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D:\MUMBAI\FCL &amp; Nilgiri EV\FCL-FAR\"/>
    </mc:Choice>
  </mc:AlternateContent>
  <xr:revisionPtr revIDLastSave="0" documentId="13_ncr:1_{469B38A6-3EC0-4F01-92A6-5B1D3C52153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2" sheetId="2" r:id="rId1"/>
    <sheet name="Sheet1" sheetId="1" r:id="rId2"/>
  </sheets>
  <externalReferences>
    <externalReference r:id="rId3"/>
  </externalReferences>
  <definedNames>
    <definedName name="_xlnm._FilterDatabase" localSheetId="1" hidden="1">Sheet1!$A$4:$AD$5079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2622" i="1" l="1"/>
  <c r="AA2616" i="1"/>
  <c r="AA2588" i="1"/>
  <c r="AA2578" i="1"/>
  <c r="AA2577" i="1"/>
  <c r="AA2571" i="1"/>
  <c r="AA2564" i="1"/>
  <c r="AA2563" i="1"/>
  <c r="AA2544" i="1"/>
  <c r="AA2543" i="1"/>
  <c r="AA2542" i="1"/>
  <c r="AA2539" i="1"/>
  <c r="AA2535" i="1"/>
  <c r="AA2534" i="1"/>
  <c r="AA2528" i="1"/>
  <c r="AA2526" i="1"/>
  <c r="AA2525" i="1"/>
  <c r="AA2212" i="1"/>
  <c r="AA2193" i="1"/>
  <c r="AA2157" i="1"/>
  <c r="AA2072" i="1"/>
  <c r="AA2052" i="1"/>
  <c r="AA2039" i="1"/>
  <c r="AA2036" i="1"/>
  <c r="AA2031" i="1"/>
  <c r="AA2022" i="1"/>
  <c r="AA2019" i="1"/>
  <c r="AA1823" i="1"/>
  <c r="AA1822" i="1"/>
  <c r="AA1708" i="1"/>
  <c r="AA1670" i="1"/>
  <c r="AA1561" i="1"/>
  <c r="AA1451" i="1"/>
  <c r="AA1337" i="1"/>
  <c r="AA1317" i="1"/>
  <c r="AA1301" i="1"/>
  <c r="AA1299" i="1"/>
  <c r="AA1287" i="1"/>
  <c r="AA1207" i="1"/>
  <c r="AA1193" i="1"/>
  <c r="AA1184" i="1"/>
  <c r="AA1183" i="1"/>
  <c r="AA1166" i="1"/>
  <c r="AA5077" i="1"/>
  <c r="AA5076" i="1"/>
  <c r="AA5071" i="1"/>
  <c r="AA5070" i="1"/>
  <c r="AA5069" i="1"/>
  <c r="AA5068" i="1"/>
  <c r="AA5067" i="1"/>
  <c r="AA5066" i="1"/>
  <c r="AA5065" i="1"/>
  <c r="AA5064" i="1"/>
  <c r="AA5060" i="1"/>
  <c r="AA5059" i="1"/>
  <c r="AA5058" i="1"/>
  <c r="AA5057" i="1"/>
  <c r="AA5056" i="1"/>
  <c r="AA5051" i="1"/>
  <c r="AA5050" i="1"/>
  <c r="AA5049" i="1"/>
  <c r="AA5048" i="1"/>
  <c r="AA5047" i="1"/>
  <c r="AA5046" i="1"/>
  <c r="AA5045" i="1"/>
  <c r="AA5044" i="1"/>
  <c r="AA5043" i="1"/>
  <c r="AA5042" i="1"/>
  <c r="AA5040" i="1"/>
  <c r="AA5039" i="1"/>
  <c r="AA5038" i="1"/>
  <c r="AA5036" i="1"/>
  <c r="AA5034" i="1"/>
  <c r="AA5033" i="1"/>
  <c r="AA5032" i="1"/>
  <c r="AA5031" i="1"/>
  <c r="AA5029" i="1"/>
  <c r="AA5028" i="1"/>
  <c r="AA5027" i="1"/>
  <c r="AA5026" i="1"/>
  <c r="AA5025" i="1"/>
  <c r="AA5024" i="1"/>
  <c r="AA5023" i="1"/>
  <c r="AA5022" i="1"/>
  <c r="AA5021" i="1"/>
  <c r="AA5020" i="1"/>
  <c r="AA5016" i="1"/>
  <c r="AA5015" i="1"/>
  <c r="AA5012" i="1"/>
  <c r="AA5011" i="1"/>
  <c r="AA5009" i="1"/>
  <c r="AA5007" i="1"/>
  <c r="AA5006" i="1"/>
  <c r="AA5005" i="1"/>
  <c r="AA5004" i="1"/>
  <c r="AA5003" i="1"/>
  <c r="AA4999" i="1"/>
  <c r="AA4998" i="1"/>
  <c r="AA4991" i="1"/>
  <c r="AA4990" i="1"/>
  <c r="AA4989" i="1"/>
  <c r="AA4988" i="1"/>
  <c r="AA4983" i="1"/>
  <c r="AA4979" i="1"/>
  <c r="AA4968" i="1"/>
  <c r="AA4967" i="1"/>
  <c r="AA4966" i="1"/>
  <c r="AA4964" i="1"/>
  <c r="AA4963" i="1"/>
  <c r="AA4962" i="1"/>
  <c r="AA4961" i="1"/>
  <c r="AA4960" i="1"/>
  <c r="AA4959" i="1"/>
  <c r="AA4958" i="1"/>
  <c r="AA4957" i="1"/>
  <c r="AA4956" i="1"/>
  <c r="AA4954" i="1"/>
  <c r="AA4953" i="1"/>
  <c r="AA4952" i="1"/>
  <c r="AA4582" i="1"/>
  <c r="AA4581" i="1"/>
  <c r="AA4580" i="1"/>
  <c r="AA4579" i="1"/>
  <c r="AA4578" i="1"/>
  <c r="AA4577" i="1"/>
  <c r="AA4576" i="1"/>
  <c r="AA4575" i="1"/>
  <c r="AA4574" i="1"/>
  <c r="AA4573" i="1"/>
  <c r="AA4572" i="1"/>
  <c r="AA4571" i="1"/>
  <c r="AA4570" i="1"/>
  <c r="AA4569" i="1"/>
  <c r="AA4568" i="1"/>
  <c r="AA4567" i="1"/>
  <c r="AA4566" i="1"/>
  <c r="AA4565" i="1"/>
  <c r="AA4564" i="1"/>
  <c r="AA4563" i="1"/>
  <c r="AA4562" i="1"/>
  <c r="AA4561" i="1"/>
  <c r="AA4560" i="1"/>
  <c r="AA4558" i="1"/>
  <c r="AA4557" i="1"/>
  <c r="AA4552" i="1"/>
  <c r="AA4540" i="1"/>
  <c r="AA4537" i="1"/>
  <c r="AA4535" i="1"/>
  <c r="AA4534" i="1"/>
  <c r="AA4533" i="1"/>
  <c r="AA4532" i="1"/>
  <c r="AA4531" i="1"/>
  <c r="AA4530" i="1"/>
  <c r="Y5079" i="1"/>
  <c r="AA5079" i="1" s="1"/>
  <c r="Y5078" i="1"/>
  <c r="AA5078" i="1" s="1"/>
  <c r="Y5075" i="1"/>
  <c r="AA5075" i="1" s="1"/>
  <c r="Y5074" i="1"/>
  <c r="AA5074" i="1" s="1"/>
  <c r="Y5072" i="1"/>
  <c r="AA5072" i="1" s="1"/>
  <c r="Y5063" i="1"/>
  <c r="AA5063" i="1" s="1"/>
  <c r="Y5062" i="1"/>
  <c r="AA5062" i="1" s="1"/>
  <c r="Y5061" i="1"/>
  <c r="AA5061" i="1" s="1"/>
  <c r="Y5055" i="1"/>
  <c r="AA5055" i="1" s="1"/>
  <c r="Y5054" i="1"/>
  <c r="AA5054" i="1" s="1"/>
  <c r="Y5053" i="1"/>
  <c r="AA5053" i="1" s="1"/>
  <c r="Y5052" i="1"/>
  <c r="AA5052" i="1" s="1"/>
  <c r="Y5041" i="1"/>
  <c r="AA5041" i="1" s="1"/>
  <c r="Y5037" i="1"/>
  <c r="AA5037" i="1" s="1"/>
  <c r="Y5035" i="1"/>
  <c r="AA5035" i="1" s="1"/>
  <c r="Y5030" i="1"/>
  <c r="AA5030" i="1" s="1"/>
  <c r="Y5019" i="1"/>
  <c r="AA5019" i="1" s="1"/>
  <c r="Y5018" i="1"/>
  <c r="AA5018" i="1" s="1"/>
  <c r="Y5017" i="1"/>
  <c r="AA5017" i="1" s="1"/>
  <c r="Y5014" i="1"/>
  <c r="AA5014" i="1" s="1"/>
  <c r="Y5013" i="1"/>
  <c r="AA5013" i="1" s="1"/>
  <c r="Y5010" i="1"/>
  <c r="AA5010" i="1" s="1"/>
  <c r="Y5008" i="1"/>
  <c r="AA5008" i="1" s="1"/>
  <c r="Y5002" i="1"/>
  <c r="AA5002" i="1" s="1"/>
  <c r="Y5001" i="1"/>
  <c r="AA5001" i="1" s="1"/>
  <c r="Y5000" i="1"/>
  <c r="AA5000" i="1" s="1"/>
  <c r="Y4997" i="1"/>
  <c r="AA4997" i="1" s="1"/>
  <c r="Y4996" i="1"/>
  <c r="AA4996" i="1" s="1"/>
  <c r="Y4995" i="1"/>
  <c r="AA4995" i="1" s="1"/>
  <c r="Y4994" i="1"/>
  <c r="AA4994" i="1" s="1"/>
  <c r="Y4993" i="1"/>
  <c r="AA4993" i="1" s="1"/>
  <c r="Y4992" i="1"/>
  <c r="AA4992" i="1" s="1"/>
  <c r="Y4987" i="1"/>
  <c r="AA4987" i="1" s="1"/>
  <c r="Y4986" i="1"/>
  <c r="AA4986" i="1" s="1"/>
  <c r="Y4985" i="1"/>
  <c r="AA4985" i="1" s="1"/>
  <c r="Y4984" i="1"/>
  <c r="AA4984" i="1" s="1"/>
  <c r="Y4982" i="1"/>
  <c r="AA4982" i="1" s="1"/>
  <c r="Y4981" i="1"/>
  <c r="AA4981" i="1" s="1"/>
  <c r="Y4980" i="1"/>
  <c r="AA4980" i="1" s="1"/>
  <c r="Y4978" i="1"/>
  <c r="AA4978" i="1" s="1"/>
  <c r="Y4977" i="1"/>
  <c r="AA4977" i="1" s="1"/>
  <c r="Y4976" i="1"/>
  <c r="AA4976" i="1" s="1"/>
  <c r="Y4975" i="1"/>
  <c r="AA4975" i="1" s="1"/>
  <c r="Y4974" i="1"/>
  <c r="AA4974" i="1" s="1"/>
  <c r="Y4973" i="1"/>
  <c r="AA4973" i="1" s="1"/>
  <c r="Y4972" i="1"/>
  <c r="AA4972" i="1" s="1"/>
  <c r="Y4971" i="1"/>
  <c r="AA4971" i="1" s="1"/>
  <c r="Y4970" i="1"/>
  <c r="AA4970" i="1" s="1"/>
  <c r="Y4969" i="1"/>
  <c r="AA4969" i="1" s="1"/>
  <c r="Y4965" i="1"/>
  <c r="AA4965" i="1" s="1"/>
  <c r="Y4955" i="1"/>
  <c r="AA4955" i="1" s="1"/>
  <c r="Y4951" i="1"/>
  <c r="AA4951" i="1" s="1"/>
  <c r="Y4950" i="1"/>
  <c r="AA4950" i="1" s="1"/>
  <c r="Y4949" i="1"/>
  <c r="AA4949" i="1" s="1"/>
  <c r="Y4948" i="1"/>
  <c r="AA4948" i="1" s="1"/>
  <c r="Y4584" i="1"/>
  <c r="AA4584" i="1" s="1"/>
  <c r="Y4583" i="1"/>
  <c r="AA4583" i="1" s="1"/>
  <c r="Y4556" i="1"/>
  <c r="AA4556" i="1" s="1"/>
  <c r="Y4555" i="1"/>
  <c r="AA4555" i="1" s="1"/>
  <c r="Y4554" i="1"/>
  <c r="AA4554" i="1" s="1"/>
  <c r="Y4553" i="1"/>
  <c r="AA4553" i="1" s="1"/>
  <c r="Y4541" i="1"/>
  <c r="AA4541" i="1" s="1"/>
  <c r="Y4539" i="1"/>
  <c r="AA4539" i="1" s="1"/>
  <c r="Y4538" i="1"/>
  <c r="AA4538" i="1" s="1"/>
  <c r="Y4536" i="1"/>
  <c r="AA4536" i="1" s="1"/>
  <c r="Y4529" i="1"/>
  <c r="AA4529" i="1" s="1"/>
  <c r="Y4528" i="1"/>
  <c r="AA4528" i="1" s="1"/>
  <c r="Y4527" i="1"/>
  <c r="AA4527" i="1" s="1"/>
  <c r="Y4516" i="1"/>
  <c r="AA4516" i="1" s="1"/>
  <c r="Y4514" i="1"/>
  <c r="AA4514" i="1" s="1"/>
  <c r="Y4513" i="1"/>
  <c r="AA4513" i="1" s="1"/>
  <c r="Y4512" i="1"/>
  <c r="AA4512" i="1" s="1"/>
  <c r="Y4511" i="1"/>
  <c r="AA4511" i="1" s="1"/>
  <c r="Y4510" i="1"/>
  <c r="AA4510" i="1" s="1"/>
  <c r="Y4509" i="1"/>
  <c r="AA4509" i="1" s="1"/>
  <c r="Y4508" i="1"/>
  <c r="AA4508" i="1" s="1"/>
  <c r="Y4507" i="1"/>
  <c r="AA4507" i="1" s="1"/>
  <c r="Y4502" i="1"/>
  <c r="AA4502" i="1" s="1"/>
  <c r="Y4500" i="1"/>
  <c r="AA4500" i="1" s="1"/>
  <c r="Y4499" i="1"/>
  <c r="AA4499" i="1" s="1"/>
  <c r="Y4498" i="1"/>
  <c r="AA4498" i="1" s="1"/>
  <c r="Y4497" i="1"/>
  <c r="AA4497" i="1" s="1"/>
  <c r="Y4477" i="1"/>
  <c r="AA4477" i="1" s="1"/>
  <c r="Y4455" i="1"/>
  <c r="AA4455" i="1" s="1"/>
  <c r="Y4454" i="1"/>
  <c r="AA4454" i="1" s="1"/>
  <c r="Y4453" i="1"/>
  <c r="AA4453" i="1" s="1"/>
  <c r="Y4452" i="1"/>
  <c r="AA4452" i="1" s="1"/>
  <c r="Y4451" i="1"/>
  <c r="AA4451" i="1" s="1"/>
  <c r="Y4450" i="1"/>
  <c r="AA4450" i="1" s="1"/>
  <c r="Y4449" i="1"/>
  <c r="AA4449" i="1" s="1"/>
  <c r="Y4448" i="1"/>
  <c r="AA4448" i="1" s="1"/>
  <c r="Y4447" i="1"/>
  <c r="AA4447" i="1" s="1"/>
  <c r="Y4446" i="1"/>
  <c r="AA4446" i="1" s="1"/>
  <c r="Y4445" i="1"/>
  <c r="AA4445" i="1" s="1"/>
  <c r="Y4444" i="1"/>
  <c r="AA4444" i="1" s="1"/>
  <c r="Y4443" i="1"/>
  <c r="AA4443" i="1" s="1"/>
  <c r="Y4442" i="1"/>
  <c r="AA4442" i="1" s="1"/>
  <c r="Y4441" i="1"/>
  <c r="AA4441" i="1" s="1"/>
  <c r="Y4440" i="1"/>
  <c r="AA4440" i="1" s="1"/>
  <c r="Y4439" i="1"/>
  <c r="AA4439" i="1" s="1"/>
  <c r="Y4438" i="1"/>
  <c r="AA4438" i="1" s="1"/>
  <c r="Y4437" i="1"/>
  <c r="AA4437" i="1" s="1"/>
  <c r="Y4436" i="1"/>
  <c r="AA4436" i="1" s="1"/>
  <c r="Y4435" i="1"/>
  <c r="AA4435" i="1" s="1"/>
  <c r="Y4434" i="1"/>
  <c r="AA4434" i="1" s="1"/>
  <c r="Y4433" i="1"/>
  <c r="AA4433" i="1" s="1"/>
  <c r="Y4432" i="1"/>
  <c r="AA4432" i="1" s="1"/>
  <c r="Y4431" i="1"/>
  <c r="AA4431" i="1" s="1"/>
  <c r="Y4430" i="1"/>
  <c r="AA4430" i="1" s="1"/>
  <c r="Y4429" i="1"/>
  <c r="AA4429" i="1" s="1"/>
  <c r="Y4428" i="1"/>
  <c r="AA4428" i="1" s="1"/>
  <c r="Y4427" i="1"/>
  <c r="AA4427" i="1" s="1"/>
  <c r="Y4426" i="1"/>
  <c r="AA4426" i="1" s="1"/>
  <c r="Y4425" i="1"/>
  <c r="AA4425" i="1" s="1"/>
  <c r="Y4424" i="1"/>
  <c r="AA4424" i="1" s="1"/>
  <c r="Y4423" i="1"/>
  <c r="AA4423" i="1" s="1"/>
  <c r="Y4422" i="1"/>
  <c r="AA4422" i="1" s="1"/>
  <c r="Y4421" i="1"/>
  <c r="AA4421" i="1" s="1"/>
  <c r="Y4420" i="1"/>
  <c r="AA4420" i="1" s="1"/>
  <c r="Y4419" i="1"/>
  <c r="AA4419" i="1" s="1"/>
  <c r="Y4418" i="1"/>
  <c r="AA4418" i="1" s="1"/>
  <c r="Y4417" i="1"/>
  <c r="AA4417" i="1" s="1"/>
  <c r="Y4416" i="1"/>
  <c r="AA4416" i="1" s="1"/>
  <c r="Y4415" i="1"/>
  <c r="AA4415" i="1" s="1"/>
  <c r="Y4414" i="1"/>
  <c r="AA4414" i="1" s="1"/>
  <c r="Y4413" i="1"/>
  <c r="AA4413" i="1" s="1"/>
  <c r="Y4412" i="1"/>
  <c r="AA4412" i="1" s="1"/>
  <c r="Y4411" i="1"/>
  <c r="AA4411" i="1" s="1"/>
  <c r="Y4410" i="1"/>
  <c r="AA4410" i="1" s="1"/>
  <c r="Y4409" i="1"/>
  <c r="AA4409" i="1" s="1"/>
  <c r="Y4408" i="1"/>
  <c r="AA4408" i="1" s="1"/>
  <c r="Y4407" i="1"/>
  <c r="AA4407" i="1" s="1"/>
  <c r="Y4406" i="1"/>
  <c r="AA4406" i="1" s="1"/>
  <c r="Y4405" i="1"/>
  <c r="AA4405" i="1" s="1"/>
  <c r="Y4404" i="1"/>
  <c r="AA4404" i="1" s="1"/>
  <c r="Y4403" i="1"/>
  <c r="AA4403" i="1" s="1"/>
  <c r="Y4402" i="1"/>
  <c r="AA4402" i="1" s="1"/>
  <c r="Y4401" i="1"/>
  <c r="AA4401" i="1" s="1"/>
  <c r="Y4400" i="1"/>
  <c r="AA4400" i="1" s="1"/>
  <c r="Y4399" i="1"/>
  <c r="AA4399" i="1" s="1"/>
  <c r="Y4398" i="1"/>
  <c r="AA4398" i="1" s="1"/>
  <c r="Y4397" i="1"/>
  <c r="AA4397" i="1" s="1"/>
  <c r="Y4396" i="1"/>
  <c r="AA4396" i="1" s="1"/>
  <c r="Y4395" i="1"/>
  <c r="AA4395" i="1" s="1"/>
  <c r="Y4394" i="1"/>
  <c r="AA4394" i="1" s="1"/>
  <c r="Y4393" i="1"/>
  <c r="AA4393" i="1" s="1"/>
  <c r="Y4392" i="1"/>
  <c r="AA4392" i="1" s="1"/>
  <c r="Y4391" i="1"/>
  <c r="AA4391" i="1" s="1"/>
  <c r="Y4390" i="1"/>
  <c r="AA4390" i="1" s="1"/>
  <c r="Y4389" i="1"/>
  <c r="AA4389" i="1" s="1"/>
  <c r="Y4388" i="1"/>
  <c r="AA4388" i="1" s="1"/>
  <c r="Y4387" i="1"/>
  <c r="AA4387" i="1" s="1"/>
  <c r="Y4386" i="1"/>
  <c r="AA4386" i="1" s="1"/>
  <c r="Y4385" i="1"/>
  <c r="AA4385" i="1" s="1"/>
  <c r="Y4384" i="1"/>
  <c r="AA4384" i="1" s="1"/>
  <c r="Y4383" i="1"/>
  <c r="AA4383" i="1" s="1"/>
  <c r="Y4382" i="1"/>
  <c r="AA4382" i="1" s="1"/>
  <c r="Y4381" i="1"/>
  <c r="AA4381" i="1" s="1"/>
  <c r="Y4380" i="1"/>
  <c r="AA4380" i="1" s="1"/>
  <c r="Y4379" i="1"/>
  <c r="AA4379" i="1" s="1"/>
  <c r="Y4378" i="1"/>
  <c r="AA4378" i="1" s="1"/>
  <c r="Y4377" i="1"/>
  <c r="AA4377" i="1" s="1"/>
  <c r="Y4376" i="1"/>
  <c r="AA4376" i="1" s="1"/>
  <c r="Y4375" i="1"/>
  <c r="AA4375" i="1" s="1"/>
  <c r="Y4374" i="1"/>
  <c r="AA4374" i="1" s="1"/>
  <c r="Y4373" i="1"/>
  <c r="AA4373" i="1" s="1"/>
  <c r="Y4372" i="1"/>
  <c r="AA4372" i="1" s="1"/>
  <c r="Y4371" i="1"/>
  <c r="AA4371" i="1" s="1"/>
  <c r="Y4370" i="1"/>
  <c r="AA4370" i="1" s="1"/>
  <c r="Y4369" i="1"/>
  <c r="AA4369" i="1" s="1"/>
  <c r="Y4368" i="1"/>
  <c r="AA4368" i="1" s="1"/>
  <c r="Y4367" i="1"/>
  <c r="AA4367" i="1" s="1"/>
  <c r="Y4366" i="1"/>
  <c r="AA4366" i="1" s="1"/>
  <c r="Y4365" i="1"/>
  <c r="AA4365" i="1" s="1"/>
  <c r="Y4364" i="1"/>
  <c r="AA4364" i="1" s="1"/>
  <c r="Y4363" i="1"/>
  <c r="AA4363" i="1" s="1"/>
  <c r="Y4362" i="1"/>
  <c r="AA4362" i="1" s="1"/>
  <c r="Y4361" i="1"/>
  <c r="AA4361" i="1" s="1"/>
  <c r="Y4360" i="1"/>
  <c r="AA4360" i="1" s="1"/>
  <c r="Y4359" i="1"/>
  <c r="AA4359" i="1" s="1"/>
  <c r="Y4358" i="1"/>
  <c r="AA4358" i="1" s="1"/>
  <c r="Y4357" i="1"/>
  <c r="AA4357" i="1" s="1"/>
  <c r="Y4356" i="1"/>
  <c r="AA4356" i="1" s="1"/>
  <c r="Y4355" i="1"/>
  <c r="AA4355" i="1" s="1"/>
  <c r="Y4354" i="1"/>
  <c r="AA4354" i="1" s="1"/>
  <c r="Y4353" i="1"/>
  <c r="AA4353" i="1" s="1"/>
  <c r="Y4352" i="1"/>
  <c r="AA4352" i="1" s="1"/>
  <c r="Y4351" i="1"/>
  <c r="AA4351" i="1" s="1"/>
  <c r="Y4350" i="1"/>
  <c r="AA4350" i="1" s="1"/>
  <c r="Y4349" i="1"/>
  <c r="AA4349" i="1" s="1"/>
  <c r="Y4348" i="1"/>
  <c r="AA4348" i="1" s="1"/>
  <c r="Y4347" i="1"/>
  <c r="AA4347" i="1" s="1"/>
  <c r="Y4346" i="1"/>
  <c r="AA4346" i="1" s="1"/>
  <c r="Y4345" i="1"/>
  <c r="AA4345" i="1" s="1"/>
  <c r="Y4344" i="1"/>
  <c r="AA4344" i="1" s="1"/>
  <c r="Y4343" i="1"/>
  <c r="AA4343" i="1" s="1"/>
  <c r="Y4342" i="1"/>
  <c r="AA4342" i="1" s="1"/>
  <c r="Y4341" i="1"/>
  <c r="AA4341" i="1" s="1"/>
  <c r="Y4340" i="1"/>
  <c r="AA4340" i="1" s="1"/>
  <c r="Y4339" i="1"/>
  <c r="AA4339" i="1" s="1"/>
  <c r="Y4338" i="1"/>
  <c r="AA4338" i="1" s="1"/>
  <c r="Y4337" i="1"/>
  <c r="AA4337" i="1" s="1"/>
  <c r="Y4336" i="1"/>
  <c r="AA4336" i="1" s="1"/>
  <c r="Y4335" i="1"/>
  <c r="AA4335" i="1" s="1"/>
  <c r="Y4334" i="1"/>
  <c r="AA4334" i="1" s="1"/>
  <c r="Y4333" i="1"/>
  <c r="AA4333" i="1" s="1"/>
  <c r="Y4332" i="1"/>
  <c r="AA4332" i="1" s="1"/>
  <c r="Y4331" i="1"/>
  <c r="AA4331" i="1" s="1"/>
  <c r="Y4330" i="1"/>
  <c r="AA4330" i="1" s="1"/>
  <c r="Y4329" i="1"/>
  <c r="AA4329" i="1" s="1"/>
  <c r="Y4328" i="1"/>
  <c r="AA4328" i="1" s="1"/>
  <c r="Y4327" i="1"/>
  <c r="AA4327" i="1" s="1"/>
  <c r="Y4326" i="1"/>
  <c r="AA4326" i="1" s="1"/>
  <c r="Y4325" i="1"/>
  <c r="AA4325" i="1" s="1"/>
  <c r="Y4324" i="1"/>
  <c r="AA4324" i="1" s="1"/>
  <c r="Y4323" i="1"/>
  <c r="AA4323" i="1" s="1"/>
  <c r="Y4322" i="1"/>
  <c r="AA4322" i="1" s="1"/>
  <c r="Y4321" i="1"/>
  <c r="AA4321" i="1" s="1"/>
  <c r="Y4320" i="1"/>
  <c r="AA4320" i="1" s="1"/>
  <c r="Y4319" i="1"/>
  <c r="AA4319" i="1" s="1"/>
  <c r="Y4318" i="1"/>
  <c r="AA4318" i="1" s="1"/>
  <c r="Y4317" i="1"/>
  <c r="AA4317" i="1" s="1"/>
  <c r="Y4316" i="1"/>
  <c r="AA4316" i="1" s="1"/>
  <c r="Y4315" i="1"/>
  <c r="AA4315" i="1" s="1"/>
  <c r="Y4314" i="1"/>
  <c r="AA4314" i="1" s="1"/>
  <c r="Y4313" i="1"/>
  <c r="AA4313" i="1" s="1"/>
  <c r="Y4312" i="1"/>
  <c r="AA4312" i="1" s="1"/>
  <c r="Y4311" i="1"/>
  <c r="AA4311" i="1" s="1"/>
  <c r="Y4310" i="1"/>
  <c r="AA4310" i="1" s="1"/>
  <c r="Y4309" i="1"/>
  <c r="AA4309" i="1" s="1"/>
  <c r="Y4308" i="1"/>
  <c r="AA4308" i="1" s="1"/>
  <c r="Y4307" i="1"/>
  <c r="AA4307" i="1" s="1"/>
  <c r="Y4306" i="1"/>
  <c r="AA4306" i="1" s="1"/>
  <c r="Y4305" i="1"/>
  <c r="AA4305" i="1" s="1"/>
  <c r="Y4304" i="1"/>
  <c r="AA4304" i="1" s="1"/>
  <c r="Y4303" i="1"/>
  <c r="AA4303" i="1" s="1"/>
  <c r="Y4302" i="1"/>
  <c r="AA4302" i="1" s="1"/>
  <c r="Y4301" i="1"/>
  <c r="AA4301" i="1" s="1"/>
  <c r="Y4300" i="1"/>
  <c r="AA4300" i="1" s="1"/>
  <c r="Y4299" i="1"/>
  <c r="AA4299" i="1" s="1"/>
  <c r="Y4298" i="1"/>
  <c r="AA4298" i="1" s="1"/>
  <c r="Y4297" i="1"/>
  <c r="AA4297" i="1" s="1"/>
  <c r="Y4296" i="1"/>
  <c r="AA4296" i="1" s="1"/>
  <c r="Y4295" i="1"/>
  <c r="AA4295" i="1" s="1"/>
  <c r="Y4294" i="1"/>
  <c r="AA4294" i="1" s="1"/>
  <c r="Y4293" i="1"/>
  <c r="AA4293" i="1" s="1"/>
  <c r="Y4292" i="1"/>
  <c r="AA4292" i="1" s="1"/>
  <c r="Y4291" i="1"/>
  <c r="AA4291" i="1" s="1"/>
  <c r="Y4290" i="1"/>
  <c r="AA4290" i="1" s="1"/>
  <c r="Y4289" i="1"/>
  <c r="AA4289" i="1" s="1"/>
  <c r="Y4288" i="1"/>
  <c r="AA4288" i="1" s="1"/>
  <c r="Y4287" i="1"/>
  <c r="AA4287" i="1" s="1"/>
  <c r="Y4286" i="1"/>
  <c r="AA4286" i="1" s="1"/>
  <c r="Y4285" i="1"/>
  <c r="AA4285" i="1" s="1"/>
  <c r="Y4284" i="1"/>
  <c r="AA4284" i="1" s="1"/>
  <c r="Y4283" i="1"/>
  <c r="AA4283" i="1" s="1"/>
  <c r="Y4282" i="1"/>
  <c r="AA4282" i="1" s="1"/>
  <c r="Y4281" i="1"/>
  <c r="AA4281" i="1" s="1"/>
  <c r="Y4280" i="1"/>
  <c r="AA4280" i="1" s="1"/>
  <c r="Y4279" i="1"/>
  <c r="AA4279" i="1" s="1"/>
  <c r="Y4008" i="1"/>
  <c r="AA4008" i="1" s="1"/>
  <c r="Y4007" i="1"/>
  <c r="AA4007" i="1" s="1"/>
  <c r="Y4006" i="1"/>
  <c r="AA4006" i="1" s="1"/>
  <c r="Y4005" i="1"/>
  <c r="AA4005" i="1" s="1"/>
  <c r="Y4004" i="1"/>
  <c r="AA4004" i="1" s="1"/>
  <c r="Y4003" i="1"/>
  <c r="AA4003" i="1" s="1"/>
  <c r="Y4002" i="1"/>
  <c r="AA4002" i="1" s="1"/>
  <c r="Y4001" i="1"/>
  <c r="AA4001" i="1" s="1"/>
  <c r="Y4000" i="1"/>
  <c r="AA4000" i="1" s="1"/>
  <c r="Y3999" i="1"/>
  <c r="AA3999" i="1" s="1"/>
  <c r="Y3998" i="1"/>
  <c r="AA3998" i="1" s="1"/>
  <c r="Y3997" i="1"/>
  <c r="AA3997" i="1" s="1"/>
  <c r="Y3996" i="1"/>
  <c r="AA3996" i="1" s="1"/>
  <c r="Y3995" i="1"/>
  <c r="AA3995" i="1" s="1"/>
  <c r="Y3994" i="1"/>
  <c r="AA3994" i="1" s="1"/>
  <c r="Y3993" i="1"/>
  <c r="AA3993" i="1" s="1"/>
  <c r="Y3992" i="1"/>
  <c r="AA3992" i="1" s="1"/>
  <c r="Y3991" i="1"/>
  <c r="AA3991" i="1" s="1"/>
  <c r="Y3990" i="1"/>
  <c r="AA3990" i="1" s="1"/>
  <c r="Y3989" i="1"/>
  <c r="AA3989" i="1" s="1"/>
  <c r="Y3988" i="1"/>
  <c r="AA3988" i="1" s="1"/>
  <c r="Y3987" i="1"/>
  <c r="AA3987" i="1" s="1"/>
  <c r="Y3986" i="1"/>
  <c r="AA3986" i="1" s="1"/>
  <c r="Y3985" i="1"/>
  <c r="AA3985" i="1" s="1"/>
  <c r="Y3984" i="1"/>
  <c r="AA3984" i="1" s="1"/>
  <c r="Y3983" i="1"/>
  <c r="AA3983" i="1" s="1"/>
  <c r="Y3982" i="1"/>
  <c r="AA3982" i="1" s="1"/>
  <c r="Y3981" i="1"/>
  <c r="AA3981" i="1" s="1"/>
  <c r="Y3980" i="1"/>
  <c r="AA3980" i="1" s="1"/>
  <c r="Y3979" i="1"/>
  <c r="AA3979" i="1" s="1"/>
  <c r="Y3978" i="1"/>
  <c r="AA3978" i="1" s="1"/>
  <c r="Y3977" i="1"/>
  <c r="AA3977" i="1" s="1"/>
  <c r="Y3976" i="1"/>
  <c r="AA3976" i="1" s="1"/>
  <c r="Y3975" i="1"/>
  <c r="AA3975" i="1" s="1"/>
  <c r="Y3974" i="1"/>
  <c r="AA3974" i="1" s="1"/>
  <c r="Y3973" i="1"/>
  <c r="AA3973" i="1" s="1"/>
  <c r="Y3972" i="1"/>
  <c r="AA3972" i="1" s="1"/>
  <c r="Y3971" i="1"/>
  <c r="AA3971" i="1" s="1"/>
  <c r="Y3970" i="1"/>
  <c r="AA3970" i="1" s="1"/>
  <c r="Y3969" i="1"/>
  <c r="AA3969" i="1" s="1"/>
  <c r="Y3968" i="1"/>
  <c r="AA3968" i="1" s="1"/>
  <c r="Y3967" i="1"/>
  <c r="AA3967" i="1" s="1"/>
  <c r="Y3966" i="1"/>
  <c r="AA3966" i="1" s="1"/>
  <c r="Y3965" i="1"/>
  <c r="AA3965" i="1" s="1"/>
  <c r="Y3964" i="1"/>
  <c r="AA3964" i="1" s="1"/>
  <c r="Y3963" i="1"/>
  <c r="AA3963" i="1" s="1"/>
  <c r="Y3962" i="1"/>
  <c r="AA3962" i="1" s="1"/>
  <c r="Y3961" i="1"/>
  <c r="AA3961" i="1" s="1"/>
  <c r="Y3960" i="1"/>
  <c r="AA3960" i="1" s="1"/>
  <c r="Y3959" i="1"/>
  <c r="AA3959" i="1" s="1"/>
  <c r="Y3958" i="1"/>
  <c r="AA3958" i="1" s="1"/>
  <c r="Y3957" i="1"/>
  <c r="AA3957" i="1" s="1"/>
  <c r="Y3956" i="1"/>
  <c r="AA3956" i="1" s="1"/>
  <c r="Y3955" i="1"/>
  <c r="AA3955" i="1" s="1"/>
  <c r="Y3954" i="1"/>
  <c r="AA3954" i="1" s="1"/>
  <c r="Y3953" i="1"/>
  <c r="AA3953" i="1" s="1"/>
  <c r="Y3952" i="1"/>
  <c r="AA3952" i="1" s="1"/>
  <c r="Y3951" i="1"/>
  <c r="AA3951" i="1" s="1"/>
  <c r="Y3884" i="1"/>
  <c r="AA3884" i="1" s="1"/>
  <c r="Y3883" i="1"/>
  <c r="AA3883" i="1" s="1"/>
  <c r="Y3882" i="1"/>
  <c r="AA3882" i="1" s="1"/>
  <c r="Y3881" i="1"/>
  <c r="AA3881" i="1" s="1"/>
  <c r="Y3880" i="1"/>
  <c r="AA3880" i="1" s="1"/>
  <c r="Y3879" i="1"/>
  <c r="AA3879" i="1" s="1"/>
  <c r="Y3878" i="1"/>
  <c r="AA3878" i="1" s="1"/>
  <c r="Y3877" i="1"/>
  <c r="AA3877" i="1" s="1"/>
  <c r="Y3876" i="1"/>
  <c r="AA3876" i="1" s="1"/>
  <c r="Y3875" i="1"/>
  <c r="AA3875" i="1" s="1"/>
  <c r="Y3874" i="1"/>
  <c r="AA3874" i="1" s="1"/>
  <c r="Y3873" i="1"/>
  <c r="AA3873" i="1" s="1"/>
  <c r="Y3872" i="1"/>
  <c r="AA3872" i="1" s="1"/>
  <c r="Y3871" i="1"/>
  <c r="AA3871" i="1" s="1"/>
  <c r="Y3870" i="1"/>
  <c r="AA3870" i="1" s="1"/>
  <c r="Y3869" i="1"/>
  <c r="AA3869" i="1" s="1"/>
  <c r="Y3868" i="1"/>
  <c r="AA3868" i="1" s="1"/>
  <c r="Y3867" i="1"/>
  <c r="AA3867" i="1" s="1"/>
  <c r="Y3866" i="1"/>
  <c r="AA3866" i="1" s="1"/>
  <c r="Y3865" i="1"/>
  <c r="AA3865" i="1" s="1"/>
  <c r="Y3864" i="1"/>
  <c r="AA3864" i="1" s="1"/>
  <c r="Y3863" i="1"/>
  <c r="AA3863" i="1" s="1"/>
  <c r="Y3862" i="1"/>
  <c r="AA3862" i="1" s="1"/>
  <c r="Y3861" i="1"/>
  <c r="AA3861" i="1" s="1"/>
  <c r="Y3860" i="1"/>
  <c r="AA3860" i="1" s="1"/>
  <c r="Y3859" i="1"/>
  <c r="AA3859" i="1" s="1"/>
  <c r="Y3858" i="1"/>
  <c r="AA3858" i="1" s="1"/>
  <c r="Y3857" i="1"/>
  <c r="AA3857" i="1" s="1"/>
  <c r="Y3856" i="1"/>
  <c r="AA3856" i="1" s="1"/>
  <c r="Y3855" i="1"/>
  <c r="AA3855" i="1" s="1"/>
  <c r="Y3854" i="1"/>
  <c r="AA3854" i="1" s="1"/>
  <c r="Y3853" i="1"/>
  <c r="AA3853" i="1" s="1"/>
  <c r="Y3852" i="1"/>
  <c r="AA3852" i="1" s="1"/>
  <c r="Y3851" i="1"/>
  <c r="AA3851" i="1" s="1"/>
  <c r="Y3850" i="1"/>
  <c r="AA3850" i="1" s="1"/>
  <c r="Y3849" i="1"/>
  <c r="AA3849" i="1" s="1"/>
  <c r="Y3848" i="1"/>
  <c r="AA3848" i="1" s="1"/>
  <c r="Y3847" i="1"/>
  <c r="AA3847" i="1" s="1"/>
  <c r="Y3846" i="1"/>
  <c r="AA3846" i="1" s="1"/>
  <c r="Y3845" i="1"/>
  <c r="AA3845" i="1" s="1"/>
  <c r="Y3844" i="1"/>
  <c r="AA3844" i="1" s="1"/>
  <c r="Y3843" i="1"/>
  <c r="AA3843" i="1" s="1"/>
  <c r="Y3842" i="1"/>
  <c r="AA3842" i="1" s="1"/>
  <c r="Y3841" i="1"/>
  <c r="AA3841" i="1" s="1"/>
  <c r="Y3840" i="1"/>
  <c r="AA3840" i="1" s="1"/>
  <c r="Y3839" i="1"/>
  <c r="AA3839" i="1" s="1"/>
  <c r="Y3838" i="1"/>
  <c r="AA3838" i="1" s="1"/>
  <c r="Y3837" i="1"/>
  <c r="AA3837" i="1" s="1"/>
  <c r="Y3836" i="1"/>
  <c r="AA3836" i="1" s="1"/>
  <c r="Y3835" i="1"/>
  <c r="AA3835" i="1" s="1"/>
  <c r="Y3834" i="1"/>
  <c r="AA3834" i="1" s="1"/>
  <c r="Y3833" i="1"/>
  <c r="AA3833" i="1" s="1"/>
  <c r="Y3832" i="1"/>
  <c r="AA3832" i="1" s="1"/>
  <c r="Y3829" i="1"/>
  <c r="AA3829" i="1" s="1"/>
  <c r="Y3828" i="1"/>
  <c r="AA3828" i="1" s="1"/>
  <c r="Y3827" i="1"/>
  <c r="AA3827" i="1" s="1"/>
  <c r="Y3826" i="1"/>
  <c r="AA3826" i="1" s="1"/>
  <c r="Y3825" i="1"/>
  <c r="AA3825" i="1" s="1"/>
  <c r="Y3824" i="1"/>
  <c r="AA3824" i="1" s="1"/>
  <c r="Y3823" i="1"/>
  <c r="AA3823" i="1" s="1"/>
  <c r="Y3822" i="1"/>
  <c r="AA3822" i="1" s="1"/>
  <c r="Y3821" i="1"/>
  <c r="AA3821" i="1" s="1"/>
  <c r="Y3820" i="1"/>
  <c r="AA3820" i="1" s="1"/>
  <c r="Y3819" i="1"/>
  <c r="AA3819" i="1" s="1"/>
  <c r="Y3818" i="1"/>
  <c r="AA3818" i="1" s="1"/>
  <c r="Y3817" i="1"/>
  <c r="AA3817" i="1" s="1"/>
  <c r="Y3816" i="1"/>
  <c r="AA3816" i="1" s="1"/>
  <c r="Y3815" i="1"/>
  <c r="AA3815" i="1" s="1"/>
  <c r="Y3814" i="1"/>
  <c r="AA3814" i="1" s="1"/>
  <c r="Y3813" i="1"/>
  <c r="AA3813" i="1" s="1"/>
  <c r="Y3812" i="1"/>
  <c r="AA3812" i="1" s="1"/>
  <c r="Y3811" i="1"/>
  <c r="AA3811" i="1" s="1"/>
  <c r="Y3810" i="1"/>
  <c r="AA3810" i="1" s="1"/>
  <c r="Y3807" i="1"/>
  <c r="AA3807" i="1" s="1"/>
  <c r="Y3806" i="1"/>
  <c r="AA3806" i="1" s="1"/>
  <c r="Y3805" i="1"/>
  <c r="AA3805" i="1" s="1"/>
  <c r="Y3804" i="1"/>
  <c r="AA3804" i="1" s="1"/>
  <c r="Y3803" i="1"/>
  <c r="AA3803" i="1" s="1"/>
  <c r="Y3802" i="1"/>
  <c r="AA3802" i="1" s="1"/>
  <c r="Y3801" i="1"/>
  <c r="AA3801" i="1" s="1"/>
  <c r="Y3800" i="1"/>
  <c r="AA3800" i="1" s="1"/>
  <c r="Y3799" i="1"/>
  <c r="AA3799" i="1" s="1"/>
  <c r="Y3798" i="1"/>
  <c r="AA3798" i="1" s="1"/>
  <c r="Y3797" i="1"/>
  <c r="AA3797" i="1" s="1"/>
  <c r="Y3796" i="1"/>
  <c r="AA3796" i="1" s="1"/>
  <c r="Y3100" i="1"/>
  <c r="AA3100" i="1" s="1"/>
  <c r="Y3098" i="1"/>
  <c r="AA3098" i="1" s="1"/>
  <c r="Y3097" i="1"/>
  <c r="AA3097" i="1" s="1"/>
  <c r="Y3096" i="1"/>
  <c r="AA3096" i="1" s="1"/>
  <c r="Y3095" i="1"/>
  <c r="AA3095" i="1" s="1"/>
  <c r="Y3093" i="1"/>
  <c r="AA3093" i="1" s="1"/>
  <c r="Y3092" i="1"/>
  <c r="AA3092" i="1" s="1"/>
  <c r="Y3091" i="1"/>
  <c r="AA3091" i="1" s="1"/>
  <c r="Y3090" i="1"/>
  <c r="AA3090" i="1" s="1"/>
  <c r="Y3089" i="1"/>
  <c r="AA3089" i="1" s="1"/>
  <c r="Y3088" i="1"/>
  <c r="AA3088" i="1" s="1"/>
  <c r="Y3081" i="1"/>
  <c r="AA3081" i="1" s="1"/>
  <c r="Y3071" i="1"/>
  <c r="AA3071" i="1" s="1"/>
  <c r="Y3070" i="1"/>
  <c r="AA3070" i="1" s="1"/>
  <c r="Y3068" i="1"/>
  <c r="AA3068" i="1" s="1"/>
  <c r="Y3066" i="1"/>
  <c r="AA3066" i="1" s="1"/>
  <c r="Y3060" i="1"/>
  <c r="AA3060" i="1" s="1"/>
  <c r="Y3059" i="1"/>
  <c r="AA3059" i="1" s="1"/>
  <c r="Y3057" i="1"/>
  <c r="AA3057" i="1" s="1"/>
  <c r="Y3054" i="1"/>
  <c r="AA3054" i="1" s="1"/>
  <c r="Y3049" i="1"/>
  <c r="AA3049" i="1" s="1"/>
  <c r="Y3045" i="1"/>
  <c r="AA3045" i="1" s="1"/>
  <c r="Y3043" i="1"/>
  <c r="AA3043" i="1" s="1"/>
  <c r="Y3041" i="1"/>
  <c r="AA3041" i="1" s="1"/>
  <c r="Y3040" i="1"/>
  <c r="AA3040" i="1" s="1"/>
  <c r="Y3039" i="1"/>
  <c r="AA3039" i="1" s="1"/>
  <c r="Y3031" i="1"/>
  <c r="AA3031" i="1" s="1"/>
  <c r="Y3027" i="1"/>
  <c r="AA3027" i="1" s="1"/>
  <c r="Y3025" i="1"/>
  <c r="AA3025" i="1" s="1"/>
  <c r="Y3023" i="1"/>
  <c r="AA3023" i="1" s="1"/>
  <c r="Y3022" i="1"/>
  <c r="AA3022" i="1" s="1"/>
  <c r="Y3021" i="1"/>
  <c r="AA3021" i="1" s="1"/>
  <c r="Y3016" i="1"/>
  <c r="AA3016" i="1" s="1"/>
  <c r="Y3015" i="1"/>
  <c r="AA3015" i="1" s="1"/>
  <c r="Y3007" i="1"/>
  <c r="AA3007" i="1" s="1"/>
  <c r="Y2975" i="1"/>
  <c r="AA2975" i="1" s="1"/>
  <c r="Y2974" i="1"/>
  <c r="AA2974" i="1" s="1"/>
  <c r="Y2973" i="1"/>
  <c r="AA2973" i="1" s="1"/>
  <c r="Y2972" i="1"/>
  <c r="AA2972" i="1" s="1"/>
  <c r="Y2967" i="1"/>
  <c r="AA2967" i="1" s="1"/>
  <c r="Y2966" i="1"/>
  <c r="AA2966" i="1" s="1"/>
  <c r="Y2965" i="1"/>
  <c r="AA2965" i="1" s="1"/>
  <c r="Y2964" i="1"/>
  <c r="AA2964" i="1" s="1"/>
  <c r="Y2963" i="1"/>
  <c r="AA2963" i="1" s="1"/>
  <c r="Y2951" i="1"/>
  <c r="AA2951" i="1" s="1"/>
  <c r="Y2950" i="1"/>
  <c r="AA2950" i="1" s="1"/>
  <c r="Y2949" i="1"/>
  <c r="AA2949" i="1" s="1"/>
  <c r="Y2948" i="1"/>
  <c r="AA2948" i="1" s="1"/>
  <c r="Y2944" i="1"/>
  <c r="AA2944" i="1" s="1"/>
  <c r="Y2939" i="1"/>
  <c r="AA2939" i="1" s="1"/>
  <c r="Y2938" i="1"/>
  <c r="AA2938" i="1" s="1"/>
  <c r="Y2937" i="1"/>
  <c r="AA2937" i="1" s="1"/>
  <c r="Y2932" i="1"/>
  <c r="AA2932" i="1" s="1"/>
  <c r="Y2931" i="1"/>
  <c r="AA2931" i="1" s="1"/>
  <c r="Y2926" i="1"/>
  <c r="AA2926" i="1" s="1"/>
  <c r="Y2920" i="1"/>
  <c r="AA2920" i="1" s="1"/>
  <c r="Y2919" i="1"/>
  <c r="AA2919" i="1" s="1"/>
  <c r="Y2911" i="1"/>
  <c r="AA2911" i="1" s="1"/>
  <c r="Y2910" i="1"/>
  <c r="AA2910" i="1" s="1"/>
  <c r="Y2906" i="1"/>
  <c r="AA2906" i="1" s="1"/>
  <c r="Y2902" i="1"/>
  <c r="AA2902" i="1" s="1"/>
  <c r="Y2897" i="1"/>
  <c r="AA2897" i="1" s="1"/>
  <c r="Y2896" i="1"/>
  <c r="AA2896" i="1" s="1"/>
  <c r="Y2895" i="1"/>
  <c r="AA2895" i="1" s="1"/>
  <c r="Y2892" i="1"/>
  <c r="AA2892" i="1" s="1"/>
  <c r="Y2889" i="1"/>
  <c r="AA2889" i="1" s="1"/>
  <c r="Y2883" i="1"/>
  <c r="AA2883" i="1" s="1"/>
  <c r="Y2880" i="1"/>
  <c r="AA2880" i="1" s="1"/>
  <c r="Y2877" i="1"/>
  <c r="AA2877" i="1" s="1"/>
  <c r="Y2876" i="1"/>
  <c r="AA2876" i="1" s="1"/>
  <c r="Y2873" i="1"/>
  <c r="AA2873" i="1" s="1"/>
  <c r="Y2872" i="1"/>
  <c r="AA2872" i="1" s="1"/>
  <c r="Y2871" i="1"/>
  <c r="AA2871" i="1" s="1"/>
  <c r="Y2868" i="1"/>
  <c r="AA2868" i="1" s="1"/>
  <c r="Y2867" i="1"/>
  <c r="AA2867" i="1" s="1"/>
  <c r="Y2866" i="1"/>
  <c r="AA2866" i="1" s="1"/>
  <c r="Y2865" i="1"/>
  <c r="AA2865" i="1" s="1"/>
  <c r="Y2864" i="1"/>
  <c r="AA2864" i="1" s="1"/>
  <c r="Y2863" i="1"/>
  <c r="AA2863" i="1" s="1"/>
  <c r="Y2859" i="1"/>
  <c r="AA2859" i="1" s="1"/>
  <c r="Y2855" i="1"/>
  <c r="AA2855" i="1" s="1"/>
  <c r="Y2849" i="1"/>
  <c r="AA2849" i="1" s="1"/>
  <c r="Y2846" i="1"/>
  <c r="AA2846" i="1" s="1"/>
  <c r="Y2845" i="1"/>
  <c r="AA2845" i="1" s="1"/>
  <c r="Y2843" i="1"/>
  <c r="AA2843" i="1" s="1"/>
  <c r="Y2842" i="1"/>
  <c r="AA2842" i="1" s="1"/>
  <c r="Y2840" i="1"/>
  <c r="AA2840" i="1" s="1"/>
  <c r="Y2839" i="1"/>
  <c r="AA2839" i="1" s="1"/>
  <c r="Y2836" i="1"/>
  <c r="AA2836" i="1" s="1"/>
  <c r="Y2835" i="1"/>
  <c r="AA2835" i="1" s="1"/>
  <c r="Y2813" i="1"/>
  <c r="AA2813" i="1" s="1"/>
  <c r="Y2812" i="1"/>
  <c r="AA2812" i="1" s="1"/>
  <c r="Y2811" i="1"/>
  <c r="AA2811" i="1" s="1"/>
  <c r="Y2810" i="1"/>
  <c r="AA2810" i="1" s="1"/>
  <c r="Y2809" i="1"/>
  <c r="AA2809" i="1" s="1"/>
  <c r="Y2808" i="1"/>
  <c r="AA2808" i="1" s="1"/>
  <c r="Y2803" i="1"/>
  <c r="AA2803" i="1" s="1"/>
  <c r="Y2802" i="1"/>
  <c r="AA2802" i="1" s="1"/>
  <c r="Y2801" i="1"/>
  <c r="AA2801" i="1" s="1"/>
  <c r="Y2800" i="1"/>
  <c r="AA2800" i="1" s="1"/>
  <c r="Y2799" i="1"/>
  <c r="AA2799" i="1" s="1"/>
  <c r="Y2798" i="1"/>
  <c r="AA2798" i="1" s="1"/>
  <c r="Y2797" i="1"/>
  <c r="AA2797" i="1" s="1"/>
  <c r="Y2796" i="1"/>
  <c r="AA2796" i="1" s="1"/>
  <c r="Y2793" i="1"/>
  <c r="AA2793" i="1" s="1"/>
  <c r="Y2791" i="1"/>
  <c r="AA2791" i="1" s="1"/>
  <c r="Y2790" i="1"/>
  <c r="AA2790" i="1" s="1"/>
  <c r="Y2789" i="1"/>
  <c r="AA2789" i="1" s="1"/>
  <c r="Y2785" i="1"/>
  <c r="AA2785" i="1" s="1"/>
  <c r="Y2784" i="1"/>
  <c r="AA2784" i="1" s="1"/>
  <c r="Y2783" i="1"/>
  <c r="AA2783" i="1" s="1"/>
  <c r="Y2782" i="1"/>
  <c r="AA2782" i="1" s="1"/>
  <c r="Y2781" i="1"/>
  <c r="AA2781" i="1" s="1"/>
  <c r="Y2780" i="1"/>
  <c r="AA2780" i="1" s="1"/>
  <c r="Y2779" i="1"/>
  <c r="AA2779" i="1" s="1"/>
  <c r="Y2778" i="1"/>
  <c r="AA2778" i="1" s="1"/>
  <c r="Y2777" i="1"/>
  <c r="AA2777" i="1" s="1"/>
  <c r="Y2776" i="1"/>
  <c r="AA2776" i="1" s="1"/>
  <c r="Y2775" i="1"/>
  <c r="AA2775" i="1" s="1"/>
  <c r="Y2774" i="1"/>
  <c r="AA2774" i="1" s="1"/>
  <c r="Y2773" i="1"/>
  <c r="AA2773" i="1" s="1"/>
  <c r="Y2772" i="1"/>
  <c r="AA2772" i="1" s="1"/>
  <c r="Y2771" i="1"/>
  <c r="AA2771" i="1" s="1"/>
  <c r="Y2770" i="1"/>
  <c r="AA2770" i="1" s="1"/>
  <c r="Y2684" i="1"/>
  <c r="AA2684" i="1" s="1"/>
  <c r="Y2683" i="1"/>
  <c r="AA2683" i="1" s="1"/>
  <c r="Y2682" i="1"/>
  <c r="AA2682" i="1" s="1"/>
  <c r="Y2681" i="1"/>
  <c r="AA2681" i="1" s="1"/>
  <c r="Y2680" i="1"/>
  <c r="AA2680" i="1" s="1"/>
  <c r="Y2679" i="1"/>
  <c r="AA2679" i="1" s="1"/>
  <c r="Y2678" i="1"/>
  <c r="AA2678" i="1" s="1"/>
  <c r="Y2677" i="1"/>
  <c r="AA2677" i="1" s="1"/>
  <c r="Y2676" i="1"/>
  <c r="AA2676" i="1" s="1"/>
  <c r="Y2675" i="1"/>
  <c r="AA2675" i="1" s="1"/>
  <c r="Y2674" i="1"/>
  <c r="AA2674" i="1" s="1"/>
  <c r="Y2673" i="1"/>
  <c r="AA2673" i="1" s="1"/>
  <c r="Y2672" i="1"/>
  <c r="AA2672" i="1" s="1"/>
  <c r="Y2671" i="1"/>
  <c r="AA2671" i="1" s="1"/>
  <c r="Y2670" i="1"/>
  <c r="AA2670" i="1" s="1"/>
  <c r="Y2471" i="1"/>
  <c r="AA2471" i="1" s="1"/>
  <c r="Y2470" i="1"/>
  <c r="AA2470" i="1" s="1"/>
  <c r="Y2469" i="1"/>
  <c r="AA2469" i="1" s="1"/>
  <c r="Y2468" i="1"/>
  <c r="AA2468" i="1" s="1"/>
  <c r="Y2467" i="1"/>
  <c r="AA2467" i="1" s="1"/>
  <c r="Y2466" i="1"/>
  <c r="AA2466" i="1" s="1"/>
  <c r="Y2465" i="1"/>
  <c r="AA2465" i="1" s="1"/>
  <c r="Y2464" i="1"/>
  <c r="AA2464" i="1" s="1"/>
  <c r="Y2463" i="1"/>
  <c r="AA2463" i="1" s="1"/>
  <c r="Y2462" i="1"/>
  <c r="AA2462" i="1" s="1"/>
  <c r="Y2461" i="1"/>
  <c r="AA2461" i="1" s="1"/>
  <c r="Y2460" i="1"/>
  <c r="AA2460" i="1" s="1"/>
  <c r="Y2459" i="1"/>
  <c r="AA2459" i="1" s="1"/>
  <c r="Y2458" i="1"/>
  <c r="AA2458" i="1" s="1"/>
  <c r="Y2457" i="1"/>
  <c r="AA2457" i="1" s="1"/>
  <c r="Y2456" i="1"/>
  <c r="AA2456" i="1" s="1"/>
  <c r="Y2455" i="1"/>
  <c r="AA2455" i="1" s="1"/>
  <c r="Y2454" i="1"/>
  <c r="AA2454" i="1" s="1"/>
  <c r="Y2453" i="1"/>
  <c r="AA2453" i="1" s="1"/>
  <c r="Y2452" i="1"/>
  <c r="AA2452" i="1" s="1"/>
  <c r="Y2451" i="1"/>
  <c r="AA2451" i="1" s="1"/>
  <c r="Y2450" i="1"/>
  <c r="AA2450" i="1" s="1"/>
  <c r="Y2449" i="1"/>
  <c r="AA2449" i="1" s="1"/>
  <c r="Y2448" i="1"/>
  <c r="AA2448" i="1" s="1"/>
  <c r="Y2447" i="1"/>
  <c r="AA2447" i="1" s="1"/>
  <c r="Y2262" i="1"/>
  <c r="AA2262" i="1" s="1"/>
  <c r="Y2261" i="1"/>
  <c r="AA2261" i="1" s="1"/>
  <c r="Y2259" i="1"/>
  <c r="AA2259" i="1" s="1"/>
  <c r="Y2258" i="1"/>
  <c r="AA2258" i="1" s="1"/>
  <c r="Y2257" i="1"/>
  <c r="AA2257" i="1" s="1"/>
  <c r="Y2256" i="1"/>
  <c r="AA2256" i="1" s="1"/>
  <c r="Y2255" i="1"/>
  <c r="AA2255" i="1" s="1"/>
  <c r="Y2254" i="1"/>
  <c r="AA2254" i="1" s="1"/>
  <c r="Y2253" i="1"/>
  <c r="AA2253" i="1" s="1"/>
  <c r="Y2251" i="1"/>
  <c r="AA2251" i="1" s="1"/>
  <c r="Y2250" i="1"/>
  <c r="AA2250" i="1" s="1"/>
  <c r="Y2236" i="1"/>
  <c r="AA2236" i="1" s="1"/>
  <c r="Y2235" i="1"/>
  <c r="AA2235" i="1" s="1"/>
  <c r="Y2215" i="1"/>
  <c r="AA2215" i="1" s="1"/>
  <c r="Y2195" i="1"/>
  <c r="AA2195" i="1" s="1"/>
  <c r="Y2192" i="1"/>
  <c r="AA2192" i="1" s="1"/>
  <c r="Y2191" i="1"/>
  <c r="AA2191" i="1" s="1"/>
  <c r="Y2190" i="1"/>
  <c r="AA2190" i="1" s="1"/>
  <c r="Y2189" i="1"/>
  <c r="AA2189" i="1" s="1"/>
  <c r="Y2188" i="1"/>
  <c r="AA2188" i="1" s="1"/>
  <c r="Y2187" i="1"/>
  <c r="AA2187" i="1" s="1"/>
  <c r="Y2186" i="1"/>
  <c r="AA2186" i="1" s="1"/>
  <c r="Y2185" i="1"/>
  <c r="AA2185" i="1" s="1"/>
  <c r="Y2184" i="1"/>
  <c r="AA2184" i="1" s="1"/>
  <c r="Y2183" i="1"/>
  <c r="AA2183" i="1" s="1"/>
  <c r="Y2182" i="1"/>
  <c r="AA2182" i="1" s="1"/>
  <c r="Y2181" i="1"/>
  <c r="AA2181" i="1" s="1"/>
  <c r="Y2180" i="1"/>
  <c r="AA2180" i="1" s="1"/>
  <c r="Y2179" i="1"/>
  <c r="AA2179" i="1" s="1"/>
  <c r="Y2178" i="1"/>
  <c r="AA2178" i="1" s="1"/>
  <c r="Y2177" i="1"/>
  <c r="AA2177" i="1" s="1"/>
  <c r="Y2176" i="1"/>
  <c r="AA2176" i="1" s="1"/>
  <c r="Y2152" i="1"/>
  <c r="AA2152" i="1" s="1"/>
  <c r="Y2151" i="1"/>
  <c r="AA2151" i="1" s="1"/>
  <c r="Y2150" i="1"/>
  <c r="AA2150" i="1" s="1"/>
  <c r="Y2149" i="1"/>
  <c r="AA2149" i="1" s="1"/>
  <c r="Y2148" i="1"/>
  <c r="AA2148" i="1" s="1"/>
  <c r="Y2147" i="1"/>
  <c r="AA2147" i="1" s="1"/>
  <c r="Y2146" i="1"/>
  <c r="AA2146" i="1" s="1"/>
  <c r="Y2145" i="1"/>
  <c r="AA2145" i="1" s="1"/>
  <c r="Y2144" i="1"/>
  <c r="AA2144" i="1" s="1"/>
  <c r="Y2143" i="1"/>
  <c r="AA2143" i="1" s="1"/>
  <c r="Y2142" i="1"/>
  <c r="AA2142" i="1" s="1"/>
  <c r="Y2141" i="1"/>
  <c r="AA2141" i="1" s="1"/>
  <c r="Y2140" i="1"/>
  <c r="AA2140" i="1" s="1"/>
  <c r="Y2139" i="1"/>
  <c r="AA2139" i="1" s="1"/>
  <c r="Y2138" i="1"/>
  <c r="AA2138" i="1" s="1"/>
  <c r="Y2137" i="1"/>
  <c r="AA2137" i="1" s="1"/>
  <c r="Y2136" i="1"/>
  <c r="AA2136" i="1" s="1"/>
  <c r="Y2135" i="1"/>
  <c r="AA2135" i="1" s="1"/>
  <c r="Y2134" i="1"/>
  <c r="AA2134" i="1" s="1"/>
  <c r="Y2133" i="1"/>
  <c r="AA2133" i="1" s="1"/>
  <c r="Y2132" i="1"/>
  <c r="AA2132" i="1" s="1"/>
  <c r="Y2116" i="1"/>
  <c r="AA2116" i="1" s="1"/>
  <c r="Y2107" i="1"/>
  <c r="AA2107" i="1" s="1"/>
  <c r="Y2006" i="1"/>
  <c r="AA2006" i="1" s="1"/>
  <c r="Y2005" i="1"/>
  <c r="AA2005" i="1" s="1"/>
  <c r="Y2004" i="1"/>
  <c r="AA2004" i="1" s="1"/>
  <c r="Y2003" i="1"/>
  <c r="AA2003" i="1" s="1"/>
  <c r="Y2002" i="1"/>
  <c r="AA2002" i="1" s="1"/>
  <c r="Y1999" i="1"/>
  <c r="AA1999" i="1" s="1"/>
  <c r="Y1995" i="1"/>
  <c r="AA1995" i="1" s="1"/>
  <c r="Y1994" i="1"/>
  <c r="AA1994" i="1" s="1"/>
  <c r="Y1993" i="1"/>
  <c r="AA1993" i="1" s="1"/>
  <c r="Y1992" i="1"/>
  <c r="AA1992" i="1" s="1"/>
  <c r="Y1991" i="1"/>
  <c r="AA1991" i="1" s="1"/>
  <c r="Y1990" i="1"/>
  <c r="AA1990" i="1" s="1"/>
  <c r="Y1989" i="1"/>
  <c r="AA1989" i="1" s="1"/>
  <c r="Y1988" i="1"/>
  <c r="AA1988" i="1" s="1"/>
  <c r="Y1987" i="1"/>
  <c r="AA1987" i="1" s="1"/>
  <c r="Y1986" i="1"/>
  <c r="AA1986" i="1" s="1"/>
  <c r="Y1985" i="1"/>
  <c r="AA1985" i="1" s="1"/>
  <c r="Y1984" i="1"/>
  <c r="AA1984" i="1" s="1"/>
  <c r="Y1983" i="1"/>
  <c r="AA1983" i="1" s="1"/>
  <c r="Y1982" i="1"/>
  <c r="AA1982" i="1" s="1"/>
  <c r="Y1981" i="1"/>
  <c r="AA1981" i="1" s="1"/>
  <c r="Y1980" i="1"/>
  <c r="AA1980" i="1" s="1"/>
  <c r="Y1979" i="1"/>
  <c r="AA1979" i="1" s="1"/>
  <c r="Y1978" i="1"/>
  <c r="AA1978" i="1" s="1"/>
  <c r="Y1977" i="1"/>
  <c r="AA1977" i="1" s="1"/>
  <c r="Y1976" i="1"/>
  <c r="AA1976" i="1" s="1"/>
  <c r="Y1975" i="1"/>
  <c r="AA1975" i="1" s="1"/>
  <c r="Y1974" i="1"/>
  <c r="AA1974" i="1" s="1"/>
  <c r="Y1973" i="1"/>
  <c r="AA1973" i="1" s="1"/>
  <c r="Y1972" i="1"/>
  <c r="AA1972" i="1" s="1"/>
  <c r="Y1971" i="1"/>
  <c r="AA1971" i="1" s="1"/>
  <c r="Y1970" i="1"/>
  <c r="AA1970" i="1" s="1"/>
  <c r="Y1969" i="1"/>
  <c r="AA1969" i="1" s="1"/>
  <c r="Y1966" i="1"/>
  <c r="AA1966" i="1" s="1"/>
  <c r="Y1958" i="1"/>
  <c r="AA1958" i="1" s="1"/>
  <c r="Y1957" i="1"/>
  <c r="AA1957" i="1" s="1"/>
  <c r="Y1956" i="1"/>
  <c r="AA1956" i="1" s="1"/>
  <c r="Y1955" i="1"/>
  <c r="AA1955" i="1" s="1"/>
  <c r="Y1954" i="1"/>
  <c r="AA1954" i="1" s="1"/>
  <c r="Y1953" i="1"/>
  <c r="AA1953" i="1" s="1"/>
  <c r="Y1952" i="1"/>
  <c r="AA1952" i="1" s="1"/>
  <c r="Y1951" i="1"/>
  <c r="AA1951" i="1" s="1"/>
  <c r="Y1950" i="1"/>
  <c r="AA1950" i="1" s="1"/>
  <c r="Y1948" i="1"/>
  <c r="AA1948" i="1" s="1"/>
  <c r="Y1947" i="1"/>
  <c r="AA1947" i="1" s="1"/>
  <c r="Y1945" i="1"/>
  <c r="AA1945" i="1" s="1"/>
  <c r="Y1944" i="1"/>
  <c r="AA1944" i="1" s="1"/>
  <c r="Y1943" i="1"/>
  <c r="AA1943" i="1" s="1"/>
  <c r="Y1941" i="1"/>
  <c r="AA1941" i="1" s="1"/>
  <c r="Y1940" i="1"/>
  <c r="AA1940" i="1" s="1"/>
  <c r="Y1939" i="1"/>
  <c r="AA1939" i="1" s="1"/>
  <c r="Y1938" i="1"/>
  <c r="AA1938" i="1" s="1"/>
  <c r="Y1937" i="1"/>
  <c r="AA1937" i="1" s="1"/>
  <c r="Y1936" i="1"/>
  <c r="AA1936" i="1" s="1"/>
  <c r="Y1935" i="1"/>
  <c r="AA1935" i="1" s="1"/>
  <c r="Y1934" i="1"/>
  <c r="AA1934" i="1" s="1"/>
  <c r="Y1933" i="1"/>
  <c r="AA1933" i="1" s="1"/>
  <c r="Y1932" i="1"/>
  <c r="AA1932" i="1" s="1"/>
  <c r="Y1931" i="1"/>
  <c r="AA1931" i="1" s="1"/>
  <c r="Y1930" i="1"/>
  <c r="AA1930" i="1" s="1"/>
  <c r="Y1929" i="1"/>
  <c r="AA1929" i="1" s="1"/>
  <c r="Y1928" i="1"/>
  <c r="AA1928" i="1" s="1"/>
  <c r="Y1927" i="1"/>
  <c r="AA1927" i="1" s="1"/>
  <c r="Y1926" i="1"/>
  <c r="AA1926" i="1" s="1"/>
  <c r="Y1925" i="1"/>
  <c r="AA1925" i="1" s="1"/>
  <c r="Y1924" i="1"/>
  <c r="AA1924" i="1" s="1"/>
  <c r="Y1923" i="1"/>
  <c r="AA1923" i="1" s="1"/>
  <c r="Y1922" i="1"/>
  <c r="AA1922" i="1" s="1"/>
  <c r="Y1921" i="1"/>
  <c r="AA1921" i="1" s="1"/>
  <c r="Y1920" i="1"/>
  <c r="AA1920" i="1" s="1"/>
  <c r="Y1919" i="1"/>
  <c r="AA1919" i="1" s="1"/>
  <c r="Y1918" i="1"/>
  <c r="AA1918" i="1" s="1"/>
  <c r="Y1917" i="1"/>
  <c r="AA1917" i="1" s="1"/>
  <c r="Y1916" i="1"/>
  <c r="AA1916" i="1" s="1"/>
  <c r="Y1915" i="1"/>
  <c r="AA1915" i="1" s="1"/>
  <c r="Y1914" i="1"/>
  <c r="AA1914" i="1" s="1"/>
  <c r="Y1913" i="1"/>
  <c r="AA1913" i="1" s="1"/>
  <c r="Y1912" i="1"/>
  <c r="AA1912" i="1" s="1"/>
  <c r="Y1911" i="1"/>
  <c r="AA1911" i="1" s="1"/>
  <c r="Y1910" i="1"/>
  <c r="AA1910" i="1" s="1"/>
  <c r="Y1909" i="1"/>
  <c r="AA1909" i="1" s="1"/>
  <c r="Y1908" i="1"/>
  <c r="AA1908" i="1" s="1"/>
  <c r="Y1907" i="1"/>
  <c r="AA1907" i="1" s="1"/>
  <c r="Y1906" i="1"/>
  <c r="AA1906" i="1" s="1"/>
  <c r="Y1905" i="1"/>
  <c r="AA1905" i="1" s="1"/>
  <c r="Y1904" i="1"/>
  <c r="AA1904" i="1" s="1"/>
  <c r="Y1903" i="1"/>
  <c r="AA1903" i="1" s="1"/>
  <c r="Y1902" i="1"/>
  <c r="AA1902" i="1" s="1"/>
  <c r="Y1901" i="1"/>
  <c r="AA1901" i="1" s="1"/>
  <c r="Y1900" i="1"/>
  <c r="AA1900" i="1" s="1"/>
  <c r="Y1899" i="1"/>
  <c r="AA1899" i="1" s="1"/>
  <c r="Y1898" i="1"/>
  <c r="AA1898" i="1" s="1"/>
  <c r="Y1897" i="1"/>
  <c r="AA1897" i="1" s="1"/>
  <c r="Y1896" i="1"/>
  <c r="AA1896" i="1" s="1"/>
  <c r="Y1895" i="1"/>
  <c r="AA1895" i="1" s="1"/>
  <c r="Y1894" i="1"/>
  <c r="AA1894" i="1" s="1"/>
  <c r="Y1893" i="1"/>
  <c r="AA1893" i="1" s="1"/>
  <c r="Y1892" i="1"/>
  <c r="AA1892" i="1" s="1"/>
  <c r="Y1891" i="1"/>
  <c r="AA1891" i="1" s="1"/>
  <c r="Y1884" i="1"/>
  <c r="AA1884" i="1" s="1"/>
  <c r="Y1780" i="1"/>
  <c r="AA1780" i="1" s="1"/>
  <c r="Y1779" i="1"/>
  <c r="AA1779" i="1" s="1"/>
  <c r="Y1774" i="1"/>
  <c r="AA1774" i="1" s="1"/>
  <c r="Y1773" i="1"/>
  <c r="AA1773" i="1" s="1"/>
  <c r="Y1767" i="1"/>
  <c r="AA1767" i="1" s="1"/>
  <c r="Y1727" i="1"/>
  <c r="AA1727" i="1" s="1"/>
  <c r="Y1726" i="1"/>
  <c r="AA1726" i="1" s="1"/>
  <c r="Y1725" i="1"/>
  <c r="AA1725" i="1" s="1"/>
  <c r="Y1724" i="1"/>
  <c r="AA1724" i="1" s="1"/>
  <c r="Y1723" i="1"/>
  <c r="AA1723" i="1" s="1"/>
  <c r="Y1722" i="1"/>
  <c r="AA1722" i="1" s="1"/>
  <c r="Y1721" i="1"/>
  <c r="AA1721" i="1" s="1"/>
  <c r="Y1720" i="1"/>
  <c r="AA1720" i="1" s="1"/>
  <c r="Y1719" i="1"/>
  <c r="AA1719" i="1" s="1"/>
  <c r="Y1718" i="1"/>
  <c r="AA1718" i="1" s="1"/>
  <c r="Y1717" i="1"/>
  <c r="AA1717" i="1" s="1"/>
  <c r="Y1716" i="1"/>
  <c r="AA1716" i="1" s="1"/>
  <c r="Y1715" i="1"/>
  <c r="AA1715" i="1" s="1"/>
  <c r="Y1714" i="1"/>
  <c r="AA1714" i="1" s="1"/>
  <c r="Y1713" i="1"/>
  <c r="AA1713" i="1" s="1"/>
  <c r="Y1686" i="1"/>
  <c r="AA1686" i="1" s="1"/>
  <c r="Y1610" i="1"/>
  <c r="AA1610" i="1" s="1"/>
  <c r="Y1597" i="1"/>
  <c r="AA1597" i="1" s="1"/>
  <c r="Y1540" i="1"/>
  <c r="AA1540" i="1" s="1"/>
  <c r="Y1539" i="1"/>
  <c r="AA1539" i="1" s="1"/>
  <c r="Y1532" i="1"/>
  <c r="AA1532" i="1" s="1"/>
  <c r="Y1531" i="1"/>
  <c r="AA1531" i="1" s="1"/>
  <c r="Y1530" i="1"/>
  <c r="AA1530" i="1" s="1"/>
  <c r="Y1529" i="1"/>
  <c r="AA1529" i="1" s="1"/>
  <c r="Y1528" i="1"/>
  <c r="AA1528" i="1" s="1"/>
  <c r="Y1527" i="1"/>
  <c r="AA1527" i="1" s="1"/>
  <c r="Y1526" i="1"/>
  <c r="AA1526" i="1" s="1"/>
  <c r="Y1525" i="1"/>
  <c r="AA1525" i="1" s="1"/>
  <c r="Y1523" i="1"/>
  <c r="AA1523" i="1" s="1"/>
  <c r="Y1482" i="1"/>
  <c r="AA1482" i="1" s="1"/>
  <c r="Y1474" i="1"/>
  <c r="AA1474" i="1" s="1"/>
  <c r="Y1459" i="1"/>
  <c r="AA1459" i="1" s="1"/>
  <c r="Y1458" i="1"/>
  <c r="AA1458" i="1" s="1"/>
  <c r="Y1457" i="1"/>
  <c r="AA1457" i="1" s="1"/>
  <c r="Y1456" i="1"/>
  <c r="AA1456" i="1" s="1"/>
  <c r="Y1453" i="1"/>
  <c r="AA1453" i="1" s="1"/>
  <c r="Y1452" i="1"/>
  <c r="AA1452" i="1" s="1"/>
  <c r="Y1433" i="1"/>
  <c r="AA1433" i="1" s="1"/>
  <c r="Y1432" i="1"/>
  <c r="AA1432" i="1" s="1"/>
  <c r="Y1431" i="1"/>
  <c r="AA1431" i="1" s="1"/>
  <c r="Y1430" i="1"/>
  <c r="AA1430" i="1" s="1"/>
  <c r="Y1429" i="1"/>
  <c r="AA1429" i="1" s="1"/>
  <c r="Y1428" i="1"/>
  <c r="AA1428" i="1" s="1"/>
  <c r="Y1427" i="1"/>
  <c r="AA1427" i="1" s="1"/>
  <c r="Y1426" i="1"/>
  <c r="AA1426" i="1" s="1"/>
  <c r="Y1425" i="1"/>
  <c r="AA1425" i="1" s="1"/>
  <c r="Y1424" i="1"/>
  <c r="AA1424" i="1" s="1"/>
  <c r="Y1423" i="1"/>
  <c r="AA1423" i="1" s="1"/>
  <c r="Y1422" i="1"/>
  <c r="AA1422" i="1" s="1"/>
  <c r="Y1421" i="1"/>
  <c r="AA1421" i="1" s="1"/>
  <c r="Y1420" i="1"/>
  <c r="AA1420" i="1" s="1"/>
  <c r="Y1419" i="1"/>
  <c r="AA1419" i="1" s="1"/>
  <c r="Y1418" i="1"/>
  <c r="AA1418" i="1" s="1"/>
  <c r="Y1417" i="1"/>
  <c r="AA1417" i="1" s="1"/>
  <c r="Y1416" i="1"/>
  <c r="AA1416" i="1" s="1"/>
  <c r="Y1415" i="1"/>
  <c r="AA1415" i="1" s="1"/>
  <c r="Y1414" i="1"/>
  <c r="AA1414" i="1" s="1"/>
  <c r="Y1413" i="1"/>
  <c r="AA1413" i="1" s="1"/>
  <c r="Y1412" i="1"/>
  <c r="AA1412" i="1" s="1"/>
  <c r="Y1411" i="1"/>
  <c r="AA1411" i="1" s="1"/>
  <c r="Y1408" i="1"/>
  <c r="AA1408" i="1" s="1"/>
  <c r="Y1407" i="1"/>
  <c r="AA1407" i="1" s="1"/>
  <c r="Y1406" i="1"/>
  <c r="AA1406" i="1" s="1"/>
  <c r="Y1405" i="1"/>
  <c r="AA1405" i="1" s="1"/>
  <c r="Y1404" i="1"/>
  <c r="AA1404" i="1" s="1"/>
  <c r="Y1398" i="1"/>
  <c r="AA1398" i="1" s="1"/>
  <c r="Y1397" i="1"/>
  <c r="AA1397" i="1" s="1"/>
  <c r="Y1396" i="1"/>
  <c r="AA1396" i="1" s="1"/>
  <c r="Y1388" i="1"/>
  <c r="AA1388" i="1" s="1"/>
  <c r="Y1385" i="1"/>
  <c r="AA1385" i="1" s="1"/>
  <c r="Y1384" i="1"/>
  <c r="AA1384" i="1" s="1"/>
  <c r="Y1383" i="1"/>
  <c r="AA1383" i="1" s="1"/>
  <c r="Y1382" i="1"/>
  <c r="AA1382" i="1" s="1"/>
  <c r="Y1381" i="1"/>
  <c r="AA1381" i="1" s="1"/>
  <c r="Y1380" i="1"/>
  <c r="AA1380" i="1" s="1"/>
  <c r="Y1379" i="1"/>
  <c r="AA1379" i="1" s="1"/>
  <c r="Y1378" i="1"/>
  <c r="AA1378" i="1" s="1"/>
  <c r="Y1377" i="1"/>
  <c r="AA1377" i="1" s="1"/>
  <c r="Y1376" i="1"/>
  <c r="AA1376" i="1" s="1"/>
  <c r="Y1375" i="1"/>
  <c r="AA1375" i="1" s="1"/>
  <c r="Y1374" i="1"/>
  <c r="AA1374" i="1" s="1"/>
  <c r="Y1373" i="1"/>
  <c r="AA1373" i="1" s="1"/>
  <c r="Y1372" i="1"/>
  <c r="AA1372" i="1" s="1"/>
  <c r="Y1371" i="1"/>
  <c r="AA1371" i="1" s="1"/>
  <c r="Y1370" i="1"/>
  <c r="AA1370" i="1" s="1"/>
  <c r="Y1369" i="1"/>
  <c r="AA1369" i="1" s="1"/>
  <c r="Y1368" i="1"/>
  <c r="AA1368" i="1" s="1"/>
  <c r="Y1367" i="1"/>
  <c r="AA1367" i="1" s="1"/>
  <c r="Y1347" i="1"/>
  <c r="AA1347" i="1" s="1"/>
  <c r="Y1346" i="1"/>
  <c r="AA1346" i="1" s="1"/>
  <c r="Y1345" i="1"/>
  <c r="AA1345" i="1" s="1"/>
  <c r="Y1344" i="1"/>
  <c r="AA1344" i="1" s="1"/>
  <c r="Y1343" i="1"/>
  <c r="AA1343" i="1" s="1"/>
  <c r="Y1342" i="1"/>
  <c r="AA1342" i="1" s="1"/>
  <c r="Y1278" i="1"/>
  <c r="AA1278" i="1" s="1"/>
  <c r="Y1277" i="1"/>
  <c r="AA1277" i="1" s="1"/>
  <c r="Y1276" i="1"/>
  <c r="AA1276" i="1" s="1"/>
  <c r="Y1275" i="1"/>
  <c r="AA1275" i="1" s="1"/>
  <c r="Y1274" i="1"/>
  <c r="AA1274" i="1" s="1"/>
  <c r="Y1273" i="1"/>
  <c r="AA1273" i="1" s="1"/>
  <c r="Y1272" i="1"/>
  <c r="AA1272" i="1" s="1"/>
  <c r="Y1271" i="1"/>
  <c r="AA1271" i="1" s="1"/>
  <c r="Y1270" i="1"/>
  <c r="AA1270" i="1" s="1"/>
  <c r="Y1265" i="1"/>
  <c r="AA1265" i="1" s="1"/>
  <c r="Y1264" i="1"/>
  <c r="AA1264" i="1" s="1"/>
  <c r="Y1263" i="1"/>
  <c r="AA1263" i="1" s="1"/>
  <c r="Y1262" i="1"/>
  <c r="AA1262" i="1" s="1"/>
  <c r="Y1251" i="1"/>
  <c r="AA1251" i="1" s="1"/>
  <c r="Y1250" i="1"/>
  <c r="AA1250" i="1" s="1"/>
  <c r="Y1249" i="1"/>
  <c r="AA1249" i="1" s="1"/>
  <c r="Y1248" i="1"/>
  <c r="AA1248" i="1" s="1"/>
  <c r="Y1247" i="1"/>
  <c r="AA1247" i="1" s="1"/>
  <c r="Y1246" i="1"/>
  <c r="AA1246" i="1" s="1"/>
  <c r="Y1245" i="1"/>
  <c r="AA1245" i="1" s="1"/>
  <c r="Y1200" i="1"/>
  <c r="AA1200" i="1" s="1"/>
  <c r="Y1189" i="1"/>
  <c r="AA1189" i="1" s="1"/>
  <c r="Y1178" i="1"/>
  <c r="AA1178" i="1" s="1"/>
  <c r="Y1161" i="1"/>
  <c r="AA1161" i="1" s="1"/>
  <c r="Y1149" i="1"/>
  <c r="AA1149" i="1" s="1"/>
  <c r="Y1137" i="1"/>
  <c r="AA1137" i="1" s="1"/>
  <c r="Y1129" i="1"/>
  <c r="AA1129" i="1" s="1"/>
  <c r="Y1128" i="1"/>
  <c r="AA1128" i="1" s="1"/>
  <c r="Y1127" i="1"/>
  <c r="AA1127" i="1" s="1"/>
  <c r="Y1126" i="1"/>
  <c r="AA1126" i="1" s="1"/>
  <c r="Y1125" i="1"/>
  <c r="AA1125" i="1" s="1"/>
  <c r="Y1124" i="1"/>
  <c r="AA1124" i="1" s="1"/>
  <c r="Y1123" i="1"/>
  <c r="AA1123" i="1" s="1"/>
  <c r="Y1122" i="1"/>
  <c r="AA1122" i="1" s="1"/>
  <c r="Y1121" i="1"/>
  <c r="AA1121" i="1" s="1"/>
  <c r="Y1120" i="1"/>
  <c r="AA1120" i="1" s="1"/>
  <c r="Y1119" i="1"/>
  <c r="AA1119" i="1" s="1"/>
  <c r="Y1118" i="1"/>
  <c r="AA1118" i="1" s="1"/>
  <c r="Y1117" i="1"/>
  <c r="AA1117" i="1" s="1"/>
  <c r="Y432" i="1"/>
  <c r="AA432" i="1" s="1"/>
  <c r="Y431" i="1"/>
  <c r="AA431" i="1" s="1"/>
  <c r="Y430" i="1"/>
  <c r="AA430" i="1" s="1"/>
  <c r="Y429" i="1"/>
  <c r="AA429" i="1" s="1"/>
  <c r="Y428" i="1"/>
  <c r="AA428" i="1" s="1"/>
  <c r="Y427" i="1"/>
  <c r="AA427" i="1" s="1"/>
  <c r="Y426" i="1"/>
  <c r="AA426" i="1" s="1"/>
  <c r="Y425" i="1"/>
  <c r="AA425" i="1" s="1"/>
  <c r="Y424" i="1"/>
  <c r="AA424" i="1" s="1"/>
  <c r="Y423" i="1"/>
  <c r="AA423" i="1" s="1"/>
  <c r="Y422" i="1"/>
  <c r="AA422" i="1" s="1"/>
  <c r="Y421" i="1"/>
  <c r="AA421" i="1" s="1"/>
  <c r="Y420" i="1"/>
  <c r="AA420" i="1" s="1"/>
  <c r="Y419" i="1"/>
  <c r="AA419" i="1" s="1"/>
  <c r="Y418" i="1"/>
  <c r="AA418" i="1" s="1"/>
  <c r="Y417" i="1"/>
  <c r="AA417" i="1" s="1"/>
  <c r="Y416" i="1"/>
  <c r="AA416" i="1" s="1"/>
  <c r="Y415" i="1"/>
  <c r="AA415" i="1" s="1"/>
  <c r="Y414" i="1"/>
  <c r="AA414" i="1" s="1"/>
  <c r="Y413" i="1"/>
  <c r="AA413" i="1" s="1"/>
  <c r="Y412" i="1"/>
  <c r="AA412" i="1" s="1"/>
  <c r="Y411" i="1"/>
  <c r="AA411" i="1" s="1"/>
  <c r="Y410" i="1"/>
  <c r="AA410" i="1" s="1"/>
  <c r="Y409" i="1"/>
  <c r="AA409" i="1" s="1"/>
  <c r="Y408" i="1"/>
  <c r="AA408" i="1" s="1"/>
  <c r="Y407" i="1"/>
  <c r="AA407" i="1" s="1"/>
  <c r="Y406" i="1"/>
  <c r="AA406" i="1" s="1"/>
  <c r="Y405" i="1"/>
  <c r="AA405" i="1" s="1"/>
  <c r="Y404" i="1"/>
  <c r="AA404" i="1" s="1"/>
  <c r="Y403" i="1"/>
  <c r="AA403" i="1" s="1"/>
  <c r="Y402" i="1"/>
  <c r="AA402" i="1" s="1"/>
  <c r="Y401" i="1"/>
  <c r="AA401" i="1" s="1"/>
  <c r="Y400" i="1"/>
  <c r="AA400" i="1" s="1"/>
  <c r="Y399" i="1"/>
  <c r="AA399" i="1" s="1"/>
  <c r="Y398" i="1"/>
  <c r="AA398" i="1" s="1"/>
  <c r="Y397" i="1"/>
  <c r="AA397" i="1" s="1"/>
  <c r="Y396" i="1"/>
  <c r="AA396" i="1" s="1"/>
  <c r="Y395" i="1"/>
  <c r="AA395" i="1" s="1"/>
  <c r="Y394" i="1"/>
  <c r="AA394" i="1" s="1"/>
  <c r="Y393" i="1"/>
  <c r="AA393" i="1" s="1"/>
  <c r="Y392" i="1"/>
  <c r="AA392" i="1" s="1"/>
  <c r="Y391" i="1"/>
  <c r="AA391" i="1" s="1"/>
  <c r="Y390" i="1"/>
  <c r="AA390" i="1" s="1"/>
  <c r="Y389" i="1"/>
  <c r="AA389" i="1" s="1"/>
  <c r="Y388" i="1"/>
  <c r="AA388" i="1" s="1"/>
  <c r="Y387" i="1"/>
  <c r="AA387" i="1" s="1"/>
  <c r="Y386" i="1"/>
  <c r="AA386" i="1" s="1"/>
  <c r="Y385" i="1"/>
  <c r="AA385" i="1" s="1"/>
  <c r="Y384" i="1"/>
  <c r="AA384" i="1" s="1"/>
  <c r="Y383" i="1"/>
  <c r="AA383" i="1" s="1"/>
  <c r="Y382" i="1"/>
  <c r="AA382" i="1" s="1"/>
  <c r="Y381" i="1"/>
  <c r="AA381" i="1" s="1"/>
  <c r="Y380" i="1"/>
  <c r="AA380" i="1" s="1"/>
  <c r="Y379" i="1"/>
  <c r="AA379" i="1" s="1"/>
  <c r="Y376" i="1"/>
  <c r="AA376" i="1" s="1"/>
  <c r="Y375" i="1"/>
  <c r="AA375" i="1" s="1"/>
  <c r="Y372" i="1"/>
  <c r="AA372" i="1" s="1"/>
  <c r="Y371" i="1"/>
  <c r="AA371" i="1" s="1"/>
  <c r="Y369" i="1"/>
  <c r="AA369" i="1" s="1"/>
  <c r="Y368" i="1"/>
  <c r="AA368" i="1" s="1"/>
  <c r="Y367" i="1"/>
  <c r="AA367" i="1" s="1"/>
  <c r="Y366" i="1"/>
  <c r="AA366" i="1" s="1"/>
  <c r="Y365" i="1"/>
  <c r="AA365" i="1" s="1"/>
  <c r="Y362" i="1"/>
  <c r="AA362" i="1" s="1"/>
  <c r="Y361" i="1"/>
  <c r="AA361" i="1" s="1"/>
  <c r="Y360" i="1"/>
  <c r="AA360" i="1" s="1"/>
  <c r="Y359" i="1"/>
  <c r="AA359" i="1" s="1"/>
  <c r="Y358" i="1"/>
  <c r="AA358" i="1" s="1"/>
  <c r="Y357" i="1"/>
  <c r="AA357" i="1" s="1"/>
  <c r="Y356" i="1"/>
  <c r="AA356" i="1" s="1"/>
  <c r="Y355" i="1"/>
  <c r="AA355" i="1" s="1"/>
  <c r="Y354" i="1"/>
  <c r="AA354" i="1" s="1"/>
  <c r="Y353" i="1"/>
  <c r="AA353" i="1" s="1"/>
  <c r="Y352" i="1"/>
  <c r="AA352" i="1" s="1"/>
  <c r="Y351" i="1"/>
  <c r="AA351" i="1" s="1"/>
  <c r="Y350" i="1"/>
  <c r="AA350" i="1" s="1"/>
  <c r="Y348" i="1"/>
  <c r="AA348" i="1" s="1"/>
  <c r="Y347" i="1"/>
  <c r="AA347" i="1" s="1"/>
  <c r="Y346" i="1"/>
  <c r="AA346" i="1" s="1"/>
  <c r="Y345" i="1"/>
  <c r="AA345" i="1" s="1"/>
  <c r="Y344" i="1"/>
  <c r="AA344" i="1" s="1"/>
  <c r="Y343" i="1"/>
  <c r="AA343" i="1" s="1"/>
  <c r="Y342" i="1"/>
  <c r="AA342" i="1" s="1"/>
  <c r="Y341" i="1"/>
  <c r="AA341" i="1" s="1"/>
  <c r="Y340" i="1"/>
  <c r="AA340" i="1" s="1"/>
  <c r="Y339" i="1"/>
  <c r="AA339" i="1" s="1"/>
  <c r="Y338" i="1"/>
  <c r="AA338" i="1" s="1"/>
  <c r="Y337" i="1"/>
  <c r="AA337" i="1" s="1"/>
  <c r="Y335" i="1"/>
  <c r="AA335" i="1" s="1"/>
  <c r="Y334" i="1"/>
  <c r="AA334" i="1" s="1"/>
  <c r="Y333" i="1"/>
  <c r="AA333" i="1" s="1"/>
  <c r="Y332" i="1"/>
  <c r="AA332" i="1" s="1"/>
  <c r="Y331" i="1"/>
  <c r="AA331" i="1" s="1"/>
  <c r="Y329" i="1"/>
  <c r="AA329" i="1" s="1"/>
  <c r="Y328" i="1"/>
  <c r="AA328" i="1" s="1"/>
  <c r="Y327" i="1"/>
  <c r="AA327" i="1" s="1"/>
  <c r="Y326" i="1"/>
  <c r="AA326" i="1" s="1"/>
  <c r="Y325" i="1"/>
  <c r="AA325" i="1" s="1"/>
  <c r="Y324" i="1"/>
  <c r="AA324" i="1" s="1"/>
  <c r="Y323" i="1"/>
  <c r="AA323" i="1" s="1"/>
  <c r="Y322" i="1"/>
  <c r="AA322" i="1" s="1"/>
  <c r="Y321" i="1"/>
  <c r="AA321" i="1" s="1"/>
  <c r="Y318" i="1"/>
  <c r="AA318" i="1" s="1"/>
  <c r="Y316" i="1"/>
  <c r="AA316" i="1" s="1"/>
  <c r="Y315" i="1"/>
  <c r="AA315" i="1" s="1"/>
  <c r="Y314" i="1"/>
  <c r="AA314" i="1" s="1"/>
  <c r="Y313" i="1"/>
  <c r="AA313" i="1" s="1"/>
  <c r="Y312" i="1"/>
  <c r="AA312" i="1" s="1"/>
  <c r="Y311" i="1"/>
  <c r="AA311" i="1" s="1"/>
  <c r="Y310" i="1"/>
  <c r="AA310" i="1" s="1"/>
  <c r="Y309" i="1"/>
  <c r="AA309" i="1" s="1"/>
  <c r="Y307" i="1"/>
  <c r="AA307" i="1" s="1"/>
  <c r="Y306" i="1"/>
  <c r="AA306" i="1" s="1"/>
  <c r="Y300" i="1"/>
  <c r="AA300" i="1" s="1"/>
  <c r="Y299" i="1"/>
  <c r="AA299" i="1" s="1"/>
  <c r="Y298" i="1"/>
  <c r="AA298" i="1" s="1"/>
  <c r="Y297" i="1"/>
  <c r="AA297" i="1" s="1"/>
  <c r="Y296" i="1"/>
  <c r="AA296" i="1" s="1"/>
  <c r="Y295" i="1"/>
  <c r="AA295" i="1" s="1"/>
  <c r="Y294" i="1"/>
  <c r="AA294" i="1" s="1"/>
  <c r="Y293" i="1"/>
  <c r="AA293" i="1" s="1"/>
  <c r="Y292" i="1"/>
  <c r="AA292" i="1" s="1"/>
  <c r="Y291" i="1"/>
  <c r="AA291" i="1" s="1"/>
  <c r="Y290" i="1"/>
  <c r="AA290" i="1" s="1"/>
  <c r="Y289" i="1"/>
  <c r="AA289" i="1" s="1"/>
  <c r="Y288" i="1"/>
  <c r="AA288" i="1" s="1"/>
  <c r="Y287" i="1"/>
  <c r="AA287" i="1" s="1"/>
  <c r="Y286" i="1"/>
  <c r="AA286" i="1" s="1"/>
  <c r="Y284" i="1"/>
  <c r="AA284" i="1" s="1"/>
  <c r="Y283" i="1"/>
  <c r="AA283" i="1" s="1"/>
  <c r="Y282" i="1"/>
  <c r="AA282" i="1" s="1"/>
  <c r="Y281" i="1"/>
  <c r="AA281" i="1" s="1"/>
  <c r="Y280" i="1"/>
  <c r="AA280" i="1" s="1"/>
  <c r="Y279" i="1"/>
  <c r="AA279" i="1" s="1"/>
  <c r="Y278" i="1"/>
  <c r="AA278" i="1" s="1"/>
  <c r="Y276" i="1"/>
  <c r="AA276" i="1" s="1"/>
  <c r="Y275" i="1"/>
  <c r="AA275" i="1" s="1"/>
  <c r="Y274" i="1"/>
  <c r="AA274" i="1" s="1"/>
  <c r="Y271" i="1"/>
  <c r="AA271" i="1" s="1"/>
  <c r="Y270" i="1"/>
  <c r="AA270" i="1" s="1"/>
  <c r="Y269" i="1"/>
  <c r="AA269" i="1" s="1"/>
  <c r="Y268" i="1"/>
  <c r="AA268" i="1" s="1"/>
  <c r="Y267" i="1"/>
  <c r="AA267" i="1" s="1"/>
  <c r="Y266" i="1"/>
  <c r="AA266" i="1" s="1"/>
  <c r="Y264" i="1"/>
  <c r="AA264" i="1" s="1"/>
  <c r="Y263" i="1"/>
  <c r="AA263" i="1" s="1"/>
  <c r="Y262" i="1"/>
  <c r="AA262" i="1" s="1"/>
  <c r="Y261" i="1"/>
  <c r="AA261" i="1" s="1"/>
  <c r="Y260" i="1"/>
  <c r="AA260" i="1" s="1"/>
  <c r="Y259" i="1"/>
  <c r="AA259" i="1" s="1"/>
  <c r="Y258" i="1"/>
  <c r="AA258" i="1" s="1"/>
  <c r="Y257" i="1"/>
  <c r="AA257" i="1" s="1"/>
  <c r="Y256" i="1"/>
  <c r="AA256" i="1" s="1"/>
  <c r="Y255" i="1"/>
  <c r="AA255" i="1" s="1"/>
  <c r="Y254" i="1"/>
  <c r="AA254" i="1" s="1"/>
  <c r="Y253" i="1"/>
  <c r="AA253" i="1" s="1"/>
  <c r="Y252" i="1"/>
  <c r="AA252" i="1" s="1"/>
  <c r="Y248" i="1"/>
  <c r="AA248" i="1" s="1"/>
  <c r="Y247" i="1"/>
  <c r="AA247" i="1" s="1"/>
  <c r="Y246" i="1"/>
  <c r="AA246" i="1" s="1"/>
  <c r="Y245" i="1"/>
  <c r="AA245" i="1" s="1"/>
  <c r="Y244" i="1"/>
  <c r="AA244" i="1" s="1"/>
  <c r="Y243" i="1"/>
  <c r="AA243" i="1" s="1"/>
  <c r="Y242" i="1"/>
  <c r="AA242" i="1" s="1"/>
  <c r="Y241" i="1"/>
  <c r="AA241" i="1" s="1"/>
  <c r="Y240" i="1"/>
  <c r="AA240" i="1" s="1"/>
  <c r="Y239" i="1"/>
  <c r="AA239" i="1" s="1"/>
  <c r="Y238" i="1"/>
  <c r="AA238" i="1" s="1"/>
  <c r="Y237" i="1"/>
  <c r="AA237" i="1" s="1"/>
  <c r="Y236" i="1"/>
  <c r="AA236" i="1" s="1"/>
  <c r="Y235" i="1"/>
  <c r="AA235" i="1" s="1"/>
  <c r="Y234" i="1"/>
  <c r="AA234" i="1" s="1"/>
  <c r="Y232" i="1"/>
  <c r="AA232" i="1" s="1"/>
  <c r="Y230" i="1"/>
  <c r="AA230" i="1" s="1"/>
  <c r="Y229" i="1"/>
  <c r="AA229" i="1" s="1"/>
  <c r="Y228" i="1"/>
  <c r="AA228" i="1" s="1"/>
  <c r="Y223" i="1"/>
  <c r="AA223" i="1" s="1"/>
  <c r="Y217" i="1"/>
  <c r="AA217" i="1" s="1"/>
  <c r="Y214" i="1"/>
  <c r="AA214" i="1" s="1"/>
  <c r="Y213" i="1"/>
  <c r="AA213" i="1" s="1"/>
  <c r="Y212" i="1"/>
  <c r="AA212" i="1" s="1"/>
  <c r="Y211" i="1"/>
  <c r="AA211" i="1" s="1"/>
  <c r="Y210" i="1"/>
  <c r="AA210" i="1" s="1"/>
  <c r="Y209" i="1"/>
  <c r="AA209" i="1" s="1"/>
  <c r="Y208" i="1"/>
  <c r="AA208" i="1" s="1"/>
  <c r="Y207" i="1"/>
  <c r="AA207" i="1" s="1"/>
  <c r="Y206" i="1"/>
  <c r="AA206" i="1" s="1"/>
  <c r="Y205" i="1"/>
  <c r="AA205" i="1" s="1"/>
  <c r="Y204" i="1"/>
  <c r="AA204" i="1" s="1"/>
  <c r="Y203" i="1"/>
  <c r="AA203" i="1" s="1"/>
  <c r="Y202" i="1"/>
  <c r="AA202" i="1" s="1"/>
  <c r="Y201" i="1"/>
  <c r="AA201" i="1" s="1"/>
  <c r="Y200" i="1"/>
  <c r="AA200" i="1" s="1"/>
  <c r="Y199" i="1"/>
  <c r="AA199" i="1" s="1"/>
  <c r="Y197" i="1"/>
  <c r="AA197" i="1" s="1"/>
  <c r="Y196" i="1"/>
  <c r="AA196" i="1" s="1"/>
  <c r="Y195" i="1"/>
  <c r="AA195" i="1" s="1"/>
  <c r="T5071" i="1"/>
  <c r="T5067" i="1"/>
  <c r="T5060" i="1"/>
  <c r="T5056" i="1"/>
  <c r="T5048" i="1"/>
  <c r="T5044" i="1"/>
  <c r="T5039" i="1"/>
  <c r="T5033" i="1"/>
  <c r="T5028" i="1"/>
  <c r="T5024" i="1"/>
  <c r="T5020" i="1"/>
  <c r="T5011" i="1"/>
  <c r="T5005" i="1"/>
  <c r="T4998" i="1"/>
  <c r="T4988" i="1"/>
  <c r="T4967" i="1"/>
  <c r="T4962" i="1"/>
  <c r="T4958" i="1"/>
  <c r="T4953" i="1"/>
  <c r="T4580" i="1"/>
  <c r="T4576" i="1"/>
  <c r="T4572" i="1"/>
  <c r="T4568" i="1"/>
  <c r="T4564" i="1"/>
  <c r="T4560" i="1"/>
  <c r="T4540" i="1"/>
  <c r="T4533" i="1"/>
  <c r="T2622" i="1"/>
  <c r="AD2622" i="1" s="1"/>
  <c r="T2577" i="1"/>
  <c r="T2544" i="1"/>
  <c r="T2535" i="1"/>
  <c r="AD2535" i="1" s="1"/>
  <c r="T2525" i="1"/>
  <c r="AD2525" i="1" s="1"/>
  <c r="T2072" i="1"/>
  <c r="T2031" i="1"/>
  <c r="T1822" i="1"/>
  <c r="AD1822" i="1" s="1"/>
  <c r="T1451" i="1"/>
  <c r="AD1451" i="1" s="1"/>
  <c r="T1299" i="1"/>
  <c r="T1184" i="1"/>
  <c r="Y193" i="1"/>
  <c r="AA193" i="1" s="1"/>
  <c r="R4499" i="1"/>
  <c r="T4499" i="1" s="1"/>
  <c r="R3098" i="1"/>
  <c r="T3098" i="1" s="1"/>
  <c r="R3060" i="1"/>
  <c r="T3060" i="1" s="1"/>
  <c r="R3059" i="1"/>
  <c r="T3059" i="1" s="1"/>
  <c r="R2975" i="1"/>
  <c r="T2975" i="1" s="1"/>
  <c r="R2974" i="1"/>
  <c r="T2974" i="1" s="1"/>
  <c r="R2973" i="1"/>
  <c r="T2973" i="1" s="1"/>
  <c r="R2813" i="1"/>
  <c r="T2813" i="1" s="1"/>
  <c r="R2812" i="1"/>
  <c r="T2812" i="1" s="1"/>
  <c r="R2811" i="1"/>
  <c r="T2811" i="1" s="1"/>
  <c r="R2810" i="1"/>
  <c r="T2810" i="1" s="1"/>
  <c r="R2809" i="1"/>
  <c r="T2809" i="1" s="1"/>
  <c r="R2808" i="1"/>
  <c r="R2803" i="1"/>
  <c r="T2803" i="1" s="1"/>
  <c r="R2802" i="1"/>
  <c r="T2802" i="1" s="1"/>
  <c r="R2801" i="1"/>
  <c r="T2801" i="1" s="1"/>
  <c r="R2800" i="1"/>
  <c r="T2800" i="1" s="1"/>
  <c r="R2799" i="1"/>
  <c r="T2799" i="1" s="1"/>
  <c r="R2798" i="1"/>
  <c r="T2798" i="1" s="1"/>
  <c r="R2797" i="1"/>
  <c r="T2797" i="1" s="1"/>
  <c r="R2796" i="1"/>
  <c r="T2796" i="1" s="1"/>
  <c r="R2684" i="1"/>
  <c r="T2684" i="1" s="1"/>
  <c r="R2683" i="1"/>
  <c r="T2683" i="1" s="1"/>
  <c r="R2682" i="1"/>
  <c r="T2682" i="1" s="1"/>
  <c r="R2681" i="1"/>
  <c r="T2681" i="1" s="1"/>
  <c r="R2680" i="1"/>
  <c r="T2680" i="1" s="1"/>
  <c r="R2467" i="1"/>
  <c r="T2467" i="1" s="1"/>
  <c r="R2466" i="1"/>
  <c r="T2466" i="1" s="1"/>
  <c r="R1129" i="1"/>
  <c r="T1129" i="1" s="1"/>
  <c r="R1128" i="1"/>
  <c r="T1128" i="1" s="1"/>
  <c r="R1127" i="1"/>
  <c r="T1127" i="1" s="1"/>
  <c r="R1126" i="1"/>
  <c r="T1126" i="1" s="1"/>
  <c r="R1125" i="1"/>
  <c r="T1125" i="1" s="1"/>
  <c r="R1124" i="1"/>
  <c r="T1124" i="1" s="1"/>
  <c r="R5079" i="1"/>
  <c r="T5079" i="1" s="1"/>
  <c r="R5078" i="1"/>
  <c r="T5078" i="1" s="1"/>
  <c r="R5075" i="1"/>
  <c r="T5075" i="1" s="1"/>
  <c r="R5074" i="1"/>
  <c r="T5074" i="1" s="1"/>
  <c r="R5072" i="1"/>
  <c r="T5072" i="1" s="1"/>
  <c r="R5063" i="1"/>
  <c r="T5063" i="1" s="1"/>
  <c r="R5062" i="1"/>
  <c r="T5062" i="1" s="1"/>
  <c r="R5061" i="1"/>
  <c r="T5061" i="1" s="1"/>
  <c r="R5055" i="1"/>
  <c r="T5055" i="1" s="1"/>
  <c r="R5054" i="1"/>
  <c r="T5054" i="1" s="1"/>
  <c r="R5053" i="1"/>
  <c r="T5053" i="1" s="1"/>
  <c r="R5052" i="1"/>
  <c r="T5052" i="1" s="1"/>
  <c r="R5041" i="1"/>
  <c r="T5041" i="1" s="1"/>
  <c r="R5037" i="1"/>
  <c r="T5037" i="1" s="1"/>
  <c r="R5035" i="1"/>
  <c r="T5035" i="1" s="1"/>
  <c r="R5030" i="1"/>
  <c r="T5030" i="1" s="1"/>
  <c r="R5019" i="1"/>
  <c r="T5019" i="1" s="1"/>
  <c r="R5018" i="1"/>
  <c r="T5018" i="1" s="1"/>
  <c r="R5017" i="1"/>
  <c r="T5017" i="1" s="1"/>
  <c r="R5014" i="1"/>
  <c r="T5014" i="1" s="1"/>
  <c r="R5013" i="1"/>
  <c r="T5013" i="1" s="1"/>
  <c r="R5010" i="1"/>
  <c r="T5010" i="1" s="1"/>
  <c r="R5008" i="1"/>
  <c r="T5008" i="1" s="1"/>
  <c r="R5002" i="1"/>
  <c r="T5002" i="1" s="1"/>
  <c r="R5001" i="1"/>
  <c r="T5001" i="1" s="1"/>
  <c r="R5000" i="1"/>
  <c r="T5000" i="1" s="1"/>
  <c r="R4997" i="1"/>
  <c r="T4997" i="1" s="1"/>
  <c r="R4996" i="1"/>
  <c r="T4996" i="1" s="1"/>
  <c r="R4995" i="1"/>
  <c r="T4995" i="1" s="1"/>
  <c r="R4994" i="1"/>
  <c r="T4994" i="1" s="1"/>
  <c r="R4993" i="1"/>
  <c r="T4993" i="1" s="1"/>
  <c r="R4992" i="1"/>
  <c r="T4992" i="1" s="1"/>
  <c r="R4987" i="1"/>
  <c r="T4987" i="1" s="1"/>
  <c r="R4986" i="1"/>
  <c r="T4986" i="1" s="1"/>
  <c r="R4985" i="1"/>
  <c r="T4985" i="1" s="1"/>
  <c r="R4984" i="1"/>
  <c r="T4984" i="1" s="1"/>
  <c r="R4982" i="1"/>
  <c r="T4982" i="1" s="1"/>
  <c r="R4981" i="1"/>
  <c r="T4981" i="1" s="1"/>
  <c r="R4980" i="1"/>
  <c r="T4980" i="1" s="1"/>
  <c r="R4978" i="1"/>
  <c r="T4978" i="1" s="1"/>
  <c r="R4977" i="1"/>
  <c r="T4977" i="1" s="1"/>
  <c r="R4976" i="1"/>
  <c r="T4976" i="1" s="1"/>
  <c r="R4975" i="1"/>
  <c r="T4975" i="1" s="1"/>
  <c r="R4974" i="1"/>
  <c r="T4974" i="1" s="1"/>
  <c r="R4973" i="1"/>
  <c r="T4973" i="1" s="1"/>
  <c r="R4972" i="1"/>
  <c r="T4972" i="1" s="1"/>
  <c r="R4971" i="1"/>
  <c r="T4971" i="1" s="1"/>
  <c r="R4970" i="1"/>
  <c r="T4970" i="1" s="1"/>
  <c r="R4969" i="1"/>
  <c r="T4969" i="1" s="1"/>
  <c r="R4965" i="1"/>
  <c r="T4965" i="1" s="1"/>
  <c r="R4955" i="1"/>
  <c r="T4955" i="1" s="1"/>
  <c r="R4951" i="1"/>
  <c r="T4951" i="1" s="1"/>
  <c r="R4950" i="1"/>
  <c r="T4950" i="1" s="1"/>
  <c r="R4949" i="1"/>
  <c r="T4949" i="1" s="1"/>
  <c r="R4948" i="1"/>
  <c r="T4948" i="1" s="1"/>
  <c r="R4584" i="1"/>
  <c r="T4584" i="1" s="1"/>
  <c r="R4583" i="1"/>
  <c r="T4583" i="1" s="1"/>
  <c r="R4556" i="1"/>
  <c r="T4556" i="1" s="1"/>
  <c r="R4555" i="1"/>
  <c r="T4555" i="1" s="1"/>
  <c r="R4554" i="1"/>
  <c r="T4554" i="1" s="1"/>
  <c r="R4553" i="1"/>
  <c r="T4553" i="1" s="1"/>
  <c r="R4541" i="1"/>
  <c r="T4541" i="1" s="1"/>
  <c r="R4539" i="1"/>
  <c r="T4539" i="1" s="1"/>
  <c r="R4538" i="1"/>
  <c r="T4538" i="1" s="1"/>
  <c r="R4536" i="1"/>
  <c r="T4536" i="1" s="1"/>
  <c r="R4529" i="1"/>
  <c r="T4529" i="1" s="1"/>
  <c r="R4528" i="1"/>
  <c r="T4528" i="1" s="1"/>
  <c r="R4527" i="1"/>
  <c r="T4527" i="1" s="1"/>
  <c r="R4516" i="1"/>
  <c r="T4516" i="1" s="1"/>
  <c r="R4514" i="1"/>
  <c r="T4514" i="1" s="1"/>
  <c r="R4513" i="1"/>
  <c r="T4513" i="1" s="1"/>
  <c r="R4512" i="1"/>
  <c r="T4512" i="1" s="1"/>
  <c r="R4511" i="1"/>
  <c r="T4511" i="1" s="1"/>
  <c r="R4510" i="1"/>
  <c r="T4510" i="1" s="1"/>
  <c r="R4509" i="1"/>
  <c r="T4509" i="1" s="1"/>
  <c r="R4508" i="1"/>
  <c r="T4508" i="1" s="1"/>
  <c r="R4507" i="1"/>
  <c r="T4507" i="1" s="1"/>
  <c r="R4502" i="1"/>
  <c r="T4502" i="1" s="1"/>
  <c r="R4500" i="1"/>
  <c r="T4500" i="1" s="1"/>
  <c r="R4498" i="1"/>
  <c r="T4498" i="1" s="1"/>
  <c r="R4497" i="1"/>
  <c r="T4497" i="1" s="1"/>
  <c r="R4477" i="1"/>
  <c r="T4477" i="1" s="1"/>
  <c r="R4455" i="1"/>
  <c r="T4455" i="1" s="1"/>
  <c r="R4454" i="1"/>
  <c r="T4454" i="1" s="1"/>
  <c r="R4453" i="1"/>
  <c r="T4453" i="1" s="1"/>
  <c r="R4452" i="1"/>
  <c r="T4452" i="1" s="1"/>
  <c r="R4451" i="1"/>
  <c r="T4451" i="1" s="1"/>
  <c r="R4450" i="1"/>
  <c r="T4450" i="1" s="1"/>
  <c r="R4449" i="1"/>
  <c r="T4449" i="1" s="1"/>
  <c r="R4448" i="1"/>
  <c r="T4448" i="1" s="1"/>
  <c r="R4447" i="1"/>
  <c r="T4447" i="1" s="1"/>
  <c r="R4446" i="1"/>
  <c r="T4446" i="1" s="1"/>
  <c r="R4445" i="1"/>
  <c r="T4445" i="1" s="1"/>
  <c r="R4444" i="1"/>
  <c r="T4444" i="1" s="1"/>
  <c r="R4443" i="1"/>
  <c r="T4443" i="1" s="1"/>
  <c r="R4442" i="1"/>
  <c r="T4442" i="1" s="1"/>
  <c r="R4441" i="1"/>
  <c r="T4441" i="1" s="1"/>
  <c r="R4440" i="1"/>
  <c r="T4440" i="1" s="1"/>
  <c r="R4439" i="1"/>
  <c r="T4439" i="1" s="1"/>
  <c r="R4438" i="1"/>
  <c r="T4438" i="1" s="1"/>
  <c r="R4437" i="1"/>
  <c r="T4437" i="1" s="1"/>
  <c r="R4436" i="1"/>
  <c r="T4436" i="1" s="1"/>
  <c r="R4435" i="1"/>
  <c r="T4435" i="1" s="1"/>
  <c r="R4434" i="1"/>
  <c r="T4434" i="1" s="1"/>
  <c r="R4433" i="1"/>
  <c r="T4433" i="1" s="1"/>
  <c r="R4432" i="1"/>
  <c r="T4432" i="1" s="1"/>
  <c r="R4431" i="1"/>
  <c r="T4431" i="1" s="1"/>
  <c r="R4430" i="1"/>
  <c r="T4430" i="1" s="1"/>
  <c r="R4429" i="1"/>
  <c r="T4429" i="1" s="1"/>
  <c r="R4428" i="1"/>
  <c r="T4428" i="1" s="1"/>
  <c r="R4427" i="1"/>
  <c r="T4427" i="1" s="1"/>
  <c r="R4426" i="1"/>
  <c r="T4426" i="1" s="1"/>
  <c r="R4425" i="1"/>
  <c r="T4425" i="1" s="1"/>
  <c r="R4424" i="1"/>
  <c r="T4424" i="1" s="1"/>
  <c r="R4423" i="1"/>
  <c r="T4423" i="1" s="1"/>
  <c r="R4422" i="1"/>
  <c r="T4422" i="1" s="1"/>
  <c r="R4421" i="1"/>
  <c r="T4421" i="1" s="1"/>
  <c r="R4420" i="1"/>
  <c r="T4420" i="1" s="1"/>
  <c r="R4419" i="1"/>
  <c r="T4419" i="1" s="1"/>
  <c r="R4418" i="1"/>
  <c r="T4418" i="1" s="1"/>
  <c r="R4417" i="1"/>
  <c r="T4417" i="1" s="1"/>
  <c r="R4416" i="1"/>
  <c r="T4416" i="1" s="1"/>
  <c r="R4415" i="1"/>
  <c r="T4415" i="1" s="1"/>
  <c r="R4414" i="1"/>
  <c r="T4414" i="1" s="1"/>
  <c r="R4413" i="1"/>
  <c r="T4413" i="1" s="1"/>
  <c r="R4412" i="1"/>
  <c r="T4412" i="1" s="1"/>
  <c r="R4411" i="1"/>
  <c r="T4411" i="1" s="1"/>
  <c r="R4410" i="1"/>
  <c r="T4410" i="1" s="1"/>
  <c r="R4409" i="1"/>
  <c r="T4409" i="1" s="1"/>
  <c r="R4408" i="1"/>
  <c r="T4408" i="1" s="1"/>
  <c r="R4407" i="1"/>
  <c r="T4407" i="1" s="1"/>
  <c r="R4406" i="1"/>
  <c r="T4406" i="1" s="1"/>
  <c r="R4405" i="1"/>
  <c r="T4405" i="1" s="1"/>
  <c r="R4404" i="1"/>
  <c r="T4404" i="1" s="1"/>
  <c r="R4403" i="1"/>
  <c r="T4403" i="1" s="1"/>
  <c r="R4402" i="1"/>
  <c r="T4402" i="1" s="1"/>
  <c r="R4401" i="1"/>
  <c r="T4401" i="1" s="1"/>
  <c r="R4400" i="1"/>
  <c r="T4400" i="1" s="1"/>
  <c r="R4399" i="1"/>
  <c r="T4399" i="1" s="1"/>
  <c r="R4398" i="1"/>
  <c r="T4398" i="1" s="1"/>
  <c r="R4397" i="1"/>
  <c r="T4397" i="1" s="1"/>
  <c r="R4396" i="1"/>
  <c r="T4396" i="1" s="1"/>
  <c r="R4395" i="1"/>
  <c r="T4395" i="1" s="1"/>
  <c r="R4394" i="1"/>
  <c r="T4394" i="1" s="1"/>
  <c r="R4393" i="1"/>
  <c r="T4393" i="1" s="1"/>
  <c r="R4392" i="1"/>
  <c r="T4392" i="1" s="1"/>
  <c r="R4391" i="1"/>
  <c r="T4391" i="1" s="1"/>
  <c r="R4390" i="1"/>
  <c r="T4390" i="1" s="1"/>
  <c r="R4389" i="1"/>
  <c r="T4389" i="1" s="1"/>
  <c r="R4388" i="1"/>
  <c r="T4388" i="1" s="1"/>
  <c r="R4387" i="1"/>
  <c r="T4387" i="1" s="1"/>
  <c r="R4386" i="1"/>
  <c r="T4386" i="1" s="1"/>
  <c r="R4385" i="1"/>
  <c r="T4385" i="1" s="1"/>
  <c r="R4384" i="1"/>
  <c r="T4384" i="1" s="1"/>
  <c r="R4383" i="1"/>
  <c r="T4383" i="1" s="1"/>
  <c r="R4382" i="1"/>
  <c r="T4382" i="1" s="1"/>
  <c r="R4381" i="1"/>
  <c r="T4381" i="1" s="1"/>
  <c r="R4380" i="1"/>
  <c r="T4380" i="1" s="1"/>
  <c r="R4379" i="1"/>
  <c r="T4379" i="1" s="1"/>
  <c r="R4378" i="1"/>
  <c r="T4378" i="1" s="1"/>
  <c r="R4377" i="1"/>
  <c r="T4377" i="1" s="1"/>
  <c r="R4376" i="1"/>
  <c r="T4376" i="1" s="1"/>
  <c r="R4375" i="1"/>
  <c r="T4375" i="1" s="1"/>
  <c r="R4374" i="1"/>
  <c r="T4374" i="1" s="1"/>
  <c r="R4373" i="1"/>
  <c r="T4373" i="1" s="1"/>
  <c r="R4372" i="1"/>
  <c r="T4372" i="1" s="1"/>
  <c r="R4371" i="1"/>
  <c r="T4371" i="1" s="1"/>
  <c r="R4370" i="1"/>
  <c r="T4370" i="1" s="1"/>
  <c r="R4369" i="1"/>
  <c r="T4369" i="1" s="1"/>
  <c r="R4368" i="1"/>
  <c r="T4368" i="1" s="1"/>
  <c r="R4367" i="1"/>
  <c r="T4367" i="1" s="1"/>
  <c r="R4366" i="1"/>
  <c r="T4366" i="1" s="1"/>
  <c r="R4365" i="1"/>
  <c r="T4365" i="1" s="1"/>
  <c r="R4364" i="1"/>
  <c r="T4364" i="1" s="1"/>
  <c r="R4363" i="1"/>
  <c r="T4363" i="1" s="1"/>
  <c r="R4362" i="1"/>
  <c r="T4362" i="1" s="1"/>
  <c r="R4361" i="1"/>
  <c r="T4361" i="1" s="1"/>
  <c r="R4360" i="1"/>
  <c r="T4360" i="1" s="1"/>
  <c r="R4359" i="1"/>
  <c r="T4359" i="1" s="1"/>
  <c r="R4358" i="1"/>
  <c r="T4358" i="1" s="1"/>
  <c r="R4357" i="1"/>
  <c r="T4357" i="1" s="1"/>
  <c r="R4356" i="1"/>
  <c r="T4356" i="1" s="1"/>
  <c r="R4355" i="1"/>
  <c r="T4355" i="1" s="1"/>
  <c r="R4354" i="1"/>
  <c r="T4354" i="1" s="1"/>
  <c r="R4353" i="1"/>
  <c r="T4353" i="1" s="1"/>
  <c r="R4352" i="1"/>
  <c r="T4352" i="1" s="1"/>
  <c r="R4351" i="1"/>
  <c r="T4351" i="1" s="1"/>
  <c r="R4350" i="1"/>
  <c r="T4350" i="1" s="1"/>
  <c r="R4349" i="1"/>
  <c r="T4349" i="1" s="1"/>
  <c r="R4348" i="1"/>
  <c r="T4348" i="1" s="1"/>
  <c r="R4347" i="1"/>
  <c r="T4347" i="1" s="1"/>
  <c r="R4346" i="1"/>
  <c r="T4346" i="1" s="1"/>
  <c r="R4345" i="1"/>
  <c r="T4345" i="1" s="1"/>
  <c r="R4344" i="1"/>
  <c r="T4344" i="1" s="1"/>
  <c r="R4343" i="1"/>
  <c r="T4343" i="1" s="1"/>
  <c r="R4342" i="1"/>
  <c r="T4342" i="1" s="1"/>
  <c r="R4341" i="1"/>
  <c r="T4341" i="1" s="1"/>
  <c r="R4340" i="1"/>
  <c r="T4340" i="1" s="1"/>
  <c r="R4339" i="1"/>
  <c r="T4339" i="1" s="1"/>
  <c r="R4338" i="1"/>
  <c r="T4338" i="1" s="1"/>
  <c r="R4337" i="1"/>
  <c r="T4337" i="1" s="1"/>
  <c r="R4336" i="1"/>
  <c r="T4336" i="1" s="1"/>
  <c r="R4335" i="1"/>
  <c r="T4335" i="1" s="1"/>
  <c r="R4334" i="1"/>
  <c r="T4334" i="1" s="1"/>
  <c r="R4333" i="1"/>
  <c r="T4333" i="1" s="1"/>
  <c r="R4332" i="1"/>
  <c r="T4332" i="1" s="1"/>
  <c r="R4331" i="1"/>
  <c r="T4331" i="1" s="1"/>
  <c r="R4330" i="1"/>
  <c r="T4330" i="1" s="1"/>
  <c r="R4329" i="1"/>
  <c r="T4329" i="1" s="1"/>
  <c r="R4328" i="1"/>
  <c r="T4328" i="1" s="1"/>
  <c r="R4327" i="1"/>
  <c r="T4327" i="1" s="1"/>
  <c r="R4326" i="1"/>
  <c r="T4326" i="1" s="1"/>
  <c r="R4325" i="1"/>
  <c r="T4325" i="1" s="1"/>
  <c r="R4324" i="1"/>
  <c r="T4324" i="1" s="1"/>
  <c r="R4323" i="1"/>
  <c r="T4323" i="1" s="1"/>
  <c r="R4322" i="1"/>
  <c r="T4322" i="1" s="1"/>
  <c r="R4321" i="1"/>
  <c r="T4321" i="1" s="1"/>
  <c r="R4320" i="1"/>
  <c r="T4320" i="1" s="1"/>
  <c r="R4319" i="1"/>
  <c r="T4319" i="1" s="1"/>
  <c r="R4318" i="1"/>
  <c r="T4318" i="1" s="1"/>
  <c r="R4317" i="1"/>
  <c r="T4317" i="1" s="1"/>
  <c r="R4316" i="1"/>
  <c r="T4316" i="1" s="1"/>
  <c r="R4315" i="1"/>
  <c r="T4315" i="1" s="1"/>
  <c r="R4314" i="1"/>
  <c r="T4314" i="1" s="1"/>
  <c r="R4313" i="1"/>
  <c r="T4313" i="1" s="1"/>
  <c r="R4312" i="1"/>
  <c r="T4312" i="1" s="1"/>
  <c r="R4311" i="1"/>
  <c r="T4311" i="1" s="1"/>
  <c r="R4310" i="1"/>
  <c r="T4310" i="1" s="1"/>
  <c r="R4309" i="1"/>
  <c r="T4309" i="1" s="1"/>
  <c r="R4308" i="1"/>
  <c r="T4308" i="1" s="1"/>
  <c r="R4307" i="1"/>
  <c r="T4307" i="1" s="1"/>
  <c r="R4306" i="1"/>
  <c r="T4306" i="1" s="1"/>
  <c r="R4305" i="1"/>
  <c r="T4305" i="1" s="1"/>
  <c r="R4304" i="1"/>
  <c r="T4304" i="1" s="1"/>
  <c r="R4303" i="1"/>
  <c r="T4303" i="1" s="1"/>
  <c r="R4302" i="1"/>
  <c r="T4302" i="1" s="1"/>
  <c r="R4301" i="1"/>
  <c r="T4301" i="1" s="1"/>
  <c r="R4300" i="1"/>
  <c r="T4300" i="1" s="1"/>
  <c r="R4299" i="1"/>
  <c r="T4299" i="1" s="1"/>
  <c r="R4298" i="1"/>
  <c r="T4298" i="1" s="1"/>
  <c r="R4297" i="1"/>
  <c r="T4297" i="1" s="1"/>
  <c r="R4296" i="1"/>
  <c r="T4296" i="1" s="1"/>
  <c r="R4295" i="1"/>
  <c r="T4295" i="1" s="1"/>
  <c r="R4294" i="1"/>
  <c r="T4294" i="1" s="1"/>
  <c r="R4293" i="1"/>
  <c r="T4293" i="1" s="1"/>
  <c r="R4292" i="1"/>
  <c r="T4292" i="1" s="1"/>
  <c r="R4291" i="1"/>
  <c r="T4291" i="1" s="1"/>
  <c r="R4290" i="1"/>
  <c r="T4290" i="1" s="1"/>
  <c r="R4289" i="1"/>
  <c r="T4289" i="1" s="1"/>
  <c r="R4288" i="1"/>
  <c r="T4288" i="1" s="1"/>
  <c r="R4287" i="1"/>
  <c r="T4287" i="1" s="1"/>
  <c r="R4286" i="1"/>
  <c r="T4286" i="1" s="1"/>
  <c r="R4285" i="1"/>
  <c r="T4285" i="1" s="1"/>
  <c r="R4284" i="1"/>
  <c r="T4284" i="1" s="1"/>
  <c r="R4283" i="1"/>
  <c r="T4283" i="1" s="1"/>
  <c r="R4282" i="1"/>
  <c r="T4282" i="1" s="1"/>
  <c r="R4281" i="1"/>
  <c r="T4281" i="1" s="1"/>
  <c r="R4280" i="1"/>
  <c r="T4280" i="1" s="1"/>
  <c r="R4279" i="1"/>
  <c r="T4279" i="1" s="1"/>
  <c r="R4008" i="1"/>
  <c r="T4008" i="1" s="1"/>
  <c r="R4007" i="1"/>
  <c r="T4007" i="1" s="1"/>
  <c r="R4006" i="1"/>
  <c r="T4006" i="1" s="1"/>
  <c r="R4005" i="1"/>
  <c r="T4005" i="1" s="1"/>
  <c r="R4004" i="1"/>
  <c r="T4004" i="1" s="1"/>
  <c r="R4003" i="1"/>
  <c r="T4003" i="1" s="1"/>
  <c r="R4002" i="1"/>
  <c r="T4002" i="1" s="1"/>
  <c r="R4001" i="1"/>
  <c r="T4001" i="1" s="1"/>
  <c r="R4000" i="1"/>
  <c r="T4000" i="1" s="1"/>
  <c r="R3999" i="1"/>
  <c r="T3999" i="1" s="1"/>
  <c r="R3998" i="1"/>
  <c r="T3998" i="1" s="1"/>
  <c r="R3997" i="1"/>
  <c r="T3997" i="1" s="1"/>
  <c r="R3996" i="1"/>
  <c r="T3996" i="1" s="1"/>
  <c r="R3995" i="1"/>
  <c r="T3995" i="1" s="1"/>
  <c r="R3994" i="1"/>
  <c r="T3994" i="1" s="1"/>
  <c r="R3993" i="1"/>
  <c r="T3993" i="1" s="1"/>
  <c r="R3992" i="1"/>
  <c r="T3992" i="1" s="1"/>
  <c r="R3991" i="1"/>
  <c r="T3991" i="1" s="1"/>
  <c r="R3990" i="1"/>
  <c r="T3990" i="1" s="1"/>
  <c r="R3989" i="1"/>
  <c r="T3989" i="1" s="1"/>
  <c r="R3988" i="1"/>
  <c r="T3988" i="1" s="1"/>
  <c r="R3987" i="1"/>
  <c r="T3987" i="1" s="1"/>
  <c r="R3986" i="1"/>
  <c r="T3986" i="1" s="1"/>
  <c r="R3985" i="1"/>
  <c r="T3985" i="1" s="1"/>
  <c r="R3984" i="1"/>
  <c r="T3984" i="1" s="1"/>
  <c r="R3983" i="1"/>
  <c r="T3983" i="1" s="1"/>
  <c r="R3982" i="1"/>
  <c r="T3982" i="1" s="1"/>
  <c r="R3981" i="1"/>
  <c r="T3981" i="1" s="1"/>
  <c r="R3980" i="1"/>
  <c r="T3980" i="1" s="1"/>
  <c r="R3979" i="1"/>
  <c r="T3979" i="1" s="1"/>
  <c r="R3978" i="1"/>
  <c r="T3978" i="1" s="1"/>
  <c r="R3977" i="1"/>
  <c r="T3977" i="1" s="1"/>
  <c r="R3976" i="1"/>
  <c r="T3976" i="1" s="1"/>
  <c r="R3975" i="1"/>
  <c r="T3975" i="1" s="1"/>
  <c r="R3974" i="1"/>
  <c r="T3974" i="1" s="1"/>
  <c r="R3973" i="1"/>
  <c r="T3973" i="1" s="1"/>
  <c r="R3972" i="1"/>
  <c r="T3972" i="1" s="1"/>
  <c r="R3971" i="1"/>
  <c r="T3971" i="1" s="1"/>
  <c r="R3970" i="1"/>
  <c r="T3970" i="1" s="1"/>
  <c r="R3969" i="1"/>
  <c r="T3969" i="1" s="1"/>
  <c r="R3968" i="1"/>
  <c r="T3968" i="1" s="1"/>
  <c r="R3967" i="1"/>
  <c r="T3967" i="1" s="1"/>
  <c r="R3966" i="1"/>
  <c r="T3966" i="1" s="1"/>
  <c r="R3965" i="1"/>
  <c r="T3965" i="1" s="1"/>
  <c r="R3964" i="1"/>
  <c r="T3964" i="1" s="1"/>
  <c r="R3963" i="1"/>
  <c r="T3963" i="1" s="1"/>
  <c r="R3962" i="1"/>
  <c r="T3962" i="1" s="1"/>
  <c r="R3961" i="1"/>
  <c r="T3961" i="1" s="1"/>
  <c r="R3960" i="1"/>
  <c r="T3960" i="1" s="1"/>
  <c r="R3959" i="1"/>
  <c r="T3959" i="1" s="1"/>
  <c r="R3958" i="1"/>
  <c r="T3958" i="1" s="1"/>
  <c r="R3957" i="1"/>
  <c r="T3957" i="1" s="1"/>
  <c r="R3956" i="1"/>
  <c r="T3956" i="1" s="1"/>
  <c r="R3955" i="1"/>
  <c r="T3955" i="1" s="1"/>
  <c r="R3954" i="1"/>
  <c r="T3954" i="1" s="1"/>
  <c r="R3953" i="1"/>
  <c r="T3953" i="1" s="1"/>
  <c r="R3952" i="1"/>
  <c r="T3952" i="1" s="1"/>
  <c r="R3951" i="1"/>
  <c r="T3951" i="1" s="1"/>
  <c r="R3884" i="1"/>
  <c r="T3884" i="1" s="1"/>
  <c r="R3883" i="1"/>
  <c r="T3883" i="1" s="1"/>
  <c r="R3882" i="1"/>
  <c r="T3882" i="1" s="1"/>
  <c r="R3881" i="1"/>
  <c r="T3881" i="1" s="1"/>
  <c r="R3880" i="1"/>
  <c r="T3880" i="1" s="1"/>
  <c r="R3879" i="1"/>
  <c r="T3879" i="1" s="1"/>
  <c r="R3878" i="1"/>
  <c r="T3878" i="1" s="1"/>
  <c r="R3877" i="1"/>
  <c r="T3877" i="1" s="1"/>
  <c r="R3876" i="1"/>
  <c r="T3876" i="1" s="1"/>
  <c r="R3875" i="1"/>
  <c r="T3875" i="1" s="1"/>
  <c r="R3874" i="1"/>
  <c r="T3874" i="1" s="1"/>
  <c r="R3873" i="1"/>
  <c r="T3873" i="1" s="1"/>
  <c r="R3872" i="1"/>
  <c r="T3872" i="1" s="1"/>
  <c r="R3871" i="1"/>
  <c r="T3871" i="1" s="1"/>
  <c r="R3870" i="1"/>
  <c r="T3870" i="1" s="1"/>
  <c r="R3869" i="1"/>
  <c r="T3869" i="1" s="1"/>
  <c r="R3868" i="1"/>
  <c r="T3868" i="1" s="1"/>
  <c r="R3867" i="1"/>
  <c r="T3867" i="1" s="1"/>
  <c r="R3866" i="1"/>
  <c r="T3866" i="1" s="1"/>
  <c r="R3865" i="1"/>
  <c r="T3865" i="1" s="1"/>
  <c r="R3864" i="1"/>
  <c r="T3864" i="1" s="1"/>
  <c r="R3863" i="1"/>
  <c r="T3863" i="1" s="1"/>
  <c r="R3862" i="1"/>
  <c r="T3862" i="1" s="1"/>
  <c r="R3861" i="1"/>
  <c r="T3861" i="1" s="1"/>
  <c r="R3860" i="1"/>
  <c r="T3860" i="1" s="1"/>
  <c r="R3859" i="1"/>
  <c r="T3859" i="1" s="1"/>
  <c r="R3858" i="1"/>
  <c r="T3858" i="1" s="1"/>
  <c r="R3857" i="1"/>
  <c r="T3857" i="1" s="1"/>
  <c r="R3856" i="1"/>
  <c r="T3856" i="1" s="1"/>
  <c r="R3855" i="1"/>
  <c r="T3855" i="1" s="1"/>
  <c r="R3854" i="1"/>
  <c r="T3854" i="1" s="1"/>
  <c r="R3853" i="1"/>
  <c r="T3853" i="1" s="1"/>
  <c r="R3852" i="1"/>
  <c r="T3852" i="1" s="1"/>
  <c r="R3851" i="1"/>
  <c r="T3851" i="1" s="1"/>
  <c r="R3850" i="1"/>
  <c r="T3850" i="1" s="1"/>
  <c r="R3849" i="1"/>
  <c r="T3849" i="1" s="1"/>
  <c r="R3848" i="1"/>
  <c r="T3848" i="1" s="1"/>
  <c r="R3847" i="1"/>
  <c r="T3847" i="1" s="1"/>
  <c r="R3846" i="1"/>
  <c r="T3846" i="1" s="1"/>
  <c r="R3845" i="1"/>
  <c r="T3845" i="1" s="1"/>
  <c r="R3844" i="1"/>
  <c r="T3844" i="1" s="1"/>
  <c r="R3843" i="1"/>
  <c r="T3843" i="1" s="1"/>
  <c r="R3842" i="1"/>
  <c r="T3842" i="1" s="1"/>
  <c r="R3841" i="1"/>
  <c r="T3841" i="1" s="1"/>
  <c r="R3840" i="1"/>
  <c r="T3840" i="1" s="1"/>
  <c r="R3839" i="1"/>
  <c r="T3839" i="1" s="1"/>
  <c r="R3838" i="1"/>
  <c r="T3838" i="1" s="1"/>
  <c r="R3837" i="1"/>
  <c r="T3837" i="1" s="1"/>
  <c r="R3836" i="1"/>
  <c r="T3836" i="1" s="1"/>
  <c r="R3835" i="1"/>
  <c r="T3835" i="1" s="1"/>
  <c r="R3834" i="1"/>
  <c r="T3834" i="1" s="1"/>
  <c r="R3833" i="1"/>
  <c r="T3833" i="1" s="1"/>
  <c r="R3832" i="1"/>
  <c r="T3832" i="1" s="1"/>
  <c r="R3829" i="1"/>
  <c r="T3829" i="1" s="1"/>
  <c r="R3828" i="1"/>
  <c r="T3828" i="1" s="1"/>
  <c r="R3827" i="1"/>
  <c r="T3827" i="1" s="1"/>
  <c r="R3826" i="1"/>
  <c r="T3826" i="1" s="1"/>
  <c r="R3825" i="1"/>
  <c r="T3825" i="1" s="1"/>
  <c r="R3824" i="1"/>
  <c r="T3824" i="1" s="1"/>
  <c r="R3823" i="1"/>
  <c r="T3823" i="1" s="1"/>
  <c r="R3822" i="1"/>
  <c r="T3822" i="1" s="1"/>
  <c r="R3821" i="1"/>
  <c r="T3821" i="1" s="1"/>
  <c r="R3820" i="1"/>
  <c r="T3820" i="1" s="1"/>
  <c r="R3819" i="1"/>
  <c r="T3819" i="1" s="1"/>
  <c r="R3818" i="1"/>
  <c r="T3818" i="1" s="1"/>
  <c r="R3817" i="1"/>
  <c r="T3817" i="1" s="1"/>
  <c r="R3816" i="1"/>
  <c r="T3816" i="1" s="1"/>
  <c r="R3815" i="1"/>
  <c r="T3815" i="1" s="1"/>
  <c r="R3814" i="1"/>
  <c r="T3814" i="1" s="1"/>
  <c r="R3813" i="1"/>
  <c r="T3813" i="1" s="1"/>
  <c r="R3812" i="1"/>
  <c r="T3812" i="1" s="1"/>
  <c r="R3811" i="1"/>
  <c r="T3811" i="1" s="1"/>
  <c r="R3810" i="1"/>
  <c r="T3810" i="1" s="1"/>
  <c r="R3807" i="1"/>
  <c r="T3807" i="1" s="1"/>
  <c r="R3806" i="1"/>
  <c r="T3806" i="1" s="1"/>
  <c r="R3805" i="1"/>
  <c r="T3805" i="1" s="1"/>
  <c r="R3804" i="1"/>
  <c r="T3804" i="1" s="1"/>
  <c r="R3803" i="1"/>
  <c r="T3803" i="1" s="1"/>
  <c r="R3802" i="1"/>
  <c r="T3802" i="1" s="1"/>
  <c r="R3801" i="1"/>
  <c r="T3801" i="1" s="1"/>
  <c r="R3800" i="1"/>
  <c r="T3800" i="1" s="1"/>
  <c r="R3799" i="1"/>
  <c r="T3799" i="1" s="1"/>
  <c r="R3798" i="1"/>
  <c r="T3798" i="1" s="1"/>
  <c r="R3797" i="1"/>
  <c r="T3797" i="1" s="1"/>
  <c r="R3796" i="1"/>
  <c r="T3796" i="1" s="1"/>
  <c r="R3100" i="1"/>
  <c r="T3100" i="1" s="1"/>
  <c r="R3097" i="1"/>
  <c r="T3097" i="1" s="1"/>
  <c r="R3096" i="1"/>
  <c r="T3096" i="1" s="1"/>
  <c r="R3095" i="1"/>
  <c r="T3095" i="1" s="1"/>
  <c r="R3093" i="1"/>
  <c r="T3093" i="1" s="1"/>
  <c r="R3092" i="1"/>
  <c r="T3092" i="1" s="1"/>
  <c r="R3091" i="1"/>
  <c r="T3091" i="1" s="1"/>
  <c r="R3090" i="1"/>
  <c r="T3090" i="1" s="1"/>
  <c r="R3089" i="1"/>
  <c r="T3089" i="1" s="1"/>
  <c r="R3088" i="1"/>
  <c r="T3088" i="1" s="1"/>
  <c r="R3081" i="1"/>
  <c r="T3081" i="1" s="1"/>
  <c r="R3071" i="1"/>
  <c r="T3071" i="1" s="1"/>
  <c r="R3070" i="1"/>
  <c r="T3070" i="1" s="1"/>
  <c r="R3068" i="1"/>
  <c r="T3068" i="1" s="1"/>
  <c r="R3066" i="1"/>
  <c r="T3066" i="1" s="1"/>
  <c r="R3057" i="1"/>
  <c r="T3057" i="1" s="1"/>
  <c r="R3054" i="1"/>
  <c r="T3054" i="1" s="1"/>
  <c r="R3049" i="1"/>
  <c r="T3049" i="1" s="1"/>
  <c r="R3045" i="1"/>
  <c r="T3045" i="1" s="1"/>
  <c r="R3043" i="1"/>
  <c r="T3043" i="1" s="1"/>
  <c r="R3041" i="1"/>
  <c r="T3041" i="1" s="1"/>
  <c r="R3040" i="1"/>
  <c r="T3040" i="1" s="1"/>
  <c r="R3039" i="1"/>
  <c r="T3039" i="1" s="1"/>
  <c r="R3031" i="1"/>
  <c r="T3031" i="1" s="1"/>
  <c r="R3027" i="1"/>
  <c r="T3027" i="1" s="1"/>
  <c r="R3025" i="1"/>
  <c r="T3025" i="1" s="1"/>
  <c r="R3023" i="1"/>
  <c r="T3023" i="1" s="1"/>
  <c r="R3022" i="1"/>
  <c r="T3022" i="1" s="1"/>
  <c r="R3021" i="1"/>
  <c r="T3021" i="1" s="1"/>
  <c r="R3016" i="1"/>
  <c r="T3016" i="1" s="1"/>
  <c r="R3015" i="1"/>
  <c r="T3015" i="1" s="1"/>
  <c r="R3007" i="1"/>
  <c r="T3007" i="1" s="1"/>
  <c r="R2972" i="1"/>
  <c r="T2972" i="1" s="1"/>
  <c r="R2967" i="1"/>
  <c r="T2967" i="1" s="1"/>
  <c r="R2966" i="1"/>
  <c r="T2966" i="1" s="1"/>
  <c r="R2965" i="1"/>
  <c r="T2965" i="1" s="1"/>
  <c r="R2964" i="1"/>
  <c r="T2964" i="1" s="1"/>
  <c r="R2963" i="1"/>
  <c r="T2963" i="1" s="1"/>
  <c r="R2951" i="1"/>
  <c r="T2951" i="1" s="1"/>
  <c r="R2950" i="1"/>
  <c r="T2950" i="1" s="1"/>
  <c r="R2949" i="1"/>
  <c r="T2949" i="1" s="1"/>
  <c r="R2948" i="1"/>
  <c r="T2948" i="1" s="1"/>
  <c r="R2944" i="1"/>
  <c r="T2944" i="1" s="1"/>
  <c r="R2939" i="1"/>
  <c r="T2939" i="1" s="1"/>
  <c r="R2938" i="1"/>
  <c r="T2938" i="1" s="1"/>
  <c r="R2937" i="1"/>
  <c r="T2937" i="1" s="1"/>
  <c r="R2932" i="1"/>
  <c r="T2932" i="1" s="1"/>
  <c r="R2931" i="1"/>
  <c r="T2931" i="1" s="1"/>
  <c r="R2926" i="1"/>
  <c r="T2926" i="1" s="1"/>
  <c r="R2920" i="1"/>
  <c r="T2920" i="1" s="1"/>
  <c r="R2919" i="1"/>
  <c r="T2919" i="1" s="1"/>
  <c r="R2911" i="1"/>
  <c r="T2911" i="1" s="1"/>
  <c r="R2910" i="1"/>
  <c r="T2910" i="1" s="1"/>
  <c r="R2906" i="1"/>
  <c r="T2906" i="1" s="1"/>
  <c r="R2902" i="1"/>
  <c r="T2902" i="1" s="1"/>
  <c r="R2897" i="1"/>
  <c r="T2897" i="1" s="1"/>
  <c r="R2896" i="1"/>
  <c r="T2896" i="1" s="1"/>
  <c r="R2895" i="1"/>
  <c r="T2895" i="1" s="1"/>
  <c r="R2892" i="1"/>
  <c r="T2892" i="1" s="1"/>
  <c r="R2889" i="1"/>
  <c r="T2889" i="1" s="1"/>
  <c r="R2883" i="1"/>
  <c r="T2883" i="1" s="1"/>
  <c r="R2880" i="1"/>
  <c r="T2880" i="1" s="1"/>
  <c r="R2877" i="1"/>
  <c r="T2877" i="1" s="1"/>
  <c r="R2876" i="1"/>
  <c r="T2876" i="1" s="1"/>
  <c r="R2873" i="1"/>
  <c r="T2873" i="1" s="1"/>
  <c r="R2872" i="1"/>
  <c r="T2872" i="1" s="1"/>
  <c r="R2871" i="1"/>
  <c r="T2871" i="1" s="1"/>
  <c r="R2868" i="1"/>
  <c r="T2868" i="1" s="1"/>
  <c r="R2867" i="1"/>
  <c r="T2867" i="1" s="1"/>
  <c r="R2866" i="1"/>
  <c r="T2866" i="1" s="1"/>
  <c r="R2865" i="1"/>
  <c r="T2865" i="1" s="1"/>
  <c r="R2864" i="1"/>
  <c r="T2864" i="1" s="1"/>
  <c r="R2863" i="1"/>
  <c r="T2863" i="1" s="1"/>
  <c r="R2859" i="1"/>
  <c r="T2859" i="1" s="1"/>
  <c r="R2855" i="1"/>
  <c r="T2855" i="1" s="1"/>
  <c r="R2849" i="1"/>
  <c r="T2849" i="1" s="1"/>
  <c r="R2846" i="1"/>
  <c r="T2846" i="1" s="1"/>
  <c r="R2845" i="1"/>
  <c r="T2845" i="1" s="1"/>
  <c r="R2843" i="1"/>
  <c r="T2843" i="1" s="1"/>
  <c r="R2842" i="1"/>
  <c r="T2842" i="1" s="1"/>
  <c r="R2840" i="1"/>
  <c r="T2840" i="1" s="1"/>
  <c r="R2839" i="1"/>
  <c r="T2839" i="1" s="1"/>
  <c r="R2836" i="1"/>
  <c r="T2836" i="1" s="1"/>
  <c r="R2835" i="1"/>
  <c r="T2835" i="1" s="1"/>
  <c r="T2808" i="1"/>
  <c r="R2793" i="1"/>
  <c r="T2793" i="1" s="1"/>
  <c r="R2791" i="1"/>
  <c r="T2791" i="1" s="1"/>
  <c r="R2790" i="1"/>
  <c r="T2790" i="1" s="1"/>
  <c r="R2789" i="1"/>
  <c r="T2789" i="1" s="1"/>
  <c r="R2785" i="1"/>
  <c r="T2785" i="1" s="1"/>
  <c r="R2784" i="1"/>
  <c r="T2784" i="1" s="1"/>
  <c r="R2783" i="1"/>
  <c r="T2783" i="1" s="1"/>
  <c r="R2782" i="1"/>
  <c r="T2782" i="1" s="1"/>
  <c r="R2781" i="1"/>
  <c r="T2781" i="1" s="1"/>
  <c r="R2780" i="1"/>
  <c r="T2780" i="1" s="1"/>
  <c r="R2779" i="1"/>
  <c r="T2779" i="1" s="1"/>
  <c r="R2778" i="1"/>
  <c r="T2778" i="1" s="1"/>
  <c r="R2777" i="1"/>
  <c r="T2777" i="1" s="1"/>
  <c r="R2776" i="1"/>
  <c r="T2776" i="1" s="1"/>
  <c r="R2775" i="1"/>
  <c r="T2775" i="1" s="1"/>
  <c r="R2774" i="1"/>
  <c r="T2774" i="1" s="1"/>
  <c r="R2773" i="1"/>
  <c r="T2773" i="1" s="1"/>
  <c r="R2772" i="1"/>
  <c r="T2772" i="1" s="1"/>
  <c r="R2771" i="1"/>
  <c r="T2771" i="1" s="1"/>
  <c r="R2770" i="1"/>
  <c r="T2770" i="1" s="1"/>
  <c r="R2679" i="1"/>
  <c r="T2679" i="1" s="1"/>
  <c r="R2678" i="1"/>
  <c r="T2678" i="1" s="1"/>
  <c r="R2677" i="1"/>
  <c r="T2677" i="1" s="1"/>
  <c r="R2676" i="1"/>
  <c r="T2676" i="1" s="1"/>
  <c r="R2675" i="1"/>
  <c r="T2675" i="1" s="1"/>
  <c r="R2674" i="1"/>
  <c r="T2674" i="1" s="1"/>
  <c r="R2673" i="1"/>
  <c r="T2673" i="1" s="1"/>
  <c r="R2672" i="1"/>
  <c r="T2672" i="1" s="1"/>
  <c r="R2671" i="1"/>
  <c r="T2671" i="1" s="1"/>
  <c r="R2670" i="1"/>
  <c r="T2670" i="1" s="1"/>
  <c r="R2471" i="1"/>
  <c r="T2471" i="1" s="1"/>
  <c r="R2470" i="1"/>
  <c r="T2470" i="1" s="1"/>
  <c r="R2469" i="1"/>
  <c r="T2469" i="1" s="1"/>
  <c r="R2468" i="1"/>
  <c r="T2468" i="1" s="1"/>
  <c r="R2465" i="1"/>
  <c r="T2465" i="1" s="1"/>
  <c r="R2464" i="1"/>
  <c r="T2464" i="1" s="1"/>
  <c r="R2463" i="1"/>
  <c r="T2463" i="1" s="1"/>
  <c r="R2462" i="1"/>
  <c r="T2462" i="1" s="1"/>
  <c r="R2461" i="1"/>
  <c r="T2461" i="1" s="1"/>
  <c r="R2460" i="1"/>
  <c r="T2460" i="1" s="1"/>
  <c r="R2459" i="1"/>
  <c r="T2459" i="1" s="1"/>
  <c r="R2458" i="1"/>
  <c r="T2458" i="1" s="1"/>
  <c r="R2457" i="1"/>
  <c r="T2457" i="1" s="1"/>
  <c r="R2456" i="1"/>
  <c r="T2456" i="1" s="1"/>
  <c r="R2455" i="1"/>
  <c r="T2455" i="1" s="1"/>
  <c r="R2454" i="1"/>
  <c r="T2454" i="1" s="1"/>
  <c r="R2453" i="1"/>
  <c r="T2453" i="1" s="1"/>
  <c r="R2452" i="1"/>
  <c r="T2452" i="1" s="1"/>
  <c r="R2451" i="1"/>
  <c r="T2451" i="1" s="1"/>
  <c r="R2450" i="1"/>
  <c r="T2450" i="1" s="1"/>
  <c r="R2449" i="1"/>
  <c r="T2449" i="1" s="1"/>
  <c r="R2448" i="1"/>
  <c r="T2448" i="1" s="1"/>
  <c r="R2447" i="1"/>
  <c r="T2447" i="1" s="1"/>
  <c r="R2262" i="1"/>
  <c r="T2262" i="1" s="1"/>
  <c r="R2261" i="1"/>
  <c r="T2261" i="1" s="1"/>
  <c r="R2259" i="1"/>
  <c r="T2259" i="1" s="1"/>
  <c r="R2258" i="1"/>
  <c r="T2258" i="1" s="1"/>
  <c r="R2257" i="1"/>
  <c r="T2257" i="1" s="1"/>
  <c r="R2256" i="1"/>
  <c r="T2256" i="1" s="1"/>
  <c r="R2255" i="1"/>
  <c r="T2255" i="1" s="1"/>
  <c r="R2254" i="1"/>
  <c r="T2254" i="1" s="1"/>
  <c r="R2253" i="1"/>
  <c r="T2253" i="1" s="1"/>
  <c r="R2251" i="1"/>
  <c r="T2251" i="1" s="1"/>
  <c r="R2250" i="1"/>
  <c r="T2250" i="1" s="1"/>
  <c r="R2236" i="1"/>
  <c r="T2236" i="1" s="1"/>
  <c r="R2235" i="1"/>
  <c r="T2235" i="1" s="1"/>
  <c r="R2215" i="1"/>
  <c r="T2215" i="1" s="1"/>
  <c r="R2195" i="1"/>
  <c r="T2195" i="1" s="1"/>
  <c r="R2192" i="1"/>
  <c r="T2192" i="1" s="1"/>
  <c r="R2191" i="1"/>
  <c r="T2191" i="1" s="1"/>
  <c r="R2190" i="1"/>
  <c r="T2190" i="1" s="1"/>
  <c r="R2189" i="1"/>
  <c r="T2189" i="1" s="1"/>
  <c r="R2188" i="1"/>
  <c r="T2188" i="1" s="1"/>
  <c r="R2187" i="1"/>
  <c r="T2187" i="1" s="1"/>
  <c r="R2186" i="1"/>
  <c r="T2186" i="1" s="1"/>
  <c r="R2185" i="1"/>
  <c r="T2185" i="1" s="1"/>
  <c r="R2184" i="1"/>
  <c r="T2184" i="1" s="1"/>
  <c r="R2183" i="1"/>
  <c r="T2183" i="1" s="1"/>
  <c r="R2182" i="1"/>
  <c r="T2182" i="1" s="1"/>
  <c r="R2181" i="1"/>
  <c r="T2181" i="1" s="1"/>
  <c r="R2180" i="1"/>
  <c r="T2180" i="1" s="1"/>
  <c r="R2179" i="1"/>
  <c r="T2179" i="1" s="1"/>
  <c r="R2178" i="1"/>
  <c r="T2178" i="1" s="1"/>
  <c r="R2177" i="1"/>
  <c r="T2177" i="1" s="1"/>
  <c r="R2176" i="1"/>
  <c r="T2176" i="1" s="1"/>
  <c r="R2152" i="1"/>
  <c r="T2152" i="1" s="1"/>
  <c r="R2151" i="1"/>
  <c r="T2151" i="1" s="1"/>
  <c r="R2150" i="1"/>
  <c r="T2150" i="1" s="1"/>
  <c r="R2149" i="1"/>
  <c r="T2149" i="1" s="1"/>
  <c r="R2148" i="1"/>
  <c r="T2148" i="1" s="1"/>
  <c r="R2147" i="1"/>
  <c r="T2147" i="1" s="1"/>
  <c r="R2146" i="1"/>
  <c r="T2146" i="1" s="1"/>
  <c r="R2145" i="1"/>
  <c r="T2145" i="1" s="1"/>
  <c r="R2144" i="1"/>
  <c r="T2144" i="1" s="1"/>
  <c r="R2143" i="1"/>
  <c r="T2143" i="1" s="1"/>
  <c r="R2142" i="1"/>
  <c r="T2142" i="1" s="1"/>
  <c r="R2141" i="1"/>
  <c r="T2141" i="1" s="1"/>
  <c r="R2140" i="1"/>
  <c r="T2140" i="1" s="1"/>
  <c r="R2139" i="1"/>
  <c r="T2139" i="1" s="1"/>
  <c r="R2138" i="1"/>
  <c r="T2138" i="1" s="1"/>
  <c r="R2137" i="1"/>
  <c r="T2137" i="1" s="1"/>
  <c r="R2136" i="1"/>
  <c r="T2136" i="1" s="1"/>
  <c r="R2135" i="1"/>
  <c r="T2135" i="1" s="1"/>
  <c r="R2134" i="1"/>
  <c r="T2134" i="1" s="1"/>
  <c r="R2133" i="1"/>
  <c r="T2133" i="1" s="1"/>
  <c r="R2132" i="1"/>
  <c r="T2132" i="1" s="1"/>
  <c r="R2116" i="1"/>
  <c r="T2116" i="1" s="1"/>
  <c r="R2107" i="1"/>
  <c r="T2107" i="1" s="1"/>
  <c r="R2006" i="1"/>
  <c r="T2006" i="1" s="1"/>
  <c r="R2005" i="1"/>
  <c r="T2005" i="1" s="1"/>
  <c r="R2004" i="1"/>
  <c r="T2004" i="1" s="1"/>
  <c r="R2003" i="1"/>
  <c r="T2003" i="1" s="1"/>
  <c r="R2002" i="1"/>
  <c r="T2002" i="1" s="1"/>
  <c r="R1999" i="1"/>
  <c r="T1999" i="1" s="1"/>
  <c r="R1995" i="1"/>
  <c r="T1995" i="1" s="1"/>
  <c r="R1994" i="1"/>
  <c r="T1994" i="1" s="1"/>
  <c r="R1993" i="1"/>
  <c r="T1993" i="1" s="1"/>
  <c r="R1992" i="1"/>
  <c r="T1992" i="1" s="1"/>
  <c r="R1991" i="1"/>
  <c r="T1991" i="1" s="1"/>
  <c r="R1990" i="1"/>
  <c r="T1990" i="1" s="1"/>
  <c r="R1989" i="1"/>
  <c r="T1989" i="1" s="1"/>
  <c r="R1988" i="1"/>
  <c r="T1988" i="1" s="1"/>
  <c r="R1987" i="1"/>
  <c r="T1987" i="1" s="1"/>
  <c r="R1986" i="1"/>
  <c r="T1986" i="1" s="1"/>
  <c r="R1985" i="1"/>
  <c r="T1985" i="1" s="1"/>
  <c r="R1984" i="1"/>
  <c r="T1984" i="1" s="1"/>
  <c r="R1983" i="1"/>
  <c r="T1983" i="1" s="1"/>
  <c r="R1982" i="1"/>
  <c r="T1982" i="1" s="1"/>
  <c r="R1981" i="1"/>
  <c r="T1981" i="1" s="1"/>
  <c r="R1980" i="1"/>
  <c r="T1980" i="1" s="1"/>
  <c r="R1979" i="1"/>
  <c r="T1979" i="1" s="1"/>
  <c r="R1978" i="1"/>
  <c r="T1978" i="1" s="1"/>
  <c r="R1977" i="1"/>
  <c r="T1977" i="1" s="1"/>
  <c r="R1976" i="1"/>
  <c r="T1976" i="1" s="1"/>
  <c r="R1975" i="1"/>
  <c r="T1975" i="1" s="1"/>
  <c r="R1974" i="1"/>
  <c r="T1974" i="1" s="1"/>
  <c r="R1973" i="1"/>
  <c r="T1973" i="1" s="1"/>
  <c r="R1972" i="1"/>
  <c r="T1972" i="1" s="1"/>
  <c r="R1971" i="1"/>
  <c r="T1971" i="1" s="1"/>
  <c r="R1970" i="1"/>
  <c r="T1970" i="1" s="1"/>
  <c r="R1969" i="1"/>
  <c r="T1969" i="1" s="1"/>
  <c r="R1966" i="1"/>
  <c r="T1966" i="1" s="1"/>
  <c r="R1958" i="1"/>
  <c r="T1958" i="1" s="1"/>
  <c r="R1957" i="1"/>
  <c r="T1957" i="1" s="1"/>
  <c r="R1956" i="1"/>
  <c r="T1956" i="1" s="1"/>
  <c r="R1955" i="1"/>
  <c r="T1955" i="1" s="1"/>
  <c r="R1954" i="1"/>
  <c r="T1954" i="1" s="1"/>
  <c r="R1953" i="1"/>
  <c r="T1953" i="1" s="1"/>
  <c r="R1952" i="1"/>
  <c r="T1952" i="1" s="1"/>
  <c r="R1951" i="1"/>
  <c r="T1951" i="1" s="1"/>
  <c r="R1950" i="1"/>
  <c r="T1950" i="1" s="1"/>
  <c r="R1948" i="1"/>
  <c r="T1948" i="1" s="1"/>
  <c r="R1947" i="1"/>
  <c r="T1947" i="1" s="1"/>
  <c r="R1945" i="1"/>
  <c r="T1945" i="1" s="1"/>
  <c r="R1944" i="1"/>
  <c r="T1944" i="1" s="1"/>
  <c r="R1943" i="1"/>
  <c r="T1943" i="1" s="1"/>
  <c r="R1941" i="1"/>
  <c r="T1941" i="1" s="1"/>
  <c r="R1940" i="1"/>
  <c r="T1940" i="1" s="1"/>
  <c r="R1939" i="1"/>
  <c r="T1939" i="1" s="1"/>
  <c r="R1938" i="1"/>
  <c r="T1938" i="1" s="1"/>
  <c r="R1937" i="1"/>
  <c r="T1937" i="1" s="1"/>
  <c r="R1936" i="1"/>
  <c r="T1936" i="1" s="1"/>
  <c r="R1935" i="1"/>
  <c r="T1935" i="1" s="1"/>
  <c r="R1934" i="1"/>
  <c r="T1934" i="1" s="1"/>
  <c r="R1933" i="1"/>
  <c r="T1933" i="1" s="1"/>
  <c r="R1932" i="1"/>
  <c r="T1932" i="1" s="1"/>
  <c r="R1931" i="1"/>
  <c r="T1931" i="1" s="1"/>
  <c r="R1930" i="1"/>
  <c r="T1930" i="1" s="1"/>
  <c r="R1929" i="1"/>
  <c r="T1929" i="1" s="1"/>
  <c r="R1928" i="1"/>
  <c r="T1928" i="1" s="1"/>
  <c r="R1927" i="1"/>
  <c r="T1927" i="1" s="1"/>
  <c r="R1926" i="1"/>
  <c r="T1926" i="1" s="1"/>
  <c r="R1925" i="1"/>
  <c r="T1925" i="1" s="1"/>
  <c r="R1924" i="1"/>
  <c r="T1924" i="1" s="1"/>
  <c r="R1923" i="1"/>
  <c r="T1923" i="1" s="1"/>
  <c r="R1922" i="1"/>
  <c r="T1922" i="1" s="1"/>
  <c r="R1921" i="1"/>
  <c r="T1921" i="1" s="1"/>
  <c r="R1920" i="1"/>
  <c r="T1920" i="1" s="1"/>
  <c r="R1919" i="1"/>
  <c r="T1919" i="1" s="1"/>
  <c r="R1918" i="1"/>
  <c r="T1918" i="1" s="1"/>
  <c r="R1917" i="1"/>
  <c r="T1917" i="1" s="1"/>
  <c r="R1916" i="1"/>
  <c r="T1916" i="1" s="1"/>
  <c r="R1915" i="1"/>
  <c r="T1915" i="1" s="1"/>
  <c r="R1914" i="1"/>
  <c r="T1914" i="1" s="1"/>
  <c r="R1913" i="1"/>
  <c r="T1913" i="1" s="1"/>
  <c r="R1912" i="1"/>
  <c r="T1912" i="1" s="1"/>
  <c r="R1911" i="1"/>
  <c r="T1911" i="1" s="1"/>
  <c r="R1910" i="1"/>
  <c r="T1910" i="1" s="1"/>
  <c r="R1909" i="1"/>
  <c r="T1909" i="1" s="1"/>
  <c r="R1908" i="1"/>
  <c r="T1908" i="1" s="1"/>
  <c r="R1907" i="1"/>
  <c r="T1907" i="1" s="1"/>
  <c r="R1906" i="1"/>
  <c r="T1906" i="1" s="1"/>
  <c r="R1905" i="1"/>
  <c r="T1905" i="1" s="1"/>
  <c r="R1904" i="1"/>
  <c r="T1904" i="1" s="1"/>
  <c r="R1903" i="1"/>
  <c r="T1903" i="1" s="1"/>
  <c r="R1902" i="1"/>
  <c r="T1902" i="1" s="1"/>
  <c r="R1901" i="1"/>
  <c r="T1901" i="1" s="1"/>
  <c r="R1900" i="1"/>
  <c r="T1900" i="1" s="1"/>
  <c r="R1899" i="1"/>
  <c r="T1899" i="1" s="1"/>
  <c r="R1898" i="1"/>
  <c r="T1898" i="1" s="1"/>
  <c r="R1897" i="1"/>
  <c r="T1897" i="1" s="1"/>
  <c r="R1896" i="1"/>
  <c r="T1896" i="1" s="1"/>
  <c r="R1895" i="1"/>
  <c r="T1895" i="1" s="1"/>
  <c r="R1894" i="1"/>
  <c r="T1894" i="1" s="1"/>
  <c r="R1893" i="1"/>
  <c r="T1893" i="1" s="1"/>
  <c r="R1892" i="1"/>
  <c r="T1892" i="1" s="1"/>
  <c r="R1891" i="1"/>
  <c r="T1891" i="1" s="1"/>
  <c r="R1884" i="1"/>
  <c r="T1884" i="1" s="1"/>
  <c r="R1780" i="1"/>
  <c r="T1780" i="1" s="1"/>
  <c r="R1779" i="1"/>
  <c r="T1779" i="1" s="1"/>
  <c r="R1774" i="1"/>
  <c r="T1774" i="1" s="1"/>
  <c r="R1773" i="1"/>
  <c r="T1773" i="1" s="1"/>
  <c r="R1767" i="1"/>
  <c r="T1767" i="1" s="1"/>
  <c r="R1727" i="1"/>
  <c r="T1727" i="1" s="1"/>
  <c r="R1726" i="1"/>
  <c r="T1726" i="1" s="1"/>
  <c r="R1725" i="1"/>
  <c r="T1725" i="1" s="1"/>
  <c r="R1724" i="1"/>
  <c r="T1724" i="1" s="1"/>
  <c r="R1723" i="1"/>
  <c r="T1723" i="1" s="1"/>
  <c r="R1722" i="1"/>
  <c r="T1722" i="1" s="1"/>
  <c r="R1721" i="1"/>
  <c r="T1721" i="1" s="1"/>
  <c r="R1720" i="1"/>
  <c r="T1720" i="1" s="1"/>
  <c r="R1719" i="1"/>
  <c r="T1719" i="1" s="1"/>
  <c r="R1718" i="1"/>
  <c r="T1718" i="1" s="1"/>
  <c r="R1717" i="1"/>
  <c r="T1717" i="1" s="1"/>
  <c r="R1716" i="1"/>
  <c r="T1716" i="1" s="1"/>
  <c r="R1715" i="1"/>
  <c r="T1715" i="1" s="1"/>
  <c r="R1714" i="1"/>
  <c r="T1714" i="1" s="1"/>
  <c r="R1713" i="1"/>
  <c r="T1713" i="1" s="1"/>
  <c r="R1686" i="1"/>
  <c r="T1686" i="1" s="1"/>
  <c r="R1610" i="1"/>
  <c r="T1610" i="1" s="1"/>
  <c r="R1597" i="1"/>
  <c r="T1597" i="1" s="1"/>
  <c r="R1540" i="1"/>
  <c r="T1540" i="1" s="1"/>
  <c r="R1539" i="1"/>
  <c r="T1539" i="1" s="1"/>
  <c r="R1532" i="1"/>
  <c r="T1532" i="1" s="1"/>
  <c r="R1531" i="1"/>
  <c r="T1531" i="1" s="1"/>
  <c r="R1530" i="1"/>
  <c r="T1530" i="1" s="1"/>
  <c r="R1529" i="1"/>
  <c r="T1529" i="1" s="1"/>
  <c r="R1528" i="1"/>
  <c r="T1528" i="1" s="1"/>
  <c r="R1527" i="1"/>
  <c r="T1527" i="1" s="1"/>
  <c r="R1526" i="1"/>
  <c r="T1526" i="1" s="1"/>
  <c r="R1525" i="1"/>
  <c r="T1525" i="1" s="1"/>
  <c r="R1523" i="1"/>
  <c r="T1523" i="1" s="1"/>
  <c r="R1482" i="1"/>
  <c r="T1482" i="1" s="1"/>
  <c r="R1474" i="1"/>
  <c r="T1474" i="1" s="1"/>
  <c r="R1459" i="1"/>
  <c r="T1459" i="1" s="1"/>
  <c r="R1458" i="1"/>
  <c r="T1458" i="1" s="1"/>
  <c r="R1457" i="1"/>
  <c r="T1457" i="1" s="1"/>
  <c r="R1456" i="1"/>
  <c r="T1456" i="1" s="1"/>
  <c r="R1453" i="1"/>
  <c r="T1453" i="1" s="1"/>
  <c r="R1452" i="1"/>
  <c r="T1452" i="1" s="1"/>
  <c r="R1433" i="1"/>
  <c r="T1433" i="1" s="1"/>
  <c r="R1432" i="1"/>
  <c r="T1432" i="1" s="1"/>
  <c r="R1431" i="1"/>
  <c r="T1431" i="1" s="1"/>
  <c r="R1430" i="1"/>
  <c r="T1430" i="1" s="1"/>
  <c r="R1429" i="1"/>
  <c r="T1429" i="1" s="1"/>
  <c r="R1428" i="1"/>
  <c r="T1428" i="1" s="1"/>
  <c r="R1427" i="1"/>
  <c r="T1427" i="1" s="1"/>
  <c r="R1426" i="1"/>
  <c r="T1426" i="1" s="1"/>
  <c r="R1425" i="1"/>
  <c r="T1425" i="1" s="1"/>
  <c r="R1424" i="1"/>
  <c r="T1424" i="1" s="1"/>
  <c r="R1423" i="1"/>
  <c r="T1423" i="1" s="1"/>
  <c r="R1422" i="1"/>
  <c r="T1422" i="1" s="1"/>
  <c r="R1421" i="1"/>
  <c r="T1421" i="1" s="1"/>
  <c r="R1420" i="1"/>
  <c r="T1420" i="1" s="1"/>
  <c r="R1419" i="1"/>
  <c r="T1419" i="1" s="1"/>
  <c r="R1418" i="1"/>
  <c r="T1418" i="1" s="1"/>
  <c r="R1417" i="1"/>
  <c r="T1417" i="1" s="1"/>
  <c r="R1416" i="1"/>
  <c r="T1416" i="1" s="1"/>
  <c r="R1415" i="1"/>
  <c r="T1415" i="1" s="1"/>
  <c r="R1414" i="1"/>
  <c r="T1414" i="1" s="1"/>
  <c r="R1413" i="1"/>
  <c r="T1413" i="1" s="1"/>
  <c r="R1412" i="1"/>
  <c r="T1412" i="1" s="1"/>
  <c r="R1411" i="1"/>
  <c r="T1411" i="1" s="1"/>
  <c r="R1408" i="1"/>
  <c r="T1408" i="1" s="1"/>
  <c r="R1407" i="1"/>
  <c r="T1407" i="1" s="1"/>
  <c r="R1406" i="1"/>
  <c r="T1406" i="1" s="1"/>
  <c r="R1405" i="1"/>
  <c r="T1405" i="1" s="1"/>
  <c r="R1404" i="1"/>
  <c r="T1404" i="1" s="1"/>
  <c r="R1398" i="1"/>
  <c r="T1398" i="1" s="1"/>
  <c r="R1397" i="1"/>
  <c r="T1397" i="1" s="1"/>
  <c r="R1396" i="1"/>
  <c r="T1396" i="1" s="1"/>
  <c r="R1388" i="1"/>
  <c r="T1388" i="1" s="1"/>
  <c r="R1385" i="1"/>
  <c r="T1385" i="1" s="1"/>
  <c r="R1384" i="1"/>
  <c r="T1384" i="1" s="1"/>
  <c r="R1383" i="1"/>
  <c r="T1383" i="1" s="1"/>
  <c r="R1382" i="1"/>
  <c r="T1382" i="1" s="1"/>
  <c r="R1381" i="1"/>
  <c r="T1381" i="1" s="1"/>
  <c r="R1380" i="1"/>
  <c r="T1380" i="1" s="1"/>
  <c r="R1379" i="1"/>
  <c r="T1379" i="1" s="1"/>
  <c r="R1378" i="1"/>
  <c r="T1378" i="1" s="1"/>
  <c r="R1377" i="1"/>
  <c r="T1377" i="1" s="1"/>
  <c r="R1376" i="1"/>
  <c r="T1376" i="1" s="1"/>
  <c r="R1375" i="1"/>
  <c r="T1375" i="1" s="1"/>
  <c r="R1374" i="1"/>
  <c r="T1374" i="1" s="1"/>
  <c r="R1373" i="1"/>
  <c r="T1373" i="1" s="1"/>
  <c r="R1372" i="1"/>
  <c r="T1372" i="1" s="1"/>
  <c r="R1371" i="1"/>
  <c r="T1371" i="1" s="1"/>
  <c r="R1370" i="1"/>
  <c r="T1370" i="1" s="1"/>
  <c r="R1369" i="1"/>
  <c r="T1369" i="1" s="1"/>
  <c r="R1368" i="1"/>
  <c r="T1368" i="1" s="1"/>
  <c r="R1367" i="1"/>
  <c r="T1367" i="1" s="1"/>
  <c r="R1347" i="1"/>
  <c r="T1347" i="1" s="1"/>
  <c r="R1346" i="1"/>
  <c r="T1346" i="1" s="1"/>
  <c r="R1345" i="1"/>
  <c r="T1345" i="1" s="1"/>
  <c r="R1344" i="1"/>
  <c r="T1344" i="1" s="1"/>
  <c r="R1343" i="1"/>
  <c r="T1343" i="1" s="1"/>
  <c r="R1342" i="1"/>
  <c r="T1342" i="1" s="1"/>
  <c r="R1278" i="1"/>
  <c r="T1278" i="1" s="1"/>
  <c r="R1277" i="1"/>
  <c r="T1277" i="1" s="1"/>
  <c r="R1276" i="1"/>
  <c r="T1276" i="1" s="1"/>
  <c r="R1275" i="1"/>
  <c r="T1275" i="1" s="1"/>
  <c r="R1274" i="1"/>
  <c r="T1274" i="1" s="1"/>
  <c r="R1273" i="1"/>
  <c r="T1273" i="1" s="1"/>
  <c r="R1272" i="1"/>
  <c r="T1272" i="1" s="1"/>
  <c r="R1271" i="1"/>
  <c r="T1271" i="1" s="1"/>
  <c r="R1270" i="1"/>
  <c r="T1270" i="1" s="1"/>
  <c r="R1265" i="1"/>
  <c r="T1265" i="1" s="1"/>
  <c r="R1264" i="1"/>
  <c r="T1264" i="1" s="1"/>
  <c r="R1263" i="1"/>
  <c r="T1263" i="1" s="1"/>
  <c r="R1262" i="1"/>
  <c r="T1262" i="1" s="1"/>
  <c r="R1251" i="1"/>
  <c r="T1251" i="1" s="1"/>
  <c r="R1250" i="1"/>
  <c r="T1250" i="1" s="1"/>
  <c r="R1249" i="1"/>
  <c r="T1249" i="1" s="1"/>
  <c r="R1248" i="1"/>
  <c r="T1248" i="1" s="1"/>
  <c r="R1247" i="1"/>
  <c r="T1247" i="1" s="1"/>
  <c r="R1246" i="1"/>
  <c r="T1246" i="1" s="1"/>
  <c r="R1245" i="1"/>
  <c r="T1245" i="1" s="1"/>
  <c r="R1200" i="1"/>
  <c r="T1200" i="1" s="1"/>
  <c r="R1189" i="1"/>
  <c r="T1189" i="1" s="1"/>
  <c r="R1178" i="1"/>
  <c r="T1178" i="1" s="1"/>
  <c r="R1161" i="1"/>
  <c r="T1161" i="1" s="1"/>
  <c r="R1149" i="1"/>
  <c r="T1149" i="1" s="1"/>
  <c r="R1137" i="1"/>
  <c r="T1137" i="1" s="1"/>
  <c r="R1123" i="1"/>
  <c r="T1123" i="1" s="1"/>
  <c r="R1122" i="1"/>
  <c r="T1122" i="1" s="1"/>
  <c r="R1121" i="1"/>
  <c r="T1121" i="1" s="1"/>
  <c r="R1120" i="1"/>
  <c r="T1120" i="1" s="1"/>
  <c r="R1119" i="1"/>
  <c r="T1119" i="1" s="1"/>
  <c r="R1118" i="1"/>
  <c r="T1118" i="1" s="1"/>
  <c r="R1117" i="1"/>
  <c r="T1117" i="1" s="1"/>
  <c r="R432" i="1"/>
  <c r="T432" i="1" s="1"/>
  <c r="R431" i="1"/>
  <c r="T431" i="1" s="1"/>
  <c r="R430" i="1"/>
  <c r="T430" i="1" s="1"/>
  <c r="R429" i="1"/>
  <c r="T429" i="1" s="1"/>
  <c r="R428" i="1"/>
  <c r="T428" i="1" s="1"/>
  <c r="R427" i="1"/>
  <c r="T427" i="1" s="1"/>
  <c r="R426" i="1"/>
  <c r="T426" i="1" s="1"/>
  <c r="R425" i="1"/>
  <c r="T425" i="1" s="1"/>
  <c r="R424" i="1"/>
  <c r="T424" i="1" s="1"/>
  <c r="R423" i="1"/>
  <c r="T423" i="1" s="1"/>
  <c r="R422" i="1"/>
  <c r="T422" i="1" s="1"/>
  <c r="R421" i="1"/>
  <c r="T421" i="1" s="1"/>
  <c r="R420" i="1"/>
  <c r="T420" i="1" s="1"/>
  <c r="R419" i="1"/>
  <c r="T419" i="1" s="1"/>
  <c r="R418" i="1"/>
  <c r="T418" i="1" s="1"/>
  <c r="R417" i="1"/>
  <c r="T417" i="1" s="1"/>
  <c r="R416" i="1"/>
  <c r="T416" i="1" s="1"/>
  <c r="R415" i="1"/>
  <c r="T415" i="1" s="1"/>
  <c r="R414" i="1"/>
  <c r="T414" i="1" s="1"/>
  <c r="R413" i="1"/>
  <c r="T413" i="1" s="1"/>
  <c r="R412" i="1"/>
  <c r="T412" i="1" s="1"/>
  <c r="R411" i="1"/>
  <c r="T411" i="1" s="1"/>
  <c r="R410" i="1"/>
  <c r="T410" i="1" s="1"/>
  <c r="R409" i="1"/>
  <c r="T409" i="1" s="1"/>
  <c r="R408" i="1"/>
  <c r="T408" i="1" s="1"/>
  <c r="R407" i="1"/>
  <c r="T407" i="1" s="1"/>
  <c r="R406" i="1"/>
  <c r="T406" i="1" s="1"/>
  <c r="R405" i="1"/>
  <c r="T405" i="1" s="1"/>
  <c r="R404" i="1"/>
  <c r="T404" i="1" s="1"/>
  <c r="R403" i="1"/>
  <c r="T403" i="1" s="1"/>
  <c r="R402" i="1"/>
  <c r="T402" i="1" s="1"/>
  <c r="R401" i="1"/>
  <c r="T401" i="1" s="1"/>
  <c r="R400" i="1"/>
  <c r="T400" i="1" s="1"/>
  <c r="R399" i="1"/>
  <c r="T399" i="1" s="1"/>
  <c r="R398" i="1"/>
  <c r="T398" i="1" s="1"/>
  <c r="R397" i="1"/>
  <c r="T397" i="1" s="1"/>
  <c r="R396" i="1"/>
  <c r="T396" i="1" s="1"/>
  <c r="R395" i="1"/>
  <c r="T395" i="1" s="1"/>
  <c r="R394" i="1"/>
  <c r="T394" i="1" s="1"/>
  <c r="R393" i="1"/>
  <c r="T393" i="1" s="1"/>
  <c r="R392" i="1"/>
  <c r="T392" i="1" s="1"/>
  <c r="R391" i="1"/>
  <c r="T391" i="1" s="1"/>
  <c r="R390" i="1"/>
  <c r="T390" i="1" s="1"/>
  <c r="R389" i="1"/>
  <c r="T389" i="1" s="1"/>
  <c r="R388" i="1"/>
  <c r="T388" i="1" s="1"/>
  <c r="R387" i="1"/>
  <c r="T387" i="1" s="1"/>
  <c r="R386" i="1"/>
  <c r="T386" i="1" s="1"/>
  <c r="R385" i="1"/>
  <c r="T385" i="1" s="1"/>
  <c r="R384" i="1"/>
  <c r="T384" i="1" s="1"/>
  <c r="R383" i="1"/>
  <c r="T383" i="1" s="1"/>
  <c r="R382" i="1"/>
  <c r="T382" i="1" s="1"/>
  <c r="R381" i="1"/>
  <c r="T381" i="1" s="1"/>
  <c r="R380" i="1"/>
  <c r="T380" i="1" s="1"/>
  <c r="R379" i="1"/>
  <c r="T379" i="1" s="1"/>
  <c r="R376" i="1"/>
  <c r="T376" i="1" s="1"/>
  <c r="R375" i="1"/>
  <c r="T375" i="1" s="1"/>
  <c r="R372" i="1"/>
  <c r="T372" i="1" s="1"/>
  <c r="R371" i="1"/>
  <c r="T371" i="1" s="1"/>
  <c r="R369" i="1"/>
  <c r="T369" i="1" s="1"/>
  <c r="R368" i="1"/>
  <c r="T368" i="1" s="1"/>
  <c r="R367" i="1"/>
  <c r="T367" i="1" s="1"/>
  <c r="R366" i="1"/>
  <c r="T366" i="1" s="1"/>
  <c r="R365" i="1"/>
  <c r="T365" i="1" s="1"/>
  <c r="R362" i="1"/>
  <c r="T362" i="1" s="1"/>
  <c r="R361" i="1"/>
  <c r="T361" i="1" s="1"/>
  <c r="R360" i="1"/>
  <c r="T360" i="1" s="1"/>
  <c r="R359" i="1"/>
  <c r="T359" i="1" s="1"/>
  <c r="R358" i="1"/>
  <c r="T358" i="1" s="1"/>
  <c r="R357" i="1"/>
  <c r="T357" i="1" s="1"/>
  <c r="R356" i="1"/>
  <c r="T356" i="1" s="1"/>
  <c r="R355" i="1"/>
  <c r="T355" i="1" s="1"/>
  <c r="R354" i="1"/>
  <c r="T354" i="1" s="1"/>
  <c r="R353" i="1"/>
  <c r="T353" i="1" s="1"/>
  <c r="R352" i="1"/>
  <c r="T352" i="1" s="1"/>
  <c r="R351" i="1"/>
  <c r="T351" i="1" s="1"/>
  <c r="R350" i="1"/>
  <c r="T350" i="1" s="1"/>
  <c r="R348" i="1"/>
  <c r="T348" i="1" s="1"/>
  <c r="R347" i="1"/>
  <c r="T347" i="1" s="1"/>
  <c r="R346" i="1"/>
  <c r="T346" i="1" s="1"/>
  <c r="R345" i="1"/>
  <c r="T345" i="1" s="1"/>
  <c r="R344" i="1"/>
  <c r="T344" i="1" s="1"/>
  <c r="R343" i="1"/>
  <c r="T343" i="1" s="1"/>
  <c r="R342" i="1"/>
  <c r="T342" i="1" s="1"/>
  <c r="R341" i="1"/>
  <c r="T341" i="1" s="1"/>
  <c r="R340" i="1"/>
  <c r="T340" i="1" s="1"/>
  <c r="R339" i="1"/>
  <c r="T339" i="1" s="1"/>
  <c r="R338" i="1"/>
  <c r="T338" i="1" s="1"/>
  <c r="R337" i="1"/>
  <c r="T337" i="1" s="1"/>
  <c r="R335" i="1"/>
  <c r="T335" i="1" s="1"/>
  <c r="R334" i="1"/>
  <c r="T334" i="1" s="1"/>
  <c r="R333" i="1"/>
  <c r="T333" i="1" s="1"/>
  <c r="R332" i="1"/>
  <c r="T332" i="1" s="1"/>
  <c r="R331" i="1"/>
  <c r="T331" i="1" s="1"/>
  <c r="R329" i="1"/>
  <c r="T329" i="1" s="1"/>
  <c r="R328" i="1"/>
  <c r="T328" i="1" s="1"/>
  <c r="R327" i="1"/>
  <c r="T327" i="1" s="1"/>
  <c r="R326" i="1"/>
  <c r="T326" i="1" s="1"/>
  <c r="R325" i="1"/>
  <c r="T325" i="1" s="1"/>
  <c r="R324" i="1"/>
  <c r="T324" i="1" s="1"/>
  <c r="R323" i="1"/>
  <c r="T323" i="1" s="1"/>
  <c r="R322" i="1"/>
  <c r="T322" i="1" s="1"/>
  <c r="R321" i="1"/>
  <c r="T321" i="1" s="1"/>
  <c r="R318" i="1"/>
  <c r="T318" i="1" s="1"/>
  <c r="R316" i="1"/>
  <c r="T316" i="1" s="1"/>
  <c r="R315" i="1"/>
  <c r="T315" i="1" s="1"/>
  <c r="R314" i="1"/>
  <c r="T314" i="1" s="1"/>
  <c r="R313" i="1"/>
  <c r="T313" i="1" s="1"/>
  <c r="R312" i="1"/>
  <c r="T312" i="1" s="1"/>
  <c r="R311" i="1"/>
  <c r="T311" i="1" s="1"/>
  <c r="R310" i="1"/>
  <c r="T310" i="1" s="1"/>
  <c r="R309" i="1"/>
  <c r="T309" i="1" s="1"/>
  <c r="R307" i="1"/>
  <c r="T307" i="1" s="1"/>
  <c r="R306" i="1"/>
  <c r="T306" i="1" s="1"/>
  <c r="R300" i="1"/>
  <c r="T300" i="1" s="1"/>
  <c r="R299" i="1"/>
  <c r="T299" i="1" s="1"/>
  <c r="R298" i="1"/>
  <c r="T298" i="1" s="1"/>
  <c r="R297" i="1"/>
  <c r="T297" i="1" s="1"/>
  <c r="R296" i="1"/>
  <c r="T296" i="1" s="1"/>
  <c r="R295" i="1"/>
  <c r="T295" i="1" s="1"/>
  <c r="R294" i="1"/>
  <c r="T294" i="1" s="1"/>
  <c r="R293" i="1"/>
  <c r="T293" i="1" s="1"/>
  <c r="R292" i="1"/>
  <c r="T292" i="1" s="1"/>
  <c r="R291" i="1"/>
  <c r="T291" i="1" s="1"/>
  <c r="R290" i="1"/>
  <c r="T290" i="1" s="1"/>
  <c r="R289" i="1"/>
  <c r="T289" i="1" s="1"/>
  <c r="R288" i="1"/>
  <c r="T288" i="1" s="1"/>
  <c r="R287" i="1"/>
  <c r="T287" i="1" s="1"/>
  <c r="R286" i="1"/>
  <c r="T286" i="1" s="1"/>
  <c r="R284" i="1"/>
  <c r="T284" i="1" s="1"/>
  <c r="R283" i="1"/>
  <c r="T283" i="1" s="1"/>
  <c r="R282" i="1"/>
  <c r="T282" i="1" s="1"/>
  <c r="R281" i="1"/>
  <c r="T281" i="1" s="1"/>
  <c r="R280" i="1"/>
  <c r="T280" i="1" s="1"/>
  <c r="R279" i="1"/>
  <c r="T279" i="1" s="1"/>
  <c r="R278" i="1"/>
  <c r="T278" i="1" s="1"/>
  <c r="R276" i="1"/>
  <c r="T276" i="1" s="1"/>
  <c r="R275" i="1"/>
  <c r="T275" i="1" s="1"/>
  <c r="R274" i="1"/>
  <c r="T274" i="1" s="1"/>
  <c r="R271" i="1"/>
  <c r="T271" i="1" s="1"/>
  <c r="R270" i="1"/>
  <c r="T270" i="1" s="1"/>
  <c r="R269" i="1"/>
  <c r="T269" i="1" s="1"/>
  <c r="R268" i="1"/>
  <c r="T268" i="1" s="1"/>
  <c r="R267" i="1"/>
  <c r="T267" i="1" s="1"/>
  <c r="R266" i="1"/>
  <c r="T266" i="1" s="1"/>
  <c r="R264" i="1"/>
  <c r="T264" i="1" s="1"/>
  <c r="R263" i="1"/>
  <c r="T263" i="1" s="1"/>
  <c r="R262" i="1"/>
  <c r="T262" i="1" s="1"/>
  <c r="R261" i="1"/>
  <c r="T261" i="1" s="1"/>
  <c r="R260" i="1"/>
  <c r="T260" i="1" s="1"/>
  <c r="R259" i="1"/>
  <c r="T259" i="1" s="1"/>
  <c r="R258" i="1"/>
  <c r="T258" i="1" s="1"/>
  <c r="R257" i="1"/>
  <c r="T257" i="1" s="1"/>
  <c r="R256" i="1"/>
  <c r="T256" i="1" s="1"/>
  <c r="R255" i="1"/>
  <c r="T255" i="1" s="1"/>
  <c r="R254" i="1"/>
  <c r="T254" i="1" s="1"/>
  <c r="R253" i="1"/>
  <c r="T253" i="1" s="1"/>
  <c r="R252" i="1"/>
  <c r="T252" i="1" s="1"/>
  <c r="R248" i="1"/>
  <c r="T248" i="1" s="1"/>
  <c r="R247" i="1"/>
  <c r="T247" i="1" s="1"/>
  <c r="R246" i="1"/>
  <c r="T246" i="1" s="1"/>
  <c r="R245" i="1"/>
  <c r="T245" i="1" s="1"/>
  <c r="R244" i="1"/>
  <c r="T244" i="1" s="1"/>
  <c r="R243" i="1"/>
  <c r="T243" i="1" s="1"/>
  <c r="R242" i="1"/>
  <c r="T242" i="1" s="1"/>
  <c r="R241" i="1"/>
  <c r="T241" i="1" s="1"/>
  <c r="R240" i="1"/>
  <c r="T240" i="1" s="1"/>
  <c r="R239" i="1"/>
  <c r="T239" i="1" s="1"/>
  <c r="R238" i="1"/>
  <c r="T238" i="1" s="1"/>
  <c r="R237" i="1"/>
  <c r="T237" i="1" s="1"/>
  <c r="R236" i="1"/>
  <c r="T236" i="1" s="1"/>
  <c r="R235" i="1"/>
  <c r="T235" i="1" s="1"/>
  <c r="R234" i="1"/>
  <c r="T234" i="1" s="1"/>
  <c r="R232" i="1"/>
  <c r="T232" i="1" s="1"/>
  <c r="R230" i="1"/>
  <c r="T230" i="1" s="1"/>
  <c r="R229" i="1"/>
  <c r="T229" i="1" s="1"/>
  <c r="R228" i="1"/>
  <c r="T228" i="1" s="1"/>
  <c r="R223" i="1"/>
  <c r="T223" i="1" s="1"/>
  <c r="R217" i="1"/>
  <c r="T217" i="1" s="1"/>
  <c r="R214" i="1"/>
  <c r="T214" i="1" s="1"/>
  <c r="R213" i="1"/>
  <c r="T213" i="1" s="1"/>
  <c r="R212" i="1"/>
  <c r="T212" i="1" s="1"/>
  <c r="R211" i="1"/>
  <c r="T211" i="1" s="1"/>
  <c r="R210" i="1"/>
  <c r="T210" i="1" s="1"/>
  <c r="R209" i="1"/>
  <c r="T209" i="1" s="1"/>
  <c r="R208" i="1"/>
  <c r="T208" i="1" s="1"/>
  <c r="R207" i="1"/>
  <c r="T207" i="1" s="1"/>
  <c r="R206" i="1"/>
  <c r="T206" i="1" s="1"/>
  <c r="R205" i="1"/>
  <c r="T205" i="1" s="1"/>
  <c r="R204" i="1"/>
  <c r="T204" i="1" s="1"/>
  <c r="R203" i="1"/>
  <c r="T203" i="1" s="1"/>
  <c r="R202" i="1"/>
  <c r="T202" i="1" s="1"/>
  <c r="R201" i="1"/>
  <c r="T201" i="1" s="1"/>
  <c r="R200" i="1"/>
  <c r="T200" i="1" s="1"/>
  <c r="R199" i="1"/>
  <c r="T199" i="1" s="1"/>
  <c r="R197" i="1"/>
  <c r="T197" i="1" s="1"/>
  <c r="R196" i="1"/>
  <c r="T196" i="1" s="1"/>
  <c r="R195" i="1"/>
  <c r="T195" i="1" s="1"/>
  <c r="R193" i="1"/>
  <c r="T5077" i="1"/>
  <c r="AD5077" i="1" s="1"/>
  <c r="T5076" i="1"/>
  <c r="AD5076" i="1" s="1"/>
  <c r="T5070" i="1"/>
  <c r="AD5070" i="1" s="1"/>
  <c r="T5066" i="1"/>
  <c r="AD5066" i="1" s="1"/>
  <c r="T5064" i="1"/>
  <c r="AD5064" i="1" s="1"/>
  <c r="T5059" i="1"/>
  <c r="AD5059" i="1" s="1"/>
  <c r="T5058" i="1"/>
  <c r="T5051" i="1"/>
  <c r="AD5051" i="1" s="1"/>
  <c r="T5050" i="1"/>
  <c r="AD5050" i="1" s="1"/>
  <c r="T5047" i="1"/>
  <c r="T5046" i="1"/>
  <c r="T5043" i="1"/>
  <c r="AD5043" i="1" s="1"/>
  <c r="T5042" i="1"/>
  <c r="AD5042" i="1" s="1"/>
  <c r="T5040" i="1"/>
  <c r="AD5040" i="1" s="1"/>
  <c r="T5038" i="1"/>
  <c r="AD5038" i="1" s="1"/>
  <c r="T5034" i="1"/>
  <c r="T5032" i="1"/>
  <c r="AD5032" i="1" s="1"/>
  <c r="T5031" i="1"/>
  <c r="AD5031" i="1" s="1"/>
  <c r="T5027" i="1"/>
  <c r="T5026" i="1"/>
  <c r="AD5026" i="1" s="1"/>
  <c r="T5023" i="1"/>
  <c r="AD5023" i="1" s="1"/>
  <c r="T5022" i="1"/>
  <c r="AD5022" i="1" s="1"/>
  <c r="T5016" i="1"/>
  <c r="AD5016" i="1" s="1"/>
  <c r="T5015" i="1"/>
  <c r="AD5015" i="1" s="1"/>
  <c r="T5012" i="1"/>
  <c r="AD5012" i="1" s="1"/>
  <c r="T5007" i="1"/>
  <c r="AD5007" i="1" s="1"/>
  <c r="T5006" i="1"/>
  <c r="T5004" i="1"/>
  <c r="AD5004" i="1" s="1"/>
  <c r="T5003" i="1"/>
  <c r="AD5003" i="1" s="1"/>
  <c r="T4999" i="1"/>
  <c r="AD4999" i="1" s="1"/>
  <c r="T4991" i="1"/>
  <c r="AD4991" i="1" s="1"/>
  <c r="T4990" i="1"/>
  <c r="AD4990" i="1" s="1"/>
  <c r="T4983" i="1"/>
  <c r="AD4983" i="1" s="1"/>
  <c r="T4979" i="1"/>
  <c r="AD4979" i="1" s="1"/>
  <c r="T4968" i="1"/>
  <c r="T4966" i="1"/>
  <c r="AD4966" i="1" s="1"/>
  <c r="T4964" i="1"/>
  <c r="AD4964" i="1" s="1"/>
  <c r="T4963" i="1"/>
  <c r="AD4963" i="1" s="1"/>
  <c r="T4960" i="1"/>
  <c r="T4959" i="1"/>
  <c r="T4956" i="1"/>
  <c r="AD4956" i="1" s="1"/>
  <c r="T4954" i="1"/>
  <c r="AD4954" i="1" s="1"/>
  <c r="T4952" i="1"/>
  <c r="AD4952" i="1" s="1"/>
  <c r="T4579" i="1"/>
  <c r="AD4579" i="1" s="1"/>
  <c r="T4575" i="1"/>
  <c r="T4571" i="1"/>
  <c r="T4569" i="1"/>
  <c r="T4567" i="1"/>
  <c r="AD4567" i="1" s="1"/>
  <c r="T4565" i="1"/>
  <c r="AD4565" i="1" s="1"/>
  <c r="T4563" i="1"/>
  <c r="T4558" i="1"/>
  <c r="AD4558" i="1" s="1"/>
  <c r="T4557" i="1"/>
  <c r="AD4557" i="1" s="1"/>
  <c r="T4537" i="1"/>
  <c r="AD4537" i="1" s="1"/>
  <c r="T4534" i="1"/>
  <c r="AD4534" i="1" s="1"/>
  <c r="T4532" i="1"/>
  <c r="T4530" i="1"/>
  <c r="T2578" i="1"/>
  <c r="AD2578" i="1" s="1"/>
  <c r="T2564" i="1"/>
  <c r="AD2564" i="1" s="1"/>
  <c r="T2563" i="1"/>
  <c r="AD2563" i="1" s="1"/>
  <c r="T2542" i="1"/>
  <c r="AD2542" i="1" s="1"/>
  <c r="T2539" i="1"/>
  <c r="AD2539" i="1" s="1"/>
  <c r="T2526" i="1"/>
  <c r="AD2526" i="1" s="1"/>
  <c r="T2212" i="1"/>
  <c r="T2193" i="1"/>
  <c r="AD2193" i="1" s="1"/>
  <c r="T2157" i="1"/>
  <c r="AD2157" i="1" s="1"/>
  <c r="T2039" i="1"/>
  <c r="AD2039" i="1" s="1"/>
  <c r="T2036" i="1"/>
  <c r="AD2036" i="1" s="1"/>
  <c r="T1823" i="1"/>
  <c r="AD1823" i="1" s="1"/>
  <c r="T1670" i="1"/>
  <c r="AD1670" i="1" s="1"/>
  <c r="T1561" i="1"/>
  <c r="AD1561" i="1" s="1"/>
  <c r="T1337" i="1"/>
  <c r="T1287" i="1"/>
  <c r="T1193" i="1"/>
  <c r="AD1193" i="1" s="1"/>
  <c r="T1183" i="1"/>
  <c r="T1166" i="1"/>
  <c r="AD1166" i="1" s="1"/>
  <c r="AC5079" i="1"/>
  <c r="AC5078" i="1"/>
  <c r="AC5077" i="1"/>
  <c r="AC5076" i="1"/>
  <c r="AC5075" i="1"/>
  <c r="AC5074" i="1"/>
  <c r="AC5073" i="1"/>
  <c r="AA5073" i="1"/>
  <c r="T5073" i="1"/>
  <c r="AC5072" i="1"/>
  <c r="AC5071" i="1"/>
  <c r="AC5070" i="1"/>
  <c r="AC5069" i="1"/>
  <c r="T5069" i="1"/>
  <c r="AD5069" i="1" s="1"/>
  <c r="AC5068" i="1"/>
  <c r="T5068" i="1"/>
  <c r="AC5067" i="1"/>
  <c r="AC5066" i="1"/>
  <c r="AC5065" i="1"/>
  <c r="T5065" i="1"/>
  <c r="AC5064" i="1"/>
  <c r="AC5063" i="1"/>
  <c r="AC5062" i="1"/>
  <c r="AC5061" i="1"/>
  <c r="AC5060" i="1"/>
  <c r="AC5059" i="1"/>
  <c r="AC5058" i="1"/>
  <c r="AC5057" i="1"/>
  <c r="T5057" i="1"/>
  <c r="AC5056" i="1"/>
  <c r="AC5055" i="1"/>
  <c r="AC5054" i="1"/>
  <c r="AC5053" i="1"/>
  <c r="AC5052" i="1"/>
  <c r="AC5051" i="1"/>
  <c r="AC5050" i="1"/>
  <c r="AC5049" i="1"/>
  <c r="T5049" i="1"/>
  <c r="AD5049" i="1" s="1"/>
  <c r="AC5048" i="1"/>
  <c r="AC5047" i="1"/>
  <c r="AC5046" i="1"/>
  <c r="AC5045" i="1"/>
  <c r="T5045" i="1"/>
  <c r="AD5045" i="1" s="1"/>
  <c r="AC5044" i="1"/>
  <c r="AC5043" i="1"/>
  <c r="AC5042" i="1"/>
  <c r="AC5041" i="1"/>
  <c r="AC5040" i="1"/>
  <c r="AC5039" i="1"/>
  <c r="AC5038" i="1"/>
  <c r="AC5037" i="1"/>
  <c r="AC5036" i="1"/>
  <c r="T5036" i="1"/>
  <c r="AD5036" i="1" s="1"/>
  <c r="AC5035" i="1"/>
  <c r="AC5034" i="1"/>
  <c r="AC5033" i="1"/>
  <c r="AC5032" i="1"/>
  <c r="AC5031" i="1"/>
  <c r="AC5030" i="1"/>
  <c r="AC5029" i="1"/>
  <c r="T5029" i="1"/>
  <c r="AC5028" i="1"/>
  <c r="AC5027" i="1"/>
  <c r="AC5026" i="1"/>
  <c r="AC5025" i="1"/>
  <c r="T5025" i="1"/>
  <c r="AD5025" i="1" s="1"/>
  <c r="AC5024" i="1"/>
  <c r="AC5023" i="1"/>
  <c r="AC5022" i="1"/>
  <c r="AC5021" i="1"/>
  <c r="T5021" i="1"/>
  <c r="AD5021" i="1" s="1"/>
  <c r="AC5020" i="1"/>
  <c r="AC5019" i="1"/>
  <c r="AC5018" i="1"/>
  <c r="AC5017" i="1"/>
  <c r="AC5016" i="1"/>
  <c r="AC5015" i="1"/>
  <c r="AC5014" i="1"/>
  <c r="AC5013" i="1"/>
  <c r="AC5012" i="1"/>
  <c r="AC5011" i="1"/>
  <c r="AC5010" i="1"/>
  <c r="AC5009" i="1"/>
  <c r="T5009" i="1"/>
  <c r="AD5009" i="1" s="1"/>
  <c r="AC5008" i="1"/>
  <c r="AC5007" i="1"/>
  <c r="AC5006" i="1"/>
  <c r="AC5005" i="1"/>
  <c r="AC5004" i="1"/>
  <c r="AC5003" i="1"/>
  <c r="AC5002" i="1"/>
  <c r="AC5001" i="1"/>
  <c r="AC5000" i="1"/>
  <c r="AC4999" i="1"/>
  <c r="AC4998" i="1"/>
  <c r="AC4997" i="1"/>
  <c r="AC4996" i="1"/>
  <c r="AC4995" i="1"/>
  <c r="AC4994" i="1"/>
  <c r="AC4993" i="1"/>
  <c r="AC4992" i="1"/>
  <c r="AC4991" i="1"/>
  <c r="AC4990" i="1"/>
  <c r="AC4989" i="1"/>
  <c r="T4989" i="1"/>
  <c r="AC4988" i="1"/>
  <c r="AC4987" i="1"/>
  <c r="AC4986" i="1"/>
  <c r="AC4985" i="1"/>
  <c r="AC4984" i="1"/>
  <c r="AC4983" i="1"/>
  <c r="AC4982" i="1"/>
  <c r="AC4981" i="1"/>
  <c r="AC4980" i="1"/>
  <c r="AC4979" i="1"/>
  <c r="AC4978" i="1"/>
  <c r="AC4977" i="1"/>
  <c r="AC4976" i="1"/>
  <c r="AC4975" i="1"/>
  <c r="AC4974" i="1"/>
  <c r="AC4973" i="1"/>
  <c r="AC4972" i="1"/>
  <c r="AC4971" i="1"/>
  <c r="AC4970" i="1"/>
  <c r="AC4969" i="1"/>
  <c r="AC4968" i="1"/>
  <c r="AC4967" i="1"/>
  <c r="AC4966" i="1"/>
  <c r="AC4965" i="1"/>
  <c r="AC4964" i="1"/>
  <c r="AC4963" i="1"/>
  <c r="AC4962" i="1"/>
  <c r="AC4961" i="1"/>
  <c r="T4961" i="1"/>
  <c r="AC4960" i="1"/>
  <c r="AC4959" i="1"/>
  <c r="AC4958" i="1"/>
  <c r="AC4957" i="1"/>
  <c r="T4957" i="1"/>
  <c r="AD4957" i="1" s="1"/>
  <c r="AC4956" i="1"/>
  <c r="AC4955" i="1"/>
  <c r="AC4954" i="1"/>
  <c r="AC4953" i="1"/>
  <c r="AC4952" i="1"/>
  <c r="AC4951" i="1"/>
  <c r="AC4950" i="1"/>
  <c r="AC4949" i="1"/>
  <c r="AC4948" i="1"/>
  <c r="AC4947" i="1"/>
  <c r="Y4947" i="1"/>
  <c r="AA4947" i="1" s="1"/>
  <c r="T4947" i="1"/>
  <c r="F4947" i="1"/>
  <c r="AC4946" i="1"/>
  <c r="Y4946" i="1"/>
  <c r="AA4946" i="1" s="1"/>
  <c r="T4946" i="1"/>
  <c r="F4946" i="1"/>
  <c r="AC4945" i="1"/>
  <c r="Y4945" i="1"/>
  <c r="AA4945" i="1" s="1"/>
  <c r="T4945" i="1"/>
  <c r="F4945" i="1"/>
  <c r="AC4944" i="1"/>
  <c r="Y4944" i="1"/>
  <c r="AA4944" i="1" s="1"/>
  <c r="T4944" i="1"/>
  <c r="F4944" i="1"/>
  <c r="AC4943" i="1"/>
  <c r="Y4943" i="1"/>
  <c r="AA4943" i="1" s="1"/>
  <c r="T4943" i="1"/>
  <c r="F4943" i="1"/>
  <c r="AC4942" i="1"/>
  <c r="Y4942" i="1"/>
  <c r="AA4942" i="1" s="1"/>
  <c r="T4942" i="1"/>
  <c r="F4942" i="1"/>
  <c r="AC4941" i="1"/>
  <c r="Y4941" i="1"/>
  <c r="AA4941" i="1" s="1"/>
  <c r="T4941" i="1"/>
  <c r="F4941" i="1"/>
  <c r="AC4940" i="1"/>
  <c r="Y4940" i="1"/>
  <c r="AA4940" i="1" s="1"/>
  <c r="T4940" i="1"/>
  <c r="F4940" i="1"/>
  <c r="AC4939" i="1"/>
  <c r="Y4939" i="1"/>
  <c r="AA4939" i="1" s="1"/>
  <c r="T4939" i="1"/>
  <c r="F4939" i="1"/>
  <c r="AC4938" i="1"/>
  <c r="Y4938" i="1"/>
  <c r="AA4938" i="1" s="1"/>
  <c r="T4938" i="1"/>
  <c r="F4938" i="1"/>
  <c r="AC4937" i="1"/>
  <c r="Y4937" i="1"/>
  <c r="AA4937" i="1" s="1"/>
  <c r="T4937" i="1"/>
  <c r="F4937" i="1"/>
  <c r="AC4936" i="1"/>
  <c r="Y4936" i="1"/>
  <c r="AA4936" i="1" s="1"/>
  <c r="T4936" i="1"/>
  <c r="F4936" i="1"/>
  <c r="AC4935" i="1"/>
  <c r="Y4935" i="1"/>
  <c r="AA4935" i="1" s="1"/>
  <c r="T4935" i="1"/>
  <c r="F4935" i="1"/>
  <c r="AC4934" i="1"/>
  <c r="Y4934" i="1"/>
  <c r="AA4934" i="1" s="1"/>
  <c r="T4934" i="1"/>
  <c r="F4934" i="1"/>
  <c r="AC4933" i="1"/>
  <c r="Y4933" i="1"/>
  <c r="AA4933" i="1" s="1"/>
  <c r="T4933" i="1"/>
  <c r="F4933" i="1"/>
  <c r="AC4932" i="1"/>
  <c r="Y4932" i="1"/>
  <c r="AA4932" i="1" s="1"/>
  <c r="T4932" i="1"/>
  <c r="F4932" i="1"/>
  <c r="AC4931" i="1"/>
  <c r="Y4931" i="1"/>
  <c r="AA4931" i="1" s="1"/>
  <c r="T4931" i="1"/>
  <c r="F4931" i="1"/>
  <c r="AC4930" i="1"/>
  <c r="Y4930" i="1"/>
  <c r="AA4930" i="1" s="1"/>
  <c r="T4930" i="1"/>
  <c r="F4930" i="1"/>
  <c r="AC4929" i="1"/>
  <c r="Y4929" i="1"/>
  <c r="AA4929" i="1" s="1"/>
  <c r="T4929" i="1"/>
  <c r="F4929" i="1"/>
  <c r="AC4928" i="1"/>
  <c r="Y4928" i="1"/>
  <c r="AA4928" i="1" s="1"/>
  <c r="T4928" i="1"/>
  <c r="F4928" i="1"/>
  <c r="AC4927" i="1"/>
  <c r="Y4927" i="1"/>
  <c r="AA4927" i="1" s="1"/>
  <c r="T4927" i="1"/>
  <c r="F4927" i="1"/>
  <c r="AC4926" i="1"/>
  <c r="Y4926" i="1"/>
  <c r="AA4926" i="1" s="1"/>
  <c r="T4926" i="1"/>
  <c r="F4926" i="1"/>
  <c r="AC4925" i="1"/>
  <c r="Y4925" i="1"/>
  <c r="AA4925" i="1" s="1"/>
  <c r="T4925" i="1"/>
  <c r="F4925" i="1"/>
  <c r="AC4924" i="1"/>
  <c r="Y4924" i="1"/>
  <c r="AA4924" i="1" s="1"/>
  <c r="T4924" i="1"/>
  <c r="F4924" i="1"/>
  <c r="AC4923" i="1"/>
  <c r="Y4923" i="1"/>
  <c r="AA4923" i="1" s="1"/>
  <c r="T4923" i="1"/>
  <c r="F4923" i="1"/>
  <c r="AC4922" i="1"/>
  <c r="Y4922" i="1"/>
  <c r="AA4922" i="1" s="1"/>
  <c r="T4922" i="1"/>
  <c r="F4922" i="1"/>
  <c r="AC4921" i="1"/>
  <c r="Y4921" i="1"/>
  <c r="AA4921" i="1" s="1"/>
  <c r="T4921" i="1"/>
  <c r="F4921" i="1"/>
  <c r="AC4920" i="1"/>
  <c r="Y4920" i="1"/>
  <c r="AA4920" i="1" s="1"/>
  <c r="T4920" i="1"/>
  <c r="F4920" i="1"/>
  <c r="AC4919" i="1"/>
  <c r="Y4919" i="1"/>
  <c r="AA4919" i="1" s="1"/>
  <c r="T4919" i="1"/>
  <c r="F4919" i="1"/>
  <c r="AC4918" i="1"/>
  <c r="Y4918" i="1"/>
  <c r="AA4918" i="1" s="1"/>
  <c r="T4918" i="1"/>
  <c r="F4918" i="1"/>
  <c r="AC4917" i="1"/>
  <c r="Y4917" i="1"/>
  <c r="AA4917" i="1" s="1"/>
  <c r="T4917" i="1"/>
  <c r="F4917" i="1"/>
  <c r="AC4916" i="1"/>
  <c r="Y4916" i="1"/>
  <c r="AA4916" i="1" s="1"/>
  <c r="T4916" i="1"/>
  <c r="F4916" i="1"/>
  <c r="AC4915" i="1"/>
  <c r="Y4915" i="1"/>
  <c r="AA4915" i="1" s="1"/>
  <c r="T4915" i="1"/>
  <c r="F4915" i="1"/>
  <c r="AC4914" i="1"/>
  <c r="Y4914" i="1"/>
  <c r="AA4914" i="1" s="1"/>
  <c r="T4914" i="1"/>
  <c r="F4914" i="1"/>
  <c r="AC4913" i="1"/>
  <c r="Y4913" i="1"/>
  <c r="AA4913" i="1" s="1"/>
  <c r="T4913" i="1"/>
  <c r="F4913" i="1"/>
  <c r="AC4912" i="1"/>
  <c r="Y4912" i="1"/>
  <c r="AA4912" i="1" s="1"/>
  <c r="T4912" i="1"/>
  <c r="F4912" i="1"/>
  <c r="AC4911" i="1"/>
  <c r="Y4911" i="1"/>
  <c r="AA4911" i="1" s="1"/>
  <c r="T4911" i="1"/>
  <c r="F4911" i="1"/>
  <c r="AC4910" i="1"/>
  <c r="Y4910" i="1"/>
  <c r="AA4910" i="1" s="1"/>
  <c r="T4910" i="1"/>
  <c r="F4910" i="1"/>
  <c r="AC4909" i="1"/>
  <c r="Y4909" i="1"/>
  <c r="AA4909" i="1" s="1"/>
  <c r="T4909" i="1"/>
  <c r="F4909" i="1"/>
  <c r="AC4908" i="1"/>
  <c r="Y4908" i="1"/>
  <c r="AA4908" i="1" s="1"/>
  <c r="T4908" i="1"/>
  <c r="F4908" i="1"/>
  <c r="AC4907" i="1"/>
  <c r="Y4907" i="1"/>
  <c r="AA4907" i="1" s="1"/>
  <c r="T4907" i="1"/>
  <c r="F4907" i="1"/>
  <c r="AC4906" i="1"/>
  <c r="Y4906" i="1"/>
  <c r="AA4906" i="1" s="1"/>
  <c r="T4906" i="1"/>
  <c r="F4906" i="1"/>
  <c r="AC4905" i="1"/>
  <c r="Y4905" i="1"/>
  <c r="AA4905" i="1" s="1"/>
  <c r="T4905" i="1"/>
  <c r="F4905" i="1"/>
  <c r="AC4904" i="1"/>
  <c r="Y4904" i="1"/>
  <c r="AA4904" i="1" s="1"/>
  <c r="T4904" i="1"/>
  <c r="F4904" i="1"/>
  <c r="AC4903" i="1"/>
  <c r="Y4903" i="1"/>
  <c r="AA4903" i="1" s="1"/>
  <c r="T4903" i="1"/>
  <c r="F4903" i="1"/>
  <c r="AC4902" i="1"/>
  <c r="Y4902" i="1"/>
  <c r="AA4902" i="1" s="1"/>
  <c r="T4902" i="1"/>
  <c r="F4902" i="1"/>
  <c r="AC4901" i="1"/>
  <c r="Y4901" i="1"/>
  <c r="AA4901" i="1" s="1"/>
  <c r="T4901" i="1"/>
  <c r="F4901" i="1"/>
  <c r="AC4900" i="1"/>
  <c r="Y4900" i="1"/>
  <c r="AA4900" i="1" s="1"/>
  <c r="T4900" i="1"/>
  <c r="F4900" i="1"/>
  <c r="AC4899" i="1"/>
  <c r="Y4899" i="1"/>
  <c r="AA4899" i="1" s="1"/>
  <c r="T4899" i="1"/>
  <c r="F4899" i="1"/>
  <c r="AC4898" i="1"/>
  <c r="Y4898" i="1"/>
  <c r="AA4898" i="1" s="1"/>
  <c r="T4898" i="1"/>
  <c r="F4898" i="1"/>
  <c r="AC4897" i="1"/>
  <c r="Y4897" i="1"/>
  <c r="AA4897" i="1" s="1"/>
  <c r="T4897" i="1"/>
  <c r="F4897" i="1"/>
  <c r="AC4896" i="1"/>
  <c r="Y4896" i="1"/>
  <c r="AA4896" i="1" s="1"/>
  <c r="T4896" i="1"/>
  <c r="F4896" i="1"/>
  <c r="AC4895" i="1"/>
  <c r="Y4895" i="1"/>
  <c r="AA4895" i="1" s="1"/>
  <c r="T4895" i="1"/>
  <c r="F4895" i="1"/>
  <c r="AC4894" i="1"/>
  <c r="Y4894" i="1"/>
  <c r="AA4894" i="1" s="1"/>
  <c r="T4894" i="1"/>
  <c r="F4894" i="1"/>
  <c r="AC4893" i="1"/>
  <c r="Y4893" i="1"/>
  <c r="AA4893" i="1" s="1"/>
  <c r="T4893" i="1"/>
  <c r="F4893" i="1"/>
  <c r="AC4892" i="1"/>
  <c r="Y4892" i="1"/>
  <c r="AA4892" i="1" s="1"/>
  <c r="T4892" i="1"/>
  <c r="F4892" i="1"/>
  <c r="AC4891" i="1"/>
  <c r="Y4891" i="1"/>
  <c r="AA4891" i="1" s="1"/>
  <c r="T4891" i="1"/>
  <c r="F4891" i="1"/>
  <c r="AC4890" i="1"/>
  <c r="Y4890" i="1"/>
  <c r="AA4890" i="1" s="1"/>
  <c r="T4890" i="1"/>
  <c r="F4890" i="1"/>
  <c r="AC4889" i="1"/>
  <c r="Y4889" i="1"/>
  <c r="AA4889" i="1" s="1"/>
  <c r="T4889" i="1"/>
  <c r="F4889" i="1"/>
  <c r="AC4888" i="1"/>
  <c r="Y4888" i="1"/>
  <c r="AA4888" i="1" s="1"/>
  <c r="T4888" i="1"/>
  <c r="F4888" i="1"/>
  <c r="AC4887" i="1"/>
  <c r="Y4887" i="1"/>
  <c r="AA4887" i="1" s="1"/>
  <c r="T4887" i="1"/>
  <c r="F4887" i="1"/>
  <c r="AC4886" i="1"/>
  <c r="Y4886" i="1"/>
  <c r="AA4886" i="1" s="1"/>
  <c r="T4886" i="1"/>
  <c r="F4886" i="1"/>
  <c r="AC4885" i="1"/>
  <c r="Y4885" i="1"/>
  <c r="AA4885" i="1" s="1"/>
  <c r="T4885" i="1"/>
  <c r="F4885" i="1"/>
  <c r="AC4884" i="1"/>
  <c r="Y4884" i="1"/>
  <c r="AA4884" i="1" s="1"/>
  <c r="T4884" i="1"/>
  <c r="F4884" i="1"/>
  <c r="AC4883" i="1"/>
  <c r="Y4883" i="1"/>
  <c r="AA4883" i="1" s="1"/>
  <c r="T4883" i="1"/>
  <c r="F4883" i="1"/>
  <c r="AC4882" i="1"/>
  <c r="Y4882" i="1"/>
  <c r="AA4882" i="1" s="1"/>
  <c r="T4882" i="1"/>
  <c r="F4882" i="1"/>
  <c r="AC4881" i="1"/>
  <c r="Y4881" i="1"/>
  <c r="AA4881" i="1" s="1"/>
  <c r="T4881" i="1"/>
  <c r="F4881" i="1"/>
  <c r="AC4880" i="1"/>
  <c r="Y4880" i="1"/>
  <c r="AA4880" i="1" s="1"/>
  <c r="T4880" i="1"/>
  <c r="F4880" i="1"/>
  <c r="AC4879" i="1"/>
  <c r="Y4879" i="1"/>
  <c r="AA4879" i="1" s="1"/>
  <c r="T4879" i="1"/>
  <c r="F4879" i="1"/>
  <c r="AC4878" i="1"/>
  <c r="Y4878" i="1"/>
  <c r="AA4878" i="1" s="1"/>
  <c r="T4878" i="1"/>
  <c r="F4878" i="1"/>
  <c r="AC4877" i="1"/>
  <c r="Y4877" i="1"/>
  <c r="AA4877" i="1" s="1"/>
  <c r="T4877" i="1"/>
  <c r="F4877" i="1"/>
  <c r="AC4876" i="1"/>
  <c r="Y4876" i="1"/>
  <c r="AA4876" i="1" s="1"/>
  <c r="T4876" i="1"/>
  <c r="F4876" i="1"/>
  <c r="AC4875" i="1"/>
  <c r="Y4875" i="1"/>
  <c r="AA4875" i="1" s="1"/>
  <c r="T4875" i="1"/>
  <c r="F4875" i="1"/>
  <c r="AC4874" i="1"/>
  <c r="Y4874" i="1"/>
  <c r="AA4874" i="1" s="1"/>
  <c r="T4874" i="1"/>
  <c r="F4874" i="1"/>
  <c r="AC4873" i="1"/>
  <c r="Y4873" i="1"/>
  <c r="AA4873" i="1" s="1"/>
  <c r="T4873" i="1"/>
  <c r="F4873" i="1"/>
  <c r="AC4872" i="1"/>
  <c r="Y4872" i="1"/>
  <c r="AA4872" i="1" s="1"/>
  <c r="T4872" i="1"/>
  <c r="F4872" i="1"/>
  <c r="AC4871" i="1"/>
  <c r="Y4871" i="1"/>
  <c r="AA4871" i="1" s="1"/>
  <c r="T4871" i="1"/>
  <c r="F4871" i="1"/>
  <c r="AC4870" i="1"/>
  <c r="Y4870" i="1"/>
  <c r="AA4870" i="1" s="1"/>
  <c r="T4870" i="1"/>
  <c r="F4870" i="1"/>
  <c r="AC4869" i="1"/>
  <c r="Y4869" i="1"/>
  <c r="AA4869" i="1" s="1"/>
  <c r="T4869" i="1"/>
  <c r="F4869" i="1"/>
  <c r="AC4868" i="1"/>
  <c r="Y4868" i="1"/>
  <c r="AA4868" i="1" s="1"/>
  <c r="T4868" i="1"/>
  <c r="F4868" i="1"/>
  <c r="AC4867" i="1"/>
  <c r="Y4867" i="1"/>
  <c r="AA4867" i="1" s="1"/>
  <c r="T4867" i="1"/>
  <c r="F4867" i="1"/>
  <c r="AC4866" i="1"/>
  <c r="Y4866" i="1"/>
  <c r="AA4866" i="1" s="1"/>
  <c r="T4866" i="1"/>
  <c r="F4866" i="1"/>
  <c r="AC4865" i="1"/>
  <c r="Y4865" i="1"/>
  <c r="AA4865" i="1" s="1"/>
  <c r="T4865" i="1"/>
  <c r="F4865" i="1"/>
  <c r="AC4864" i="1"/>
  <c r="Y4864" i="1"/>
  <c r="AA4864" i="1" s="1"/>
  <c r="T4864" i="1"/>
  <c r="F4864" i="1"/>
  <c r="AC4863" i="1"/>
  <c r="Y4863" i="1"/>
  <c r="AA4863" i="1" s="1"/>
  <c r="T4863" i="1"/>
  <c r="F4863" i="1"/>
  <c r="AC4862" i="1"/>
  <c r="Y4862" i="1"/>
  <c r="AA4862" i="1" s="1"/>
  <c r="T4862" i="1"/>
  <c r="F4862" i="1"/>
  <c r="AC4861" i="1"/>
  <c r="Y4861" i="1"/>
  <c r="AA4861" i="1" s="1"/>
  <c r="T4861" i="1"/>
  <c r="F4861" i="1"/>
  <c r="AC4860" i="1"/>
  <c r="Y4860" i="1"/>
  <c r="AA4860" i="1" s="1"/>
  <c r="T4860" i="1"/>
  <c r="F4860" i="1"/>
  <c r="AC4859" i="1"/>
  <c r="Y4859" i="1"/>
  <c r="AA4859" i="1" s="1"/>
  <c r="T4859" i="1"/>
  <c r="F4859" i="1"/>
  <c r="AC4858" i="1"/>
  <c r="Y4858" i="1"/>
  <c r="AA4858" i="1" s="1"/>
  <c r="T4858" i="1"/>
  <c r="F4858" i="1"/>
  <c r="AC4857" i="1"/>
  <c r="Y4857" i="1"/>
  <c r="AA4857" i="1" s="1"/>
  <c r="T4857" i="1"/>
  <c r="F4857" i="1"/>
  <c r="AC4856" i="1"/>
  <c r="Y4856" i="1"/>
  <c r="AA4856" i="1" s="1"/>
  <c r="T4856" i="1"/>
  <c r="F4856" i="1"/>
  <c r="AC4855" i="1"/>
  <c r="Y4855" i="1"/>
  <c r="AA4855" i="1" s="1"/>
  <c r="T4855" i="1"/>
  <c r="F4855" i="1"/>
  <c r="AC4854" i="1"/>
  <c r="Y4854" i="1"/>
  <c r="AA4854" i="1" s="1"/>
  <c r="T4854" i="1"/>
  <c r="F4854" i="1"/>
  <c r="AC4853" i="1"/>
  <c r="Y4853" i="1"/>
  <c r="AA4853" i="1" s="1"/>
  <c r="T4853" i="1"/>
  <c r="F4853" i="1"/>
  <c r="AC4852" i="1"/>
  <c r="Y4852" i="1"/>
  <c r="AA4852" i="1" s="1"/>
  <c r="T4852" i="1"/>
  <c r="F4852" i="1"/>
  <c r="AC4851" i="1"/>
  <c r="Y4851" i="1"/>
  <c r="AA4851" i="1" s="1"/>
  <c r="T4851" i="1"/>
  <c r="F4851" i="1"/>
  <c r="AC4850" i="1"/>
  <c r="Y4850" i="1"/>
  <c r="AA4850" i="1" s="1"/>
  <c r="T4850" i="1"/>
  <c r="F4850" i="1"/>
  <c r="AC4849" i="1"/>
  <c r="Y4849" i="1"/>
  <c r="AA4849" i="1" s="1"/>
  <c r="T4849" i="1"/>
  <c r="F4849" i="1"/>
  <c r="AC4848" i="1"/>
  <c r="Y4848" i="1"/>
  <c r="AA4848" i="1" s="1"/>
  <c r="T4848" i="1"/>
  <c r="F4848" i="1"/>
  <c r="AC4847" i="1"/>
  <c r="Y4847" i="1"/>
  <c r="AA4847" i="1" s="1"/>
  <c r="T4847" i="1"/>
  <c r="F4847" i="1"/>
  <c r="AC4846" i="1"/>
  <c r="Y4846" i="1"/>
  <c r="AA4846" i="1" s="1"/>
  <c r="T4846" i="1"/>
  <c r="F4846" i="1"/>
  <c r="AC4845" i="1"/>
  <c r="Y4845" i="1"/>
  <c r="AA4845" i="1" s="1"/>
  <c r="T4845" i="1"/>
  <c r="F4845" i="1"/>
  <c r="AC4844" i="1"/>
  <c r="Y4844" i="1"/>
  <c r="AA4844" i="1" s="1"/>
  <c r="T4844" i="1"/>
  <c r="F4844" i="1"/>
  <c r="AC4843" i="1"/>
  <c r="Y4843" i="1"/>
  <c r="AA4843" i="1" s="1"/>
  <c r="T4843" i="1"/>
  <c r="F4843" i="1"/>
  <c r="AC4842" i="1"/>
  <c r="Y4842" i="1"/>
  <c r="AA4842" i="1" s="1"/>
  <c r="T4842" i="1"/>
  <c r="F4842" i="1"/>
  <c r="AC4841" i="1"/>
  <c r="Y4841" i="1"/>
  <c r="AA4841" i="1" s="1"/>
  <c r="T4841" i="1"/>
  <c r="F4841" i="1"/>
  <c r="AC4840" i="1"/>
  <c r="Y4840" i="1"/>
  <c r="AA4840" i="1" s="1"/>
  <c r="T4840" i="1"/>
  <c r="F4840" i="1"/>
  <c r="AC4839" i="1"/>
  <c r="Y4839" i="1"/>
  <c r="AA4839" i="1" s="1"/>
  <c r="T4839" i="1"/>
  <c r="F4839" i="1"/>
  <c r="AC4838" i="1"/>
  <c r="Y4838" i="1"/>
  <c r="AA4838" i="1" s="1"/>
  <c r="T4838" i="1"/>
  <c r="F4838" i="1"/>
  <c r="AC4837" i="1"/>
  <c r="Y4837" i="1"/>
  <c r="AA4837" i="1" s="1"/>
  <c r="T4837" i="1"/>
  <c r="F4837" i="1"/>
  <c r="AC4836" i="1"/>
  <c r="Y4836" i="1"/>
  <c r="AA4836" i="1" s="1"/>
  <c r="T4836" i="1"/>
  <c r="F4836" i="1"/>
  <c r="AC4835" i="1"/>
  <c r="Y4835" i="1"/>
  <c r="AA4835" i="1" s="1"/>
  <c r="T4835" i="1"/>
  <c r="F4835" i="1"/>
  <c r="AC4834" i="1"/>
  <c r="Y4834" i="1"/>
  <c r="AA4834" i="1" s="1"/>
  <c r="T4834" i="1"/>
  <c r="F4834" i="1"/>
  <c r="AC4833" i="1"/>
  <c r="Y4833" i="1"/>
  <c r="AA4833" i="1" s="1"/>
  <c r="T4833" i="1"/>
  <c r="F4833" i="1"/>
  <c r="AC4832" i="1"/>
  <c r="Y4832" i="1"/>
  <c r="AA4832" i="1" s="1"/>
  <c r="T4832" i="1"/>
  <c r="F4832" i="1"/>
  <c r="AC4831" i="1"/>
  <c r="Y4831" i="1"/>
  <c r="AA4831" i="1" s="1"/>
  <c r="T4831" i="1"/>
  <c r="F4831" i="1"/>
  <c r="AC4830" i="1"/>
  <c r="Y4830" i="1"/>
  <c r="AA4830" i="1" s="1"/>
  <c r="T4830" i="1"/>
  <c r="F4830" i="1"/>
  <c r="AC4829" i="1"/>
  <c r="Y4829" i="1"/>
  <c r="AA4829" i="1" s="1"/>
  <c r="T4829" i="1"/>
  <c r="F4829" i="1"/>
  <c r="AC4828" i="1"/>
  <c r="Y4828" i="1"/>
  <c r="AA4828" i="1" s="1"/>
  <c r="T4828" i="1"/>
  <c r="F4828" i="1"/>
  <c r="AC4827" i="1"/>
  <c r="Y4827" i="1"/>
  <c r="AA4827" i="1" s="1"/>
  <c r="T4827" i="1"/>
  <c r="F4827" i="1"/>
  <c r="AC4826" i="1"/>
  <c r="Y4826" i="1"/>
  <c r="AA4826" i="1" s="1"/>
  <c r="T4826" i="1"/>
  <c r="F4826" i="1"/>
  <c r="AC4825" i="1"/>
  <c r="Y4825" i="1"/>
  <c r="AA4825" i="1" s="1"/>
  <c r="T4825" i="1"/>
  <c r="F4825" i="1"/>
  <c r="AC4824" i="1"/>
  <c r="Y4824" i="1"/>
  <c r="AA4824" i="1" s="1"/>
  <c r="T4824" i="1"/>
  <c r="F4824" i="1"/>
  <c r="AC4823" i="1"/>
  <c r="Y4823" i="1"/>
  <c r="AA4823" i="1" s="1"/>
  <c r="T4823" i="1"/>
  <c r="F4823" i="1"/>
  <c r="AC4822" i="1"/>
  <c r="Y4822" i="1"/>
  <c r="AA4822" i="1" s="1"/>
  <c r="T4822" i="1"/>
  <c r="F4822" i="1"/>
  <c r="AC4821" i="1"/>
  <c r="Y4821" i="1"/>
  <c r="AA4821" i="1" s="1"/>
  <c r="T4821" i="1"/>
  <c r="F4821" i="1"/>
  <c r="AC4820" i="1"/>
  <c r="Y4820" i="1"/>
  <c r="AA4820" i="1" s="1"/>
  <c r="T4820" i="1"/>
  <c r="F4820" i="1"/>
  <c r="AC4819" i="1"/>
  <c r="Y4819" i="1"/>
  <c r="AA4819" i="1" s="1"/>
  <c r="T4819" i="1"/>
  <c r="F4819" i="1"/>
  <c r="AC4818" i="1"/>
  <c r="Y4818" i="1"/>
  <c r="AA4818" i="1" s="1"/>
  <c r="T4818" i="1"/>
  <c r="F4818" i="1"/>
  <c r="AC4817" i="1"/>
  <c r="Y4817" i="1"/>
  <c r="AA4817" i="1" s="1"/>
  <c r="T4817" i="1"/>
  <c r="F4817" i="1"/>
  <c r="AC4816" i="1"/>
  <c r="Y4816" i="1"/>
  <c r="AA4816" i="1" s="1"/>
  <c r="T4816" i="1"/>
  <c r="F4816" i="1"/>
  <c r="AC4815" i="1"/>
  <c r="Y4815" i="1"/>
  <c r="AA4815" i="1" s="1"/>
  <c r="T4815" i="1"/>
  <c r="F4815" i="1"/>
  <c r="AC4814" i="1"/>
  <c r="Y4814" i="1"/>
  <c r="AA4814" i="1" s="1"/>
  <c r="T4814" i="1"/>
  <c r="F4814" i="1"/>
  <c r="AC4813" i="1"/>
  <c r="Y4813" i="1"/>
  <c r="AA4813" i="1" s="1"/>
  <c r="T4813" i="1"/>
  <c r="F4813" i="1"/>
  <c r="AC4812" i="1"/>
  <c r="Y4812" i="1"/>
  <c r="AA4812" i="1" s="1"/>
  <c r="T4812" i="1"/>
  <c r="F4812" i="1"/>
  <c r="AC4811" i="1"/>
  <c r="Y4811" i="1"/>
  <c r="AA4811" i="1" s="1"/>
  <c r="T4811" i="1"/>
  <c r="F4811" i="1"/>
  <c r="AC4810" i="1"/>
  <c r="Y4810" i="1"/>
  <c r="AA4810" i="1" s="1"/>
  <c r="T4810" i="1"/>
  <c r="F4810" i="1"/>
  <c r="AC4809" i="1"/>
  <c r="Y4809" i="1"/>
  <c r="AA4809" i="1" s="1"/>
  <c r="T4809" i="1"/>
  <c r="F4809" i="1"/>
  <c r="AC4808" i="1"/>
  <c r="Y4808" i="1"/>
  <c r="AA4808" i="1" s="1"/>
  <c r="T4808" i="1"/>
  <c r="F4808" i="1"/>
  <c r="AC4807" i="1"/>
  <c r="Y4807" i="1"/>
  <c r="AA4807" i="1" s="1"/>
  <c r="T4807" i="1"/>
  <c r="F4807" i="1"/>
  <c r="AC4806" i="1"/>
  <c r="Y4806" i="1"/>
  <c r="AA4806" i="1" s="1"/>
  <c r="T4806" i="1"/>
  <c r="F4806" i="1"/>
  <c r="AC4805" i="1"/>
  <c r="Y4805" i="1"/>
  <c r="AA4805" i="1" s="1"/>
  <c r="T4805" i="1"/>
  <c r="F4805" i="1"/>
  <c r="AC4804" i="1"/>
  <c r="Y4804" i="1"/>
  <c r="AA4804" i="1" s="1"/>
  <c r="T4804" i="1"/>
  <c r="F4804" i="1"/>
  <c r="AC4803" i="1"/>
  <c r="Y4803" i="1"/>
  <c r="AA4803" i="1" s="1"/>
  <c r="T4803" i="1"/>
  <c r="F4803" i="1"/>
  <c r="AC4802" i="1"/>
  <c r="Y4802" i="1"/>
  <c r="AA4802" i="1" s="1"/>
  <c r="T4802" i="1"/>
  <c r="F4802" i="1"/>
  <c r="AC4801" i="1"/>
  <c r="Y4801" i="1"/>
  <c r="AA4801" i="1" s="1"/>
  <c r="T4801" i="1"/>
  <c r="F4801" i="1"/>
  <c r="AC4800" i="1"/>
  <c r="Y4800" i="1"/>
  <c r="AA4800" i="1" s="1"/>
  <c r="T4800" i="1"/>
  <c r="F4800" i="1"/>
  <c r="AC4799" i="1"/>
  <c r="Y4799" i="1"/>
  <c r="AA4799" i="1" s="1"/>
  <c r="T4799" i="1"/>
  <c r="F4799" i="1"/>
  <c r="AC4798" i="1"/>
  <c r="Y4798" i="1"/>
  <c r="AA4798" i="1" s="1"/>
  <c r="T4798" i="1"/>
  <c r="F4798" i="1"/>
  <c r="AC4797" i="1"/>
  <c r="Y4797" i="1"/>
  <c r="AA4797" i="1" s="1"/>
  <c r="T4797" i="1"/>
  <c r="F4797" i="1"/>
  <c r="AC4796" i="1"/>
  <c r="Y4796" i="1"/>
  <c r="AA4796" i="1" s="1"/>
  <c r="T4796" i="1"/>
  <c r="F4796" i="1"/>
  <c r="AC4795" i="1"/>
  <c r="Y4795" i="1"/>
  <c r="AA4795" i="1" s="1"/>
  <c r="T4795" i="1"/>
  <c r="F4795" i="1"/>
  <c r="AC4794" i="1"/>
  <c r="Y4794" i="1"/>
  <c r="AA4794" i="1" s="1"/>
  <c r="T4794" i="1"/>
  <c r="F4794" i="1"/>
  <c r="AC4793" i="1"/>
  <c r="Y4793" i="1"/>
  <c r="AA4793" i="1" s="1"/>
  <c r="T4793" i="1"/>
  <c r="F4793" i="1"/>
  <c r="AC4792" i="1"/>
  <c r="Y4792" i="1"/>
  <c r="AA4792" i="1" s="1"/>
  <c r="T4792" i="1"/>
  <c r="F4792" i="1"/>
  <c r="AC4791" i="1"/>
  <c r="Y4791" i="1"/>
  <c r="AA4791" i="1" s="1"/>
  <c r="T4791" i="1"/>
  <c r="F4791" i="1"/>
  <c r="AC4790" i="1"/>
  <c r="Y4790" i="1"/>
  <c r="AA4790" i="1" s="1"/>
  <c r="T4790" i="1"/>
  <c r="F4790" i="1"/>
  <c r="AC4789" i="1"/>
  <c r="Y4789" i="1"/>
  <c r="AA4789" i="1" s="1"/>
  <c r="T4789" i="1"/>
  <c r="F4789" i="1"/>
  <c r="AC4788" i="1"/>
  <c r="Y4788" i="1"/>
  <c r="AA4788" i="1" s="1"/>
  <c r="T4788" i="1"/>
  <c r="F4788" i="1"/>
  <c r="AC4787" i="1"/>
  <c r="Y4787" i="1"/>
  <c r="AA4787" i="1" s="1"/>
  <c r="T4787" i="1"/>
  <c r="F4787" i="1"/>
  <c r="AC4786" i="1"/>
  <c r="Y4786" i="1"/>
  <c r="AA4786" i="1" s="1"/>
  <c r="T4786" i="1"/>
  <c r="F4786" i="1"/>
  <c r="AC4785" i="1"/>
  <c r="Y4785" i="1"/>
  <c r="AA4785" i="1" s="1"/>
  <c r="T4785" i="1"/>
  <c r="F4785" i="1"/>
  <c r="AC4784" i="1"/>
  <c r="Y4784" i="1"/>
  <c r="AA4784" i="1" s="1"/>
  <c r="T4784" i="1"/>
  <c r="F4784" i="1"/>
  <c r="AC4783" i="1"/>
  <c r="Y4783" i="1"/>
  <c r="AA4783" i="1" s="1"/>
  <c r="T4783" i="1"/>
  <c r="F4783" i="1"/>
  <c r="AC4782" i="1"/>
  <c r="Y4782" i="1"/>
  <c r="AA4782" i="1" s="1"/>
  <c r="T4782" i="1"/>
  <c r="F4782" i="1"/>
  <c r="AC4781" i="1"/>
  <c r="Y4781" i="1"/>
  <c r="AA4781" i="1" s="1"/>
  <c r="T4781" i="1"/>
  <c r="F4781" i="1"/>
  <c r="AC4780" i="1"/>
  <c r="Y4780" i="1"/>
  <c r="AA4780" i="1" s="1"/>
  <c r="T4780" i="1"/>
  <c r="F4780" i="1"/>
  <c r="AC4779" i="1"/>
  <c r="Y4779" i="1"/>
  <c r="AA4779" i="1" s="1"/>
  <c r="T4779" i="1"/>
  <c r="F4779" i="1"/>
  <c r="AC4778" i="1"/>
  <c r="Y4778" i="1"/>
  <c r="AA4778" i="1" s="1"/>
  <c r="T4778" i="1"/>
  <c r="F4778" i="1"/>
  <c r="AC4777" i="1"/>
  <c r="Y4777" i="1"/>
  <c r="AA4777" i="1" s="1"/>
  <c r="T4777" i="1"/>
  <c r="F4777" i="1"/>
  <c r="AC4776" i="1"/>
  <c r="Y4776" i="1"/>
  <c r="AA4776" i="1" s="1"/>
  <c r="T4776" i="1"/>
  <c r="F4776" i="1"/>
  <c r="AC4775" i="1"/>
  <c r="Y4775" i="1"/>
  <c r="AA4775" i="1" s="1"/>
  <c r="T4775" i="1"/>
  <c r="F4775" i="1"/>
  <c r="AC4774" i="1"/>
  <c r="Y4774" i="1"/>
  <c r="AA4774" i="1" s="1"/>
  <c r="T4774" i="1"/>
  <c r="F4774" i="1"/>
  <c r="AC4773" i="1"/>
  <c r="Y4773" i="1"/>
  <c r="AA4773" i="1" s="1"/>
  <c r="T4773" i="1"/>
  <c r="F4773" i="1"/>
  <c r="AC4772" i="1"/>
  <c r="Y4772" i="1"/>
  <c r="AA4772" i="1" s="1"/>
  <c r="T4772" i="1"/>
  <c r="F4772" i="1"/>
  <c r="AC4771" i="1"/>
  <c r="Y4771" i="1"/>
  <c r="AA4771" i="1" s="1"/>
  <c r="T4771" i="1"/>
  <c r="F4771" i="1"/>
  <c r="AC4770" i="1"/>
  <c r="Y4770" i="1"/>
  <c r="AA4770" i="1" s="1"/>
  <c r="T4770" i="1"/>
  <c r="F4770" i="1"/>
  <c r="AC4769" i="1"/>
  <c r="Y4769" i="1"/>
  <c r="AA4769" i="1" s="1"/>
  <c r="T4769" i="1"/>
  <c r="F4769" i="1"/>
  <c r="AC4768" i="1"/>
  <c r="Y4768" i="1"/>
  <c r="AA4768" i="1" s="1"/>
  <c r="T4768" i="1"/>
  <c r="F4768" i="1"/>
  <c r="AC4767" i="1"/>
  <c r="Y4767" i="1"/>
  <c r="AA4767" i="1" s="1"/>
  <c r="T4767" i="1"/>
  <c r="F4767" i="1"/>
  <c r="AC4766" i="1"/>
  <c r="Y4766" i="1"/>
  <c r="AA4766" i="1" s="1"/>
  <c r="T4766" i="1"/>
  <c r="F4766" i="1"/>
  <c r="AC4765" i="1"/>
  <c r="Y4765" i="1"/>
  <c r="AA4765" i="1" s="1"/>
  <c r="T4765" i="1"/>
  <c r="F4765" i="1"/>
  <c r="AC4764" i="1"/>
  <c r="Y4764" i="1"/>
  <c r="AA4764" i="1" s="1"/>
  <c r="T4764" i="1"/>
  <c r="F4764" i="1"/>
  <c r="AC4763" i="1"/>
  <c r="Y4763" i="1"/>
  <c r="AA4763" i="1" s="1"/>
  <c r="T4763" i="1"/>
  <c r="F4763" i="1"/>
  <c r="AC4762" i="1"/>
  <c r="Y4762" i="1"/>
  <c r="AA4762" i="1" s="1"/>
  <c r="T4762" i="1"/>
  <c r="F4762" i="1"/>
  <c r="AC4761" i="1"/>
  <c r="Y4761" i="1"/>
  <c r="AA4761" i="1" s="1"/>
  <c r="T4761" i="1"/>
  <c r="F4761" i="1"/>
  <c r="AC4760" i="1"/>
  <c r="Y4760" i="1"/>
  <c r="AA4760" i="1" s="1"/>
  <c r="T4760" i="1"/>
  <c r="F4760" i="1"/>
  <c r="AC4759" i="1"/>
  <c r="Y4759" i="1"/>
  <c r="AA4759" i="1" s="1"/>
  <c r="T4759" i="1"/>
  <c r="F4759" i="1"/>
  <c r="AC4758" i="1"/>
  <c r="Y4758" i="1"/>
  <c r="AA4758" i="1" s="1"/>
  <c r="T4758" i="1"/>
  <c r="F4758" i="1"/>
  <c r="AC4757" i="1"/>
  <c r="Y4757" i="1"/>
  <c r="AA4757" i="1" s="1"/>
  <c r="T4757" i="1"/>
  <c r="F4757" i="1"/>
  <c r="AC4756" i="1"/>
  <c r="Y4756" i="1"/>
  <c r="AA4756" i="1" s="1"/>
  <c r="T4756" i="1"/>
  <c r="F4756" i="1"/>
  <c r="AC4755" i="1"/>
  <c r="Y4755" i="1"/>
  <c r="AA4755" i="1" s="1"/>
  <c r="T4755" i="1"/>
  <c r="F4755" i="1"/>
  <c r="AC4754" i="1"/>
  <c r="Y4754" i="1"/>
  <c r="AA4754" i="1" s="1"/>
  <c r="T4754" i="1"/>
  <c r="F4754" i="1"/>
  <c r="AC4753" i="1"/>
  <c r="Y4753" i="1"/>
  <c r="AA4753" i="1" s="1"/>
  <c r="T4753" i="1"/>
  <c r="F4753" i="1"/>
  <c r="AC4752" i="1"/>
  <c r="Y4752" i="1"/>
  <c r="AA4752" i="1" s="1"/>
  <c r="T4752" i="1"/>
  <c r="F4752" i="1"/>
  <c r="AC4751" i="1"/>
  <c r="Y4751" i="1"/>
  <c r="AA4751" i="1" s="1"/>
  <c r="T4751" i="1"/>
  <c r="F4751" i="1"/>
  <c r="AC4750" i="1"/>
  <c r="Y4750" i="1"/>
  <c r="AA4750" i="1" s="1"/>
  <c r="T4750" i="1"/>
  <c r="F4750" i="1"/>
  <c r="AC4749" i="1"/>
  <c r="Y4749" i="1"/>
  <c r="AA4749" i="1" s="1"/>
  <c r="T4749" i="1"/>
  <c r="F4749" i="1"/>
  <c r="AC4748" i="1"/>
  <c r="Y4748" i="1"/>
  <c r="AA4748" i="1" s="1"/>
  <c r="T4748" i="1"/>
  <c r="F4748" i="1"/>
  <c r="AC4747" i="1"/>
  <c r="Y4747" i="1"/>
  <c r="AA4747" i="1" s="1"/>
  <c r="T4747" i="1"/>
  <c r="F4747" i="1"/>
  <c r="AC4746" i="1"/>
  <c r="Y4746" i="1"/>
  <c r="AA4746" i="1" s="1"/>
  <c r="T4746" i="1"/>
  <c r="F4746" i="1"/>
  <c r="AC4745" i="1"/>
  <c r="Y4745" i="1"/>
  <c r="AA4745" i="1" s="1"/>
  <c r="T4745" i="1"/>
  <c r="F4745" i="1"/>
  <c r="AC4744" i="1"/>
  <c r="Y4744" i="1"/>
  <c r="AA4744" i="1" s="1"/>
  <c r="T4744" i="1"/>
  <c r="F4744" i="1"/>
  <c r="AC4743" i="1"/>
  <c r="Y4743" i="1"/>
  <c r="AA4743" i="1" s="1"/>
  <c r="T4743" i="1"/>
  <c r="F4743" i="1"/>
  <c r="AC4742" i="1"/>
  <c r="Y4742" i="1"/>
  <c r="AA4742" i="1" s="1"/>
  <c r="T4742" i="1"/>
  <c r="F4742" i="1"/>
  <c r="AC4741" i="1"/>
  <c r="Y4741" i="1"/>
  <c r="AA4741" i="1" s="1"/>
  <c r="T4741" i="1"/>
  <c r="F4741" i="1"/>
  <c r="AC4740" i="1"/>
  <c r="Y4740" i="1"/>
  <c r="AA4740" i="1" s="1"/>
  <c r="T4740" i="1"/>
  <c r="F4740" i="1"/>
  <c r="AC4739" i="1"/>
  <c r="Y4739" i="1"/>
  <c r="AA4739" i="1" s="1"/>
  <c r="T4739" i="1"/>
  <c r="F4739" i="1"/>
  <c r="AC4738" i="1"/>
  <c r="Y4738" i="1"/>
  <c r="AA4738" i="1" s="1"/>
  <c r="T4738" i="1"/>
  <c r="F4738" i="1"/>
  <c r="AC4737" i="1"/>
  <c r="Y4737" i="1"/>
  <c r="AA4737" i="1" s="1"/>
  <c r="T4737" i="1"/>
  <c r="F4737" i="1"/>
  <c r="AC4736" i="1"/>
  <c r="Y4736" i="1"/>
  <c r="AA4736" i="1" s="1"/>
  <c r="T4736" i="1"/>
  <c r="F4736" i="1"/>
  <c r="AC4735" i="1"/>
  <c r="Y4735" i="1"/>
  <c r="AA4735" i="1" s="1"/>
  <c r="T4735" i="1"/>
  <c r="F4735" i="1"/>
  <c r="AC4734" i="1"/>
  <c r="Y4734" i="1"/>
  <c r="AA4734" i="1" s="1"/>
  <c r="T4734" i="1"/>
  <c r="F4734" i="1"/>
  <c r="AC4733" i="1"/>
  <c r="Y4733" i="1"/>
  <c r="AA4733" i="1" s="1"/>
  <c r="T4733" i="1"/>
  <c r="F4733" i="1"/>
  <c r="AC4732" i="1"/>
  <c r="Y4732" i="1"/>
  <c r="AA4732" i="1" s="1"/>
  <c r="T4732" i="1"/>
  <c r="F4732" i="1"/>
  <c r="AC4731" i="1"/>
  <c r="Y4731" i="1"/>
  <c r="AA4731" i="1" s="1"/>
  <c r="T4731" i="1"/>
  <c r="F4731" i="1"/>
  <c r="AC4730" i="1"/>
  <c r="Y4730" i="1"/>
  <c r="AA4730" i="1" s="1"/>
  <c r="T4730" i="1"/>
  <c r="F4730" i="1"/>
  <c r="AC4729" i="1"/>
  <c r="Y4729" i="1"/>
  <c r="AA4729" i="1" s="1"/>
  <c r="T4729" i="1"/>
  <c r="F4729" i="1"/>
  <c r="AC4728" i="1"/>
  <c r="Y4728" i="1"/>
  <c r="AA4728" i="1" s="1"/>
  <c r="T4728" i="1"/>
  <c r="F4728" i="1"/>
  <c r="AC4727" i="1"/>
  <c r="Y4727" i="1"/>
  <c r="AA4727" i="1" s="1"/>
  <c r="T4727" i="1"/>
  <c r="F4727" i="1"/>
  <c r="AC4726" i="1"/>
  <c r="Y4726" i="1"/>
  <c r="AA4726" i="1" s="1"/>
  <c r="T4726" i="1"/>
  <c r="F4726" i="1"/>
  <c r="AC4725" i="1"/>
  <c r="Y4725" i="1"/>
  <c r="AA4725" i="1" s="1"/>
  <c r="T4725" i="1"/>
  <c r="F4725" i="1"/>
  <c r="AC4724" i="1"/>
  <c r="Y4724" i="1"/>
  <c r="AA4724" i="1" s="1"/>
  <c r="T4724" i="1"/>
  <c r="F4724" i="1"/>
  <c r="AC4723" i="1"/>
  <c r="Y4723" i="1"/>
  <c r="AA4723" i="1" s="1"/>
  <c r="T4723" i="1"/>
  <c r="F4723" i="1"/>
  <c r="AC4722" i="1"/>
  <c r="Y4722" i="1"/>
  <c r="AA4722" i="1" s="1"/>
  <c r="T4722" i="1"/>
  <c r="F4722" i="1"/>
  <c r="AC4721" i="1"/>
  <c r="Y4721" i="1"/>
  <c r="AA4721" i="1" s="1"/>
  <c r="T4721" i="1"/>
  <c r="F4721" i="1"/>
  <c r="AC4720" i="1"/>
  <c r="Y4720" i="1"/>
  <c r="AA4720" i="1" s="1"/>
  <c r="T4720" i="1"/>
  <c r="F4720" i="1"/>
  <c r="AC4719" i="1"/>
  <c r="Y4719" i="1"/>
  <c r="AA4719" i="1" s="1"/>
  <c r="T4719" i="1"/>
  <c r="F4719" i="1"/>
  <c r="AC4718" i="1"/>
  <c r="Y4718" i="1"/>
  <c r="AA4718" i="1" s="1"/>
  <c r="T4718" i="1"/>
  <c r="F4718" i="1"/>
  <c r="AC4717" i="1"/>
  <c r="Y4717" i="1"/>
  <c r="AA4717" i="1" s="1"/>
  <c r="T4717" i="1"/>
  <c r="F4717" i="1"/>
  <c r="AC4716" i="1"/>
  <c r="Y4716" i="1"/>
  <c r="AA4716" i="1" s="1"/>
  <c r="T4716" i="1"/>
  <c r="F4716" i="1"/>
  <c r="AC4715" i="1"/>
  <c r="Y4715" i="1"/>
  <c r="AA4715" i="1" s="1"/>
  <c r="T4715" i="1"/>
  <c r="F4715" i="1"/>
  <c r="AC4714" i="1"/>
  <c r="Y4714" i="1"/>
  <c r="AA4714" i="1" s="1"/>
  <c r="T4714" i="1"/>
  <c r="F4714" i="1"/>
  <c r="AC4713" i="1"/>
  <c r="Y4713" i="1"/>
  <c r="AA4713" i="1" s="1"/>
  <c r="T4713" i="1"/>
  <c r="F4713" i="1"/>
  <c r="AC4712" i="1"/>
  <c r="Y4712" i="1"/>
  <c r="AA4712" i="1" s="1"/>
  <c r="T4712" i="1"/>
  <c r="F4712" i="1"/>
  <c r="AC4711" i="1"/>
  <c r="Y4711" i="1"/>
  <c r="AA4711" i="1" s="1"/>
  <c r="T4711" i="1"/>
  <c r="F4711" i="1"/>
  <c r="AC4710" i="1"/>
  <c r="Y4710" i="1"/>
  <c r="AA4710" i="1" s="1"/>
  <c r="T4710" i="1"/>
  <c r="F4710" i="1"/>
  <c r="AC4709" i="1"/>
  <c r="Y4709" i="1"/>
  <c r="AA4709" i="1" s="1"/>
  <c r="T4709" i="1"/>
  <c r="F4709" i="1"/>
  <c r="AC4708" i="1"/>
  <c r="Y4708" i="1"/>
  <c r="AA4708" i="1" s="1"/>
  <c r="T4708" i="1"/>
  <c r="F4708" i="1"/>
  <c r="AC4707" i="1"/>
  <c r="Y4707" i="1"/>
  <c r="AA4707" i="1" s="1"/>
  <c r="T4707" i="1"/>
  <c r="F4707" i="1"/>
  <c r="AC4706" i="1"/>
  <c r="Y4706" i="1"/>
  <c r="AA4706" i="1" s="1"/>
  <c r="T4706" i="1"/>
  <c r="F4706" i="1"/>
  <c r="AC4705" i="1"/>
  <c r="Y4705" i="1"/>
  <c r="AA4705" i="1" s="1"/>
  <c r="T4705" i="1"/>
  <c r="F4705" i="1"/>
  <c r="AC4704" i="1"/>
  <c r="Y4704" i="1"/>
  <c r="AA4704" i="1" s="1"/>
  <c r="T4704" i="1"/>
  <c r="F4704" i="1"/>
  <c r="AC4703" i="1"/>
  <c r="Y4703" i="1"/>
  <c r="AA4703" i="1" s="1"/>
  <c r="T4703" i="1"/>
  <c r="F4703" i="1"/>
  <c r="AC4702" i="1"/>
  <c r="Y4702" i="1"/>
  <c r="AA4702" i="1" s="1"/>
  <c r="T4702" i="1"/>
  <c r="F4702" i="1"/>
  <c r="AC4701" i="1"/>
  <c r="Y4701" i="1"/>
  <c r="AA4701" i="1" s="1"/>
  <c r="T4701" i="1"/>
  <c r="F4701" i="1"/>
  <c r="AC4700" i="1"/>
  <c r="Y4700" i="1"/>
  <c r="AA4700" i="1" s="1"/>
  <c r="T4700" i="1"/>
  <c r="F4700" i="1"/>
  <c r="AC4699" i="1"/>
  <c r="Y4699" i="1"/>
  <c r="AA4699" i="1" s="1"/>
  <c r="T4699" i="1"/>
  <c r="F4699" i="1"/>
  <c r="AC4698" i="1"/>
  <c r="Y4698" i="1"/>
  <c r="AA4698" i="1" s="1"/>
  <c r="T4698" i="1"/>
  <c r="F4698" i="1"/>
  <c r="AC4697" i="1"/>
  <c r="Y4697" i="1"/>
  <c r="AA4697" i="1" s="1"/>
  <c r="T4697" i="1"/>
  <c r="F4697" i="1"/>
  <c r="AC4696" i="1"/>
  <c r="Y4696" i="1"/>
  <c r="AA4696" i="1" s="1"/>
  <c r="T4696" i="1"/>
  <c r="F4696" i="1"/>
  <c r="AC4695" i="1"/>
  <c r="Y4695" i="1"/>
  <c r="AA4695" i="1" s="1"/>
  <c r="T4695" i="1"/>
  <c r="F4695" i="1"/>
  <c r="AC4694" i="1"/>
  <c r="Y4694" i="1"/>
  <c r="AA4694" i="1" s="1"/>
  <c r="T4694" i="1"/>
  <c r="F4694" i="1"/>
  <c r="AC4693" i="1"/>
  <c r="Y4693" i="1"/>
  <c r="AA4693" i="1" s="1"/>
  <c r="T4693" i="1"/>
  <c r="F4693" i="1"/>
  <c r="AC4692" i="1"/>
  <c r="Y4692" i="1"/>
  <c r="AA4692" i="1" s="1"/>
  <c r="T4692" i="1"/>
  <c r="F4692" i="1"/>
  <c r="AC4691" i="1"/>
  <c r="Y4691" i="1"/>
  <c r="AA4691" i="1" s="1"/>
  <c r="T4691" i="1"/>
  <c r="F4691" i="1"/>
  <c r="AC4690" i="1"/>
  <c r="Y4690" i="1"/>
  <c r="AA4690" i="1" s="1"/>
  <c r="T4690" i="1"/>
  <c r="F4690" i="1"/>
  <c r="AC4689" i="1"/>
  <c r="Y4689" i="1"/>
  <c r="AA4689" i="1" s="1"/>
  <c r="T4689" i="1"/>
  <c r="F4689" i="1"/>
  <c r="AC4688" i="1"/>
  <c r="Y4688" i="1"/>
  <c r="AA4688" i="1" s="1"/>
  <c r="T4688" i="1"/>
  <c r="F4688" i="1"/>
  <c r="AC4687" i="1"/>
  <c r="Y4687" i="1"/>
  <c r="AA4687" i="1" s="1"/>
  <c r="T4687" i="1"/>
  <c r="F4687" i="1"/>
  <c r="AC4686" i="1"/>
  <c r="Y4686" i="1"/>
  <c r="AA4686" i="1" s="1"/>
  <c r="T4686" i="1"/>
  <c r="F4686" i="1"/>
  <c r="AC4685" i="1"/>
  <c r="Y4685" i="1"/>
  <c r="AA4685" i="1" s="1"/>
  <c r="T4685" i="1"/>
  <c r="F4685" i="1"/>
  <c r="AC4684" i="1"/>
  <c r="Y4684" i="1"/>
  <c r="AA4684" i="1" s="1"/>
  <c r="T4684" i="1"/>
  <c r="F4684" i="1"/>
  <c r="AC4683" i="1"/>
  <c r="Y4683" i="1"/>
  <c r="AA4683" i="1" s="1"/>
  <c r="T4683" i="1"/>
  <c r="F4683" i="1"/>
  <c r="AC4682" i="1"/>
  <c r="Y4682" i="1"/>
  <c r="AA4682" i="1" s="1"/>
  <c r="T4682" i="1"/>
  <c r="F4682" i="1"/>
  <c r="AC4681" i="1"/>
  <c r="Y4681" i="1"/>
  <c r="AA4681" i="1" s="1"/>
  <c r="T4681" i="1"/>
  <c r="F4681" i="1"/>
  <c r="AC4680" i="1"/>
  <c r="Y4680" i="1"/>
  <c r="AA4680" i="1" s="1"/>
  <c r="T4680" i="1"/>
  <c r="F4680" i="1"/>
  <c r="AC4679" i="1"/>
  <c r="Y4679" i="1"/>
  <c r="AA4679" i="1" s="1"/>
  <c r="T4679" i="1"/>
  <c r="F4679" i="1"/>
  <c r="AC4678" i="1"/>
  <c r="Y4678" i="1"/>
  <c r="AA4678" i="1" s="1"/>
  <c r="T4678" i="1"/>
  <c r="F4678" i="1"/>
  <c r="AC4677" i="1"/>
  <c r="Y4677" i="1"/>
  <c r="AA4677" i="1" s="1"/>
  <c r="T4677" i="1"/>
  <c r="F4677" i="1"/>
  <c r="AC4676" i="1"/>
  <c r="Y4676" i="1"/>
  <c r="AA4676" i="1" s="1"/>
  <c r="T4676" i="1"/>
  <c r="F4676" i="1"/>
  <c r="AC4675" i="1"/>
  <c r="Y4675" i="1"/>
  <c r="AA4675" i="1" s="1"/>
  <c r="T4675" i="1"/>
  <c r="F4675" i="1"/>
  <c r="AC4674" i="1"/>
  <c r="Y4674" i="1"/>
  <c r="AA4674" i="1" s="1"/>
  <c r="T4674" i="1"/>
  <c r="F4674" i="1"/>
  <c r="AC4673" i="1"/>
  <c r="Y4673" i="1"/>
  <c r="AA4673" i="1" s="1"/>
  <c r="T4673" i="1"/>
  <c r="F4673" i="1"/>
  <c r="AC4672" i="1"/>
  <c r="Y4672" i="1"/>
  <c r="AA4672" i="1" s="1"/>
  <c r="T4672" i="1"/>
  <c r="F4672" i="1"/>
  <c r="AC4671" i="1"/>
  <c r="Y4671" i="1"/>
  <c r="AA4671" i="1" s="1"/>
  <c r="T4671" i="1"/>
  <c r="F4671" i="1"/>
  <c r="AC4670" i="1"/>
  <c r="Y4670" i="1"/>
  <c r="AA4670" i="1" s="1"/>
  <c r="T4670" i="1"/>
  <c r="F4670" i="1"/>
  <c r="AC4669" i="1"/>
  <c r="Y4669" i="1"/>
  <c r="AA4669" i="1" s="1"/>
  <c r="T4669" i="1"/>
  <c r="F4669" i="1"/>
  <c r="AC4668" i="1"/>
  <c r="Y4668" i="1"/>
  <c r="AA4668" i="1" s="1"/>
  <c r="T4668" i="1"/>
  <c r="F4668" i="1"/>
  <c r="AC4667" i="1"/>
  <c r="Y4667" i="1"/>
  <c r="AA4667" i="1" s="1"/>
  <c r="T4667" i="1"/>
  <c r="F4667" i="1"/>
  <c r="AC4666" i="1"/>
  <c r="Y4666" i="1"/>
  <c r="AA4666" i="1" s="1"/>
  <c r="T4666" i="1"/>
  <c r="F4666" i="1"/>
  <c r="AC4665" i="1"/>
  <c r="Y4665" i="1"/>
  <c r="AA4665" i="1" s="1"/>
  <c r="T4665" i="1"/>
  <c r="F4665" i="1"/>
  <c r="AC4664" i="1"/>
  <c r="Y4664" i="1"/>
  <c r="AA4664" i="1" s="1"/>
  <c r="T4664" i="1"/>
  <c r="F4664" i="1"/>
  <c r="AC4663" i="1"/>
  <c r="Y4663" i="1"/>
  <c r="AA4663" i="1" s="1"/>
  <c r="T4663" i="1"/>
  <c r="F4663" i="1"/>
  <c r="AC4662" i="1"/>
  <c r="Y4662" i="1"/>
  <c r="AA4662" i="1" s="1"/>
  <c r="T4662" i="1"/>
  <c r="F4662" i="1"/>
  <c r="AC4661" i="1"/>
  <c r="Y4661" i="1"/>
  <c r="AA4661" i="1" s="1"/>
  <c r="T4661" i="1"/>
  <c r="F4661" i="1"/>
  <c r="AC4660" i="1"/>
  <c r="Y4660" i="1"/>
  <c r="AA4660" i="1" s="1"/>
  <c r="T4660" i="1"/>
  <c r="F4660" i="1"/>
  <c r="AC4659" i="1"/>
  <c r="Y4659" i="1"/>
  <c r="AA4659" i="1" s="1"/>
  <c r="T4659" i="1"/>
  <c r="F4659" i="1"/>
  <c r="AC4658" i="1"/>
  <c r="Y4658" i="1"/>
  <c r="AA4658" i="1" s="1"/>
  <c r="T4658" i="1"/>
  <c r="F4658" i="1"/>
  <c r="AC4657" i="1"/>
  <c r="Y4657" i="1"/>
  <c r="AA4657" i="1" s="1"/>
  <c r="T4657" i="1"/>
  <c r="F4657" i="1"/>
  <c r="AC4656" i="1"/>
  <c r="Y4656" i="1"/>
  <c r="AA4656" i="1" s="1"/>
  <c r="T4656" i="1"/>
  <c r="F4656" i="1"/>
  <c r="AC4655" i="1"/>
  <c r="Y4655" i="1"/>
  <c r="AA4655" i="1" s="1"/>
  <c r="T4655" i="1"/>
  <c r="F4655" i="1"/>
  <c r="AC4654" i="1"/>
  <c r="Y4654" i="1"/>
  <c r="AA4654" i="1" s="1"/>
  <c r="T4654" i="1"/>
  <c r="F4654" i="1"/>
  <c r="AC4653" i="1"/>
  <c r="Y4653" i="1"/>
  <c r="AA4653" i="1" s="1"/>
  <c r="T4653" i="1"/>
  <c r="F4653" i="1"/>
  <c r="AC4652" i="1"/>
  <c r="Y4652" i="1"/>
  <c r="AA4652" i="1" s="1"/>
  <c r="T4652" i="1"/>
  <c r="F4652" i="1"/>
  <c r="AC4651" i="1"/>
  <c r="Y4651" i="1"/>
  <c r="AA4651" i="1" s="1"/>
  <c r="T4651" i="1"/>
  <c r="F4651" i="1"/>
  <c r="AC4650" i="1"/>
  <c r="Y4650" i="1"/>
  <c r="AA4650" i="1" s="1"/>
  <c r="T4650" i="1"/>
  <c r="F4650" i="1"/>
  <c r="AC4649" i="1"/>
  <c r="Y4649" i="1"/>
  <c r="AA4649" i="1" s="1"/>
  <c r="T4649" i="1"/>
  <c r="F4649" i="1"/>
  <c r="AC4648" i="1"/>
  <c r="Y4648" i="1"/>
  <c r="AA4648" i="1" s="1"/>
  <c r="T4648" i="1"/>
  <c r="F4648" i="1"/>
  <c r="AC4647" i="1"/>
  <c r="Y4647" i="1"/>
  <c r="AA4647" i="1" s="1"/>
  <c r="T4647" i="1"/>
  <c r="F4647" i="1"/>
  <c r="AC4646" i="1"/>
  <c r="Y4646" i="1"/>
  <c r="AA4646" i="1" s="1"/>
  <c r="T4646" i="1"/>
  <c r="F4646" i="1"/>
  <c r="AC4645" i="1"/>
  <c r="Y4645" i="1"/>
  <c r="AA4645" i="1" s="1"/>
  <c r="T4645" i="1"/>
  <c r="F4645" i="1"/>
  <c r="AC4644" i="1"/>
  <c r="Y4644" i="1"/>
  <c r="AA4644" i="1" s="1"/>
  <c r="T4644" i="1"/>
  <c r="F4644" i="1"/>
  <c r="AC4643" i="1"/>
  <c r="Y4643" i="1"/>
  <c r="AA4643" i="1" s="1"/>
  <c r="T4643" i="1"/>
  <c r="F4643" i="1"/>
  <c r="AC4642" i="1"/>
  <c r="Y4642" i="1"/>
  <c r="AA4642" i="1" s="1"/>
  <c r="T4642" i="1"/>
  <c r="F4642" i="1"/>
  <c r="AC4641" i="1"/>
  <c r="Y4641" i="1"/>
  <c r="AA4641" i="1" s="1"/>
  <c r="T4641" i="1"/>
  <c r="F4641" i="1"/>
  <c r="AC4640" i="1"/>
  <c r="Y4640" i="1"/>
  <c r="AA4640" i="1" s="1"/>
  <c r="T4640" i="1"/>
  <c r="F4640" i="1"/>
  <c r="AC4639" i="1"/>
  <c r="Y4639" i="1"/>
  <c r="AA4639" i="1" s="1"/>
  <c r="T4639" i="1"/>
  <c r="F4639" i="1"/>
  <c r="AC4638" i="1"/>
  <c r="Y4638" i="1"/>
  <c r="AA4638" i="1" s="1"/>
  <c r="T4638" i="1"/>
  <c r="F4638" i="1"/>
  <c r="AC4637" i="1"/>
  <c r="Y4637" i="1"/>
  <c r="AA4637" i="1" s="1"/>
  <c r="T4637" i="1"/>
  <c r="F4637" i="1"/>
  <c r="AC4636" i="1"/>
  <c r="Y4636" i="1"/>
  <c r="AA4636" i="1" s="1"/>
  <c r="T4636" i="1"/>
  <c r="F4636" i="1"/>
  <c r="AC4635" i="1"/>
  <c r="Y4635" i="1"/>
  <c r="AA4635" i="1" s="1"/>
  <c r="T4635" i="1"/>
  <c r="F4635" i="1"/>
  <c r="AC4634" i="1"/>
  <c r="Y4634" i="1"/>
  <c r="AA4634" i="1" s="1"/>
  <c r="T4634" i="1"/>
  <c r="F4634" i="1"/>
  <c r="AC4633" i="1"/>
  <c r="Y4633" i="1"/>
  <c r="AA4633" i="1" s="1"/>
  <c r="T4633" i="1"/>
  <c r="F4633" i="1"/>
  <c r="AC4632" i="1"/>
  <c r="Y4632" i="1"/>
  <c r="AA4632" i="1" s="1"/>
  <c r="T4632" i="1"/>
  <c r="F4632" i="1"/>
  <c r="AC4631" i="1"/>
  <c r="Y4631" i="1"/>
  <c r="AA4631" i="1" s="1"/>
  <c r="T4631" i="1"/>
  <c r="F4631" i="1"/>
  <c r="AC4630" i="1"/>
  <c r="Y4630" i="1"/>
  <c r="AA4630" i="1" s="1"/>
  <c r="T4630" i="1"/>
  <c r="F4630" i="1"/>
  <c r="AC4629" i="1"/>
  <c r="Y4629" i="1"/>
  <c r="AA4629" i="1" s="1"/>
  <c r="T4629" i="1"/>
  <c r="F4629" i="1"/>
  <c r="AC4628" i="1"/>
  <c r="Y4628" i="1"/>
  <c r="AA4628" i="1" s="1"/>
  <c r="T4628" i="1"/>
  <c r="F4628" i="1"/>
  <c r="AC4627" i="1"/>
  <c r="Y4627" i="1"/>
  <c r="AA4627" i="1" s="1"/>
  <c r="T4627" i="1"/>
  <c r="F4627" i="1"/>
  <c r="AC4626" i="1"/>
  <c r="Y4626" i="1"/>
  <c r="AA4626" i="1" s="1"/>
  <c r="T4626" i="1"/>
  <c r="F4626" i="1"/>
  <c r="AC4625" i="1"/>
  <c r="Y4625" i="1"/>
  <c r="AA4625" i="1" s="1"/>
  <c r="T4625" i="1"/>
  <c r="F4625" i="1"/>
  <c r="AC4624" i="1"/>
  <c r="Y4624" i="1"/>
  <c r="AA4624" i="1" s="1"/>
  <c r="T4624" i="1"/>
  <c r="F4624" i="1"/>
  <c r="AC4623" i="1"/>
  <c r="Y4623" i="1"/>
  <c r="AA4623" i="1" s="1"/>
  <c r="T4623" i="1"/>
  <c r="F4623" i="1"/>
  <c r="AC4622" i="1"/>
  <c r="Y4622" i="1"/>
  <c r="AA4622" i="1" s="1"/>
  <c r="T4622" i="1"/>
  <c r="F4622" i="1"/>
  <c r="AC4621" i="1"/>
  <c r="Y4621" i="1"/>
  <c r="AA4621" i="1" s="1"/>
  <c r="T4621" i="1"/>
  <c r="F4621" i="1"/>
  <c r="AC4620" i="1"/>
  <c r="Y4620" i="1"/>
  <c r="AA4620" i="1" s="1"/>
  <c r="T4620" i="1"/>
  <c r="F4620" i="1"/>
  <c r="AC4619" i="1"/>
  <c r="Y4619" i="1"/>
  <c r="AA4619" i="1" s="1"/>
  <c r="T4619" i="1"/>
  <c r="F4619" i="1"/>
  <c r="AC4618" i="1"/>
  <c r="Y4618" i="1"/>
  <c r="AA4618" i="1" s="1"/>
  <c r="T4618" i="1"/>
  <c r="F4618" i="1"/>
  <c r="AC4617" i="1"/>
  <c r="Y4617" i="1"/>
  <c r="AA4617" i="1" s="1"/>
  <c r="T4617" i="1"/>
  <c r="F4617" i="1"/>
  <c r="AC4616" i="1"/>
  <c r="Y4616" i="1"/>
  <c r="AA4616" i="1" s="1"/>
  <c r="T4616" i="1"/>
  <c r="F4616" i="1"/>
  <c r="AC4615" i="1"/>
  <c r="Y4615" i="1"/>
  <c r="AA4615" i="1" s="1"/>
  <c r="T4615" i="1"/>
  <c r="F4615" i="1"/>
  <c r="AC4614" i="1"/>
  <c r="Y4614" i="1"/>
  <c r="AA4614" i="1" s="1"/>
  <c r="T4614" i="1"/>
  <c r="F4614" i="1"/>
  <c r="AC4613" i="1"/>
  <c r="Y4613" i="1"/>
  <c r="AA4613" i="1" s="1"/>
  <c r="T4613" i="1"/>
  <c r="F4613" i="1"/>
  <c r="AC4612" i="1"/>
  <c r="Y4612" i="1"/>
  <c r="AA4612" i="1" s="1"/>
  <c r="T4612" i="1"/>
  <c r="F4612" i="1"/>
  <c r="AC4611" i="1"/>
  <c r="Y4611" i="1"/>
  <c r="AA4611" i="1" s="1"/>
  <c r="T4611" i="1"/>
  <c r="F4611" i="1"/>
  <c r="AC4610" i="1"/>
  <c r="Y4610" i="1"/>
  <c r="AA4610" i="1" s="1"/>
  <c r="T4610" i="1"/>
  <c r="F4610" i="1"/>
  <c r="AC4609" i="1"/>
  <c r="Y4609" i="1"/>
  <c r="AA4609" i="1" s="1"/>
  <c r="T4609" i="1"/>
  <c r="F4609" i="1"/>
  <c r="AC4608" i="1"/>
  <c r="Y4608" i="1"/>
  <c r="AA4608" i="1" s="1"/>
  <c r="T4608" i="1"/>
  <c r="F4608" i="1"/>
  <c r="AC4607" i="1"/>
  <c r="Y4607" i="1"/>
  <c r="AA4607" i="1" s="1"/>
  <c r="T4607" i="1"/>
  <c r="F4607" i="1"/>
  <c r="AC4606" i="1"/>
  <c r="Y4606" i="1"/>
  <c r="AA4606" i="1" s="1"/>
  <c r="T4606" i="1"/>
  <c r="F4606" i="1"/>
  <c r="AC4605" i="1"/>
  <c r="Y4605" i="1"/>
  <c r="AA4605" i="1" s="1"/>
  <c r="T4605" i="1"/>
  <c r="F4605" i="1"/>
  <c r="AC4604" i="1"/>
  <c r="Y4604" i="1"/>
  <c r="AA4604" i="1" s="1"/>
  <c r="T4604" i="1"/>
  <c r="F4604" i="1"/>
  <c r="AC4603" i="1"/>
  <c r="Y4603" i="1"/>
  <c r="AA4603" i="1" s="1"/>
  <c r="T4603" i="1"/>
  <c r="F4603" i="1"/>
  <c r="AC4602" i="1"/>
  <c r="Y4602" i="1"/>
  <c r="AA4602" i="1" s="1"/>
  <c r="T4602" i="1"/>
  <c r="F4602" i="1"/>
  <c r="AC4601" i="1"/>
  <c r="Y4601" i="1"/>
  <c r="AA4601" i="1" s="1"/>
  <c r="T4601" i="1"/>
  <c r="F4601" i="1"/>
  <c r="AC4600" i="1"/>
  <c r="Y4600" i="1"/>
  <c r="AA4600" i="1" s="1"/>
  <c r="T4600" i="1"/>
  <c r="F4600" i="1"/>
  <c r="AC4599" i="1"/>
  <c r="Y4599" i="1"/>
  <c r="AA4599" i="1" s="1"/>
  <c r="T4599" i="1"/>
  <c r="F4599" i="1"/>
  <c r="AC4598" i="1"/>
  <c r="Y4598" i="1"/>
  <c r="AA4598" i="1" s="1"/>
  <c r="T4598" i="1"/>
  <c r="F4598" i="1"/>
  <c r="AC4597" i="1"/>
  <c r="Y4597" i="1"/>
  <c r="AA4597" i="1" s="1"/>
  <c r="T4597" i="1"/>
  <c r="F4597" i="1"/>
  <c r="AC4596" i="1"/>
  <c r="Y4596" i="1"/>
  <c r="AA4596" i="1" s="1"/>
  <c r="T4596" i="1"/>
  <c r="F4596" i="1"/>
  <c r="AC4595" i="1"/>
  <c r="Y4595" i="1"/>
  <c r="AA4595" i="1" s="1"/>
  <c r="T4595" i="1"/>
  <c r="F4595" i="1"/>
  <c r="AC4594" i="1"/>
  <c r="Y4594" i="1"/>
  <c r="AA4594" i="1" s="1"/>
  <c r="T4594" i="1"/>
  <c r="F4594" i="1"/>
  <c r="AC4593" i="1"/>
  <c r="Y4593" i="1"/>
  <c r="AA4593" i="1" s="1"/>
  <c r="T4593" i="1"/>
  <c r="F4593" i="1"/>
  <c r="AC4592" i="1"/>
  <c r="Y4592" i="1"/>
  <c r="AA4592" i="1" s="1"/>
  <c r="T4592" i="1"/>
  <c r="F4592" i="1"/>
  <c r="AC4591" i="1"/>
  <c r="Y4591" i="1"/>
  <c r="AA4591" i="1" s="1"/>
  <c r="T4591" i="1"/>
  <c r="F4591" i="1"/>
  <c r="AC4590" i="1"/>
  <c r="Y4590" i="1"/>
  <c r="AA4590" i="1" s="1"/>
  <c r="T4590" i="1"/>
  <c r="F4590" i="1"/>
  <c r="AC4589" i="1"/>
  <c r="Y4589" i="1"/>
  <c r="AA4589" i="1" s="1"/>
  <c r="T4589" i="1"/>
  <c r="F4589" i="1"/>
  <c r="AC4588" i="1"/>
  <c r="Y4588" i="1"/>
  <c r="AA4588" i="1" s="1"/>
  <c r="T4588" i="1"/>
  <c r="F4588" i="1"/>
  <c r="AC4587" i="1"/>
  <c r="Y4587" i="1"/>
  <c r="AA4587" i="1" s="1"/>
  <c r="T4587" i="1"/>
  <c r="F4587" i="1"/>
  <c r="AC4586" i="1"/>
  <c r="Y4586" i="1"/>
  <c r="AA4586" i="1" s="1"/>
  <c r="T4586" i="1"/>
  <c r="F4586" i="1"/>
  <c r="AC4585" i="1"/>
  <c r="Y4585" i="1"/>
  <c r="AA4585" i="1" s="1"/>
  <c r="T4585" i="1"/>
  <c r="F4585" i="1"/>
  <c r="AC4584" i="1"/>
  <c r="AC4583" i="1"/>
  <c r="AC4582" i="1"/>
  <c r="T4582" i="1"/>
  <c r="AD4582" i="1" s="1"/>
  <c r="AC4581" i="1"/>
  <c r="T4581" i="1"/>
  <c r="AD4581" i="1" s="1"/>
  <c r="AC4580" i="1"/>
  <c r="AC4579" i="1"/>
  <c r="AC4578" i="1"/>
  <c r="T4578" i="1"/>
  <c r="AD4578" i="1" s="1"/>
  <c r="AC4577" i="1"/>
  <c r="T4577" i="1"/>
  <c r="AC4576" i="1"/>
  <c r="AC4575" i="1"/>
  <c r="AC4574" i="1"/>
  <c r="T4574" i="1"/>
  <c r="AD4574" i="1" s="1"/>
  <c r="AC4573" i="1"/>
  <c r="T4573" i="1"/>
  <c r="AD4573" i="1" s="1"/>
  <c r="AC4572" i="1"/>
  <c r="AC4571" i="1"/>
  <c r="AC4570" i="1"/>
  <c r="T4570" i="1"/>
  <c r="AD4570" i="1" s="1"/>
  <c r="AC4569" i="1"/>
  <c r="AC4568" i="1"/>
  <c r="AC4567" i="1"/>
  <c r="AC4566" i="1"/>
  <c r="T4566" i="1"/>
  <c r="AD4566" i="1" s="1"/>
  <c r="AC4565" i="1"/>
  <c r="AC4564" i="1"/>
  <c r="AC4563" i="1"/>
  <c r="AC4562" i="1"/>
  <c r="T4562" i="1"/>
  <c r="AD4562" i="1" s="1"/>
  <c r="AC4561" i="1"/>
  <c r="T4561" i="1"/>
  <c r="AD4561" i="1" s="1"/>
  <c r="AC4560" i="1"/>
  <c r="AC4559" i="1"/>
  <c r="AA4559" i="1"/>
  <c r="T4559" i="1"/>
  <c r="AC4558" i="1"/>
  <c r="AC4557" i="1"/>
  <c r="AC4556" i="1"/>
  <c r="AC4555" i="1"/>
  <c r="AC4554" i="1"/>
  <c r="AC4553" i="1"/>
  <c r="AC4552" i="1"/>
  <c r="T4552" i="1"/>
  <c r="AD4552" i="1" s="1"/>
  <c r="AC4551" i="1"/>
  <c r="AA4551" i="1"/>
  <c r="T4551" i="1"/>
  <c r="AC4550" i="1"/>
  <c r="AA4550" i="1"/>
  <c r="T4550" i="1"/>
  <c r="AC4549" i="1"/>
  <c r="AA4549" i="1"/>
  <c r="T4549" i="1"/>
  <c r="AC4548" i="1"/>
  <c r="AA4548" i="1"/>
  <c r="T4548" i="1"/>
  <c r="AC4547" i="1"/>
  <c r="AA4547" i="1"/>
  <c r="T4547" i="1"/>
  <c r="AC4546" i="1"/>
  <c r="AA4546" i="1"/>
  <c r="T4546" i="1"/>
  <c r="AC4545" i="1"/>
  <c r="AA4545" i="1"/>
  <c r="T4545" i="1"/>
  <c r="AC4544" i="1"/>
  <c r="AA4544" i="1"/>
  <c r="T4544" i="1"/>
  <c r="AC4543" i="1"/>
  <c r="AA4543" i="1"/>
  <c r="T4543" i="1"/>
  <c r="AC4542" i="1"/>
  <c r="AA4542" i="1"/>
  <c r="T4542" i="1"/>
  <c r="AC4541" i="1"/>
  <c r="AC4540" i="1"/>
  <c r="AC4539" i="1"/>
  <c r="AC4538" i="1"/>
  <c r="AC4537" i="1"/>
  <c r="AC4536" i="1"/>
  <c r="AC4535" i="1"/>
  <c r="T4535" i="1"/>
  <c r="AD4535" i="1" s="1"/>
  <c r="AC4534" i="1"/>
  <c r="AC4533" i="1"/>
  <c r="AC4532" i="1"/>
  <c r="AC4531" i="1"/>
  <c r="T4531" i="1"/>
  <c r="AD4531" i="1" s="1"/>
  <c r="AC4530" i="1"/>
  <c r="AC4529" i="1"/>
  <c r="AC4528" i="1"/>
  <c r="F4528" i="1"/>
  <c r="AC4527" i="1"/>
  <c r="F4527" i="1"/>
  <c r="AC4526" i="1"/>
  <c r="AA4526" i="1"/>
  <c r="T4526" i="1"/>
  <c r="F4526" i="1"/>
  <c r="AC4525" i="1"/>
  <c r="AA4525" i="1"/>
  <c r="T4525" i="1"/>
  <c r="F4525" i="1"/>
  <c r="AC4524" i="1"/>
  <c r="AA4524" i="1"/>
  <c r="T4524" i="1"/>
  <c r="F4524" i="1"/>
  <c r="AC4523" i="1"/>
  <c r="AA4523" i="1"/>
  <c r="T4523" i="1"/>
  <c r="F4523" i="1"/>
  <c r="AC4522" i="1"/>
  <c r="AA4522" i="1"/>
  <c r="T4522" i="1"/>
  <c r="F4522" i="1"/>
  <c r="AC4521" i="1"/>
  <c r="AA4521" i="1"/>
  <c r="T4521" i="1"/>
  <c r="F4521" i="1"/>
  <c r="AC4520" i="1"/>
  <c r="AA4520" i="1"/>
  <c r="T4520" i="1"/>
  <c r="F4520" i="1"/>
  <c r="AC4519" i="1"/>
  <c r="AA4519" i="1"/>
  <c r="T4519" i="1"/>
  <c r="F4519" i="1"/>
  <c r="AC4518" i="1"/>
  <c r="AA4518" i="1"/>
  <c r="T4518" i="1"/>
  <c r="F4518" i="1"/>
  <c r="AC4517" i="1"/>
  <c r="AA4517" i="1"/>
  <c r="T4517" i="1"/>
  <c r="F4517" i="1"/>
  <c r="AC4516" i="1"/>
  <c r="F4516" i="1"/>
  <c r="AC4515" i="1"/>
  <c r="AA4515" i="1"/>
  <c r="T4515" i="1"/>
  <c r="F4515" i="1"/>
  <c r="AC4514" i="1"/>
  <c r="F4514" i="1"/>
  <c r="AC4513" i="1"/>
  <c r="F4513" i="1"/>
  <c r="AC4512" i="1"/>
  <c r="F4512" i="1"/>
  <c r="AC4511" i="1"/>
  <c r="F4511" i="1"/>
  <c r="AC4510" i="1"/>
  <c r="F4510" i="1"/>
  <c r="AC4509" i="1"/>
  <c r="F4509" i="1"/>
  <c r="AC4508" i="1"/>
  <c r="F4508" i="1"/>
  <c r="AC4507" i="1"/>
  <c r="F4507" i="1"/>
  <c r="AC4506" i="1"/>
  <c r="AA4506" i="1"/>
  <c r="T4506" i="1"/>
  <c r="F4506" i="1"/>
  <c r="AC4505" i="1"/>
  <c r="AA4505" i="1"/>
  <c r="T4505" i="1"/>
  <c r="F4505" i="1"/>
  <c r="AC4504" i="1"/>
  <c r="AA4504" i="1"/>
  <c r="T4504" i="1"/>
  <c r="F4504" i="1"/>
  <c r="AC4503" i="1"/>
  <c r="AA4503" i="1"/>
  <c r="T4503" i="1"/>
  <c r="F4503" i="1"/>
  <c r="AC4502" i="1"/>
  <c r="F4502" i="1"/>
  <c r="AC4501" i="1"/>
  <c r="Y4501" i="1"/>
  <c r="AA4501" i="1" s="1"/>
  <c r="T4501" i="1"/>
  <c r="F4501" i="1"/>
  <c r="AC4500" i="1"/>
  <c r="F4500" i="1"/>
  <c r="AC4499" i="1"/>
  <c r="F4499" i="1"/>
  <c r="AC4498" i="1"/>
  <c r="F4498" i="1"/>
  <c r="AC4497" i="1"/>
  <c r="F4497" i="1"/>
  <c r="AC4496" i="1"/>
  <c r="AA4496" i="1"/>
  <c r="T4496" i="1"/>
  <c r="F4496" i="1"/>
  <c r="AC4495" i="1"/>
  <c r="AA4495" i="1"/>
  <c r="T4495" i="1"/>
  <c r="F4495" i="1"/>
  <c r="AC4494" i="1"/>
  <c r="AA4494" i="1"/>
  <c r="T4494" i="1"/>
  <c r="F4494" i="1"/>
  <c r="AC4493" i="1"/>
  <c r="AA4493" i="1"/>
  <c r="T4493" i="1"/>
  <c r="F4493" i="1"/>
  <c r="AC4492" i="1"/>
  <c r="AA4492" i="1"/>
  <c r="T4492" i="1"/>
  <c r="F4492" i="1"/>
  <c r="AC4491" i="1"/>
  <c r="AA4491" i="1"/>
  <c r="T4491" i="1"/>
  <c r="F4491" i="1"/>
  <c r="AC4490" i="1"/>
  <c r="AA4490" i="1"/>
  <c r="T4490" i="1"/>
  <c r="F4490" i="1"/>
  <c r="AC4489" i="1"/>
  <c r="AA4489" i="1"/>
  <c r="T4489" i="1"/>
  <c r="F4489" i="1"/>
  <c r="AC4488" i="1"/>
  <c r="AA4488" i="1"/>
  <c r="T4488" i="1"/>
  <c r="F4488" i="1"/>
  <c r="AC4487" i="1"/>
  <c r="AA4487" i="1"/>
  <c r="T4487" i="1"/>
  <c r="F4487" i="1"/>
  <c r="AC4486" i="1"/>
  <c r="AA4486" i="1"/>
  <c r="T4486" i="1"/>
  <c r="F4486" i="1"/>
  <c r="AC4485" i="1"/>
  <c r="AA4485" i="1"/>
  <c r="T4485" i="1"/>
  <c r="F4485" i="1"/>
  <c r="AC4484" i="1"/>
  <c r="AA4484" i="1"/>
  <c r="T4484" i="1"/>
  <c r="F4484" i="1"/>
  <c r="AC4483" i="1"/>
  <c r="AA4483" i="1"/>
  <c r="T4483" i="1"/>
  <c r="F4483" i="1"/>
  <c r="AC4482" i="1"/>
  <c r="AA4482" i="1"/>
  <c r="T4482" i="1"/>
  <c r="F4482" i="1"/>
  <c r="AC4481" i="1"/>
  <c r="AA4481" i="1"/>
  <c r="T4481" i="1"/>
  <c r="F4481" i="1"/>
  <c r="AC4480" i="1"/>
  <c r="AA4480" i="1"/>
  <c r="T4480" i="1"/>
  <c r="F4480" i="1"/>
  <c r="AC4479" i="1"/>
  <c r="AA4479" i="1"/>
  <c r="T4479" i="1"/>
  <c r="F4479" i="1"/>
  <c r="AC4478" i="1"/>
  <c r="AA4478" i="1"/>
  <c r="T4478" i="1"/>
  <c r="F4478" i="1"/>
  <c r="AC4477" i="1"/>
  <c r="F4477" i="1"/>
  <c r="AC4476" i="1"/>
  <c r="AA4476" i="1"/>
  <c r="T4476" i="1"/>
  <c r="F4476" i="1"/>
  <c r="AC4475" i="1"/>
  <c r="AA4475" i="1"/>
  <c r="T4475" i="1"/>
  <c r="F4475" i="1"/>
  <c r="AC4474" i="1"/>
  <c r="AA4474" i="1"/>
  <c r="T4474" i="1"/>
  <c r="F4474" i="1"/>
  <c r="AC4473" i="1"/>
  <c r="AA4473" i="1"/>
  <c r="T4473" i="1"/>
  <c r="F4473" i="1"/>
  <c r="AC4472" i="1"/>
  <c r="AA4472" i="1"/>
  <c r="T4472" i="1"/>
  <c r="F4472" i="1"/>
  <c r="AC4471" i="1"/>
  <c r="AA4471" i="1"/>
  <c r="T4471" i="1"/>
  <c r="F4471" i="1"/>
  <c r="AC4470" i="1"/>
  <c r="AA4470" i="1"/>
  <c r="T4470" i="1"/>
  <c r="F4470" i="1"/>
  <c r="AC4469" i="1"/>
  <c r="AA4469" i="1"/>
  <c r="T4469" i="1"/>
  <c r="F4469" i="1"/>
  <c r="AC4468" i="1"/>
  <c r="AA4468" i="1"/>
  <c r="T4468" i="1"/>
  <c r="F4468" i="1"/>
  <c r="AC4467" i="1"/>
  <c r="AA4467" i="1"/>
  <c r="T4467" i="1"/>
  <c r="F4467" i="1"/>
  <c r="AC4466" i="1"/>
  <c r="AA4466" i="1"/>
  <c r="T4466" i="1"/>
  <c r="F4466" i="1"/>
  <c r="AC4465" i="1"/>
  <c r="AA4465" i="1"/>
  <c r="T4465" i="1"/>
  <c r="F4465" i="1"/>
  <c r="AC4464" i="1"/>
  <c r="AA4464" i="1"/>
  <c r="T4464" i="1"/>
  <c r="F4464" i="1"/>
  <c r="AC4463" i="1"/>
  <c r="AA4463" i="1"/>
  <c r="T4463" i="1"/>
  <c r="F4463" i="1"/>
  <c r="AC4462" i="1"/>
  <c r="AA4462" i="1"/>
  <c r="T4462" i="1"/>
  <c r="F4462" i="1"/>
  <c r="AC4461" i="1"/>
  <c r="AA4461" i="1"/>
  <c r="T4461" i="1"/>
  <c r="F4461" i="1"/>
  <c r="AC4460" i="1"/>
  <c r="AA4460" i="1"/>
  <c r="T4460" i="1"/>
  <c r="F4460" i="1"/>
  <c r="AC4459" i="1"/>
  <c r="AA4459" i="1"/>
  <c r="T4459" i="1"/>
  <c r="F4459" i="1"/>
  <c r="AC4458" i="1"/>
  <c r="AA4458" i="1"/>
  <c r="T4458" i="1"/>
  <c r="F4458" i="1"/>
  <c r="AC4457" i="1"/>
  <c r="AA4457" i="1"/>
  <c r="T4457" i="1"/>
  <c r="F4457" i="1"/>
  <c r="AC4456" i="1"/>
  <c r="AA4456" i="1"/>
  <c r="T4456" i="1"/>
  <c r="F4456" i="1"/>
  <c r="AC4455" i="1"/>
  <c r="F4455" i="1"/>
  <c r="AC4454" i="1"/>
  <c r="F4454" i="1"/>
  <c r="AC4453" i="1"/>
  <c r="F4453" i="1"/>
  <c r="AC4452" i="1"/>
  <c r="F4452" i="1"/>
  <c r="AC4451" i="1"/>
  <c r="F4451" i="1"/>
  <c r="AC4450" i="1"/>
  <c r="F4450" i="1"/>
  <c r="AC4449" i="1"/>
  <c r="F4449" i="1"/>
  <c r="AC4448" i="1"/>
  <c r="F4448" i="1"/>
  <c r="AC4447" i="1"/>
  <c r="F4447" i="1"/>
  <c r="AC4446" i="1"/>
  <c r="F4446" i="1"/>
  <c r="AC4445" i="1"/>
  <c r="F4445" i="1"/>
  <c r="AC4444" i="1"/>
  <c r="F4444" i="1"/>
  <c r="AC4443" i="1"/>
  <c r="F4443" i="1"/>
  <c r="AC4442" i="1"/>
  <c r="F4442" i="1"/>
  <c r="AC4441" i="1"/>
  <c r="F4441" i="1"/>
  <c r="AC4440" i="1"/>
  <c r="F4440" i="1"/>
  <c r="AC4439" i="1"/>
  <c r="F4439" i="1"/>
  <c r="AC4438" i="1"/>
  <c r="F4438" i="1"/>
  <c r="AC4437" i="1"/>
  <c r="F4437" i="1"/>
  <c r="AC4436" i="1"/>
  <c r="F4436" i="1"/>
  <c r="AC4435" i="1"/>
  <c r="F4435" i="1"/>
  <c r="AC4434" i="1"/>
  <c r="F4434" i="1"/>
  <c r="AC4433" i="1"/>
  <c r="F4433" i="1"/>
  <c r="AC4432" i="1"/>
  <c r="F4432" i="1"/>
  <c r="AC4431" i="1"/>
  <c r="F4431" i="1"/>
  <c r="AC4430" i="1"/>
  <c r="F4430" i="1"/>
  <c r="AC4429" i="1"/>
  <c r="F4429" i="1"/>
  <c r="AC4428" i="1"/>
  <c r="F4428" i="1"/>
  <c r="AC4427" i="1"/>
  <c r="F4427" i="1"/>
  <c r="AC4426" i="1"/>
  <c r="F4426" i="1"/>
  <c r="AC4425" i="1"/>
  <c r="F4425" i="1"/>
  <c r="AC4424" i="1"/>
  <c r="F4424" i="1"/>
  <c r="AC4423" i="1"/>
  <c r="F4423" i="1"/>
  <c r="AC4422" i="1"/>
  <c r="F4422" i="1"/>
  <c r="AC4421" i="1"/>
  <c r="F4421" i="1"/>
  <c r="AC4420" i="1"/>
  <c r="F4420" i="1"/>
  <c r="AC4419" i="1"/>
  <c r="F4419" i="1"/>
  <c r="AC4418" i="1"/>
  <c r="F4418" i="1"/>
  <c r="AC4417" i="1"/>
  <c r="F4417" i="1"/>
  <c r="AC4416" i="1"/>
  <c r="F4416" i="1"/>
  <c r="AC4415" i="1"/>
  <c r="F4415" i="1"/>
  <c r="AC4414" i="1"/>
  <c r="F4414" i="1"/>
  <c r="AC4413" i="1"/>
  <c r="F4413" i="1"/>
  <c r="AC4412" i="1"/>
  <c r="F4412" i="1"/>
  <c r="AC4411" i="1"/>
  <c r="F4411" i="1"/>
  <c r="AC4410" i="1"/>
  <c r="F4410" i="1"/>
  <c r="AC4409" i="1"/>
  <c r="F4409" i="1"/>
  <c r="AC4408" i="1"/>
  <c r="F4408" i="1"/>
  <c r="AC4407" i="1"/>
  <c r="F4407" i="1"/>
  <c r="AC4406" i="1"/>
  <c r="F4406" i="1"/>
  <c r="AC4405" i="1"/>
  <c r="F4405" i="1"/>
  <c r="AC4404" i="1"/>
  <c r="F4404" i="1"/>
  <c r="AC4403" i="1"/>
  <c r="F4403" i="1"/>
  <c r="AC4402" i="1"/>
  <c r="F4402" i="1"/>
  <c r="AC4401" i="1"/>
  <c r="F4401" i="1"/>
  <c r="AC4400" i="1"/>
  <c r="F4400" i="1"/>
  <c r="AC4399" i="1"/>
  <c r="F4399" i="1"/>
  <c r="AC4398" i="1"/>
  <c r="F4398" i="1"/>
  <c r="AC4397" i="1"/>
  <c r="F4397" i="1"/>
  <c r="AC4396" i="1"/>
  <c r="F4396" i="1"/>
  <c r="AC4395" i="1"/>
  <c r="F4395" i="1"/>
  <c r="AC4394" i="1"/>
  <c r="F4394" i="1"/>
  <c r="AC4393" i="1"/>
  <c r="F4393" i="1"/>
  <c r="AC4392" i="1"/>
  <c r="F4392" i="1"/>
  <c r="AC4391" i="1"/>
  <c r="F4391" i="1"/>
  <c r="AC4390" i="1"/>
  <c r="F4390" i="1"/>
  <c r="AC4389" i="1"/>
  <c r="F4389" i="1"/>
  <c r="AC4388" i="1"/>
  <c r="F4388" i="1"/>
  <c r="AC4387" i="1"/>
  <c r="F4387" i="1"/>
  <c r="AC4386" i="1"/>
  <c r="F4386" i="1"/>
  <c r="AC4385" i="1"/>
  <c r="F4385" i="1"/>
  <c r="AC4384" i="1"/>
  <c r="F4384" i="1"/>
  <c r="AC4383" i="1"/>
  <c r="F4383" i="1"/>
  <c r="AC4382" i="1"/>
  <c r="F4382" i="1"/>
  <c r="AC4381" i="1"/>
  <c r="F4381" i="1"/>
  <c r="AC4380" i="1"/>
  <c r="F4380" i="1"/>
  <c r="AC4379" i="1"/>
  <c r="F4379" i="1"/>
  <c r="AC4378" i="1"/>
  <c r="F4378" i="1"/>
  <c r="AC4377" i="1"/>
  <c r="F4377" i="1"/>
  <c r="AC4376" i="1"/>
  <c r="F4376" i="1"/>
  <c r="AC4375" i="1"/>
  <c r="F4375" i="1"/>
  <c r="AC4374" i="1"/>
  <c r="F4374" i="1"/>
  <c r="AC4373" i="1"/>
  <c r="F4373" i="1"/>
  <c r="AC4372" i="1"/>
  <c r="F4372" i="1"/>
  <c r="AC4371" i="1"/>
  <c r="F4371" i="1"/>
  <c r="AC4370" i="1"/>
  <c r="F4370" i="1"/>
  <c r="AC4369" i="1"/>
  <c r="F4369" i="1"/>
  <c r="AC4368" i="1"/>
  <c r="F4368" i="1"/>
  <c r="AC4367" i="1"/>
  <c r="F4367" i="1"/>
  <c r="AC4366" i="1"/>
  <c r="F4366" i="1"/>
  <c r="AC4365" i="1"/>
  <c r="F4365" i="1"/>
  <c r="AC4364" i="1"/>
  <c r="F4364" i="1"/>
  <c r="AC4363" i="1"/>
  <c r="F4363" i="1"/>
  <c r="AC4362" i="1"/>
  <c r="F4362" i="1"/>
  <c r="AC4361" i="1"/>
  <c r="F4361" i="1"/>
  <c r="AC4360" i="1"/>
  <c r="F4360" i="1"/>
  <c r="AC4359" i="1"/>
  <c r="F4359" i="1"/>
  <c r="AC4358" i="1"/>
  <c r="F4358" i="1"/>
  <c r="AC4357" i="1"/>
  <c r="F4357" i="1"/>
  <c r="AC4356" i="1"/>
  <c r="F4356" i="1"/>
  <c r="AC4355" i="1"/>
  <c r="F4355" i="1"/>
  <c r="AC4354" i="1"/>
  <c r="F4354" i="1"/>
  <c r="AC4353" i="1"/>
  <c r="F4353" i="1"/>
  <c r="AC4352" i="1"/>
  <c r="F4352" i="1"/>
  <c r="AC4351" i="1"/>
  <c r="F4351" i="1"/>
  <c r="AC4350" i="1"/>
  <c r="F4350" i="1"/>
  <c r="AC4349" i="1"/>
  <c r="F4349" i="1"/>
  <c r="AC4348" i="1"/>
  <c r="F4348" i="1"/>
  <c r="AC4347" i="1"/>
  <c r="F4347" i="1"/>
  <c r="AC4346" i="1"/>
  <c r="F4346" i="1"/>
  <c r="AC4345" i="1"/>
  <c r="F4345" i="1"/>
  <c r="AC4344" i="1"/>
  <c r="F4344" i="1"/>
  <c r="AC4343" i="1"/>
  <c r="F4343" i="1"/>
  <c r="AC4342" i="1"/>
  <c r="F4342" i="1"/>
  <c r="AC4341" i="1"/>
  <c r="F4341" i="1"/>
  <c r="AC4340" i="1"/>
  <c r="F4340" i="1"/>
  <c r="AC4339" i="1"/>
  <c r="F4339" i="1"/>
  <c r="AC4338" i="1"/>
  <c r="F4338" i="1"/>
  <c r="AC4337" i="1"/>
  <c r="F4337" i="1"/>
  <c r="AC4336" i="1"/>
  <c r="F4336" i="1"/>
  <c r="AC4335" i="1"/>
  <c r="F4335" i="1"/>
  <c r="AC4334" i="1"/>
  <c r="F4334" i="1"/>
  <c r="AC4333" i="1"/>
  <c r="F4333" i="1"/>
  <c r="AC4332" i="1"/>
  <c r="F4332" i="1"/>
  <c r="AC4331" i="1"/>
  <c r="F4331" i="1"/>
  <c r="AC4330" i="1"/>
  <c r="F4330" i="1"/>
  <c r="AC4329" i="1"/>
  <c r="F4329" i="1"/>
  <c r="AC4328" i="1"/>
  <c r="F4328" i="1"/>
  <c r="AC4327" i="1"/>
  <c r="F4327" i="1"/>
  <c r="AC4326" i="1"/>
  <c r="F4326" i="1"/>
  <c r="AC4325" i="1"/>
  <c r="F4325" i="1"/>
  <c r="AC4324" i="1"/>
  <c r="F4324" i="1"/>
  <c r="AC4323" i="1"/>
  <c r="F4323" i="1"/>
  <c r="AC4322" i="1"/>
  <c r="F4322" i="1"/>
  <c r="AC4321" i="1"/>
  <c r="F4321" i="1"/>
  <c r="AC4320" i="1"/>
  <c r="F4320" i="1"/>
  <c r="AC4319" i="1"/>
  <c r="F4319" i="1"/>
  <c r="AC4318" i="1"/>
  <c r="F4318" i="1"/>
  <c r="AC4317" i="1"/>
  <c r="F4317" i="1"/>
  <c r="AC4316" i="1"/>
  <c r="F4316" i="1"/>
  <c r="AC4315" i="1"/>
  <c r="F4315" i="1"/>
  <c r="AC4314" i="1"/>
  <c r="F4314" i="1"/>
  <c r="AC4313" i="1"/>
  <c r="F4313" i="1"/>
  <c r="AC4312" i="1"/>
  <c r="F4312" i="1"/>
  <c r="AC4311" i="1"/>
  <c r="F4311" i="1"/>
  <c r="AC4310" i="1"/>
  <c r="F4310" i="1"/>
  <c r="AC4309" i="1"/>
  <c r="F4309" i="1"/>
  <c r="AC4308" i="1"/>
  <c r="F4308" i="1"/>
  <c r="AC4307" i="1"/>
  <c r="F4307" i="1"/>
  <c r="AC4306" i="1"/>
  <c r="F4306" i="1"/>
  <c r="AC4305" i="1"/>
  <c r="F4305" i="1"/>
  <c r="AC4304" i="1"/>
  <c r="F4304" i="1"/>
  <c r="AC4303" i="1"/>
  <c r="F4303" i="1"/>
  <c r="AC4302" i="1"/>
  <c r="F4302" i="1"/>
  <c r="AC4301" i="1"/>
  <c r="F4301" i="1"/>
  <c r="AC4300" i="1"/>
  <c r="F4300" i="1"/>
  <c r="AC4299" i="1"/>
  <c r="F4299" i="1"/>
  <c r="AC4298" i="1"/>
  <c r="F4298" i="1"/>
  <c r="AC4297" i="1"/>
  <c r="F4297" i="1"/>
  <c r="AC4296" i="1"/>
  <c r="F4296" i="1"/>
  <c r="AC4295" i="1"/>
  <c r="F4295" i="1"/>
  <c r="AC4294" i="1"/>
  <c r="F4294" i="1"/>
  <c r="AC4293" i="1"/>
  <c r="F4293" i="1"/>
  <c r="AC4292" i="1"/>
  <c r="F4292" i="1"/>
  <c r="AC4291" i="1"/>
  <c r="F4291" i="1"/>
  <c r="AC4290" i="1"/>
  <c r="F4290" i="1"/>
  <c r="AC4289" i="1"/>
  <c r="F4289" i="1"/>
  <c r="AC4288" i="1"/>
  <c r="F4288" i="1"/>
  <c r="AC4287" i="1"/>
  <c r="F4287" i="1"/>
  <c r="AC4286" i="1"/>
  <c r="F4286" i="1"/>
  <c r="AC4285" i="1"/>
  <c r="F4285" i="1"/>
  <c r="AC4284" i="1"/>
  <c r="F4284" i="1"/>
  <c r="AC4283" i="1"/>
  <c r="F4283" i="1"/>
  <c r="AC4282" i="1"/>
  <c r="F4282" i="1"/>
  <c r="AC4281" i="1"/>
  <c r="F4281" i="1"/>
  <c r="AC4280" i="1"/>
  <c r="F4280" i="1"/>
  <c r="AC4279" i="1"/>
  <c r="F4279" i="1"/>
  <c r="AC4278" i="1"/>
  <c r="AA4278" i="1"/>
  <c r="T4278" i="1"/>
  <c r="F4278" i="1"/>
  <c r="AC4277" i="1"/>
  <c r="AA4277" i="1"/>
  <c r="T4277" i="1"/>
  <c r="F4277" i="1"/>
  <c r="AC4276" i="1"/>
  <c r="AA4276" i="1"/>
  <c r="T4276" i="1"/>
  <c r="F4276" i="1"/>
  <c r="AC4275" i="1"/>
  <c r="AA4275" i="1"/>
  <c r="T4275" i="1"/>
  <c r="F4275" i="1"/>
  <c r="AC4274" i="1"/>
  <c r="AA4274" i="1"/>
  <c r="T4274" i="1"/>
  <c r="F4274" i="1"/>
  <c r="AC4273" i="1"/>
  <c r="AA4273" i="1"/>
  <c r="T4273" i="1"/>
  <c r="F4273" i="1"/>
  <c r="AC4272" i="1"/>
  <c r="AA4272" i="1"/>
  <c r="T4272" i="1"/>
  <c r="F4272" i="1"/>
  <c r="AC4271" i="1"/>
  <c r="AA4271" i="1"/>
  <c r="T4271" i="1"/>
  <c r="F4271" i="1"/>
  <c r="AC4270" i="1"/>
  <c r="AA4270" i="1"/>
  <c r="T4270" i="1"/>
  <c r="F4270" i="1"/>
  <c r="AC4269" i="1"/>
  <c r="AA4269" i="1"/>
  <c r="T4269" i="1"/>
  <c r="F4269" i="1"/>
  <c r="AC4268" i="1"/>
  <c r="AA4268" i="1"/>
  <c r="T4268" i="1"/>
  <c r="F4268" i="1"/>
  <c r="AC4267" i="1"/>
  <c r="AA4267" i="1"/>
  <c r="T4267" i="1"/>
  <c r="F4267" i="1"/>
  <c r="AC4266" i="1"/>
  <c r="AA4266" i="1"/>
  <c r="T4266" i="1"/>
  <c r="F4266" i="1"/>
  <c r="AC4265" i="1"/>
  <c r="AA4265" i="1"/>
  <c r="T4265" i="1"/>
  <c r="F4265" i="1"/>
  <c r="AC4264" i="1"/>
  <c r="AA4264" i="1"/>
  <c r="T4264" i="1"/>
  <c r="F4264" i="1"/>
  <c r="AC4263" i="1"/>
  <c r="AA4263" i="1"/>
  <c r="T4263" i="1"/>
  <c r="F4263" i="1"/>
  <c r="AC4262" i="1"/>
  <c r="AA4262" i="1"/>
  <c r="T4262" i="1"/>
  <c r="F4262" i="1"/>
  <c r="AC4261" i="1"/>
  <c r="AA4261" i="1"/>
  <c r="T4261" i="1"/>
  <c r="F4261" i="1"/>
  <c r="AC4260" i="1"/>
  <c r="AA4260" i="1"/>
  <c r="T4260" i="1"/>
  <c r="F4260" i="1"/>
  <c r="AC4259" i="1"/>
  <c r="AA4259" i="1"/>
  <c r="T4259" i="1"/>
  <c r="F4259" i="1"/>
  <c r="AC4258" i="1"/>
  <c r="AA4258" i="1"/>
  <c r="T4258" i="1"/>
  <c r="F4258" i="1"/>
  <c r="AC4257" i="1"/>
  <c r="AA4257" i="1"/>
  <c r="T4257" i="1"/>
  <c r="F4257" i="1"/>
  <c r="AC4256" i="1"/>
  <c r="AA4256" i="1"/>
  <c r="T4256" i="1"/>
  <c r="F4256" i="1"/>
  <c r="AC4255" i="1"/>
  <c r="AA4255" i="1"/>
  <c r="T4255" i="1"/>
  <c r="F4255" i="1"/>
  <c r="AC4254" i="1"/>
  <c r="AA4254" i="1"/>
  <c r="T4254" i="1"/>
  <c r="F4254" i="1"/>
  <c r="AC4253" i="1"/>
  <c r="AA4253" i="1"/>
  <c r="T4253" i="1"/>
  <c r="F4253" i="1"/>
  <c r="AC4252" i="1"/>
  <c r="AA4252" i="1"/>
  <c r="T4252" i="1"/>
  <c r="F4252" i="1"/>
  <c r="AC4251" i="1"/>
  <c r="AA4251" i="1"/>
  <c r="T4251" i="1"/>
  <c r="F4251" i="1"/>
  <c r="AC4250" i="1"/>
  <c r="AA4250" i="1"/>
  <c r="T4250" i="1"/>
  <c r="F4250" i="1"/>
  <c r="AC4249" i="1"/>
  <c r="AA4249" i="1"/>
  <c r="T4249" i="1"/>
  <c r="F4249" i="1"/>
  <c r="AC4248" i="1"/>
  <c r="AA4248" i="1"/>
  <c r="T4248" i="1"/>
  <c r="F4248" i="1"/>
  <c r="AC4247" i="1"/>
  <c r="AA4247" i="1"/>
  <c r="T4247" i="1"/>
  <c r="F4247" i="1"/>
  <c r="AC4246" i="1"/>
  <c r="AA4246" i="1"/>
  <c r="T4246" i="1"/>
  <c r="F4246" i="1"/>
  <c r="AC4245" i="1"/>
  <c r="AA4245" i="1"/>
  <c r="T4245" i="1"/>
  <c r="F4245" i="1"/>
  <c r="AC4244" i="1"/>
  <c r="AA4244" i="1"/>
  <c r="T4244" i="1"/>
  <c r="F4244" i="1"/>
  <c r="AC4243" i="1"/>
  <c r="AA4243" i="1"/>
  <c r="T4243" i="1"/>
  <c r="F4243" i="1"/>
  <c r="AC4242" i="1"/>
  <c r="AA4242" i="1"/>
  <c r="T4242" i="1"/>
  <c r="F4242" i="1"/>
  <c r="AC4241" i="1"/>
  <c r="AA4241" i="1"/>
  <c r="T4241" i="1"/>
  <c r="F4241" i="1"/>
  <c r="AC4240" i="1"/>
  <c r="AA4240" i="1"/>
  <c r="T4240" i="1"/>
  <c r="F4240" i="1"/>
  <c r="AC4239" i="1"/>
  <c r="AA4239" i="1"/>
  <c r="T4239" i="1"/>
  <c r="F4239" i="1"/>
  <c r="AC4238" i="1"/>
  <c r="AA4238" i="1"/>
  <c r="T4238" i="1"/>
  <c r="F4238" i="1"/>
  <c r="AC4237" i="1"/>
  <c r="AA4237" i="1"/>
  <c r="T4237" i="1"/>
  <c r="F4237" i="1"/>
  <c r="AC4236" i="1"/>
  <c r="AA4236" i="1"/>
  <c r="T4236" i="1"/>
  <c r="F4236" i="1"/>
  <c r="AC4235" i="1"/>
  <c r="AA4235" i="1"/>
  <c r="T4235" i="1"/>
  <c r="F4235" i="1"/>
  <c r="AC4234" i="1"/>
  <c r="AA4234" i="1"/>
  <c r="T4234" i="1"/>
  <c r="F4234" i="1"/>
  <c r="AC4233" i="1"/>
  <c r="AA4233" i="1"/>
  <c r="T4233" i="1"/>
  <c r="F4233" i="1"/>
  <c r="AC4232" i="1"/>
  <c r="AA4232" i="1"/>
  <c r="T4232" i="1"/>
  <c r="F4232" i="1"/>
  <c r="AC4231" i="1"/>
  <c r="AA4231" i="1"/>
  <c r="T4231" i="1"/>
  <c r="F4231" i="1"/>
  <c r="AC4230" i="1"/>
  <c r="AA4230" i="1"/>
  <c r="T4230" i="1"/>
  <c r="F4230" i="1"/>
  <c r="AC4229" i="1"/>
  <c r="AA4229" i="1"/>
  <c r="T4229" i="1"/>
  <c r="F4229" i="1"/>
  <c r="AC4228" i="1"/>
  <c r="AA4228" i="1"/>
  <c r="T4228" i="1"/>
  <c r="F4228" i="1"/>
  <c r="AC4227" i="1"/>
  <c r="AA4227" i="1"/>
  <c r="T4227" i="1"/>
  <c r="F4227" i="1"/>
  <c r="AC4226" i="1"/>
  <c r="AA4226" i="1"/>
  <c r="T4226" i="1"/>
  <c r="F4226" i="1"/>
  <c r="AC4225" i="1"/>
  <c r="AA4225" i="1"/>
  <c r="T4225" i="1"/>
  <c r="F4225" i="1"/>
  <c r="AC4224" i="1"/>
  <c r="AA4224" i="1"/>
  <c r="T4224" i="1"/>
  <c r="F4224" i="1"/>
  <c r="AC4223" i="1"/>
  <c r="AA4223" i="1"/>
  <c r="T4223" i="1"/>
  <c r="F4223" i="1"/>
  <c r="AC4222" i="1"/>
  <c r="AA4222" i="1"/>
  <c r="T4222" i="1"/>
  <c r="F4222" i="1"/>
  <c r="AC4221" i="1"/>
  <c r="AA4221" i="1"/>
  <c r="T4221" i="1"/>
  <c r="F4221" i="1"/>
  <c r="AC4220" i="1"/>
  <c r="AA4220" i="1"/>
  <c r="T4220" i="1"/>
  <c r="F4220" i="1"/>
  <c r="AC4219" i="1"/>
  <c r="AA4219" i="1"/>
  <c r="T4219" i="1"/>
  <c r="F4219" i="1"/>
  <c r="AC4218" i="1"/>
  <c r="AA4218" i="1"/>
  <c r="T4218" i="1"/>
  <c r="F4218" i="1"/>
  <c r="AC4217" i="1"/>
  <c r="AA4217" i="1"/>
  <c r="T4217" i="1"/>
  <c r="F4217" i="1"/>
  <c r="AC4216" i="1"/>
  <c r="AA4216" i="1"/>
  <c r="T4216" i="1"/>
  <c r="F4216" i="1"/>
  <c r="AC4215" i="1"/>
  <c r="AA4215" i="1"/>
  <c r="T4215" i="1"/>
  <c r="F4215" i="1"/>
  <c r="AC4214" i="1"/>
  <c r="AA4214" i="1"/>
  <c r="T4214" i="1"/>
  <c r="F4214" i="1"/>
  <c r="AC4213" i="1"/>
  <c r="AA4213" i="1"/>
  <c r="T4213" i="1"/>
  <c r="F4213" i="1"/>
  <c r="AC4212" i="1"/>
  <c r="AA4212" i="1"/>
  <c r="T4212" i="1"/>
  <c r="F4212" i="1"/>
  <c r="AC4211" i="1"/>
  <c r="AA4211" i="1"/>
  <c r="T4211" i="1"/>
  <c r="F4211" i="1"/>
  <c r="AC4210" i="1"/>
  <c r="AA4210" i="1"/>
  <c r="T4210" i="1"/>
  <c r="F4210" i="1"/>
  <c r="AC4209" i="1"/>
  <c r="AA4209" i="1"/>
  <c r="T4209" i="1"/>
  <c r="F4209" i="1"/>
  <c r="AC4208" i="1"/>
  <c r="AA4208" i="1"/>
  <c r="T4208" i="1"/>
  <c r="F4208" i="1"/>
  <c r="AC4207" i="1"/>
  <c r="AA4207" i="1"/>
  <c r="T4207" i="1"/>
  <c r="F4207" i="1"/>
  <c r="AC4206" i="1"/>
  <c r="AA4206" i="1"/>
  <c r="T4206" i="1"/>
  <c r="F4206" i="1"/>
  <c r="AC4205" i="1"/>
  <c r="AA4205" i="1"/>
  <c r="T4205" i="1"/>
  <c r="F4205" i="1"/>
  <c r="AC4204" i="1"/>
  <c r="AA4204" i="1"/>
  <c r="T4204" i="1"/>
  <c r="F4204" i="1"/>
  <c r="AC4203" i="1"/>
  <c r="AA4203" i="1"/>
  <c r="T4203" i="1"/>
  <c r="F4203" i="1"/>
  <c r="AC4202" i="1"/>
  <c r="AA4202" i="1"/>
  <c r="T4202" i="1"/>
  <c r="F4202" i="1"/>
  <c r="AC4201" i="1"/>
  <c r="AA4201" i="1"/>
  <c r="T4201" i="1"/>
  <c r="F4201" i="1"/>
  <c r="AC4200" i="1"/>
  <c r="AA4200" i="1"/>
  <c r="T4200" i="1"/>
  <c r="F4200" i="1"/>
  <c r="AC4199" i="1"/>
  <c r="AA4199" i="1"/>
  <c r="T4199" i="1"/>
  <c r="F4199" i="1"/>
  <c r="AC4198" i="1"/>
  <c r="AA4198" i="1"/>
  <c r="T4198" i="1"/>
  <c r="F4198" i="1"/>
  <c r="AC4197" i="1"/>
  <c r="AA4197" i="1"/>
  <c r="T4197" i="1"/>
  <c r="F4197" i="1"/>
  <c r="AC4196" i="1"/>
  <c r="AA4196" i="1"/>
  <c r="T4196" i="1"/>
  <c r="F4196" i="1"/>
  <c r="AC4195" i="1"/>
  <c r="AA4195" i="1"/>
  <c r="T4195" i="1"/>
  <c r="F4195" i="1"/>
  <c r="AC4194" i="1"/>
  <c r="AA4194" i="1"/>
  <c r="T4194" i="1"/>
  <c r="F4194" i="1"/>
  <c r="AC4193" i="1"/>
  <c r="AA4193" i="1"/>
  <c r="T4193" i="1"/>
  <c r="F4193" i="1"/>
  <c r="AC4192" i="1"/>
  <c r="AA4192" i="1"/>
  <c r="T4192" i="1"/>
  <c r="F4192" i="1"/>
  <c r="AC4191" i="1"/>
  <c r="AA4191" i="1"/>
  <c r="T4191" i="1"/>
  <c r="F4191" i="1"/>
  <c r="AC4190" i="1"/>
  <c r="AA4190" i="1"/>
  <c r="T4190" i="1"/>
  <c r="F4190" i="1"/>
  <c r="AC4189" i="1"/>
  <c r="AA4189" i="1"/>
  <c r="T4189" i="1"/>
  <c r="F4189" i="1"/>
  <c r="AC4188" i="1"/>
  <c r="AA4188" i="1"/>
  <c r="T4188" i="1"/>
  <c r="F4188" i="1"/>
  <c r="AC4187" i="1"/>
  <c r="AA4187" i="1"/>
  <c r="T4187" i="1"/>
  <c r="F4187" i="1"/>
  <c r="AC4186" i="1"/>
  <c r="AA4186" i="1"/>
  <c r="T4186" i="1"/>
  <c r="F4186" i="1"/>
  <c r="AC4185" i="1"/>
  <c r="AA4185" i="1"/>
  <c r="T4185" i="1"/>
  <c r="F4185" i="1"/>
  <c r="AC4184" i="1"/>
  <c r="AA4184" i="1"/>
  <c r="T4184" i="1"/>
  <c r="F4184" i="1"/>
  <c r="AC4183" i="1"/>
  <c r="AA4183" i="1"/>
  <c r="T4183" i="1"/>
  <c r="F4183" i="1"/>
  <c r="AC4182" i="1"/>
  <c r="AA4182" i="1"/>
  <c r="T4182" i="1"/>
  <c r="F4182" i="1"/>
  <c r="AC4181" i="1"/>
  <c r="AA4181" i="1"/>
  <c r="T4181" i="1"/>
  <c r="F4181" i="1"/>
  <c r="AC4180" i="1"/>
  <c r="AA4180" i="1"/>
  <c r="T4180" i="1"/>
  <c r="F4180" i="1"/>
  <c r="AC4179" i="1"/>
  <c r="AA4179" i="1"/>
  <c r="T4179" i="1"/>
  <c r="F4179" i="1"/>
  <c r="AC4178" i="1"/>
  <c r="AA4178" i="1"/>
  <c r="T4178" i="1"/>
  <c r="F4178" i="1"/>
  <c r="AC4177" i="1"/>
  <c r="AA4177" i="1"/>
  <c r="T4177" i="1"/>
  <c r="F4177" i="1"/>
  <c r="AC4176" i="1"/>
  <c r="AA4176" i="1"/>
  <c r="T4176" i="1"/>
  <c r="F4176" i="1"/>
  <c r="AC4175" i="1"/>
  <c r="AA4175" i="1"/>
  <c r="T4175" i="1"/>
  <c r="F4175" i="1"/>
  <c r="AC4174" i="1"/>
  <c r="AA4174" i="1"/>
  <c r="T4174" i="1"/>
  <c r="F4174" i="1"/>
  <c r="AC4173" i="1"/>
  <c r="AA4173" i="1"/>
  <c r="T4173" i="1"/>
  <c r="F4173" i="1"/>
  <c r="AC4172" i="1"/>
  <c r="AA4172" i="1"/>
  <c r="T4172" i="1"/>
  <c r="F4172" i="1"/>
  <c r="AC4171" i="1"/>
  <c r="AA4171" i="1"/>
  <c r="T4171" i="1"/>
  <c r="F4171" i="1"/>
  <c r="AC4170" i="1"/>
  <c r="AA4170" i="1"/>
  <c r="T4170" i="1"/>
  <c r="F4170" i="1"/>
  <c r="AC4169" i="1"/>
  <c r="AA4169" i="1"/>
  <c r="T4169" i="1"/>
  <c r="F4169" i="1"/>
  <c r="AC4168" i="1"/>
  <c r="AA4168" i="1"/>
  <c r="T4168" i="1"/>
  <c r="F4168" i="1"/>
  <c r="AC4167" i="1"/>
  <c r="AA4167" i="1"/>
  <c r="T4167" i="1"/>
  <c r="F4167" i="1"/>
  <c r="AC4166" i="1"/>
  <c r="AA4166" i="1"/>
  <c r="T4166" i="1"/>
  <c r="F4166" i="1"/>
  <c r="AC4165" i="1"/>
  <c r="AA4165" i="1"/>
  <c r="T4165" i="1"/>
  <c r="F4165" i="1"/>
  <c r="AC4164" i="1"/>
  <c r="AA4164" i="1"/>
  <c r="T4164" i="1"/>
  <c r="F4164" i="1"/>
  <c r="AC4163" i="1"/>
  <c r="AA4163" i="1"/>
  <c r="T4163" i="1"/>
  <c r="F4163" i="1"/>
  <c r="AC4162" i="1"/>
  <c r="AA4162" i="1"/>
  <c r="T4162" i="1"/>
  <c r="F4162" i="1"/>
  <c r="AC4161" i="1"/>
  <c r="AA4161" i="1"/>
  <c r="T4161" i="1"/>
  <c r="F4161" i="1"/>
  <c r="AC4160" i="1"/>
  <c r="AA4160" i="1"/>
  <c r="T4160" i="1"/>
  <c r="F4160" i="1"/>
  <c r="AC4159" i="1"/>
  <c r="AA4159" i="1"/>
  <c r="T4159" i="1"/>
  <c r="F4159" i="1"/>
  <c r="AC4158" i="1"/>
  <c r="AA4158" i="1"/>
  <c r="T4158" i="1"/>
  <c r="F4158" i="1"/>
  <c r="AC4157" i="1"/>
  <c r="AA4157" i="1"/>
  <c r="T4157" i="1"/>
  <c r="F4157" i="1"/>
  <c r="AC4156" i="1"/>
  <c r="AA4156" i="1"/>
  <c r="T4156" i="1"/>
  <c r="F4156" i="1"/>
  <c r="AC4155" i="1"/>
  <c r="AA4155" i="1"/>
  <c r="T4155" i="1"/>
  <c r="F4155" i="1"/>
  <c r="AC4154" i="1"/>
  <c r="AA4154" i="1"/>
  <c r="T4154" i="1"/>
  <c r="F4154" i="1"/>
  <c r="AC4153" i="1"/>
  <c r="AA4153" i="1"/>
  <c r="T4153" i="1"/>
  <c r="F4153" i="1"/>
  <c r="AC4152" i="1"/>
  <c r="AA4152" i="1"/>
  <c r="T4152" i="1"/>
  <c r="F4152" i="1"/>
  <c r="AC4151" i="1"/>
  <c r="AA4151" i="1"/>
  <c r="T4151" i="1"/>
  <c r="F4151" i="1"/>
  <c r="AC4150" i="1"/>
  <c r="AA4150" i="1"/>
  <c r="T4150" i="1"/>
  <c r="F4150" i="1"/>
  <c r="AC4149" i="1"/>
  <c r="AA4149" i="1"/>
  <c r="T4149" i="1"/>
  <c r="F4149" i="1"/>
  <c r="AC4148" i="1"/>
  <c r="AA4148" i="1"/>
  <c r="T4148" i="1"/>
  <c r="F4148" i="1"/>
  <c r="AC4147" i="1"/>
  <c r="AA4147" i="1"/>
  <c r="T4147" i="1"/>
  <c r="F4147" i="1"/>
  <c r="AC4146" i="1"/>
  <c r="AA4146" i="1"/>
  <c r="T4146" i="1"/>
  <c r="F4146" i="1"/>
  <c r="AC4145" i="1"/>
  <c r="AA4145" i="1"/>
  <c r="T4145" i="1"/>
  <c r="F4145" i="1"/>
  <c r="AC4144" i="1"/>
  <c r="AA4144" i="1"/>
  <c r="T4144" i="1"/>
  <c r="F4144" i="1"/>
  <c r="AC4143" i="1"/>
  <c r="AA4143" i="1"/>
  <c r="T4143" i="1"/>
  <c r="F4143" i="1"/>
  <c r="AC4142" i="1"/>
  <c r="AA4142" i="1"/>
  <c r="T4142" i="1"/>
  <c r="F4142" i="1"/>
  <c r="AC4141" i="1"/>
  <c r="AA4141" i="1"/>
  <c r="T4141" i="1"/>
  <c r="F4141" i="1"/>
  <c r="AC4140" i="1"/>
  <c r="AA4140" i="1"/>
  <c r="T4140" i="1"/>
  <c r="F4140" i="1"/>
  <c r="AC4139" i="1"/>
  <c r="AA4139" i="1"/>
  <c r="T4139" i="1"/>
  <c r="F4139" i="1"/>
  <c r="AC4138" i="1"/>
  <c r="AA4138" i="1"/>
  <c r="T4138" i="1"/>
  <c r="F4138" i="1"/>
  <c r="AC4137" i="1"/>
  <c r="AA4137" i="1"/>
  <c r="T4137" i="1"/>
  <c r="F4137" i="1"/>
  <c r="AC4136" i="1"/>
  <c r="AA4136" i="1"/>
  <c r="T4136" i="1"/>
  <c r="F4136" i="1"/>
  <c r="AC4135" i="1"/>
  <c r="AA4135" i="1"/>
  <c r="T4135" i="1"/>
  <c r="F4135" i="1"/>
  <c r="AC4134" i="1"/>
  <c r="AA4134" i="1"/>
  <c r="T4134" i="1"/>
  <c r="F4134" i="1"/>
  <c r="AC4133" i="1"/>
  <c r="AA4133" i="1"/>
  <c r="T4133" i="1"/>
  <c r="F4133" i="1"/>
  <c r="AC4132" i="1"/>
  <c r="AA4132" i="1"/>
  <c r="T4132" i="1"/>
  <c r="F4132" i="1"/>
  <c r="AC4131" i="1"/>
  <c r="AA4131" i="1"/>
  <c r="T4131" i="1"/>
  <c r="F4131" i="1"/>
  <c r="AC4130" i="1"/>
  <c r="AA4130" i="1"/>
  <c r="T4130" i="1"/>
  <c r="F4130" i="1"/>
  <c r="AC4129" i="1"/>
  <c r="AA4129" i="1"/>
  <c r="T4129" i="1"/>
  <c r="F4129" i="1"/>
  <c r="AC4128" i="1"/>
  <c r="AA4128" i="1"/>
  <c r="T4128" i="1"/>
  <c r="F4128" i="1"/>
  <c r="AC4127" i="1"/>
  <c r="AA4127" i="1"/>
  <c r="T4127" i="1"/>
  <c r="F4127" i="1"/>
  <c r="AC4126" i="1"/>
  <c r="AA4126" i="1"/>
  <c r="T4126" i="1"/>
  <c r="F4126" i="1"/>
  <c r="AC4125" i="1"/>
  <c r="AA4125" i="1"/>
  <c r="T4125" i="1"/>
  <c r="F4125" i="1"/>
  <c r="AC4124" i="1"/>
  <c r="AA4124" i="1"/>
  <c r="T4124" i="1"/>
  <c r="F4124" i="1"/>
  <c r="AC4123" i="1"/>
  <c r="AA4123" i="1"/>
  <c r="T4123" i="1"/>
  <c r="F4123" i="1"/>
  <c r="AC4122" i="1"/>
  <c r="AA4122" i="1"/>
  <c r="T4122" i="1"/>
  <c r="F4122" i="1"/>
  <c r="AC4121" i="1"/>
  <c r="AA4121" i="1"/>
  <c r="T4121" i="1"/>
  <c r="F4121" i="1"/>
  <c r="AC4120" i="1"/>
  <c r="AA4120" i="1"/>
  <c r="T4120" i="1"/>
  <c r="F4120" i="1"/>
  <c r="AC4119" i="1"/>
  <c r="AA4119" i="1"/>
  <c r="T4119" i="1"/>
  <c r="F4119" i="1"/>
  <c r="AC4118" i="1"/>
  <c r="AA4118" i="1"/>
  <c r="T4118" i="1"/>
  <c r="F4118" i="1"/>
  <c r="AC4117" i="1"/>
  <c r="AA4117" i="1"/>
  <c r="T4117" i="1"/>
  <c r="F4117" i="1"/>
  <c r="AC4116" i="1"/>
  <c r="AA4116" i="1"/>
  <c r="T4116" i="1"/>
  <c r="F4116" i="1"/>
  <c r="AC4115" i="1"/>
  <c r="AA4115" i="1"/>
  <c r="T4115" i="1"/>
  <c r="F4115" i="1"/>
  <c r="AC4114" i="1"/>
  <c r="AA4114" i="1"/>
  <c r="T4114" i="1"/>
  <c r="F4114" i="1"/>
  <c r="AC4113" i="1"/>
  <c r="AA4113" i="1"/>
  <c r="T4113" i="1"/>
  <c r="F4113" i="1"/>
  <c r="AC4112" i="1"/>
  <c r="AA4112" i="1"/>
  <c r="T4112" i="1"/>
  <c r="F4112" i="1"/>
  <c r="AC4111" i="1"/>
  <c r="AA4111" i="1"/>
  <c r="T4111" i="1"/>
  <c r="F4111" i="1"/>
  <c r="AC4110" i="1"/>
  <c r="AA4110" i="1"/>
  <c r="T4110" i="1"/>
  <c r="F4110" i="1"/>
  <c r="AC4109" i="1"/>
  <c r="AA4109" i="1"/>
  <c r="T4109" i="1"/>
  <c r="F4109" i="1"/>
  <c r="AC4108" i="1"/>
  <c r="AA4108" i="1"/>
  <c r="T4108" i="1"/>
  <c r="F4108" i="1"/>
  <c r="AC4107" i="1"/>
  <c r="AA4107" i="1"/>
  <c r="T4107" i="1"/>
  <c r="F4107" i="1"/>
  <c r="AC4106" i="1"/>
  <c r="AA4106" i="1"/>
  <c r="T4106" i="1"/>
  <c r="F4106" i="1"/>
  <c r="AC4105" i="1"/>
  <c r="AA4105" i="1"/>
  <c r="T4105" i="1"/>
  <c r="F4105" i="1"/>
  <c r="AC4104" i="1"/>
  <c r="AA4104" i="1"/>
  <c r="T4104" i="1"/>
  <c r="F4104" i="1"/>
  <c r="AC4103" i="1"/>
  <c r="AA4103" i="1"/>
  <c r="T4103" i="1"/>
  <c r="F4103" i="1"/>
  <c r="AC4102" i="1"/>
  <c r="AA4102" i="1"/>
  <c r="T4102" i="1"/>
  <c r="F4102" i="1"/>
  <c r="AC4101" i="1"/>
  <c r="AA4101" i="1"/>
  <c r="T4101" i="1"/>
  <c r="F4101" i="1"/>
  <c r="AC4100" i="1"/>
  <c r="AA4100" i="1"/>
  <c r="T4100" i="1"/>
  <c r="F4100" i="1"/>
  <c r="AC4099" i="1"/>
  <c r="AA4099" i="1"/>
  <c r="T4099" i="1"/>
  <c r="F4099" i="1"/>
  <c r="AC4098" i="1"/>
  <c r="AA4098" i="1"/>
  <c r="T4098" i="1"/>
  <c r="F4098" i="1"/>
  <c r="AC4097" i="1"/>
  <c r="AA4097" i="1"/>
  <c r="T4097" i="1"/>
  <c r="F4097" i="1"/>
  <c r="AC4096" i="1"/>
  <c r="AA4096" i="1"/>
  <c r="T4096" i="1"/>
  <c r="F4096" i="1"/>
  <c r="AC4095" i="1"/>
  <c r="AA4095" i="1"/>
  <c r="T4095" i="1"/>
  <c r="F4095" i="1"/>
  <c r="AC4094" i="1"/>
  <c r="AA4094" i="1"/>
  <c r="T4094" i="1"/>
  <c r="F4094" i="1"/>
  <c r="AC4093" i="1"/>
  <c r="AA4093" i="1"/>
  <c r="T4093" i="1"/>
  <c r="F4093" i="1"/>
  <c r="AC4092" i="1"/>
  <c r="AA4092" i="1"/>
  <c r="T4092" i="1"/>
  <c r="F4092" i="1"/>
  <c r="AC4091" i="1"/>
  <c r="AA4091" i="1"/>
  <c r="T4091" i="1"/>
  <c r="F4091" i="1"/>
  <c r="AC4090" i="1"/>
  <c r="AA4090" i="1"/>
  <c r="T4090" i="1"/>
  <c r="F4090" i="1"/>
  <c r="AC4089" i="1"/>
  <c r="AA4089" i="1"/>
  <c r="T4089" i="1"/>
  <c r="F4089" i="1"/>
  <c r="AC4088" i="1"/>
  <c r="AA4088" i="1"/>
  <c r="T4088" i="1"/>
  <c r="F4088" i="1"/>
  <c r="AC4087" i="1"/>
  <c r="AA4087" i="1"/>
  <c r="T4087" i="1"/>
  <c r="F4087" i="1"/>
  <c r="AC4086" i="1"/>
  <c r="AA4086" i="1"/>
  <c r="T4086" i="1"/>
  <c r="F4086" i="1"/>
  <c r="AC4085" i="1"/>
  <c r="AA4085" i="1"/>
  <c r="T4085" i="1"/>
  <c r="F4085" i="1"/>
  <c r="AC4084" i="1"/>
  <c r="AA4084" i="1"/>
  <c r="T4084" i="1"/>
  <c r="F4084" i="1"/>
  <c r="AC4083" i="1"/>
  <c r="AA4083" i="1"/>
  <c r="T4083" i="1"/>
  <c r="F4083" i="1"/>
  <c r="AC4082" i="1"/>
  <c r="AA4082" i="1"/>
  <c r="T4082" i="1"/>
  <c r="F4082" i="1"/>
  <c r="AC4081" i="1"/>
  <c r="AA4081" i="1"/>
  <c r="T4081" i="1"/>
  <c r="F4081" i="1"/>
  <c r="AC4080" i="1"/>
  <c r="AA4080" i="1"/>
  <c r="T4080" i="1"/>
  <c r="F4080" i="1"/>
  <c r="AC4079" i="1"/>
  <c r="AA4079" i="1"/>
  <c r="T4079" i="1"/>
  <c r="F4079" i="1"/>
  <c r="AC4078" i="1"/>
  <c r="AA4078" i="1"/>
  <c r="T4078" i="1"/>
  <c r="F4078" i="1"/>
  <c r="AC4077" i="1"/>
  <c r="AA4077" i="1"/>
  <c r="T4077" i="1"/>
  <c r="F4077" i="1"/>
  <c r="AC4076" i="1"/>
  <c r="AA4076" i="1"/>
  <c r="T4076" i="1"/>
  <c r="F4076" i="1"/>
  <c r="AC4075" i="1"/>
  <c r="AA4075" i="1"/>
  <c r="T4075" i="1"/>
  <c r="F4075" i="1"/>
  <c r="AC4074" i="1"/>
  <c r="AA4074" i="1"/>
  <c r="T4074" i="1"/>
  <c r="F4074" i="1"/>
  <c r="AC4073" i="1"/>
  <c r="AA4073" i="1"/>
  <c r="T4073" i="1"/>
  <c r="F4073" i="1"/>
  <c r="AC4072" i="1"/>
  <c r="AA4072" i="1"/>
  <c r="T4072" i="1"/>
  <c r="F4072" i="1"/>
  <c r="AC4071" i="1"/>
  <c r="AA4071" i="1"/>
  <c r="T4071" i="1"/>
  <c r="F4071" i="1"/>
  <c r="AC4070" i="1"/>
  <c r="AA4070" i="1"/>
  <c r="T4070" i="1"/>
  <c r="F4070" i="1"/>
  <c r="AC4069" i="1"/>
  <c r="AA4069" i="1"/>
  <c r="T4069" i="1"/>
  <c r="F4069" i="1"/>
  <c r="AC4068" i="1"/>
  <c r="AA4068" i="1"/>
  <c r="T4068" i="1"/>
  <c r="F4068" i="1"/>
  <c r="AC4067" i="1"/>
  <c r="AA4067" i="1"/>
  <c r="T4067" i="1"/>
  <c r="F4067" i="1"/>
  <c r="AC4066" i="1"/>
  <c r="AA4066" i="1"/>
  <c r="T4066" i="1"/>
  <c r="F4066" i="1"/>
  <c r="AC4065" i="1"/>
  <c r="AA4065" i="1"/>
  <c r="T4065" i="1"/>
  <c r="F4065" i="1"/>
  <c r="AC4064" i="1"/>
  <c r="AA4064" i="1"/>
  <c r="T4064" i="1"/>
  <c r="F4064" i="1"/>
  <c r="AC4063" i="1"/>
  <c r="AA4063" i="1"/>
  <c r="T4063" i="1"/>
  <c r="F4063" i="1"/>
  <c r="AC4062" i="1"/>
  <c r="AA4062" i="1"/>
  <c r="T4062" i="1"/>
  <c r="F4062" i="1"/>
  <c r="AC4061" i="1"/>
  <c r="AA4061" i="1"/>
  <c r="T4061" i="1"/>
  <c r="F4061" i="1"/>
  <c r="AC4060" i="1"/>
  <c r="AA4060" i="1"/>
  <c r="T4060" i="1"/>
  <c r="F4060" i="1"/>
  <c r="AC4059" i="1"/>
  <c r="AA4059" i="1"/>
  <c r="T4059" i="1"/>
  <c r="F4059" i="1"/>
  <c r="AC4058" i="1"/>
  <c r="AA4058" i="1"/>
  <c r="T4058" i="1"/>
  <c r="F4058" i="1"/>
  <c r="AC4057" i="1"/>
  <c r="AA4057" i="1"/>
  <c r="T4057" i="1"/>
  <c r="F4057" i="1"/>
  <c r="AC4056" i="1"/>
  <c r="AA4056" i="1"/>
  <c r="T4056" i="1"/>
  <c r="F4056" i="1"/>
  <c r="AC4055" i="1"/>
  <c r="AA4055" i="1"/>
  <c r="T4055" i="1"/>
  <c r="F4055" i="1"/>
  <c r="AC4054" i="1"/>
  <c r="AA4054" i="1"/>
  <c r="T4054" i="1"/>
  <c r="F4054" i="1"/>
  <c r="AC4053" i="1"/>
  <c r="AA4053" i="1"/>
  <c r="T4053" i="1"/>
  <c r="F4053" i="1"/>
  <c r="AC4052" i="1"/>
  <c r="AA4052" i="1"/>
  <c r="T4052" i="1"/>
  <c r="F4052" i="1"/>
  <c r="AC4051" i="1"/>
  <c r="AA4051" i="1"/>
  <c r="T4051" i="1"/>
  <c r="F4051" i="1"/>
  <c r="AC4050" i="1"/>
  <c r="AA4050" i="1"/>
  <c r="T4050" i="1"/>
  <c r="F4050" i="1"/>
  <c r="AC4049" i="1"/>
  <c r="AA4049" i="1"/>
  <c r="T4049" i="1"/>
  <c r="F4049" i="1"/>
  <c r="AC4048" i="1"/>
  <c r="AA4048" i="1"/>
  <c r="T4048" i="1"/>
  <c r="F4048" i="1"/>
  <c r="AC4047" i="1"/>
  <c r="AA4047" i="1"/>
  <c r="T4047" i="1"/>
  <c r="F4047" i="1"/>
  <c r="AC4046" i="1"/>
  <c r="AA4046" i="1"/>
  <c r="T4046" i="1"/>
  <c r="F4046" i="1"/>
  <c r="AC4045" i="1"/>
  <c r="AA4045" i="1"/>
  <c r="T4045" i="1"/>
  <c r="F4045" i="1"/>
  <c r="AC4044" i="1"/>
  <c r="AA4044" i="1"/>
  <c r="T4044" i="1"/>
  <c r="F4044" i="1"/>
  <c r="AC4043" i="1"/>
  <c r="AA4043" i="1"/>
  <c r="T4043" i="1"/>
  <c r="F4043" i="1"/>
  <c r="AC4042" i="1"/>
  <c r="AA4042" i="1"/>
  <c r="T4042" i="1"/>
  <c r="F4042" i="1"/>
  <c r="AC4041" i="1"/>
  <c r="AA4041" i="1"/>
  <c r="T4041" i="1"/>
  <c r="F4041" i="1"/>
  <c r="AC4040" i="1"/>
  <c r="AA4040" i="1"/>
  <c r="T4040" i="1"/>
  <c r="F4040" i="1"/>
  <c r="AC4039" i="1"/>
  <c r="AA4039" i="1"/>
  <c r="T4039" i="1"/>
  <c r="F4039" i="1"/>
  <c r="AC4038" i="1"/>
  <c r="AA4038" i="1"/>
  <c r="T4038" i="1"/>
  <c r="F4038" i="1"/>
  <c r="AC4037" i="1"/>
  <c r="AA4037" i="1"/>
  <c r="T4037" i="1"/>
  <c r="F4037" i="1"/>
  <c r="AC4036" i="1"/>
  <c r="AA4036" i="1"/>
  <c r="T4036" i="1"/>
  <c r="F4036" i="1"/>
  <c r="AC4035" i="1"/>
  <c r="AA4035" i="1"/>
  <c r="T4035" i="1"/>
  <c r="F4035" i="1"/>
  <c r="AC4034" i="1"/>
  <c r="AA4034" i="1"/>
  <c r="T4034" i="1"/>
  <c r="F4034" i="1"/>
  <c r="AC4033" i="1"/>
  <c r="AA4033" i="1"/>
  <c r="T4033" i="1"/>
  <c r="F4033" i="1"/>
  <c r="AC4032" i="1"/>
  <c r="AA4032" i="1"/>
  <c r="T4032" i="1"/>
  <c r="F4032" i="1"/>
  <c r="AC4031" i="1"/>
  <c r="AA4031" i="1"/>
  <c r="T4031" i="1"/>
  <c r="F4031" i="1"/>
  <c r="AC4030" i="1"/>
  <c r="AA4030" i="1"/>
  <c r="T4030" i="1"/>
  <c r="F4030" i="1"/>
  <c r="AC4029" i="1"/>
  <c r="AA4029" i="1"/>
  <c r="T4029" i="1"/>
  <c r="F4029" i="1"/>
  <c r="AC4028" i="1"/>
  <c r="AA4028" i="1"/>
  <c r="T4028" i="1"/>
  <c r="F4028" i="1"/>
  <c r="AC4027" i="1"/>
  <c r="AA4027" i="1"/>
  <c r="T4027" i="1"/>
  <c r="F4027" i="1"/>
  <c r="AC4026" i="1"/>
  <c r="AA4026" i="1"/>
  <c r="T4026" i="1"/>
  <c r="F4026" i="1"/>
  <c r="AC4025" i="1"/>
  <c r="AA4025" i="1"/>
  <c r="T4025" i="1"/>
  <c r="F4025" i="1"/>
  <c r="AC4024" i="1"/>
  <c r="AA4024" i="1"/>
  <c r="T4024" i="1"/>
  <c r="F4024" i="1"/>
  <c r="AC4023" i="1"/>
  <c r="AA4023" i="1"/>
  <c r="T4023" i="1"/>
  <c r="F4023" i="1"/>
  <c r="AC4022" i="1"/>
  <c r="AA4022" i="1"/>
  <c r="T4022" i="1"/>
  <c r="F4022" i="1"/>
  <c r="AC4021" i="1"/>
  <c r="AA4021" i="1"/>
  <c r="T4021" i="1"/>
  <c r="F4021" i="1"/>
  <c r="AC4020" i="1"/>
  <c r="AA4020" i="1"/>
  <c r="T4020" i="1"/>
  <c r="F4020" i="1"/>
  <c r="AC4019" i="1"/>
  <c r="AA4019" i="1"/>
  <c r="T4019" i="1"/>
  <c r="F4019" i="1"/>
  <c r="AC4018" i="1"/>
  <c r="AA4018" i="1"/>
  <c r="T4018" i="1"/>
  <c r="F4018" i="1"/>
  <c r="AC4017" i="1"/>
  <c r="AA4017" i="1"/>
  <c r="T4017" i="1"/>
  <c r="F4017" i="1"/>
  <c r="AC4016" i="1"/>
  <c r="AA4016" i="1"/>
  <c r="T4016" i="1"/>
  <c r="F4016" i="1"/>
  <c r="AC4015" i="1"/>
  <c r="AA4015" i="1"/>
  <c r="T4015" i="1"/>
  <c r="F4015" i="1"/>
  <c r="AC4014" i="1"/>
  <c r="AA4014" i="1"/>
  <c r="T4014" i="1"/>
  <c r="F4014" i="1"/>
  <c r="AC4013" i="1"/>
  <c r="AA4013" i="1"/>
  <c r="T4013" i="1"/>
  <c r="F4013" i="1"/>
  <c r="AC4012" i="1"/>
  <c r="AA4012" i="1"/>
  <c r="T4012" i="1"/>
  <c r="F4012" i="1"/>
  <c r="AC4011" i="1"/>
  <c r="AA4011" i="1"/>
  <c r="T4011" i="1"/>
  <c r="F4011" i="1"/>
  <c r="AC4010" i="1"/>
  <c r="AA4010" i="1"/>
  <c r="T4010" i="1"/>
  <c r="F4010" i="1"/>
  <c r="AC4009" i="1"/>
  <c r="AA4009" i="1"/>
  <c r="T4009" i="1"/>
  <c r="F4009" i="1"/>
  <c r="AC4008" i="1"/>
  <c r="F4008" i="1"/>
  <c r="AC4007" i="1"/>
  <c r="F4007" i="1"/>
  <c r="AC4006" i="1"/>
  <c r="F4006" i="1"/>
  <c r="AC4005" i="1"/>
  <c r="F4005" i="1"/>
  <c r="AC4004" i="1"/>
  <c r="F4004" i="1"/>
  <c r="AC4003" i="1"/>
  <c r="F4003" i="1"/>
  <c r="AC4002" i="1"/>
  <c r="F4002" i="1"/>
  <c r="AC4001" i="1"/>
  <c r="F4001" i="1"/>
  <c r="AC4000" i="1"/>
  <c r="F4000" i="1"/>
  <c r="AC3999" i="1"/>
  <c r="F3999" i="1"/>
  <c r="AC3998" i="1"/>
  <c r="F3998" i="1"/>
  <c r="AC3997" i="1"/>
  <c r="F3997" i="1"/>
  <c r="AC3996" i="1"/>
  <c r="F3996" i="1"/>
  <c r="AC3995" i="1"/>
  <c r="F3995" i="1"/>
  <c r="AC3994" i="1"/>
  <c r="F3994" i="1"/>
  <c r="AC3993" i="1"/>
  <c r="F3993" i="1"/>
  <c r="AC3992" i="1"/>
  <c r="F3992" i="1"/>
  <c r="AC3991" i="1"/>
  <c r="F3991" i="1"/>
  <c r="AC3990" i="1"/>
  <c r="F3990" i="1"/>
  <c r="AC3989" i="1"/>
  <c r="F3989" i="1"/>
  <c r="AC3988" i="1"/>
  <c r="F3988" i="1"/>
  <c r="AC3987" i="1"/>
  <c r="F3987" i="1"/>
  <c r="AC3986" i="1"/>
  <c r="F3986" i="1"/>
  <c r="AC3985" i="1"/>
  <c r="F3985" i="1"/>
  <c r="AC3984" i="1"/>
  <c r="F3984" i="1"/>
  <c r="AC3983" i="1"/>
  <c r="F3983" i="1"/>
  <c r="AC3982" i="1"/>
  <c r="F3982" i="1"/>
  <c r="AC3981" i="1"/>
  <c r="F3981" i="1"/>
  <c r="AC3980" i="1"/>
  <c r="F3980" i="1"/>
  <c r="AC3979" i="1"/>
  <c r="F3979" i="1"/>
  <c r="AC3978" i="1"/>
  <c r="F3978" i="1"/>
  <c r="AC3977" i="1"/>
  <c r="F3977" i="1"/>
  <c r="AC3976" i="1"/>
  <c r="F3976" i="1"/>
  <c r="AC3975" i="1"/>
  <c r="F3975" i="1"/>
  <c r="AC3974" i="1"/>
  <c r="F3974" i="1"/>
  <c r="AC3973" i="1"/>
  <c r="F3973" i="1"/>
  <c r="AC3972" i="1"/>
  <c r="F3972" i="1"/>
  <c r="AC3971" i="1"/>
  <c r="F3971" i="1"/>
  <c r="AC3970" i="1"/>
  <c r="F3970" i="1"/>
  <c r="AC3969" i="1"/>
  <c r="F3969" i="1"/>
  <c r="AC3968" i="1"/>
  <c r="F3968" i="1"/>
  <c r="AC3967" i="1"/>
  <c r="F3967" i="1"/>
  <c r="AC3966" i="1"/>
  <c r="F3966" i="1"/>
  <c r="AC3965" i="1"/>
  <c r="F3965" i="1"/>
  <c r="AC3964" i="1"/>
  <c r="F3964" i="1"/>
  <c r="AC3963" i="1"/>
  <c r="F3963" i="1"/>
  <c r="AC3962" i="1"/>
  <c r="F3962" i="1"/>
  <c r="AC3961" i="1"/>
  <c r="F3961" i="1"/>
  <c r="AC3960" i="1"/>
  <c r="F3960" i="1"/>
  <c r="AC3959" i="1"/>
  <c r="F3959" i="1"/>
  <c r="AC3958" i="1"/>
  <c r="F3958" i="1"/>
  <c r="AC3957" i="1"/>
  <c r="F3957" i="1"/>
  <c r="AC3956" i="1"/>
  <c r="F3956" i="1"/>
  <c r="AC3955" i="1"/>
  <c r="F3955" i="1"/>
  <c r="AC3954" i="1"/>
  <c r="F3954" i="1"/>
  <c r="AC3953" i="1"/>
  <c r="F3953" i="1"/>
  <c r="AC3952" i="1"/>
  <c r="F3952" i="1"/>
  <c r="AC3951" i="1"/>
  <c r="F3951" i="1"/>
  <c r="AC3950" i="1"/>
  <c r="AA3950" i="1"/>
  <c r="T3950" i="1"/>
  <c r="F3950" i="1"/>
  <c r="AC3949" i="1"/>
  <c r="AA3949" i="1"/>
  <c r="T3949" i="1"/>
  <c r="F3949" i="1"/>
  <c r="AC3948" i="1"/>
  <c r="AA3948" i="1"/>
  <c r="T3948" i="1"/>
  <c r="F3948" i="1"/>
  <c r="AC3947" i="1"/>
  <c r="AA3947" i="1"/>
  <c r="T3947" i="1"/>
  <c r="F3947" i="1"/>
  <c r="AC3946" i="1"/>
  <c r="AA3946" i="1"/>
  <c r="T3946" i="1"/>
  <c r="F3946" i="1"/>
  <c r="AC3945" i="1"/>
  <c r="AA3945" i="1"/>
  <c r="T3945" i="1"/>
  <c r="F3945" i="1"/>
  <c r="AC3944" i="1"/>
  <c r="AA3944" i="1"/>
  <c r="T3944" i="1"/>
  <c r="F3944" i="1"/>
  <c r="AC3943" i="1"/>
  <c r="AA3943" i="1"/>
  <c r="T3943" i="1"/>
  <c r="F3943" i="1"/>
  <c r="AC3942" i="1"/>
  <c r="AA3942" i="1"/>
  <c r="T3942" i="1"/>
  <c r="F3942" i="1"/>
  <c r="AC3941" i="1"/>
  <c r="AA3941" i="1"/>
  <c r="T3941" i="1"/>
  <c r="F3941" i="1"/>
  <c r="AC3940" i="1"/>
  <c r="AA3940" i="1"/>
  <c r="T3940" i="1"/>
  <c r="F3940" i="1"/>
  <c r="AC3939" i="1"/>
  <c r="AA3939" i="1"/>
  <c r="T3939" i="1"/>
  <c r="F3939" i="1"/>
  <c r="AC3938" i="1"/>
  <c r="AA3938" i="1"/>
  <c r="T3938" i="1"/>
  <c r="F3938" i="1"/>
  <c r="AC3937" i="1"/>
  <c r="AA3937" i="1"/>
  <c r="T3937" i="1"/>
  <c r="F3937" i="1"/>
  <c r="AC3936" i="1"/>
  <c r="AA3936" i="1"/>
  <c r="T3936" i="1"/>
  <c r="F3936" i="1"/>
  <c r="AC3935" i="1"/>
  <c r="AA3935" i="1"/>
  <c r="T3935" i="1"/>
  <c r="F3935" i="1"/>
  <c r="AC3934" i="1"/>
  <c r="AA3934" i="1"/>
  <c r="T3934" i="1"/>
  <c r="F3934" i="1"/>
  <c r="AC3933" i="1"/>
  <c r="AA3933" i="1"/>
  <c r="T3933" i="1"/>
  <c r="F3933" i="1"/>
  <c r="AC3932" i="1"/>
  <c r="AA3932" i="1"/>
  <c r="T3932" i="1"/>
  <c r="F3932" i="1"/>
  <c r="AC3931" i="1"/>
  <c r="AA3931" i="1"/>
  <c r="T3931" i="1"/>
  <c r="F3931" i="1"/>
  <c r="AC3930" i="1"/>
  <c r="AA3930" i="1"/>
  <c r="T3930" i="1"/>
  <c r="F3930" i="1"/>
  <c r="AC3929" i="1"/>
  <c r="AA3929" i="1"/>
  <c r="T3929" i="1"/>
  <c r="F3929" i="1"/>
  <c r="AC3928" i="1"/>
  <c r="AA3928" i="1"/>
  <c r="T3928" i="1"/>
  <c r="F3928" i="1"/>
  <c r="AC3927" i="1"/>
  <c r="AA3927" i="1"/>
  <c r="T3927" i="1"/>
  <c r="F3927" i="1"/>
  <c r="AC3926" i="1"/>
  <c r="AA3926" i="1"/>
  <c r="T3926" i="1"/>
  <c r="F3926" i="1"/>
  <c r="AC3925" i="1"/>
  <c r="AA3925" i="1"/>
  <c r="T3925" i="1"/>
  <c r="F3925" i="1"/>
  <c r="AC3924" i="1"/>
  <c r="AA3924" i="1"/>
  <c r="T3924" i="1"/>
  <c r="F3924" i="1"/>
  <c r="AC3923" i="1"/>
  <c r="AA3923" i="1"/>
  <c r="T3923" i="1"/>
  <c r="F3923" i="1"/>
  <c r="AC3922" i="1"/>
  <c r="AA3922" i="1"/>
  <c r="T3922" i="1"/>
  <c r="F3922" i="1"/>
  <c r="AC3921" i="1"/>
  <c r="AA3921" i="1"/>
  <c r="T3921" i="1"/>
  <c r="F3921" i="1"/>
  <c r="AC3920" i="1"/>
  <c r="AA3920" i="1"/>
  <c r="T3920" i="1"/>
  <c r="F3920" i="1"/>
  <c r="AC3919" i="1"/>
  <c r="AA3919" i="1"/>
  <c r="T3919" i="1"/>
  <c r="F3919" i="1"/>
  <c r="AC3918" i="1"/>
  <c r="AA3918" i="1"/>
  <c r="T3918" i="1"/>
  <c r="F3918" i="1"/>
  <c r="AC3917" i="1"/>
  <c r="AA3917" i="1"/>
  <c r="T3917" i="1"/>
  <c r="F3917" i="1"/>
  <c r="AC3916" i="1"/>
  <c r="AA3916" i="1"/>
  <c r="T3916" i="1"/>
  <c r="F3916" i="1"/>
  <c r="AC3915" i="1"/>
  <c r="AA3915" i="1"/>
  <c r="T3915" i="1"/>
  <c r="F3915" i="1"/>
  <c r="AC3914" i="1"/>
  <c r="AA3914" i="1"/>
  <c r="T3914" i="1"/>
  <c r="F3914" i="1"/>
  <c r="AC3913" i="1"/>
  <c r="AA3913" i="1"/>
  <c r="T3913" i="1"/>
  <c r="F3913" i="1"/>
  <c r="AC3912" i="1"/>
  <c r="AA3912" i="1"/>
  <c r="T3912" i="1"/>
  <c r="F3912" i="1"/>
  <c r="AC3911" i="1"/>
  <c r="AA3911" i="1"/>
  <c r="T3911" i="1"/>
  <c r="F3911" i="1"/>
  <c r="AC3910" i="1"/>
  <c r="AA3910" i="1"/>
  <c r="T3910" i="1"/>
  <c r="F3910" i="1"/>
  <c r="AC3909" i="1"/>
  <c r="AA3909" i="1"/>
  <c r="T3909" i="1"/>
  <c r="F3909" i="1"/>
  <c r="AC3908" i="1"/>
  <c r="AA3908" i="1"/>
  <c r="T3908" i="1"/>
  <c r="F3908" i="1"/>
  <c r="AC3907" i="1"/>
  <c r="AA3907" i="1"/>
  <c r="T3907" i="1"/>
  <c r="F3907" i="1"/>
  <c r="AC3906" i="1"/>
  <c r="AA3906" i="1"/>
  <c r="T3906" i="1"/>
  <c r="F3906" i="1"/>
  <c r="AC3905" i="1"/>
  <c r="AA3905" i="1"/>
  <c r="T3905" i="1"/>
  <c r="F3905" i="1"/>
  <c r="AC3904" i="1"/>
  <c r="AA3904" i="1"/>
  <c r="T3904" i="1"/>
  <c r="F3904" i="1"/>
  <c r="AC3903" i="1"/>
  <c r="AA3903" i="1"/>
  <c r="T3903" i="1"/>
  <c r="F3903" i="1"/>
  <c r="AC3902" i="1"/>
  <c r="AA3902" i="1"/>
  <c r="T3902" i="1"/>
  <c r="F3902" i="1"/>
  <c r="AC3901" i="1"/>
  <c r="AA3901" i="1"/>
  <c r="T3901" i="1"/>
  <c r="F3901" i="1"/>
  <c r="AC3900" i="1"/>
  <c r="AA3900" i="1"/>
  <c r="T3900" i="1"/>
  <c r="F3900" i="1"/>
  <c r="AC3899" i="1"/>
  <c r="AA3899" i="1"/>
  <c r="T3899" i="1"/>
  <c r="F3899" i="1"/>
  <c r="AC3898" i="1"/>
  <c r="AA3898" i="1"/>
  <c r="T3898" i="1"/>
  <c r="F3898" i="1"/>
  <c r="AC3897" i="1"/>
  <c r="AA3897" i="1"/>
  <c r="T3897" i="1"/>
  <c r="F3897" i="1"/>
  <c r="AC3896" i="1"/>
  <c r="AA3896" i="1"/>
  <c r="T3896" i="1"/>
  <c r="F3896" i="1"/>
  <c r="AC3895" i="1"/>
  <c r="AA3895" i="1"/>
  <c r="T3895" i="1"/>
  <c r="F3895" i="1"/>
  <c r="AC3894" i="1"/>
  <c r="AA3894" i="1"/>
  <c r="T3894" i="1"/>
  <c r="F3894" i="1"/>
  <c r="AC3893" i="1"/>
  <c r="AA3893" i="1"/>
  <c r="T3893" i="1"/>
  <c r="F3893" i="1"/>
  <c r="AC3892" i="1"/>
  <c r="AA3892" i="1"/>
  <c r="T3892" i="1"/>
  <c r="F3892" i="1"/>
  <c r="AC3891" i="1"/>
  <c r="AA3891" i="1"/>
  <c r="T3891" i="1"/>
  <c r="F3891" i="1"/>
  <c r="AC3890" i="1"/>
  <c r="AA3890" i="1"/>
  <c r="T3890" i="1"/>
  <c r="F3890" i="1"/>
  <c r="AC3889" i="1"/>
  <c r="AA3889" i="1"/>
  <c r="T3889" i="1"/>
  <c r="F3889" i="1"/>
  <c r="AC3888" i="1"/>
  <c r="AA3888" i="1"/>
  <c r="T3888" i="1"/>
  <c r="F3888" i="1"/>
  <c r="AC3887" i="1"/>
  <c r="AA3887" i="1"/>
  <c r="T3887" i="1"/>
  <c r="F3887" i="1"/>
  <c r="AC3886" i="1"/>
  <c r="AA3886" i="1"/>
  <c r="T3886" i="1"/>
  <c r="F3886" i="1"/>
  <c r="AC3885" i="1"/>
  <c r="AA3885" i="1"/>
  <c r="T3885" i="1"/>
  <c r="F3885" i="1"/>
  <c r="AC3884" i="1"/>
  <c r="F3884" i="1"/>
  <c r="AC3883" i="1"/>
  <c r="F3883" i="1"/>
  <c r="AC3882" i="1"/>
  <c r="F3882" i="1"/>
  <c r="AC3881" i="1"/>
  <c r="F3881" i="1"/>
  <c r="AC3880" i="1"/>
  <c r="F3880" i="1"/>
  <c r="AC3879" i="1"/>
  <c r="F3879" i="1"/>
  <c r="AC3878" i="1"/>
  <c r="F3878" i="1"/>
  <c r="AC3877" i="1"/>
  <c r="F3877" i="1"/>
  <c r="AC3876" i="1"/>
  <c r="F3876" i="1"/>
  <c r="AC3875" i="1"/>
  <c r="F3875" i="1"/>
  <c r="AC3874" i="1"/>
  <c r="F3874" i="1"/>
  <c r="AC3873" i="1"/>
  <c r="F3873" i="1"/>
  <c r="AC3872" i="1"/>
  <c r="F3872" i="1"/>
  <c r="AC3871" i="1"/>
  <c r="F3871" i="1"/>
  <c r="AC3870" i="1"/>
  <c r="F3870" i="1"/>
  <c r="AC3869" i="1"/>
  <c r="F3869" i="1"/>
  <c r="AC3868" i="1"/>
  <c r="F3868" i="1"/>
  <c r="AC3867" i="1"/>
  <c r="F3867" i="1"/>
  <c r="AC3866" i="1"/>
  <c r="F3866" i="1"/>
  <c r="AC3865" i="1"/>
  <c r="F3865" i="1"/>
  <c r="AC3864" i="1"/>
  <c r="F3864" i="1"/>
  <c r="AC3863" i="1"/>
  <c r="F3863" i="1"/>
  <c r="AC3862" i="1"/>
  <c r="F3862" i="1"/>
  <c r="AC3861" i="1"/>
  <c r="F3861" i="1"/>
  <c r="AC3860" i="1"/>
  <c r="F3860" i="1"/>
  <c r="AC3859" i="1"/>
  <c r="F3859" i="1"/>
  <c r="AC3858" i="1"/>
  <c r="F3858" i="1"/>
  <c r="AC3857" i="1"/>
  <c r="F3857" i="1"/>
  <c r="AC3856" i="1"/>
  <c r="F3856" i="1"/>
  <c r="AC3855" i="1"/>
  <c r="F3855" i="1"/>
  <c r="AC3854" i="1"/>
  <c r="F3854" i="1"/>
  <c r="AC3853" i="1"/>
  <c r="F3853" i="1"/>
  <c r="AC3852" i="1"/>
  <c r="F3852" i="1"/>
  <c r="AC3851" i="1"/>
  <c r="F3851" i="1"/>
  <c r="AC3850" i="1"/>
  <c r="F3850" i="1"/>
  <c r="AC3849" i="1"/>
  <c r="F3849" i="1"/>
  <c r="AC3848" i="1"/>
  <c r="F3848" i="1"/>
  <c r="AC3847" i="1"/>
  <c r="F3847" i="1"/>
  <c r="AC3846" i="1"/>
  <c r="F3846" i="1"/>
  <c r="AC3845" i="1"/>
  <c r="F3845" i="1"/>
  <c r="AC3844" i="1"/>
  <c r="F3844" i="1"/>
  <c r="AC3843" i="1"/>
  <c r="F3843" i="1"/>
  <c r="AC3842" i="1"/>
  <c r="F3842" i="1"/>
  <c r="AC3841" i="1"/>
  <c r="F3841" i="1"/>
  <c r="AC3840" i="1"/>
  <c r="F3840" i="1"/>
  <c r="AC3839" i="1"/>
  <c r="F3839" i="1"/>
  <c r="AC3838" i="1"/>
  <c r="F3838" i="1"/>
  <c r="AC3837" i="1"/>
  <c r="F3837" i="1"/>
  <c r="AC3836" i="1"/>
  <c r="F3836" i="1"/>
  <c r="AC3835" i="1"/>
  <c r="F3835" i="1"/>
  <c r="AC3834" i="1"/>
  <c r="F3834" i="1"/>
  <c r="AC3833" i="1"/>
  <c r="F3833" i="1"/>
  <c r="AC3832" i="1"/>
  <c r="F3832" i="1"/>
  <c r="AC3831" i="1"/>
  <c r="AA3831" i="1"/>
  <c r="T3831" i="1"/>
  <c r="AC3830" i="1"/>
  <c r="AA3830" i="1"/>
  <c r="T3830" i="1"/>
  <c r="AC3829" i="1"/>
  <c r="AC3828" i="1"/>
  <c r="AC3827" i="1"/>
  <c r="AC3826" i="1"/>
  <c r="AC3825" i="1"/>
  <c r="AC3824" i="1"/>
  <c r="AC3823" i="1"/>
  <c r="AC3822" i="1"/>
  <c r="AC3821" i="1"/>
  <c r="AC3820" i="1"/>
  <c r="AC3819" i="1"/>
  <c r="AC3818" i="1"/>
  <c r="AC3817" i="1"/>
  <c r="AC3816" i="1"/>
  <c r="AC3815" i="1"/>
  <c r="AC3814" i="1"/>
  <c r="AC3813" i="1"/>
  <c r="AC3812" i="1"/>
  <c r="AC3811" i="1"/>
  <c r="AC3810" i="1"/>
  <c r="AC3809" i="1"/>
  <c r="AA3809" i="1"/>
  <c r="T3809" i="1"/>
  <c r="AC3808" i="1"/>
  <c r="AA3808" i="1"/>
  <c r="T3808" i="1"/>
  <c r="AC3807" i="1"/>
  <c r="AC3806" i="1"/>
  <c r="AC3805" i="1"/>
  <c r="AC3804" i="1"/>
  <c r="AC3803" i="1"/>
  <c r="AC3802" i="1"/>
  <c r="AC3801" i="1"/>
  <c r="AC3800" i="1"/>
  <c r="AC3799" i="1"/>
  <c r="AC3798" i="1"/>
  <c r="AC3797" i="1"/>
  <c r="AC3796" i="1"/>
  <c r="AC3795" i="1"/>
  <c r="AA3795" i="1"/>
  <c r="T3795" i="1"/>
  <c r="AC3794" i="1"/>
  <c r="AA3794" i="1"/>
  <c r="T3794" i="1"/>
  <c r="AC3793" i="1"/>
  <c r="AA3793" i="1"/>
  <c r="T3793" i="1"/>
  <c r="AC3792" i="1"/>
  <c r="AA3792" i="1"/>
  <c r="T3792" i="1"/>
  <c r="AC3791" i="1"/>
  <c r="AA3791" i="1"/>
  <c r="T3791" i="1"/>
  <c r="AC3790" i="1"/>
  <c r="AA3790" i="1"/>
  <c r="T3790" i="1"/>
  <c r="AC3789" i="1"/>
  <c r="AA3789" i="1"/>
  <c r="T3789" i="1"/>
  <c r="AC3788" i="1"/>
  <c r="AA3788" i="1"/>
  <c r="T3788" i="1"/>
  <c r="AC3787" i="1"/>
  <c r="AA3787" i="1"/>
  <c r="T3787" i="1"/>
  <c r="AC3786" i="1"/>
  <c r="AA3786" i="1"/>
  <c r="T3786" i="1"/>
  <c r="AC3785" i="1"/>
  <c r="AA3785" i="1"/>
  <c r="T3785" i="1"/>
  <c r="AC3784" i="1"/>
  <c r="AA3784" i="1"/>
  <c r="T3784" i="1"/>
  <c r="AC3783" i="1"/>
  <c r="AA3783" i="1"/>
  <c r="T3783" i="1"/>
  <c r="AC3782" i="1"/>
  <c r="AA3782" i="1"/>
  <c r="T3782" i="1"/>
  <c r="AC3781" i="1"/>
  <c r="AA3781" i="1"/>
  <c r="T3781" i="1"/>
  <c r="AC3780" i="1"/>
  <c r="AA3780" i="1"/>
  <c r="T3780" i="1"/>
  <c r="AC3779" i="1"/>
  <c r="AA3779" i="1"/>
  <c r="T3779" i="1"/>
  <c r="AC3778" i="1"/>
  <c r="AA3778" i="1"/>
  <c r="T3778" i="1"/>
  <c r="AC3777" i="1"/>
  <c r="AA3777" i="1"/>
  <c r="T3777" i="1"/>
  <c r="AC3776" i="1"/>
  <c r="AA3776" i="1"/>
  <c r="T3776" i="1"/>
  <c r="AC3775" i="1"/>
  <c r="AA3775" i="1"/>
  <c r="T3775" i="1"/>
  <c r="AC3774" i="1"/>
  <c r="AA3774" i="1"/>
  <c r="T3774" i="1"/>
  <c r="AC3773" i="1"/>
  <c r="AA3773" i="1"/>
  <c r="T3773" i="1"/>
  <c r="AC3772" i="1"/>
  <c r="AA3772" i="1"/>
  <c r="T3772" i="1"/>
  <c r="AC3771" i="1"/>
  <c r="AA3771" i="1"/>
  <c r="T3771" i="1"/>
  <c r="AC3770" i="1"/>
  <c r="AA3770" i="1"/>
  <c r="T3770" i="1"/>
  <c r="AC3769" i="1"/>
  <c r="AA3769" i="1"/>
  <c r="T3769" i="1"/>
  <c r="AC3768" i="1"/>
  <c r="AA3768" i="1"/>
  <c r="T3768" i="1"/>
  <c r="AC3767" i="1"/>
  <c r="AA3767" i="1"/>
  <c r="T3767" i="1"/>
  <c r="AC3766" i="1"/>
  <c r="AA3766" i="1"/>
  <c r="T3766" i="1"/>
  <c r="AC3765" i="1"/>
  <c r="AA3765" i="1"/>
  <c r="T3765" i="1"/>
  <c r="AC3764" i="1"/>
  <c r="AA3764" i="1"/>
  <c r="T3764" i="1"/>
  <c r="AC3763" i="1"/>
  <c r="AA3763" i="1"/>
  <c r="T3763" i="1"/>
  <c r="AC3762" i="1"/>
  <c r="AA3762" i="1"/>
  <c r="T3762" i="1"/>
  <c r="AC3761" i="1"/>
  <c r="AA3761" i="1"/>
  <c r="T3761" i="1"/>
  <c r="AC3760" i="1"/>
  <c r="AA3760" i="1"/>
  <c r="T3760" i="1"/>
  <c r="AC3759" i="1"/>
  <c r="AA3759" i="1"/>
  <c r="T3759" i="1"/>
  <c r="AC3758" i="1"/>
  <c r="AA3758" i="1"/>
  <c r="T3758" i="1"/>
  <c r="AC3757" i="1"/>
  <c r="AA3757" i="1"/>
  <c r="T3757" i="1"/>
  <c r="AC3756" i="1"/>
  <c r="AA3756" i="1"/>
  <c r="T3756" i="1"/>
  <c r="AC3755" i="1"/>
  <c r="AA3755" i="1"/>
  <c r="T3755" i="1"/>
  <c r="AC3754" i="1"/>
  <c r="AA3754" i="1"/>
  <c r="T3754" i="1"/>
  <c r="AC3753" i="1"/>
  <c r="AA3753" i="1"/>
  <c r="T3753" i="1"/>
  <c r="AC3752" i="1"/>
  <c r="AA3752" i="1"/>
  <c r="T3752" i="1"/>
  <c r="AC3751" i="1"/>
  <c r="AA3751" i="1"/>
  <c r="T3751" i="1"/>
  <c r="AC3750" i="1"/>
  <c r="AA3750" i="1"/>
  <c r="T3750" i="1"/>
  <c r="AC3749" i="1"/>
  <c r="AA3749" i="1"/>
  <c r="T3749" i="1"/>
  <c r="AC3748" i="1"/>
  <c r="AA3748" i="1"/>
  <c r="T3748" i="1"/>
  <c r="AC3747" i="1"/>
  <c r="AA3747" i="1"/>
  <c r="T3747" i="1"/>
  <c r="AC3746" i="1"/>
  <c r="AA3746" i="1"/>
  <c r="T3746" i="1"/>
  <c r="AC3745" i="1"/>
  <c r="AA3745" i="1"/>
  <c r="T3745" i="1"/>
  <c r="AC3744" i="1"/>
  <c r="AA3744" i="1"/>
  <c r="T3744" i="1"/>
  <c r="AC3743" i="1"/>
  <c r="AA3743" i="1"/>
  <c r="T3743" i="1"/>
  <c r="AC3742" i="1"/>
  <c r="AA3742" i="1"/>
  <c r="T3742" i="1"/>
  <c r="AC3741" i="1"/>
  <c r="AA3741" i="1"/>
  <c r="T3741" i="1"/>
  <c r="AC3740" i="1"/>
  <c r="AA3740" i="1"/>
  <c r="T3740" i="1"/>
  <c r="AC3739" i="1"/>
  <c r="AA3739" i="1"/>
  <c r="T3739" i="1"/>
  <c r="AC3738" i="1"/>
  <c r="AA3738" i="1"/>
  <c r="T3738" i="1"/>
  <c r="AC3737" i="1"/>
  <c r="AA3737" i="1"/>
  <c r="T3737" i="1"/>
  <c r="AC3736" i="1"/>
  <c r="AA3736" i="1"/>
  <c r="T3736" i="1"/>
  <c r="AC3735" i="1"/>
  <c r="AA3735" i="1"/>
  <c r="T3735" i="1"/>
  <c r="AC3734" i="1"/>
  <c r="AA3734" i="1"/>
  <c r="T3734" i="1"/>
  <c r="AC3733" i="1"/>
  <c r="AA3733" i="1"/>
  <c r="T3733" i="1"/>
  <c r="AC3732" i="1"/>
  <c r="AA3732" i="1"/>
  <c r="T3732" i="1"/>
  <c r="AC3731" i="1"/>
  <c r="AA3731" i="1"/>
  <c r="T3731" i="1"/>
  <c r="AC3730" i="1"/>
  <c r="AA3730" i="1"/>
  <c r="T3730" i="1"/>
  <c r="AC3729" i="1"/>
  <c r="AA3729" i="1"/>
  <c r="T3729" i="1"/>
  <c r="AC3728" i="1"/>
  <c r="AA3728" i="1"/>
  <c r="T3728" i="1"/>
  <c r="AC3727" i="1"/>
  <c r="AA3727" i="1"/>
  <c r="T3727" i="1"/>
  <c r="AC3726" i="1"/>
  <c r="AA3726" i="1"/>
  <c r="T3726" i="1"/>
  <c r="AC3725" i="1"/>
  <c r="AA3725" i="1"/>
  <c r="T3725" i="1"/>
  <c r="F3725" i="1"/>
  <c r="AC3724" i="1"/>
  <c r="AA3724" i="1"/>
  <c r="T3724" i="1"/>
  <c r="F3724" i="1"/>
  <c r="AC3723" i="1"/>
  <c r="Y3723" i="1"/>
  <c r="AA3723" i="1" s="1"/>
  <c r="T3723" i="1"/>
  <c r="F3723" i="1"/>
  <c r="AC3722" i="1"/>
  <c r="Y3722" i="1"/>
  <c r="AA3722" i="1" s="1"/>
  <c r="T3722" i="1"/>
  <c r="F3722" i="1"/>
  <c r="AC3721" i="1"/>
  <c r="AA3721" i="1"/>
  <c r="T3721" i="1"/>
  <c r="F3721" i="1"/>
  <c r="AC3720" i="1"/>
  <c r="AA3720" i="1"/>
  <c r="T3720" i="1"/>
  <c r="F3720" i="1"/>
  <c r="AC3719" i="1"/>
  <c r="AA3719" i="1"/>
  <c r="T3719" i="1"/>
  <c r="F3719" i="1"/>
  <c r="AC3718" i="1"/>
  <c r="AA3718" i="1"/>
  <c r="T3718" i="1"/>
  <c r="F3718" i="1"/>
  <c r="AC3717" i="1"/>
  <c r="AA3717" i="1"/>
  <c r="T3717" i="1"/>
  <c r="F3717" i="1"/>
  <c r="AC3716" i="1"/>
  <c r="AA3716" i="1"/>
  <c r="T3716" i="1"/>
  <c r="F3716" i="1"/>
  <c r="AC3715" i="1"/>
  <c r="AA3715" i="1"/>
  <c r="T3715" i="1"/>
  <c r="F3715" i="1"/>
  <c r="AC3714" i="1"/>
  <c r="AA3714" i="1"/>
  <c r="T3714" i="1"/>
  <c r="F3714" i="1"/>
  <c r="AC3713" i="1"/>
  <c r="AA3713" i="1"/>
  <c r="T3713" i="1"/>
  <c r="F3713" i="1"/>
  <c r="AC3712" i="1"/>
  <c r="AA3712" i="1"/>
  <c r="T3712" i="1"/>
  <c r="F3712" i="1"/>
  <c r="AC3711" i="1"/>
  <c r="AA3711" i="1"/>
  <c r="T3711" i="1"/>
  <c r="F3711" i="1"/>
  <c r="AC3710" i="1"/>
  <c r="AA3710" i="1"/>
  <c r="T3710" i="1"/>
  <c r="F3710" i="1"/>
  <c r="AC3709" i="1"/>
  <c r="AA3709" i="1"/>
  <c r="T3709" i="1"/>
  <c r="F3709" i="1"/>
  <c r="AC3708" i="1"/>
  <c r="AA3708" i="1"/>
  <c r="T3708" i="1"/>
  <c r="F3708" i="1"/>
  <c r="AC3707" i="1"/>
  <c r="AA3707" i="1"/>
  <c r="T3707" i="1"/>
  <c r="F3707" i="1"/>
  <c r="AC3706" i="1"/>
  <c r="AA3706" i="1"/>
  <c r="T3706" i="1"/>
  <c r="F3706" i="1"/>
  <c r="AC3705" i="1"/>
  <c r="AA3705" i="1"/>
  <c r="T3705" i="1"/>
  <c r="F3705" i="1"/>
  <c r="AC3704" i="1"/>
  <c r="AA3704" i="1"/>
  <c r="T3704" i="1"/>
  <c r="F3704" i="1"/>
  <c r="AC3703" i="1"/>
  <c r="AA3703" i="1"/>
  <c r="T3703" i="1"/>
  <c r="F3703" i="1"/>
  <c r="AC3702" i="1"/>
  <c r="AA3702" i="1"/>
  <c r="T3702" i="1"/>
  <c r="F3702" i="1"/>
  <c r="AC3701" i="1"/>
  <c r="AA3701" i="1"/>
  <c r="T3701" i="1"/>
  <c r="F3701" i="1"/>
  <c r="AC3700" i="1"/>
  <c r="AA3700" i="1"/>
  <c r="T3700" i="1"/>
  <c r="F3700" i="1"/>
  <c r="AC3699" i="1"/>
  <c r="AA3699" i="1"/>
  <c r="T3699" i="1"/>
  <c r="F3699" i="1"/>
  <c r="AC3698" i="1"/>
  <c r="AA3698" i="1"/>
  <c r="T3698" i="1"/>
  <c r="F3698" i="1"/>
  <c r="AC3697" i="1"/>
  <c r="AA3697" i="1"/>
  <c r="T3697" i="1"/>
  <c r="F3697" i="1"/>
  <c r="AC3696" i="1"/>
  <c r="AA3696" i="1"/>
  <c r="T3696" i="1"/>
  <c r="F3696" i="1"/>
  <c r="AC3695" i="1"/>
  <c r="AA3695" i="1"/>
  <c r="T3695" i="1"/>
  <c r="F3695" i="1"/>
  <c r="AC3694" i="1"/>
  <c r="AA3694" i="1"/>
  <c r="T3694" i="1"/>
  <c r="F3694" i="1"/>
  <c r="AC3693" i="1"/>
  <c r="AA3693" i="1"/>
  <c r="T3693" i="1"/>
  <c r="F3693" i="1"/>
  <c r="AC3692" i="1"/>
  <c r="AA3692" i="1"/>
  <c r="T3692" i="1"/>
  <c r="F3692" i="1"/>
  <c r="AC3691" i="1"/>
  <c r="AA3691" i="1"/>
  <c r="T3691" i="1"/>
  <c r="F3691" i="1"/>
  <c r="AC3690" i="1"/>
  <c r="AA3690" i="1"/>
  <c r="T3690" i="1"/>
  <c r="F3690" i="1"/>
  <c r="AC3689" i="1"/>
  <c r="AA3689" i="1"/>
  <c r="T3689" i="1"/>
  <c r="F3689" i="1"/>
  <c r="AC3688" i="1"/>
  <c r="AA3688" i="1"/>
  <c r="T3688" i="1"/>
  <c r="F3688" i="1"/>
  <c r="AC3687" i="1"/>
  <c r="AA3687" i="1"/>
  <c r="T3687" i="1"/>
  <c r="F3687" i="1"/>
  <c r="AC3686" i="1"/>
  <c r="AA3686" i="1"/>
  <c r="T3686" i="1"/>
  <c r="F3686" i="1"/>
  <c r="AC3685" i="1"/>
  <c r="AA3685" i="1"/>
  <c r="T3685" i="1"/>
  <c r="F3685" i="1"/>
  <c r="AC3684" i="1"/>
  <c r="AA3684" i="1"/>
  <c r="T3684" i="1"/>
  <c r="F3684" i="1"/>
  <c r="AC3683" i="1"/>
  <c r="AA3683" i="1"/>
  <c r="T3683" i="1"/>
  <c r="F3683" i="1"/>
  <c r="AC3682" i="1"/>
  <c r="AA3682" i="1"/>
  <c r="T3682" i="1"/>
  <c r="F3682" i="1"/>
  <c r="AC3681" i="1"/>
  <c r="AA3681" i="1"/>
  <c r="T3681" i="1"/>
  <c r="F3681" i="1"/>
  <c r="AC3680" i="1"/>
  <c r="AA3680" i="1"/>
  <c r="T3680" i="1"/>
  <c r="F3680" i="1"/>
  <c r="AC3679" i="1"/>
  <c r="AA3679" i="1"/>
  <c r="T3679" i="1"/>
  <c r="F3679" i="1"/>
  <c r="AC3678" i="1"/>
  <c r="AA3678" i="1"/>
  <c r="T3678" i="1"/>
  <c r="F3678" i="1"/>
  <c r="AC3677" i="1"/>
  <c r="AA3677" i="1"/>
  <c r="T3677" i="1"/>
  <c r="F3677" i="1"/>
  <c r="AC3676" i="1"/>
  <c r="AA3676" i="1"/>
  <c r="T3676" i="1"/>
  <c r="F3676" i="1"/>
  <c r="AC3675" i="1"/>
  <c r="AA3675" i="1"/>
  <c r="T3675" i="1"/>
  <c r="F3675" i="1"/>
  <c r="AC3674" i="1"/>
  <c r="AA3674" i="1"/>
  <c r="T3674" i="1"/>
  <c r="F3674" i="1"/>
  <c r="AC3673" i="1"/>
  <c r="AA3673" i="1"/>
  <c r="T3673" i="1"/>
  <c r="F3673" i="1"/>
  <c r="AC3672" i="1"/>
  <c r="AA3672" i="1"/>
  <c r="T3672" i="1"/>
  <c r="F3672" i="1"/>
  <c r="AC3671" i="1"/>
  <c r="AA3671" i="1"/>
  <c r="T3671" i="1"/>
  <c r="F3671" i="1"/>
  <c r="AC3670" i="1"/>
  <c r="AA3670" i="1"/>
  <c r="T3670" i="1"/>
  <c r="F3670" i="1"/>
  <c r="AC3669" i="1"/>
  <c r="AA3669" i="1"/>
  <c r="T3669" i="1"/>
  <c r="F3669" i="1"/>
  <c r="AC3668" i="1"/>
  <c r="AA3668" i="1"/>
  <c r="T3668" i="1"/>
  <c r="F3668" i="1"/>
  <c r="AC3667" i="1"/>
  <c r="AA3667" i="1"/>
  <c r="T3667" i="1"/>
  <c r="F3667" i="1"/>
  <c r="AC3666" i="1"/>
  <c r="AA3666" i="1"/>
  <c r="T3666" i="1"/>
  <c r="F3666" i="1"/>
  <c r="AC3665" i="1"/>
  <c r="AA3665" i="1"/>
  <c r="T3665" i="1"/>
  <c r="F3665" i="1"/>
  <c r="AC3664" i="1"/>
  <c r="AA3664" i="1"/>
  <c r="T3664" i="1"/>
  <c r="F3664" i="1"/>
  <c r="AC3663" i="1"/>
  <c r="AA3663" i="1"/>
  <c r="T3663" i="1"/>
  <c r="F3663" i="1"/>
  <c r="AC3662" i="1"/>
  <c r="AA3662" i="1"/>
  <c r="T3662" i="1"/>
  <c r="F3662" i="1"/>
  <c r="AC3661" i="1"/>
  <c r="AA3661" i="1"/>
  <c r="T3661" i="1"/>
  <c r="F3661" i="1"/>
  <c r="AC3660" i="1"/>
  <c r="AA3660" i="1"/>
  <c r="T3660" i="1"/>
  <c r="F3660" i="1"/>
  <c r="AC3659" i="1"/>
  <c r="AA3659" i="1"/>
  <c r="T3659" i="1"/>
  <c r="F3659" i="1"/>
  <c r="AC3658" i="1"/>
  <c r="AA3658" i="1"/>
  <c r="T3658" i="1"/>
  <c r="F3658" i="1"/>
  <c r="AC3657" i="1"/>
  <c r="AA3657" i="1"/>
  <c r="T3657" i="1"/>
  <c r="F3657" i="1"/>
  <c r="AC3656" i="1"/>
  <c r="AA3656" i="1"/>
  <c r="T3656" i="1"/>
  <c r="F3656" i="1"/>
  <c r="AC3655" i="1"/>
  <c r="AA3655" i="1"/>
  <c r="T3655" i="1"/>
  <c r="F3655" i="1"/>
  <c r="AC3654" i="1"/>
  <c r="AA3654" i="1"/>
  <c r="T3654" i="1"/>
  <c r="F3654" i="1"/>
  <c r="AC3653" i="1"/>
  <c r="AA3653" i="1"/>
  <c r="T3653" i="1"/>
  <c r="F3653" i="1"/>
  <c r="AC3652" i="1"/>
  <c r="AA3652" i="1"/>
  <c r="T3652" i="1"/>
  <c r="F3652" i="1"/>
  <c r="AC3651" i="1"/>
  <c r="AA3651" i="1"/>
  <c r="T3651" i="1"/>
  <c r="F3651" i="1"/>
  <c r="AC3650" i="1"/>
  <c r="AA3650" i="1"/>
  <c r="T3650" i="1"/>
  <c r="F3650" i="1"/>
  <c r="AC3649" i="1"/>
  <c r="AA3649" i="1"/>
  <c r="T3649" i="1"/>
  <c r="F3649" i="1"/>
  <c r="AC3648" i="1"/>
  <c r="AA3648" i="1"/>
  <c r="T3648" i="1"/>
  <c r="F3648" i="1"/>
  <c r="AC3647" i="1"/>
  <c r="AA3647" i="1"/>
  <c r="T3647" i="1"/>
  <c r="F3647" i="1"/>
  <c r="AC3646" i="1"/>
  <c r="AA3646" i="1"/>
  <c r="T3646" i="1"/>
  <c r="F3646" i="1"/>
  <c r="AC3645" i="1"/>
  <c r="AA3645" i="1"/>
  <c r="T3645" i="1"/>
  <c r="F3645" i="1"/>
  <c r="AC3644" i="1"/>
  <c r="AA3644" i="1"/>
  <c r="T3644" i="1"/>
  <c r="F3644" i="1"/>
  <c r="AC3643" i="1"/>
  <c r="AA3643" i="1"/>
  <c r="T3643" i="1"/>
  <c r="F3643" i="1"/>
  <c r="AC3642" i="1"/>
  <c r="AA3642" i="1"/>
  <c r="T3642" i="1"/>
  <c r="F3642" i="1"/>
  <c r="AC3641" i="1"/>
  <c r="AA3641" i="1"/>
  <c r="T3641" i="1"/>
  <c r="F3641" i="1"/>
  <c r="AC3640" i="1"/>
  <c r="AA3640" i="1"/>
  <c r="T3640" i="1"/>
  <c r="F3640" i="1"/>
  <c r="AC3639" i="1"/>
  <c r="AA3639" i="1"/>
  <c r="T3639" i="1"/>
  <c r="F3639" i="1"/>
  <c r="AC3638" i="1"/>
  <c r="AA3638" i="1"/>
  <c r="T3638" i="1"/>
  <c r="F3638" i="1"/>
  <c r="AC3637" i="1"/>
  <c r="AA3637" i="1"/>
  <c r="T3637" i="1"/>
  <c r="F3637" i="1"/>
  <c r="AC3636" i="1"/>
  <c r="AA3636" i="1"/>
  <c r="T3636" i="1"/>
  <c r="F3636" i="1"/>
  <c r="AC3635" i="1"/>
  <c r="AA3635" i="1"/>
  <c r="T3635" i="1"/>
  <c r="F3635" i="1"/>
  <c r="AC3634" i="1"/>
  <c r="AA3634" i="1"/>
  <c r="T3634" i="1"/>
  <c r="F3634" i="1"/>
  <c r="AC3633" i="1"/>
  <c r="AA3633" i="1"/>
  <c r="T3633" i="1"/>
  <c r="F3633" i="1"/>
  <c r="AC3632" i="1"/>
  <c r="AA3632" i="1"/>
  <c r="T3632" i="1"/>
  <c r="F3632" i="1"/>
  <c r="AC3631" i="1"/>
  <c r="AA3631" i="1"/>
  <c r="T3631" i="1"/>
  <c r="F3631" i="1"/>
  <c r="AC3630" i="1"/>
  <c r="AA3630" i="1"/>
  <c r="T3630" i="1"/>
  <c r="F3630" i="1"/>
  <c r="AC3629" i="1"/>
  <c r="AA3629" i="1"/>
  <c r="T3629" i="1"/>
  <c r="F3629" i="1"/>
  <c r="AC3628" i="1"/>
  <c r="AA3628" i="1"/>
  <c r="T3628" i="1"/>
  <c r="F3628" i="1"/>
  <c r="AC3627" i="1"/>
  <c r="AA3627" i="1"/>
  <c r="T3627" i="1"/>
  <c r="F3627" i="1"/>
  <c r="AC3626" i="1"/>
  <c r="AA3626" i="1"/>
  <c r="T3626" i="1"/>
  <c r="F3626" i="1"/>
  <c r="AC3625" i="1"/>
  <c r="AA3625" i="1"/>
  <c r="T3625" i="1"/>
  <c r="F3625" i="1"/>
  <c r="AC3624" i="1"/>
  <c r="AA3624" i="1"/>
  <c r="T3624" i="1"/>
  <c r="F3624" i="1"/>
  <c r="AC3623" i="1"/>
  <c r="AA3623" i="1"/>
  <c r="T3623" i="1"/>
  <c r="F3623" i="1"/>
  <c r="AC3622" i="1"/>
  <c r="AA3622" i="1"/>
  <c r="T3622" i="1"/>
  <c r="F3622" i="1"/>
  <c r="AC3621" i="1"/>
  <c r="AA3621" i="1"/>
  <c r="T3621" i="1"/>
  <c r="F3621" i="1"/>
  <c r="AC3620" i="1"/>
  <c r="AA3620" i="1"/>
  <c r="T3620" i="1"/>
  <c r="F3620" i="1"/>
  <c r="AC3619" i="1"/>
  <c r="AA3619" i="1"/>
  <c r="T3619" i="1"/>
  <c r="F3619" i="1"/>
  <c r="AC3618" i="1"/>
  <c r="AA3618" i="1"/>
  <c r="T3618" i="1"/>
  <c r="F3618" i="1"/>
  <c r="AC3617" i="1"/>
  <c r="AA3617" i="1"/>
  <c r="T3617" i="1"/>
  <c r="F3617" i="1"/>
  <c r="AC3616" i="1"/>
  <c r="AA3616" i="1"/>
  <c r="T3616" i="1"/>
  <c r="F3616" i="1"/>
  <c r="AC3615" i="1"/>
  <c r="AA3615" i="1"/>
  <c r="T3615" i="1"/>
  <c r="F3615" i="1"/>
  <c r="AC3614" i="1"/>
  <c r="AA3614" i="1"/>
  <c r="T3614" i="1"/>
  <c r="F3614" i="1"/>
  <c r="AC3613" i="1"/>
  <c r="AA3613" i="1"/>
  <c r="T3613" i="1"/>
  <c r="F3613" i="1"/>
  <c r="AC3612" i="1"/>
  <c r="AA3612" i="1"/>
  <c r="T3612" i="1"/>
  <c r="F3612" i="1"/>
  <c r="AC3611" i="1"/>
  <c r="AA3611" i="1"/>
  <c r="T3611" i="1"/>
  <c r="F3611" i="1"/>
  <c r="AC3610" i="1"/>
  <c r="AA3610" i="1"/>
  <c r="T3610" i="1"/>
  <c r="F3610" i="1"/>
  <c r="AC3609" i="1"/>
  <c r="AA3609" i="1"/>
  <c r="T3609" i="1"/>
  <c r="F3609" i="1"/>
  <c r="AC3608" i="1"/>
  <c r="AA3608" i="1"/>
  <c r="T3608" i="1"/>
  <c r="F3608" i="1"/>
  <c r="AC3607" i="1"/>
  <c r="AA3607" i="1"/>
  <c r="T3607" i="1"/>
  <c r="F3607" i="1"/>
  <c r="AC3606" i="1"/>
  <c r="AA3606" i="1"/>
  <c r="T3606" i="1"/>
  <c r="F3606" i="1"/>
  <c r="AC3605" i="1"/>
  <c r="AA3605" i="1"/>
  <c r="T3605" i="1"/>
  <c r="F3605" i="1"/>
  <c r="AC3604" i="1"/>
  <c r="AA3604" i="1"/>
  <c r="T3604" i="1"/>
  <c r="F3604" i="1"/>
  <c r="AC3603" i="1"/>
  <c r="AA3603" i="1"/>
  <c r="T3603" i="1"/>
  <c r="F3603" i="1"/>
  <c r="AC3602" i="1"/>
  <c r="AA3602" i="1"/>
  <c r="T3602" i="1"/>
  <c r="F3602" i="1"/>
  <c r="AC3601" i="1"/>
  <c r="AA3601" i="1"/>
  <c r="T3601" i="1"/>
  <c r="F3601" i="1"/>
  <c r="AC3600" i="1"/>
  <c r="AA3600" i="1"/>
  <c r="T3600" i="1"/>
  <c r="F3600" i="1"/>
  <c r="AC3599" i="1"/>
  <c r="AA3599" i="1"/>
  <c r="T3599" i="1"/>
  <c r="F3599" i="1"/>
  <c r="AC3598" i="1"/>
  <c r="AA3598" i="1"/>
  <c r="T3598" i="1"/>
  <c r="F3598" i="1"/>
  <c r="AC3597" i="1"/>
  <c r="AA3597" i="1"/>
  <c r="T3597" i="1"/>
  <c r="F3597" i="1"/>
  <c r="AC3596" i="1"/>
  <c r="AA3596" i="1"/>
  <c r="T3596" i="1"/>
  <c r="F3596" i="1"/>
  <c r="AC3595" i="1"/>
  <c r="AA3595" i="1"/>
  <c r="T3595" i="1"/>
  <c r="F3595" i="1"/>
  <c r="AC3594" i="1"/>
  <c r="AA3594" i="1"/>
  <c r="T3594" i="1"/>
  <c r="F3594" i="1"/>
  <c r="AC3593" i="1"/>
  <c r="AA3593" i="1"/>
  <c r="T3593" i="1"/>
  <c r="F3593" i="1"/>
  <c r="AC3592" i="1"/>
  <c r="AA3592" i="1"/>
  <c r="T3592" i="1"/>
  <c r="F3592" i="1"/>
  <c r="AC3591" i="1"/>
  <c r="AA3591" i="1"/>
  <c r="T3591" i="1"/>
  <c r="F3591" i="1"/>
  <c r="AC3590" i="1"/>
  <c r="AA3590" i="1"/>
  <c r="T3590" i="1"/>
  <c r="F3590" i="1"/>
  <c r="AC3589" i="1"/>
  <c r="AA3589" i="1"/>
  <c r="T3589" i="1"/>
  <c r="F3589" i="1"/>
  <c r="AC3588" i="1"/>
  <c r="AA3588" i="1"/>
  <c r="T3588" i="1"/>
  <c r="F3588" i="1"/>
  <c r="AC3587" i="1"/>
  <c r="AA3587" i="1"/>
  <c r="T3587" i="1"/>
  <c r="F3587" i="1"/>
  <c r="AC3586" i="1"/>
  <c r="AA3586" i="1"/>
  <c r="T3586" i="1"/>
  <c r="F3586" i="1"/>
  <c r="AC3585" i="1"/>
  <c r="AA3585" i="1"/>
  <c r="T3585" i="1"/>
  <c r="F3585" i="1"/>
  <c r="AC3584" i="1"/>
  <c r="AA3584" i="1"/>
  <c r="T3584" i="1"/>
  <c r="F3584" i="1"/>
  <c r="AC3583" i="1"/>
  <c r="AA3583" i="1"/>
  <c r="T3583" i="1"/>
  <c r="F3583" i="1"/>
  <c r="AC3582" i="1"/>
  <c r="AA3582" i="1"/>
  <c r="T3582" i="1"/>
  <c r="F3582" i="1"/>
  <c r="AC3581" i="1"/>
  <c r="AA3581" i="1"/>
  <c r="T3581" i="1"/>
  <c r="F3581" i="1"/>
  <c r="AC3580" i="1"/>
  <c r="AA3580" i="1"/>
  <c r="T3580" i="1"/>
  <c r="F3580" i="1"/>
  <c r="AC3579" i="1"/>
  <c r="AA3579" i="1"/>
  <c r="T3579" i="1"/>
  <c r="F3579" i="1"/>
  <c r="AC3578" i="1"/>
  <c r="AA3578" i="1"/>
  <c r="T3578" i="1"/>
  <c r="F3578" i="1"/>
  <c r="AC3577" i="1"/>
  <c r="AA3577" i="1"/>
  <c r="T3577" i="1"/>
  <c r="F3577" i="1"/>
  <c r="AC3576" i="1"/>
  <c r="AA3576" i="1"/>
  <c r="T3576" i="1"/>
  <c r="F3576" i="1"/>
  <c r="AC3575" i="1"/>
  <c r="AA3575" i="1"/>
  <c r="T3575" i="1"/>
  <c r="F3575" i="1"/>
  <c r="AC3574" i="1"/>
  <c r="AA3574" i="1"/>
  <c r="T3574" i="1"/>
  <c r="F3574" i="1"/>
  <c r="AC3573" i="1"/>
  <c r="AA3573" i="1"/>
  <c r="T3573" i="1"/>
  <c r="F3573" i="1"/>
  <c r="AC3572" i="1"/>
  <c r="AA3572" i="1"/>
  <c r="T3572" i="1"/>
  <c r="F3572" i="1"/>
  <c r="AC3571" i="1"/>
  <c r="AA3571" i="1"/>
  <c r="T3571" i="1"/>
  <c r="F3571" i="1"/>
  <c r="AC3570" i="1"/>
  <c r="AA3570" i="1"/>
  <c r="T3570" i="1"/>
  <c r="F3570" i="1"/>
  <c r="AC3569" i="1"/>
  <c r="AA3569" i="1"/>
  <c r="T3569" i="1"/>
  <c r="F3569" i="1"/>
  <c r="AC3568" i="1"/>
  <c r="AA3568" i="1"/>
  <c r="T3568" i="1"/>
  <c r="F3568" i="1"/>
  <c r="AC3567" i="1"/>
  <c r="AA3567" i="1"/>
  <c r="T3567" i="1"/>
  <c r="F3567" i="1"/>
  <c r="AC3566" i="1"/>
  <c r="AA3566" i="1"/>
  <c r="T3566" i="1"/>
  <c r="F3566" i="1"/>
  <c r="AC3565" i="1"/>
  <c r="AA3565" i="1"/>
  <c r="T3565" i="1"/>
  <c r="F3565" i="1"/>
  <c r="AC3564" i="1"/>
  <c r="AA3564" i="1"/>
  <c r="T3564" i="1"/>
  <c r="F3564" i="1"/>
  <c r="AC3563" i="1"/>
  <c r="AA3563" i="1"/>
  <c r="T3563" i="1"/>
  <c r="F3563" i="1"/>
  <c r="AC3562" i="1"/>
  <c r="AA3562" i="1"/>
  <c r="T3562" i="1"/>
  <c r="F3562" i="1"/>
  <c r="AC3561" i="1"/>
  <c r="AA3561" i="1"/>
  <c r="T3561" i="1"/>
  <c r="F3561" i="1"/>
  <c r="AC3560" i="1"/>
  <c r="AA3560" i="1"/>
  <c r="T3560" i="1"/>
  <c r="F3560" i="1"/>
  <c r="AC3559" i="1"/>
  <c r="AA3559" i="1"/>
  <c r="T3559" i="1"/>
  <c r="F3559" i="1"/>
  <c r="AC3558" i="1"/>
  <c r="AA3558" i="1"/>
  <c r="T3558" i="1"/>
  <c r="F3558" i="1"/>
  <c r="AC3557" i="1"/>
  <c r="AA3557" i="1"/>
  <c r="T3557" i="1"/>
  <c r="F3557" i="1"/>
  <c r="AC3556" i="1"/>
  <c r="AA3556" i="1"/>
  <c r="T3556" i="1"/>
  <c r="F3556" i="1"/>
  <c r="AC3555" i="1"/>
  <c r="AA3555" i="1"/>
  <c r="T3555" i="1"/>
  <c r="F3555" i="1"/>
  <c r="AC3554" i="1"/>
  <c r="AA3554" i="1"/>
  <c r="T3554" i="1"/>
  <c r="F3554" i="1"/>
  <c r="AC3553" i="1"/>
  <c r="AA3553" i="1"/>
  <c r="T3553" i="1"/>
  <c r="F3553" i="1"/>
  <c r="AC3552" i="1"/>
  <c r="AA3552" i="1"/>
  <c r="T3552" i="1"/>
  <c r="F3552" i="1"/>
  <c r="AC3551" i="1"/>
  <c r="AA3551" i="1"/>
  <c r="T3551" i="1"/>
  <c r="F3551" i="1"/>
  <c r="AC3550" i="1"/>
  <c r="AA3550" i="1"/>
  <c r="T3550" i="1"/>
  <c r="F3550" i="1"/>
  <c r="AC3549" i="1"/>
  <c r="AA3549" i="1"/>
  <c r="T3549" i="1"/>
  <c r="F3549" i="1"/>
  <c r="AC3548" i="1"/>
  <c r="AA3548" i="1"/>
  <c r="T3548" i="1"/>
  <c r="F3548" i="1"/>
  <c r="AC3547" i="1"/>
  <c r="AA3547" i="1"/>
  <c r="T3547" i="1"/>
  <c r="F3547" i="1"/>
  <c r="AC3546" i="1"/>
  <c r="AA3546" i="1"/>
  <c r="T3546" i="1"/>
  <c r="F3546" i="1"/>
  <c r="AC3545" i="1"/>
  <c r="AA3545" i="1"/>
  <c r="T3545" i="1"/>
  <c r="F3545" i="1"/>
  <c r="AC3544" i="1"/>
  <c r="AA3544" i="1"/>
  <c r="T3544" i="1"/>
  <c r="F3544" i="1"/>
  <c r="AC3543" i="1"/>
  <c r="AA3543" i="1"/>
  <c r="T3543" i="1"/>
  <c r="F3543" i="1"/>
  <c r="AC3542" i="1"/>
  <c r="AA3542" i="1"/>
  <c r="T3542" i="1"/>
  <c r="F3542" i="1"/>
  <c r="AC3541" i="1"/>
  <c r="AA3541" i="1"/>
  <c r="T3541" i="1"/>
  <c r="F3541" i="1"/>
  <c r="AC3540" i="1"/>
  <c r="AA3540" i="1"/>
  <c r="T3540" i="1"/>
  <c r="F3540" i="1"/>
  <c r="AC3539" i="1"/>
  <c r="AA3539" i="1"/>
  <c r="T3539" i="1"/>
  <c r="F3539" i="1"/>
  <c r="AC3538" i="1"/>
  <c r="AA3538" i="1"/>
  <c r="T3538" i="1"/>
  <c r="F3538" i="1"/>
  <c r="AC3537" i="1"/>
  <c r="AA3537" i="1"/>
  <c r="T3537" i="1"/>
  <c r="F3537" i="1"/>
  <c r="AC3536" i="1"/>
  <c r="AA3536" i="1"/>
  <c r="T3536" i="1"/>
  <c r="F3536" i="1"/>
  <c r="AC3535" i="1"/>
  <c r="AA3535" i="1"/>
  <c r="T3535" i="1"/>
  <c r="F3535" i="1"/>
  <c r="AC3534" i="1"/>
  <c r="AA3534" i="1"/>
  <c r="T3534" i="1"/>
  <c r="F3534" i="1"/>
  <c r="AC3533" i="1"/>
  <c r="AA3533" i="1"/>
  <c r="T3533" i="1"/>
  <c r="F3533" i="1"/>
  <c r="AC3532" i="1"/>
  <c r="AA3532" i="1"/>
  <c r="T3532" i="1"/>
  <c r="F3532" i="1"/>
  <c r="AC3531" i="1"/>
  <c r="AA3531" i="1"/>
  <c r="T3531" i="1"/>
  <c r="AC3530" i="1"/>
  <c r="AA3530" i="1"/>
  <c r="T3530" i="1"/>
  <c r="AC3529" i="1"/>
  <c r="AA3529" i="1"/>
  <c r="T3529" i="1"/>
  <c r="AC3528" i="1"/>
  <c r="AA3528" i="1"/>
  <c r="T3528" i="1"/>
  <c r="AC3527" i="1"/>
  <c r="AA3527" i="1"/>
  <c r="T3527" i="1"/>
  <c r="AC3526" i="1"/>
  <c r="AA3526" i="1"/>
  <c r="T3526" i="1"/>
  <c r="AC3525" i="1"/>
  <c r="AA3525" i="1"/>
  <c r="T3525" i="1"/>
  <c r="AC3524" i="1"/>
  <c r="AA3524" i="1"/>
  <c r="T3524" i="1"/>
  <c r="AC3523" i="1"/>
  <c r="AA3523" i="1"/>
  <c r="T3523" i="1"/>
  <c r="AC3522" i="1"/>
  <c r="AA3522" i="1"/>
  <c r="T3522" i="1"/>
  <c r="AC3521" i="1"/>
  <c r="AA3521" i="1"/>
  <c r="T3521" i="1"/>
  <c r="AC3520" i="1"/>
  <c r="AA3520" i="1"/>
  <c r="T3520" i="1"/>
  <c r="AC3519" i="1"/>
  <c r="AA3519" i="1"/>
  <c r="T3519" i="1"/>
  <c r="AC3518" i="1"/>
  <c r="AA3518" i="1"/>
  <c r="T3518" i="1"/>
  <c r="AC3517" i="1"/>
  <c r="AA3517" i="1"/>
  <c r="T3517" i="1"/>
  <c r="AC3516" i="1"/>
  <c r="AA3516" i="1"/>
  <c r="T3516" i="1"/>
  <c r="AC3515" i="1"/>
  <c r="AA3515" i="1"/>
  <c r="T3515" i="1"/>
  <c r="AC3514" i="1"/>
  <c r="Y3514" i="1"/>
  <c r="AA3514" i="1" s="1"/>
  <c r="T3514" i="1"/>
  <c r="F3514" i="1"/>
  <c r="AC3513" i="1"/>
  <c r="Y3513" i="1"/>
  <c r="AA3513" i="1" s="1"/>
  <c r="T3513" i="1"/>
  <c r="F3513" i="1"/>
  <c r="AC3512" i="1"/>
  <c r="Y3512" i="1"/>
  <c r="AA3512" i="1" s="1"/>
  <c r="T3512" i="1"/>
  <c r="F3512" i="1"/>
  <c r="AC3511" i="1"/>
  <c r="Y3511" i="1"/>
  <c r="AA3511" i="1" s="1"/>
  <c r="T3511" i="1"/>
  <c r="F3511" i="1"/>
  <c r="AC3510" i="1"/>
  <c r="Y3510" i="1"/>
  <c r="AA3510" i="1" s="1"/>
  <c r="T3510" i="1"/>
  <c r="F3510" i="1"/>
  <c r="AC3509" i="1"/>
  <c r="Y3509" i="1"/>
  <c r="AA3509" i="1" s="1"/>
  <c r="T3509" i="1"/>
  <c r="F3509" i="1"/>
  <c r="AC3508" i="1"/>
  <c r="Y3508" i="1"/>
  <c r="AA3508" i="1" s="1"/>
  <c r="T3508" i="1"/>
  <c r="F3508" i="1"/>
  <c r="AC3507" i="1"/>
  <c r="Y3507" i="1"/>
  <c r="AA3507" i="1" s="1"/>
  <c r="T3507" i="1"/>
  <c r="F3507" i="1"/>
  <c r="AC3506" i="1"/>
  <c r="Y3506" i="1"/>
  <c r="AA3506" i="1" s="1"/>
  <c r="T3506" i="1"/>
  <c r="F3506" i="1"/>
  <c r="AC3505" i="1"/>
  <c r="Y3505" i="1"/>
  <c r="AA3505" i="1" s="1"/>
  <c r="T3505" i="1"/>
  <c r="F3505" i="1"/>
  <c r="AC3504" i="1"/>
  <c r="Y3504" i="1"/>
  <c r="AA3504" i="1" s="1"/>
  <c r="T3504" i="1"/>
  <c r="F3504" i="1"/>
  <c r="AC3503" i="1"/>
  <c r="Y3503" i="1"/>
  <c r="AA3503" i="1" s="1"/>
  <c r="T3503" i="1"/>
  <c r="F3503" i="1"/>
  <c r="AC3502" i="1"/>
  <c r="Y3502" i="1"/>
  <c r="AA3502" i="1" s="1"/>
  <c r="T3502" i="1"/>
  <c r="F3502" i="1"/>
  <c r="AC3501" i="1"/>
  <c r="Y3501" i="1"/>
  <c r="AA3501" i="1" s="1"/>
  <c r="T3501" i="1"/>
  <c r="F3501" i="1"/>
  <c r="AC3500" i="1"/>
  <c r="Y3500" i="1"/>
  <c r="AA3500" i="1" s="1"/>
  <c r="T3500" i="1"/>
  <c r="F3500" i="1"/>
  <c r="AC3499" i="1"/>
  <c r="Y3499" i="1"/>
  <c r="AA3499" i="1" s="1"/>
  <c r="T3499" i="1"/>
  <c r="F3499" i="1"/>
  <c r="AC3498" i="1"/>
  <c r="Y3498" i="1"/>
  <c r="AA3498" i="1" s="1"/>
  <c r="T3498" i="1"/>
  <c r="F3498" i="1"/>
  <c r="AC3497" i="1"/>
  <c r="Y3497" i="1"/>
  <c r="AA3497" i="1" s="1"/>
  <c r="T3497" i="1"/>
  <c r="F3497" i="1"/>
  <c r="AC3496" i="1"/>
  <c r="Y3496" i="1"/>
  <c r="AA3496" i="1" s="1"/>
  <c r="T3496" i="1"/>
  <c r="F3496" i="1"/>
  <c r="AC3495" i="1"/>
  <c r="Y3495" i="1"/>
  <c r="AA3495" i="1" s="1"/>
  <c r="T3495" i="1"/>
  <c r="F3495" i="1"/>
  <c r="AC3494" i="1"/>
  <c r="Y3494" i="1"/>
  <c r="AA3494" i="1" s="1"/>
  <c r="T3494" i="1"/>
  <c r="F3494" i="1"/>
  <c r="AC3493" i="1"/>
  <c r="Y3493" i="1"/>
  <c r="AA3493" i="1" s="1"/>
  <c r="T3493" i="1"/>
  <c r="F3493" i="1"/>
  <c r="AC3492" i="1"/>
  <c r="Y3492" i="1"/>
  <c r="AA3492" i="1" s="1"/>
  <c r="T3492" i="1"/>
  <c r="F3492" i="1"/>
  <c r="AC3491" i="1"/>
  <c r="Y3491" i="1"/>
  <c r="AA3491" i="1" s="1"/>
  <c r="T3491" i="1"/>
  <c r="F3491" i="1"/>
  <c r="AC3490" i="1"/>
  <c r="Y3490" i="1"/>
  <c r="AA3490" i="1" s="1"/>
  <c r="T3490" i="1"/>
  <c r="F3490" i="1"/>
  <c r="AC3489" i="1"/>
  <c r="Y3489" i="1"/>
  <c r="AA3489" i="1" s="1"/>
  <c r="T3489" i="1"/>
  <c r="F3489" i="1"/>
  <c r="AC3488" i="1"/>
  <c r="Y3488" i="1"/>
  <c r="AA3488" i="1" s="1"/>
  <c r="T3488" i="1"/>
  <c r="F3488" i="1"/>
  <c r="AC3487" i="1"/>
  <c r="Y3487" i="1"/>
  <c r="AA3487" i="1" s="1"/>
  <c r="T3487" i="1"/>
  <c r="F3487" i="1"/>
  <c r="AC3486" i="1"/>
  <c r="Y3486" i="1"/>
  <c r="AA3486" i="1" s="1"/>
  <c r="T3486" i="1"/>
  <c r="F3486" i="1"/>
  <c r="AC3485" i="1"/>
  <c r="Y3485" i="1"/>
  <c r="AA3485" i="1" s="1"/>
  <c r="T3485" i="1"/>
  <c r="F3485" i="1"/>
  <c r="AC3484" i="1"/>
  <c r="Y3484" i="1"/>
  <c r="AA3484" i="1" s="1"/>
  <c r="T3484" i="1"/>
  <c r="F3484" i="1"/>
  <c r="AC3483" i="1"/>
  <c r="Y3483" i="1"/>
  <c r="AA3483" i="1" s="1"/>
  <c r="T3483" i="1"/>
  <c r="F3483" i="1"/>
  <c r="AC3482" i="1"/>
  <c r="Y3482" i="1"/>
  <c r="AA3482" i="1" s="1"/>
  <c r="T3482" i="1"/>
  <c r="F3482" i="1"/>
  <c r="AC3481" i="1"/>
  <c r="Y3481" i="1"/>
  <c r="AA3481" i="1" s="1"/>
  <c r="T3481" i="1"/>
  <c r="F3481" i="1"/>
  <c r="AC3480" i="1"/>
  <c r="Y3480" i="1"/>
  <c r="AA3480" i="1" s="1"/>
  <c r="T3480" i="1"/>
  <c r="F3480" i="1"/>
  <c r="AC3479" i="1"/>
  <c r="Y3479" i="1"/>
  <c r="AA3479" i="1" s="1"/>
  <c r="T3479" i="1"/>
  <c r="F3479" i="1"/>
  <c r="AC3478" i="1"/>
  <c r="Y3478" i="1"/>
  <c r="AA3478" i="1" s="1"/>
  <c r="T3478" i="1"/>
  <c r="F3478" i="1"/>
  <c r="AC3477" i="1"/>
  <c r="Y3477" i="1"/>
  <c r="AA3477" i="1" s="1"/>
  <c r="T3477" i="1"/>
  <c r="F3477" i="1"/>
  <c r="AC3476" i="1"/>
  <c r="Y3476" i="1"/>
  <c r="AA3476" i="1" s="1"/>
  <c r="T3476" i="1"/>
  <c r="F3476" i="1"/>
  <c r="AC3475" i="1"/>
  <c r="Y3475" i="1"/>
  <c r="AA3475" i="1" s="1"/>
  <c r="T3475" i="1"/>
  <c r="F3475" i="1"/>
  <c r="AC3474" i="1"/>
  <c r="Y3474" i="1"/>
  <c r="AA3474" i="1" s="1"/>
  <c r="T3474" i="1"/>
  <c r="F3474" i="1"/>
  <c r="AC3473" i="1"/>
  <c r="Y3473" i="1"/>
  <c r="AA3473" i="1" s="1"/>
  <c r="T3473" i="1"/>
  <c r="F3473" i="1"/>
  <c r="AC3472" i="1"/>
  <c r="Y3472" i="1"/>
  <c r="AA3472" i="1" s="1"/>
  <c r="T3472" i="1"/>
  <c r="F3472" i="1"/>
  <c r="AC3471" i="1"/>
  <c r="Y3471" i="1"/>
  <c r="AA3471" i="1" s="1"/>
  <c r="T3471" i="1"/>
  <c r="F3471" i="1"/>
  <c r="AC3470" i="1"/>
  <c r="Y3470" i="1"/>
  <c r="AA3470" i="1" s="1"/>
  <c r="T3470" i="1"/>
  <c r="F3470" i="1"/>
  <c r="AC3469" i="1"/>
  <c r="Y3469" i="1"/>
  <c r="AA3469" i="1" s="1"/>
  <c r="T3469" i="1"/>
  <c r="F3469" i="1"/>
  <c r="AC3468" i="1"/>
  <c r="Y3468" i="1"/>
  <c r="AA3468" i="1" s="1"/>
  <c r="T3468" i="1"/>
  <c r="F3468" i="1"/>
  <c r="AC3467" i="1"/>
  <c r="Y3467" i="1"/>
  <c r="AA3467" i="1" s="1"/>
  <c r="T3467" i="1"/>
  <c r="F3467" i="1"/>
  <c r="AC3466" i="1"/>
  <c r="Y3466" i="1"/>
  <c r="AA3466" i="1" s="1"/>
  <c r="T3466" i="1"/>
  <c r="F3466" i="1"/>
  <c r="AC3465" i="1"/>
  <c r="Y3465" i="1"/>
  <c r="AA3465" i="1" s="1"/>
  <c r="T3465" i="1"/>
  <c r="F3465" i="1"/>
  <c r="AC3464" i="1"/>
  <c r="Y3464" i="1"/>
  <c r="AA3464" i="1" s="1"/>
  <c r="T3464" i="1"/>
  <c r="F3464" i="1"/>
  <c r="AC3463" i="1"/>
  <c r="Y3463" i="1"/>
  <c r="AA3463" i="1" s="1"/>
  <c r="T3463" i="1"/>
  <c r="F3463" i="1"/>
  <c r="AC3462" i="1"/>
  <c r="Y3462" i="1"/>
  <c r="AA3462" i="1" s="1"/>
  <c r="T3462" i="1"/>
  <c r="F3462" i="1"/>
  <c r="AC3461" i="1"/>
  <c r="Y3461" i="1"/>
  <c r="AA3461" i="1" s="1"/>
  <c r="T3461" i="1"/>
  <c r="F3461" i="1"/>
  <c r="AC3460" i="1"/>
  <c r="Y3460" i="1"/>
  <c r="AA3460" i="1" s="1"/>
  <c r="T3460" i="1"/>
  <c r="F3460" i="1"/>
  <c r="AC3459" i="1"/>
  <c r="Y3459" i="1"/>
  <c r="AA3459" i="1" s="1"/>
  <c r="T3459" i="1"/>
  <c r="F3459" i="1"/>
  <c r="AC3458" i="1"/>
  <c r="Y3458" i="1"/>
  <c r="AA3458" i="1" s="1"/>
  <c r="T3458" i="1"/>
  <c r="F3458" i="1"/>
  <c r="AC3457" i="1"/>
  <c r="Y3457" i="1"/>
  <c r="AA3457" i="1" s="1"/>
  <c r="T3457" i="1"/>
  <c r="F3457" i="1"/>
  <c r="AC3456" i="1"/>
  <c r="Y3456" i="1"/>
  <c r="AA3456" i="1" s="1"/>
  <c r="T3456" i="1"/>
  <c r="F3456" i="1"/>
  <c r="AC3455" i="1"/>
  <c r="Y3455" i="1"/>
  <c r="AA3455" i="1" s="1"/>
  <c r="T3455" i="1"/>
  <c r="F3455" i="1"/>
  <c r="AC3454" i="1"/>
  <c r="Y3454" i="1"/>
  <c r="AA3454" i="1" s="1"/>
  <c r="T3454" i="1"/>
  <c r="F3454" i="1"/>
  <c r="AC3453" i="1"/>
  <c r="Y3453" i="1"/>
  <c r="AA3453" i="1" s="1"/>
  <c r="T3453" i="1"/>
  <c r="F3453" i="1"/>
  <c r="AC3452" i="1"/>
  <c r="Y3452" i="1"/>
  <c r="AA3452" i="1" s="1"/>
  <c r="T3452" i="1"/>
  <c r="F3452" i="1"/>
  <c r="AC3451" i="1"/>
  <c r="Y3451" i="1"/>
  <c r="AA3451" i="1" s="1"/>
  <c r="T3451" i="1"/>
  <c r="F3451" i="1"/>
  <c r="AC3450" i="1"/>
  <c r="Y3450" i="1"/>
  <c r="AA3450" i="1" s="1"/>
  <c r="T3450" i="1"/>
  <c r="F3450" i="1"/>
  <c r="AC3449" i="1"/>
  <c r="Y3449" i="1"/>
  <c r="AA3449" i="1" s="1"/>
  <c r="T3449" i="1"/>
  <c r="F3449" i="1"/>
  <c r="AC3448" i="1"/>
  <c r="Y3448" i="1"/>
  <c r="AA3448" i="1" s="1"/>
  <c r="T3448" i="1"/>
  <c r="F3448" i="1"/>
  <c r="AC3447" i="1"/>
  <c r="Y3447" i="1"/>
  <c r="AA3447" i="1" s="1"/>
  <c r="T3447" i="1"/>
  <c r="F3447" i="1"/>
  <c r="AC3446" i="1"/>
  <c r="Y3446" i="1"/>
  <c r="AA3446" i="1" s="1"/>
  <c r="T3446" i="1"/>
  <c r="F3446" i="1"/>
  <c r="AC3445" i="1"/>
  <c r="Y3445" i="1"/>
  <c r="AA3445" i="1" s="1"/>
  <c r="T3445" i="1"/>
  <c r="F3445" i="1"/>
  <c r="AC3444" i="1"/>
  <c r="Y3444" i="1"/>
  <c r="AA3444" i="1" s="1"/>
  <c r="T3444" i="1"/>
  <c r="F3444" i="1"/>
  <c r="AC3443" i="1"/>
  <c r="Y3443" i="1"/>
  <c r="AA3443" i="1" s="1"/>
  <c r="T3443" i="1"/>
  <c r="F3443" i="1"/>
  <c r="AC3442" i="1"/>
  <c r="Y3442" i="1"/>
  <c r="AA3442" i="1" s="1"/>
  <c r="T3442" i="1"/>
  <c r="F3442" i="1"/>
  <c r="AC3441" i="1"/>
  <c r="Y3441" i="1"/>
  <c r="AA3441" i="1" s="1"/>
  <c r="T3441" i="1"/>
  <c r="F3441" i="1"/>
  <c r="AC3440" i="1"/>
  <c r="Y3440" i="1"/>
  <c r="AA3440" i="1" s="1"/>
  <c r="T3440" i="1"/>
  <c r="F3440" i="1"/>
  <c r="AC3439" i="1"/>
  <c r="Y3439" i="1"/>
  <c r="AA3439" i="1" s="1"/>
  <c r="T3439" i="1"/>
  <c r="F3439" i="1"/>
  <c r="AC3438" i="1"/>
  <c r="Y3438" i="1"/>
  <c r="AA3438" i="1" s="1"/>
  <c r="T3438" i="1"/>
  <c r="F3438" i="1"/>
  <c r="AC3437" i="1"/>
  <c r="Y3437" i="1"/>
  <c r="AA3437" i="1" s="1"/>
  <c r="T3437" i="1"/>
  <c r="F3437" i="1"/>
  <c r="AC3436" i="1"/>
  <c r="Y3436" i="1"/>
  <c r="AA3436" i="1" s="1"/>
  <c r="T3436" i="1"/>
  <c r="F3436" i="1"/>
  <c r="AC3435" i="1"/>
  <c r="Y3435" i="1"/>
  <c r="AA3435" i="1" s="1"/>
  <c r="T3435" i="1"/>
  <c r="F3435" i="1"/>
  <c r="AC3434" i="1"/>
  <c r="Y3434" i="1"/>
  <c r="AA3434" i="1" s="1"/>
  <c r="T3434" i="1"/>
  <c r="F3434" i="1"/>
  <c r="AC3433" i="1"/>
  <c r="Y3433" i="1"/>
  <c r="AA3433" i="1" s="1"/>
  <c r="T3433" i="1"/>
  <c r="F3433" i="1"/>
  <c r="AC3432" i="1"/>
  <c r="Y3432" i="1"/>
  <c r="AA3432" i="1" s="1"/>
  <c r="T3432" i="1"/>
  <c r="F3432" i="1"/>
  <c r="AC3431" i="1"/>
  <c r="Y3431" i="1"/>
  <c r="AA3431" i="1" s="1"/>
  <c r="T3431" i="1"/>
  <c r="F3431" i="1"/>
  <c r="AC3430" i="1"/>
  <c r="Y3430" i="1"/>
  <c r="AA3430" i="1" s="1"/>
  <c r="T3430" i="1"/>
  <c r="F3430" i="1"/>
  <c r="AC3429" i="1"/>
  <c r="Y3429" i="1"/>
  <c r="AA3429" i="1" s="1"/>
  <c r="T3429" i="1"/>
  <c r="F3429" i="1"/>
  <c r="AC3428" i="1"/>
  <c r="Y3428" i="1"/>
  <c r="AA3428" i="1" s="1"/>
  <c r="T3428" i="1"/>
  <c r="F3428" i="1"/>
  <c r="AC3427" i="1"/>
  <c r="Y3427" i="1"/>
  <c r="AA3427" i="1" s="1"/>
  <c r="T3427" i="1"/>
  <c r="F3427" i="1"/>
  <c r="AC3426" i="1"/>
  <c r="Y3426" i="1"/>
  <c r="AA3426" i="1" s="1"/>
  <c r="T3426" i="1"/>
  <c r="F3426" i="1"/>
  <c r="AC3425" i="1"/>
  <c r="Y3425" i="1"/>
  <c r="AA3425" i="1" s="1"/>
  <c r="T3425" i="1"/>
  <c r="F3425" i="1"/>
  <c r="AC3424" i="1"/>
  <c r="Y3424" i="1"/>
  <c r="AA3424" i="1" s="1"/>
  <c r="T3424" i="1"/>
  <c r="F3424" i="1"/>
  <c r="AC3423" i="1"/>
  <c r="Y3423" i="1"/>
  <c r="AA3423" i="1" s="1"/>
  <c r="T3423" i="1"/>
  <c r="F3423" i="1"/>
  <c r="AC3422" i="1"/>
  <c r="Y3422" i="1"/>
  <c r="AA3422" i="1" s="1"/>
  <c r="T3422" i="1"/>
  <c r="F3422" i="1"/>
  <c r="AC3421" i="1"/>
  <c r="Y3421" i="1"/>
  <c r="AA3421" i="1" s="1"/>
  <c r="T3421" i="1"/>
  <c r="F3421" i="1"/>
  <c r="AC3420" i="1"/>
  <c r="Y3420" i="1"/>
  <c r="AA3420" i="1" s="1"/>
  <c r="T3420" i="1"/>
  <c r="F3420" i="1"/>
  <c r="AC3419" i="1"/>
  <c r="Y3419" i="1"/>
  <c r="AA3419" i="1" s="1"/>
  <c r="T3419" i="1"/>
  <c r="F3419" i="1"/>
  <c r="AC3418" i="1"/>
  <c r="Y3418" i="1"/>
  <c r="AA3418" i="1" s="1"/>
  <c r="T3418" i="1"/>
  <c r="F3418" i="1"/>
  <c r="AC3417" i="1"/>
  <c r="Y3417" i="1"/>
  <c r="AA3417" i="1" s="1"/>
  <c r="T3417" i="1"/>
  <c r="F3417" i="1"/>
  <c r="AC3416" i="1"/>
  <c r="Y3416" i="1"/>
  <c r="AA3416" i="1" s="1"/>
  <c r="T3416" i="1"/>
  <c r="F3416" i="1"/>
  <c r="AC3415" i="1"/>
  <c r="Y3415" i="1"/>
  <c r="AA3415" i="1" s="1"/>
  <c r="T3415" i="1"/>
  <c r="F3415" i="1"/>
  <c r="AC3414" i="1"/>
  <c r="Y3414" i="1"/>
  <c r="AA3414" i="1" s="1"/>
  <c r="T3414" i="1"/>
  <c r="F3414" i="1"/>
  <c r="AC3413" i="1"/>
  <c r="Y3413" i="1"/>
  <c r="AA3413" i="1" s="1"/>
  <c r="T3413" i="1"/>
  <c r="F3413" i="1"/>
  <c r="AC3412" i="1"/>
  <c r="Y3412" i="1"/>
  <c r="AA3412" i="1" s="1"/>
  <c r="T3412" i="1"/>
  <c r="F3412" i="1"/>
  <c r="AC3411" i="1"/>
  <c r="Y3411" i="1"/>
  <c r="AA3411" i="1" s="1"/>
  <c r="T3411" i="1"/>
  <c r="F3411" i="1"/>
  <c r="AC3410" i="1"/>
  <c r="Y3410" i="1"/>
  <c r="AA3410" i="1" s="1"/>
  <c r="T3410" i="1"/>
  <c r="F3410" i="1"/>
  <c r="AC3409" i="1"/>
  <c r="Y3409" i="1"/>
  <c r="AA3409" i="1" s="1"/>
  <c r="T3409" i="1"/>
  <c r="F3409" i="1"/>
  <c r="AC3408" i="1"/>
  <c r="Y3408" i="1"/>
  <c r="AA3408" i="1" s="1"/>
  <c r="T3408" i="1"/>
  <c r="F3408" i="1"/>
  <c r="AC3407" i="1"/>
  <c r="Y3407" i="1"/>
  <c r="AA3407" i="1" s="1"/>
  <c r="T3407" i="1"/>
  <c r="F3407" i="1"/>
  <c r="AC3406" i="1"/>
  <c r="Y3406" i="1"/>
  <c r="AA3406" i="1" s="1"/>
  <c r="T3406" i="1"/>
  <c r="F3406" i="1"/>
  <c r="AC3405" i="1"/>
  <c r="Y3405" i="1"/>
  <c r="AA3405" i="1" s="1"/>
  <c r="T3405" i="1"/>
  <c r="F3405" i="1"/>
  <c r="AC3404" i="1"/>
  <c r="Y3404" i="1"/>
  <c r="AA3404" i="1" s="1"/>
  <c r="T3404" i="1"/>
  <c r="F3404" i="1"/>
  <c r="AC3403" i="1"/>
  <c r="Y3403" i="1"/>
  <c r="AA3403" i="1" s="1"/>
  <c r="T3403" i="1"/>
  <c r="F3403" i="1"/>
  <c r="AC3402" i="1"/>
  <c r="Y3402" i="1"/>
  <c r="AA3402" i="1" s="1"/>
  <c r="T3402" i="1"/>
  <c r="F3402" i="1"/>
  <c r="AC3401" i="1"/>
  <c r="Y3401" i="1"/>
  <c r="AA3401" i="1" s="1"/>
  <c r="T3401" i="1"/>
  <c r="F3401" i="1"/>
  <c r="AC3400" i="1"/>
  <c r="Y3400" i="1"/>
  <c r="AA3400" i="1" s="1"/>
  <c r="T3400" i="1"/>
  <c r="F3400" i="1"/>
  <c r="AC3399" i="1"/>
  <c r="Y3399" i="1"/>
  <c r="AA3399" i="1" s="1"/>
  <c r="T3399" i="1"/>
  <c r="F3399" i="1"/>
  <c r="AC3398" i="1"/>
  <c r="Y3398" i="1"/>
  <c r="AA3398" i="1" s="1"/>
  <c r="T3398" i="1"/>
  <c r="F3398" i="1"/>
  <c r="AC3397" i="1"/>
  <c r="Y3397" i="1"/>
  <c r="AA3397" i="1" s="1"/>
  <c r="T3397" i="1"/>
  <c r="F3397" i="1"/>
  <c r="AC3396" i="1"/>
  <c r="Y3396" i="1"/>
  <c r="AA3396" i="1" s="1"/>
  <c r="T3396" i="1"/>
  <c r="F3396" i="1"/>
  <c r="AC3395" i="1"/>
  <c r="Y3395" i="1"/>
  <c r="AA3395" i="1" s="1"/>
  <c r="T3395" i="1"/>
  <c r="F3395" i="1"/>
  <c r="AC3394" i="1"/>
  <c r="Y3394" i="1"/>
  <c r="AA3394" i="1" s="1"/>
  <c r="T3394" i="1"/>
  <c r="F3394" i="1"/>
  <c r="AC3393" i="1"/>
  <c r="Y3393" i="1"/>
  <c r="AA3393" i="1" s="1"/>
  <c r="T3393" i="1"/>
  <c r="F3393" i="1"/>
  <c r="AC3392" i="1"/>
  <c r="Y3392" i="1"/>
  <c r="AA3392" i="1" s="1"/>
  <c r="T3392" i="1"/>
  <c r="F3392" i="1"/>
  <c r="AC3391" i="1"/>
  <c r="Y3391" i="1"/>
  <c r="AA3391" i="1" s="1"/>
  <c r="T3391" i="1"/>
  <c r="F3391" i="1"/>
  <c r="AC3390" i="1"/>
  <c r="Y3390" i="1"/>
  <c r="AA3390" i="1" s="1"/>
  <c r="T3390" i="1"/>
  <c r="F3390" i="1"/>
  <c r="AC3389" i="1"/>
  <c r="Y3389" i="1"/>
  <c r="AA3389" i="1" s="1"/>
  <c r="T3389" i="1"/>
  <c r="F3389" i="1"/>
  <c r="AC3388" i="1"/>
  <c r="Y3388" i="1"/>
  <c r="AA3388" i="1" s="1"/>
  <c r="T3388" i="1"/>
  <c r="F3388" i="1"/>
  <c r="AC3387" i="1"/>
  <c r="Y3387" i="1"/>
  <c r="AA3387" i="1" s="1"/>
  <c r="T3387" i="1"/>
  <c r="F3387" i="1"/>
  <c r="AC3386" i="1"/>
  <c r="Y3386" i="1"/>
  <c r="AA3386" i="1" s="1"/>
  <c r="T3386" i="1"/>
  <c r="F3386" i="1"/>
  <c r="AC3385" i="1"/>
  <c r="Y3385" i="1"/>
  <c r="AA3385" i="1" s="1"/>
  <c r="T3385" i="1"/>
  <c r="F3385" i="1"/>
  <c r="AC3384" i="1"/>
  <c r="Y3384" i="1"/>
  <c r="AA3384" i="1" s="1"/>
  <c r="T3384" i="1"/>
  <c r="F3384" i="1"/>
  <c r="AC3383" i="1"/>
  <c r="Y3383" i="1"/>
  <c r="AA3383" i="1" s="1"/>
  <c r="T3383" i="1"/>
  <c r="F3383" i="1"/>
  <c r="AC3382" i="1"/>
  <c r="Y3382" i="1"/>
  <c r="AA3382" i="1" s="1"/>
  <c r="T3382" i="1"/>
  <c r="F3382" i="1"/>
  <c r="AC3381" i="1"/>
  <c r="Y3381" i="1"/>
  <c r="AA3381" i="1" s="1"/>
  <c r="T3381" i="1"/>
  <c r="F3381" i="1"/>
  <c r="AC3380" i="1"/>
  <c r="Y3380" i="1"/>
  <c r="AA3380" i="1" s="1"/>
  <c r="T3380" i="1"/>
  <c r="F3380" i="1"/>
  <c r="AC3379" i="1"/>
  <c r="Y3379" i="1"/>
  <c r="AA3379" i="1" s="1"/>
  <c r="T3379" i="1"/>
  <c r="F3379" i="1"/>
  <c r="AC3378" i="1"/>
  <c r="Y3378" i="1"/>
  <c r="AA3378" i="1" s="1"/>
  <c r="T3378" i="1"/>
  <c r="F3378" i="1"/>
  <c r="AC3377" i="1"/>
  <c r="Y3377" i="1"/>
  <c r="AA3377" i="1" s="1"/>
  <c r="T3377" i="1"/>
  <c r="F3377" i="1"/>
  <c r="AC3376" i="1"/>
  <c r="Y3376" i="1"/>
  <c r="AA3376" i="1" s="1"/>
  <c r="T3376" i="1"/>
  <c r="F3376" i="1"/>
  <c r="AC3375" i="1"/>
  <c r="Y3375" i="1"/>
  <c r="AA3375" i="1" s="1"/>
  <c r="T3375" i="1"/>
  <c r="F3375" i="1"/>
  <c r="AC3374" i="1"/>
  <c r="Y3374" i="1"/>
  <c r="AA3374" i="1" s="1"/>
  <c r="T3374" i="1"/>
  <c r="F3374" i="1"/>
  <c r="AC3373" i="1"/>
  <c r="Y3373" i="1"/>
  <c r="AA3373" i="1" s="1"/>
  <c r="T3373" i="1"/>
  <c r="F3373" i="1"/>
  <c r="AC3372" i="1"/>
  <c r="Y3372" i="1"/>
  <c r="AA3372" i="1" s="1"/>
  <c r="T3372" i="1"/>
  <c r="F3372" i="1"/>
  <c r="AC3371" i="1"/>
  <c r="Y3371" i="1"/>
  <c r="AA3371" i="1" s="1"/>
  <c r="T3371" i="1"/>
  <c r="F3371" i="1"/>
  <c r="AC3370" i="1"/>
  <c r="Y3370" i="1"/>
  <c r="AA3370" i="1" s="1"/>
  <c r="T3370" i="1"/>
  <c r="F3370" i="1"/>
  <c r="AC3369" i="1"/>
  <c r="Y3369" i="1"/>
  <c r="AA3369" i="1" s="1"/>
  <c r="T3369" i="1"/>
  <c r="F3369" i="1"/>
  <c r="AC3368" i="1"/>
  <c r="Y3368" i="1"/>
  <c r="AA3368" i="1" s="1"/>
  <c r="T3368" i="1"/>
  <c r="F3368" i="1"/>
  <c r="AC3367" i="1"/>
  <c r="Y3367" i="1"/>
  <c r="AA3367" i="1" s="1"/>
  <c r="T3367" i="1"/>
  <c r="F3367" i="1"/>
  <c r="AC3366" i="1"/>
  <c r="Y3366" i="1"/>
  <c r="AA3366" i="1" s="1"/>
  <c r="T3366" i="1"/>
  <c r="F3366" i="1"/>
  <c r="AC3365" i="1"/>
  <c r="Y3365" i="1"/>
  <c r="AA3365" i="1" s="1"/>
  <c r="T3365" i="1"/>
  <c r="F3365" i="1"/>
  <c r="AC3364" i="1"/>
  <c r="Y3364" i="1"/>
  <c r="AA3364" i="1" s="1"/>
  <c r="T3364" i="1"/>
  <c r="F3364" i="1"/>
  <c r="AC3363" i="1"/>
  <c r="Y3363" i="1"/>
  <c r="AA3363" i="1" s="1"/>
  <c r="T3363" i="1"/>
  <c r="F3363" i="1"/>
  <c r="AC3362" i="1"/>
  <c r="Y3362" i="1"/>
  <c r="AA3362" i="1" s="1"/>
  <c r="T3362" i="1"/>
  <c r="F3362" i="1"/>
  <c r="AC3361" i="1"/>
  <c r="Y3361" i="1"/>
  <c r="AA3361" i="1" s="1"/>
  <c r="T3361" i="1"/>
  <c r="F3361" i="1"/>
  <c r="AC3360" i="1"/>
  <c r="Y3360" i="1"/>
  <c r="AA3360" i="1" s="1"/>
  <c r="T3360" i="1"/>
  <c r="F3360" i="1"/>
  <c r="AC3359" i="1"/>
  <c r="Y3359" i="1"/>
  <c r="AA3359" i="1" s="1"/>
  <c r="T3359" i="1"/>
  <c r="F3359" i="1"/>
  <c r="AC3358" i="1"/>
  <c r="Y3358" i="1"/>
  <c r="AA3358" i="1" s="1"/>
  <c r="T3358" i="1"/>
  <c r="F3358" i="1"/>
  <c r="AC3357" i="1"/>
  <c r="Y3357" i="1"/>
  <c r="AA3357" i="1" s="1"/>
  <c r="T3357" i="1"/>
  <c r="F3357" i="1"/>
  <c r="AC3356" i="1"/>
  <c r="Y3356" i="1"/>
  <c r="AA3356" i="1" s="1"/>
  <c r="T3356" i="1"/>
  <c r="F3356" i="1"/>
  <c r="AC3355" i="1"/>
  <c r="Y3355" i="1"/>
  <c r="AA3355" i="1" s="1"/>
  <c r="T3355" i="1"/>
  <c r="F3355" i="1"/>
  <c r="AC3354" i="1"/>
  <c r="Y3354" i="1"/>
  <c r="AA3354" i="1" s="1"/>
  <c r="T3354" i="1"/>
  <c r="F3354" i="1"/>
  <c r="AC3353" i="1"/>
  <c r="Y3353" i="1"/>
  <c r="AA3353" i="1" s="1"/>
  <c r="T3353" i="1"/>
  <c r="F3353" i="1"/>
  <c r="AC3352" i="1"/>
  <c r="Y3352" i="1"/>
  <c r="AA3352" i="1" s="1"/>
  <c r="T3352" i="1"/>
  <c r="F3352" i="1"/>
  <c r="AC3351" i="1"/>
  <c r="Y3351" i="1"/>
  <c r="AA3351" i="1" s="1"/>
  <c r="T3351" i="1"/>
  <c r="F3351" i="1"/>
  <c r="AC3350" i="1"/>
  <c r="Y3350" i="1"/>
  <c r="AA3350" i="1" s="1"/>
  <c r="T3350" i="1"/>
  <c r="F3350" i="1"/>
  <c r="AC3349" i="1"/>
  <c r="Y3349" i="1"/>
  <c r="AA3349" i="1" s="1"/>
  <c r="T3349" i="1"/>
  <c r="F3349" i="1"/>
  <c r="AC3348" i="1"/>
  <c r="Y3348" i="1"/>
  <c r="AA3348" i="1" s="1"/>
  <c r="T3348" i="1"/>
  <c r="F3348" i="1"/>
  <c r="AC3347" i="1"/>
  <c r="Y3347" i="1"/>
  <c r="AA3347" i="1" s="1"/>
  <c r="T3347" i="1"/>
  <c r="F3347" i="1"/>
  <c r="AC3346" i="1"/>
  <c r="Y3346" i="1"/>
  <c r="AA3346" i="1" s="1"/>
  <c r="T3346" i="1"/>
  <c r="F3346" i="1"/>
  <c r="AC3345" i="1"/>
  <c r="Y3345" i="1"/>
  <c r="AA3345" i="1" s="1"/>
  <c r="T3345" i="1"/>
  <c r="F3345" i="1"/>
  <c r="AC3344" i="1"/>
  <c r="Y3344" i="1"/>
  <c r="AA3344" i="1" s="1"/>
  <c r="T3344" i="1"/>
  <c r="F3344" i="1"/>
  <c r="AC3343" i="1"/>
  <c r="Y3343" i="1"/>
  <c r="AA3343" i="1" s="1"/>
  <c r="T3343" i="1"/>
  <c r="F3343" i="1"/>
  <c r="AC3342" i="1"/>
  <c r="Y3342" i="1"/>
  <c r="AA3342" i="1" s="1"/>
  <c r="T3342" i="1"/>
  <c r="F3342" i="1"/>
  <c r="AC3341" i="1"/>
  <c r="Y3341" i="1"/>
  <c r="AA3341" i="1" s="1"/>
  <c r="T3341" i="1"/>
  <c r="F3341" i="1"/>
  <c r="AC3340" i="1"/>
  <c r="Y3340" i="1"/>
  <c r="AA3340" i="1" s="1"/>
  <c r="T3340" i="1"/>
  <c r="F3340" i="1"/>
  <c r="AC3339" i="1"/>
  <c r="Y3339" i="1"/>
  <c r="AA3339" i="1" s="1"/>
  <c r="T3339" i="1"/>
  <c r="F3339" i="1"/>
  <c r="AC3338" i="1"/>
  <c r="Y3338" i="1"/>
  <c r="AA3338" i="1" s="1"/>
  <c r="T3338" i="1"/>
  <c r="F3338" i="1"/>
  <c r="AC3337" i="1"/>
  <c r="Y3337" i="1"/>
  <c r="AA3337" i="1" s="1"/>
  <c r="T3337" i="1"/>
  <c r="F3337" i="1"/>
  <c r="AC3336" i="1"/>
  <c r="Y3336" i="1"/>
  <c r="AA3336" i="1" s="1"/>
  <c r="T3336" i="1"/>
  <c r="F3336" i="1"/>
  <c r="AC3335" i="1"/>
  <c r="Y3335" i="1"/>
  <c r="AA3335" i="1" s="1"/>
  <c r="T3335" i="1"/>
  <c r="F3335" i="1"/>
  <c r="AC3334" i="1"/>
  <c r="Y3334" i="1"/>
  <c r="AA3334" i="1" s="1"/>
  <c r="T3334" i="1"/>
  <c r="F3334" i="1"/>
  <c r="AC3333" i="1"/>
  <c r="Y3333" i="1"/>
  <c r="AA3333" i="1" s="1"/>
  <c r="T3333" i="1"/>
  <c r="F3333" i="1"/>
  <c r="AC3332" i="1"/>
  <c r="Y3332" i="1"/>
  <c r="AA3332" i="1" s="1"/>
  <c r="T3332" i="1"/>
  <c r="F3332" i="1"/>
  <c r="AC3331" i="1"/>
  <c r="Y3331" i="1"/>
  <c r="AA3331" i="1" s="1"/>
  <c r="T3331" i="1"/>
  <c r="F3331" i="1"/>
  <c r="AC3330" i="1"/>
  <c r="Y3330" i="1"/>
  <c r="AA3330" i="1" s="1"/>
  <c r="T3330" i="1"/>
  <c r="F3330" i="1"/>
  <c r="AC3329" i="1"/>
  <c r="Y3329" i="1"/>
  <c r="AA3329" i="1" s="1"/>
  <c r="T3329" i="1"/>
  <c r="F3329" i="1"/>
  <c r="AC3328" i="1"/>
  <c r="Y3328" i="1"/>
  <c r="AA3328" i="1" s="1"/>
  <c r="T3328" i="1"/>
  <c r="F3328" i="1"/>
  <c r="AC3327" i="1"/>
  <c r="Y3327" i="1"/>
  <c r="AA3327" i="1" s="1"/>
  <c r="T3327" i="1"/>
  <c r="F3327" i="1"/>
  <c r="AC3326" i="1"/>
  <c r="Y3326" i="1"/>
  <c r="AA3326" i="1" s="1"/>
  <c r="T3326" i="1"/>
  <c r="F3326" i="1"/>
  <c r="AC3325" i="1"/>
  <c r="Y3325" i="1"/>
  <c r="AA3325" i="1" s="1"/>
  <c r="T3325" i="1"/>
  <c r="F3325" i="1"/>
  <c r="AC3324" i="1"/>
  <c r="Y3324" i="1"/>
  <c r="AA3324" i="1" s="1"/>
  <c r="T3324" i="1"/>
  <c r="F3324" i="1"/>
  <c r="AC3323" i="1"/>
  <c r="Y3323" i="1"/>
  <c r="AA3323" i="1" s="1"/>
  <c r="T3323" i="1"/>
  <c r="F3323" i="1"/>
  <c r="AC3322" i="1"/>
  <c r="Y3322" i="1"/>
  <c r="AA3322" i="1" s="1"/>
  <c r="T3322" i="1"/>
  <c r="F3322" i="1"/>
  <c r="AC3321" i="1"/>
  <c r="Y3321" i="1"/>
  <c r="AA3321" i="1" s="1"/>
  <c r="T3321" i="1"/>
  <c r="F3321" i="1"/>
  <c r="AC3320" i="1"/>
  <c r="Y3320" i="1"/>
  <c r="AA3320" i="1" s="1"/>
  <c r="T3320" i="1"/>
  <c r="F3320" i="1"/>
  <c r="AC3319" i="1"/>
  <c r="Y3319" i="1"/>
  <c r="AA3319" i="1" s="1"/>
  <c r="T3319" i="1"/>
  <c r="F3319" i="1"/>
  <c r="AC3318" i="1"/>
  <c r="Y3318" i="1"/>
  <c r="AA3318" i="1" s="1"/>
  <c r="T3318" i="1"/>
  <c r="F3318" i="1"/>
  <c r="AC3317" i="1"/>
  <c r="Y3317" i="1"/>
  <c r="AA3317" i="1" s="1"/>
  <c r="T3317" i="1"/>
  <c r="F3317" i="1"/>
  <c r="AC3316" i="1"/>
  <c r="Y3316" i="1"/>
  <c r="AA3316" i="1" s="1"/>
  <c r="T3316" i="1"/>
  <c r="F3316" i="1"/>
  <c r="AC3315" i="1"/>
  <c r="Y3315" i="1"/>
  <c r="AA3315" i="1" s="1"/>
  <c r="T3315" i="1"/>
  <c r="F3315" i="1"/>
  <c r="AC3314" i="1"/>
  <c r="Y3314" i="1"/>
  <c r="AA3314" i="1" s="1"/>
  <c r="T3314" i="1"/>
  <c r="F3314" i="1"/>
  <c r="AC3313" i="1"/>
  <c r="Y3313" i="1"/>
  <c r="AA3313" i="1" s="1"/>
  <c r="T3313" i="1"/>
  <c r="F3313" i="1"/>
  <c r="AC3312" i="1"/>
  <c r="Y3312" i="1"/>
  <c r="AA3312" i="1" s="1"/>
  <c r="T3312" i="1"/>
  <c r="F3312" i="1"/>
  <c r="AC3311" i="1"/>
  <c r="Y3311" i="1"/>
  <c r="AA3311" i="1" s="1"/>
  <c r="T3311" i="1"/>
  <c r="F3311" i="1"/>
  <c r="AC3310" i="1"/>
  <c r="Y3310" i="1"/>
  <c r="AA3310" i="1" s="1"/>
  <c r="T3310" i="1"/>
  <c r="F3310" i="1"/>
  <c r="AC3309" i="1"/>
  <c r="Y3309" i="1"/>
  <c r="AA3309" i="1" s="1"/>
  <c r="T3309" i="1"/>
  <c r="F3309" i="1"/>
  <c r="AC3308" i="1"/>
  <c r="Y3308" i="1"/>
  <c r="AA3308" i="1" s="1"/>
  <c r="T3308" i="1"/>
  <c r="F3308" i="1"/>
  <c r="AC3307" i="1"/>
  <c r="Y3307" i="1"/>
  <c r="AA3307" i="1" s="1"/>
  <c r="T3307" i="1"/>
  <c r="F3307" i="1"/>
  <c r="AC3306" i="1"/>
  <c r="Y3306" i="1"/>
  <c r="AA3306" i="1" s="1"/>
  <c r="T3306" i="1"/>
  <c r="F3306" i="1"/>
  <c r="AC3305" i="1"/>
  <c r="Y3305" i="1"/>
  <c r="AA3305" i="1" s="1"/>
  <c r="T3305" i="1"/>
  <c r="F3305" i="1"/>
  <c r="AC3304" i="1"/>
  <c r="Y3304" i="1"/>
  <c r="AA3304" i="1" s="1"/>
  <c r="T3304" i="1"/>
  <c r="F3304" i="1"/>
  <c r="AC3303" i="1"/>
  <c r="Y3303" i="1"/>
  <c r="AA3303" i="1" s="1"/>
  <c r="T3303" i="1"/>
  <c r="F3303" i="1"/>
  <c r="AC3302" i="1"/>
  <c r="Y3302" i="1"/>
  <c r="AA3302" i="1" s="1"/>
  <c r="T3302" i="1"/>
  <c r="F3302" i="1"/>
  <c r="AC3301" i="1"/>
  <c r="Y3301" i="1"/>
  <c r="AA3301" i="1" s="1"/>
  <c r="T3301" i="1"/>
  <c r="F3301" i="1"/>
  <c r="AC3300" i="1"/>
  <c r="Y3300" i="1"/>
  <c r="AA3300" i="1" s="1"/>
  <c r="T3300" i="1"/>
  <c r="F3300" i="1"/>
  <c r="AC3299" i="1"/>
  <c r="Y3299" i="1"/>
  <c r="AA3299" i="1" s="1"/>
  <c r="T3299" i="1"/>
  <c r="F3299" i="1"/>
  <c r="AC3298" i="1"/>
  <c r="Y3298" i="1"/>
  <c r="AA3298" i="1" s="1"/>
  <c r="T3298" i="1"/>
  <c r="F3298" i="1"/>
  <c r="AC3297" i="1"/>
  <c r="Y3297" i="1"/>
  <c r="AA3297" i="1" s="1"/>
  <c r="T3297" i="1"/>
  <c r="F3297" i="1"/>
  <c r="AC3296" i="1"/>
  <c r="Y3296" i="1"/>
  <c r="AA3296" i="1" s="1"/>
  <c r="T3296" i="1"/>
  <c r="F3296" i="1"/>
  <c r="AC3295" i="1"/>
  <c r="Y3295" i="1"/>
  <c r="AA3295" i="1" s="1"/>
  <c r="T3295" i="1"/>
  <c r="F3295" i="1"/>
  <c r="AC3294" i="1"/>
  <c r="Y3294" i="1"/>
  <c r="AA3294" i="1" s="1"/>
  <c r="T3294" i="1"/>
  <c r="F3294" i="1"/>
  <c r="AC3293" i="1"/>
  <c r="Y3293" i="1"/>
  <c r="AA3293" i="1" s="1"/>
  <c r="T3293" i="1"/>
  <c r="F3293" i="1"/>
  <c r="AC3292" i="1"/>
  <c r="Y3292" i="1"/>
  <c r="AA3292" i="1" s="1"/>
  <c r="T3292" i="1"/>
  <c r="F3292" i="1"/>
  <c r="AC3291" i="1"/>
  <c r="Y3291" i="1"/>
  <c r="AA3291" i="1" s="1"/>
  <c r="T3291" i="1"/>
  <c r="F3291" i="1"/>
  <c r="AC3290" i="1"/>
  <c r="Y3290" i="1"/>
  <c r="AA3290" i="1" s="1"/>
  <c r="T3290" i="1"/>
  <c r="F3290" i="1"/>
  <c r="AC3289" i="1"/>
  <c r="Y3289" i="1"/>
  <c r="AA3289" i="1" s="1"/>
  <c r="T3289" i="1"/>
  <c r="F3289" i="1"/>
  <c r="AC3288" i="1"/>
  <c r="Y3288" i="1"/>
  <c r="AA3288" i="1" s="1"/>
  <c r="T3288" i="1"/>
  <c r="F3288" i="1"/>
  <c r="AC3287" i="1"/>
  <c r="Y3287" i="1"/>
  <c r="AA3287" i="1" s="1"/>
  <c r="T3287" i="1"/>
  <c r="F3287" i="1"/>
  <c r="AC3286" i="1"/>
  <c r="Y3286" i="1"/>
  <c r="AA3286" i="1" s="1"/>
  <c r="T3286" i="1"/>
  <c r="F3286" i="1"/>
  <c r="AC3285" i="1"/>
  <c r="Y3285" i="1"/>
  <c r="AA3285" i="1" s="1"/>
  <c r="T3285" i="1"/>
  <c r="F3285" i="1"/>
  <c r="AC3284" i="1"/>
  <c r="Y3284" i="1"/>
  <c r="AA3284" i="1" s="1"/>
  <c r="T3284" i="1"/>
  <c r="F3284" i="1"/>
  <c r="AC3283" i="1"/>
  <c r="Y3283" i="1"/>
  <c r="AA3283" i="1" s="1"/>
  <c r="T3283" i="1"/>
  <c r="F3283" i="1"/>
  <c r="AC3282" i="1"/>
  <c r="Y3282" i="1"/>
  <c r="AA3282" i="1" s="1"/>
  <c r="T3282" i="1"/>
  <c r="F3282" i="1"/>
  <c r="AC3281" i="1"/>
  <c r="Y3281" i="1"/>
  <c r="AA3281" i="1" s="1"/>
  <c r="T3281" i="1"/>
  <c r="F3281" i="1"/>
  <c r="AC3280" i="1"/>
  <c r="Y3280" i="1"/>
  <c r="AA3280" i="1" s="1"/>
  <c r="T3280" i="1"/>
  <c r="F3280" i="1"/>
  <c r="AC3279" i="1"/>
  <c r="Y3279" i="1"/>
  <c r="AA3279" i="1" s="1"/>
  <c r="T3279" i="1"/>
  <c r="F3279" i="1"/>
  <c r="AC3278" i="1"/>
  <c r="Y3278" i="1"/>
  <c r="AA3278" i="1" s="1"/>
  <c r="T3278" i="1"/>
  <c r="F3278" i="1"/>
  <c r="AC3277" i="1"/>
  <c r="Y3277" i="1"/>
  <c r="AA3277" i="1" s="1"/>
  <c r="T3277" i="1"/>
  <c r="F3277" i="1"/>
  <c r="AC3276" i="1"/>
  <c r="Y3276" i="1"/>
  <c r="AA3276" i="1" s="1"/>
  <c r="T3276" i="1"/>
  <c r="F3276" i="1"/>
  <c r="AC3275" i="1"/>
  <c r="Y3275" i="1"/>
  <c r="AA3275" i="1" s="1"/>
  <c r="T3275" i="1"/>
  <c r="F3275" i="1"/>
  <c r="AC3274" i="1"/>
  <c r="Y3274" i="1"/>
  <c r="AA3274" i="1" s="1"/>
  <c r="T3274" i="1"/>
  <c r="F3274" i="1"/>
  <c r="AC3273" i="1"/>
  <c r="Y3273" i="1"/>
  <c r="AA3273" i="1" s="1"/>
  <c r="T3273" i="1"/>
  <c r="F3273" i="1"/>
  <c r="AC3272" i="1"/>
  <c r="Y3272" i="1"/>
  <c r="AA3272" i="1" s="1"/>
  <c r="T3272" i="1"/>
  <c r="F3272" i="1"/>
  <c r="AC3271" i="1"/>
  <c r="Y3271" i="1"/>
  <c r="AA3271" i="1" s="1"/>
  <c r="T3271" i="1"/>
  <c r="F3271" i="1"/>
  <c r="AC3270" i="1"/>
  <c r="Y3270" i="1"/>
  <c r="AA3270" i="1" s="1"/>
  <c r="T3270" i="1"/>
  <c r="F3270" i="1"/>
  <c r="AC3269" i="1"/>
  <c r="Y3269" i="1"/>
  <c r="AA3269" i="1" s="1"/>
  <c r="T3269" i="1"/>
  <c r="F3269" i="1"/>
  <c r="AC3268" i="1"/>
  <c r="Y3268" i="1"/>
  <c r="AA3268" i="1" s="1"/>
  <c r="T3268" i="1"/>
  <c r="F3268" i="1"/>
  <c r="AC3267" i="1"/>
  <c r="Y3267" i="1"/>
  <c r="AA3267" i="1" s="1"/>
  <c r="T3267" i="1"/>
  <c r="F3267" i="1"/>
  <c r="AC3266" i="1"/>
  <c r="Y3266" i="1"/>
  <c r="AA3266" i="1" s="1"/>
  <c r="T3266" i="1"/>
  <c r="F3266" i="1"/>
  <c r="AC3265" i="1"/>
  <c r="Y3265" i="1"/>
  <c r="AA3265" i="1" s="1"/>
  <c r="T3265" i="1"/>
  <c r="F3265" i="1"/>
  <c r="AC3264" i="1"/>
  <c r="Y3264" i="1"/>
  <c r="AA3264" i="1" s="1"/>
  <c r="T3264" i="1"/>
  <c r="F3264" i="1"/>
  <c r="AC3263" i="1"/>
  <c r="Y3263" i="1"/>
  <c r="AA3263" i="1" s="1"/>
  <c r="T3263" i="1"/>
  <c r="F3263" i="1"/>
  <c r="AC3262" i="1"/>
  <c r="Y3262" i="1"/>
  <c r="AA3262" i="1" s="1"/>
  <c r="T3262" i="1"/>
  <c r="F3262" i="1"/>
  <c r="AC3261" i="1"/>
  <c r="Y3261" i="1"/>
  <c r="AA3261" i="1" s="1"/>
  <c r="T3261" i="1"/>
  <c r="F3261" i="1"/>
  <c r="AC3260" i="1"/>
  <c r="Y3260" i="1"/>
  <c r="AA3260" i="1" s="1"/>
  <c r="T3260" i="1"/>
  <c r="F3260" i="1"/>
  <c r="AC3259" i="1"/>
  <c r="Y3259" i="1"/>
  <c r="AA3259" i="1" s="1"/>
  <c r="T3259" i="1"/>
  <c r="F3259" i="1"/>
  <c r="AC3258" i="1"/>
  <c r="Y3258" i="1"/>
  <c r="AA3258" i="1" s="1"/>
  <c r="T3258" i="1"/>
  <c r="F3258" i="1"/>
  <c r="AC3257" i="1"/>
  <c r="Y3257" i="1"/>
  <c r="AA3257" i="1" s="1"/>
  <c r="T3257" i="1"/>
  <c r="F3257" i="1"/>
  <c r="AC3256" i="1"/>
  <c r="Y3256" i="1"/>
  <c r="AA3256" i="1" s="1"/>
  <c r="T3256" i="1"/>
  <c r="F3256" i="1"/>
  <c r="AC3255" i="1"/>
  <c r="Y3255" i="1"/>
  <c r="AA3255" i="1" s="1"/>
  <c r="T3255" i="1"/>
  <c r="F3255" i="1"/>
  <c r="AC3254" i="1"/>
  <c r="Y3254" i="1"/>
  <c r="AA3254" i="1" s="1"/>
  <c r="T3254" i="1"/>
  <c r="F3254" i="1"/>
  <c r="AC3253" i="1"/>
  <c r="Y3253" i="1"/>
  <c r="AA3253" i="1" s="1"/>
  <c r="T3253" i="1"/>
  <c r="F3253" i="1"/>
  <c r="AC3252" i="1"/>
  <c r="Y3252" i="1"/>
  <c r="AA3252" i="1" s="1"/>
  <c r="T3252" i="1"/>
  <c r="F3252" i="1"/>
  <c r="AC3251" i="1"/>
  <c r="Y3251" i="1"/>
  <c r="AA3251" i="1" s="1"/>
  <c r="T3251" i="1"/>
  <c r="F3251" i="1"/>
  <c r="AC3250" i="1"/>
  <c r="Y3250" i="1"/>
  <c r="AA3250" i="1" s="1"/>
  <c r="T3250" i="1"/>
  <c r="F3250" i="1"/>
  <c r="AC3249" i="1"/>
  <c r="Y3249" i="1"/>
  <c r="AA3249" i="1" s="1"/>
  <c r="T3249" i="1"/>
  <c r="F3249" i="1"/>
  <c r="AC3248" i="1"/>
  <c r="Y3248" i="1"/>
  <c r="AA3248" i="1" s="1"/>
  <c r="T3248" i="1"/>
  <c r="F3248" i="1"/>
  <c r="AC3247" i="1"/>
  <c r="Y3247" i="1"/>
  <c r="AA3247" i="1" s="1"/>
  <c r="T3247" i="1"/>
  <c r="F3247" i="1"/>
  <c r="AC3246" i="1"/>
  <c r="Y3246" i="1"/>
  <c r="AA3246" i="1" s="1"/>
  <c r="T3246" i="1"/>
  <c r="F3246" i="1"/>
  <c r="AC3245" i="1"/>
  <c r="Y3245" i="1"/>
  <c r="AA3245" i="1" s="1"/>
  <c r="T3245" i="1"/>
  <c r="F3245" i="1"/>
  <c r="AC3244" i="1"/>
  <c r="Y3244" i="1"/>
  <c r="AA3244" i="1" s="1"/>
  <c r="T3244" i="1"/>
  <c r="F3244" i="1"/>
  <c r="AC3243" i="1"/>
  <c r="Y3243" i="1"/>
  <c r="AA3243" i="1" s="1"/>
  <c r="T3243" i="1"/>
  <c r="F3243" i="1"/>
  <c r="AC3242" i="1"/>
  <c r="Y3242" i="1"/>
  <c r="AA3242" i="1" s="1"/>
  <c r="T3242" i="1"/>
  <c r="F3242" i="1"/>
  <c r="AC3241" i="1"/>
  <c r="Y3241" i="1"/>
  <c r="AA3241" i="1" s="1"/>
  <c r="T3241" i="1"/>
  <c r="F3241" i="1"/>
  <c r="AC3240" i="1"/>
  <c r="Y3240" i="1"/>
  <c r="AA3240" i="1" s="1"/>
  <c r="T3240" i="1"/>
  <c r="F3240" i="1"/>
  <c r="AC3239" i="1"/>
  <c r="Y3239" i="1"/>
  <c r="AA3239" i="1" s="1"/>
  <c r="T3239" i="1"/>
  <c r="F3239" i="1"/>
  <c r="AC3238" i="1"/>
  <c r="Y3238" i="1"/>
  <c r="AA3238" i="1" s="1"/>
  <c r="T3238" i="1"/>
  <c r="F3238" i="1"/>
  <c r="AC3237" i="1"/>
  <c r="Y3237" i="1"/>
  <c r="AA3237" i="1" s="1"/>
  <c r="T3237" i="1"/>
  <c r="F3237" i="1"/>
  <c r="AC3236" i="1"/>
  <c r="Y3236" i="1"/>
  <c r="AA3236" i="1" s="1"/>
  <c r="T3236" i="1"/>
  <c r="F3236" i="1"/>
  <c r="AC3235" i="1"/>
  <c r="Y3235" i="1"/>
  <c r="AA3235" i="1" s="1"/>
  <c r="T3235" i="1"/>
  <c r="F3235" i="1"/>
  <c r="AC3234" i="1"/>
  <c r="Y3234" i="1"/>
  <c r="AA3234" i="1" s="1"/>
  <c r="T3234" i="1"/>
  <c r="F3234" i="1"/>
  <c r="AC3233" i="1"/>
  <c r="Y3233" i="1"/>
  <c r="AA3233" i="1" s="1"/>
  <c r="T3233" i="1"/>
  <c r="F3233" i="1"/>
  <c r="AC3232" i="1"/>
  <c r="Y3232" i="1"/>
  <c r="AA3232" i="1" s="1"/>
  <c r="T3232" i="1"/>
  <c r="F3232" i="1"/>
  <c r="AC3231" i="1"/>
  <c r="Y3231" i="1"/>
  <c r="AA3231" i="1" s="1"/>
  <c r="T3231" i="1"/>
  <c r="F3231" i="1"/>
  <c r="AC3230" i="1"/>
  <c r="Y3230" i="1"/>
  <c r="AA3230" i="1" s="1"/>
  <c r="T3230" i="1"/>
  <c r="F3230" i="1"/>
  <c r="AC3229" i="1"/>
  <c r="Y3229" i="1"/>
  <c r="AA3229" i="1" s="1"/>
  <c r="T3229" i="1"/>
  <c r="F3229" i="1"/>
  <c r="AC3228" i="1"/>
  <c r="Y3228" i="1"/>
  <c r="AA3228" i="1" s="1"/>
  <c r="T3228" i="1"/>
  <c r="F3228" i="1"/>
  <c r="AC3227" i="1"/>
  <c r="Y3227" i="1"/>
  <c r="AA3227" i="1" s="1"/>
  <c r="T3227" i="1"/>
  <c r="F3227" i="1"/>
  <c r="AC3226" i="1"/>
  <c r="Y3226" i="1"/>
  <c r="AA3226" i="1" s="1"/>
  <c r="T3226" i="1"/>
  <c r="F3226" i="1"/>
  <c r="AC3225" i="1"/>
  <c r="Y3225" i="1"/>
  <c r="AA3225" i="1" s="1"/>
  <c r="T3225" i="1"/>
  <c r="F3225" i="1"/>
  <c r="AC3224" i="1"/>
  <c r="Y3224" i="1"/>
  <c r="AA3224" i="1" s="1"/>
  <c r="T3224" i="1"/>
  <c r="F3224" i="1"/>
  <c r="AC3223" i="1"/>
  <c r="Y3223" i="1"/>
  <c r="AA3223" i="1" s="1"/>
  <c r="T3223" i="1"/>
  <c r="F3223" i="1"/>
  <c r="AC3222" i="1"/>
  <c r="Y3222" i="1"/>
  <c r="AA3222" i="1" s="1"/>
  <c r="T3222" i="1"/>
  <c r="F3222" i="1"/>
  <c r="AC3221" i="1"/>
  <c r="Y3221" i="1"/>
  <c r="AA3221" i="1" s="1"/>
  <c r="T3221" i="1"/>
  <c r="F3221" i="1"/>
  <c r="AC3220" i="1"/>
  <c r="Y3220" i="1"/>
  <c r="AA3220" i="1" s="1"/>
  <c r="T3220" i="1"/>
  <c r="F3220" i="1"/>
  <c r="AC3219" i="1"/>
  <c r="Y3219" i="1"/>
  <c r="AA3219" i="1" s="1"/>
  <c r="T3219" i="1"/>
  <c r="F3219" i="1"/>
  <c r="AC3218" i="1"/>
  <c r="Y3218" i="1"/>
  <c r="AA3218" i="1" s="1"/>
  <c r="T3218" i="1"/>
  <c r="F3218" i="1"/>
  <c r="AC3217" i="1"/>
  <c r="Y3217" i="1"/>
  <c r="AA3217" i="1" s="1"/>
  <c r="T3217" i="1"/>
  <c r="F3217" i="1"/>
  <c r="AC3216" i="1"/>
  <c r="Y3216" i="1"/>
  <c r="AA3216" i="1" s="1"/>
  <c r="T3216" i="1"/>
  <c r="F3216" i="1"/>
  <c r="AC3215" i="1"/>
  <c r="Y3215" i="1"/>
  <c r="AA3215" i="1" s="1"/>
  <c r="T3215" i="1"/>
  <c r="F3215" i="1"/>
  <c r="AC3214" i="1"/>
  <c r="Y3214" i="1"/>
  <c r="AA3214" i="1" s="1"/>
  <c r="T3214" i="1"/>
  <c r="F3214" i="1"/>
  <c r="AC3213" i="1"/>
  <c r="Y3213" i="1"/>
  <c r="AA3213" i="1" s="1"/>
  <c r="T3213" i="1"/>
  <c r="F3213" i="1"/>
  <c r="AC3212" i="1"/>
  <c r="Y3212" i="1"/>
  <c r="AA3212" i="1" s="1"/>
  <c r="T3212" i="1"/>
  <c r="F3212" i="1"/>
  <c r="AC3211" i="1"/>
  <c r="Y3211" i="1"/>
  <c r="AA3211" i="1" s="1"/>
  <c r="T3211" i="1"/>
  <c r="F3211" i="1"/>
  <c r="AC3210" i="1"/>
  <c r="Y3210" i="1"/>
  <c r="AA3210" i="1" s="1"/>
  <c r="T3210" i="1"/>
  <c r="F3210" i="1"/>
  <c r="AC3209" i="1"/>
  <c r="Y3209" i="1"/>
  <c r="AA3209" i="1" s="1"/>
  <c r="T3209" i="1"/>
  <c r="F3209" i="1"/>
  <c r="AC3208" i="1"/>
  <c r="Y3208" i="1"/>
  <c r="AA3208" i="1" s="1"/>
  <c r="T3208" i="1"/>
  <c r="F3208" i="1"/>
  <c r="AC3207" i="1"/>
  <c r="Y3207" i="1"/>
  <c r="AA3207" i="1" s="1"/>
  <c r="T3207" i="1"/>
  <c r="F3207" i="1"/>
  <c r="AC3206" i="1"/>
  <c r="Y3206" i="1"/>
  <c r="AA3206" i="1" s="1"/>
  <c r="T3206" i="1"/>
  <c r="F3206" i="1"/>
  <c r="AC3205" i="1"/>
  <c r="Y3205" i="1"/>
  <c r="AA3205" i="1" s="1"/>
  <c r="T3205" i="1"/>
  <c r="F3205" i="1"/>
  <c r="AC3204" i="1"/>
  <c r="Y3204" i="1"/>
  <c r="AA3204" i="1" s="1"/>
  <c r="T3204" i="1"/>
  <c r="F3204" i="1"/>
  <c r="AC3203" i="1"/>
  <c r="Y3203" i="1"/>
  <c r="AA3203" i="1" s="1"/>
  <c r="T3203" i="1"/>
  <c r="F3203" i="1"/>
  <c r="AC3202" i="1"/>
  <c r="Y3202" i="1"/>
  <c r="AA3202" i="1" s="1"/>
  <c r="T3202" i="1"/>
  <c r="F3202" i="1"/>
  <c r="AC3201" i="1"/>
  <c r="Y3201" i="1"/>
  <c r="AA3201" i="1" s="1"/>
  <c r="T3201" i="1"/>
  <c r="F3201" i="1"/>
  <c r="AC3200" i="1"/>
  <c r="Y3200" i="1"/>
  <c r="AA3200" i="1" s="1"/>
  <c r="T3200" i="1"/>
  <c r="F3200" i="1"/>
  <c r="AC3199" i="1"/>
  <c r="Y3199" i="1"/>
  <c r="AA3199" i="1" s="1"/>
  <c r="T3199" i="1"/>
  <c r="F3199" i="1"/>
  <c r="AC3198" i="1"/>
  <c r="Y3198" i="1"/>
  <c r="AA3198" i="1" s="1"/>
  <c r="T3198" i="1"/>
  <c r="F3198" i="1"/>
  <c r="AC3197" i="1"/>
  <c r="Y3197" i="1"/>
  <c r="AA3197" i="1" s="1"/>
  <c r="T3197" i="1"/>
  <c r="F3197" i="1"/>
  <c r="AC3196" i="1"/>
  <c r="Y3196" i="1"/>
  <c r="AA3196" i="1" s="1"/>
  <c r="T3196" i="1"/>
  <c r="F3196" i="1"/>
  <c r="AC3195" i="1"/>
  <c r="Y3195" i="1"/>
  <c r="AA3195" i="1" s="1"/>
  <c r="T3195" i="1"/>
  <c r="F3195" i="1"/>
  <c r="AC3194" i="1"/>
  <c r="Y3194" i="1"/>
  <c r="AA3194" i="1" s="1"/>
  <c r="T3194" i="1"/>
  <c r="F3194" i="1"/>
  <c r="AC3193" i="1"/>
  <c r="Y3193" i="1"/>
  <c r="AA3193" i="1" s="1"/>
  <c r="T3193" i="1"/>
  <c r="F3193" i="1"/>
  <c r="AC3192" i="1"/>
  <c r="Y3192" i="1"/>
  <c r="AA3192" i="1" s="1"/>
  <c r="T3192" i="1"/>
  <c r="F3192" i="1"/>
  <c r="AC3191" i="1"/>
  <c r="Y3191" i="1"/>
  <c r="AA3191" i="1" s="1"/>
  <c r="T3191" i="1"/>
  <c r="F3191" i="1"/>
  <c r="AC3190" i="1"/>
  <c r="Y3190" i="1"/>
  <c r="AA3190" i="1" s="1"/>
  <c r="T3190" i="1"/>
  <c r="F3190" i="1"/>
  <c r="AC3189" i="1"/>
  <c r="Y3189" i="1"/>
  <c r="AA3189" i="1" s="1"/>
  <c r="T3189" i="1"/>
  <c r="F3189" i="1"/>
  <c r="AC3188" i="1"/>
  <c r="Y3188" i="1"/>
  <c r="AA3188" i="1" s="1"/>
  <c r="T3188" i="1"/>
  <c r="F3188" i="1"/>
  <c r="AC3187" i="1"/>
  <c r="Y3187" i="1"/>
  <c r="AA3187" i="1" s="1"/>
  <c r="T3187" i="1"/>
  <c r="F3187" i="1"/>
  <c r="AC3186" i="1"/>
  <c r="AA3186" i="1"/>
  <c r="T3186" i="1"/>
  <c r="AC3185" i="1"/>
  <c r="AA3185" i="1"/>
  <c r="T3185" i="1"/>
  <c r="AC3184" i="1"/>
  <c r="AA3184" i="1"/>
  <c r="T3184" i="1"/>
  <c r="AC3183" i="1"/>
  <c r="AA3183" i="1"/>
  <c r="T3183" i="1"/>
  <c r="AC3182" i="1"/>
  <c r="AA3182" i="1"/>
  <c r="T3182" i="1"/>
  <c r="AC3181" i="1"/>
  <c r="AA3181" i="1"/>
  <c r="T3181" i="1"/>
  <c r="AC3180" i="1"/>
  <c r="AA3180" i="1"/>
  <c r="T3180" i="1"/>
  <c r="AC3179" i="1"/>
  <c r="Y3179" i="1"/>
  <c r="AA3179" i="1" s="1"/>
  <c r="R3179" i="1"/>
  <c r="T3179" i="1" s="1"/>
  <c r="AC3178" i="1"/>
  <c r="Y3178" i="1"/>
  <c r="AA3178" i="1" s="1"/>
  <c r="R3178" i="1"/>
  <c r="T3178" i="1" s="1"/>
  <c r="AC3177" i="1"/>
  <c r="Y3177" i="1"/>
  <c r="AA3177" i="1" s="1"/>
  <c r="R3177" i="1"/>
  <c r="T3177" i="1" s="1"/>
  <c r="AC3176" i="1"/>
  <c r="Y3176" i="1"/>
  <c r="AA3176" i="1" s="1"/>
  <c r="R3176" i="1"/>
  <c r="T3176" i="1" s="1"/>
  <c r="AC3175" i="1"/>
  <c r="Y3175" i="1"/>
  <c r="AA3175" i="1" s="1"/>
  <c r="R3175" i="1"/>
  <c r="T3175" i="1" s="1"/>
  <c r="AC3174" i="1"/>
  <c r="Y3174" i="1"/>
  <c r="AA3174" i="1" s="1"/>
  <c r="R3174" i="1"/>
  <c r="T3174" i="1" s="1"/>
  <c r="AC3173" i="1"/>
  <c r="Y3173" i="1"/>
  <c r="AA3173" i="1" s="1"/>
  <c r="T3173" i="1"/>
  <c r="AC3172" i="1"/>
  <c r="Y3172" i="1"/>
  <c r="AA3172" i="1" s="1"/>
  <c r="R3172" i="1"/>
  <c r="T3172" i="1" s="1"/>
  <c r="AC3171" i="1"/>
  <c r="Y3171" i="1"/>
  <c r="AA3171" i="1" s="1"/>
  <c r="T3171" i="1"/>
  <c r="AC3170" i="1"/>
  <c r="Y3170" i="1"/>
  <c r="AA3170" i="1" s="1"/>
  <c r="T3170" i="1"/>
  <c r="AC3169" i="1"/>
  <c r="Y3169" i="1"/>
  <c r="AA3169" i="1" s="1"/>
  <c r="R3169" i="1"/>
  <c r="T3169" i="1" s="1"/>
  <c r="AC3168" i="1"/>
  <c r="Y3168" i="1"/>
  <c r="AA3168" i="1" s="1"/>
  <c r="R3168" i="1"/>
  <c r="T3168" i="1" s="1"/>
  <c r="AC3167" i="1"/>
  <c r="Y3167" i="1"/>
  <c r="AA3167" i="1" s="1"/>
  <c r="R3167" i="1"/>
  <c r="T3167" i="1" s="1"/>
  <c r="AC3166" i="1"/>
  <c r="Y3166" i="1"/>
  <c r="AA3166" i="1" s="1"/>
  <c r="R3166" i="1"/>
  <c r="T3166" i="1" s="1"/>
  <c r="AC3165" i="1"/>
  <c r="Y3165" i="1"/>
  <c r="AA3165" i="1" s="1"/>
  <c r="R3165" i="1"/>
  <c r="T3165" i="1" s="1"/>
  <c r="AC3164" i="1"/>
  <c r="Y3164" i="1"/>
  <c r="AA3164" i="1" s="1"/>
  <c r="R3164" i="1"/>
  <c r="T3164" i="1" s="1"/>
  <c r="AC3163" i="1"/>
  <c r="Y3163" i="1"/>
  <c r="AA3163" i="1" s="1"/>
  <c r="R3163" i="1"/>
  <c r="T3163" i="1" s="1"/>
  <c r="AC3162" i="1"/>
  <c r="Y3162" i="1"/>
  <c r="AA3162" i="1" s="1"/>
  <c r="R3162" i="1"/>
  <c r="T3162" i="1" s="1"/>
  <c r="AC3161" i="1"/>
  <c r="Y3161" i="1"/>
  <c r="AA3161" i="1" s="1"/>
  <c r="R3161" i="1"/>
  <c r="T3161" i="1" s="1"/>
  <c r="AC3160" i="1"/>
  <c r="Y3160" i="1"/>
  <c r="AA3160" i="1" s="1"/>
  <c r="R3160" i="1"/>
  <c r="T3160" i="1" s="1"/>
  <c r="AC3159" i="1"/>
  <c r="Y3159" i="1"/>
  <c r="AA3159" i="1" s="1"/>
  <c r="R3159" i="1"/>
  <c r="T3159" i="1" s="1"/>
  <c r="AC3158" i="1"/>
  <c r="Y3158" i="1"/>
  <c r="AA3158" i="1" s="1"/>
  <c r="R3158" i="1"/>
  <c r="T3158" i="1" s="1"/>
  <c r="AC3157" i="1"/>
  <c r="Y3157" i="1"/>
  <c r="AA3157" i="1" s="1"/>
  <c r="R3157" i="1"/>
  <c r="T3157" i="1" s="1"/>
  <c r="AC3156" i="1"/>
  <c r="Y3156" i="1"/>
  <c r="AA3156" i="1" s="1"/>
  <c r="R3156" i="1"/>
  <c r="T3156" i="1" s="1"/>
  <c r="AC3155" i="1"/>
  <c r="Y3155" i="1"/>
  <c r="AA3155" i="1" s="1"/>
  <c r="R3155" i="1"/>
  <c r="T3155" i="1" s="1"/>
  <c r="AC3154" i="1"/>
  <c r="Y3154" i="1"/>
  <c r="AA3154" i="1" s="1"/>
  <c r="R3154" i="1"/>
  <c r="T3154" i="1" s="1"/>
  <c r="AC3153" i="1"/>
  <c r="Y3153" i="1"/>
  <c r="AA3153" i="1" s="1"/>
  <c r="R3153" i="1"/>
  <c r="T3153" i="1" s="1"/>
  <c r="AC3152" i="1"/>
  <c r="Y3152" i="1"/>
  <c r="AA3152" i="1" s="1"/>
  <c r="T3152" i="1"/>
  <c r="AC3151" i="1"/>
  <c r="Y3151" i="1"/>
  <c r="AA3151" i="1" s="1"/>
  <c r="R3151" i="1"/>
  <c r="T3151" i="1" s="1"/>
  <c r="AC3150" i="1"/>
  <c r="Y3150" i="1"/>
  <c r="AA3150" i="1" s="1"/>
  <c r="R3150" i="1"/>
  <c r="T3150" i="1" s="1"/>
  <c r="AC3149" i="1"/>
  <c r="Y3149" i="1"/>
  <c r="AA3149" i="1" s="1"/>
  <c r="R3149" i="1"/>
  <c r="T3149" i="1" s="1"/>
  <c r="AC3148" i="1"/>
  <c r="Y3148" i="1"/>
  <c r="AA3148" i="1" s="1"/>
  <c r="R3148" i="1"/>
  <c r="T3148" i="1" s="1"/>
  <c r="AC3147" i="1"/>
  <c r="Y3147" i="1"/>
  <c r="AA3147" i="1" s="1"/>
  <c r="R3147" i="1"/>
  <c r="T3147" i="1" s="1"/>
  <c r="AC3146" i="1"/>
  <c r="Y3146" i="1"/>
  <c r="AA3146" i="1" s="1"/>
  <c r="R3146" i="1"/>
  <c r="T3146" i="1" s="1"/>
  <c r="AC3145" i="1"/>
  <c r="AA3145" i="1"/>
  <c r="T3145" i="1"/>
  <c r="AC3144" i="1"/>
  <c r="AA3144" i="1"/>
  <c r="T3144" i="1"/>
  <c r="AC3143" i="1"/>
  <c r="AA3143" i="1"/>
  <c r="T3143" i="1"/>
  <c r="AC3142" i="1"/>
  <c r="AA3142" i="1"/>
  <c r="T3142" i="1"/>
  <c r="AC3141" i="1"/>
  <c r="AA3141" i="1"/>
  <c r="T3141" i="1"/>
  <c r="AC3140" i="1"/>
  <c r="AA3140" i="1"/>
  <c r="T3140" i="1"/>
  <c r="AC3139" i="1"/>
  <c r="AA3139" i="1"/>
  <c r="T3139" i="1"/>
  <c r="AC3138" i="1"/>
  <c r="AA3138" i="1"/>
  <c r="T3138" i="1"/>
  <c r="AC3137" i="1"/>
  <c r="AA3137" i="1"/>
  <c r="T3137" i="1"/>
  <c r="AC3136" i="1"/>
  <c r="AA3136" i="1"/>
  <c r="T3136" i="1"/>
  <c r="AC3135" i="1"/>
  <c r="AA3135" i="1"/>
  <c r="T3135" i="1"/>
  <c r="AC3134" i="1"/>
  <c r="AA3134" i="1"/>
  <c r="T3134" i="1"/>
  <c r="AC3133" i="1"/>
  <c r="AA3133" i="1"/>
  <c r="T3133" i="1"/>
  <c r="AC3132" i="1"/>
  <c r="AA3132" i="1"/>
  <c r="T3132" i="1"/>
  <c r="AC3131" i="1"/>
  <c r="AA3131" i="1"/>
  <c r="T3131" i="1"/>
  <c r="AC3130" i="1"/>
  <c r="AA3130" i="1"/>
  <c r="T3130" i="1"/>
  <c r="AC3129" i="1"/>
  <c r="AA3129" i="1"/>
  <c r="T3129" i="1"/>
  <c r="AC3128" i="1"/>
  <c r="AA3128" i="1"/>
  <c r="T3128" i="1"/>
  <c r="AC3127" i="1"/>
  <c r="AA3127" i="1"/>
  <c r="T3127" i="1"/>
  <c r="AC3126" i="1"/>
  <c r="AA3126" i="1"/>
  <c r="T3126" i="1"/>
  <c r="AC3125" i="1"/>
  <c r="AA3125" i="1"/>
  <c r="T3125" i="1"/>
  <c r="AC3124" i="1"/>
  <c r="AA3124" i="1"/>
  <c r="T3124" i="1"/>
  <c r="AC3123" i="1"/>
  <c r="AA3123" i="1"/>
  <c r="T3123" i="1"/>
  <c r="AC3122" i="1"/>
  <c r="AA3122" i="1"/>
  <c r="T3122" i="1"/>
  <c r="AC3121" i="1"/>
  <c r="AA3121" i="1"/>
  <c r="T3121" i="1"/>
  <c r="AC3120" i="1"/>
  <c r="AA3120" i="1"/>
  <c r="T3120" i="1"/>
  <c r="AC3119" i="1"/>
  <c r="AA3119" i="1"/>
  <c r="T3119" i="1"/>
  <c r="AC3118" i="1"/>
  <c r="AA3118" i="1"/>
  <c r="T3118" i="1"/>
  <c r="AC3117" i="1"/>
  <c r="AA3117" i="1"/>
  <c r="T3117" i="1"/>
  <c r="AC3116" i="1"/>
  <c r="AA3116" i="1"/>
  <c r="T3116" i="1"/>
  <c r="AC3115" i="1"/>
  <c r="AA3115" i="1"/>
  <c r="T3115" i="1"/>
  <c r="AC3114" i="1"/>
  <c r="AA3114" i="1"/>
  <c r="T3114" i="1"/>
  <c r="AC3113" i="1"/>
  <c r="AA3113" i="1"/>
  <c r="T3113" i="1"/>
  <c r="AC3112" i="1"/>
  <c r="AA3112" i="1"/>
  <c r="T3112" i="1"/>
  <c r="AC3111" i="1"/>
  <c r="AA3111" i="1"/>
  <c r="T3111" i="1"/>
  <c r="AC3110" i="1"/>
  <c r="AA3110" i="1"/>
  <c r="T3110" i="1"/>
  <c r="AC3109" i="1"/>
  <c r="AA3109" i="1"/>
  <c r="T3109" i="1"/>
  <c r="AC3108" i="1"/>
  <c r="AA3108" i="1"/>
  <c r="T3108" i="1"/>
  <c r="AC3107" i="1"/>
  <c r="AA3107" i="1"/>
  <c r="T3107" i="1"/>
  <c r="AC3106" i="1"/>
  <c r="AA3106" i="1"/>
  <c r="T3106" i="1"/>
  <c r="AC3105" i="1"/>
  <c r="AA3105" i="1"/>
  <c r="T3105" i="1"/>
  <c r="AC3104" i="1"/>
  <c r="AA3104" i="1"/>
  <c r="T3104" i="1"/>
  <c r="AC3103" i="1"/>
  <c r="AA3103" i="1"/>
  <c r="T3103" i="1"/>
  <c r="AC3102" i="1"/>
  <c r="Y3102" i="1"/>
  <c r="AA3102" i="1" s="1"/>
  <c r="T3102" i="1"/>
  <c r="AC3101" i="1"/>
  <c r="Y3101" i="1"/>
  <c r="AA3101" i="1" s="1"/>
  <c r="T3101" i="1"/>
  <c r="AC3100" i="1"/>
  <c r="AC3099" i="1"/>
  <c r="Y3099" i="1"/>
  <c r="AA3099" i="1" s="1"/>
  <c r="T3099" i="1"/>
  <c r="AC3098" i="1"/>
  <c r="AC3097" i="1"/>
  <c r="AC3096" i="1"/>
  <c r="AC3095" i="1"/>
  <c r="AC3094" i="1"/>
  <c r="AA3094" i="1"/>
  <c r="T3094" i="1"/>
  <c r="AC3093" i="1"/>
  <c r="AC3092" i="1"/>
  <c r="AC3091" i="1"/>
  <c r="AC3090" i="1"/>
  <c r="AC3089" i="1"/>
  <c r="AC3088" i="1"/>
  <c r="AC3087" i="1"/>
  <c r="AA3087" i="1"/>
  <c r="T3087" i="1"/>
  <c r="AC3086" i="1"/>
  <c r="AA3086" i="1"/>
  <c r="T3086" i="1"/>
  <c r="AC3085" i="1"/>
  <c r="AA3085" i="1"/>
  <c r="T3085" i="1"/>
  <c r="AC3084" i="1"/>
  <c r="AA3084" i="1"/>
  <c r="T3084" i="1"/>
  <c r="AC3083" i="1"/>
  <c r="AA3083" i="1"/>
  <c r="T3083" i="1"/>
  <c r="AC3082" i="1"/>
  <c r="AA3082" i="1"/>
  <c r="T3082" i="1"/>
  <c r="AC3081" i="1"/>
  <c r="AC3080" i="1"/>
  <c r="AA3080" i="1"/>
  <c r="T3080" i="1"/>
  <c r="AC3079" i="1"/>
  <c r="AA3079" i="1"/>
  <c r="T3079" i="1"/>
  <c r="AC3078" i="1"/>
  <c r="AA3078" i="1"/>
  <c r="T3078" i="1"/>
  <c r="AC3077" i="1"/>
  <c r="AA3077" i="1"/>
  <c r="T3077" i="1"/>
  <c r="AC3076" i="1"/>
  <c r="AA3076" i="1"/>
  <c r="T3076" i="1"/>
  <c r="AC3075" i="1"/>
  <c r="AA3075" i="1"/>
  <c r="T3075" i="1"/>
  <c r="AC3074" i="1"/>
  <c r="AA3074" i="1"/>
  <c r="T3074" i="1"/>
  <c r="AC3073" i="1"/>
  <c r="AA3073" i="1"/>
  <c r="T3073" i="1"/>
  <c r="AC3072" i="1"/>
  <c r="AA3072" i="1"/>
  <c r="T3072" i="1"/>
  <c r="AC3071" i="1"/>
  <c r="AC3070" i="1"/>
  <c r="AC3069" i="1"/>
  <c r="AA3069" i="1"/>
  <c r="T3069" i="1"/>
  <c r="AC3068" i="1"/>
  <c r="AC3067" i="1"/>
  <c r="AA3067" i="1"/>
  <c r="T3067" i="1"/>
  <c r="AC3066" i="1"/>
  <c r="AC3065" i="1"/>
  <c r="AA3065" i="1"/>
  <c r="T3065" i="1"/>
  <c r="AC3064" i="1"/>
  <c r="AA3064" i="1"/>
  <c r="T3064" i="1"/>
  <c r="AC3063" i="1"/>
  <c r="AA3063" i="1"/>
  <c r="T3063" i="1"/>
  <c r="AC3062" i="1"/>
  <c r="AA3062" i="1"/>
  <c r="T3062" i="1"/>
  <c r="AC3061" i="1"/>
  <c r="AA3061" i="1"/>
  <c r="T3061" i="1"/>
  <c r="AC3060" i="1"/>
  <c r="AC3059" i="1"/>
  <c r="AC3058" i="1"/>
  <c r="AA3058" i="1"/>
  <c r="T3058" i="1"/>
  <c r="AC3057" i="1"/>
  <c r="AC3056" i="1"/>
  <c r="AA3056" i="1"/>
  <c r="T3056" i="1"/>
  <c r="AC3055" i="1"/>
  <c r="Y3055" i="1"/>
  <c r="AA3055" i="1" s="1"/>
  <c r="T3055" i="1"/>
  <c r="AC3054" i="1"/>
  <c r="AC3053" i="1"/>
  <c r="Y3053" i="1"/>
  <c r="AA3053" i="1" s="1"/>
  <c r="T3053" i="1"/>
  <c r="AC3052" i="1"/>
  <c r="AA3052" i="1"/>
  <c r="T3052" i="1"/>
  <c r="AC3051" i="1"/>
  <c r="AA3051" i="1"/>
  <c r="T3051" i="1"/>
  <c r="AC3050" i="1"/>
  <c r="AA3050" i="1"/>
  <c r="T3050" i="1"/>
  <c r="AC3049" i="1"/>
  <c r="AC3048" i="1"/>
  <c r="Y3048" i="1"/>
  <c r="AA3048" i="1" s="1"/>
  <c r="T3048" i="1"/>
  <c r="AC3047" i="1"/>
  <c r="AA3047" i="1"/>
  <c r="T3047" i="1"/>
  <c r="AC3046" i="1"/>
  <c r="AA3046" i="1"/>
  <c r="T3046" i="1"/>
  <c r="AC3045" i="1"/>
  <c r="AC3044" i="1"/>
  <c r="AA3044" i="1"/>
  <c r="T3044" i="1"/>
  <c r="AC3043" i="1"/>
  <c r="AC3042" i="1"/>
  <c r="AA3042" i="1"/>
  <c r="T3042" i="1"/>
  <c r="AC3041" i="1"/>
  <c r="AC3040" i="1"/>
  <c r="AC3039" i="1"/>
  <c r="AC3038" i="1"/>
  <c r="AA3038" i="1"/>
  <c r="T3038" i="1"/>
  <c r="AC3037" i="1"/>
  <c r="AA3037" i="1"/>
  <c r="T3037" i="1"/>
  <c r="AC3036" i="1"/>
  <c r="AA3036" i="1"/>
  <c r="T3036" i="1"/>
  <c r="AC3035" i="1"/>
  <c r="Y3035" i="1"/>
  <c r="AA3035" i="1" s="1"/>
  <c r="T3035" i="1"/>
  <c r="AC3034" i="1"/>
  <c r="AA3034" i="1"/>
  <c r="T3034" i="1"/>
  <c r="AC3033" i="1"/>
  <c r="AA3033" i="1"/>
  <c r="T3033" i="1"/>
  <c r="AC3032" i="1"/>
  <c r="AA3032" i="1"/>
  <c r="T3032" i="1"/>
  <c r="AC3031" i="1"/>
  <c r="AC3030" i="1"/>
  <c r="AA3030" i="1"/>
  <c r="T3030" i="1"/>
  <c r="AC3029" i="1"/>
  <c r="AA3029" i="1"/>
  <c r="T3029" i="1"/>
  <c r="AC3028" i="1"/>
  <c r="AA3028" i="1"/>
  <c r="T3028" i="1"/>
  <c r="AC3027" i="1"/>
  <c r="AC3026" i="1"/>
  <c r="AA3026" i="1"/>
  <c r="T3026" i="1"/>
  <c r="AC3025" i="1"/>
  <c r="AC3024" i="1"/>
  <c r="Y3024" i="1"/>
  <c r="AA3024" i="1" s="1"/>
  <c r="T3024" i="1"/>
  <c r="AC3023" i="1"/>
  <c r="AC3022" i="1"/>
  <c r="AC3021" i="1"/>
  <c r="AC3020" i="1"/>
  <c r="AA3020" i="1"/>
  <c r="T3020" i="1"/>
  <c r="AC3019" i="1"/>
  <c r="AA3019" i="1"/>
  <c r="T3019" i="1"/>
  <c r="AC3018" i="1"/>
  <c r="AA3018" i="1"/>
  <c r="T3018" i="1"/>
  <c r="AC3017" i="1"/>
  <c r="AA3017" i="1"/>
  <c r="T3017" i="1"/>
  <c r="AC3016" i="1"/>
  <c r="AC3015" i="1"/>
  <c r="AC3014" i="1"/>
  <c r="AA3014" i="1"/>
  <c r="T3014" i="1"/>
  <c r="AC3013" i="1"/>
  <c r="AA3013" i="1"/>
  <c r="T3013" i="1"/>
  <c r="AC3012" i="1"/>
  <c r="Y3012" i="1"/>
  <c r="AA3012" i="1" s="1"/>
  <c r="T3012" i="1"/>
  <c r="AC3011" i="1"/>
  <c r="Y3011" i="1"/>
  <c r="AA3011" i="1" s="1"/>
  <c r="T3011" i="1"/>
  <c r="AC3010" i="1"/>
  <c r="AA3010" i="1"/>
  <c r="T3010" i="1"/>
  <c r="AC3009" i="1"/>
  <c r="Y3009" i="1"/>
  <c r="AA3009" i="1" s="1"/>
  <c r="T3009" i="1"/>
  <c r="AC3008" i="1"/>
  <c r="AA3008" i="1"/>
  <c r="T3008" i="1"/>
  <c r="AC3007" i="1"/>
  <c r="AC3006" i="1"/>
  <c r="Y3006" i="1"/>
  <c r="AA3006" i="1" s="1"/>
  <c r="T3006" i="1"/>
  <c r="AC3005" i="1"/>
  <c r="AA3005" i="1"/>
  <c r="T3005" i="1"/>
  <c r="AC3004" i="1"/>
  <c r="AA3004" i="1"/>
  <c r="T3004" i="1"/>
  <c r="AC3003" i="1"/>
  <c r="Y3003" i="1"/>
  <c r="AA3003" i="1" s="1"/>
  <c r="T3003" i="1"/>
  <c r="AC3002" i="1"/>
  <c r="Y3002" i="1"/>
  <c r="AA3002" i="1" s="1"/>
  <c r="T3002" i="1"/>
  <c r="AC3001" i="1"/>
  <c r="Y3001" i="1"/>
  <c r="AA3001" i="1" s="1"/>
  <c r="T3001" i="1"/>
  <c r="AC3000" i="1"/>
  <c r="AA3000" i="1"/>
  <c r="T3000" i="1"/>
  <c r="AC2999" i="1"/>
  <c r="AA2999" i="1"/>
  <c r="T2999" i="1"/>
  <c r="AC2998" i="1"/>
  <c r="AA2998" i="1"/>
  <c r="T2998" i="1"/>
  <c r="AC2997" i="1"/>
  <c r="AA2997" i="1"/>
  <c r="T2997" i="1"/>
  <c r="AC2996" i="1"/>
  <c r="AA2996" i="1"/>
  <c r="T2996" i="1"/>
  <c r="AC2995" i="1"/>
  <c r="AA2995" i="1"/>
  <c r="T2995" i="1"/>
  <c r="AC2994" i="1"/>
  <c r="AA2994" i="1"/>
  <c r="T2994" i="1"/>
  <c r="AC2993" i="1"/>
  <c r="AA2993" i="1"/>
  <c r="T2993" i="1"/>
  <c r="AC2992" i="1"/>
  <c r="AA2992" i="1"/>
  <c r="T2992" i="1"/>
  <c r="AC2991" i="1"/>
  <c r="AA2991" i="1"/>
  <c r="T2991" i="1"/>
  <c r="AC2990" i="1"/>
  <c r="AA2990" i="1"/>
  <c r="T2990" i="1"/>
  <c r="AC2989" i="1"/>
  <c r="AA2989" i="1"/>
  <c r="T2989" i="1"/>
  <c r="AC2988" i="1"/>
  <c r="AA2988" i="1"/>
  <c r="T2988" i="1"/>
  <c r="AC2987" i="1"/>
  <c r="AA2987" i="1"/>
  <c r="T2987" i="1"/>
  <c r="AC2986" i="1"/>
  <c r="AA2986" i="1"/>
  <c r="T2986" i="1"/>
  <c r="AC2985" i="1"/>
  <c r="AA2985" i="1"/>
  <c r="T2985" i="1"/>
  <c r="AC2984" i="1"/>
  <c r="Y2984" i="1"/>
  <c r="AA2984" i="1" s="1"/>
  <c r="T2984" i="1"/>
  <c r="AC2983" i="1"/>
  <c r="Y2983" i="1"/>
  <c r="AA2983" i="1" s="1"/>
  <c r="T2983" i="1"/>
  <c r="AC2982" i="1"/>
  <c r="AA2982" i="1"/>
  <c r="T2982" i="1"/>
  <c r="AC2981" i="1"/>
  <c r="Y2981" i="1"/>
  <c r="AA2981" i="1" s="1"/>
  <c r="T2981" i="1"/>
  <c r="AC2980" i="1"/>
  <c r="Y2980" i="1"/>
  <c r="AA2980" i="1" s="1"/>
  <c r="T2980" i="1"/>
  <c r="AC2979" i="1"/>
  <c r="Y2979" i="1"/>
  <c r="AA2979" i="1" s="1"/>
  <c r="T2979" i="1"/>
  <c r="AC2978" i="1"/>
  <c r="Y2978" i="1"/>
  <c r="AA2978" i="1" s="1"/>
  <c r="T2978" i="1"/>
  <c r="AC2977" i="1"/>
  <c r="Y2977" i="1"/>
  <c r="AA2977" i="1" s="1"/>
  <c r="T2977" i="1"/>
  <c r="AC2976" i="1"/>
  <c r="AA2976" i="1"/>
  <c r="T2976" i="1"/>
  <c r="AC2975" i="1"/>
  <c r="AC2974" i="1"/>
  <c r="AC2973" i="1"/>
  <c r="AC2972" i="1"/>
  <c r="AC2971" i="1"/>
  <c r="AA2971" i="1"/>
  <c r="T2971" i="1"/>
  <c r="AC2970" i="1"/>
  <c r="Y2970" i="1"/>
  <c r="AA2970" i="1" s="1"/>
  <c r="T2970" i="1"/>
  <c r="AC2969" i="1"/>
  <c r="AA2969" i="1"/>
  <c r="T2969" i="1"/>
  <c r="AC2968" i="1"/>
  <c r="Y2968" i="1"/>
  <c r="AA2968" i="1" s="1"/>
  <c r="T2968" i="1"/>
  <c r="AC2967" i="1"/>
  <c r="AC2966" i="1"/>
  <c r="AC2965" i="1"/>
  <c r="AC2964" i="1"/>
  <c r="AC2963" i="1"/>
  <c r="AC2962" i="1"/>
  <c r="Y2962" i="1"/>
  <c r="AA2962" i="1" s="1"/>
  <c r="T2962" i="1"/>
  <c r="AC2961" i="1"/>
  <c r="Y2961" i="1"/>
  <c r="AA2961" i="1" s="1"/>
  <c r="T2961" i="1"/>
  <c r="AC2960" i="1"/>
  <c r="Y2960" i="1"/>
  <c r="AA2960" i="1" s="1"/>
  <c r="T2960" i="1"/>
  <c r="AC2959" i="1"/>
  <c r="Y2959" i="1"/>
  <c r="AA2959" i="1" s="1"/>
  <c r="T2959" i="1"/>
  <c r="AC2958" i="1"/>
  <c r="Y2958" i="1"/>
  <c r="AA2958" i="1" s="1"/>
  <c r="T2958" i="1"/>
  <c r="AC2957" i="1"/>
  <c r="Y2957" i="1"/>
  <c r="AA2957" i="1" s="1"/>
  <c r="T2957" i="1"/>
  <c r="AC2956" i="1"/>
  <c r="Y2956" i="1"/>
  <c r="AA2956" i="1" s="1"/>
  <c r="T2956" i="1"/>
  <c r="AC2955" i="1"/>
  <c r="AA2955" i="1"/>
  <c r="T2955" i="1"/>
  <c r="AC2954" i="1"/>
  <c r="AA2954" i="1"/>
  <c r="T2954" i="1"/>
  <c r="AC2953" i="1"/>
  <c r="Y2953" i="1"/>
  <c r="AA2953" i="1" s="1"/>
  <c r="T2953" i="1"/>
  <c r="AC2952" i="1"/>
  <c r="AA2952" i="1"/>
  <c r="T2952" i="1"/>
  <c r="AC2951" i="1"/>
  <c r="AC2950" i="1"/>
  <c r="AC2949" i="1"/>
  <c r="AC2948" i="1"/>
  <c r="AC2947" i="1"/>
  <c r="AA2947" i="1"/>
  <c r="T2947" i="1"/>
  <c r="AC2946" i="1"/>
  <c r="AA2946" i="1"/>
  <c r="T2946" i="1"/>
  <c r="AC2945" i="1"/>
  <c r="AA2945" i="1"/>
  <c r="T2945" i="1"/>
  <c r="AC2944" i="1"/>
  <c r="AC2943" i="1"/>
  <c r="AA2943" i="1"/>
  <c r="T2943" i="1"/>
  <c r="AC2942" i="1"/>
  <c r="AA2942" i="1"/>
  <c r="T2942" i="1"/>
  <c r="AC2941" i="1"/>
  <c r="AA2941" i="1"/>
  <c r="T2941" i="1"/>
  <c r="AC2940" i="1"/>
  <c r="AA2940" i="1"/>
  <c r="T2940" i="1"/>
  <c r="AC2939" i="1"/>
  <c r="AC2938" i="1"/>
  <c r="AC2937" i="1"/>
  <c r="AC2936" i="1"/>
  <c r="AA2936" i="1"/>
  <c r="T2936" i="1"/>
  <c r="AC2935" i="1"/>
  <c r="AA2935" i="1"/>
  <c r="T2935" i="1"/>
  <c r="AC2934" i="1"/>
  <c r="AA2934" i="1"/>
  <c r="T2934" i="1"/>
  <c r="AC2933" i="1"/>
  <c r="AA2933" i="1"/>
  <c r="T2933" i="1"/>
  <c r="AC2932" i="1"/>
  <c r="AC2931" i="1"/>
  <c r="AC2930" i="1"/>
  <c r="AA2930" i="1"/>
  <c r="T2930" i="1"/>
  <c r="AC2929" i="1"/>
  <c r="AA2929" i="1"/>
  <c r="T2929" i="1"/>
  <c r="AC2928" i="1"/>
  <c r="AA2928" i="1"/>
  <c r="T2928" i="1"/>
  <c r="AC2927" i="1"/>
  <c r="AA2927" i="1"/>
  <c r="T2927" i="1"/>
  <c r="AC2926" i="1"/>
  <c r="AC2925" i="1"/>
  <c r="AA2925" i="1"/>
  <c r="T2925" i="1"/>
  <c r="AC2924" i="1"/>
  <c r="AA2924" i="1"/>
  <c r="T2924" i="1"/>
  <c r="AC2923" i="1"/>
  <c r="AA2923" i="1"/>
  <c r="T2923" i="1"/>
  <c r="AC2922" i="1"/>
  <c r="AA2922" i="1"/>
  <c r="T2922" i="1"/>
  <c r="AC2921" i="1"/>
  <c r="AA2921" i="1"/>
  <c r="T2921" i="1"/>
  <c r="AC2920" i="1"/>
  <c r="AC2919" i="1"/>
  <c r="AC2918" i="1"/>
  <c r="AA2918" i="1"/>
  <c r="T2918" i="1"/>
  <c r="AC2917" i="1"/>
  <c r="AA2917" i="1"/>
  <c r="T2917" i="1"/>
  <c r="AC2916" i="1"/>
  <c r="AA2916" i="1"/>
  <c r="T2916" i="1"/>
  <c r="AC2915" i="1"/>
  <c r="AA2915" i="1"/>
  <c r="T2915" i="1"/>
  <c r="AC2914" i="1"/>
  <c r="AA2914" i="1"/>
  <c r="T2914" i="1"/>
  <c r="AC2913" i="1"/>
  <c r="AA2913" i="1"/>
  <c r="T2913" i="1"/>
  <c r="AC2912" i="1"/>
  <c r="AA2912" i="1"/>
  <c r="T2912" i="1"/>
  <c r="AC2911" i="1"/>
  <c r="AC2910" i="1"/>
  <c r="AC2909" i="1"/>
  <c r="AA2909" i="1"/>
  <c r="T2909" i="1"/>
  <c r="AC2908" i="1"/>
  <c r="AA2908" i="1"/>
  <c r="T2908" i="1"/>
  <c r="AC2907" i="1"/>
  <c r="AA2907" i="1"/>
  <c r="T2907" i="1"/>
  <c r="AC2906" i="1"/>
  <c r="AC2905" i="1"/>
  <c r="AA2905" i="1"/>
  <c r="T2905" i="1"/>
  <c r="AC2904" i="1"/>
  <c r="AA2904" i="1"/>
  <c r="T2904" i="1"/>
  <c r="AC2903" i="1"/>
  <c r="AA2903" i="1"/>
  <c r="T2903" i="1"/>
  <c r="AC2902" i="1"/>
  <c r="AC2901" i="1"/>
  <c r="Y2901" i="1"/>
  <c r="AA2901" i="1" s="1"/>
  <c r="T2901" i="1"/>
  <c r="AC2900" i="1"/>
  <c r="AA2900" i="1"/>
  <c r="T2900" i="1"/>
  <c r="AC2899" i="1"/>
  <c r="AA2899" i="1"/>
  <c r="T2899" i="1"/>
  <c r="AC2898" i="1"/>
  <c r="AA2898" i="1"/>
  <c r="T2898" i="1"/>
  <c r="AC2897" i="1"/>
  <c r="AC2896" i="1"/>
  <c r="AC2895" i="1"/>
  <c r="AC2894" i="1"/>
  <c r="AA2894" i="1"/>
  <c r="T2894" i="1"/>
  <c r="AC2893" i="1"/>
  <c r="AA2893" i="1"/>
  <c r="T2893" i="1"/>
  <c r="AC2892" i="1"/>
  <c r="AC2891" i="1"/>
  <c r="AA2891" i="1"/>
  <c r="T2891" i="1"/>
  <c r="AC2890" i="1"/>
  <c r="Y2890" i="1"/>
  <c r="AA2890" i="1" s="1"/>
  <c r="T2890" i="1"/>
  <c r="AC2889" i="1"/>
  <c r="AC2888" i="1"/>
  <c r="AA2888" i="1"/>
  <c r="T2888" i="1"/>
  <c r="AC2887" i="1"/>
  <c r="AA2887" i="1"/>
  <c r="T2887" i="1"/>
  <c r="AC2886" i="1"/>
  <c r="AA2886" i="1"/>
  <c r="T2886" i="1"/>
  <c r="AC2885" i="1"/>
  <c r="Y2885" i="1"/>
  <c r="AA2885" i="1" s="1"/>
  <c r="T2885" i="1"/>
  <c r="AC2884" i="1"/>
  <c r="AA2884" i="1"/>
  <c r="T2884" i="1"/>
  <c r="AC2883" i="1"/>
  <c r="AC2882" i="1"/>
  <c r="AA2882" i="1"/>
  <c r="T2882" i="1"/>
  <c r="AC2881" i="1"/>
  <c r="AA2881" i="1"/>
  <c r="T2881" i="1"/>
  <c r="AC2880" i="1"/>
  <c r="AC2879" i="1"/>
  <c r="AA2879" i="1"/>
  <c r="T2879" i="1"/>
  <c r="AC2878" i="1"/>
  <c r="Y2878" i="1"/>
  <c r="AA2878" i="1" s="1"/>
  <c r="T2878" i="1"/>
  <c r="AC2877" i="1"/>
  <c r="AC2876" i="1"/>
  <c r="AC2875" i="1"/>
  <c r="AA2875" i="1"/>
  <c r="T2875" i="1"/>
  <c r="AC2874" i="1"/>
  <c r="AA2874" i="1"/>
  <c r="T2874" i="1"/>
  <c r="AC2873" i="1"/>
  <c r="AC2872" i="1"/>
  <c r="AC2871" i="1"/>
  <c r="AC2870" i="1"/>
  <c r="Y2870" i="1"/>
  <c r="AA2870" i="1" s="1"/>
  <c r="T2870" i="1"/>
  <c r="AC2869" i="1"/>
  <c r="AA2869" i="1"/>
  <c r="T2869" i="1"/>
  <c r="AC2868" i="1"/>
  <c r="AC2867" i="1"/>
  <c r="AC2866" i="1"/>
  <c r="AC2865" i="1"/>
  <c r="AC2864" i="1"/>
  <c r="AC2863" i="1"/>
  <c r="AC2862" i="1"/>
  <c r="Y2862" i="1"/>
  <c r="AA2862" i="1" s="1"/>
  <c r="T2862" i="1"/>
  <c r="AC2861" i="1"/>
  <c r="AA2861" i="1"/>
  <c r="T2861" i="1"/>
  <c r="AC2860" i="1"/>
  <c r="Y2860" i="1"/>
  <c r="AA2860" i="1" s="1"/>
  <c r="T2860" i="1"/>
  <c r="AC2859" i="1"/>
  <c r="AC2858" i="1"/>
  <c r="AA2858" i="1"/>
  <c r="T2858" i="1"/>
  <c r="AC2857" i="1"/>
  <c r="Y2857" i="1"/>
  <c r="AA2857" i="1" s="1"/>
  <c r="T2857" i="1"/>
  <c r="AC2856" i="1"/>
  <c r="Y2856" i="1"/>
  <c r="AA2856" i="1" s="1"/>
  <c r="T2856" i="1"/>
  <c r="AC2855" i="1"/>
  <c r="AC2854" i="1"/>
  <c r="Y2854" i="1"/>
  <c r="AA2854" i="1" s="1"/>
  <c r="T2854" i="1"/>
  <c r="AC2853" i="1"/>
  <c r="Y2853" i="1"/>
  <c r="AA2853" i="1" s="1"/>
  <c r="T2853" i="1"/>
  <c r="AC2852" i="1"/>
  <c r="AA2852" i="1"/>
  <c r="T2852" i="1"/>
  <c r="AC2851" i="1"/>
  <c r="Y2851" i="1"/>
  <c r="AA2851" i="1" s="1"/>
  <c r="T2851" i="1"/>
  <c r="AC2850" i="1"/>
  <c r="AA2850" i="1"/>
  <c r="T2850" i="1"/>
  <c r="AC2849" i="1"/>
  <c r="AC2848" i="1"/>
  <c r="AA2848" i="1"/>
  <c r="T2848" i="1"/>
  <c r="AC2847" i="1"/>
  <c r="Y2847" i="1"/>
  <c r="AA2847" i="1" s="1"/>
  <c r="T2847" i="1"/>
  <c r="AC2846" i="1"/>
  <c r="AC2845" i="1"/>
  <c r="AC2844" i="1"/>
  <c r="Y2844" i="1"/>
  <c r="AA2844" i="1" s="1"/>
  <c r="T2844" i="1"/>
  <c r="AC2843" i="1"/>
  <c r="AC2842" i="1"/>
  <c r="AC2841" i="1"/>
  <c r="Y2841" i="1"/>
  <c r="AA2841" i="1" s="1"/>
  <c r="T2841" i="1"/>
  <c r="AC2840" i="1"/>
  <c r="AC2839" i="1"/>
  <c r="AC2838" i="1"/>
  <c r="Y2838" i="1"/>
  <c r="AA2838" i="1" s="1"/>
  <c r="T2838" i="1"/>
  <c r="AC2837" i="1"/>
  <c r="Y2837" i="1"/>
  <c r="AA2837" i="1" s="1"/>
  <c r="T2837" i="1"/>
  <c r="AC2836" i="1"/>
  <c r="AC2835" i="1"/>
  <c r="AC2834" i="1"/>
  <c r="AA2834" i="1"/>
  <c r="T2834" i="1"/>
  <c r="AC2833" i="1"/>
  <c r="AA2833" i="1"/>
  <c r="T2833" i="1"/>
  <c r="AC2832" i="1"/>
  <c r="AA2832" i="1"/>
  <c r="T2832" i="1"/>
  <c r="AC2831" i="1"/>
  <c r="AA2831" i="1"/>
  <c r="T2831" i="1"/>
  <c r="AC2830" i="1"/>
  <c r="AA2830" i="1"/>
  <c r="T2830" i="1"/>
  <c r="AC2829" i="1"/>
  <c r="AA2829" i="1"/>
  <c r="T2829" i="1"/>
  <c r="AC2828" i="1"/>
  <c r="AA2828" i="1"/>
  <c r="T2828" i="1"/>
  <c r="AC2827" i="1"/>
  <c r="AA2827" i="1"/>
  <c r="T2827" i="1"/>
  <c r="AC2826" i="1"/>
  <c r="AA2826" i="1"/>
  <c r="T2826" i="1"/>
  <c r="AC2825" i="1"/>
  <c r="AA2825" i="1"/>
  <c r="T2825" i="1"/>
  <c r="AC2824" i="1"/>
  <c r="AA2824" i="1"/>
  <c r="T2824" i="1"/>
  <c r="AC2823" i="1"/>
  <c r="AA2823" i="1"/>
  <c r="T2823" i="1"/>
  <c r="AC2822" i="1"/>
  <c r="AA2822" i="1"/>
  <c r="T2822" i="1"/>
  <c r="AC2821" i="1"/>
  <c r="AA2821" i="1"/>
  <c r="T2821" i="1"/>
  <c r="AC2820" i="1"/>
  <c r="AA2820" i="1"/>
  <c r="T2820" i="1"/>
  <c r="AC2819" i="1"/>
  <c r="AA2819" i="1"/>
  <c r="T2819" i="1"/>
  <c r="AC2818" i="1"/>
  <c r="AA2818" i="1"/>
  <c r="T2818" i="1"/>
  <c r="AC2817" i="1"/>
  <c r="AA2817" i="1"/>
  <c r="T2817" i="1"/>
  <c r="AC2816" i="1"/>
  <c r="AA2816" i="1"/>
  <c r="T2816" i="1"/>
  <c r="AC2815" i="1"/>
  <c r="AA2815" i="1"/>
  <c r="T2815" i="1"/>
  <c r="AC2814" i="1"/>
  <c r="AA2814" i="1"/>
  <c r="T2814" i="1"/>
  <c r="AC2813" i="1"/>
  <c r="AC2812" i="1"/>
  <c r="AC2811" i="1"/>
  <c r="AC2810" i="1"/>
  <c r="AC2809" i="1"/>
  <c r="AC2808" i="1"/>
  <c r="AC2807" i="1"/>
  <c r="AA2807" i="1"/>
  <c r="T2807" i="1"/>
  <c r="AC2806" i="1"/>
  <c r="AA2806" i="1"/>
  <c r="T2806" i="1"/>
  <c r="AC2805" i="1"/>
  <c r="AA2805" i="1"/>
  <c r="T2805" i="1"/>
  <c r="AC2804" i="1"/>
  <c r="AA2804" i="1"/>
  <c r="T2804" i="1"/>
  <c r="AC2803" i="1"/>
  <c r="AC2802" i="1"/>
  <c r="AC2801" i="1"/>
  <c r="AC2800" i="1"/>
  <c r="AC2799" i="1"/>
  <c r="AC2798" i="1"/>
  <c r="AC2797" i="1"/>
  <c r="AC2796" i="1"/>
  <c r="AC2795" i="1"/>
  <c r="AA2795" i="1"/>
  <c r="T2795" i="1"/>
  <c r="AC2794" i="1"/>
  <c r="AA2794" i="1"/>
  <c r="T2794" i="1"/>
  <c r="AC2793" i="1"/>
  <c r="AC2792" i="1"/>
  <c r="AA2792" i="1"/>
  <c r="T2792" i="1"/>
  <c r="AC2791" i="1"/>
  <c r="AC2790" i="1"/>
  <c r="AC2789" i="1"/>
  <c r="AC2788" i="1"/>
  <c r="AA2788" i="1"/>
  <c r="T2788" i="1"/>
  <c r="AC2787" i="1"/>
  <c r="AA2787" i="1"/>
  <c r="T2787" i="1"/>
  <c r="AC2786" i="1"/>
  <c r="AA2786" i="1"/>
  <c r="T2786" i="1"/>
  <c r="AC2785" i="1"/>
  <c r="AC2784" i="1"/>
  <c r="AC2783" i="1"/>
  <c r="AC2782" i="1"/>
  <c r="AC2781" i="1"/>
  <c r="AC2780" i="1"/>
  <c r="AC2779" i="1"/>
  <c r="AC2778" i="1"/>
  <c r="AC2777" i="1"/>
  <c r="AC2776" i="1"/>
  <c r="AC2775" i="1"/>
  <c r="AC2774" i="1"/>
  <c r="AC2773" i="1"/>
  <c r="AC2772" i="1"/>
  <c r="AC2771" i="1"/>
  <c r="AC2770" i="1"/>
  <c r="AC2769" i="1"/>
  <c r="AA2769" i="1"/>
  <c r="T2769" i="1"/>
  <c r="AC2768" i="1"/>
  <c r="AA2768" i="1"/>
  <c r="T2768" i="1"/>
  <c r="AC2767" i="1"/>
  <c r="AA2767" i="1"/>
  <c r="T2767" i="1"/>
  <c r="AC2766" i="1"/>
  <c r="AA2766" i="1"/>
  <c r="T2766" i="1"/>
  <c r="AC2765" i="1"/>
  <c r="AA2765" i="1"/>
  <c r="T2765" i="1"/>
  <c r="AC2764" i="1"/>
  <c r="AA2764" i="1"/>
  <c r="T2764" i="1"/>
  <c r="AC2763" i="1"/>
  <c r="AA2763" i="1"/>
  <c r="T2763" i="1"/>
  <c r="AC2762" i="1"/>
  <c r="AA2762" i="1"/>
  <c r="T2762" i="1"/>
  <c r="AC2761" i="1"/>
  <c r="AA2761" i="1"/>
  <c r="T2761" i="1"/>
  <c r="AC2760" i="1"/>
  <c r="AA2760" i="1"/>
  <c r="T2760" i="1"/>
  <c r="AC2759" i="1"/>
  <c r="AA2759" i="1"/>
  <c r="T2759" i="1"/>
  <c r="AC2758" i="1"/>
  <c r="AA2758" i="1"/>
  <c r="T2758" i="1"/>
  <c r="AC2757" i="1"/>
  <c r="AA2757" i="1"/>
  <c r="T2757" i="1"/>
  <c r="AC2756" i="1"/>
  <c r="AA2756" i="1"/>
  <c r="T2756" i="1"/>
  <c r="AC2755" i="1"/>
  <c r="AA2755" i="1"/>
  <c r="T2755" i="1"/>
  <c r="AC2754" i="1"/>
  <c r="AA2754" i="1"/>
  <c r="T2754" i="1"/>
  <c r="AC2753" i="1"/>
  <c r="AA2753" i="1"/>
  <c r="T2753" i="1"/>
  <c r="AC2752" i="1"/>
  <c r="AA2752" i="1"/>
  <c r="T2752" i="1"/>
  <c r="AC2751" i="1"/>
  <c r="AA2751" i="1"/>
  <c r="T2751" i="1"/>
  <c r="AC2750" i="1"/>
  <c r="AA2750" i="1"/>
  <c r="T2750" i="1"/>
  <c r="AC2749" i="1"/>
  <c r="AA2749" i="1"/>
  <c r="T2749" i="1"/>
  <c r="AC2748" i="1"/>
  <c r="AA2748" i="1"/>
  <c r="T2748" i="1"/>
  <c r="AC2747" i="1"/>
  <c r="AA2747" i="1"/>
  <c r="T2747" i="1"/>
  <c r="AC2746" i="1"/>
  <c r="AA2746" i="1"/>
  <c r="T2746" i="1"/>
  <c r="AC2745" i="1"/>
  <c r="AA2745" i="1"/>
  <c r="T2745" i="1"/>
  <c r="AC2744" i="1"/>
  <c r="AA2744" i="1"/>
  <c r="T2744" i="1"/>
  <c r="AC2743" i="1"/>
  <c r="AA2743" i="1"/>
  <c r="T2743" i="1"/>
  <c r="AC2742" i="1"/>
  <c r="AA2742" i="1"/>
  <c r="T2742" i="1"/>
  <c r="AC2741" i="1"/>
  <c r="AA2741" i="1"/>
  <c r="T2741" i="1"/>
  <c r="AC2740" i="1"/>
  <c r="AA2740" i="1"/>
  <c r="T2740" i="1"/>
  <c r="AC2739" i="1"/>
  <c r="AA2739" i="1"/>
  <c r="T2739" i="1"/>
  <c r="AC2738" i="1"/>
  <c r="AA2738" i="1"/>
  <c r="T2738" i="1"/>
  <c r="AC2737" i="1"/>
  <c r="AA2737" i="1"/>
  <c r="T2737" i="1"/>
  <c r="AC2736" i="1"/>
  <c r="AA2736" i="1"/>
  <c r="T2736" i="1"/>
  <c r="AC2735" i="1"/>
  <c r="AA2735" i="1"/>
  <c r="T2735" i="1"/>
  <c r="AC2734" i="1"/>
  <c r="AA2734" i="1"/>
  <c r="T2734" i="1"/>
  <c r="AC2733" i="1"/>
  <c r="AA2733" i="1"/>
  <c r="T2733" i="1"/>
  <c r="AC2732" i="1"/>
  <c r="AA2732" i="1"/>
  <c r="T2732" i="1"/>
  <c r="AC2731" i="1"/>
  <c r="AA2731" i="1"/>
  <c r="T2731" i="1"/>
  <c r="AC2730" i="1"/>
  <c r="AA2730" i="1"/>
  <c r="T2730" i="1"/>
  <c r="AC2729" i="1"/>
  <c r="AA2729" i="1"/>
  <c r="T2729" i="1"/>
  <c r="AC2728" i="1"/>
  <c r="AA2728" i="1"/>
  <c r="T2728" i="1"/>
  <c r="AC2727" i="1"/>
  <c r="AA2727" i="1"/>
  <c r="T2727" i="1"/>
  <c r="AC2726" i="1"/>
  <c r="AA2726" i="1"/>
  <c r="T2726" i="1"/>
  <c r="AC2725" i="1"/>
  <c r="AA2725" i="1"/>
  <c r="T2725" i="1"/>
  <c r="AC2724" i="1"/>
  <c r="AA2724" i="1"/>
  <c r="T2724" i="1"/>
  <c r="AC2723" i="1"/>
  <c r="AA2723" i="1"/>
  <c r="T2723" i="1"/>
  <c r="AC2722" i="1"/>
  <c r="AA2722" i="1"/>
  <c r="T2722" i="1"/>
  <c r="AC2721" i="1"/>
  <c r="AA2721" i="1"/>
  <c r="T2721" i="1"/>
  <c r="AC2720" i="1"/>
  <c r="AA2720" i="1"/>
  <c r="T2720" i="1"/>
  <c r="AC2719" i="1"/>
  <c r="AA2719" i="1"/>
  <c r="T2719" i="1"/>
  <c r="AC2718" i="1"/>
  <c r="AA2718" i="1"/>
  <c r="T2718" i="1"/>
  <c r="AC2717" i="1"/>
  <c r="AA2717" i="1"/>
  <c r="T2717" i="1"/>
  <c r="AC2716" i="1"/>
  <c r="AA2716" i="1"/>
  <c r="T2716" i="1"/>
  <c r="AC2715" i="1"/>
  <c r="AA2715" i="1"/>
  <c r="T2715" i="1"/>
  <c r="AC2714" i="1"/>
  <c r="AA2714" i="1"/>
  <c r="T2714" i="1"/>
  <c r="AC2713" i="1"/>
  <c r="AA2713" i="1"/>
  <c r="T2713" i="1"/>
  <c r="AC2712" i="1"/>
  <c r="AA2712" i="1"/>
  <c r="T2712" i="1"/>
  <c r="AC2711" i="1"/>
  <c r="AA2711" i="1"/>
  <c r="T2711" i="1"/>
  <c r="AC2710" i="1"/>
  <c r="AA2710" i="1"/>
  <c r="T2710" i="1"/>
  <c r="AC2709" i="1"/>
  <c r="AA2709" i="1"/>
  <c r="T2709" i="1"/>
  <c r="AC2708" i="1"/>
  <c r="AA2708" i="1"/>
  <c r="T2708" i="1"/>
  <c r="AC2707" i="1"/>
  <c r="AA2707" i="1"/>
  <c r="T2707" i="1"/>
  <c r="AC2706" i="1"/>
  <c r="AA2706" i="1"/>
  <c r="T2706" i="1"/>
  <c r="AC2705" i="1"/>
  <c r="AA2705" i="1"/>
  <c r="T2705" i="1"/>
  <c r="AC2704" i="1"/>
  <c r="AA2704" i="1"/>
  <c r="T2704" i="1"/>
  <c r="AC2703" i="1"/>
  <c r="AA2703" i="1"/>
  <c r="T2703" i="1"/>
  <c r="AC2702" i="1"/>
  <c r="AA2702" i="1"/>
  <c r="T2702" i="1"/>
  <c r="AC2701" i="1"/>
  <c r="AA2701" i="1"/>
  <c r="T2701" i="1"/>
  <c r="AC2700" i="1"/>
  <c r="AA2700" i="1"/>
  <c r="T2700" i="1"/>
  <c r="AC2699" i="1"/>
  <c r="AA2699" i="1"/>
  <c r="T2699" i="1"/>
  <c r="AC2698" i="1"/>
  <c r="AA2698" i="1"/>
  <c r="T2698" i="1"/>
  <c r="AC2697" i="1"/>
  <c r="AA2697" i="1"/>
  <c r="T2697" i="1"/>
  <c r="AC2696" i="1"/>
  <c r="AA2696" i="1"/>
  <c r="T2696" i="1"/>
  <c r="AC2695" i="1"/>
  <c r="AA2695" i="1"/>
  <c r="T2695" i="1"/>
  <c r="AC2694" i="1"/>
  <c r="AA2694" i="1"/>
  <c r="T2694" i="1"/>
  <c r="AC2693" i="1"/>
  <c r="AA2693" i="1"/>
  <c r="T2693" i="1"/>
  <c r="AC2692" i="1"/>
  <c r="AA2692" i="1"/>
  <c r="T2692" i="1"/>
  <c r="AC2691" i="1"/>
  <c r="AA2691" i="1"/>
  <c r="T2691" i="1"/>
  <c r="AC2690" i="1"/>
  <c r="AA2690" i="1"/>
  <c r="T2690" i="1"/>
  <c r="AC2689" i="1"/>
  <c r="AA2689" i="1"/>
  <c r="T2689" i="1"/>
  <c r="AC2688" i="1"/>
  <c r="AA2688" i="1"/>
  <c r="T2688" i="1"/>
  <c r="AC2687" i="1"/>
  <c r="AA2687" i="1"/>
  <c r="T2687" i="1"/>
  <c r="AC2686" i="1"/>
  <c r="AA2686" i="1"/>
  <c r="T2686" i="1"/>
  <c r="AC2685" i="1"/>
  <c r="AA2685" i="1"/>
  <c r="T2685" i="1"/>
  <c r="AC2684" i="1"/>
  <c r="AC2683" i="1"/>
  <c r="AC2682" i="1"/>
  <c r="AC2681" i="1"/>
  <c r="AC2680" i="1"/>
  <c r="AC2679" i="1"/>
  <c r="AC2678" i="1"/>
  <c r="AC2677" i="1"/>
  <c r="AC2676" i="1"/>
  <c r="AC2675" i="1"/>
  <c r="AC2674" i="1"/>
  <c r="AC2673" i="1"/>
  <c r="AC2672" i="1"/>
  <c r="AC2671" i="1"/>
  <c r="AC2670" i="1"/>
  <c r="AC2669" i="1"/>
  <c r="AA2669" i="1"/>
  <c r="T2669" i="1"/>
  <c r="AC2668" i="1"/>
  <c r="AA2668" i="1"/>
  <c r="T2668" i="1"/>
  <c r="AC2667" i="1"/>
  <c r="AA2667" i="1"/>
  <c r="T2667" i="1"/>
  <c r="AC2666" i="1"/>
  <c r="AA2666" i="1"/>
  <c r="T2666" i="1"/>
  <c r="AC2665" i="1"/>
  <c r="AA2665" i="1"/>
  <c r="T2665" i="1"/>
  <c r="AC2664" i="1"/>
  <c r="AA2664" i="1"/>
  <c r="T2664" i="1"/>
  <c r="AC2663" i="1"/>
  <c r="AA2663" i="1"/>
  <c r="T2663" i="1"/>
  <c r="AC2662" i="1"/>
  <c r="AA2662" i="1"/>
  <c r="T2662" i="1"/>
  <c r="AC2661" i="1"/>
  <c r="AA2661" i="1"/>
  <c r="T2661" i="1"/>
  <c r="AC2660" i="1"/>
  <c r="AA2660" i="1"/>
  <c r="T2660" i="1"/>
  <c r="AC2659" i="1"/>
  <c r="AA2659" i="1"/>
  <c r="T2659" i="1"/>
  <c r="AC2658" i="1"/>
  <c r="AA2658" i="1"/>
  <c r="T2658" i="1"/>
  <c r="AC2657" i="1"/>
  <c r="AA2657" i="1"/>
  <c r="T2657" i="1"/>
  <c r="AC2656" i="1"/>
  <c r="AA2656" i="1"/>
  <c r="T2656" i="1"/>
  <c r="AC2655" i="1"/>
  <c r="AA2655" i="1"/>
  <c r="T2655" i="1"/>
  <c r="AC2654" i="1"/>
  <c r="AA2654" i="1"/>
  <c r="T2654" i="1"/>
  <c r="AC2653" i="1"/>
  <c r="AA2653" i="1"/>
  <c r="T2653" i="1"/>
  <c r="AC2652" i="1"/>
  <c r="AA2652" i="1"/>
  <c r="T2652" i="1"/>
  <c r="AC2651" i="1"/>
  <c r="AA2651" i="1"/>
  <c r="T2651" i="1"/>
  <c r="AC2650" i="1"/>
  <c r="AA2650" i="1"/>
  <c r="T2650" i="1"/>
  <c r="AC2649" i="1"/>
  <c r="AA2649" i="1"/>
  <c r="T2649" i="1"/>
  <c r="AC2648" i="1"/>
  <c r="AA2648" i="1"/>
  <c r="T2648" i="1"/>
  <c r="AC2647" i="1"/>
  <c r="AA2647" i="1"/>
  <c r="T2647" i="1"/>
  <c r="AC2646" i="1"/>
  <c r="AA2646" i="1"/>
  <c r="T2646" i="1"/>
  <c r="AC2645" i="1"/>
  <c r="AA2645" i="1"/>
  <c r="T2645" i="1"/>
  <c r="AC2644" i="1"/>
  <c r="AA2644" i="1"/>
  <c r="T2644" i="1"/>
  <c r="AC2643" i="1"/>
  <c r="AA2643" i="1"/>
  <c r="T2643" i="1"/>
  <c r="AC2642" i="1"/>
  <c r="AA2642" i="1"/>
  <c r="T2642" i="1"/>
  <c r="AC2641" i="1"/>
  <c r="AA2641" i="1"/>
  <c r="T2641" i="1"/>
  <c r="AC2640" i="1"/>
  <c r="AA2640" i="1"/>
  <c r="T2640" i="1"/>
  <c r="AC2639" i="1"/>
  <c r="AA2639" i="1"/>
  <c r="T2639" i="1"/>
  <c r="AC2638" i="1"/>
  <c r="AA2638" i="1"/>
  <c r="T2638" i="1"/>
  <c r="AC2637" i="1"/>
  <c r="AA2637" i="1"/>
  <c r="T2637" i="1"/>
  <c r="AC2636" i="1"/>
  <c r="AA2636" i="1"/>
  <c r="T2636" i="1"/>
  <c r="AC2635" i="1"/>
  <c r="AA2635" i="1"/>
  <c r="T2635" i="1"/>
  <c r="AC2634" i="1"/>
  <c r="AA2634" i="1"/>
  <c r="T2634" i="1"/>
  <c r="AC2633" i="1"/>
  <c r="AA2633" i="1"/>
  <c r="T2633" i="1"/>
  <c r="AC2632" i="1"/>
  <c r="AA2632" i="1"/>
  <c r="T2632" i="1"/>
  <c r="AC2631" i="1"/>
  <c r="AA2631" i="1"/>
  <c r="T2631" i="1"/>
  <c r="AC2630" i="1"/>
  <c r="AA2630" i="1"/>
  <c r="T2630" i="1"/>
  <c r="AC2629" i="1"/>
  <c r="AA2629" i="1"/>
  <c r="T2629" i="1"/>
  <c r="AC2628" i="1"/>
  <c r="AA2628" i="1"/>
  <c r="T2628" i="1"/>
  <c r="AC2627" i="1"/>
  <c r="AA2627" i="1"/>
  <c r="T2627" i="1"/>
  <c r="AC2626" i="1"/>
  <c r="AA2626" i="1"/>
  <c r="T2626" i="1"/>
  <c r="AC2625" i="1"/>
  <c r="AA2625" i="1"/>
  <c r="T2625" i="1"/>
  <c r="AC2624" i="1"/>
  <c r="AA2624" i="1"/>
  <c r="T2624" i="1"/>
  <c r="AC2623" i="1"/>
  <c r="AA2623" i="1"/>
  <c r="T2623" i="1"/>
  <c r="AC2622" i="1"/>
  <c r="AC2621" i="1"/>
  <c r="AA2621" i="1"/>
  <c r="T2621" i="1"/>
  <c r="AC2620" i="1"/>
  <c r="AA2620" i="1"/>
  <c r="T2620" i="1"/>
  <c r="AC2619" i="1"/>
  <c r="AA2619" i="1"/>
  <c r="T2619" i="1"/>
  <c r="AC2618" i="1"/>
  <c r="AA2618" i="1"/>
  <c r="T2618" i="1"/>
  <c r="AC2617" i="1"/>
  <c r="AA2617" i="1"/>
  <c r="T2617" i="1"/>
  <c r="AC2616" i="1"/>
  <c r="T2616" i="1"/>
  <c r="AC2615" i="1"/>
  <c r="AA2615" i="1"/>
  <c r="T2615" i="1"/>
  <c r="AC2614" i="1"/>
  <c r="AA2614" i="1"/>
  <c r="T2614" i="1"/>
  <c r="AC2613" i="1"/>
  <c r="AA2613" i="1"/>
  <c r="T2613" i="1"/>
  <c r="AC2612" i="1"/>
  <c r="AA2612" i="1"/>
  <c r="T2612" i="1"/>
  <c r="AC2611" i="1"/>
  <c r="AA2611" i="1"/>
  <c r="T2611" i="1"/>
  <c r="AC2610" i="1"/>
  <c r="AA2610" i="1"/>
  <c r="T2610" i="1"/>
  <c r="AC2609" i="1"/>
  <c r="AA2609" i="1"/>
  <c r="T2609" i="1"/>
  <c r="AC2608" i="1"/>
  <c r="AA2608" i="1"/>
  <c r="T2608" i="1"/>
  <c r="AC2607" i="1"/>
  <c r="AA2607" i="1"/>
  <c r="T2607" i="1"/>
  <c r="AC2606" i="1"/>
  <c r="AA2606" i="1"/>
  <c r="T2606" i="1"/>
  <c r="AC2605" i="1"/>
  <c r="AA2605" i="1"/>
  <c r="T2605" i="1"/>
  <c r="AC2604" i="1"/>
  <c r="AA2604" i="1"/>
  <c r="T2604" i="1"/>
  <c r="AC2603" i="1"/>
  <c r="AA2603" i="1"/>
  <c r="T2603" i="1"/>
  <c r="AC2602" i="1"/>
  <c r="AA2602" i="1"/>
  <c r="T2602" i="1"/>
  <c r="AC2601" i="1"/>
  <c r="AA2601" i="1"/>
  <c r="T2601" i="1"/>
  <c r="AC2600" i="1"/>
  <c r="AA2600" i="1"/>
  <c r="T2600" i="1"/>
  <c r="AC2599" i="1"/>
  <c r="AA2599" i="1"/>
  <c r="T2599" i="1"/>
  <c r="AC2598" i="1"/>
  <c r="AA2598" i="1"/>
  <c r="T2598" i="1"/>
  <c r="AC2597" i="1"/>
  <c r="AA2597" i="1"/>
  <c r="T2597" i="1"/>
  <c r="AC2596" i="1"/>
  <c r="AA2596" i="1"/>
  <c r="T2596" i="1"/>
  <c r="AC2595" i="1"/>
  <c r="AA2595" i="1"/>
  <c r="T2595" i="1"/>
  <c r="AC2594" i="1"/>
  <c r="AA2594" i="1"/>
  <c r="T2594" i="1"/>
  <c r="AC2593" i="1"/>
  <c r="AA2593" i="1"/>
  <c r="T2593" i="1"/>
  <c r="AC2592" i="1"/>
  <c r="AA2592" i="1"/>
  <c r="T2592" i="1"/>
  <c r="AC2591" i="1"/>
  <c r="AA2591" i="1"/>
  <c r="T2591" i="1"/>
  <c r="AC2590" i="1"/>
  <c r="AA2590" i="1"/>
  <c r="T2590" i="1"/>
  <c r="AC2589" i="1"/>
  <c r="AA2589" i="1"/>
  <c r="T2589" i="1"/>
  <c r="AC2588" i="1"/>
  <c r="T2588" i="1"/>
  <c r="AD2588" i="1" s="1"/>
  <c r="AC2587" i="1"/>
  <c r="AA2587" i="1"/>
  <c r="T2587" i="1"/>
  <c r="AC2586" i="1"/>
  <c r="AA2586" i="1"/>
  <c r="T2586" i="1"/>
  <c r="AC2585" i="1"/>
  <c r="AA2585" i="1"/>
  <c r="T2585" i="1"/>
  <c r="AC2584" i="1"/>
  <c r="AA2584" i="1"/>
  <c r="T2584" i="1"/>
  <c r="AC2583" i="1"/>
  <c r="AA2583" i="1"/>
  <c r="T2583" i="1"/>
  <c r="AC2582" i="1"/>
  <c r="AA2582" i="1"/>
  <c r="T2582" i="1"/>
  <c r="AC2581" i="1"/>
  <c r="AA2581" i="1"/>
  <c r="T2581" i="1"/>
  <c r="AC2580" i="1"/>
  <c r="AA2580" i="1"/>
  <c r="T2580" i="1"/>
  <c r="AC2579" i="1"/>
  <c r="AA2579" i="1"/>
  <c r="T2579" i="1"/>
  <c r="AC2578" i="1"/>
  <c r="AC2577" i="1"/>
  <c r="AC2576" i="1"/>
  <c r="AA2576" i="1"/>
  <c r="T2576" i="1"/>
  <c r="AC2575" i="1"/>
  <c r="AA2575" i="1"/>
  <c r="T2575" i="1"/>
  <c r="AC2574" i="1"/>
  <c r="AA2574" i="1"/>
  <c r="T2574" i="1"/>
  <c r="AC2573" i="1"/>
  <c r="AA2573" i="1"/>
  <c r="T2573" i="1"/>
  <c r="AC2572" i="1"/>
  <c r="AA2572" i="1"/>
  <c r="T2572" i="1"/>
  <c r="AC2571" i="1"/>
  <c r="T2571" i="1"/>
  <c r="AD2571" i="1" s="1"/>
  <c r="AC2570" i="1"/>
  <c r="AA2570" i="1"/>
  <c r="T2570" i="1"/>
  <c r="AC2569" i="1"/>
  <c r="AA2569" i="1"/>
  <c r="T2569" i="1"/>
  <c r="AC2568" i="1"/>
  <c r="AA2568" i="1"/>
  <c r="T2568" i="1"/>
  <c r="AC2567" i="1"/>
  <c r="AA2567" i="1"/>
  <c r="T2567" i="1"/>
  <c r="AC2566" i="1"/>
  <c r="AA2566" i="1"/>
  <c r="T2566" i="1"/>
  <c r="AC2565" i="1"/>
  <c r="AA2565" i="1"/>
  <c r="T2565" i="1"/>
  <c r="AC2564" i="1"/>
  <c r="AC2563" i="1"/>
  <c r="AC2562" i="1"/>
  <c r="AA2562" i="1"/>
  <c r="T2562" i="1"/>
  <c r="AC2561" i="1"/>
  <c r="AA2561" i="1"/>
  <c r="T2561" i="1"/>
  <c r="AC2560" i="1"/>
  <c r="AA2560" i="1"/>
  <c r="T2560" i="1"/>
  <c r="AC2559" i="1"/>
  <c r="AA2559" i="1"/>
  <c r="T2559" i="1"/>
  <c r="AC2558" i="1"/>
  <c r="AA2558" i="1"/>
  <c r="T2558" i="1"/>
  <c r="AC2557" i="1"/>
  <c r="AA2557" i="1"/>
  <c r="T2557" i="1"/>
  <c r="AC2556" i="1"/>
  <c r="AA2556" i="1"/>
  <c r="T2556" i="1"/>
  <c r="AC2555" i="1"/>
  <c r="AA2555" i="1"/>
  <c r="T2555" i="1"/>
  <c r="AC2554" i="1"/>
  <c r="AA2554" i="1"/>
  <c r="T2554" i="1"/>
  <c r="AC2553" i="1"/>
  <c r="AA2553" i="1"/>
  <c r="T2553" i="1"/>
  <c r="AC2552" i="1"/>
  <c r="AA2552" i="1"/>
  <c r="T2552" i="1"/>
  <c r="AC2551" i="1"/>
  <c r="AA2551" i="1"/>
  <c r="T2551" i="1"/>
  <c r="AC2550" i="1"/>
  <c r="AA2550" i="1"/>
  <c r="T2550" i="1"/>
  <c r="AC2549" i="1"/>
  <c r="AA2549" i="1"/>
  <c r="T2549" i="1"/>
  <c r="AC2548" i="1"/>
  <c r="AA2548" i="1"/>
  <c r="T2548" i="1"/>
  <c r="AC2547" i="1"/>
  <c r="AA2547" i="1"/>
  <c r="T2547" i="1"/>
  <c r="AC2546" i="1"/>
  <c r="AA2546" i="1"/>
  <c r="T2546" i="1"/>
  <c r="AC2545" i="1"/>
  <c r="AA2545" i="1"/>
  <c r="T2545" i="1"/>
  <c r="AC2544" i="1"/>
  <c r="AC2543" i="1"/>
  <c r="T2543" i="1"/>
  <c r="AC2542" i="1"/>
  <c r="AC2541" i="1"/>
  <c r="AA2541" i="1"/>
  <c r="T2541" i="1"/>
  <c r="AC2540" i="1"/>
  <c r="AA2540" i="1"/>
  <c r="T2540" i="1"/>
  <c r="AC2539" i="1"/>
  <c r="AC2538" i="1"/>
  <c r="AA2538" i="1"/>
  <c r="T2538" i="1"/>
  <c r="AC2537" i="1"/>
  <c r="AA2537" i="1"/>
  <c r="T2537" i="1"/>
  <c r="AC2536" i="1"/>
  <c r="AA2536" i="1"/>
  <c r="T2536" i="1"/>
  <c r="AC2535" i="1"/>
  <c r="AC2534" i="1"/>
  <c r="T2534" i="1"/>
  <c r="AC2533" i="1"/>
  <c r="AA2533" i="1"/>
  <c r="T2533" i="1"/>
  <c r="AC2532" i="1"/>
  <c r="AA2532" i="1"/>
  <c r="T2532" i="1"/>
  <c r="AC2531" i="1"/>
  <c r="AA2531" i="1"/>
  <c r="T2531" i="1"/>
  <c r="AC2530" i="1"/>
  <c r="AA2530" i="1"/>
  <c r="T2530" i="1"/>
  <c r="AC2529" i="1"/>
  <c r="AA2529" i="1"/>
  <c r="T2529" i="1"/>
  <c r="AC2528" i="1"/>
  <c r="T2528" i="1"/>
  <c r="AD2528" i="1" s="1"/>
  <c r="AC2527" i="1"/>
  <c r="AA2527" i="1"/>
  <c r="T2527" i="1"/>
  <c r="AC2526" i="1"/>
  <c r="AC2525" i="1"/>
  <c r="AC2524" i="1"/>
  <c r="AA2524" i="1"/>
  <c r="T2524" i="1"/>
  <c r="AC2523" i="1"/>
  <c r="AA2523" i="1"/>
  <c r="T2523" i="1"/>
  <c r="AC2522" i="1"/>
  <c r="AA2522" i="1"/>
  <c r="T2522" i="1"/>
  <c r="AC2521" i="1"/>
  <c r="AA2521" i="1"/>
  <c r="T2521" i="1"/>
  <c r="AC2520" i="1"/>
  <c r="AA2520" i="1"/>
  <c r="T2520" i="1"/>
  <c r="AC2519" i="1"/>
  <c r="AA2519" i="1"/>
  <c r="T2519" i="1"/>
  <c r="AC2518" i="1"/>
  <c r="AA2518" i="1"/>
  <c r="T2518" i="1"/>
  <c r="AC2517" i="1"/>
  <c r="AA2517" i="1"/>
  <c r="T2517" i="1"/>
  <c r="AC2516" i="1"/>
  <c r="AA2516" i="1"/>
  <c r="T2516" i="1"/>
  <c r="AC2515" i="1"/>
  <c r="AA2515" i="1"/>
  <c r="T2515" i="1"/>
  <c r="AC2514" i="1"/>
  <c r="AA2514" i="1"/>
  <c r="T2514" i="1"/>
  <c r="AC2513" i="1"/>
  <c r="AA2513" i="1"/>
  <c r="T2513" i="1"/>
  <c r="AC2512" i="1"/>
  <c r="AA2512" i="1"/>
  <c r="T2512" i="1"/>
  <c r="AC2511" i="1"/>
  <c r="AA2511" i="1"/>
  <c r="T2511" i="1"/>
  <c r="AC2510" i="1"/>
  <c r="AA2510" i="1"/>
  <c r="T2510" i="1"/>
  <c r="AC2509" i="1"/>
  <c r="AA2509" i="1"/>
  <c r="T2509" i="1"/>
  <c r="AC2508" i="1"/>
  <c r="AA2508" i="1"/>
  <c r="T2508" i="1"/>
  <c r="AC2507" i="1"/>
  <c r="AA2507" i="1"/>
  <c r="T2507" i="1"/>
  <c r="AC2506" i="1"/>
  <c r="AA2506" i="1"/>
  <c r="T2506" i="1"/>
  <c r="AC2505" i="1"/>
  <c r="AA2505" i="1"/>
  <c r="T2505" i="1"/>
  <c r="AC2504" i="1"/>
  <c r="AA2504" i="1"/>
  <c r="T2504" i="1"/>
  <c r="AC2503" i="1"/>
  <c r="AA2503" i="1"/>
  <c r="T2503" i="1"/>
  <c r="AC2502" i="1"/>
  <c r="AA2502" i="1"/>
  <c r="T2502" i="1"/>
  <c r="AC2501" i="1"/>
  <c r="AA2501" i="1"/>
  <c r="T2501" i="1"/>
  <c r="AC2500" i="1"/>
  <c r="AA2500" i="1"/>
  <c r="T2500" i="1"/>
  <c r="AC2499" i="1"/>
  <c r="AA2499" i="1"/>
  <c r="T2499" i="1"/>
  <c r="AC2498" i="1"/>
  <c r="AA2498" i="1"/>
  <c r="T2498" i="1"/>
  <c r="AC2497" i="1"/>
  <c r="AA2497" i="1"/>
  <c r="T2497" i="1"/>
  <c r="AC2496" i="1"/>
  <c r="AA2496" i="1"/>
  <c r="T2496" i="1"/>
  <c r="AC2495" i="1"/>
  <c r="AA2495" i="1"/>
  <c r="T2495" i="1"/>
  <c r="AC2494" i="1"/>
  <c r="AA2494" i="1"/>
  <c r="T2494" i="1"/>
  <c r="AC2493" i="1"/>
  <c r="AA2493" i="1"/>
  <c r="T2493" i="1"/>
  <c r="AC2492" i="1"/>
  <c r="AA2492" i="1"/>
  <c r="T2492" i="1"/>
  <c r="AC2491" i="1"/>
  <c r="AA2491" i="1"/>
  <c r="T2491" i="1"/>
  <c r="AC2490" i="1"/>
  <c r="AA2490" i="1"/>
  <c r="T2490" i="1"/>
  <c r="AC2489" i="1"/>
  <c r="AA2489" i="1"/>
  <c r="T2489" i="1"/>
  <c r="AC2488" i="1"/>
  <c r="AA2488" i="1"/>
  <c r="T2488" i="1"/>
  <c r="AC2487" i="1"/>
  <c r="AA2487" i="1"/>
  <c r="T2487" i="1"/>
  <c r="AC2486" i="1"/>
  <c r="AA2486" i="1"/>
  <c r="T2486" i="1"/>
  <c r="AC2485" i="1"/>
  <c r="AA2485" i="1"/>
  <c r="T2485" i="1"/>
  <c r="AC2484" i="1"/>
  <c r="AA2484" i="1"/>
  <c r="T2484" i="1"/>
  <c r="AC2483" i="1"/>
  <c r="AA2483" i="1"/>
  <c r="T2483" i="1"/>
  <c r="AC2482" i="1"/>
  <c r="AA2482" i="1"/>
  <c r="T2482" i="1"/>
  <c r="AC2481" i="1"/>
  <c r="AA2481" i="1"/>
  <c r="T2481" i="1"/>
  <c r="AC2480" i="1"/>
  <c r="AA2480" i="1"/>
  <c r="T2480" i="1"/>
  <c r="AC2479" i="1"/>
  <c r="AA2479" i="1"/>
  <c r="T2479" i="1"/>
  <c r="AC2478" i="1"/>
  <c r="AA2478" i="1"/>
  <c r="T2478" i="1"/>
  <c r="AC2477" i="1"/>
  <c r="AA2477" i="1"/>
  <c r="T2477" i="1"/>
  <c r="AC2476" i="1"/>
  <c r="AA2476" i="1"/>
  <c r="T2476" i="1"/>
  <c r="AC2475" i="1"/>
  <c r="AA2475" i="1"/>
  <c r="T2475" i="1"/>
  <c r="AC2474" i="1"/>
  <c r="AA2474" i="1"/>
  <c r="T2474" i="1"/>
  <c r="AC2473" i="1"/>
  <c r="AA2473" i="1"/>
  <c r="T2473" i="1"/>
  <c r="AC2472" i="1"/>
  <c r="AA2472" i="1"/>
  <c r="T2472" i="1"/>
  <c r="AC2471" i="1"/>
  <c r="AC2470" i="1"/>
  <c r="AC2469" i="1"/>
  <c r="AC2468" i="1"/>
  <c r="AC2467" i="1"/>
  <c r="AC2466" i="1"/>
  <c r="AC2465" i="1"/>
  <c r="AC2464" i="1"/>
  <c r="AC2463" i="1"/>
  <c r="AC2462" i="1"/>
  <c r="AC2461" i="1"/>
  <c r="AC2460" i="1"/>
  <c r="AC2459" i="1"/>
  <c r="AC2458" i="1"/>
  <c r="AC2457" i="1"/>
  <c r="AC2456" i="1"/>
  <c r="AC2455" i="1"/>
  <c r="AC2454" i="1"/>
  <c r="AC2453" i="1"/>
  <c r="AC2452" i="1"/>
  <c r="AC2451" i="1"/>
  <c r="AC2450" i="1"/>
  <c r="AC2449" i="1"/>
  <c r="AC2448" i="1"/>
  <c r="AC2447" i="1"/>
  <c r="AC2446" i="1"/>
  <c r="AA2446" i="1"/>
  <c r="T2446" i="1"/>
  <c r="AC2445" i="1"/>
  <c r="AA2445" i="1"/>
  <c r="T2445" i="1"/>
  <c r="AC2444" i="1"/>
  <c r="AA2444" i="1"/>
  <c r="T2444" i="1"/>
  <c r="AC2443" i="1"/>
  <c r="AA2443" i="1"/>
  <c r="T2443" i="1"/>
  <c r="AC2442" i="1"/>
  <c r="AA2442" i="1"/>
  <c r="T2442" i="1"/>
  <c r="AC2441" i="1"/>
  <c r="AA2441" i="1"/>
  <c r="T2441" i="1"/>
  <c r="AC2440" i="1"/>
  <c r="AA2440" i="1"/>
  <c r="T2440" i="1"/>
  <c r="AC2439" i="1"/>
  <c r="AA2439" i="1"/>
  <c r="T2439" i="1"/>
  <c r="AC2438" i="1"/>
  <c r="Y2438" i="1"/>
  <c r="AA2438" i="1" s="1"/>
  <c r="T2438" i="1"/>
  <c r="AC2437" i="1"/>
  <c r="AA2437" i="1"/>
  <c r="T2437" i="1"/>
  <c r="AC2436" i="1"/>
  <c r="AA2436" i="1"/>
  <c r="T2436" i="1"/>
  <c r="AC2435" i="1"/>
  <c r="AA2435" i="1"/>
  <c r="T2435" i="1"/>
  <c r="AC2434" i="1"/>
  <c r="AA2434" i="1"/>
  <c r="T2434" i="1"/>
  <c r="AC2433" i="1"/>
  <c r="AA2433" i="1"/>
  <c r="T2433" i="1"/>
  <c r="AC2432" i="1"/>
  <c r="AA2432" i="1"/>
  <c r="T2432" i="1"/>
  <c r="AC2431" i="1"/>
  <c r="AA2431" i="1"/>
  <c r="T2431" i="1"/>
  <c r="AC2430" i="1"/>
  <c r="AA2430" i="1"/>
  <c r="T2430" i="1"/>
  <c r="AC2429" i="1"/>
  <c r="AA2429" i="1"/>
  <c r="T2429" i="1"/>
  <c r="AC2428" i="1"/>
  <c r="AA2428" i="1"/>
  <c r="T2428" i="1"/>
  <c r="AC2427" i="1"/>
  <c r="AA2427" i="1"/>
  <c r="T2427" i="1"/>
  <c r="AC2426" i="1"/>
  <c r="AA2426" i="1"/>
  <c r="T2426" i="1"/>
  <c r="AC2425" i="1"/>
  <c r="AA2425" i="1"/>
  <c r="T2425" i="1"/>
  <c r="AC2424" i="1"/>
  <c r="AA2424" i="1"/>
  <c r="T2424" i="1"/>
  <c r="AC2423" i="1"/>
  <c r="AA2423" i="1"/>
  <c r="T2423" i="1"/>
  <c r="AC2422" i="1"/>
  <c r="AA2422" i="1"/>
  <c r="T2422" i="1"/>
  <c r="AC2421" i="1"/>
  <c r="AA2421" i="1"/>
  <c r="T2421" i="1"/>
  <c r="AC2420" i="1"/>
  <c r="AA2420" i="1"/>
  <c r="T2420" i="1"/>
  <c r="AC2419" i="1"/>
  <c r="AA2419" i="1"/>
  <c r="T2419" i="1"/>
  <c r="AC2418" i="1"/>
  <c r="Y2418" i="1"/>
  <c r="AA2418" i="1" s="1"/>
  <c r="T2418" i="1"/>
  <c r="AC2417" i="1"/>
  <c r="Y2417" i="1"/>
  <c r="AA2417" i="1" s="1"/>
  <c r="T2417" i="1"/>
  <c r="AC2416" i="1"/>
  <c r="Y2416" i="1"/>
  <c r="AA2416" i="1" s="1"/>
  <c r="T2416" i="1"/>
  <c r="AC2415" i="1"/>
  <c r="Y2415" i="1"/>
  <c r="AA2415" i="1" s="1"/>
  <c r="T2415" i="1"/>
  <c r="AC2414" i="1"/>
  <c r="Y2414" i="1"/>
  <c r="AA2414" i="1" s="1"/>
  <c r="T2414" i="1"/>
  <c r="AC2413" i="1"/>
  <c r="Y2413" i="1"/>
  <c r="AA2413" i="1" s="1"/>
  <c r="T2413" i="1"/>
  <c r="AC2412" i="1"/>
  <c r="Y2412" i="1"/>
  <c r="AA2412" i="1" s="1"/>
  <c r="T2412" i="1"/>
  <c r="AC2411" i="1"/>
  <c r="Y2411" i="1"/>
  <c r="AA2411" i="1" s="1"/>
  <c r="T2411" i="1"/>
  <c r="AC2410" i="1"/>
  <c r="Y2410" i="1"/>
  <c r="AA2410" i="1" s="1"/>
  <c r="T2410" i="1"/>
  <c r="AC2409" i="1"/>
  <c r="Y2409" i="1"/>
  <c r="AA2409" i="1" s="1"/>
  <c r="T2409" i="1"/>
  <c r="AC2408" i="1"/>
  <c r="Y2408" i="1"/>
  <c r="AA2408" i="1" s="1"/>
  <c r="T2408" i="1"/>
  <c r="AC2407" i="1"/>
  <c r="Y2407" i="1"/>
  <c r="AA2407" i="1" s="1"/>
  <c r="T2407" i="1"/>
  <c r="AC2406" i="1"/>
  <c r="Y2406" i="1"/>
  <c r="AA2406" i="1" s="1"/>
  <c r="T2406" i="1"/>
  <c r="AC2405" i="1"/>
  <c r="Y2405" i="1"/>
  <c r="AA2405" i="1" s="1"/>
  <c r="T2405" i="1"/>
  <c r="AC2404" i="1"/>
  <c r="Y2404" i="1"/>
  <c r="AA2404" i="1" s="1"/>
  <c r="T2404" i="1"/>
  <c r="AC2403" i="1"/>
  <c r="Y2403" i="1"/>
  <c r="AA2403" i="1" s="1"/>
  <c r="T2403" i="1"/>
  <c r="AC2402" i="1"/>
  <c r="Y2402" i="1"/>
  <c r="AA2402" i="1" s="1"/>
  <c r="T2402" i="1"/>
  <c r="AC2401" i="1"/>
  <c r="Y2401" i="1"/>
  <c r="AA2401" i="1" s="1"/>
  <c r="T2401" i="1"/>
  <c r="AC2400" i="1"/>
  <c r="Y2400" i="1"/>
  <c r="AA2400" i="1" s="1"/>
  <c r="T2400" i="1"/>
  <c r="AC2399" i="1"/>
  <c r="Y2399" i="1"/>
  <c r="AA2399" i="1" s="1"/>
  <c r="T2399" i="1"/>
  <c r="AC2398" i="1"/>
  <c r="Y2398" i="1"/>
  <c r="AA2398" i="1" s="1"/>
  <c r="T2398" i="1"/>
  <c r="AC2397" i="1"/>
  <c r="Y2397" i="1"/>
  <c r="AA2397" i="1" s="1"/>
  <c r="T2397" i="1"/>
  <c r="AC2396" i="1"/>
  <c r="Y2396" i="1"/>
  <c r="AA2396" i="1" s="1"/>
  <c r="T2396" i="1"/>
  <c r="AC2395" i="1"/>
  <c r="Y2395" i="1"/>
  <c r="AA2395" i="1" s="1"/>
  <c r="T2395" i="1"/>
  <c r="AC2394" i="1"/>
  <c r="Y2394" i="1"/>
  <c r="AA2394" i="1" s="1"/>
  <c r="T2394" i="1"/>
  <c r="AC2393" i="1"/>
  <c r="Y2393" i="1"/>
  <c r="AA2393" i="1" s="1"/>
  <c r="T2393" i="1"/>
  <c r="AC2392" i="1"/>
  <c r="Y2392" i="1"/>
  <c r="AA2392" i="1" s="1"/>
  <c r="T2392" i="1"/>
  <c r="AC2391" i="1"/>
  <c r="Y2391" i="1"/>
  <c r="AA2391" i="1" s="1"/>
  <c r="T2391" i="1"/>
  <c r="AC2390" i="1"/>
  <c r="Y2390" i="1"/>
  <c r="AA2390" i="1" s="1"/>
  <c r="T2390" i="1"/>
  <c r="AC2389" i="1"/>
  <c r="Y2389" i="1"/>
  <c r="AA2389" i="1" s="1"/>
  <c r="T2389" i="1"/>
  <c r="AC2388" i="1"/>
  <c r="Y2388" i="1"/>
  <c r="AA2388" i="1" s="1"/>
  <c r="T2388" i="1"/>
  <c r="AC2387" i="1"/>
  <c r="Y2387" i="1"/>
  <c r="AA2387" i="1" s="1"/>
  <c r="R2387" i="1"/>
  <c r="T2387" i="1" s="1"/>
  <c r="AC2386" i="1"/>
  <c r="Y2386" i="1"/>
  <c r="AA2386" i="1" s="1"/>
  <c r="R2386" i="1"/>
  <c r="T2386" i="1" s="1"/>
  <c r="AC2385" i="1"/>
  <c r="Y2385" i="1"/>
  <c r="AA2385" i="1" s="1"/>
  <c r="R2385" i="1"/>
  <c r="T2385" i="1" s="1"/>
  <c r="AC2384" i="1"/>
  <c r="Y2384" i="1"/>
  <c r="AA2384" i="1" s="1"/>
  <c r="R2384" i="1"/>
  <c r="T2384" i="1" s="1"/>
  <c r="AC2383" i="1"/>
  <c r="Y2383" i="1"/>
  <c r="AA2383" i="1" s="1"/>
  <c r="R2383" i="1"/>
  <c r="T2383" i="1" s="1"/>
  <c r="AC2382" i="1"/>
  <c r="Y2382" i="1"/>
  <c r="AA2382" i="1" s="1"/>
  <c r="R2382" i="1"/>
  <c r="T2382" i="1" s="1"/>
  <c r="AC2381" i="1"/>
  <c r="Y2381" i="1"/>
  <c r="AA2381" i="1" s="1"/>
  <c r="R2381" i="1"/>
  <c r="T2381" i="1" s="1"/>
  <c r="AC2380" i="1"/>
  <c r="Y2380" i="1"/>
  <c r="AA2380" i="1" s="1"/>
  <c r="R2380" i="1"/>
  <c r="T2380" i="1" s="1"/>
  <c r="AC2379" i="1"/>
  <c r="Y2379" i="1"/>
  <c r="AA2379" i="1" s="1"/>
  <c r="R2379" i="1"/>
  <c r="T2379" i="1" s="1"/>
  <c r="AC2378" i="1"/>
  <c r="Y2378" i="1"/>
  <c r="AA2378" i="1" s="1"/>
  <c r="R2378" i="1"/>
  <c r="T2378" i="1" s="1"/>
  <c r="AC2377" i="1"/>
  <c r="Y2377" i="1"/>
  <c r="AA2377" i="1" s="1"/>
  <c r="R2377" i="1"/>
  <c r="T2377" i="1" s="1"/>
  <c r="AC2376" i="1"/>
  <c r="Y2376" i="1"/>
  <c r="AA2376" i="1" s="1"/>
  <c r="R2376" i="1"/>
  <c r="T2376" i="1" s="1"/>
  <c r="AC2375" i="1"/>
  <c r="Y2375" i="1"/>
  <c r="AA2375" i="1" s="1"/>
  <c r="R2375" i="1"/>
  <c r="T2375" i="1" s="1"/>
  <c r="AC2374" i="1"/>
  <c r="Y2374" i="1"/>
  <c r="AA2374" i="1" s="1"/>
  <c r="R2374" i="1"/>
  <c r="T2374" i="1" s="1"/>
  <c r="AC2373" i="1"/>
  <c r="Y2373" i="1"/>
  <c r="AA2373" i="1" s="1"/>
  <c r="R2373" i="1"/>
  <c r="T2373" i="1" s="1"/>
  <c r="AC2372" i="1"/>
  <c r="Y2372" i="1"/>
  <c r="AA2372" i="1" s="1"/>
  <c r="R2372" i="1"/>
  <c r="T2372" i="1" s="1"/>
  <c r="AC2371" i="1"/>
  <c r="Y2371" i="1"/>
  <c r="AA2371" i="1" s="1"/>
  <c r="R2371" i="1"/>
  <c r="T2371" i="1" s="1"/>
  <c r="AC2370" i="1"/>
  <c r="Y2370" i="1"/>
  <c r="AA2370" i="1" s="1"/>
  <c r="R2370" i="1"/>
  <c r="T2370" i="1" s="1"/>
  <c r="AC2369" i="1"/>
  <c r="Y2369" i="1"/>
  <c r="AA2369" i="1" s="1"/>
  <c r="R2369" i="1"/>
  <c r="T2369" i="1" s="1"/>
  <c r="AC2368" i="1"/>
  <c r="Y2368" i="1"/>
  <c r="AA2368" i="1" s="1"/>
  <c r="R2368" i="1"/>
  <c r="T2368" i="1" s="1"/>
  <c r="AC2367" i="1"/>
  <c r="Y2367" i="1"/>
  <c r="AA2367" i="1" s="1"/>
  <c r="R2367" i="1"/>
  <c r="T2367" i="1" s="1"/>
  <c r="AC2366" i="1"/>
  <c r="Y2366" i="1"/>
  <c r="AA2366" i="1" s="1"/>
  <c r="R2366" i="1"/>
  <c r="T2366" i="1" s="1"/>
  <c r="AC2365" i="1"/>
  <c r="Y2365" i="1"/>
  <c r="AA2365" i="1" s="1"/>
  <c r="R2365" i="1"/>
  <c r="T2365" i="1" s="1"/>
  <c r="AC2364" i="1"/>
  <c r="Y2364" i="1"/>
  <c r="AA2364" i="1" s="1"/>
  <c r="T2364" i="1"/>
  <c r="AC2363" i="1"/>
  <c r="Y2363" i="1"/>
  <c r="AA2363" i="1" s="1"/>
  <c r="T2363" i="1"/>
  <c r="AC2362" i="1"/>
  <c r="Y2362" i="1"/>
  <c r="AA2362" i="1" s="1"/>
  <c r="T2362" i="1"/>
  <c r="AC2361" i="1"/>
  <c r="Y2361" i="1"/>
  <c r="AA2361" i="1" s="1"/>
  <c r="T2361" i="1"/>
  <c r="AC2360" i="1"/>
  <c r="Y2360" i="1"/>
  <c r="AA2360" i="1" s="1"/>
  <c r="T2360" i="1"/>
  <c r="AC2359" i="1"/>
  <c r="Y2359" i="1"/>
  <c r="AA2359" i="1" s="1"/>
  <c r="T2359" i="1"/>
  <c r="AC2358" i="1"/>
  <c r="Y2358" i="1"/>
  <c r="AA2358" i="1" s="1"/>
  <c r="T2358" i="1"/>
  <c r="AC2357" i="1"/>
  <c r="Y2357" i="1"/>
  <c r="AA2357" i="1" s="1"/>
  <c r="T2357" i="1"/>
  <c r="AC2356" i="1"/>
  <c r="Y2356" i="1"/>
  <c r="AA2356" i="1" s="1"/>
  <c r="T2356" i="1"/>
  <c r="AC2355" i="1"/>
  <c r="Y2355" i="1"/>
  <c r="AA2355" i="1" s="1"/>
  <c r="T2355" i="1"/>
  <c r="AC2354" i="1"/>
  <c r="Y2354" i="1"/>
  <c r="AA2354" i="1" s="1"/>
  <c r="T2354" i="1"/>
  <c r="AC2353" i="1"/>
  <c r="Y2353" i="1"/>
  <c r="AA2353" i="1" s="1"/>
  <c r="T2353" i="1"/>
  <c r="AC2352" i="1"/>
  <c r="Y2352" i="1"/>
  <c r="AA2352" i="1" s="1"/>
  <c r="T2352" i="1"/>
  <c r="AC2351" i="1"/>
  <c r="Y2351" i="1"/>
  <c r="AA2351" i="1" s="1"/>
  <c r="T2351" i="1"/>
  <c r="AC2350" i="1"/>
  <c r="Y2350" i="1"/>
  <c r="AA2350" i="1" s="1"/>
  <c r="T2350" i="1"/>
  <c r="AC2349" i="1"/>
  <c r="Y2349" i="1"/>
  <c r="AA2349" i="1" s="1"/>
  <c r="T2349" i="1"/>
  <c r="AC2348" i="1"/>
  <c r="Y2348" i="1"/>
  <c r="AA2348" i="1" s="1"/>
  <c r="T2348" i="1"/>
  <c r="AC2347" i="1"/>
  <c r="Y2347" i="1"/>
  <c r="AA2347" i="1" s="1"/>
  <c r="T2347" i="1"/>
  <c r="AC2346" i="1"/>
  <c r="Y2346" i="1"/>
  <c r="AA2346" i="1" s="1"/>
  <c r="T2346" i="1"/>
  <c r="AC2345" i="1"/>
  <c r="Y2345" i="1"/>
  <c r="AA2345" i="1" s="1"/>
  <c r="T2345" i="1"/>
  <c r="AC2344" i="1"/>
  <c r="Y2344" i="1"/>
  <c r="AA2344" i="1" s="1"/>
  <c r="T2344" i="1"/>
  <c r="AC2343" i="1"/>
  <c r="Y2343" i="1"/>
  <c r="AA2343" i="1" s="1"/>
  <c r="T2343" i="1"/>
  <c r="AC2342" i="1"/>
  <c r="Y2342" i="1"/>
  <c r="AA2342" i="1" s="1"/>
  <c r="T2342" i="1"/>
  <c r="AC2341" i="1"/>
  <c r="Y2341" i="1"/>
  <c r="AA2341" i="1" s="1"/>
  <c r="T2341" i="1"/>
  <c r="AC2340" i="1"/>
  <c r="Y2340" i="1"/>
  <c r="AA2340" i="1" s="1"/>
  <c r="T2340" i="1"/>
  <c r="AC2339" i="1"/>
  <c r="Y2339" i="1"/>
  <c r="AA2339" i="1" s="1"/>
  <c r="T2339" i="1"/>
  <c r="AC2338" i="1"/>
  <c r="Y2338" i="1"/>
  <c r="AA2338" i="1" s="1"/>
  <c r="T2338" i="1"/>
  <c r="AC2337" i="1"/>
  <c r="Y2337" i="1"/>
  <c r="AA2337" i="1" s="1"/>
  <c r="T2337" i="1"/>
  <c r="AC2336" i="1"/>
  <c r="Y2336" i="1"/>
  <c r="AA2336" i="1" s="1"/>
  <c r="T2336" i="1"/>
  <c r="AC2335" i="1"/>
  <c r="Y2335" i="1"/>
  <c r="AA2335" i="1" s="1"/>
  <c r="T2335" i="1"/>
  <c r="AC2334" i="1"/>
  <c r="Y2334" i="1"/>
  <c r="AA2334" i="1" s="1"/>
  <c r="T2334" i="1"/>
  <c r="AC2333" i="1"/>
  <c r="Y2333" i="1"/>
  <c r="AA2333" i="1" s="1"/>
  <c r="T2333" i="1"/>
  <c r="AC2332" i="1"/>
  <c r="Y2332" i="1"/>
  <c r="AA2332" i="1" s="1"/>
  <c r="T2332" i="1"/>
  <c r="AC2331" i="1"/>
  <c r="Y2331" i="1"/>
  <c r="AA2331" i="1" s="1"/>
  <c r="T2331" i="1"/>
  <c r="AC2330" i="1"/>
  <c r="Y2330" i="1"/>
  <c r="AA2330" i="1" s="1"/>
  <c r="T2330" i="1"/>
  <c r="AC2329" i="1"/>
  <c r="Y2329" i="1"/>
  <c r="AA2329" i="1" s="1"/>
  <c r="T2329" i="1"/>
  <c r="AC2328" i="1"/>
  <c r="Y2328" i="1"/>
  <c r="AA2328" i="1" s="1"/>
  <c r="T2328" i="1"/>
  <c r="AC2327" i="1"/>
  <c r="Y2327" i="1"/>
  <c r="AA2327" i="1" s="1"/>
  <c r="T2327" i="1"/>
  <c r="AC2326" i="1"/>
  <c r="Y2326" i="1"/>
  <c r="AA2326" i="1" s="1"/>
  <c r="T2326" i="1"/>
  <c r="AC2325" i="1"/>
  <c r="Y2325" i="1"/>
  <c r="AA2325" i="1" s="1"/>
  <c r="T2325" i="1"/>
  <c r="AC2324" i="1"/>
  <c r="Y2324" i="1"/>
  <c r="AA2324" i="1" s="1"/>
  <c r="T2324" i="1"/>
  <c r="AC2323" i="1"/>
  <c r="Y2323" i="1"/>
  <c r="AA2323" i="1" s="1"/>
  <c r="T2323" i="1"/>
  <c r="AC2322" i="1"/>
  <c r="Y2322" i="1"/>
  <c r="AA2322" i="1" s="1"/>
  <c r="T2322" i="1"/>
  <c r="AC2321" i="1"/>
  <c r="Y2321" i="1"/>
  <c r="AA2321" i="1" s="1"/>
  <c r="T2321" i="1"/>
  <c r="AC2320" i="1"/>
  <c r="Y2320" i="1"/>
  <c r="AA2320" i="1" s="1"/>
  <c r="T2320" i="1"/>
  <c r="AC2319" i="1"/>
  <c r="Y2319" i="1"/>
  <c r="AA2319" i="1" s="1"/>
  <c r="T2319" i="1"/>
  <c r="AC2318" i="1"/>
  <c r="Y2318" i="1"/>
  <c r="AA2318" i="1" s="1"/>
  <c r="T2318" i="1"/>
  <c r="AC2317" i="1"/>
  <c r="Y2317" i="1"/>
  <c r="AA2317" i="1" s="1"/>
  <c r="T2317" i="1"/>
  <c r="AC2316" i="1"/>
  <c r="Y2316" i="1"/>
  <c r="AA2316" i="1" s="1"/>
  <c r="T2316" i="1"/>
  <c r="AC2315" i="1"/>
  <c r="Y2315" i="1"/>
  <c r="AA2315" i="1" s="1"/>
  <c r="T2315" i="1"/>
  <c r="AC2314" i="1"/>
  <c r="Y2314" i="1"/>
  <c r="AA2314" i="1" s="1"/>
  <c r="T2314" i="1"/>
  <c r="AC2313" i="1"/>
  <c r="Y2313" i="1"/>
  <c r="AA2313" i="1" s="1"/>
  <c r="T2313" i="1"/>
  <c r="AC2312" i="1"/>
  <c r="Y2312" i="1"/>
  <c r="AA2312" i="1" s="1"/>
  <c r="T2312" i="1"/>
  <c r="AC2311" i="1"/>
  <c r="Y2311" i="1"/>
  <c r="AA2311" i="1" s="1"/>
  <c r="T2311" i="1"/>
  <c r="AC2310" i="1"/>
  <c r="Y2310" i="1"/>
  <c r="AA2310" i="1" s="1"/>
  <c r="T2310" i="1"/>
  <c r="AC2309" i="1"/>
  <c r="Y2309" i="1"/>
  <c r="AA2309" i="1" s="1"/>
  <c r="T2309" i="1"/>
  <c r="AC2308" i="1"/>
  <c r="Y2308" i="1"/>
  <c r="AA2308" i="1" s="1"/>
  <c r="T2308" i="1"/>
  <c r="AC2307" i="1"/>
  <c r="Y2307" i="1"/>
  <c r="AA2307" i="1" s="1"/>
  <c r="T2307" i="1"/>
  <c r="AC2306" i="1"/>
  <c r="Y2306" i="1"/>
  <c r="AA2306" i="1" s="1"/>
  <c r="T2306" i="1"/>
  <c r="AC2305" i="1"/>
  <c r="Y2305" i="1"/>
  <c r="AA2305" i="1" s="1"/>
  <c r="T2305" i="1"/>
  <c r="AC2304" i="1"/>
  <c r="Y2304" i="1"/>
  <c r="AA2304" i="1" s="1"/>
  <c r="T2304" i="1"/>
  <c r="AC2303" i="1"/>
  <c r="Y2303" i="1"/>
  <c r="AA2303" i="1" s="1"/>
  <c r="T2303" i="1"/>
  <c r="AC2302" i="1"/>
  <c r="Y2302" i="1"/>
  <c r="AA2302" i="1" s="1"/>
  <c r="T2302" i="1"/>
  <c r="AC2301" i="1"/>
  <c r="Y2301" i="1"/>
  <c r="AA2301" i="1" s="1"/>
  <c r="T2301" i="1"/>
  <c r="AC2300" i="1"/>
  <c r="Y2300" i="1"/>
  <c r="AA2300" i="1" s="1"/>
  <c r="T2300" i="1"/>
  <c r="AC2299" i="1"/>
  <c r="Y2299" i="1"/>
  <c r="AA2299" i="1" s="1"/>
  <c r="T2299" i="1"/>
  <c r="AC2298" i="1"/>
  <c r="Y2298" i="1"/>
  <c r="AA2298" i="1" s="1"/>
  <c r="T2298" i="1"/>
  <c r="AC2297" i="1"/>
  <c r="Y2297" i="1"/>
  <c r="AA2297" i="1" s="1"/>
  <c r="T2297" i="1"/>
  <c r="AC2296" i="1"/>
  <c r="Y2296" i="1"/>
  <c r="AA2296" i="1" s="1"/>
  <c r="T2296" i="1"/>
  <c r="AC2295" i="1"/>
  <c r="Y2295" i="1"/>
  <c r="AA2295" i="1" s="1"/>
  <c r="T2295" i="1"/>
  <c r="AC2294" i="1"/>
  <c r="Y2294" i="1"/>
  <c r="AA2294" i="1" s="1"/>
  <c r="T2294" i="1"/>
  <c r="AC2293" i="1"/>
  <c r="Y2293" i="1"/>
  <c r="AA2293" i="1" s="1"/>
  <c r="T2293" i="1"/>
  <c r="AC2292" i="1"/>
  <c r="Y2292" i="1"/>
  <c r="AA2292" i="1" s="1"/>
  <c r="T2292" i="1"/>
  <c r="AC2291" i="1"/>
  <c r="Y2291" i="1"/>
  <c r="AA2291" i="1" s="1"/>
  <c r="T2291" i="1"/>
  <c r="AC2290" i="1"/>
  <c r="Y2290" i="1"/>
  <c r="AA2290" i="1" s="1"/>
  <c r="T2290" i="1"/>
  <c r="AC2289" i="1"/>
  <c r="Y2289" i="1"/>
  <c r="AA2289" i="1" s="1"/>
  <c r="T2289" i="1"/>
  <c r="AC2288" i="1"/>
  <c r="Y2288" i="1"/>
  <c r="AA2288" i="1" s="1"/>
  <c r="T2288" i="1"/>
  <c r="AC2287" i="1"/>
  <c r="Y2287" i="1"/>
  <c r="AA2287" i="1" s="1"/>
  <c r="T2287" i="1"/>
  <c r="AC2286" i="1"/>
  <c r="Y2286" i="1"/>
  <c r="AA2286" i="1" s="1"/>
  <c r="T2286" i="1"/>
  <c r="AC2285" i="1"/>
  <c r="Y2285" i="1"/>
  <c r="AA2285" i="1" s="1"/>
  <c r="T2285" i="1"/>
  <c r="AC2284" i="1"/>
  <c r="Y2284" i="1"/>
  <c r="AA2284" i="1" s="1"/>
  <c r="T2284" i="1"/>
  <c r="AC2283" i="1"/>
  <c r="Y2283" i="1"/>
  <c r="AA2283" i="1" s="1"/>
  <c r="T2283" i="1"/>
  <c r="AC2282" i="1"/>
  <c r="Y2282" i="1"/>
  <c r="AA2282" i="1" s="1"/>
  <c r="T2282" i="1"/>
  <c r="AC2281" i="1"/>
  <c r="Y2281" i="1"/>
  <c r="AA2281" i="1" s="1"/>
  <c r="T2281" i="1"/>
  <c r="AC2280" i="1"/>
  <c r="Y2280" i="1"/>
  <c r="AA2280" i="1" s="1"/>
  <c r="T2280" i="1"/>
  <c r="AC2279" i="1"/>
  <c r="Y2279" i="1"/>
  <c r="AA2279" i="1" s="1"/>
  <c r="T2279" i="1"/>
  <c r="AC2278" i="1"/>
  <c r="Y2278" i="1"/>
  <c r="AA2278" i="1" s="1"/>
  <c r="T2278" i="1"/>
  <c r="AC2277" i="1"/>
  <c r="Y2277" i="1"/>
  <c r="AA2277" i="1" s="1"/>
  <c r="T2277" i="1"/>
  <c r="AC2276" i="1"/>
  <c r="Y2276" i="1"/>
  <c r="AA2276" i="1" s="1"/>
  <c r="T2276" i="1"/>
  <c r="AC2275" i="1"/>
  <c r="Y2275" i="1"/>
  <c r="AA2275" i="1" s="1"/>
  <c r="T2275" i="1"/>
  <c r="AC2274" i="1"/>
  <c r="Y2274" i="1"/>
  <c r="AA2274" i="1" s="1"/>
  <c r="T2274" i="1"/>
  <c r="AC2273" i="1"/>
  <c r="Y2273" i="1"/>
  <c r="AA2273" i="1" s="1"/>
  <c r="T2273" i="1"/>
  <c r="AC2272" i="1"/>
  <c r="Y2272" i="1"/>
  <c r="AA2272" i="1" s="1"/>
  <c r="T2272" i="1"/>
  <c r="AC2271" i="1"/>
  <c r="Y2271" i="1"/>
  <c r="AA2271" i="1" s="1"/>
  <c r="T2271" i="1"/>
  <c r="AC2270" i="1"/>
  <c r="Y2270" i="1"/>
  <c r="AA2270" i="1" s="1"/>
  <c r="T2270" i="1"/>
  <c r="AC2269" i="1"/>
  <c r="Y2269" i="1"/>
  <c r="AA2269" i="1" s="1"/>
  <c r="T2269" i="1"/>
  <c r="AC2268" i="1"/>
  <c r="Y2268" i="1"/>
  <c r="AA2268" i="1" s="1"/>
  <c r="T2268" i="1"/>
  <c r="AC2267" i="1"/>
  <c r="Y2267" i="1"/>
  <c r="AA2267" i="1" s="1"/>
  <c r="T2267" i="1"/>
  <c r="AC2266" i="1"/>
  <c r="Y2266" i="1"/>
  <c r="AA2266" i="1" s="1"/>
  <c r="T2266" i="1"/>
  <c r="AC2265" i="1"/>
  <c r="Y2265" i="1"/>
  <c r="AA2265" i="1" s="1"/>
  <c r="T2265" i="1"/>
  <c r="AC2264" i="1"/>
  <c r="Y2264" i="1"/>
  <c r="AA2264" i="1" s="1"/>
  <c r="T2264" i="1"/>
  <c r="AC2263" i="1"/>
  <c r="AA2263" i="1"/>
  <c r="T2263" i="1"/>
  <c r="AC2262" i="1"/>
  <c r="AC2261" i="1"/>
  <c r="AC2260" i="1"/>
  <c r="AA2260" i="1"/>
  <c r="T2260" i="1"/>
  <c r="AC2259" i="1"/>
  <c r="AC2258" i="1"/>
  <c r="AC2257" i="1"/>
  <c r="AC2256" i="1"/>
  <c r="AC2255" i="1"/>
  <c r="AC2254" i="1"/>
  <c r="AC2253" i="1"/>
  <c r="AC2252" i="1"/>
  <c r="AA2252" i="1"/>
  <c r="T2252" i="1"/>
  <c r="AC2251" i="1"/>
  <c r="AC2250" i="1"/>
  <c r="AC2249" i="1"/>
  <c r="AA2249" i="1"/>
  <c r="T2249" i="1"/>
  <c r="AC2248" i="1"/>
  <c r="AA2248" i="1"/>
  <c r="T2248" i="1"/>
  <c r="AC2247" i="1"/>
  <c r="AA2247" i="1"/>
  <c r="T2247" i="1"/>
  <c r="AC2246" i="1"/>
  <c r="AA2246" i="1"/>
  <c r="T2246" i="1"/>
  <c r="AC2245" i="1"/>
  <c r="AA2245" i="1"/>
  <c r="T2245" i="1"/>
  <c r="AC2244" i="1"/>
  <c r="AA2244" i="1"/>
  <c r="T2244" i="1"/>
  <c r="AC2243" i="1"/>
  <c r="AA2243" i="1"/>
  <c r="T2243" i="1"/>
  <c r="AC2242" i="1"/>
  <c r="AA2242" i="1"/>
  <c r="T2242" i="1"/>
  <c r="AC2241" i="1"/>
  <c r="AA2241" i="1"/>
  <c r="T2241" i="1"/>
  <c r="AC2240" i="1"/>
  <c r="AA2240" i="1"/>
  <c r="T2240" i="1"/>
  <c r="AC2239" i="1"/>
  <c r="AA2239" i="1"/>
  <c r="T2239" i="1"/>
  <c r="AC2238" i="1"/>
  <c r="AA2238" i="1"/>
  <c r="T2238" i="1"/>
  <c r="AC2237" i="1"/>
  <c r="AA2237" i="1"/>
  <c r="T2237" i="1"/>
  <c r="AC2236" i="1"/>
  <c r="AC2235" i="1"/>
  <c r="AC2234" i="1"/>
  <c r="AA2234" i="1"/>
  <c r="T2234" i="1"/>
  <c r="AC2233" i="1"/>
  <c r="AA2233" i="1"/>
  <c r="T2233" i="1"/>
  <c r="AC2232" i="1"/>
  <c r="AA2232" i="1"/>
  <c r="T2232" i="1"/>
  <c r="AC2231" i="1"/>
  <c r="AA2231" i="1"/>
  <c r="T2231" i="1"/>
  <c r="AC2230" i="1"/>
  <c r="AA2230" i="1"/>
  <c r="T2230" i="1"/>
  <c r="AC2229" i="1"/>
  <c r="AA2229" i="1"/>
  <c r="T2229" i="1"/>
  <c r="AC2228" i="1"/>
  <c r="AA2228" i="1"/>
  <c r="T2228" i="1"/>
  <c r="AC2227" i="1"/>
  <c r="AA2227" i="1"/>
  <c r="T2227" i="1"/>
  <c r="AC2226" i="1"/>
  <c r="AA2226" i="1"/>
  <c r="T2226" i="1"/>
  <c r="AC2225" i="1"/>
  <c r="AA2225" i="1"/>
  <c r="T2225" i="1"/>
  <c r="AC2224" i="1"/>
  <c r="AA2224" i="1"/>
  <c r="T2224" i="1"/>
  <c r="AC2223" i="1"/>
  <c r="AA2223" i="1"/>
  <c r="T2223" i="1"/>
  <c r="AC2222" i="1"/>
  <c r="AA2222" i="1"/>
  <c r="T2222" i="1"/>
  <c r="AC2221" i="1"/>
  <c r="AA2221" i="1"/>
  <c r="T2221" i="1"/>
  <c r="AC2220" i="1"/>
  <c r="AA2220" i="1"/>
  <c r="T2220" i="1"/>
  <c r="AC2219" i="1"/>
  <c r="AA2219" i="1"/>
  <c r="T2219" i="1"/>
  <c r="AC2218" i="1"/>
  <c r="AA2218" i="1"/>
  <c r="T2218" i="1"/>
  <c r="AC2217" i="1"/>
  <c r="AA2217" i="1"/>
  <c r="T2217" i="1"/>
  <c r="AC2216" i="1"/>
  <c r="AA2216" i="1"/>
  <c r="T2216" i="1"/>
  <c r="AC2215" i="1"/>
  <c r="AC2214" i="1"/>
  <c r="AA2214" i="1"/>
  <c r="T2214" i="1"/>
  <c r="AC2213" i="1"/>
  <c r="AA2213" i="1"/>
  <c r="T2213" i="1"/>
  <c r="AC2212" i="1"/>
  <c r="AC2211" i="1"/>
  <c r="AA2211" i="1"/>
  <c r="T2211" i="1"/>
  <c r="AC2210" i="1"/>
  <c r="AA2210" i="1"/>
  <c r="T2210" i="1"/>
  <c r="AC2209" i="1"/>
  <c r="AA2209" i="1"/>
  <c r="T2209" i="1"/>
  <c r="AC2208" i="1"/>
  <c r="AA2208" i="1"/>
  <c r="T2208" i="1"/>
  <c r="AC2207" i="1"/>
  <c r="AA2207" i="1"/>
  <c r="T2207" i="1"/>
  <c r="AC2206" i="1"/>
  <c r="AA2206" i="1"/>
  <c r="T2206" i="1"/>
  <c r="AC2205" i="1"/>
  <c r="AA2205" i="1"/>
  <c r="T2205" i="1"/>
  <c r="AC2204" i="1"/>
  <c r="AA2204" i="1"/>
  <c r="T2204" i="1"/>
  <c r="AC2203" i="1"/>
  <c r="AA2203" i="1"/>
  <c r="T2203" i="1"/>
  <c r="AC2202" i="1"/>
  <c r="AA2202" i="1"/>
  <c r="T2202" i="1"/>
  <c r="AC2201" i="1"/>
  <c r="AA2201" i="1"/>
  <c r="T2201" i="1"/>
  <c r="AC2200" i="1"/>
  <c r="AA2200" i="1"/>
  <c r="T2200" i="1"/>
  <c r="AC2199" i="1"/>
  <c r="AA2199" i="1"/>
  <c r="T2199" i="1"/>
  <c r="AC2198" i="1"/>
  <c r="AA2198" i="1"/>
  <c r="T2198" i="1"/>
  <c r="AC2197" i="1"/>
  <c r="AA2197" i="1"/>
  <c r="T2197" i="1"/>
  <c r="AC2196" i="1"/>
  <c r="AA2196" i="1"/>
  <c r="T2196" i="1"/>
  <c r="AC2195" i="1"/>
  <c r="AC2194" i="1"/>
  <c r="AA2194" i="1"/>
  <c r="T2194" i="1"/>
  <c r="AC2193" i="1"/>
  <c r="AC2192" i="1"/>
  <c r="AC2191" i="1"/>
  <c r="AC2190" i="1"/>
  <c r="AC2189" i="1"/>
  <c r="AC2188" i="1"/>
  <c r="AC2187" i="1"/>
  <c r="AC2186" i="1"/>
  <c r="AC2185" i="1"/>
  <c r="AC2184" i="1"/>
  <c r="AC2183" i="1"/>
  <c r="AC2182" i="1"/>
  <c r="AC2181" i="1"/>
  <c r="AC2180" i="1"/>
  <c r="AC2179" i="1"/>
  <c r="AC2178" i="1"/>
  <c r="AC2177" i="1"/>
  <c r="AC2176" i="1"/>
  <c r="AC2175" i="1"/>
  <c r="AA2175" i="1"/>
  <c r="T2175" i="1"/>
  <c r="AC2174" i="1"/>
  <c r="AA2174" i="1"/>
  <c r="T2174" i="1"/>
  <c r="AC2173" i="1"/>
  <c r="AA2173" i="1"/>
  <c r="T2173" i="1"/>
  <c r="AC2172" i="1"/>
  <c r="AA2172" i="1"/>
  <c r="T2172" i="1"/>
  <c r="AC2171" i="1"/>
  <c r="AA2171" i="1"/>
  <c r="T2171" i="1"/>
  <c r="AC2170" i="1"/>
  <c r="AA2170" i="1"/>
  <c r="T2170" i="1"/>
  <c r="AC2169" i="1"/>
  <c r="AA2169" i="1"/>
  <c r="T2169" i="1"/>
  <c r="AC2168" i="1"/>
  <c r="AA2168" i="1"/>
  <c r="T2168" i="1"/>
  <c r="AC2167" i="1"/>
  <c r="AA2167" i="1"/>
  <c r="T2167" i="1"/>
  <c r="AC2166" i="1"/>
  <c r="AA2166" i="1"/>
  <c r="T2166" i="1"/>
  <c r="AC2165" i="1"/>
  <c r="AA2165" i="1"/>
  <c r="T2165" i="1"/>
  <c r="AC2164" i="1"/>
  <c r="AA2164" i="1"/>
  <c r="T2164" i="1"/>
  <c r="AC2163" i="1"/>
  <c r="AA2163" i="1"/>
  <c r="T2163" i="1"/>
  <c r="AC2162" i="1"/>
  <c r="AA2162" i="1"/>
  <c r="T2162" i="1"/>
  <c r="AC2161" i="1"/>
  <c r="AA2161" i="1"/>
  <c r="T2161" i="1"/>
  <c r="AC2160" i="1"/>
  <c r="AA2160" i="1"/>
  <c r="T2160" i="1"/>
  <c r="AC2159" i="1"/>
  <c r="AA2159" i="1"/>
  <c r="T2159" i="1"/>
  <c r="AC2158" i="1"/>
  <c r="AA2158" i="1"/>
  <c r="T2158" i="1"/>
  <c r="AC2157" i="1"/>
  <c r="AC2156" i="1"/>
  <c r="AA2156" i="1"/>
  <c r="T2156" i="1"/>
  <c r="AC2155" i="1"/>
  <c r="AA2155" i="1"/>
  <c r="T2155" i="1"/>
  <c r="AC2154" i="1"/>
  <c r="AA2154" i="1"/>
  <c r="T2154" i="1"/>
  <c r="AC2153" i="1"/>
  <c r="AA2153" i="1"/>
  <c r="T2153" i="1"/>
  <c r="AC2152" i="1"/>
  <c r="AC2151" i="1"/>
  <c r="AC2150" i="1"/>
  <c r="AC2149" i="1"/>
  <c r="AC2148" i="1"/>
  <c r="AC2147" i="1"/>
  <c r="AC2146" i="1"/>
  <c r="AC2145" i="1"/>
  <c r="AC2144" i="1"/>
  <c r="AC2143" i="1"/>
  <c r="AC2142" i="1"/>
  <c r="AC2141" i="1"/>
  <c r="AC2140" i="1"/>
  <c r="AC2139" i="1"/>
  <c r="AC2138" i="1"/>
  <c r="AC2137" i="1"/>
  <c r="AC2136" i="1"/>
  <c r="AC2135" i="1"/>
  <c r="AC2134" i="1"/>
  <c r="AC2133" i="1"/>
  <c r="AC2132" i="1"/>
  <c r="AC2131" i="1"/>
  <c r="AA2131" i="1"/>
  <c r="T2131" i="1"/>
  <c r="AC2130" i="1"/>
  <c r="AA2130" i="1"/>
  <c r="T2130" i="1"/>
  <c r="AC2129" i="1"/>
  <c r="AA2129" i="1"/>
  <c r="T2129" i="1"/>
  <c r="AC2128" i="1"/>
  <c r="AA2128" i="1"/>
  <c r="T2128" i="1"/>
  <c r="AC2127" i="1"/>
  <c r="AA2127" i="1"/>
  <c r="T2127" i="1"/>
  <c r="AC2126" i="1"/>
  <c r="AA2126" i="1"/>
  <c r="T2126" i="1"/>
  <c r="AC2125" i="1"/>
  <c r="AA2125" i="1"/>
  <c r="T2125" i="1"/>
  <c r="AC2124" i="1"/>
  <c r="AA2124" i="1"/>
  <c r="T2124" i="1"/>
  <c r="AC2123" i="1"/>
  <c r="AA2123" i="1"/>
  <c r="T2123" i="1"/>
  <c r="AC2122" i="1"/>
  <c r="AA2122" i="1"/>
  <c r="T2122" i="1"/>
  <c r="AC2121" i="1"/>
  <c r="AA2121" i="1"/>
  <c r="T2121" i="1"/>
  <c r="AC2120" i="1"/>
  <c r="AA2120" i="1"/>
  <c r="T2120" i="1"/>
  <c r="AC2119" i="1"/>
  <c r="AA2119" i="1"/>
  <c r="T2119" i="1"/>
  <c r="AC2118" i="1"/>
  <c r="AA2118" i="1"/>
  <c r="T2118" i="1"/>
  <c r="AC2117" i="1"/>
  <c r="AA2117" i="1"/>
  <c r="T2117" i="1"/>
  <c r="AC2116" i="1"/>
  <c r="AC2115" i="1"/>
  <c r="AA2115" i="1"/>
  <c r="T2115" i="1"/>
  <c r="AC2114" i="1"/>
  <c r="AA2114" i="1"/>
  <c r="T2114" i="1"/>
  <c r="AC2113" i="1"/>
  <c r="AA2113" i="1"/>
  <c r="T2113" i="1"/>
  <c r="AC2112" i="1"/>
  <c r="AA2112" i="1"/>
  <c r="T2112" i="1"/>
  <c r="AC2111" i="1"/>
  <c r="AA2111" i="1"/>
  <c r="T2111" i="1"/>
  <c r="AC2110" i="1"/>
  <c r="AA2110" i="1"/>
  <c r="T2110" i="1"/>
  <c r="AC2109" i="1"/>
  <c r="AA2109" i="1"/>
  <c r="T2109" i="1"/>
  <c r="AC2108" i="1"/>
  <c r="AA2108" i="1"/>
  <c r="T2108" i="1"/>
  <c r="AC2107" i="1"/>
  <c r="AC2106" i="1"/>
  <c r="AA2106" i="1"/>
  <c r="T2106" i="1"/>
  <c r="AC2105" i="1"/>
  <c r="AA2105" i="1"/>
  <c r="T2105" i="1"/>
  <c r="AC2104" i="1"/>
  <c r="AA2104" i="1"/>
  <c r="T2104" i="1"/>
  <c r="AC2103" i="1"/>
  <c r="AA2103" i="1"/>
  <c r="T2103" i="1"/>
  <c r="AC2102" i="1"/>
  <c r="AA2102" i="1"/>
  <c r="T2102" i="1"/>
  <c r="AC2101" i="1"/>
  <c r="AA2101" i="1"/>
  <c r="T2101" i="1"/>
  <c r="AC2100" i="1"/>
  <c r="AA2100" i="1"/>
  <c r="T2100" i="1"/>
  <c r="AC2099" i="1"/>
  <c r="AA2099" i="1"/>
  <c r="T2099" i="1"/>
  <c r="AC2098" i="1"/>
  <c r="AA2098" i="1"/>
  <c r="T2098" i="1"/>
  <c r="AC2097" i="1"/>
  <c r="AA2097" i="1"/>
  <c r="T2097" i="1"/>
  <c r="AC2096" i="1"/>
  <c r="AA2096" i="1"/>
  <c r="T2096" i="1"/>
  <c r="AC2095" i="1"/>
  <c r="AA2095" i="1"/>
  <c r="T2095" i="1"/>
  <c r="AC2094" i="1"/>
  <c r="AA2094" i="1"/>
  <c r="T2094" i="1"/>
  <c r="AC2093" i="1"/>
  <c r="AA2093" i="1"/>
  <c r="T2093" i="1"/>
  <c r="AC2092" i="1"/>
  <c r="AA2092" i="1"/>
  <c r="T2092" i="1"/>
  <c r="AC2091" i="1"/>
  <c r="AA2091" i="1"/>
  <c r="T2091" i="1"/>
  <c r="AC2090" i="1"/>
  <c r="AA2090" i="1"/>
  <c r="T2090" i="1"/>
  <c r="AC2089" i="1"/>
  <c r="AA2089" i="1"/>
  <c r="T2089" i="1"/>
  <c r="AC2088" i="1"/>
  <c r="AA2088" i="1"/>
  <c r="T2088" i="1"/>
  <c r="AC2087" i="1"/>
  <c r="AA2087" i="1"/>
  <c r="T2087" i="1"/>
  <c r="AC2086" i="1"/>
  <c r="AA2086" i="1"/>
  <c r="T2086" i="1"/>
  <c r="AC2085" i="1"/>
  <c r="AA2085" i="1"/>
  <c r="T2085" i="1"/>
  <c r="AC2084" i="1"/>
  <c r="AA2084" i="1"/>
  <c r="T2084" i="1"/>
  <c r="AC2083" i="1"/>
  <c r="AA2083" i="1"/>
  <c r="T2083" i="1"/>
  <c r="AC2082" i="1"/>
  <c r="AA2082" i="1"/>
  <c r="T2082" i="1"/>
  <c r="AC2081" i="1"/>
  <c r="AA2081" i="1"/>
  <c r="T2081" i="1"/>
  <c r="AC2080" i="1"/>
  <c r="AA2080" i="1"/>
  <c r="T2080" i="1"/>
  <c r="AC2079" i="1"/>
  <c r="AA2079" i="1"/>
  <c r="T2079" i="1"/>
  <c r="AC2078" i="1"/>
  <c r="AA2078" i="1"/>
  <c r="T2078" i="1"/>
  <c r="AC2077" i="1"/>
  <c r="AA2077" i="1"/>
  <c r="T2077" i="1"/>
  <c r="AC2076" i="1"/>
  <c r="AA2076" i="1"/>
  <c r="T2076" i="1"/>
  <c r="AC2075" i="1"/>
  <c r="AA2075" i="1"/>
  <c r="T2075" i="1"/>
  <c r="AC2074" i="1"/>
  <c r="AA2074" i="1"/>
  <c r="T2074" i="1"/>
  <c r="AC2073" i="1"/>
  <c r="AA2073" i="1"/>
  <c r="T2073" i="1"/>
  <c r="AC2072" i="1"/>
  <c r="AC2071" i="1"/>
  <c r="AA2071" i="1"/>
  <c r="T2071" i="1"/>
  <c r="AC2070" i="1"/>
  <c r="AA2070" i="1"/>
  <c r="T2070" i="1"/>
  <c r="AC2069" i="1"/>
  <c r="AA2069" i="1"/>
  <c r="T2069" i="1"/>
  <c r="AC2068" i="1"/>
  <c r="AA2068" i="1"/>
  <c r="T2068" i="1"/>
  <c r="AC2067" i="1"/>
  <c r="AA2067" i="1"/>
  <c r="T2067" i="1"/>
  <c r="AC2066" i="1"/>
  <c r="AA2066" i="1"/>
  <c r="T2066" i="1"/>
  <c r="AC2065" i="1"/>
  <c r="AA2065" i="1"/>
  <c r="T2065" i="1"/>
  <c r="AC2064" i="1"/>
  <c r="AA2064" i="1"/>
  <c r="T2064" i="1"/>
  <c r="AC2063" i="1"/>
  <c r="AA2063" i="1"/>
  <c r="T2063" i="1"/>
  <c r="AC2062" i="1"/>
  <c r="AA2062" i="1"/>
  <c r="T2062" i="1"/>
  <c r="AC2061" i="1"/>
  <c r="AA2061" i="1"/>
  <c r="T2061" i="1"/>
  <c r="AC2060" i="1"/>
  <c r="AA2060" i="1"/>
  <c r="T2060" i="1"/>
  <c r="AC2059" i="1"/>
  <c r="AA2059" i="1"/>
  <c r="T2059" i="1"/>
  <c r="AC2058" i="1"/>
  <c r="AA2058" i="1"/>
  <c r="T2058" i="1"/>
  <c r="AC2057" i="1"/>
  <c r="AA2057" i="1"/>
  <c r="T2057" i="1"/>
  <c r="AC2056" i="1"/>
  <c r="AA2056" i="1"/>
  <c r="T2056" i="1"/>
  <c r="AC2055" i="1"/>
  <c r="AA2055" i="1"/>
  <c r="T2055" i="1"/>
  <c r="AC2054" i="1"/>
  <c r="AA2054" i="1"/>
  <c r="T2054" i="1"/>
  <c r="AC2053" i="1"/>
  <c r="AA2053" i="1"/>
  <c r="T2053" i="1"/>
  <c r="AC2052" i="1"/>
  <c r="T2052" i="1"/>
  <c r="AC2051" i="1"/>
  <c r="AA2051" i="1"/>
  <c r="T2051" i="1"/>
  <c r="AC2050" i="1"/>
  <c r="AA2050" i="1"/>
  <c r="T2050" i="1"/>
  <c r="AC2049" i="1"/>
  <c r="AA2049" i="1"/>
  <c r="T2049" i="1"/>
  <c r="AC2048" i="1"/>
  <c r="AA2048" i="1"/>
  <c r="T2048" i="1"/>
  <c r="AC2047" i="1"/>
  <c r="AA2047" i="1"/>
  <c r="T2047" i="1"/>
  <c r="AC2046" i="1"/>
  <c r="AA2046" i="1"/>
  <c r="T2046" i="1"/>
  <c r="AC2045" i="1"/>
  <c r="AA2045" i="1"/>
  <c r="T2045" i="1"/>
  <c r="AC2044" i="1"/>
  <c r="AA2044" i="1"/>
  <c r="T2044" i="1"/>
  <c r="AC2043" i="1"/>
  <c r="AA2043" i="1"/>
  <c r="T2043" i="1"/>
  <c r="AC2042" i="1"/>
  <c r="AA2042" i="1"/>
  <c r="T2042" i="1"/>
  <c r="AC2041" i="1"/>
  <c r="AA2041" i="1"/>
  <c r="T2041" i="1"/>
  <c r="AC2040" i="1"/>
  <c r="AA2040" i="1"/>
  <c r="T2040" i="1"/>
  <c r="AC2039" i="1"/>
  <c r="AC2038" i="1"/>
  <c r="AA2038" i="1"/>
  <c r="T2038" i="1"/>
  <c r="AC2037" i="1"/>
  <c r="AA2037" i="1"/>
  <c r="T2037" i="1"/>
  <c r="AC2036" i="1"/>
  <c r="AC2035" i="1"/>
  <c r="AA2035" i="1"/>
  <c r="T2035" i="1"/>
  <c r="AC2034" i="1"/>
  <c r="AA2034" i="1"/>
  <c r="T2034" i="1"/>
  <c r="AC2033" i="1"/>
  <c r="AA2033" i="1"/>
  <c r="T2033" i="1"/>
  <c r="AC2032" i="1"/>
  <c r="AA2032" i="1"/>
  <c r="T2032" i="1"/>
  <c r="AC2031" i="1"/>
  <c r="AC2030" i="1"/>
  <c r="AA2030" i="1"/>
  <c r="T2030" i="1"/>
  <c r="AC2029" i="1"/>
  <c r="AA2029" i="1"/>
  <c r="T2029" i="1"/>
  <c r="AC2028" i="1"/>
  <c r="AA2028" i="1"/>
  <c r="T2028" i="1"/>
  <c r="AC2027" i="1"/>
  <c r="AA2027" i="1"/>
  <c r="T2027" i="1"/>
  <c r="AC2026" i="1"/>
  <c r="AA2026" i="1"/>
  <c r="T2026" i="1"/>
  <c r="AC2025" i="1"/>
  <c r="AA2025" i="1"/>
  <c r="T2025" i="1"/>
  <c r="AC2024" i="1"/>
  <c r="AA2024" i="1"/>
  <c r="T2024" i="1"/>
  <c r="AC2023" i="1"/>
  <c r="AA2023" i="1"/>
  <c r="T2023" i="1"/>
  <c r="AC2022" i="1"/>
  <c r="T2022" i="1"/>
  <c r="AC2021" i="1"/>
  <c r="AA2021" i="1"/>
  <c r="T2021" i="1"/>
  <c r="AC2020" i="1"/>
  <c r="AA2020" i="1"/>
  <c r="T2020" i="1"/>
  <c r="AC2019" i="1"/>
  <c r="T2019" i="1"/>
  <c r="AD2019" i="1" s="1"/>
  <c r="AC2018" i="1"/>
  <c r="AA2018" i="1"/>
  <c r="T2018" i="1"/>
  <c r="AC2017" i="1"/>
  <c r="AA2017" i="1"/>
  <c r="T2017" i="1"/>
  <c r="AC2016" i="1"/>
  <c r="AA2016" i="1"/>
  <c r="T2016" i="1"/>
  <c r="AC2015" i="1"/>
  <c r="AA2015" i="1"/>
  <c r="T2015" i="1"/>
  <c r="AC2014" i="1"/>
  <c r="AA2014" i="1"/>
  <c r="T2014" i="1"/>
  <c r="AC2013" i="1"/>
  <c r="AA2013" i="1"/>
  <c r="T2013" i="1"/>
  <c r="AC2012" i="1"/>
  <c r="AA2012" i="1"/>
  <c r="T2012" i="1"/>
  <c r="AC2011" i="1"/>
  <c r="AA2011" i="1"/>
  <c r="T2011" i="1"/>
  <c r="AC2010" i="1"/>
  <c r="AA2010" i="1"/>
  <c r="T2010" i="1"/>
  <c r="AC2009" i="1"/>
  <c r="AA2009" i="1"/>
  <c r="T2009" i="1"/>
  <c r="AC2008" i="1"/>
  <c r="AA2008" i="1"/>
  <c r="T2008" i="1"/>
  <c r="AC2007" i="1"/>
  <c r="AA2007" i="1"/>
  <c r="T2007" i="1"/>
  <c r="AC2006" i="1"/>
  <c r="AC2005" i="1"/>
  <c r="AC2004" i="1"/>
  <c r="AC2003" i="1"/>
  <c r="AC2002" i="1"/>
  <c r="AC2001" i="1"/>
  <c r="AA2001" i="1"/>
  <c r="T2001" i="1"/>
  <c r="AC2000" i="1"/>
  <c r="AA2000" i="1"/>
  <c r="T2000" i="1"/>
  <c r="AC1999" i="1"/>
  <c r="AC1998" i="1"/>
  <c r="AA1998" i="1"/>
  <c r="T1998" i="1"/>
  <c r="AC1997" i="1"/>
  <c r="AA1997" i="1"/>
  <c r="T1997" i="1"/>
  <c r="AC1996" i="1"/>
  <c r="AA1996" i="1"/>
  <c r="T1996" i="1"/>
  <c r="AC1995" i="1"/>
  <c r="AC1994" i="1"/>
  <c r="AC1993" i="1"/>
  <c r="AC1992" i="1"/>
  <c r="AC1991" i="1"/>
  <c r="AC1990" i="1"/>
  <c r="AC1989" i="1"/>
  <c r="AC1988" i="1"/>
  <c r="AC1987" i="1"/>
  <c r="AC1986" i="1"/>
  <c r="AC1985" i="1"/>
  <c r="AC1984" i="1"/>
  <c r="AC1983" i="1"/>
  <c r="AC1982" i="1"/>
  <c r="AC1981" i="1"/>
  <c r="AC1980" i="1"/>
  <c r="AC1979" i="1"/>
  <c r="AC1978" i="1"/>
  <c r="AC1977" i="1"/>
  <c r="AC1976" i="1"/>
  <c r="AC1975" i="1"/>
  <c r="AC1974" i="1"/>
  <c r="AC1973" i="1"/>
  <c r="AC1972" i="1"/>
  <c r="AC1971" i="1"/>
  <c r="AC1970" i="1"/>
  <c r="AC1969" i="1"/>
  <c r="AC1968" i="1"/>
  <c r="AA1968" i="1"/>
  <c r="T1968" i="1"/>
  <c r="AC1967" i="1"/>
  <c r="AA1967" i="1"/>
  <c r="T1967" i="1"/>
  <c r="AC1966" i="1"/>
  <c r="AC1965" i="1"/>
  <c r="AA1965" i="1"/>
  <c r="T1965" i="1"/>
  <c r="AC1964" i="1"/>
  <c r="AA1964" i="1"/>
  <c r="T1964" i="1"/>
  <c r="AC1963" i="1"/>
  <c r="AA1963" i="1"/>
  <c r="T1963" i="1"/>
  <c r="AC1962" i="1"/>
  <c r="AA1962" i="1"/>
  <c r="T1962" i="1"/>
  <c r="AC1961" i="1"/>
  <c r="AA1961" i="1"/>
  <c r="T1961" i="1"/>
  <c r="AC1960" i="1"/>
  <c r="AA1960" i="1"/>
  <c r="T1960" i="1"/>
  <c r="AC1959" i="1"/>
  <c r="AA1959" i="1"/>
  <c r="T1959" i="1"/>
  <c r="AC1958" i="1"/>
  <c r="AC1957" i="1"/>
  <c r="AC1956" i="1"/>
  <c r="AC1955" i="1"/>
  <c r="AC1954" i="1"/>
  <c r="AC1953" i="1"/>
  <c r="AC1952" i="1"/>
  <c r="AC1951" i="1"/>
  <c r="AC1950" i="1"/>
  <c r="AC1949" i="1"/>
  <c r="AA1949" i="1"/>
  <c r="T1949" i="1"/>
  <c r="AC1948" i="1"/>
  <c r="AC1947" i="1"/>
  <c r="AC1946" i="1"/>
  <c r="AA1946" i="1"/>
  <c r="T1946" i="1"/>
  <c r="AC1945" i="1"/>
  <c r="AC1944" i="1"/>
  <c r="AC1943" i="1"/>
  <c r="AC1942" i="1"/>
  <c r="AA1942" i="1"/>
  <c r="T1942" i="1"/>
  <c r="AC1941" i="1"/>
  <c r="AC1940" i="1"/>
  <c r="AC1939" i="1"/>
  <c r="AC1938" i="1"/>
  <c r="AC1937" i="1"/>
  <c r="AC1936" i="1"/>
  <c r="AC1935" i="1"/>
  <c r="AC1934" i="1"/>
  <c r="AC1933" i="1"/>
  <c r="AC1932" i="1"/>
  <c r="AC1931" i="1"/>
  <c r="AC1930" i="1"/>
  <c r="AC1929" i="1"/>
  <c r="AC1928" i="1"/>
  <c r="AC1927" i="1"/>
  <c r="AC1926" i="1"/>
  <c r="AC1925" i="1"/>
  <c r="AC1924" i="1"/>
  <c r="AC1923" i="1"/>
  <c r="AC1922" i="1"/>
  <c r="AC1921" i="1"/>
  <c r="AC1920" i="1"/>
  <c r="AC1919" i="1"/>
  <c r="AC1918" i="1"/>
  <c r="AC1917" i="1"/>
  <c r="AC1916" i="1"/>
  <c r="AC1915" i="1"/>
  <c r="AC1914" i="1"/>
  <c r="AC1913" i="1"/>
  <c r="AC1912" i="1"/>
  <c r="AC1911" i="1"/>
  <c r="AC1910" i="1"/>
  <c r="AC1909" i="1"/>
  <c r="AC1908" i="1"/>
  <c r="AC1907" i="1"/>
  <c r="AC1906" i="1"/>
  <c r="AC1905" i="1"/>
  <c r="AC1904" i="1"/>
  <c r="AC1903" i="1"/>
  <c r="AC1902" i="1"/>
  <c r="AC1901" i="1"/>
  <c r="AC1900" i="1"/>
  <c r="AC1899" i="1"/>
  <c r="AC1898" i="1"/>
  <c r="AC1897" i="1"/>
  <c r="AC1896" i="1"/>
  <c r="AC1895" i="1"/>
  <c r="AC1894" i="1"/>
  <c r="AC1893" i="1"/>
  <c r="AC1892" i="1"/>
  <c r="AC1891" i="1"/>
  <c r="AC1890" i="1"/>
  <c r="AA1890" i="1"/>
  <c r="T1890" i="1"/>
  <c r="AC1889" i="1"/>
  <c r="AA1889" i="1"/>
  <c r="T1889" i="1"/>
  <c r="AC1888" i="1"/>
  <c r="AA1888" i="1"/>
  <c r="T1888" i="1"/>
  <c r="AC1887" i="1"/>
  <c r="AA1887" i="1"/>
  <c r="T1887" i="1"/>
  <c r="AC1886" i="1"/>
  <c r="AA1886" i="1"/>
  <c r="T1886" i="1"/>
  <c r="AC1885" i="1"/>
  <c r="AA1885" i="1"/>
  <c r="T1885" i="1"/>
  <c r="AC1884" i="1"/>
  <c r="AC1883" i="1"/>
  <c r="AA1883" i="1"/>
  <c r="T1883" i="1"/>
  <c r="AC1882" i="1"/>
  <c r="AA1882" i="1"/>
  <c r="T1882" i="1"/>
  <c r="AC1881" i="1"/>
  <c r="AA1881" i="1"/>
  <c r="T1881" i="1"/>
  <c r="AC1880" i="1"/>
  <c r="AA1880" i="1"/>
  <c r="T1880" i="1"/>
  <c r="AC1879" i="1"/>
  <c r="AA1879" i="1"/>
  <c r="T1879" i="1"/>
  <c r="AC1878" i="1"/>
  <c r="AA1878" i="1"/>
  <c r="T1878" i="1"/>
  <c r="AC1877" i="1"/>
  <c r="AA1877" i="1"/>
  <c r="T1877" i="1"/>
  <c r="AC1876" i="1"/>
  <c r="AA1876" i="1"/>
  <c r="T1876" i="1"/>
  <c r="AC1875" i="1"/>
  <c r="AA1875" i="1"/>
  <c r="T1875" i="1"/>
  <c r="AC1874" i="1"/>
  <c r="AA1874" i="1"/>
  <c r="T1874" i="1"/>
  <c r="AC1873" i="1"/>
  <c r="AA1873" i="1"/>
  <c r="T1873" i="1"/>
  <c r="AC1872" i="1"/>
  <c r="AA1872" i="1"/>
  <c r="T1872" i="1"/>
  <c r="AC1871" i="1"/>
  <c r="AA1871" i="1"/>
  <c r="T1871" i="1"/>
  <c r="AC1870" i="1"/>
  <c r="AA1870" i="1"/>
  <c r="T1870" i="1"/>
  <c r="AC1869" i="1"/>
  <c r="AA1869" i="1"/>
  <c r="T1869" i="1"/>
  <c r="AC1868" i="1"/>
  <c r="AA1868" i="1"/>
  <c r="T1868" i="1"/>
  <c r="AC1867" i="1"/>
  <c r="AA1867" i="1"/>
  <c r="T1867" i="1"/>
  <c r="AC1866" i="1"/>
  <c r="AA1866" i="1"/>
  <c r="T1866" i="1"/>
  <c r="AC1865" i="1"/>
  <c r="AA1865" i="1"/>
  <c r="T1865" i="1"/>
  <c r="AC1864" i="1"/>
  <c r="AA1864" i="1"/>
  <c r="T1864" i="1"/>
  <c r="AC1863" i="1"/>
  <c r="AA1863" i="1"/>
  <c r="T1863" i="1"/>
  <c r="AC1862" i="1"/>
  <c r="AA1862" i="1"/>
  <c r="T1862" i="1"/>
  <c r="AC1861" i="1"/>
  <c r="AA1861" i="1"/>
  <c r="T1861" i="1"/>
  <c r="AC1860" i="1"/>
  <c r="AA1860" i="1"/>
  <c r="T1860" i="1"/>
  <c r="AC1859" i="1"/>
  <c r="AA1859" i="1"/>
  <c r="T1859" i="1"/>
  <c r="AC1858" i="1"/>
  <c r="AA1858" i="1"/>
  <c r="T1858" i="1"/>
  <c r="AC1857" i="1"/>
  <c r="AA1857" i="1"/>
  <c r="T1857" i="1"/>
  <c r="AC1856" i="1"/>
  <c r="AA1856" i="1"/>
  <c r="T1856" i="1"/>
  <c r="AC1855" i="1"/>
  <c r="AA1855" i="1"/>
  <c r="T1855" i="1"/>
  <c r="AC1854" i="1"/>
  <c r="AA1854" i="1"/>
  <c r="T1854" i="1"/>
  <c r="AC1853" i="1"/>
  <c r="AA1853" i="1"/>
  <c r="T1853" i="1"/>
  <c r="AC1852" i="1"/>
  <c r="AA1852" i="1"/>
  <c r="T1852" i="1"/>
  <c r="AC1851" i="1"/>
  <c r="AA1851" i="1"/>
  <c r="T1851" i="1"/>
  <c r="AC1850" i="1"/>
  <c r="AA1850" i="1"/>
  <c r="T1850" i="1"/>
  <c r="AC1849" i="1"/>
  <c r="AA1849" i="1"/>
  <c r="T1849" i="1"/>
  <c r="AC1848" i="1"/>
  <c r="AA1848" i="1"/>
  <c r="T1848" i="1"/>
  <c r="AC1847" i="1"/>
  <c r="AA1847" i="1"/>
  <c r="T1847" i="1"/>
  <c r="AC1846" i="1"/>
  <c r="AA1846" i="1"/>
  <c r="T1846" i="1"/>
  <c r="AC1845" i="1"/>
  <c r="AA1845" i="1"/>
  <c r="T1845" i="1"/>
  <c r="AC1844" i="1"/>
  <c r="AA1844" i="1"/>
  <c r="T1844" i="1"/>
  <c r="AC1843" i="1"/>
  <c r="AA1843" i="1"/>
  <c r="T1843" i="1"/>
  <c r="AC1842" i="1"/>
  <c r="AA1842" i="1"/>
  <c r="T1842" i="1"/>
  <c r="AC1841" i="1"/>
  <c r="AA1841" i="1"/>
  <c r="T1841" i="1"/>
  <c r="AC1840" i="1"/>
  <c r="AA1840" i="1"/>
  <c r="T1840" i="1"/>
  <c r="AC1839" i="1"/>
  <c r="AA1839" i="1"/>
  <c r="T1839" i="1"/>
  <c r="AC1838" i="1"/>
  <c r="AA1838" i="1"/>
  <c r="T1838" i="1"/>
  <c r="AC1837" i="1"/>
  <c r="AA1837" i="1"/>
  <c r="T1837" i="1"/>
  <c r="AC1836" i="1"/>
  <c r="AA1836" i="1"/>
  <c r="T1836" i="1"/>
  <c r="AC1835" i="1"/>
  <c r="AA1835" i="1"/>
  <c r="T1835" i="1"/>
  <c r="AC1834" i="1"/>
  <c r="AA1834" i="1"/>
  <c r="T1834" i="1"/>
  <c r="AC1833" i="1"/>
  <c r="AA1833" i="1"/>
  <c r="T1833" i="1"/>
  <c r="AC1832" i="1"/>
  <c r="AA1832" i="1"/>
  <c r="T1832" i="1"/>
  <c r="AC1831" i="1"/>
  <c r="AA1831" i="1"/>
  <c r="T1831" i="1"/>
  <c r="AC1830" i="1"/>
  <c r="AA1830" i="1"/>
  <c r="T1830" i="1"/>
  <c r="AC1829" i="1"/>
  <c r="AA1829" i="1"/>
  <c r="T1829" i="1"/>
  <c r="AC1828" i="1"/>
  <c r="AA1828" i="1"/>
  <c r="T1828" i="1"/>
  <c r="AC1827" i="1"/>
  <c r="AA1827" i="1"/>
  <c r="T1827" i="1"/>
  <c r="AC1826" i="1"/>
  <c r="AA1826" i="1"/>
  <c r="T1826" i="1"/>
  <c r="AC1825" i="1"/>
  <c r="AA1825" i="1"/>
  <c r="T1825" i="1"/>
  <c r="AC1824" i="1"/>
  <c r="AA1824" i="1"/>
  <c r="T1824" i="1"/>
  <c r="AC1823" i="1"/>
  <c r="AC1822" i="1"/>
  <c r="AC1821" i="1"/>
  <c r="AA1821" i="1"/>
  <c r="T1821" i="1"/>
  <c r="AC1820" i="1"/>
  <c r="AA1820" i="1"/>
  <c r="T1820" i="1"/>
  <c r="AC1819" i="1"/>
  <c r="AA1819" i="1"/>
  <c r="T1819" i="1"/>
  <c r="AC1818" i="1"/>
  <c r="AA1818" i="1"/>
  <c r="T1818" i="1"/>
  <c r="AC1817" i="1"/>
  <c r="AA1817" i="1"/>
  <c r="T1817" i="1"/>
  <c r="AC1816" i="1"/>
  <c r="AA1816" i="1"/>
  <c r="T1816" i="1"/>
  <c r="AC1815" i="1"/>
  <c r="AA1815" i="1"/>
  <c r="T1815" i="1"/>
  <c r="AC1814" i="1"/>
  <c r="AA1814" i="1"/>
  <c r="T1814" i="1"/>
  <c r="AC1813" i="1"/>
  <c r="AA1813" i="1"/>
  <c r="T1813" i="1"/>
  <c r="AC1812" i="1"/>
  <c r="AA1812" i="1"/>
  <c r="T1812" i="1"/>
  <c r="AC1811" i="1"/>
  <c r="AA1811" i="1"/>
  <c r="T1811" i="1"/>
  <c r="AC1810" i="1"/>
  <c r="AA1810" i="1"/>
  <c r="T1810" i="1"/>
  <c r="AC1809" i="1"/>
  <c r="AA1809" i="1"/>
  <c r="T1809" i="1"/>
  <c r="AC1808" i="1"/>
  <c r="AA1808" i="1"/>
  <c r="T1808" i="1"/>
  <c r="AC1807" i="1"/>
  <c r="AA1807" i="1"/>
  <c r="T1807" i="1"/>
  <c r="AC1806" i="1"/>
  <c r="AA1806" i="1"/>
  <c r="T1806" i="1"/>
  <c r="AC1805" i="1"/>
  <c r="AA1805" i="1"/>
  <c r="T1805" i="1"/>
  <c r="AC1804" i="1"/>
  <c r="AA1804" i="1"/>
  <c r="T1804" i="1"/>
  <c r="AC1803" i="1"/>
  <c r="AA1803" i="1"/>
  <c r="T1803" i="1"/>
  <c r="AC1802" i="1"/>
  <c r="AA1802" i="1"/>
  <c r="T1802" i="1"/>
  <c r="AC1801" i="1"/>
  <c r="AA1801" i="1"/>
  <c r="T1801" i="1"/>
  <c r="AC1800" i="1"/>
  <c r="AA1800" i="1"/>
  <c r="T1800" i="1"/>
  <c r="AC1799" i="1"/>
  <c r="AA1799" i="1"/>
  <c r="T1799" i="1"/>
  <c r="AC1798" i="1"/>
  <c r="AA1798" i="1"/>
  <c r="T1798" i="1"/>
  <c r="AC1797" i="1"/>
  <c r="AA1797" i="1"/>
  <c r="T1797" i="1"/>
  <c r="AC1796" i="1"/>
  <c r="AA1796" i="1"/>
  <c r="T1796" i="1"/>
  <c r="AC1795" i="1"/>
  <c r="AA1795" i="1"/>
  <c r="T1795" i="1"/>
  <c r="AC1794" i="1"/>
  <c r="AA1794" i="1"/>
  <c r="T1794" i="1"/>
  <c r="AC1793" i="1"/>
  <c r="AA1793" i="1"/>
  <c r="T1793" i="1"/>
  <c r="AC1792" i="1"/>
  <c r="AA1792" i="1"/>
  <c r="T1792" i="1"/>
  <c r="AC1791" i="1"/>
  <c r="AA1791" i="1"/>
  <c r="T1791" i="1"/>
  <c r="AC1790" i="1"/>
  <c r="AA1790" i="1"/>
  <c r="T1790" i="1"/>
  <c r="AC1789" i="1"/>
  <c r="AA1789" i="1"/>
  <c r="T1789" i="1"/>
  <c r="AC1788" i="1"/>
  <c r="AA1788" i="1"/>
  <c r="T1788" i="1"/>
  <c r="AC1787" i="1"/>
  <c r="AA1787" i="1"/>
  <c r="T1787" i="1"/>
  <c r="AC1786" i="1"/>
  <c r="AA1786" i="1"/>
  <c r="T1786" i="1"/>
  <c r="AC1785" i="1"/>
  <c r="AA1785" i="1"/>
  <c r="T1785" i="1"/>
  <c r="AC1784" i="1"/>
  <c r="AA1784" i="1"/>
  <c r="T1784" i="1"/>
  <c r="AC1783" i="1"/>
  <c r="AA1783" i="1"/>
  <c r="T1783" i="1"/>
  <c r="AC1782" i="1"/>
  <c r="AA1782" i="1"/>
  <c r="T1782" i="1"/>
  <c r="AC1781" i="1"/>
  <c r="AA1781" i="1"/>
  <c r="T1781" i="1"/>
  <c r="AC1780" i="1"/>
  <c r="AC1779" i="1"/>
  <c r="AC1778" i="1"/>
  <c r="AA1778" i="1"/>
  <c r="T1778" i="1"/>
  <c r="AC1777" i="1"/>
  <c r="AA1777" i="1"/>
  <c r="T1777" i="1"/>
  <c r="AC1776" i="1"/>
  <c r="AA1776" i="1"/>
  <c r="T1776" i="1"/>
  <c r="AC1775" i="1"/>
  <c r="AA1775" i="1"/>
  <c r="T1775" i="1"/>
  <c r="AC1774" i="1"/>
  <c r="AC1773" i="1"/>
  <c r="AC1772" i="1"/>
  <c r="AA1772" i="1"/>
  <c r="T1772" i="1"/>
  <c r="AC1771" i="1"/>
  <c r="AA1771" i="1"/>
  <c r="T1771" i="1"/>
  <c r="AC1770" i="1"/>
  <c r="AA1770" i="1"/>
  <c r="T1770" i="1"/>
  <c r="AC1769" i="1"/>
  <c r="AA1769" i="1"/>
  <c r="T1769" i="1"/>
  <c r="AC1768" i="1"/>
  <c r="AA1768" i="1"/>
  <c r="T1768" i="1"/>
  <c r="AC1767" i="1"/>
  <c r="AC1766" i="1"/>
  <c r="AA1766" i="1"/>
  <c r="T1766" i="1"/>
  <c r="AC1765" i="1"/>
  <c r="AA1765" i="1"/>
  <c r="T1765" i="1"/>
  <c r="AC1764" i="1"/>
  <c r="AA1764" i="1"/>
  <c r="T1764" i="1"/>
  <c r="AC1763" i="1"/>
  <c r="AA1763" i="1"/>
  <c r="T1763" i="1"/>
  <c r="AC1762" i="1"/>
  <c r="AA1762" i="1"/>
  <c r="T1762" i="1"/>
  <c r="AC1761" i="1"/>
  <c r="AA1761" i="1"/>
  <c r="T1761" i="1"/>
  <c r="AC1760" i="1"/>
  <c r="AA1760" i="1"/>
  <c r="T1760" i="1"/>
  <c r="AC1759" i="1"/>
  <c r="AA1759" i="1"/>
  <c r="T1759" i="1"/>
  <c r="AC1758" i="1"/>
  <c r="AA1758" i="1"/>
  <c r="T1758" i="1"/>
  <c r="AC1757" i="1"/>
  <c r="AA1757" i="1"/>
  <c r="T1757" i="1"/>
  <c r="AC1756" i="1"/>
  <c r="AA1756" i="1"/>
  <c r="T1756" i="1"/>
  <c r="AC1755" i="1"/>
  <c r="AA1755" i="1"/>
  <c r="T1755" i="1"/>
  <c r="AC1754" i="1"/>
  <c r="AA1754" i="1"/>
  <c r="T1754" i="1"/>
  <c r="AC1753" i="1"/>
  <c r="AA1753" i="1"/>
  <c r="T1753" i="1"/>
  <c r="AC1752" i="1"/>
  <c r="AA1752" i="1"/>
  <c r="T1752" i="1"/>
  <c r="AC1751" i="1"/>
  <c r="AA1751" i="1"/>
  <c r="T1751" i="1"/>
  <c r="AC1750" i="1"/>
  <c r="AA1750" i="1"/>
  <c r="T1750" i="1"/>
  <c r="AC1749" i="1"/>
  <c r="AA1749" i="1"/>
  <c r="T1749" i="1"/>
  <c r="AC1748" i="1"/>
  <c r="AA1748" i="1"/>
  <c r="T1748" i="1"/>
  <c r="AC1747" i="1"/>
  <c r="AA1747" i="1"/>
  <c r="T1747" i="1"/>
  <c r="AC1746" i="1"/>
  <c r="AA1746" i="1"/>
  <c r="T1746" i="1"/>
  <c r="AC1745" i="1"/>
  <c r="AA1745" i="1"/>
  <c r="T1745" i="1"/>
  <c r="AC1744" i="1"/>
  <c r="AA1744" i="1"/>
  <c r="T1744" i="1"/>
  <c r="AC1743" i="1"/>
  <c r="AA1743" i="1"/>
  <c r="T1743" i="1"/>
  <c r="AC1742" i="1"/>
  <c r="AA1742" i="1"/>
  <c r="T1742" i="1"/>
  <c r="AC1741" i="1"/>
  <c r="AA1741" i="1"/>
  <c r="T1741" i="1"/>
  <c r="AC1740" i="1"/>
  <c r="AA1740" i="1"/>
  <c r="T1740" i="1"/>
  <c r="AC1739" i="1"/>
  <c r="AA1739" i="1"/>
  <c r="T1739" i="1"/>
  <c r="AC1738" i="1"/>
  <c r="AA1738" i="1"/>
  <c r="T1738" i="1"/>
  <c r="AC1737" i="1"/>
  <c r="AA1737" i="1"/>
  <c r="T1737" i="1"/>
  <c r="AC1736" i="1"/>
  <c r="AA1736" i="1"/>
  <c r="T1736" i="1"/>
  <c r="AC1735" i="1"/>
  <c r="AA1735" i="1"/>
  <c r="T1735" i="1"/>
  <c r="AC1734" i="1"/>
  <c r="AA1734" i="1"/>
  <c r="T1734" i="1"/>
  <c r="AC1733" i="1"/>
  <c r="AA1733" i="1"/>
  <c r="T1733" i="1"/>
  <c r="AC1732" i="1"/>
  <c r="AA1732" i="1"/>
  <c r="T1732" i="1"/>
  <c r="AC1731" i="1"/>
  <c r="AA1731" i="1"/>
  <c r="T1731" i="1"/>
  <c r="AC1730" i="1"/>
  <c r="AA1730" i="1"/>
  <c r="T1730" i="1"/>
  <c r="AC1729" i="1"/>
  <c r="AA1729" i="1"/>
  <c r="T1729" i="1"/>
  <c r="AC1728" i="1"/>
  <c r="AA1728" i="1"/>
  <c r="T1728" i="1"/>
  <c r="AC1727" i="1"/>
  <c r="AC1726" i="1"/>
  <c r="AC1725" i="1"/>
  <c r="AC1724" i="1"/>
  <c r="AC1723" i="1"/>
  <c r="AC1722" i="1"/>
  <c r="AC1721" i="1"/>
  <c r="AC1720" i="1"/>
  <c r="AC1719" i="1"/>
  <c r="AC1718" i="1"/>
  <c r="AC1717" i="1"/>
  <c r="AC1716" i="1"/>
  <c r="AC1715" i="1"/>
  <c r="AC1714" i="1"/>
  <c r="AC1713" i="1"/>
  <c r="AC1712" i="1"/>
  <c r="AA1712" i="1"/>
  <c r="T1712" i="1"/>
  <c r="AC1711" i="1"/>
  <c r="AA1711" i="1"/>
  <c r="T1711" i="1"/>
  <c r="AC1710" i="1"/>
  <c r="AA1710" i="1"/>
  <c r="T1710" i="1"/>
  <c r="AC1709" i="1"/>
  <c r="AA1709" i="1"/>
  <c r="T1709" i="1"/>
  <c r="AC1708" i="1"/>
  <c r="T1708" i="1"/>
  <c r="AC1707" i="1"/>
  <c r="AA1707" i="1"/>
  <c r="T1707" i="1"/>
  <c r="AC1706" i="1"/>
  <c r="AA1706" i="1"/>
  <c r="T1706" i="1"/>
  <c r="AC1705" i="1"/>
  <c r="AA1705" i="1"/>
  <c r="T1705" i="1"/>
  <c r="AC1704" i="1"/>
  <c r="AA1704" i="1"/>
  <c r="T1704" i="1"/>
  <c r="AC1703" i="1"/>
  <c r="AA1703" i="1"/>
  <c r="T1703" i="1"/>
  <c r="AC1702" i="1"/>
  <c r="AA1702" i="1"/>
  <c r="T1702" i="1"/>
  <c r="AC1701" i="1"/>
  <c r="AA1701" i="1"/>
  <c r="T1701" i="1"/>
  <c r="AC1700" i="1"/>
  <c r="AA1700" i="1"/>
  <c r="T1700" i="1"/>
  <c r="AC1699" i="1"/>
  <c r="AA1699" i="1"/>
  <c r="T1699" i="1"/>
  <c r="AC1698" i="1"/>
  <c r="AA1698" i="1"/>
  <c r="T1698" i="1"/>
  <c r="AC1697" i="1"/>
  <c r="AA1697" i="1"/>
  <c r="T1697" i="1"/>
  <c r="AC1696" i="1"/>
  <c r="AA1696" i="1"/>
  <c r="T1696" i="1"/>
  <c r="AC1695" i="1"/>
  <c r="AA1695" i="1"/>
  <c r="T1695" i="1"/>
  <c r="AC1694" i="1"/>
  <c r="AA1694" i="1"/>
  <c r="T1694" i="1"/>
  <c r="AC1693" i="1"/>
  <c r="AA1693" i="1"/>
  <c r="T1693" i="1"/>
  <c r="AC1692" i="1"/>
  <c r="AA1692" i="1"/>
  <c r="T1692" i="1"/>
  <c r="AC1691" i="1"/>
  <c r="AA1691" i="1"/>
  <c r="T1691" i="1"/>
  <c r="AC1690" i="1"/>
  <c r="AA1690" i="1"/>
  <c r="T1690" i="1"/>
  <c r="AC1689" i="1"/>
  <c r="AA1689" i="1"/>
  <c r="T1689" i="1"/>
  <c r="AC1688" i="1"/>
  <c r="AA1688" i="1"/>
  <c r="T1688" i="1"/>
  <c r="AC1687" i="1"/>
  <c r="AA1687" i="1"/>
  <c r="T1687" i="1"/>
  <c r="AC1686" i="1"/>
  <c r="AC1685" i="1"/>
  <c r="AA1685" i="1"/>
  <c r="T1685" i="1"/>
  <c r="AC1684" i="1"/>
  <c r="AA1684" i="1"/>
  <c r="T1684" i="1"/>
  <c r="AC1683" i="1"/>
  <c r="AA1683" i="1"/>
  <c r="T1683" i="1"/>
  <c r="AC1682" i="1"/>
  <c r="AA1682" i="1"/>
  <c r="T1682" i="1"/>
  <c r="AC1681" i="1"/>
  <c r="AA1681" i="1"/>
  <c r="T1681" i="1"/>
  <c r="AC1680" i="1"/>
  <c r="AA1680" i="1"/>
  <c r="T1680" i="1"/>
  <c r="AC1679" i="1"/>
  <c r="AA1679" i="1"/>
  <c r="T1679" i="1"/>
  <c r="AC1678" i="1"/>
  <c r="AA1678" i="1"/>
  <c r="T1678" i="1"/>
  <c r="AC1677" i="1"/>
  <c r="AA1677" i="1"/>
  <c r="T1677" i="1"/>
  <c r="AC1676" i="1"/>
  <c r="AA1676" i="1"/>
  <c r="T1676" i="1"/>
  <c r="AC1675" i="1"/>
  <c r="AA1675" i="1"/>
  <c r="T1675" i="1"/>
  <c r="AC1674" i="1"/>
  <c r="AA1674" i="1"/>
  <c r="T1674" i="1"/>
  <c r="AC1673" i="1"/>
  <c r="AA1673" i="1"/>
  <c r="T1673" i="1"/>
  <c r="AC1672" i="1"/>
  <c r="AA1672" i="1"/>
  <c r="T1672" i="1"/>
  <c r="AC1671" i="1"/>
  <c r="AA1671" i="1"/>
  <c r="T1671" i="1"/>
  <c r="AC1670" i="1"/>
  <c r="AC1669" i="1"/>
  <c r="AA1669" i="1"/>
  <c r="T1669" i="1"/>
  <c r="AC1668" i="1"/>
  <c r="AA1668" i="1"/>
  <c r="T1668" i="1"/>
  <c r="AC1667" i="1"/>
  <c r="AA1667" i="1"/>
  <c r="T1667" i="1"/>
  <c r="AC1666" i="1"/>
  <c r="AA1666" i="1"/>
  <c r="T1666" i="1"/>
  <c r="AC1665" i="1"/>
  <c r="AA1665" i="1"/>
  <c r="T1665" i="1"/>
  <c r="AC1664" i="1"/>
  <c r="AA1664" i="1"/>
  <c r="T1664" i="1"/>
  <c r="AC1663" i="1"/>
  <c r="AA1663" i="1"/>
  <c r="T1663" i="1"/>
  <c r="AC1662" i="1"/>
  <c r="AA1662" i="1"/>
  <c r="T1662" i="1"/>
  <c r="AC1661" i="1"/>
  <c r="AA1661" i="1"/>
  <c r="T1661" i="1"/>
  <c r="AC1660" i="1"/>
  <c r="AA1660" i="1"/>
  <c r="T1660" i="1"/>
  <c r="AC1659" i="1"/>
  <c r="AA1659" i="1"/>
  <c r="T1659" i="1"/>
  <c r="AC1658" i="1"/>
  <c r="AA1658" i="1"/>
  <c r="T1658" i="1"/>
  <c r="AC1657" i="1"/>
  <c r="AA1657" i="1"/>
  <c r="T1657" i="1"/>
  <c r="AC1656" i="1"/>
  <c r="AA1656" i="1"/>
  <c r="T1656" i="1"/>
  <c r="AC1655" i="1"/>
  <c r="AA1655" i="1"/>
  <c r="T1655" i="1"/>
  <c r="AC1654" i="1"/>
  <c r="AA1654" i="1"/>
  <c r="T1654" i="1"/>
  <c r="AC1653" i="1"/>
  <c r="AA1653" i="1"/>
  <c r="T1653" i="1"/>
  <c r="AC1652" i="1"/>
  <c r="AA1652" i="1"/>
  <c r="T1652" i="1"/>
  <c r="AC1651" i="1"/>
  <c r="AA1651" i="1"/>
  <c r="T1651" i="1"/>
  <c r="AC1650" i="1"/>
  <c r="AA1650" i="1"/>
  <c r="T1650" i="1"/>
  <c r="AC1649" i="1"/>
  <c r="AA1649" i="1"/>
  <c r="T1649" i="1"/>
  <c r="AC1648" i="1"/>
  <c r="AA1648" i="1"/>
  <c r="T1648" i="1"/>
  <c r="AC1647" i="1"/>
  <c r="AA1647" i="1"/>
  <c r="T1647" i="1"/>
  <c r="AC1646" i="1"/>
  <c r="AA1646" i="1"/>
  <c r="T1646" i="1"/>
  <c r="AC1645" i="1"/>
  <c r="AA1645" i="1"/>
  <c r="T1645" i="1"/>
  <c r="AC1644" i="1"/>
  <c r="AA1644" i="1"/>
  <c r="T1644" i="1"/>
  <c r="AC1643" i="1"/>
  <c r="AA1643" i="1"/>
  <c r="T1643" i="1"/>
  <c r="AC1642" i="1"/>
  <c r="AA1642" i="1"/>
  <c r="T1642" i="1"/>
  <c r="AC1641" i="1"/>
  <c r="AA1641" i="1"/>
  <c r="T1641" i="1"/>
  <c r="AC1640" i="1"/>
  <c r="AA1640" i="1"/>
  <c r="T1640" i="1"/>
  <c r="AC1639" i="1"/>
  <c r="AA1639" i="1"/>
  <c r="T1639" i="1"/>
  <c r="AC1638" i="1"/>
  <c r="AA1638" i="1"/>
  <c r="T1638" i="1"/>
  <c r="AC1637" i="1"/>
  <c r="AA1637" i="1"/>
  <c r="T1637" i="1"/>
  <c r="AC1636" i="1"/>
  <c r="AA1636" i="1"/>
  <c r="T1636" i="1"/>
  <c r="AC1635" i="1"/>
  <c r="AA1635" i="1"/>
  <c r="T1635" i="1"/>
  <c r="AC1634" i="1"/>
  <c r="AA1634" i="1"/>
  <c r="T1634" i="1"/>
  <c r="AC1633" i="1"/>
  <c r="AA1633" i="1"/>
  <c r="T1633" i="1"/>
  <c r="AC1632" i="1"/>
  <c r="AA1632" i="1"/>
  <c r="T1632" i="1"/>
  <c r="AC1631" i="1"/>
  <c r="AA1631" i="1"/>
  <c r="T1631" i="1"/>
  <c r="AC1630" i="1"/>
  <c r="AA1630" i="1"/>
  <c r="T1630" i="1"/>
  <c r="AC1629" i="1"/>
  <c r="AA1629" i="1"/>
  <c r="T1629" i="1"/>
  <c r="AC1628" i="1"/>
  <c r="AA1628" i="1"/>
  <c r="T1628" i="1"/>
  <c r="AC1627" i="1"/>
  <c r="AA1627" i="1"/>
  <c r="T1627" i="1"/>
  <c r="AC1626" i="1"/>
  <c r="AA1626" i="1"/>
  <c r="T1626" i="1"/>
  <c r="AC1625" i="1"/>
  <c r="AA1625" i="1"/>
  <c r="T1625" i="1"/>
  <c r="AC1624" i="1"/>
  <c r="AA1624" i="1"/>
  <c r="T1624" i="1"/>
  <c r="AC1623" i="1"/>
  <c r="AA1623" i="1"/>
  <c r="T1623" i="1"/>
  <c r="AC1622" i="1"/>
  <c r="AA1622" i="1"/>
  <c r="T1622" i="1"/>
  <c r="AC1621" i="1"/>
  <c r="AA1621" i="1"/>
  <c r="T1621" i="1"/>
  <c r="AC1620" i="1"/>
  <c r="AA1620" i="1"/>
  <c r="T1620" i="1"/>
  <c r="AC1619" i="1"/>
  <c r="AA1619" i="1"/>
  <c r="T1619" i="1"/>
  <c r="AC1618" i="1"/>
  <c r="AA1618" i="1"/>
  <c r="T1618" i="1"/>
  <c r="AC1617" i="1"/>
  <c r="AA1617" i="1"/>
  <c r="T1617" i="1"/>
  <c r="AC1616" i="1"/>
  <c r="AA1616" i="1"/>
  <c r="T1616" i="1"/>
  <c r="AC1615" i="1"/>
  <c r="AA1615" i="1"/>
  <c r="T1615" i="1"/>
  <c r="AC1614" i="1"/>
  <c r="AA1614" i="1"/>
  <c r="T1614" i="1"/>
  <c r="AC1613" i="1"/>
  <c r="AA1613" i="1"/>
  <c r="T1613" i="1"/>
  <c r="AC1612" i="1"/>
  <c r="AA1612" i="1"/>
  <c r="T1612" i="1"/>
  <c r="AC1611" i="1"/>
  <c r="AA1611" i="1"/>
  <c r="T1611" i="1"/>
  <c r="AC1610" i="1"/>
  <c r="AC1609" i="1"/>
  <c r="AA1609" i="1"/>
  <c r="T1609" i="1"/>
  <c r="AC1608" i="1"/>
  <c r="AA1608" i="1"/>
  <c r="T1608" i="1"/>
  <c r="AC1607" i="1"/>
  <c r="AA1607" i="1"/>
  <c r="T1607" i="1"/>
  <c r="AC1606" i="1"/>
  <c r="AA1606" i="1"/>
  <c r="T1606" i="1"/>
  <c r="AC1605" i="1"/>
  <c r="AA1605" i="1"/>
  <c r="T1605" i="1"/>
  <c r="AC1604" i="1"/>
  <c r="AA1604" i="1"/>
  <c r="T1604" i="1"/>
  <c r="AC1603" i="1"/>
  <c r="AA1603" i="1"/>
  <c r="T1603" i="1"/>
  <c r="AC1602" i="1"/>
  <c r="AA1602" i="1"/>
  <c r="T1602" i="1"/>
  <c r="AC1601" i="1"/>
  <c r="AA1601" i="1"/>
  <c r="T1601" i="1"/>
  <c r="AC1600" i="1"/>
  <c r="AA1600" i="1"/>
  <c r="T1600" i="1"/>
  <c r="AC1599" i="1"/>
  <c r="AA1599" i="1"/>
  <c r="T1599" i="1"/>
  <c r="AC1598" i="1"/>
  <c r="AA1598" i="1"/>
  <c r="T1598" i="1"/>
  <c r="AC1597" i="1"/>
  <c r="AC1596" i="1"/>
  <c r="AA1596" i="1"/>
  <c r="T1596" i="1"/>
  <c r="AC1595" i="1"/>
  <c r="AA1595" i="1"/>
  <c r="T1595" i="1"/>
  <c r="AC1594" i="1"/>
  <c r="AA1594" i="1"/>
  <c r="T1594" i="1"/>
  <c r="AC1593" i="1"/>
  <c r="AA1593" i="1"/>
  <c r="T1593" i="1"/>
  <c r="AC1592" i="1"/>
  <c r="AA1592" i="1"/>
  <c r="T1592" i="1"/>
  <c r="AC1591" i="1"/>
  <c r="AA1591" i="1"/>
  <c r="T1591" i="1"/>
  <c r="AC1590" i="1"/>
  <c r="AA1590" i="1"/>
  <c r="T1590" i="1"/>
  <c r="AC1589" i="1"/>
  <c r="AA1589" i="1"/>
  <c r="T1589" i="1"/>
  <c r="AC1588" i="1"/>
  <c r="AA1588" i="1"/>
  <c r="T1588" i="1"/>
  <c r="AC1587" i="1"/>
  <c r="AA1587" i="1"/>
  <c r="T1587" i="1"/>
  <c r="AC1586" i="1"/>
  <c r="AA1586" i="1"/>
  <c r="T1586" i="1"/>
  <c r="AC1585" i="1"/>
  <c r="AA1585" i="1"/>
  <c r="T1585" i="1"/>
  <c r="AC1584" i="1"/>
  <c r="AA1584" i="1"/>
  <c r="T1584" i="1"/>
  <c r="AC1583" i="1"/>
  <c r="AA1583" i="1"/>
  <c r="T1583" i="1"/>
  <c r="AC1582" i="1"/>
  <c r="AA1582" i="1"/>
  <c r="T1582" i="1"/>
  <c r="AC1581" i="1"/>
  <c r="AA1581" i="1"/>
  <c r="T1581" i="1"/>
  <c r="AC1580" i="1"/>
  <c r="AA1580" i="1"/>
  <c r="T1580" i="1"/>
  <c r="AC1579" i="1"/>
  <c r="AA1579" i="1"/>
  <c r="T1579" i="1"/>
  <c r="AC1578" i="1"/>
  <c r="AA1578" i="1"/>
  <c r="T1578" i="1"/>
  <c r="AC1577" i="1"/>
  <c r="AA1577" i="1"/>
  <c r="T1577" i="1"/>
  <c r="AC1576" i="1"/>
  <c r="AA1576" i="1"/>
  <c r="T1576" i="1"/>
  <c r="AC1575" i="1"/>
  <c r="AA1575" i="1"/>
  <c r="T1575" i="1"/>
  <c r="AC1574" i="1"/>
  <c r="AA1574" i="1"/>
  <c r="T1574" i="1"/>
  <c r="AC1573" i="1"/>
  <c r="AA1573" i="1"/>
  <c r="T1573" i="1"/>
  <c r="AC1572" i="1"/>
  <c r="AA1572" i="1"/>
  <c r="T1572" i="1"/>
  <c r="AC1571" i="1"/>
  <c r="AA1571" i="1"/>
  <c r="T1571" i="1"/>
  <c r="AC1570" i="1"/>
  <c r="AA1570" i="1"/>
  <c r="T1570" i="1"/>
  <c r="AC1569" i="1"/>
  <c r="AA1569" i="1"/>
  <c r="T1569" i="1"/>
  <c r="AC1568" i="1"/>
  <c r="AA1568" i="1"/>
  <c r="T1568" i="1"/>
  <c r="AC1567" i="1"/>
  <c r="AA1567" i="1"/>
  <c r="T1567" i="1"/>
  <c r="AC1566" i="1"/>
  <c r="AA1566" i="1"/>
  <c r="T1566" i="1"/>
  <c r="AC1565" i="1"/>
  <c r="AA1565" i="1"/>
  <c r="T1565" i="1"/>
  <c r="AC1564" i="1"/>
  <c r="AA1564" i="1"/>
  <c r="T1564" i="1"/>
  <c r="AC1563" i="1"/>
  <c r="AA1563" i="1"/>
  <c r="T1563" i="1"/>
  <c r="AC1562" i="1"/>
  <c r="AA1562" i="1"/>
  <c r="T1562" i="1"/>
  <c r="AC1561" i="1"/>
  <c r="AC1560" i="1"/>
  <c r="AA1560" i="1"/>
  <c r="T1560" i="1"/>
  <c r="AC1559" i="1"/>
  <c r="AA1559" i="1"/>
  <c r="T1559" i="1"/>
  <c r="AC1558" i="1"/>
  <c r="AA1558" i="1"/>
  <c r="T1558" i="1"/>
  <c r="AC1557" i="1"/>
  <c r="AA1557" i="1"/>
  <c r="T1557" i="1"/>
  <c r="AC1556" i="1"/>
  <c r="AA1556" i="1"/>
  <c r="T1556" i="1"/>
  <c r="AC1555" i="1"/>
  <c r="AA1555" i="1"/>
  <c r="T1555" i="1"/>
  <c r="AC1554" i="1"/>
  <c r="AA1554" i="1"/>
  <c r="T1554" i="1"/>
  <c r="AC1553" i="1"/>
  <c r="AA1553" i="1"/>
  <c r="T1553" i="1"/>
  <c r="AC1552" i="1"/>
  <c r="AA1552" i="1"/>
  <c r="T1552" i="1"/>
  <c r="AC1551" i="1"/>
  <c r="AA1551" i="1"/>
  <c r="T1551" i="1"/>
  <c r="AC1550" i="1"/>
  <c r="AA1550" i="1"/>
  <c r="T1550" i="1"/>
  <c r="AC1549" i="1"/>
  <c r="AA1549" i="1"/>
  <c r="T1549" i="1"/>
  <c r="AC1548" i="1"/>
  <c r="AA1548" i="1"/>
  <c r="T1548" i="1"/>
  <c r="AC1547" i="1"/>
  <c r="AA1547" i="1"/>
  <c r="T1547" i="1"/>
  <c r="AC1546" i="1"/>
  <c r="AA1546" i="1"/>
  <c r="T1546" i="1"/>
  <c r="AC1545" i="1"/>
  <c r="AA1545" i="1"/>
  <c r="T1545" i="1"/>
  <c r="AC1544" i="1"/>
  <c r="AA1544" i="1"/>
  <c r="T1544" i="1"/>
  <c r="AC1543" i="1"/>
  <c r="AA1543" i="1"/>
  <c r="T1543" i="1"/>
  <c r="AC1542" i="1"/>
  <c r="AA1542" i="1"/>
  <c r="T1542" i="1"/>
  <c r="AC1541" i="1"/>
  <c r="AA1541" i="1"/>
  <c r="T1541" i="1"/>
  <c r="AC1540" i="1"/>
  <c r="AC1539" i="1"/>
  <c r="AC1538" i="1"/>
  <c r="AA1538" i="1"/>
  <c r="T1538" i="1"/>
  <c r="AC1537" i="1"/>
  <c r="AA1537" i="1"/>
  <c r="T1537" i="1"/>
  <c r="AC1536" i="1"/>
  <c r="AA1536" i="1"/>
  <c r="T1536" i="1"/>
  <c r="AC1535" i="1"/>
  <c r="AA1535" i="1"/>
  <c r="T1535" i="1"/>
  <c r="AC1534" i="1"/>
  <c r="AA1534" i="1"/>
  <c r="T1534" i="1"/>
  <c r="AC1533" i="1"/>
  <c r="AA1533" i="1"/>
  <c r="T1533" i="1"/>
  <c r="AC1532" i="1"/>
  <c r="AC1531" i="1"/>
  <c r="AC1530" i="1"/>
  <c r="AC1529" i="1"/>
  <c r="AC1528" i="1"/>
  <c r="AC1527" i="1"/>
  <c r="AC1526" i="1"/>
  <c r="AC1525" i="1"/>
  <c r="AC1524" i="1"/>
  <c r="AA1524" i="1"/>
  <c r="T1524" i="1"/>
  <c r="AC1523" i="1"/>
  <c r="AC1522" i="1"/>
  <c r="AA1522" i="1"/>
  <c r="T1522" i="1"/>
  <c r="AC1521" i="1"/>
  <c r="AA1521" i="1"/>
  <c r="T1521" i="1"/>
  <c r="AC1520" i="1"/>
  <c r="AA1520" i="1"/>
  <c r="T1520" i="1"/>
  <c r="AC1519" i="1"/>
  <c r="AA1519" i="1"/>
  <c r="T1519" i="1"/>
  <c r="AC1518" i="1"/>
  <c r="AA1518" i="1"/>
  <c r="T1518" i="1"/>
  <c r="AC1517" i="1"/>
  <c r="AA1517" i="1"/>
  <c r="T1517" i="1"/>
  <c r="AC1516" i="1"/>
  <c r="AA1516" i="1"/>
  <c r="T1516" i="1"/>
  <c r="AC1515" i="1"/>
  <c r="AA1515" i="1"/>
  <c r="T1515" i="1"/>
  <c r="AC1514" i="1"/>
  <c r="AA1514" i="1"/>
  <c r="T1514" i="1"/>
  <c r="AC1513" i="1"/>
  <c r="AA1513" i="1"/>
  <c r="T1513" i="1"/>
  <c r="AC1512" i="1"/>
  <c r="AA1512" i="1"/>
  <c r="T1512" i="1"/>
  <c r="AC1511" i="1"/>
  <c r="AA1511" i="1"/>
  <c r="T1511" i="1"/>
  <c r="AC1510" i="1"/>
  <c r="AA1510" i="1"/>
  <c r="T1510" i="1"/>
  <c r="AC1509" i="1"/>
  <c r="AA1509" i="1"/>
  <c r="T1509" i="1"/>
  <c r="AC1508" i="1"/>
  <c r="AA1508" i="1"/>
  <c r="T1508" i="1"/>
  <c r="AC1507" i="1"/>
  <c r="AA1507" i="1"/>
  <c r="T1507" i="1"/>
  <c r="AC1506" i="1"/>
  <c r="AA1506" i="1"/>
  <c r="T1506" i="1"/>
  <c r="AC1505" i="1"/>
  <c r="AA1505" i="1"/>
  <c r="T1505" i="1"/>
  <c r="AC1504" i="1"/>
  <c r="AA1504" i="1"/>
  <c r="T1504" i="1"/>
  <c r="AC1503" i="1"/>
  <c r="AA1503" i="1"/>
  <c r="T1503" i="1"/>
  <c r="AC1502" i="1"/>
  <c r="AA1502" i="1"/>
  <c r="T1502" i="1"/>
  <c r="AC1501" i="1"/>
  <c r="AA1501" i="1"/>
  <c r="T1501" i="1"/>
  <c r="AC1500" i="1"/>
  <c r="AA1500" i="1"/>
  <c r="T1500" i="1"/>
  <c r="AC1499" i="1"/>
  <c r="AA1499" i="1"/>
  <c r="T1499" i="1"/>
  <c r="AC1498" i="1"/>
  <c r="AA1498" i="1"/>
  <c r="T1498" i="1"/>
  <c r="AC1497" i="1"/>
  <c r="AA1497" i="1"/>
  <c r="T1497" i="1"/>
  <c r="AC1496" i="1"/>
  <c r="AA1496" i="1"/>
  <c r="T1496" i="1"/>
  <c r="AC1495" i="1"/>
  <c r="AA1495" i="1"/>
  <c r="T1495" i="1"/>
  <c r="AC1494" i="1"/>
  <c r="AA1494" i="1"/>
  <c r="T1494" i="1"/>
  <c r="AC1493" i="1"/>
  <c r="AA1493" i="1"/>
  <c r="T1493" i="1"/>
  <c r="AC1492" i="1"/>
  <c r="AA1492" i="1"/>
  <c r="T1492" i="1"/>
  <c r="AC1491" i="1"/>
  <c r="AA1491" i="1"/>
  <c r="T1491" i="1"/>
  <c r="AC1490" i="1"/>
  <c r="AA1490" i="1"/>
  <c r="T1490" i="1"/>
  <c r="AC1489" i="1"/>
  <c r="AA1489" i="1"/>
  <c r="T1489" i="1"/>
  <c r="AC1488" i="1"/>
  <c r="AA1488" i="1"/>
  <c r="T1488" i="1"/>
  <c r="AC1487" i="1"/>
  <c r="AA1487" i="1"/>
  <c r="T1487" i="1"/>
  <c r="AC1486" i="1"/>
  <c r="AA1486" i="1"/>
  <c r="T1486" i="1"/>
  <c r="AC1485" i="1"/>
  <c r="AA1485" i="1"/>
  <c r="T1485" i="1"/>
  <c r="AC1484" i="1"/>
  <c r="AA1484" i="1"/>
  <c r="T1484" i="1"/>
  <c r="AC1483" i="1"/>
  <c r="AA1483" i="1"/>
  <c r="T1483" i="1"/>
  <c r="AC1482" i="1"/>
  <c r="AC1481" i="1"/>
  <c r="AA1481" i="1"/>
  <c r="T1481" i="1"/>
  <c r="AC1480" i="1"/>
  <c r="AA1480" i="1"/>
  <c r="T1480" i="1"/>
  <c r="AC1479" i="1"/>
  <c r="AA1479" i="1"/>
  <c r="T1479" i="1"/>
  <c r="AC1478" i="1"/>
  <c r="AA1478" i="1"/>
  <c r="T1478" i="1"/>
  <c r="AC1477" i="1"/>
  <c r="AA1477" i="1"/>
  <c r="T1477" i="1"/>
  <c r="AC1476" i="1"/>
  <c r="AA1476" i="1"/>
  <c r="T1476" i="1"/>
  <c r="AC1475" i="1"/>
  <c r="AA1475" i="1"/>
  <c r="T1475" i="1"/>
  <c r="AC1474" i="1"/>
  <c r="AC1473" i="1"/>
  <c r="AA1473" i="1"/>
  <c r="T1473" i="1"/>
  <c r="AC1472" i="1"/>
  <c r="AA1472" i="1"/>
  <c r="T1472" i="1"/>
  <c r="AC1471" i="1"/>
  <c r="AA1471" i="1"/>
  <c r="T1471" i="1"/>
  <c r="AC1470" i="1"/>
  <c r="AA1470" i="1"/>
  <c r="T1470" i="1"/>
  <c r="AC1469" i="1"/>
  <c r="AA1469" i="1"/>
  <c r="T1469" i="1"/>
  <c r="AC1468" i="1"/>
  <c r="AA1468" i="1"/>
  <c r="T1468" i="1"/>
  <c r="AC1467" i="1"/>
  <c r="AA1467" i="1"/>
  <c r="T1467" i="1"/>
  <c r="AC1466" i="1"/>
  <c r="AA1466" i="1"/>
  <c r="T1466" i="1"/>
  <c r="AC1465" i="1"/>
  <c r="AA1465" i="1"/>
  <c r="T1465" i="1"/>
  <c r="AC1464" i="1"/>
  <c r="AA1464" i="1"/>
  <c r="T1464" i="1"/>
  <c r="AC1463" i="1"/>
  <c r="AA1463" i="1"/>
  <c r="T1463" i="1"/>
  <c r="AC1462" i="1"/>
  <c r="AA1462" i="1"/>
  <c r="T1462" i="1"/>
  <c r="AC1461" i="1"/>
  <c r="AA1461" i="1"/>
  <c r="T1461" i="1"/>
  <c r="AC1460" i="1"/>
  <c r="AA1460" i="1"/>
  <c r="T1460" i="1"/>
  <c r="AC1459" i="1"/>
  <c r="AC1458" i="1"/>
  <c r="AC1457" i="1"/>
  <c r="AC1456" i="1"/>
  <c r="AC1455" i="1"/>
  <c r="AA1455" i="1"/>
  <c r="T1455" i="1"/>
  <c r="AC1454" i="1"/>
  <c r="AA1454" i="1"/>
  <c r="T1454" i="1"/>
  <c r="AC1453" i="1"/>
  <c r="AC1452" i="1"/>
  <c r="AC1451" i="1"/>
  <c r="AC1450" i="1"/>
  <c r="AA1450" i="1"/>
  <c r="T1450" i="1"/>
  <c r="AC1449" i="1"/>
  <c r="AA1449" i="1"/>
  <c r="T1449" i="1"/>
  <c r="AC1448" i="1"/>
  <c r="AA1448" i="1"/>
  <c r="T1448" i="1"/>
  <c r="AC1447" i="1"/>
  <c r="AA1447" i="1"/>
  <c r="T1447" i="1"/>
  <c r="AC1446" i="1"/>
  <c r="AA1446" i="1"/>
  <c r="T1446" i="1"/>
  <c r="AC1445" i="1"/>
  <c r="AA1445" i="1"/>
  <c r="T1445" i="1"/>
  <c r="AC1444" i="1"/>
  <c r="AA1444" i="1"/>
  <c r="T1444" i="1"/>
  <c r="AC1443" i="1"/>
  <c r="AA1443" i="1"/>
  <c r="T1443" i="1"/>
  <c r="AC1442" i="1"/>
  <c r="AA1442" i="1"/>
  <c r="T1442" i="1"/>
  <c r="AC1441" i="1"/>
  <c r="AA1441" i="1"/>
  <c r="T1441" i="1"/>
  <c r="AC1440" i="1"/>
  <c r="AA1440" i="1"/>
  <c r="T1440" i="1"/>
  <c r="AC1439" i="1"/>
  <c r="AA1439" i="1"/>
  <c r="T1439" i="1"/>
  <c r="AC1438" i="1"/>
  <c r="AA1438" i="1"/>
  <c r="T1438" i="1"/>
  <c r="AC1437" i="1"/>
  <c r="AA1437" i="1"/>
  <c r="T1437" i="1"/>
  <c r="AC1436" i="1"/>
  <c r="AA1436" i="1"/>
  <c r="T1436" i="1"/>
  <c r="AC1435" i="1"/>
  <c r="AA1435" i="1"/>
  <c r="T1435" i="1"/>
  <c r="AC1434" i="1"/>
  <c r="AA1434" i="1"/>
  <c r="T1434" i="1"/>
  <c r="AC1433" i="1"/>
  <c r="AC1432" i="1"/>
  <c r="AC1431" i="1"/>
  <c r="AC1430" i="1"/>
  <c r="AC1429" i="1"/>
  <c r="AC1428" i="1"/>
  <c r="AC1427" i="1"/>
  <c r="AC1426" i="1"/>
  <c r="AC1425" i="1"/>
  <c r="AC1424" i="1"/>
  <c r="AC1423" i="1"/>
  <c r="AC1422" i="1"/>
  <c r="AC1421" i="1"/>
  <c r="AC1420" i="1"/>
  <c r="AC1419" i="1"/>
  <c r="AC1418" i="1"/>
  <c r="AC1417" i="1"/>
  <c r="AC1416" i="1"/>
  <c r="AC1415" i="1"/>
  <c r="AC1414" i="1"/>
  <c r="AC1413" i="1"/>
  <c r="AC1412" i="1"/>
  <c r="AC1411" i="1"/>
  <c r="AC1410" i="1"/>
  <c r="AA1410" i="1"/>
  <c r="T1410" i="1"/>
  <c r="AC1409" i="1"/>
  <c r="AA1409" i="1"/>
  <c r="T1409" i="1"/>
  <c r="AC1408" i="1"/>
  <c r="AC1407" i="1"/>
  <c r="AC1406" i="1"/>
  <c r="AC1405" i="1"/>
  <c r="AC1404" i="1"/>
  <c r="AC1403" i="1"/>
  <c r="AA1403" i="1"/>
  <c r="T1403" i="1"/>
  <c r="AC1402" i="1"/>
  <c r="AA1402" i="1"/>
  <c r="T1402" i="1"/>
  <c r="AC1401" i="1"/>
  <c r="AA1401" i="1"/>
  <c r="T1401" i="1"/>
  <c r="AC1400" i="1"/>
  <c r="AA1400" i="1"/>
  <c r="T1400" i="1"/>
  <c r="AC1399" i="1"/>
  <c r="AA1399" i="1"/>
  <c r="T1399" i="1"/>
  <c r="AC1398" i="1"/>
  <c r="AC1397" i="1"/>
  <c r="AC1396" i="1"/>
  <c r="AC1395" i="1"/>
  <c r="AA1395" i="1"/>
  <c r="T1395" i="1"/>
  <c r="AC1394" i="1"/>
  <c r="AA1394" i="1"/>
  <c r="T1394" i="1"/>
  <c r="AC1393" i="1"/>
  <c r="AA1393" i="1"/>
  <c r="T1393" i="1"/>
  <c r="AC1392" i="1"/>
  <c r="AA1392" i="1"/>
  <c r="T1392" i="1"/>
  <c r="AC1391" i="1"/>
  <c r="AA1391" i="1"/>
  <c r="T1391" i="1"/>
  <c r="AC1390" i="1"/>
  <c r="AA1390" i="1"/>
  <c r="T1390" i="1"/>
  <c r="AC1389" i="1"/>
  <c r="AA1389" i="1"/>
  <c r="T1389" i="1"/>
  <c r="AC1388" i="1"/>
  <c r="AC1387" i="1"/>
  <c r="AA1387" i="1"/>
  <c r="T1387" i="1"/>
  <c r="AC1386" i="1"/>
  <c r="AA1386" i="1"/>
  <c r="T1386" i="1"/>
  <c r="AC1385" i="1"/>
  <c r="AC1384" i="1"/>
  <c r="AC1383" i="1"/>
  <c r="AC1382" i="1"/>
  <c r="AC1381" i="1"/>
  <c r="AC1380" i="1"/>
  <c r="AC1379" i="1"/>
  <c r="AC1378" i="1"/>
  <c r="AC1377" i="1"/>
  <c r="AC1376" i="1"/>
  <c r="AC1375" i="1"/>
  <c r="AC1374" i="1"/>
  <c r="AC1373" i="1"/>
  <c r="AC1372" i="1"/>
  <c r="AC1371" i="1"/>
  <c r="AC1370" i="1"/>
  <c r="AC1369" i="1"/>
  <c r="AC1368" i="1"/>
  <c r="AC1367" i="1"/>
  <c r="AC1366" i="1"/>
  <c r="AA1366" i="1"/>
  <c r="T1366" i="1"/>
  <c r="AC1365" i="1"/>
  <c r="AA1365" i="1"/>
  <c r="T1365" i="1"/>
  <c r="AC1364" i="1"/>
  <c r="AA1364" i="1"/>
  <c r="T1364" i="1"/>
  <c r="AC1363" i="1"/>
  <c r="AA1363" i="1"/>
  <c r="T1363" i="1"/>
  <c r="AC1362" i="1"/>
  <c r="AA1362" i="1"/>
  <c r="T1362" i="1"/>
  <c r="AC1361" i="1"/>
  <c r="AA1361" i="1"/>
  <c r="T1361" i="1"/>
  <c r="AC1360" i="1"/>
  <c r="AA1360" i="1"/>
  <c r="T1360" i="1"/>
  <c r="AC1359" i="1"/>
  <c r="AA1359" i="1"/>
  <c r="T1359" i="1"/>
  <c r="AC1358" i="1"/>
  <c r="AA1358" i="1"/>
  <c r="T1358" i="1"/>
  <c r="AC1357" i="1"/>
  <c r="AA1357" i="1"/>
  <c r="T1357" i="1"/>
  <c r="AC1356" i="1"/>
  <c r="AA1356" i="1"/>
  <c r="T1356" i="1"/>
  <c r="AC1355" i="1"/>
  <c r="AA1355" i="1"/>
  <c r="T1355" i="1"/>
  <c r="AC1354" i="1"/>
  <c r="AA1354" i="1"/>
  <c r="T1354" i="1"/>
  <c r="AC1353" i="1"/>
  <c r="AA1353" i="1"/>
  <c r="T1353" i="1"/>
  <c r="AC1352" i="1"/>
  <c r="AA1352" i="1"/>
  <c r="T1352" i="1"/>
  <c r="AC1351" i="1"/>
  <c r="AA1351" i="1"/>
  <c r="T1351" i="1"/>
  <c r="AC1350" i="1"/>
  <c r="AA1350" i="1"/>
  <c r="T1350" i="1"/>
  <c r="AC1349" i="1"/>
  <c r="AA1349" i="1"/>
  <c r="T1349" i="1"/>
  <c r="AC1348" i="1"/>
  <c r="AA1348" i="1"/>
  <c r="T1348" i="1"/>
  <c r="AC1347" i="1"/>
  <c r="AC1346" i="1"/>
  <c r="AC1345" i="1"/>
  <c r="AC1344" i="1"/>
  <c r="AC1343" i="1"/>
  <c r="AC1342" i="1"/>
  <c r="AC1341" i="1"/>
  <c r="AA1341" i="1"/>
  <c r="T1341" i="1"/>
  <c r="AC1340" i="1"/>
  <c r="AA1340" i="1"/>
  <c r="T1340" i="1"/>
  <c r="AC1339" i="1"/>
  <c r="AA1339" i="1"/>
  <c r="T1339" i="1"/>
  <c r="AC1338" i="1"/>
  <c r="AA1338" i="1"/>
  <c r="T1338" i="1"/>
  <c r="AC1337" i="1"/>
  <c r="AC1336" i="1"/>
  <c r="AA1336" i="1"/>
  <c r="T1336" i="1"/>
  <c r="AC1335" i="1"/>
  <c r="AA1335" i="1"/>
  <c r="T1335" i="1"/>
  <c r="AC1334" i="1"/>
  <c r="AA1334" i="1"/>
  <c r="T1334" i="1"/>
  <c r="AC1333" i="1"/>
  <c r="AA1333" i="1"/>
  <c r="T1333" i="1"/>
  <c r="AC1332" i="1"/>
  <c r="AA1332" i="1"/>
  <c r="T1332" i="1"/>
  <c r="AC1331" i="1"/>
  <c r="AA1331" i="1"/>
  <c r="T1331" i="1"/>
  <c r="AC1330" i="1"/>
  <c r="AA1330" i="1"/>
  <c r="T1330" i="1"/>
  <c r="AC1329" i="1"/>
  <c r="AA1329" i="1"/>
  <c r="T1329" i="1"/>
  <c r="AC1328" i="1"/>
  <c r="AA1328" i="1"/>
  <c r="T1328" i="1"/>
  <c r="AC1327" i="1"/>
  <c r="AA1327" i="1"/>
  <c r="T1327" i="1"/>
  <c r="AC1326" i="1"/>
  <c r="AA1326" i="1"/>
  <c r="T1326" i="1"/>
  <c r="AC1325" i="1"/>
  <c r="AA1325" i="1"/>
  <c r="T1325" i="1"/>
  <c r="AC1324" i="1"/>
  <c r="AA1324" i="1"/>
  <c r="T1324" i="1"/>
  <c r="AC1323" i="1"/>
  <c r="AA1323" i="1"/>
  <c r="T1323" i="1"/>
  <c r="AC1322" i="1"/>
  <c r="AA1322" i="1"/>
  <c r="T1322" i="1"/>
  <c r="AC1321" i="1"/>
  <c r="AA1321" i="1"/>
  <c r="T1321" i="1"/>
  <c r="AC1320" i="1"/>
  <c r="AA1320" i="1"/>
  <c r="T1320" i="1"/>
  <c r="AC1319" i="1"/>
  <c r="AA1319" i="1"/>
  <c r="T1319" i="1"/>
  <c r="AC1318" i="1"/>
  <c r="AA1318" i="1"/>
  <c r="T1318" i="1"/>
  <c r="AC1317" i="1"/>
  <c r="T1317" i="1"/>
  <c r="AD1317" i="1" s="1"/>
  <c r="AC1316" i="1"/>
  <c r="AA1316" i="1"/>
  <c r="T1316" i="1"/>
  <c r="AC1315" i="1"/>
  <c r="AA1315" i="1"/>
  <c r="T1315" i="1"/>
  <c r="AC1314" i="1"/>
  <c r="AA1314" i="1"/>
  <c r="T1314" i="1"/>
  <c r="AC1313" i="1"/>
  <c r="AA1313" i="1"/>
  <c r="T1313" i="1"/>
  <c r="AC1312" i="1"/>
  <c r="AA1312" i="1"/>
  <c r="T1312" i="1"/>
  <c r="AC1311" i="1"/>
  <c r="AA1311" i="1"/>
  <c r="T1311" i="1"/>
  <c r="AC1310" i="1"/>
  <c r="AA1310" i="1"/>
  <c r="T1310" i="1"/>
  <c r="AC1309" i="1"/>
  <c r="AA1309" i="1"/>
  <c r="T1309" i="1"/>
  <c r="AC1308" i="1"/>
  <c r="AA1308" i="1"/>
  <c r="T1308" i="1"/>
  <c r="AC1307" i="1"/>
  <c r="AA1307" i="1"/>
  <c r="T1307" i="1"/>
  <c r="AC1306" i="1"/>
  <c r="AA1306" i="1"/>
  <c r="T1306" i="1"/>
  <c r="AC1305" i="1"/>
  <c r="AA1305" i="1"/>
  <c r="T1305" i="1"/>
  <c r="AC1304" i="1"/>
  <c r="AA1304" i="1"/>
  <c r="T1304" i="1"/>
  <c r="AC1303" i="1"/>
  <c r="AA1303" i="1"/>
  <c r="T1303" i="1"/>
  <c r="AC1302" i="1"/>
  <c r="AA1302" i="1"/>
  <c r="T1302" i="1"/>
  <c r="AC1301" i="1"/>
  <c r="T1301" i="1"/>
  <c r="AD1301" i="1" s="1"/>
  <c r="AC1300" i="1"/>
  <c r="AA1300" i="1"/>
  <c r="T1300" i="1"/>
  <c r="AC1299" i="1"/>
  <c r="AC1298" i="1"/>
  <c r="AA1298" i="1"/>
  <c r="T1298" i="1"/>
  <c r="AC1297" i="1"/>
  <c r="AA1297" i="1"/>
  <c r="T1297" i="1"/>
  <c r="AC1296" i="1"/>
  <c r="AA1296" i="1"/>
  <c r="T1296" i="1"/>
  <c r="AC1295" i="1"/>
  <c r="AA1295" i="1"/>
  <c r="T1295" i="1"/>
  <c r="AC1294" i="1"/>
  <c r="AA1294" i="1"/>
  <c r="T1294" i="1"/>
  <c r="AC1293" i="1"/>
  <c r="AA1293" i="1"/>
  <c r="T1293" i="1"/>
  <c r="AC1292" i="1"/>
  <c r="AA1292" i="1"/>
  <c r="T1292" i="1"/>
  <c r="AC1291" i="1"/>
  <c r="AA1291" i="1"/>
  <c r="T1291" i="1"/>
  <c r="AC1290" i="1"/>
  <c r="AA1290" i="1"/>
  <c r="T1290" i="1"/>
  <c r="AC1289" i="1"/>
  <c r="AA1289" i="1"/>
  <c r="T1289" i="1"/>
  <c r="AC1288" i="1"/>
  <c r="AA1288" i="1"/>
  <c r="T1288" i="1"/>
  <c r="AC1287" i="1"/>
  <c r="AC1286" i="1"/>
  <c r="AA1286" i="1"/>
  <c r="T1286" i="1"/>
  <c r="AC1285" i="1"/>
  <c r="AA1285" i="1"/>
  <c r="T1285" i="1"/>
  <c r="AC1284" i="1"/>
  <c r="AA1284" i="1"/>
  <c r="T1284" i="1"/>
  <c r="AC1283" i="1"/>
  <c r="AA1283" i="1"/>
  <c r="T1283" i="1"/>
  <c r="AC1282" i="1"/>
  <c r="AA1282" i="1"/>
  <c r="T1282" i="1"/>
  <c r="AC1281" i="1"/>
  <c r="AA1281" i="1"/>
  <c r="T1281" i="1"/>
  <c r="AC1280" i="1"/>
  <c r="AA1280" i="1"/>
  <c r="T1280" i="1"/>
  <c r="AC1279" i="1"/>
  <c r="AA1279" i="1"/>
  <c r="T1279" i="1"/>
  <c r="AC1278" i="1"/>
  <c r="AC1277" i="1"/>
  <c r="AC1276" i="1"/>
  <c r="AC1275" i="1"/>
  <c r="AC1274" i="1"/>
  <c r="AC1273" i="1"/>
  <c r="AC1272" i="1"/>
  <c r="AC1271" i="1"/>
  <c r="AC1270" i="1"/>
  <c r="AC1269" i="1"/>
  <c r="AA1269" i="1"/>
  <c r="T1269" i="1"/>
  <c r="AC1268" i="1"/>
  <c r="AA1268" i="1"/>
  <c r="T1268" i="1"/>
  <c r="AC1267" i="1"/>
  <c r="AA1267" i="1"/>
  <c r="T1267" i="1"/>
  <c r="AC1266" i="1"/>
  <c r="AA1266" i="1"/>
  <c r="T1266" i="1"/>
  <c r="AC1265" i="1"/>
  <c r="AC1264" i="1"/>
  <c r="AC1263" i="1"/>
  <c r="AC1262" i="1"/>
  <c r="AC1261" i="1"/>
  <c r="AA1261" i="1"/>
  <c r="T1261" i="1"/>
  <c r="AC1260" i="1"/>
  <c r="AA1260" i="1"/>
  <c r="T1260" i="1"/>
  <c r="AC1259" i="1"/>
  <c r="AA1259" i="1"/>
  <c r="T1259" i="1"/>
  <c r="AC1258" i="1"/>
  <c r="AA1258" i="1"/>
  <c r="T1258" i="1"/>
  <c r="AC1257" i="1"/>
  <c r="AA1257" i="1"/>
  <c r="T1257" i="1"/>
  <c r="AC1256" i="1"/>
  <c r="AA1256" i="1"/>
  <c r="T1256" i="1"/>
  <c r="AC1255" i="1"/>
  <c r="AA1255" i="1"/>
  <c r="T1255" i="1"/>
  <c r="AC1254" i="1"/>
  <c r="AA1254" i="1"/>
  <c r="T1254" i="1"/>
  <c r="AC1253" i="1"/>
  <c r="AA1253" i="1"/>
  <c r="T1253" i="1"/>
  <c r="AC1252" i="1"/>
  <c r="AA1252" i="1"/>
  <c r="T1252" i="1"/>
  <c r="AC1251" i="1"/>
  <c r="AC1250" i="1"/>
  <c r="AC1249" i="1"/>
  <c r="AC1248" i="1"/>
  <c r="AC1247" i="1"/>
  <c r="AC1246" i="1"/>
  <c r="AC1245" i="1"/>
  <c r="AC1244" i="1"/>
  <c r="AA1244" i="1"/>
  <c r="T1244" i="1"/>
  <c r="AC1243" i="1"/>
  <c r="AA1243" i="1"/>
  <c r="T1243" i="1"/>
  <c r="AC1242" i="1"/>
  <c r="AA1242" i="1"/>
  <c r="T1242" i="1"/>
  <c r="AC1241" i="1"/>
  <c r="AA1241" i="1"/>
  <c r="T1241" i="1"/>
  <c r="AC1240" i="1"/>
  <c r="AA1240" i="1"/>
  <c r="T1240" i="1"/>
  <c r="AC1239" i="1"/>
  <c r="AA1239" i="1"/>
  <c r="T1239" i="1"/>
  <c r="AC1238" i="1"/>
  <c r="AA1238" i="1"/>
  <c r="T1238" i="1"/>
  <c r="AC1237" i="1"/>
  <c r="AA1237" i="1"/>
  <c r="T1237" i="1"/>
  <c r="AC1236" i="1"/>
  <c r="AA1236" i="1"/>
  <c r="T1236" i="1"/>
  <c r="AC1235" i="1"/>
  <c r="AA1235" i="1"/>
  <c r="T1235" i="1"/>
  <c r="AC1234" i="1"/>
  <c r="AA1234" i="1"/>
  <c r="T1234" i="1"/>
  <c r="AC1233" i="1"/>
  <c r="AA1233" i="1"/>
  <c r="T1233" i="1"/>
  <c r="AC1232" i="1"/>
  <c r="AA1232" i="1"/>
  <c r="T1232" i="1"/>
  <c r="AC1231" i="1"/>
  <c r="AA1231" i="1"/>
  <c r="T1231" i="1"/>
  <c r="AC1230" i="1"/>
  <c r="AA1230" i="1"/>
  <c r="T1230" i="1"/>
  <c r="AC1229" i="1"/>
  <c r="AA1229" i="1"/>
  <c r="T1229" i="1"/>
  <c r="AC1228" i="1"/>
  <c r="AA1228" i="1"/>
  <c r="T1228" i="1"/>
  <c r="AC1227" i="1"/>
  <c r="AA1227" i="1"/>
  <c r="T1227" i="1"/>
  <c r="AC1226" i="1"/>
  <c r="AA1226" i="1"/>
  <c r="T1226" i="1"/>
  <c r="AC1225" i="1"/>
  <c r="AA1225" i="1"/>
  <c r="T1225" i="1"/>
  <c r="AC1224" i="1"/>
  <c r="AA1224" i="1"/>
  <c r="T1224" i="1"/>
  <c r="AC1223" i="1"/>
  <c r="AA1223" i="1"/>
  <c r="T1223" i="1"/>
  <c r="AC1222" i="1"/>
  <c r="AA1222" i="1"/>
  <c r="T1222" i="1"/>
  <c r="AC1221" i="1"/>
  <c r="AA1221" i="1"/>
  <c r="T1221" i="1"/>
  <c r="AC1220" i="1"/>
  <c r="AA1220" i="1"/>
  <c r="T1220" i="1"/>
  <c r="AC1219" i="1"/>
  <c r="AA1219" i="1"/>
  <c r="T1219" i="1"/>
  <c r="AC1218" i="1"/>
  <c r="AA1218" i="1"/>
  <c r="T1218" i="1"/>
  <c r="AC1217" i="1"/>
  <c r="AA1217" i="1"/>
  <c r="T1217" i="1"/>
  <c r="AC1216" i="1"/>
  <c r="AA1216" i="1"/>
  <c r="T1216" i="1"/>
  <c r="AC1215" i="1"/>
  <c r="AA1215" i="1"/>
  <c r="T1215" i="1"/>
  <c r="AC1214" i="1"/>
  <c r="AA1214" i="1"/>
  <c r="T1214" i="1"/>
  <c r="AC1213" i="1"/>
  <c r="AA1213" i="1"/>
  <c r="T1213" i="1"/>
  <c r="AC1212" i="1"/>
  <c r="AA1212" i="1"/>
  <c r="T1212" i="1"/>
  <c r="AC1211" i="1"/>
  <c r="AA1211" i="1"/>
  <c r="T1211" i="1"/>
  <c r="AC1210" i="1"/>
  <c r="AA1210" i="1"/>
  <c r="T1210" i="1"/>
  <c r="AC1209" i="1"/>
  <c r="AA1209" i="1"/>
  <c r="T1209" i="1"/>
  <c r="AC1208" i="1"/>
  <c r="AA1208" i="1"/>
  <c r="T1208" i="1"/>
  <c r="AC1207" i="1"/>
  <c r="T1207" i="1"/>
  <c r="AD1207" i="1" s="1"/>
  <c r="AC1206" i="1"/>
  <c r="AA1206" i="1"/>
  <c r="T1206" i="1"/>
  <c r="AC1205" i="1"/>
  <c r="AA1205" i="1"/>
  <c r="T1205" i="1"/>
  <c r="AC1204" i="1"/>
  <c r="AA1204" i="1"/>
  <c r="T1204" i="1"/>
  <c r="AC1203" i="1"/>
  <c r="AA1203" i="1"/>
  <c r="T1203" i="1"/>
  <c r="AC1202" i="1"/>
  <c r="AA1202" i="1"/>
  <c r="T1202" i="1"/>
  <c r="AC1201" i="1"/>
  <c r="AA1201" i="1"/>
  <c r="T1201" i="1"/>
  <c r="AC1200" i="1"/>
  <c r="AC1199" i="1"/>
  <c r="AA1199" i="1"/>
  <c r="T1199" i="1"/>
  <c r="AC1198" i="1"/>
  <c r="AA1198" i="1"/>
  <c r="T1198" i="1"/>
  <c r="AC1197" i="1"/>
  <c r="AA1197" i="1"/>
  <c r="T1197" i="1"/>
  <c r="AC1196" i="1"/>
  <c r="AA1196" i="1"/>
  <c r="T1196" i="1"/>
  <c r="AC1195" i="1"/>
  <c r="AA1195" i="1"/>
  <c r="T1195" i="1"/>
  <c r="AC1194" i="1"/>
  <c r="AA1194" i="1"/>
  <c r="T1194" i="1"/>
  <c r="AC1193" i="1"/>
  <c r="AC1192" i="1"/>
  <c r="AA1192" i="1"/>
  <c r="T1192" i="1"/>
  <c r="AC1191" i="1"/>
  <c r="AA1191" i="1"/>
  <c r="T1191" i="1"/>
  <c r="AC1190" i="1"/>
  <c r="AA1190" i="1"/>
  <c r="T1190" i="1"/>
  <c r="AC1189" i="1"/>
  <c r="AC1188" i="1"/>
  <c r="AA1188" i="1"/>
  <c r="T1188" i="1"/>
  <c r="AC1187" i="1"/>
  <c r="AA1187" i="1"/>
  <c r="T1187" i="1"/>
  <c r="AC1186" i="1"/>
  <c r="AA1186" i="1"/>
  <c r="T1186" i="1"/>
  <c r="AC1185" i="1"/>
  <c r="AA1185" i="1"/>
  <c r="T1185" i="1"/>
  <c r="AC1184" i="1"/>
  <c r="AC1183" i="1"/>
  <c r="AC1182" i="1"/>
  <c r="AA1182" i="1"/>
  <c r="T1182" i="1"/>
  <c r="AC1181" i="1"/>
  <c r="AA1181" i="1"/>
  <c r="T1181" i="1"/>
  <c r="AC1180" i="1"/>
  <c r="AA1180" i="1"/>
  <c r="T1180" i="1"/>
  <c r="AC1179" i="1"/>
  <c r="AA1179" i="1"/>
  <c r="T1179" i="1"/>
  <c r="AC1178" i="1"/>
  <c r="AC1177" i="1"/>
  <c r="AA1177" i="1"/>
  <c r="T1177" i="1"/>
  <c r="AC1176" i="1"/>
  <c r="AA1176" i="1"/>
  <c r="T1176" i="1"/>
  <c r="AC1175" i="1"/>
  <c r="AA1175" i="1"/>
  <c r="T1175" i="1"/>
  <c r="AC1174" i="1"/>
  <c r="AA1174" i="1"/>
  <c r="T1174" i="1"/>
  <c r="AC1173" i="1"/>
  <c r="AA1173" i="1"/>
  <c r="T1173" i="1"/>
  <c r="AC1172" i="1"/>
  <c r="AA1172" i="1"/>
  <c r="T1172" i="1"/>
  <c r="AC1171" i="1"/>
  <c r="AA1171" i="1"/>
  <c r="T1171" i="1"/>
  <c r="AC1170" i="1"/>
  <c r="AA1170" i="1"/>
  <c r="T1170" i="1"/>
  <c r="AC1169" i="1"/>
  <c r="AA1169" i="1"/>
  <c r="T1169" i="1"/>
  <c r="AC1168" i="1"/>
  <c r="AA1168" i="1"/>
  <c r="T1168" i="1"/>
  <c r="AC1167" i="1"/>
  <c r="AA1167" i="1"/>
  <c r="T1167" i="1"/>
  <c r="AC1166" i="1"/>
  <c r="AC1165" i="1"/>
  <c r="AA1165" i="1"/>
  <c r="T1165" i="1"/>
  <c r="AC1164" i="1"/>
  <c r="AA1164" i="1"/>
  <c r="T1164" i="1"/>
  <c r="AC1163" i="1"/>
  <c r="AA1163" i="1"/>
  <c r="T1163" i="1"/>
  <c r="AC1162" i="1"/>
  <c r="AA1162" i="1"/>
  <c r="T1162" i="1"/>
  <c r="AC1161" i="1"/>
  <c r="AC1160" i="1"/>
  <c r="AA1160" i="1"/>
  <c r="T1160" i="1"/>
  <c r="AC1159" i="1"/>
  <c r="AA1159" i="1"/>
  <c r="T1159" i="1"/>
  <c r="AC1158" i="1"/>
  <c r="AA1158" i="1"/>
  <c r="T1158" i="1"/>
  <c r="AC1157" i="1"/>
  <c r="AA1157" i="1"/>
  <c r="T1157" i="1"/>
  <c r="AC1156" i="1"/>
  <c r="AA1156" i="1"/>
  <c r="T1156" i="1"/>
  <c r="AC1155" i="1"/>
  <c r="AA1155" i="1"/>
  <c r="T1155" i="1"/>
  <c r="AC1154" i="1"/>
  <c r="AA1154" i="1"/>
  <c r="T1154" i="1"/>
  <c r="AC1153" i="1"/>
  <c r="AA1153" i="1"/>
  <c r="T1153" i="1"/>
  <c r="AC1152" i="1"/>
  <c r="AA1152" i="1"/>
  <c r="T1152" i="1"/>
  <c r="AC1151" i="1"/>
  <c r="AA1151" i="1"/>
  <c r="T1151" i="1"/>
  <c r="AC1150" i="1"/>
  <c r="AA1150" i="1"/>
  <c r="T1150" i="1"/>
  <c r="AC1149" i="1"/>
  <c r="AC1148" i="1"/>
  <c r="AA1148" i="1"/>
  <c r="T1148" i="1"/>
  <c r="AC1147" i="1"/>
  <c r="AA1147" i="1"/>
  <c r="T1147" i="1"/>
  <c r="AC1146" i="1"/>
  <c r="AA1146" i="1"/>
  <c r="T1146" i="1"/>
  <c r="AC1145" i="1"/>
  <c r="AA1145" i="1"/>
  <c r="T1145" i="1"/>
  <c r="AC1144" i="1"/>
  <c r="AA1144" i="1"/>
  <c r="T1144" i="1"/>
  <c r="AC1143" i="1"/>
  <c r="AA1143" i="1"/>
  <c r="T1143" i="1"/>
  <c r="AC1142" i="1"/>
  <c r="AA1142" i="1"/>
  <c r="T1142" i="1"/>
  <c r="AC1141" i="1"/>
  <c r="AA1141" i="1"/>
  <c r="T1141" i="1"/>
  <c r="AC1140" i="1"/>
  <c r="AA1140" i="1"/>
  <c r="T1140" i="1"/>
  <c r="AC1139" i="1"/>
  <c r="AA1139" i="1"/>
  <c r="T1139" i="1"/>
  <c r="AC1138" i="1"/>
  <c r="AA1138" i="1"/>
  <c r="T1138" i="1"/>
  <c r="AC1137" i="1"/>
  <c r="AC1136" i="1"/>
  <c r="AA1136" i="1"/>
  <c r="T1136" i="1"/>
  <c r="AC1135" i="1"/>
  <c r="AA1135" i="1"/>
  <c r="T1135" i="1"/>
  <c r="AC1134" i="1"/>
  <c r="AA1134" i="1"/>
  <c r="T1134" i="1"/>
  <c r="AC1133" i="1"/>
  <c r="AA1133" i="1"/>
  <c r="T1133" i="1"/>
  <c r="AC1132" i="1"/>
  <c r="AA1132" i="1"/>
  <c r="T1132" i="1"/>
  <c r="AC1131" i="1"/>
  <c r="AA1131" i="1"/>
  <c r="T1131" i="1"/>
  <c r="AC1130" i="1"/>
  <c r="AA1130" i="1"/>
  <c r="T1130" i="1"/>
  <c r="AC1129" i="1"/>
  <c r="AC1128" i="1"/>
  <c r="AC1127" i="1"/>
  <c r="AC1126" i="1"/>
  <c r="AC1125" i="1"/>
  <c r="AC1124" i="1"/>
  <c r="AC1123" i="1"/>
  <c r="AC1122" i="1"/>
  <c r="AC1121" i="1"/>
  <c r="AC1120" i="1"/>
  <c r="AC1119" i="1"/>
  <c r="AC1118" i="1"/>
  <c r="AC1117" i="1"/>
  <c r="AC1116" i="1"/>
  <c r="AA1116" i="1"/>
  <c r="T1116" i="1"/>
  <c r="N1116" i="1"/>
  <c r="AC1115" i="1"/>
  <c r="AA1115" i="1"/>
  <c r="T1115" i="1"/>
  <c r="N1115" i="1"/>
  <c r="AC1114" i="1"/>
  <c r="AA1114" i="1"/>
  <c r="T1114" i="1"/>
  <c r="N1114" i="1"/>
  <c r="AC1113" i="1"/>
  <c r="AA1113" i="1"/>
  <c r="T1113" i="1"/>
  <c r="N1113" i="1"/>
  <c r="AC1112" i="1"/>
  <c r="AA1112" i="1"/>
  <c r="T1112" i="1"/>
  <c r="N1112" i="1"/>
  <c r="AC1111" i="1"/>
  <c r="AA1111" i="1"/>
  <c r="T1111" i="1"/>
  <c r="N1111" i="1"/>
  <c r="AC1110" i="1"/>
  <c r="AA1110" i="1"/>
  <c r="T1110" i="1"/>
  <c r="N1110" i="1"/>
  <c r="AC1109" i="1"/>
  <c r="AA1109" i="1"/>
  <c r="T1109" i="1"/>
  <c r="N1109" i="1"/>
  <c r="AC1108" i="1"/>
  <c r="AA1108" i="1"/>
  <c r="T1108" i="1"/>
  <c r="N1108" i="1"/>
  <c r="AC1107" i="1"/>
  <c r="AA1107" i="1"/>
  <c r="T1107" i="1"/>
  <c r="N1107" i="1"/>
  <c r="AC1106" i="1"/>
  <c r="AA1106" i="1"/>
  <c r="T1106" i="1"/>
  <c r="N1106" i="1"/>
  <c r="AC1105" i="1"/>
  <c r="Y1105" i="1"/>
  <c r="AA1105" i="1" s="1"/>
  <c r="T1105" i="1"/>
  <c r="N1105" i="1"/>
  <c r="AC1104" i="1"/>
  <c r="AA1104" i="1"/>
  <c r="T1104" i="1"/>
  <c r="N1104" i="1"/>
  <c r="AC1103" i="1"/>
  <c r="AA1103" i="1"/>
  <c r="T1103" i="1"/>
  <c r="N1103" i="1"/>
  <c r="AC1102" i="1"/>
  <c r="AA1102" i="1"/>
  <c r="T1102" i="1"/>
  <c r="N1102" i="1"/>
  <c r="AC1101" i="1"/>
  <c r="AA1101" i="1"/>
  <c r="T1101" i="1"/>
  <c r="N1101" i="1"/>
  <c r="AC1100" i="1"/>
  <c r="AA1100" i="1"/>
  <c r="T1100" i="1"/>
  <c r="N1100" i="1"/>
  <c r="AC1099" i="1"/>
  <c r="AA1099" i="1"/>
  <c r="T1099" i="1"/>
  <c r="N1099" i="1"/>
  <c r="AC1098" i="1"/>
  <c r="AA1098" i="1"/>
  <c r="T1098" i="1"/>
  <c r="N1098" i="1"/>
  <c r="AC1097" i="1"/>
  <c r="AA1097" i="1"/>
  <c r="T1097" i="1"/>
  <c r="N1097" i="1"/>
  <c r="AC1096" i="1"/>
  <c r="AA1096" i="1"/>
  <c r="T1096" i="1"/>
  <c r="N1096" i="1"/>
  <c r="AC1095" i="1"/>
  <c r="AA1095" i="1"/>
  <c r="T1095" i="1"/>
  <c r="N1095" i="1"/>
  <c r="AC1094" i="1"/>
  <c r="AA1094" i="1"/>
  <c r="T1094" i="1"/>
  <c r="N1094" i="1"/>
  <c r="AC1093" i="1"/>
  <c r="AA1093" i="1"/>
  <c r="T1093" i="1"/>
  <c r="N1093" i="1"/>
  <c r="AC1092" i="1"/>
  <c r="AA1092" i="1"/>
  <c r="T1092" i="1"/>
  <c r="N1092" i="1"/>
  <c r="AC1091" i="1"/>
  <c r="AA1091" i="1"/>
  <c r="T1091" i="1"/>
  <c r="N1091" i="1"/>
  <c r="AC1090" i="1"/>
  <c r="AA1090" i="1"/>
  <c r="T1090" i="1"/>
  <c r="N1090" i="1"/>
  <c r="AC1089" i="1"/>
  <c r="AA1089" i="1"/>
  <c r="T1089" i="1"/>
  <c r="N1089" i="1"/>
  <c r="AC1088" i="1"/>
  <c r="AA1088" i="1"/>
  <c r="T1088" i="1"/>
  <c r="N1088" i="1"/>
  <c r="AC1087" i="1"/>
  <c r="AA1087" i="1"/>
  <c r="T1087" i="1"/>
  <c r="N1087" i="1"/>
  <c r="AC1086" i="1"/>
  <c r="AA1086" i="1"/>
  <c r="T1086" i="1"/>
  <c r="N1086" i="1"/>
  <c r="AC1085" i="1"/>
  <c r="AA1085" i="1"/>
  <c r="T1085" i="1"/>
  <c r="N1085" i="1"/>
  <c r="AC1084" i="1"/>
  <c r="AA1084" i="1"/>
  <c r="T1084" i="1"/>
  <c r="N1084" i="1"/>
  <c r="AC1083" i="1"/>
  <c r="AA1083" i="1"/>
  <c r="T1083" i="1"/>
  <c r="N1083" i="1"/>
  <c r="AC1082" i="1"/>
  <c r="AA1082" i="1"/>
  <c r="T1082" i="1"/>
  <c r="N1082" i="1"/>
  <c r="AC1081" i="1"/>
  <c r="AA1081" i="1"/>
  <c r="T1081" i="1"/>
  <c r="N1081" i="1"/>
  <c r="AC1080" i="1"/>
  <c r="AA1080" i="1"/>
  <c r="T1080" i="1"/>
  <c r="N1080" i="1"/>
  <c r="AC1079" i="1"/>
  <c r="Y1079" i="1"/>
  <c r="AA1079" i="1" s="1"/>
  <c r="T1079" i="1"/>
  <c r="N1079" i="1"/>
  <c r="AC1078" i="1"/>
  <c r="AA1078" i="1"/>
  <c r="T1078" i="1"/>
  <c r="N1078" i="1"/>
  <c r="AC1077" i="1"/>
  <c r="AA1077" i="1"/>
  <c r="T1077" i="1"/>
  <c r="N1077" i="1"/>
  <c r="AC1076" i="1"/>
  <c r="AA1076" i="1"/>
  <c r="T1076" i="1"/>
  <c r="N1076" i="1"/>
  <c r="AC1075" i="1"/>
  <c r="AA1075" i="1"/>
  <c r="T1075" i="1"/>
  <c r="N1075" i="1"/>
  <c r="AC1074" i="1"/>
  <c r="AA1074" i="1"/>
  <c r="T1074" i="1"/>
  <c r="N1074" i="1"/>
  <c r="AC1073" i="1"/>
  <c r="AA1073" i="1"/>
  <c r="T1073" i="1"/>
  <c r="N1073" i="1"/>
  <c r="AC1072" i="1"/>
  <c r="AA1072" i="1"/>
  <c r="T1072" i="1"/>
  <c r="N1072" i="1"/>
  <c r="AC1071" i="1"/>
  <c r="AA1071" i="1"/>
  <c r="T1071" i="1"/>
  <c r="N1071" i="1"/>
  <c r="AC1070" i="1"/>
  <c r="AA1070" i="1"/>
  <c r="T1070" i="1"/>
  <c r="N1070" i="1"/>
  <c r="AC1069" i="1"/>
  <c r="AA1069" i="1"/>
  <c r="T1069" i="1"/>
  <c r="N1069" i="1"/>
  <c r="AC1068" i="1"/>
  <c r="AA1068" i="1"/>
  <c r="T1068" i="1"/>
  <c r="N1068" i="1"/>
  <c r="AC1067" i="1"/>
  <c r="AA1067" i="1"/>
  <c r="T1067" i="1"/>
  <c r="N1067" i="1"/>
  <c r="AC1066" i="1"/>
  <c r="AA1066" i="1"/>
  <c r="T1066" i="1"/>
  <c r="N1066" i="1"/>
  <c r="AC1065" i="1"/>
  <c r="AA1065" i="1"/>
  <c r="T1065" i="1"/>
  <c r="N1065" i="1"/>
  <c r="AC1064" i="1"/>
  <c r="AA1064" i="1"/>
  <c r="T1064" i="1"/>
  <c r="N1064" i="1"/>
  <c r="AC1063" i="1"/>
  <c r="AA1063" i="1"/>
  <c r="T1063" i="1"/>
  <c r="N1063" i="1"/>
  <c r="AC1062" i="1"/>
  <c r="AA1062" i="1"/>
  <c r="T1062" i="1"/>
  <c r="N1062" i="1"/>
  <c r="AC1061" i="1"/>
  <c r="AA1061" i="1"/>
  <c r="T1061" i="1"/>
  <c r="N1061" i="1"/>
  <c r="AC1060" i="1"/>
  <c r="AA1060" i="1"/>
  <c r="T1060" i="1"/>
  <c r="N1060" i="1"/>
  <c r="AC1059" i="1"/>
  <c r="AA1059" i="1"/>
  <c r="T1059" i="1"/>
  <c r="N1059" i="1"/>
  <c r="AC1058" i="1"/>
  <c r="AA1058" i="1"/>
  <c r="T1058" i="1"/>
  <c r="N1058" i="1"/>
  <c r="AC1057" i="1"/>
  <c r="AA1057" i="1"/>
  <c r="T1057" i="1"/>
  <c r="N1057" i="1"/>
  <c r="AC1056" i="1"/>
  <c r="AA1056" i="1"/>
  <c r="T1056" i="1"/>
  <c r="N1056" i="1"/>
  <c r="AC1055" i="1"/>
  <c r="AA1055" i="1"/>
  <c r="T1055" i="1"/>
  <c r="N1055" i="1"/>
  <c r="AC1054" i="1"/>
  <c r="AA1054" i="1"/>
  <c r="T1054" i="1"/>
  <c r="N1054" i="1"/>
  <c r="AC1053" i="1"/>
  <c r="AA1053" i="1"/>
  <c r="T1053" i="1"/>
  <c r="N1053" i="1"/>
  <c r="AC1052" i="1"/>
  <c r="AA1052" i="1"/>
  <c r="T1052" i="1"/>
  <c r="N1052" i="1"/>
  <c r="AC1051" i="1"/>
  <c r="AA1051" i="1"/>
  <c r="T1051" i="1"/>
  <c r="N1051" i="1"/>
  <c r="AC1050" i="1"/>
  <c r="AA1050" i="1"/>
  <c r="T1050" i="1"/>
  <c r="N1050" i="1"/>
  <c r="AC1049" i="1"/>
  <c r="AA1049" i="1"/>
  <c r="T1049" i="1"/>
  <c r="N1049" i="1"/>
  <c r="AC1048" i="1"/>
  <c r="AA1048" i="1"/>
  <c r="T1048" i="1"/>
  <c r="N1048" i="1"/>
  <c r="AC1047" i="1"/>
  <c r="AA1047" i="1"/>
  <c r="T1047" i="1"/>
  <c r="N1047" i="1"/>
  <c r="AC1046" i="1"/>
  <c r="AA1046" i="1"/>
  <c r="T1046" i="1"/>
  <c r="N1046" i="1"/>
  <c r="AC1045" i="1"/>
  <c r="AA1045" i="1"/>
  <c r="T1045" i="1"/>
  <c r="N1045" i="1"/>
  <c r="AC1044" i="1"/>
  <c r="AA1044" i="1"/>
  <c r="T1044" i="1"/>
  <c r="N1044" i="1"/>
  <c r="AC1043" i="1"/>
  <c r="AA1043" i="1"/>
  <c r="T1043" i="1"/>
  <c r="N1043" i="1"/>
  <c r="AC1042" i="1"/>
  <c r="AA1042" i="1"/>
  <c r="T1042" i="1"/>
  <c r="N1042" i="1"/>
  <c r="AC1041" i="1"/>
  <c r="AA1041" i="1"/>
  <c r="T1041" i="1"/>
  <c r="N1041" i="1"/>
  <c r="AC1040" i="1"/>
  <c r="AA1040" i="1"/>
  <c r="T1040" i="1"/>
  <c r="N1040" i="1"/>
  <c r="AC1039" i="1"/>
  <c r="AA1039" i="1"/>
  <c r="T1039" i="1"/>
  <c r="N1039" i="1"/>
  <c r="AC1038" i="1"/>
  <c r="AA1038" i="1"/>
  <c r="T1038" i="1"/>
  <c r="N1038" i="1"/>
  <c r="AC1037" i="1"/>
  <c r="AA1037" i="1"/>
  <c r="T1037" i="1"/>
  <c r="N1037" i="1"/>
  <c r="AC1036" i="1"/>
  <c r="AA1036" i="1"/>
  <c r="T1036" i="1"/>
  <c r="N1036" i="1"/>
  <c r="AC1035" i="1"/>
  <c r="AA1035" i="1"/>
  <c r="T1035" i="1"/>
  <c r="N1035" i="1"/>
  <c r="AC1034" i="1"/>
  <c r="AA1034" i="1"/>
  <c r="T1034" i="1"/>
  <c r="N1034" i="1"/>
  <c r="AC1033" i="1"/>
  <c r="AA1033" i="1"/>
  <c r="T1033" i="1"/>
  <c r="N1033" i="1"/>
  <c r="AC1032" i="1"/>
  <c r="AA1032" i="1"/>
  <c r="T1032" i="1"/>
  <c r="N1032" i="1"/>
  <c r="AC1031" i="1"/>
  <c r="AA1031" i="1"/>
  <c r="T1031" i="1"/>
  <c r="N1031" i="1"/>
  <c r="AC1030" i="1"/>
  <c r="AA1030" i="1"/>
  <c r="T1030" i="1"/>
  <c r="N1030" i="1"/>
  <c r="AC1029" i="1"/>
  <c r="AA1029" i="1"/>
  <c r="T1029" i="1"/>
  <c r="N1029" i="1"/>
  <c r="AC1028" i="1"/>
  <c r="AA1028" i="1"/>
  <c r="T1028" i="1"/>
  <c r="N1028" i="1"/>
  <c r="AC1027" i="1"/>
  <c r="AA1027" i="1"/>
  <c r="T1027" i="1"/>
  <c r="N1027" i="1"/>
  <c r="AC1026" i="1"/>
  <c r="AA1026" i="1"/>
  <c r="T1026" i="1"/>
  <c r="N1026" i="1"/>
  <c r="AC1025" i="1"/>
  <c r="AA1025" i="1"/>
  <c r="T1025" i="1"/>
  <c r="N1025" i="1"/>
  <c r="AC1024" i="1"/>
  <c r="AA1024" i="1"/>
  <c r="T1024" i="1"/>
  <c r="N1024" i="1"/>
  <c r="AC1023" i="1"/>
  <c r="AA1023" i="1"/>
  <c r="T1023" i="1"/>
  <c r="N1023" i="1"/>
  <c r="AC1022" i="1"/>
  <c r="AA1022" i="1"/>
  <c r="T1022" i="1"/>
  <c r="N1022" i="1"/>
  <c r="AC1021" i="1"/>
  <c r="AA1021" i="1"/>
  <c r="T1021" i="1"/>
  <c r="N1021" i="1"/>
  <c r="AC1020" i="1"/>
  <c r="AA1020" i="1"/>
  <c r="T1020" i="1"/>
  <c r="N1020" i="1"/>
  <c r="AC1019" i="1"/>
  <c r="AA1019" i="1"/>
  <c r="T1019" i="1"/>
  <c r="N1019" i="1"/>
  <c r="AC1018" i="1"/>
  <c r="AA1018" i="1"/>
  <c r="T1018" i="1"/>
  <c r="N1018" i="1"/>
  <c r="AC1017" i="1"/>
  <c r="AA1017" i="1"/>
  <c r="T1017" i="1"/>
  <c r="N1017" i="1"/>
  <c r="AC1016" i="1"/>
  <c r="AA1016" i="1"/>
  <c r="T1016" i="1"/>
  <c r="N1016" i="1"/>
  <c r="AC1015" i="1"/>
  <c r="AA1015" i="1"/>
  <c r="T1015" i="1"/>
  <c r="N1015" i="1"/>
  <c r="AC1014" i="1"/>
  <c r="AA1014" i="1"/>
  <c r="T1014" i="1"/>
  <c r="N1014" i="1"/>
  <c r="AC1013" i="1"/>
  <c r="AA1013" i="1"/>
  <c r="T1013" i="1"/>
  <c r="N1013" i="1"/>
  <c r="AC1012" i="1"/>
  <c r="AA1012" i="1"/>
  <c r="T1012" i="1"/>
  <c r="N1012" i="1"/>
  <c r="AC1011" i="1"/>
  <c r="AA1011" i="1"/>
  <c r="T1011" i="1"/>
  <c r="N1011" i="1"/>
  <c r="AC1010" i="1"/>
  <c r="AA1010" i="1"/>
  <c r="T1010" i="1"/>
  <c r="N1010" i="1"/>
  <c r="AC1009" i="1"/>
  <c r="AA1009" i="1"/>
  <c r="T1009" i="1"/>
  <c r="N1009" i="1"/>
  <c r="AC1008" i="1"/>
  <c r="AA1008" i="1"/>
  <c r="T1008" i="1"/>
  <c r="N1008" i="1"/>
  <c r="AC1007" i="1"/>
  <c r="AA1007" i="1"/>
  <c r="T1007" i="1"/>
  <c r="N1007" i="1"/>
  <c r="AC1006" i="1"/>
  <c r="AA1006" i="1"/>
  <c r="T1006" i="1"/>
  <c r="N1006" i="1"/>
  <c r="AC1005" i="1"/>
  <c r="AA1005" i="1"/>
  <c r="T1005" i="1"/>
  <c r="N1005" i="1"/>
  <c r="AC1004" i="1"/>
  <c r="AA1004" i="1"/>
  <c r="T1004" i="1"/>
  <c r="N1004" i="1"/>
  <c r="AC1003" i="1"/>
  <c r="AA1003" i="1"/>
  <c r="T1003" i="1"/>
  <c r="N1003" i="1"/>
  <c r="AC1002" i="1"/>
  <c r="AA1002" i="1"/>
  <c r="T1002" i="1"/>
  <c r="N1002" i="1"/>
  <c r="AC1001" i="1"/>
  <c r="AA1001" i="1"/>
  <c r="T1001" i="1"/>
  <c r="N1001" i="1"/>
  <c r="AC1000" i="1"/>
  <c r="AA1000" i="1"/>
  <c r="T1000" i="1"/>
  <c r="N1000" i="1"/>
  <c r="AC999" i="1"/>
  <c r="AA999" i="1"/>
  <c r="T999" i="1"/>
  <c r="N999" i="1"/>
  <c r="AC998" i="1"/>
  <c r="AA998" i="1"/>
  <c r="T998" i="1"/>
  <c r="N998" i="1"/>
  <c r="AC997" i="1"/>
  <c r="AA997" i="1"/>
  <c r="T997" i="1"/>
  <c r="N997" i="1"/>
  <c r="AC996" i="1"/>
  <c r="AA996" i="1"/>
  <c r="T996" i="1"/>
  <c r="N996" i="1"/>
  <c r="AC995" i="1"/>
  <c r="AA995" i="1"/>
  <c r="T995" i="1"/>
  <c r="N995" i="1"/>
  <c r="AC994" i="1"/>
  <c r="AA994" i="1"/>
  <c r="T994" i="1"/>
  <c r="N994" i="1"/>
  <c r="AC993" i="1"/>
  <c r="Y993" i="1"/>
  <c r="AA993" i="1" s="1"/>
  <c r="T993" i="1"/>
  <c r="N993" i="1"/>
  <c r="AC992" i="1"/>
  <c r="AA992" i="1"/>
  <c r="T992" i="1"/>
  <c r="N992" i="1"/>
  <c r="AC991" i="1"/>
  <c r="Y991" i="1"/>
  <c r="AA991" i="1" s="1"/>
  <c r="T991" i="1"/>
  <c r="N991" i="1"/>
  <c r="AC990" i="1"/>
  <c r="AA990" i="1"/>
  <c r="T990" i="1"/>
  <c r="N990" i="1"/>
  <c r="AC989" i="1"/>
  <c r="AA989" i="1"/>
  <c r="T989" i="1"/>
  <c r="N989" i="1"/>
  <c r="AC988" i="1"/>
  <c r="AA988" i="1"/>
  <c r="T988" i="1"/>
  <c r="N988" i="1"/>
  <c r="AC987" i="1"/>
  <c r="AA987" i="1"/>
  <c r="T987" i="1"/>
  <c r="N987" i="1"/>
  <c r="AC986" i="1"/>
  <c r="AA986" i="1"/>
  <c r="T986" i="1"/>
  <c r="N986" i="1"/>
  <c r="AC985" i="1"/>
  <c r="AA985" i="1"/>
  <c r="T985" i="1"/>
  <c r="N985" i="1"/>
  <c r="AC984" i="1"/>
  <c r="AA984" i="1"/>
  <c r="T984" i="1"/>
  <c r="N984" i="1"/>
  <c r="AC983" i="1"/>
  <c r="AA983" i="1"/>
  <c r="T983" i="1"/>
  <c r="N983" i="1"/>
  <c r="AC982" i="1"/>
  <c r="Y982" i="1"/>
  <c r="AA982" i="1" s="1"/>
  <c r="T982" i="1"/>
  <c r="N982" i="1"/>
  <c r="AC981" i="1"/>
  <c r="AA981" i="1"/>
  <c r="T981" i="1"/>
  <c r="N981" i="1"/>
  <c r="AC980" i="1"/>
  <c r="AA980" i="1"/>
  <c r="T980" i="1"/>
  <c r="N980" i="1"/>
  <c r="AC979" i="1"/>
  <c r="Y979" i="1"/>
  <c r="AA979" i="1" s="1"/>
  <c r="T979" i="1"/>
  <c r="N979" i="1"/>
  <c r="AC978" i="1"/>
  <c r="Y978" i="1"/>
  <c r="AA978" i="1" s="1"/>
  <c r="T978" i="1"/>
  <c r="AC977" i="1"/>
  <c r="Y977" i="1"/>
  <c r="AA977" i="1" s="1"/>
  <c r="T977" i="1"/>
  <c r="AC976" i="1"/>
  <c r="Y976" i="1"/>
  <c r="AA976" i="1" s="1"/>
  <c r="T976" i="1"/>
  <c r="AC975" i="1"/>
  <c r="Y975" i="1"/>
  <c r="AA975" i="1" s="1"/>
  <c r="T975" i="1"/>
  <c r="AC974" i="1"/>
  <c r="Y974" i="1"/>
  <c r="AA974" i="1" s="1"/>
  <c r="T974" i="1"/>
  <c r="AC973" i="1"/>
  <c r="Y973" i="1"/>
  <c r="AA973" i="1" s="1"/>
  <c r="T973" i="1"/>
  <c r="AC972" i="1"/>
  <c r="Y972" i="1"/>
  <c r="AA972" i="1" s="1"/>
  <c r="T972" i="1"/>
  <c r="AC971" i="1"/>
  <c r="Y971" i="1"/>
  <c r="AA971" i="1" s="1"/>
  <c r="T971" i="1"/>
  <c r="N971" i="1"/>
  <c r="AC970" i="1"/>
  <c r="AA970" i="1"/>
  <c r="T970" i="1"/>
  <c r="N970" i="1"/>
  <c r="AC969" i="1"/>
  <c r="AA969" i="1"/>
  <c r="T969" i="1"/>
  <c r="N969" i="1"/>
  <c r="AC968" i="1"/>
  <c r="AA968" i="1"/>
  <c r="T968" i="1"/>
  <c r="N968" i="1"/>
  <c r="AC967" i="1"/>
  <c r="AA967" i="1"/>
  <c r="T967" i="1"/>
  <c r="N967" i="1"/>
  <c r="AC966" i="1"/>
  <c r="AA966" i="1"/>
  <c r="T966" i="1"/>
  <c r="N966" i="1"/>
  <c r="AC965" i="1"/>
  <c r="AA965" i="1"/>
  <c r="T965" i="1"/>
  <c r="N965" i="1"/>
  <c r="AC964" i="1"/>
  <c r="AA964" i="1"/>
  <c r="T964" i="1"/>
  <c r="N964" i="1"/>
  <c r="AC963" i="1"/>
  <c r="AA963" i="1"/>
  <c r="T963" i="1"/>
  <c r="N963" i="1"/>
  <c r="AC962" i="1"/>
  <c r="AA962" i="1"/>
  <c r="T962" i="1"/>
  <c r="N962" i="1"/>
  <c r="AC961" i="1"/>
  <c r="AA961" i="1"/>
  <c r="T961" i="1"/>
  <c r="N961" i="1"/>
  <c r="AC960" i="1"/>
  <c r="AA960" i="1"/>
  <c r="T960" i="1"/>
  <c r="N960" i="1"/>
  <c r="AC959" i="1"/>
  <c r="AA959" i="1"/>
  <c r="T959" i="1"/>
  <c r="N959" i="1"/>
  <c r="AC958" i="1"/>
  <c r="AA958" i="1"/>
  <c r="T958" i="1"/>
  <c r="N958" i="1"/>
  <c r="AC957" i="1"/>
  <c r="AA957" i="1"/>
  <c r="T957" i="1"/>
  <c r="N957" i="1"/>
  <c r="AC956" i="1"/>
  <c r="AA956" i="1"/>
  <c r="T956" i="1"/>
  <c r="N956" i="1"/>
  <c r="AC955" i="1"/>
  <c r="AA955" i="1"/>
  <c r="T955" i="1"/>
  <c r="N955" i="1"/>
  <c r="AC954" i="1"/>
  <c r="AA954" i="1"/>
  <c r="T954" i="1"/>
  <c r="N954" i="1"/>
  <c r="AC953" i="1"/>
  <c r="AA953" i="1"/>
  <c r="T953" i="1"/>
  <c r="N953" i="1"/>
  <c r="AC952" i="1"/>
  <c r="AA952" i="1"/>
  <c r="T952" i="1"/>
  <c r="N952" i="1"/>
  <c r="AC951" i="1"/>
  <c r="AA951" i="1"/>
  <c r="T951" i="1"/>
  <c r="N951" i="1"/>
  <c r="AC950" i="1"/>
  <c r="AA950" i="1"/>
  <c r="T950" i="1"/>
  <c r="N950" i="1"/>
  <c r="AC949" i="1"/>
  <c r="AA949" i="1"/>
  <c r="T949" i="1"/>
  <c r="N949" i="1"/>
  <c r="AC948" i="1"/>
  <c r="AA948" i="1"/>
  <c r="T948" i="1"/>
  <c r="N948" i="1"/>
  <c r="AC947" i="1"/>
  <c r="AA947" i="1"/>
  <c r="T947" i="1"/>
  <c r="N947" i="1"/>
  <c r="AC946" i="1"/>
  <c r="AA946" i="1"/>
  <c r="T946" i="1"/>
  <c r="N946" i="1"/>
  <c r="AC945" i="1"/>
  <c r="AA945" i="1"/>
  <c r="T945" i="1"/>
  <c r="N945" i="1"/>
  <c r="AC944" i="1"/>
  <c r="AA944" i="1"/>
  <c r="T944" i="1"/>
  <c r="N944" i="1"/>
  <c r="AC943" i="1"/>
  <c r="AA943" i="1"/>
  <c r="T943" i="1"/>
  <c r="N943" i="1"/>
  <c r="AC942" i="1"/>
  <c r="AA942" i="1"/>
  <c r="T942" i="1"/>
  <c r="N942" i="1"/>
  <c r="AC941" i="1"/>
  <c r="AA941" i="1"/>
  <c r="T941" i="1"/>
  <c r="N941" i="1"/>
  <c r="AC940" i="1"/>
  <c r="AA940" i="1"/>
  <c r="T940" i="1"/>
  <c r="N940" i="1"/>
  <c r="AC939" i="1"/>
  <c r="AA939" i="1"/>
  <c r="T939" i="1"/>
  <c r="N939" i="1"/>
  <c r="AC938" i="1"/>
  <c r="AA938" i="1"/>
  <c r="T938" i="1"/>
  <c r="N938" i="1"/>
  <c r="AC937" i="1"/>
  <c r="AA937" i="1"/>
  <c r="T937" i="1"/>
  <c r="N937" i="1"/>
  <c r="AC936" i="1"/>
  <c r="AA936" i="1"/>
  <c r="T936" i="1"/>
  <c r="N936" i="1"/>
  <c r="AC935" i="1"/>
  <c r="AA935" i="1"/>
  <c r="T935" i="1"/>
  <c r="N935" i="1"/>
  <c r="AC934" i="1"/>
  <c r="AA934" i="1"/>
  <c r="T934" i="1"/>
  <c r="N934" i="1"/>
  <c r="AC933" i="1"/>
  <c r="AA933" i="1"/>
  <c r="T933" i="1"/>
  <c r="N933" i="1"/>
  <c r="AC932" i="1"/>
  <c r="AA932" i="1"/>
  <c r="T932" i="1"/>
  <c r="N932" i="1"/>
  <c r="AC931" i="1"/>
  <c r="AA931" i="1"/>
  <c r="T931" i="1"/>
  <c r="N931" i="1"/>
  <c r="AC930" i="1"/>
  <c r="AA930" i="1"/>
  <c r="T930" i="1"/>
  <c r="N930" i="1"/>
  <c r="AC929" i="1"/>
  <c r="AA929" i="1"/>
  <c r="T929" i="1"/>
  <c r="N929" i="1"/>
  <c r="AC928" i="1"/>
  <c r="AA928" i="1"/>
  <c r="T928" i="1"/>
  <c r="N928" i="1"/>
  <c r="AC927" i="1"/>
  <c r="AA927" i="1"/>
  <c r="T927" i="1"/>
  <c r="N927" i="1"/>
  <c r="AC926" i="1"/>
  <c r="AA926" i="1"/>
  <c r="T926" i="1"/>
  <c r="N926" i="1"/>
  <c r="AC925" i="1"/>
  <c r="AA925" i="1"/>
  <c r="T925" i="1"/>
  <c r="N925" i="1"/>
  <c r="AC924" i="1"/>
  <c r="AA924" i="1"/>
  <c r="T924" i="1"/>
  <c r="N924" i="1"/>
  <c r="AC923" i="1"/>
  <c r="AA923" i="1"/>
  <c r="T923" i="1"/>
  <c r="N923" i="1"/>
  <c r="AC922" i="1"/>
  <c r="AA922" i="1"/>
  <c r="T922" i="1"/>
  <c r="N922" i="1"/>
  <c r="AC921" i="1"/>
  <c r="AA921" i="1"/>
  <c r="T921" i="1"/>
  <c r="N921" i="1"/>
  <c r="AC920" i="1"/>
  <c r="AA920" i="1"/>
  <c r="T920" i="1"/>
  <c r="N920" i="1"/>
  <c r="AC919" i="1"/>
  <c r="AA919" i="1"/>
  <c r="T919" i="1"/>
  <c r="N919" i="1"/>
  <c r="AC918" i="1"/>
  <c r="AA918" i="1"/>
  <c r="T918" i="1"/>
  <c r="N918" i="1"/>
  <c r="AC917" i="1"/>
  <c r="AA917" i="1"/>
  <c r="T917" i="1"/>
  <c r="N917" i="1"/>
  <c r="AC916" i="1"/>
  <c r="AA916" i="1"/>
  <c r="T916" i="1"/>
  <c r="N916" i="1"/>
  <c r="AC915" i="1"/>
  <c r="AA915" i="1"/>
  <c r="T915" i="1"/>
  <c r="N915" i="1"/>
  <c r="AC914" i="1"/>
  <c r="AA914" i="1"/>
  <c r="T914" i="1"/>
  <c r="N914" i="1"/>
  <c r="AC913" i="1"/>
  <c r="AA913" i="1"/>
  <c r="T913" i="1"/>
  <c r="N913" i="1"/>
  <c r="AC912" i="1"/>
  <c r="AA912" i="1"/>
  <c r="T912" i="1"/>
  <c r="N912" i="1"/>
  <c r="AC911" i="1"/>
  <c r="AA911" i="1"/>
  <c r="T911" i="1"/>
  <c r="N911" i="1"/>
  <c r="AC910" i="1"/>
  <c r="AA910" i="1"/>
  <c r="T910" i="1"/>
  <c r="N910" i="1"/>
  <c r="AC909" i="1"/>
  <c r="AA909" i="1"/>
  <c r="T909" i="1"/>
  <c r="N909" i="1"/>
  <c r="AC908" i="1"/>
  <c r="AA908" i="1"/>
  <c r="T908" i="1"/>
  <c r="N908" i="1"/>
  <c r="AC907" i="1"/>
  <c r="AA907" i="1"/>
  <c r="T907" i="1"/>
  <c r="N907" i="1"/>
  <c r="AC906" i="1"/>
  <c r="AA906" i="1"/>
  <c r="T906" i="1"/>
  <c r="N906" i="1"/>
  <c r="AC905" i="1"/>
  <c r="AA905" i="1"/>
  <c r="T905" i="1"/>
  <c r="N905" i="1"/>
  <c r="AC904" i="1"/>
  <c r="Y904" i="1"/>
  <c r="AA904" i="1" s="1"/>
  <c r="T904" i="1"/>
  <c r="N904" i="1"/>
  <c r="AC903" i="1"/>
  <c r="AA903" i="1"/>
  <c r="T903" i="1"/>
  <c r="N903" i="1"/>
  <c r="AC902" i="1"/>
  <c r="AA902" i="1"/>
  <c r="T902" i="1"/>
  <c r="N902" i="1"/>
  <c r="AC901" i="1"/>
  <c r="AA901" i="1"/>
  <c r="T901" i="1"/>
  <c r="N901" i="1"/>
  <c r="AC900" i="1"/>
  <c r="AA900" i="1"/>
  <c r="T900" i="1"/>
  <c r="N900" i="1"/>
  <c r="AC899" i="1"/>
  <c r="AA899" i="1"/>
  <c r="T899" i="1"/>
  <c r="N899" i="1"/>
  <c r="AC898" i="1"/>
  <c r="AA898" i="1"/>
  <c r="T898" i="1"/>
  <c r="N898" i="1"/>
  <c r="AC897" i="1"/>
  <c r="AA897" i="1"/>
  <c r="T897" i="1"/>
  <c r="N897" i="1"/>
  <c r="AC896" i="1"/>
  <c r="AA896" i="1"/>
  <c r="T896" i="1"/>
  <c r="N896" i="1"/>
  <c r="AC895" i="1"/>
  <c r="AA895" i="1"/>
  <c r="T895" i="1"/>
  <c r="N895" i="1"/>
  <c r="AC894" i="1"/>
  <c r="AA894" i="1"/>
  <c r="T894" i="1"/>
  <c r="N894" i="1"/>
  <c r="AC893" i="1"/>
  <c r="AA893" i="1"/>
  <c r="T893" i="1"/>
  <c r="N893" i="1"/>
  <c r="AC892" i="1"/>
  <c r="AA892" i="1"/>
  <c r="T892" i="1"/>
  <c r="N892" i="1"/>
  <c r="AC891" i="1"/>
  <c r="AA891" i="1"/>
  <c r="T891" i="1"/>
  <c r="N891" i="1"/>
  <c r="AC890" i="1"/>
  <c r="AA890" i="1"/>
  <c r="T890" i="1"/>
  <c r="N890" i="1"/>
  <c r="AC889" i="1"/>
  <c r="AA889" i="1"/>
  <c r="T889" i="1"/>
  <c r="N889" i="1"/>
  <c r="AC888" i="1"/>
  <c r="AA888" i="1"/>
  <c r="T888" i="1"/>
  <c r="N888" i="1"/>
  <c r="AC887" i="1"/>
  <c r="AA887" i="1"/>
  <c r="T887" i="1"/>
  <c r="N887" i="1"/>
  <c r="AC886" i="1"/>
  <c r="AA886" i="1"/>
  <c r="T886" i="1"/>
  <c r="N886" i="1"/>
  <c r="AC885" i="1"/>
  <c r="AA885" i="1"/>
  <c r="T885" i="1"/>
  <c r="N885" i="1"/>
  <c r="AC884" i="1"/>
  <c r="AA884" i="1"/>
  <c r="T884" i="1"/>
  <c r="N884" i="1"/>
  <c r="AC883" i="1"/>
  <c r="AA883" i="1"/>
  <c r="T883" i="1"/>
  <c r="N883" i="1"/>
  <c r="AC882" i="1"/>
  <c r="AA882" i="1"/>
  <c r="T882" i="1"/>
  <c r="N882" i="1"/>
  <c r="AC881" i="1"/>
  <c r="AA881" i="1"/>
  <c r="T881" i="1"/>
  <c r="N881" i="1"/>
  <c r="AC880" i="1"/>
  <c r="AA880" i="1"/>
  <c r="T880" i="1"/>
  <c r="N880" i="1"/>
  <c r="AC879" i="1"/>
  <c r="AA879" i="1"/>
  <c r="T879" i="1"/>
  <c r="N879" i="1"/>
  <c r="AC878" i="1"/>
  <c r="AA878" i="1"/>
  <c r="T878" i="1"/>
  <c r="N878" i="1"/>
  <c r="AC877" i="1"/>
  <c r="AA877" i="1"/>
  <c r="T877" i="1"/>
  <c r="N877" i="1"/>
  <c r="AC876" i="1"/>
  <c r="AA876" i="1"/>
  <c r="T876" i="1"/>
  <c r="N876" i="1"/>
  <c r="AC875" i="1"/>
  <c r="AA875" i="1"/>
  <c r="T875" i="1"/>
  <c r="N875" i="1"/>
  <c r="AC874" i="1"/>
  <c r="AA874" i="1"/>
  <c r="T874" i="1"/>
  <c r="N874" i="1"/>
  <c r="AC873" i="1"/>
  <c r="AA873" i="1"/>
  <c r="T873" i="1"/>
  <c r="N873" i="1"/>
  <c r="AC872" i="1"/>
  <c r="AA872" i="1"/>
  <c r="T872" i="1"/>
  <c r="N872" i="1"/>
  <c r="AC871" i="1"/>
  <c r="AA871" i="1"/>
  <c r="T871" i="1"/>
  <c r="N871" i="1"/>
  <c r="AC870" i="1"/>
  <c r="AA870" i="1"/>
  <c r="T870" i="1"/>
  <c r="N870" i="1"/>
  <c r="AC869" i="1"/>
  <c r="AA869" i="1"/>
  <c r="T869" i="1"/>
  <c r="N869" i="1"/>
  <c r="AC868" i="1"/>
  <c r="AA868" i="1"/>
  <c r="T868" i="1"/>
  <c r="N868" i="1"/>
  <c r="AC867" i="1"/>
  <c r="AA867" i="1"/>
  <c r="T867" i="1"/>
  <c r="N867" i="1"/>
  <c r="AC866" i="1"/>
  <c r="AA866" i="1"/>
  <c r="T866" i="1"/>
  <c r="N866" i="1"/>
  <c r="AC865" i="1"/>
  <c r="AA865" i="1"/>
  <c r="T865" i="1"/>
  <c r="N865" i="1"/>
  <c r="AC864" i="1"/>
  <c r="AA864" i="1"/>
  <c r="T864" i="1"/>
  <c r="N864" i="1"/>
  <c r="AC863" i="1"/>
  <c r="AA863" i="1"/>
  <c r="T863" i="1"/>
  <c r="N863" i="1"/>
  <c r="AC862" i="1"/>
  <c r="AA862" i="1"/>
  <c r="T862" i="1"/>
  <c r="N862" i="1"/>
  <c r="AC861" i="1"/>
  <c r="AA861" i="1"/>
  <c r="T861" i="1"/>
  <c r="N861" i="1"/>
  <c r="AC860" i="1"/>
  <c r="AA860" i="1"/>
  <c r="T860" i="1"/>
  <c r="N860" i="1"/>
  <c r="AC859" i="1"/>
  <c r="AA859" i="1"/>
  <c r="T859" i="1"/>
  <c r="N859" i="1"/>
  <c r="AC858" i="1"/>
  <c r="AA858" i="1"/>
  <c r="T858" i="1"/>
  <c r="N858" i="1"/>
  <c r="AC857" i="1"/>
  <c r="AA857" i="1"/>
  <c r="T857" i="1"/>
  <c r="N857" i="1"/>
  <c r="AC856" i="1"/>
  <c r="AA856" i="1"/>
  <c r="T856" i="1"/>
  <c r="N856" i="1"/>
  <c r="AC855" i="1"/>
  <c r="AA855" i="1"/>
  <c r="T855" i="1"/>
  <c r="N855" i="1"/>
  <c r="AC854" i="1"/>
  <c r="AA854" i="1"/>
  <c r="T854" i="1"/>
  <c r="N854" i="1"/>
  <c r="AC853" i="1"/>
  <c r="AA853" i="1"/>
  <c r="T853" i="1"/>
  <c r="N853" i="1"/>
  <c r="AC852" i="1"/>
  <c r="AA852" i="1"/>
  <c r="T852" i="1"/>
  <c r="N852" i="1"/>
  <c r="AC851" i="1"/>
  <c r="AA851" i="1"/>
  <c r="T851" i="1"/>
  <c r="N851" i="1"/>
  <c r="AC850" i="1"/>
  <c r="AA850" i="1"/>
  <c r="T850" i="1"/>
  <c r="N850" i="1"/>
  <c r="AC849" i="1"/>
  <c r="AA849" i="1"/>
  <c r="T849" i="1"/>
  <c r="N849" i="1"/>
  <c r="AC848" i="1"/>
  <c r="AA848" i="1"/>
  <c r="T848" i="1"/>
  <c r="N848" i="1"/>
  <c r="AC847" i="1"/>
  <c r="AA847" i="1"/>
  <c r="T847" i="1"/>
  <c r="N847" i="1"/>
  <c r="AC846" i="1"/>
  <c r="AA846" i="1"/>
  <c r="T846" i="1"/>
  <c r="N846" i="1"/>
  <c r="AC845" i="1"/>
  <c r="AA845" i="1"/>
  <c r="T845" i="1"/>
  <c r="N845" i="1"/>
  <c r="AC844" i="1"/>
  <c r="AA844" i="1"/>
  <c r="T844" i="1"/>
  <c r="N844" i="1"/>
  <c r="AC843" i="1"/>
  <c r="AA843" i="1"/>
  <c r="T843" i="1"/>
  <c r="N843" i="1"/>
  <c r="AC842" i="1"/>
  <c r="AA842" i="1"/>
  <c r="T842" i="1"/>
  <c r="N842" i="1"/>
  <c r="AC841" i="1"/>
  <c r="AA841" i="1"/>
  <c r="T841" i="1"/>
  <c r="N841" i="1"/>
  <c r="AC840" i="1"/>
  <c r="AA840" i="1"/>
  <c r="T840" i="1"/>
  <c r="N840" i="1"/>
  <c r="AC839" i="1"/>
  <c r="AA839" i="1"/>
  <c r="T839" i="1"/>
  <c r="N839" i="1"/>
  <c r="AC838" i="1"/>
  <c r="AA838" i="1"/>
  <c r="T838" i="1"/>
  <c r="N838" i="1"/>
  <c r="AC837" i="1"/>
  <c r="AA837" i="1"/>
  <c r="T837" i="1"/>
  <c r="N837" i="1"/>
  <c r="AC836" i="1"/>
  <c r="AA836" i="1"/>
  <c r="T836" i="1"/>
  <c r="N836" i="1"/>
  <c r="AC835" i="1"/>
  <c r="AA835" i="1"/>
  <c r="T835" i="1"/>
  <c r="N835" i="1"/>
  <c r="AC834" i="1"/>
  <c r="AA834" i="1"/>
  <c r="T834" i="1"/>
  <c r="N834" i="1"/>
  <c r="AC833" i="1"/>
  <c r="AA833" i="1"/>
  <c r="T833" i="1"/>
  <c r="N833" i="1"/>
  <c r="AC832" i="1"/>
  <c r="AA832" i="1"/>
  <c r="T832" i="1"/>
  <c r="N832" i="1"/>
  <c r="AC831" i="1"/>
  <c r="AA831" i="1"/>
  <c r="T831" i="1"/>
  <c r="N831" i="1"/>
  <c r="AC830" i="1"/>
  <c r="AA830" i="1"/>
  <c r="T830" i="1"/>
  <c r="N830" i="1"/>
  <c r="AC829" i="1"/>
  <c r="AA829" i="1"/>
  <c r="T829" i="1"/>
  <c r="N829" i="1"/>
  <c r="AC828" i="1"/>
  <c r="AA828" i="1"/>
  <c r="T828" i="1"/>
  <c r="N828" i="1"/>
  <c r="AC827" i="1"/>
  <c r="AA827" i="1"/>
  <c r="T827" i="1"/>
  <c r="N827" i="1"/>
  <c r="AC826" i="1"/>
  <c r="AA826" i="1"/>
  <c r="T826" i="1"/>
  <c r="N826" i="1"/>
  <c r="AC825" i="1"/>
  <c r="AA825" i="1"/>
  <c r="T825" i="1"/>
  <c r="N825" i="1"/>
  <c r="AC824" i="1"/>
  <c r="AA824" i="1"/>
  <c r="T824" i="1"/>
  <c r="N824" i="1"/>
  <c r="AC823" i="1"/>
  <c r="AA823" i="1"/>
  <c r="T823" i="1"/>
  <c r="N823" i="1"/>
  <c r="AC822" i="1"/>
  <c r="AA822" i="1"/>
  <c r="T822" i="1"/>
  <c r="N822" i="1"/>
  <c r="AC821" i="1"/>
  <c r="AA821" i="1"/>
  <c r="T821" i="1"/>
  <c r="N821" i="1"/>
  <c r="AC820" i="1"/>
  <c r="AA820" i="1"/>
  <c r="T820" i="1"/>
  <c r="N820" i="1"/>
  <c r="AC819" i="1"/>
  <c r="AA819" i="1"/>
  <c r="T819" i="1"/>
  <c r="N819" i="1"/>
  <c r="AC818" i="1"/>
  <c r="AA818" i="1"/>
  <c r="T818" i="1"/>
  <c r="N818" i="1"/>
  <c r="AC817" i="1"/>
  <c r="AA817" i="1"/>
  <c r="T817" i="1"/>
  <c r="N817" i="1"/>
  <c r="AC816" i="1"/>
  <c r="AA816" i="1"/>
  <c r="T816" i="1"/>
  <c r="N816" i="1"/>
  <c r="AC815" i="1"/>
  <c r="AA815" i="1"/>
  <c r="T815" i="1"/>
  <c r="N815" i="1"/>
  <c r="AC814" i="1"/>
  <c r="AA814" i="1"/>
  <c r="T814" i="1"/>
  <c r="N814" i="1"/>
  <c r="AC813" i="1"/>
  <c r="AA813" i="1"/>
  <c r="T813" i="1"/>
  <c r="N813" i="1"/>
  <c r="AC812" i="1"/>
  <c r="AA812" i="1"/>
  <c r="T812" i="1"/>
  <c r="N812" i="1"/>
  <c r="AC811" i="1"/>
  <c r="Y811" i="1"/>
  <c r="AA811" i="1" s="1"/>
  <c r="T811" i="1"/>
  <c r="N811" i="1"/>
  <c r="AC810" i="1"/>
  <c r="AA810" i="1"/>
  <c r="T810" i="1"/>
  <c r="N810" i="1"/>
  <c r="AC809" i="1"/>
  <c r="AA809" i="1"/>
  <c r="T809" i="1"/>
  <c r="N809" i="1"/>
  <c r="AC808" i="1"/>
  <c r="AA808" i="1"/>
  <c r="T808" i="1"/>
  <c r="N808" i="1"/>
  <c r="AC807" i="1"/>
  <c r="AA807" i="1"/>
  <c r="T807" i="1"/>
  <c r="N807" i="1"/>
  <c r="AC806" i="1"/>
  <c r="AA806" i="1"/>
  <c r="T806" i="1"/>
  <c r="N806" i="1"/>
  <c r="AC805" i="1"/>
  <c r="Y805" i="1"/>
  <c r="AA805" i="1" s="1"/>
  <c r="T805" i="1"/>
  <c r="N805" i="1"/>
  <c r="AC804" i="1"/>
  <c r="Y804" i="1"/>
  <c r="AA804" i="1" s="1"/>
  <c r="T804" i="1"/>
  <c r="N804" i="1"/>
  <c r="AC803" i="1"/>
  <c r="AA803" i="1"/>
  <c r="T803" i="1"/>
  <c r="N803" i="1"/>
  <c r="AC802" i="1"/>
  <c r="AA802" i="1"/>
  <c r="T802" i="1"/>
  <c r="N802" i="1"/>
  <c r="AC801" i="1"/>
  <c r="AA801" i="1"/>
  <c r="T801" i="1"/>
  <c r="N801" i="1"/>
  <c r="AC800" i="1"/>
  <c r="Y800" i="1"/>
  <c r="AA800" i="1" s="1"/>
  <c r="T800" i="1"/>
  <c r="N800" i="1"/>
  <c r="AC799" i="1"/>
  <c r="AA799" i="1"/>
  <c r="T799" i="1"/>
  <c r="N799" i="1"/>
  <c r="AC798" i="1"/>
  <c r="AA798" i="1"/>
  <c r="T798" i="1"/>
  <c r="N798" i="1"/>
  <c r="AC797" i="1"/>
  <c r="AA797" i="1"/>
  <c r="T797" i="1"/>
  <c r="N797" i="1"/>
  <c r="AC796" i="1"/>
  <c r="Y796" i="1"/>
  <c r="AA796" i="1" s="1"/>
  <c r="T796" i="1"/>
  <c r="N796" i="1"/>
  <c r="AC795" i="1"/>
  <c r="Y795" i="1"/>
  <c r="AA795" i="1" s="1"/>
  <c r="T795" i="1"/>
  <c r="N795" i="1"/>
  <c r="AC794" i="1"/>
  <c r="AA794" i="1"/>
  <c r="T794" i="1"/>
  <c r="N794" i="1"/>
  <c r="AC793" i="1"/>
  <c r="AA793" i="1"/>
  <c r="T793" i="1"/>
  <c r="N793" i="1"/>
  <c r="AC792" i="1"/>
  <c r="AA792" i="1"/>
  <c r="T792" i="1"/>
  <c r="N792" i="1"/>
  <c r="AC791" i="1"/>
  <c r="AA791" i="1"/>
  <c r="T791" i="1"/>
  <c r="N791" i="1"/>
  <c r="AC790" i="1"/>
  <c r="AA790" i="1"/>
  <c r="T790" i="1"/>
  <c r="N790" i="1"/>
  <c r="AC789" i="1"/>
  <c r="AA789" i="1"/>
  <c r="T789" i="1"/>
  <c r="N789" i="1"/>
  <c r="AC788" i="1"/>
  <c r="AA788" i="1"/>
  <c r="T788" i="1"/>
  <c r="N788" i="1"/>
  <c r="AC787" i="1"/>
  <c r="AA787" i="1"/>
  <c r="T787" i="1"/>
  <c r="N787" i="1"/>
  <c r="AC786" i="1"/>
  <c r="AA786" i="1"/>
  <c r="T786" i="1"/>
  <c r="N786" i="1"/>
  <c r="AC785" i="1"/>
  <c r="AA785" i="1"/>
  <c r="T785" i="1"/>
  <c r="N785" i="1"/>
  <c r="AC784" i="1"/>
  <c r="AA784" i="1"/>
  <c r="T784" i="1"/>
  <c r="N784" i="1"/>
  <c r="AC783" i="1"/>
  <c r="AA783" i="1"/>
  <c r="T783" i="1"/>
  <c r="N783" i="1"/>
  <c r="AC782" i="1"/>
  <c r="AA782" i="1"/>
  <c r="T782" i="1"/>
  <c r="N782" i="1"/>
  <c r="AC781" i="1"/>
  <c r="AA781" i="1"/>
  <c r="T781" i="1"/>
  <c r="N781" i="1"/>
  <c r="AC780" i="1"/>
  <c r="AA780" i="1"/>
  <c r="T780" i="1"/>
  <c r="N780" i="1"/>
  <c r="AC779" i="1"/>
  <c r="AA779" i="1"/>
  <c r="T779" i="1"/>
  <c r="N779" i="1"/>
  <c r="AC778" i="1"/>
  <c r="AA778" i="1"/>
  <c r="T778" i="1"/>
  <c r="N778" i="1"/>
  <c r="AC777" i="1"/>
  <c r="AA777" i="1"/>
  <c r="T777" i="1"/>
  <c r="N777" i="1"/>
  <c r="AC776" i="1"/>
  <c r="AA776" i="1"/>
  <c r="T776" i="1"/>
  <c r="N776" i="1"/>
  <c r="AC775" i="1"/>
  <c r="AA775" i="1"/>
  <c r="T775" i="1"/>
  <c r="N775" i="1"/>
  <c r="AC774" i="1"/>
  <c r="AA774" i="1"/>
  <c r="T774" i="1"/>
  <c r="N774" i="1"/>
  <c r="AC773" i="1"/>
  <c r="AA773" i="1"/>
  <c r="T773" i="1"/>
  <c r="N773" i="1"/>
  <c r="AC772" i="1"/>
  <c r="AA772" i="1"/>
  <c r="T772" i="1"/>
  <c r="N772" i="1"/>
  <c r="AC771" i="1"/>
  <c r="AA771" i="1"/>
  <c r="T771" i="1"/>
  <c r="N771" i="1"/>
  <c r="AC770" i="1"/>
  <c r="AA770" i="1"/>
  <c r="T770" i="1"/>
  <c r="N770" i="1"/>
  <c r="AC769" i="1"/>
  <c r="AA769" i="1"/>
  <c r="T769" i="1"/>
  <c r="N769" i="1"/>
  <c r="AC768" i="1"/>
  <c r="AA768" i="1"/>
  <c r="T768" i="1"/>
  <c r="N768" i="1"/>
  <c r="AC767" i="1"/>
  <c r="AA767" i="1"/>
  <c r="T767" i="1"/>
  <c r="N767" i="1"/>
  <c r="AC766" i="1"/>
  <c r="Y766" i="1"/>
  <c r="AA766" i="1" s="1"/>
  <c r="T766" i="1"/>
  <c r="N766" i="1"/>
  <c r="AC765" i="1"/>
  <c r="AA765" i="1"/>
  <c r="T765" i="1"/>
  <c r="N765" i="1"/>
  <c r="AC764" i="1"/>
  <c r="AA764" i="1"/>
  <c r="T764" i="1"/>
  <c r="N764" i="1"/>
  <c r="AC763" i="1"/>
  <c r="AA763" i="1"/>
  <c r="T763" i="1"/>
  <c r="N763" i="1"/>
  <c r="AC762" i="1"/>
  <c r="AA762" i="1"/>
  <c r="T762" i="1"/>
  <c r="N762" i="1"/>
  <c r="AC761" i="1"/>
  <c r="AA761" i="1"/>
  <c r="T761" i="1"/>
  <c r="N761" i="1"/>
  <c r="AC760" i="1"/>
  <c r="AA760" i="1"/>
  <c r="T760" i="1"/>
  <c r="N760" i="1"/>
  <c r="AC759" i="1"/>
  <c r="AA759" i="1"/>
  <c r="T759" i="1"/>
  <c r="N759" i="1"/>
  <c r="AC758" i="1"/>
  <c r="AA758" i="1"/>
  <c r="T758" i="1"/>
  <c r="N758" i="1"/>
  <c r="AC757" i="1"/>
  <c r="AA757" i="1"/>
  <c r="T757" i="1"/>
  <c r="N757" i="1"/>
  <c r="AC756" i="1"/>
  <c r="AA756" i="1"/>
  <c r="T756" i="1"/>
  <c r="N756" i="1"/>
  <c r="AC755" i="1"/>
  <c r="AA755" i="1"/>
  <c r="T755" i="1"/>
  <c r="N755" i="1"/>
  <c r="AC754" i="1"/>
  <c r="AA754" i="1"/>
  <c r="T754" i="1"/>
  <c r="N754" i="1"/>
  <c r="AC753" i="1"/>
  <c r="AA753" i="1"/>
  <c r="T753" i="1"/>
  <c r="N753" i="1"/>
  <c r="AC752" i="1"/>
  <c r="AA752" i="1"/>
  <c r="T752" i="1"/>
  <c r="N752" i="1"/>
  <c r="AC751" i="1"/>
  <c r="AA751" i="1"/>
  <c r="T751" i="1"/>
  <c r="N751" i="1"/>
  <c r="AC750" i="1"/>
  <c r="AA750" i="1"/>
  <c r="T750" i="1"/>
  <c r="N750" i="1"/>
  <c r="AC749" i="1"/>
  <c r="AA749" i="1"/>
  <c r="T749" i="1"/>
  <c r="N749" i="1"/>
  <c r="AC748" i="1"/>
  <c r="AA748" i="1"/>
  <c r="T748" i="1"/>
  <c r="N748" i="1"/>
  <c r="AC747" i="1"/>
  <c r="AA747" i="1"/>
  <c r="T747" i="1"/>
  <c r="N747" i="1"/>
  <c r="AC746" i="1"/>
  <c r="AA746" i="1"/>
  <c r="T746" i="1"/>
  <c r="N746" i="1"/>
  <c r="AC745" i="1"/>
  <c r="AA745" i="1"/>
  <c r="T745" i="1"/>
  <c r="N745" i="1"/>
  <c r="AC744" i="1"/>
  <c r="AA744" i="1"/>
  <c r="T744" i="1"/>
  <c r="N744" i="1"/>
  <c r="AC743" i="1"/>
  <c r="AA743" i="1"/>
  <c r="T743" i="1"/>
  <c r="N743" i="1"/>
  <c r="AC742" i="1"/>
  <c r="AA742" i="1"/>
  <c r="T742" i="1"/>
  <c r="N742" i="1"/>
  <c r="AC741" i="1"/>
  <c r="AA741" i="1"/>
  <c r="T741" i="1"/>
  <c r="N741" i="1"/>
  <c r="AC740" i="1"/>
  <c r="AA740" i="1"/>
  <c r="T740" i="1"/>
  <c r="N740" i="1"/>
  <c r="AC739" i="1"/>
  <c r="AA739" i="1"/>
  <c r="T739" i="1"/>
  <c r="N739" i="1"/>
  <c r="AC738" i="1"/>
  <c r="AA738" i="1"/>
  <c r="T738" i="1"/>
  <c r="N738" i="1"/>
  <c r="AC737" i="1"/>
  <c r="Y737" i="1"/>
  <c r="AA737" i="1" s="1"/>
  <c r="T737" i="1"/>
  <c r="N737" i="1"/>
  <c r="AC736" i="1"/>
  <c r="AA736" i="1"/>
  <c r="T736" i="1"/>
  <c r="N736" i="1"/>
  <c r="AC735" i="1"/>
  <c r="AA735" i="1"/>
  <c r="T735" i="1"/>
  <c r="N735" i="1"/>
  <c r="AC734" i="1"/>
  <c r="AA734" i="1"/>
  <c r="T734" i="1"/>
  <c r="N734" i="1"/>
  <c r="AC733" i="1"/>
  <c r="AA733" i="1"/>
  <c r="T733" i="1"/>
  <c r="N733" i="1"/>
  <c r="AC732" i="1"/>
  <c r="AA732" i="1"/>
  <c r="T732" i="1"/>
  <c r="N732" i="1"/>
  <c r="AC731" i="1"/>
  <c r="AA731" i="1"/>
  <c r="T731" i="1"/>
  <c r="N731" i="1"/>
  <c r="AC730" i="1"/>
  <c r="AA730" i="1"/>
  <c r="T730" i="1"/>
  <c r="N730" i="1"/>
  <c r="AC729" i="1"/>
  <c r="AA729" i="1"/>
  <c r="T729" i="1"/>
  <c r="N729" i="1"/>
  <c r="AC728" i="1"/>
  <c r="AA728" i="1"/>
  <c r="T728" i="1"/>
  <c r="N728" i="1"/>
  <c r="AC727" i="1"/>
  <c r="AA727" i="1"/>
  <c r="T727" i="1"/>
  <c r="N727" i="1"/>
  <c r="AC726" i="1"/>
  <c r="AA726" i="1"/>
  <c r="T726" i="1"/>
  <c r="N726" i="1"/>
  <c r="AC725" i="1"/>
  <c r="AA725" i="1"/>
  <c r="T725" i="1"/>
  <c r="N725" i="1"/>
  <c r="AC724" i="1"/>
  <c r="AA724" i="1"/>
  <c r="T724" i="1"/>
  <c r="N724" i="1"/>
  <c r="AC723" i="1"/>
  <c r="AA723" i="1"/>
  <c r="T723" i="1"/>
  <c r="N723" i="1"/>
  <c r="AC722" i="1"/>
  <c r="AA722" i="1"/>
  <c r="T722" i="1"/>
  <c r="N722" i="1"/>
  <c r="AC721" i="1"/>
  <c r="AA721" i="1"/>
  <c r="T721" i="1"/>
  <c r="N721" i="1"/>
  <c r="AC720" i="1"/>
  <c r="AA720" i="1"/>
  <c r="T720" i="1"/>
  <c r="N720" i="1"/>
  <c r="AC719" i="1"/>
  <c r="AA719" i="1"/>
  <c r="T719" i="1"/>
  <c r="N719" i="1"/>
  <c r="AC718" i="1"/>
  <c r="AA718" i="1"/>
  <c r="T718" i="1"/>
  <c r="N718" i="1"/>
  <c r="AC717" i="1"/>
  <c r="Y717" i="1"/>
  <c r="AA717" i="1" s="1"/>
  <c r="T717" i="1"/>
  <c r="AC716" i="1"/>
  <c r="Y716" i="1"/>
  <c r="AA716" i="1" s="1"/>
  <c r="T716" i="1"/>
  <c r="AC715" i="1"/>
  <c r="AA715" i="1"/>
  <c r="T715" i="1"/>
  <c r="N715" i="1"/>
  <c r="AC714" i="1"/>
  <c r="Y714" i="1"/>
  <c r="AA714" i="1" s="1"/>
  <c r="T714" i="1"/>
  <c r="N714" i="1"/>
  <c r="AC713" i="1"/>
  <c r="AA713" i="1"/>
  <c r="T713" i="1"/>
  <c r="N713" i="1"/>
  <c r="AC712" i="1"/>
  <c r="AA712" i="1"/>
  <c r="T712" i="1"/>
  <c r="N712" i="1"/>
  <c r="AC711" i="1"/>
  <c r="AA711" i="1"/>
  <c r="T711" i="1"/>
  <c r="N711" i="1"/>
  <c r="AC710" i="1"/>
  <c r="AA710" i="1"/>
  <c r="T710" i="1"/>
  <c r="N710" i="1"/>
  <c r="AC709" i="1"/>
  <c r="Y709" i="1"/>
  <c r="AA709" i="1" s="1"/>
  <c r="T709" i="1"/>
  <c r="N709" i="1"/>
  <c r="AC708" i="1"/>
  <c r="AA708" i="1"/>
  <c r="T708" i="1"/>
  <c r="N708" i="1"/>
  <c r="AC707" i="1"/>
  <c r="Y707" i="1"/>
  <c r="AA707" i="1" s="1"/>
  <c r="T707" i="1"/>
  <c r="N707" i="1"/>
  <c r="AC706" i="1"/>
  <c r="AA706" i="1"/>
  <c r="T706" i="1"/>
  <c r="N706" i="1"/>
  <c r="AC705" i="1"/>
  <c r="Y705" i="1"/>
  <c r="AA705" i="1" s="1"/>
  <c r="T705" i="1"/>
  <c r="N705" i="1"/>
  <c r="AC704" i="1"/>
  <c r="AA704" i="1"/>
  <c r="T704" i="1"/>
  <c r="N704" i="1"/>
  <c r="AC703" i="1"/>
  <c r="AA703" i="1"/>
  <c r="T703" i="1"/>
  <c r="N703" i="1"/>
  <c r="AC702" i="1"/>
  <c r="AA702" i="1"/>
  <c r="T702" i="1"/>
  <c r="N702" i="1"/>
  <c r="AC701" i="1"/>
  <c r="AA701" i="1"/>
  <c r="T701" i="1"/>
  <c r="N701" i="1"/>
  <c r="AC700" i="1"/>
  <c r="AA700" i="1"/>
  <c r="T700" i="1"/>
  <c r="N700" i="1"/>
  <c r="AC699" i="1"/>
  <c r="AA699" i="1"/>
  <c r="T699" i="1"/>
  <c r="N699" i="1"/>
  <c r="AC698" i="1"/>
  <c r="AA698" i="1"/>
  <c r="T698" i="1"/>
  <c r="N698" i="1"/>
  <c r="AC697" i="1"/>
  <c r="AA697" i="1"/>
  <c r="T697" i="1"/>
  <c r="N697" i="1"/>
  <c r="AC696" i="1"/>
  <c r="AA696" i="1"/>
  <c r="T696" i="1"/>
  <c r="N696" i="1"/>
  <c r="AC695" i="1"/>
  <c r="AA695" i="1"/>
  <c r="T695" i="1"/>
  <c r="N695" i="1"/>
  <c r="AC694" i="1"/>
  <c r="AA694" i="1"/>
  <c r="T694" i="1"/>
  <c r="N694" i="1"/>
  <c r="AC693" i="1"/>
  <c r="AA693" i="1"/>
  <c r="T693" i="1"/>
  <c r="N693" i="1"/>
  <c r="AC692" i="1"/>
  <c r="AA692" i="1"/>
  <c r="T692" i="1"/>
  <c r="N692" i="1"/>
  <c r="AC691" i="1"/>
  <c r="AA691" i="1"/>
  <c r="T691" i="1"/>
  <c r="N691" i="1"/>
  <c r="AC690" i="1"/>
  <c r="Y690" i="1"/>
  <c r="AA690" i="1" s="1"/>
  <c r="T690" i="1"/>
  <c r="N690" i="1"/>
  <c r="AC689" i="1"/>
  <c r="AA689" i="1"/>
  <c r="T689" i="1"/>
  <c r="N689" i="1"/>
  <c r="AC688" i="1"/>
  <c r="AA688" i="1"/>
  <c r="T688" i="1"/>
  <c r="N688" i="1"/>
  <c r="AC687" i="1"/>
  <c r="AA687" i="1"/>
  <c r="T687" i="1"/>
  <c r="N687" i="1"/>
  <c r="AC686" i="1"/>
  <c r="AA686" i="1"/>
  <c r="T686" i="1"/>
  <c r="N686" i="1"/>
  <c r="AC685" i="1"/>
  <c r="AA685" i="1"/>
  <c r="T685" i="1"/>
  <c r="N685" i="1"/>
  <c r="AC684" i="1"/>
  <c r="AA684" i="1"/>
  <c r="T684" i="1"/>
  <c r="N684" i="1"/>
  <c r="AC683" i="1"/>
  <c r="AA683" i="1"/>
  <c r="T683" i="1"/>
  <c r="N683" i="1"/>
  <c r="AC682" i="1"/>
  <c r="AA682" i="1"/>
  <c r="T682" i="1"/>
  <c r="N682" i="1"/>
  <c r="AC681" i="1"/>
  <c r="AA681" i="1"/>
  <c r="T681" i="1"/>
  <c r="N681" i="1"/>
  <c r="AC680" i="1"/>
  <c r="AA680" i="1"/>
  <c r="T680" i="1"/>
  <c r="N680" i="1"/>
  <c r="AC679" i="1"/>
  <c r="Y679" i="1"/>
  <c r="AA679" i="1" s="1"/>
  <c r="T679" i="1"/>
  <c r="N679" i="1"/>
  <c r="AC678" i="1"/>
  <c r="AA678" i="1"/>
  <c r="T678" i="1"/>
  <c r="N678" i="1"/>
  <c r="AC677" i="1"/>
  <c r="AA677" i="1"/>
  <c r="T677" i="1"/>
  <c r="N677" i="1"/>
  <c r="AC676" i="1"/>
  <c r="AA676" i="1"/>
  <c r="T676" i="1"/>
  <c r="N676" i="1"/>
  <c r="AC675" i="1"/>
  <c r="AA675" i="1"/>
  <c r="T675" i="1"/>
  <c r="N675" i="1"/>
  <c r="AC674" i="1"/>
  <c r="AA674" i="1"/>
  <c r="T674" i="1"/>
  <c r="N674" i="1"/>
  <c r="AC673" i="1"/>
  <c r="AA673" i="1"/>
  <c r="T673" i="1"/>
  <c r="N673" i="1"/>
  <c r="AC672" i="1"/>
  <c r="AA672" i="1"/>
  <c r="T672" i="1"/>
  <c r="N672" i="1"/>
  <c r="AA671" i="1"/>
  <c r="P671" i="1"/>
  <c r="P3" i="1" s="1"/>
  <c r="N671" i="1"/>
  <c r="AC670" i="1"/>
  <c r="AA670" i="1"/>
  <c r="T670" i="1"/>
  <c r="N670" i="1"/>
  <c r="AC669" i="1"/>
  <c r="AA669" i="1"/>
  <c r="T669" i="1"/>
  <c r="N669" i="1"/>
  <c r="AC668" i="1"/>
  <c r="AA668" i="1"/>
  <c r="T668" i="1"/>
  <c r="N668" i="1"/>
  <c r="AC667" i="1"/>
  <c r="AA667" i="1"/>
  <c r="T667" i="1"/>
  <c r="N667" i="1"/>
  <c r="AC666" i="1"/>
  <c r="AA666" i="1"/>
  <c r="T666" i="1"/>
  <c r="N666" i="1"/>
  <c r="AC665" i="1"/>
  <c r="AA665" i="1"/>
  <c r="T665" i="1"/>
  <c r="N665" i="1"/>
  <c r="AC664" i="1"/>
  <c r="AA664" i="1"/>
  <c r="T664" i="1"/>
  <c r="N664" i="1"/>
  <c r="AC663" i="1"/>
  <c r="AA663" i="1"/>
  <c r="T663" i="1"/>
  <c r="N663" i="1"/>
  <c r="AC662" i="1"/>
  <c r="AA662" i="1"/>
  <c r="T662" i="1"/>
  <c r="N662" i="1"/>
  <c r="AC661" i="1"/>
  <c r="AA661" i="1"/>
  <c r="T661" i="1"/>
  <c r="N661" i="1"/>
  <c r="AC660" i="1"/>
  <c r="AA660" i="1"/>
  <c r="T660" i="1"/>
  <c r="N660" i="1"/>
  <c r="AC659" i="1"/>
  <c r="AA659" i="1"/>
  <c r="T659" i="1"/>
  <c r="N659" i="1"/>
  <c r="AC658" i="1"/>
  <c r="AA658" i="1"/>
  <c r="T658" i="1"/>
  <c r="N658" i="1"/>
  <c r="AC657" i="1"/>
  <c r="AA657" i="1"/>
  <c r="T657" i="1"/>
  <c r="N657" i="1"/>
  <c r="AC656" i="1"/>
  <c r="AA656" i="1"/>
  <c r="T656" i="1"/>
  <c r="N656" i="1"/>
  <c r="AC655" i="1"/>
  <c r="AA655" i="1"/>
  <c r="T655" i="1"/>
  <c r="N655" i="1"/>
  <c r="AC654" i="1"/>
  <c r="AA654" i="1"/>
  <c r="T654" i="1"/>
  <c r="N654" i="1"/>
  <c r="AC653" i="1"/>
  <c r="AA653" i="1"/>
  <c r="T653" i="1"/>
  <c r="N653" i="1"/>
  <c r="AC652" i="1"/>
  <c r="AA652" i="1"/>
  <c r="T652" i="1"/>
  <c r="N652" i="1"/>
  <c r="AC651" i="1"/>
  <c r="AA651" i="1"/>
  <c r="T651" i="1"/>
  <c r="N651" i="1"/>
  <c r="AC650" i="1"/>
  <c r="AA650" i="1"/>
  <c r="T650" i="1"/>
  <c r="N650" i="1"/>
  <c r="AC649" i="1"/>
  <c r="AA649" i="1"/>
  <c r="T649" i="1"/>
  <c r="N649" i="1"/>
  <c r="AC648" i="1"/>
  <c r="AA648" i="1"/>
  <c r="T648" i="1"/>
  <c r="N648" i="1"/>
  <c r="AC647" i="1"/>
  <c r="AA647" i="1"/>
  <c r="T647" i="1"/>
  <c r="N647" i="1"/>
  <c r="AC646" i="1"/>
  <c r="AA646" i="1"/>
  <c r="T646" i="1"/>
  <c r="N646" i="1"/>
  <c r="AC645" i="1"/>
  <c r="AA645" i="1"/>
  <c r="T645" i="1"/>
  <c r="N645" i="1"/>
  <c r="AC644" i="1"/>
  <c r="AA644" i="1"/>
  <c r="T644" i="1"/>
  <c r="N644" i="1"/>
  <c r="AC643" i="1"/>
  <c r="AA643" i="1"/>
  <c r="T643" i="1"/>
  <c r="N643" i="1"/>
  <c r="AC642" i="1"/>
  <c r="AA642" i="1"/>
  <c r="T642" i="1"/>
  <c r="N642" i="1"/>
  <c r="AC641" i="1"/>
  <c r="AA641" i="1"/>
  <c r="T641" i="1"/>
  <c r="N641" i="1"/>
  <c r="AC640" i="1"/>
  <c r="AA640" i="1"/>
  <c r="T640" i="1"/>
  <c r="N640" i="1"/>
  <c r="AC639" i="1"/>
  <c r="AA639" i="1"/>
  <c r="T639" i="1"/>
  <c r="N639" i="1"/>
  <c r="AC638" i="1"/>
  <c r="AA638" i="1"/>
  <c r="T638" i="1"/>
  <c r="N638" i="1"/>
  <c r="AC637" i="1"/>
  <c r="AA637" i="1"/>
  <c r="T637" i="1"/>
  <c r="N637" i="1"/>
  <c r="AC636" i="1"/>
  <c r="AA636" i="1"/>
  <c r="T636" i="1"/>
  <c r="N636" i="1"/>
  <c r="AC635" i="1"/>
  <c r="AA635" i="1"/>
  <c r="T635" i="1"/>
  <c r="N635" i="1"/>
  <c r="AC634" i="1"/>
  <c r="AA634" i="1"/>
  <c r="T634" i="1"/>
  <c r="N634" i="1"/>
  <c r="AC633" i="1"/>
  <c r="AA633" i="1"/>
  <c r="T633" i="1"/>
  <c r="N633" i="1"/>
  <c r="AC632" i="1"/>
  <c r="AA632" i="1"/>
  <c r="T632" i="1"/>
  <c r="N632" i="1"/>
  <c r="AC631" i="1"/>
  <c r="AA631" i="1"/>
  <c r="T631" i="1"/>
  <c r="N631" i="1"/>
  <c r="AC630" i="1"/>
  <c r="AA630" i="1"/>
  <c r="T630" i="1"/>
  <c r="N630" i="1"/>
  <c r="AC629" i="1"/>
  <c r="AA629" i="1"/>
  <c r="T629" i="1"/>
  <c r="N629" i="1"/>
  <c r="AC628" i="1"/>
  <c r="AA628" i="1"/>
  <c r="T628" i="1"/>
  <c r="N628" i="1"/>
  <c r="AC627" i="1"/>
  <c r="AA627" i="1"/>
  <c r="T627" i="1"/>
  <c r="N627" i="1"/>
  <c r="AC626" i="1"/>
  <c r="AA626" i="1"/>
  <c r="T626" i="1"/>
  <c r="N626" i="1"/>
  <c r="AC625" i="1"/>
  <c r="AA625" i="1"/>
  <c r="T625" i="1"/>
  <c r="N625" i="1"/>
  <c r="AC624" i="1"/>
  <c r="AA624" i="1"/>
  <c r="T624" i="1"/>
  <c r="N624" i="1"/>
  <c r="AC623" i="1"/>
  <c r="AA623" i="1"/>
  <c r="T623" i="1"/>
  <c r="N623" i="1"/>
  <c r="AC622" i="1"/>
  <c r="AA622" i="1"/>
  <c r="T622" i="1"/>
  <c r="N622" i="1"/>
  <c r="AC621" i="1"/>
  <c r="AA621" i="1"/>
  <c r="T621" i="1"/>
  <c r="N621" i="1"/>
  <c r="AC620" i="1"/>
  <c r="AA620" i="1"/>
  <c r="T620" i="1"/>
  <c r="N620" i="1"/>
  <c r="AC619" i="1"/>
  <c r="AA619" i="1"/>
  <c r="T619" i="1"/>
  <c r="N619" i="1"/>
  <c r="AC618" i="1"/>
  <c r="AA618" i="1"/>
  <c r="T618" i="1"/>
  <c r="N618" i="1"/>
  <c r="AC617" i="1"/>
  <c r="AA617" i="1"/>
  <c r="T617" i="1"/>
  <c r="N617" i="1"/>
  <c r="AC616" i="1"/>
  <c r="AA616" i="1"/>
  <c r="T616" i="1"/>
  <c r="N616" i="1"/>
  <c r="AC615" i="1"/>
  <c r="AA615" i="1"/>
  <c r="T615" i="1"/>
  <c r="N615" i="1"/>
  <c r="AC614" i="1"/>
  <c r="AA614" i="1"/>
  <c r="T614" i="1"/>
  <c r="N614" i="1"/>
  <c r="AC613" i="1"/>
  <c r="AA613" i="1"/>
  <c r="T613" i="1"/>
  <c r="N613" i="1"/>
  <c r="AC612" i="1"/>
  <c r="AA612" i="1"/>
  <c r="T612" i="1"/>
  <c r="N612" i="1"/>
  <c r="AC611" i="1"/>
  <c r="AA611" i="1"/>
  <c r="T611" i="1"/>
  <c r="N611" i="1"/>
  <c r="AC610" i="1"/>
  <c r="AA610" i="1"/>
  <c r="T610" i="1"/>
  <c r="N610" i="1"/>
  <c r="AC609" i="1"/>
  <c r="AA609" i="1"/>
  <c r="T609" i="1"/>
  <c r="N609" i="1"/>
  <c r="AC608" i="1"/>
  <c r="AA608" i="1"/>
  <c r="T608" i="1"/>
  <c r="N608" i="1"/>
  <c r="AC607" i="1"/>
  <c r="AA607" i="1"/>
  <c r="T607" i="1"/>
  <c r="N607" i="1"/>
  <c r="AC606" i="1"/>
  <c r="Y606" i="1"/>
  <c r="AA606" i="1" s="1"/>
  <c r="T606" i="1"/>
  <c r="N606" i="1"/>
  <c r="AC605" i="1"/>
  <c r="Y605" i="1"/>
  <c r="AA605" i="1" s="1"/>
  <c r="T605" i="1"/>
  <c r="N605" i="1"/>
  <c r="AC604" i="1"/>
  <c r="AA604" i="1"/>
  <c r="T604" i="1"/>
  <c r="N604" i="1"/>
  <c r="AC603" i="1"/>
  <c r="AA603" i="1"/>
  <c r="T603" i="1"/>
  <c r="N603" i="1"/>
  <c r="AC602" i="1"/>
  <c r="AA602" i="1"/>
  <c r="T602" i="1"/>
  <c r="N602" i="1"/>
  <c r="AC601" i="1"/>
  <c r="AA601" i="1"/>
  <c r="T601" i="1"/>
  <c r="N601" i="1"/>
  <c r="AC600" i="1"/>
  <c r="AA600" i="1"/>
  <c r="T600" i="1"/>
  <c r="N600" i="1"/>
  <c r="AC599" i="1"/>
  <c r="AA599" i="1"/>
  <c r="T599" i="1"/>
  <c r="N599" i="1"/>
  <c r="AC598" i="1"/>
  <c r="AA598" i="1"/>
  <c r="T598" i="1"/>
  <c r="N598" i="1"/>
  <c r="AC597" i="1"/>
  <c r="Y597" i="1"/>
  <c r="AA597" i="1" s="1"/>
  <c r="T597" i="1"/>
  <c r="N597" i="1"/>
  <c r="AC596" i="1"/>
  <c r="AA596" i="1"/>
  <c r="T596" i="1"/>
  <c r="N596" i="1"/>
  <c r="AC595" i="1"/>
  <c r="AA595" i="1"/>
  <c r="T595" i="1"/>
  <c r="N595" i="1"/>
  <c r="AC594" i="1"/>
  <c r="AA594" i="1"/>
  <c r="T594" i="1"/>
  <c r="N594" i="1"/>
  <c r="AC593" i="1"/>
  <c r="AA593" i="1"/>
  <c r="T593" i="1"/>
  <c r="N593" i="1"/>
  <c r="AC592" i="1"/>
  <c r="AA592" i="1"/>
  <c r="T592" i="1"/>
  <c r="N592" i="1"/>
  <c r="AC591" i="1"/>
  <c r="AA591" i="1"/>
  <c r="T591" i="1"/>
  <c r="N591" i="1"/>
  <c r="AC590" i="1"/>
  <c r="AA590" i="1"/>
  <c r="T590" i="1"/>
  <c r="N590" i="1"/>
  <c r="AC589" i="1"/>
  <c r="AA589" i="1"/>
  <c r="T589" i="1"/>
  <c r="N589" i="1"/>
  <c r="AC588" i="1"/>
  <c r="AA588" i="1"/>
  <c r="T588" i="1"/>
  <c r="N588" i="1"/>
  <c r="AC587" i="1"/>
  <c r="AA587" i="1"/>
  <c r="T587" i="1"/>
  <c r="N587" i="1"/>
  <c r="AC586" i="1"/>
  <c r="AA586" i="1"/>
  <c r="T586" i="1"/>
  <c r="N586" i="1"/>
  <c r="AC585" i="1"/>
  <c r="AA585" i="1"/>
  <c r="T585" i="1"/>
  <c r="N585" i="1"/>
  <c r="AC584" i="1"/>
  <c r="AA584" i="1"/>
  <c r="T584" i="1"/>
  <c r="N584" i="1"/>
  <c r="AC583" i="1"/>
  <c r="AA583" i="1"/>
  <c r="T583" i="1"/>
  <c r="N583" i="1"/>
  <c r="AC582" i="1"/>
  <c r="AA582" i="1"/>
  <c r="T582" i="1"/>
  <c r="N582" i="1"/>
  <c r="AC581" i="1"/>
  <c r="AA581" i="1"/>
  <c r="T581" i="1"/>
  <c r="N581" i="1"/>
  <c r="AC580" i="1"/>
  <c r="AA580" i="1"/>
  <c r="T580" i="1"/>
  <c r="N580" i="1"/>
  <c r="AC579" i="1"/>
  <c r="AA579" i="1"/>
  <c r="T579" i="1"/>
  <c r="N579" i="1"/>
  <c r="AC578" i="1"/>
  <c r="AA578" i="1"/>
  <c r="T578" i="1"/>
  <c r="N578" i="1"/>
  <c r="AC577" i="1"/>
  <c r="AA577" i="1"/>
  <c r="T577" i="1"/>
  <c r="N577" i="1"/>
  <c r="AC576" i="1"/>
  <c r="AA576" i="1"/>
  <c r="T576" i="1"/>
  <c r="N576" i="1"/>
  <c r="AC575" i="1"/>
  <c r="AA575" i="1"/>
  <c r="T575" i="1"/>
  <c r="N575" i="1"/>
  <c r="AC574" i="1"/>
  <c r="AA574" i="1"/>
  <c r="T574" i="1"/>
  <c r="N574" i="1"/>
  <c r="AC573" i="1"/>
  <c r="AA573" i="1"/>
  <c r="T573" i="1"/>
  <c r="N573" i="1"/>
  <c r="AC572" i="1"/>
  <c r="AA572" i="1"/>
  <c r="T572" i="1"/>
  <c r="N572" i="1"/>
  <c r="AC571" i="1"/>
  <c r="AA571" i="1"/>
  <c r="T571" i="1"/>
  <c r="N571" i="1"/>
  <c r="AC570" i="1"/>
  <c r="AA570" i="1"/>
  <c r="T570" i="1"/>
  <c r="AC569" i="1"/>
  <c r="AA569" i="1"/>
  <c r="T569" i="1"/>
  <c r="AC568" i="1"/>
  <c r="Y568" i="1"/>
  <c r="AA568" i="1" s="1"/>
  <c r="T568" i="1"/>
  <c r="AC567" i="1"/>
  <c r="Y567" i="1"/>
  <c r="AA567" i="1" s="1"/>
  <c r="T567" i="1"/>
  <c r="AC566" i="1"/>
  <c r="Y566" i="1"/>
  <c r="AA566" i="1" s="1"/>
  <c r="T566" i="1"/>
  <c r="AC565" i="1"/>
  <c r="Y565" i="1"/>
  <c r="AA565" i="1" s="1"/>
  <c r="T565" i="1"/>
  <c r="AC564" i="1"/>
  <c r="Y564" i="1"/>
  <c r="AA564" i="1" s="1"/>
  <c r="R564" i="1"/>
  <c r="T564" i="1" s="1"/>
  <c r="AC563" i="1"/>
  <c r="Y563" i="1"/>
  <c r="AA563" i="1" s="1"/>
  <c r="R563" i="1"/>
  <c r="T563" i="1" s="1"/>
  <c r="AC562" i="1"/>
  <c r="Y562" i="1"/>
  <c r="AA562" i="1" s="1"/>
  <c r="R562" i="1"/>
  <c r="T562" i="1" s="1"/>
  <c r="AC561" i="1"/>
  <c r="Y561" i="1"/>
  <c r="AA561" i="1" s="1"/>
  <c r="R561" i="1"/>
  <c r="T561" i="1" s="1"/>
  <c r="AC560" i="1"/>
  <c r="Y560" i="1"/>
  <c r="AA560" i="1" s="1"/>
  <c r="R560" i="1"/>
  <c r="T560" i="1" s="1"/>
  <c r="AC559" i="1"/>
  <c r="Y559" i="1"/>
  <c r="AA559" i="1" s="1"/>
  <c r="R559" i="1"/>
  <c r="T559" i="1" s="1"/>
  <c r="AC558" i="1"/>
  <c r="Y558" i="1"/>
  <c r="AA558" i="1" s="1"/>
  <c r="R558" i="1"/>
  <c r="T558" i="1" s="1"/>
  <c r="AC557" i="1"/>
  <c r="Y557" i="1"/>
  <c r="AA557" i="1" s="1"/>
  <c r="R557" i="1"/>
  <c r="T557" i="1" s="1"/>
  <c r="AC556" i="1"/>
  <c r="Y556" i="1"/>
  <c r="AA556" i="1" s="1"/>
  <c r="R556" i="1"/>
  <c r="T556" i="1" s="1"/>
  <c r="AC555" i="1"/>
  <c r="Y555" i="1"/>
  <c r="AA555" i="1" s="1"/>
  <c r="R555" i="1"/>
  <c r="T555" i="1" s="1"/>
  <c r="AC554" i="1"/>
  <c r="Y554" i="1"/>
  <c r="AA554" i="1" s="1"/>
  <c r="R554" i="1"/>
  <c r="T554" i="1" s="1"/>
  <c r="AC553" i="1"/>
  <c r="Y553" i="1"/>
  <c r="AA553" i="1" s="1"/>
  <c r="R553" i="1"/>
  <c r="T553" i="1" s="1"/>
  <c r="AC552" i="1"/>
  <c r="Y552" i="1"/>
  <c r="AA552" i="1" s="1"/>
  <c r="T552" i="1"/>
  <c r="AC551" i="1"/>
  <c r="Y551" i="1"/>
  <c r="AA551" i="1" s="1"/>
  <c r="R551" i="1"/>
  <c r="T551" i="1" s="1"/>
  <c r="AC550" i="1"/>
  <c r="Y550" i="1"/>
  <c r="AA550" i="1" s="1"/>
  <c r="T550" i="1"/>
  <c r="AC549" i="1"/>
  <c r="Y549" i="1"/>
  <c r="AA549" i="1" s="1"/>
  <c r="R549" i="1"/>
  <c r="T549" i="1" s="1"/>
  <c r="AC548" i="1"/>
  <c r="AA548" i="1"/>
  <c r="T548" i="1"/>
  <c r="AC547" i="1"/>
  <c r="Y547" i="1"/>
  <c r="AA547" i="1" s="1"/>
  <c r="R547" i="1"/>
  <c r="T547" i="1" s="1"/>
  <c r="AC546" i="1"/>
  <c r="Y546" i="1"/>
  <c r="AA546" i="1" s="1"/>
  <c r="R546" i="1"/>
  <c r="T546" i="1" s="1"/>
  <c r="AC545" i="1"/>
  <c r="Y545" i="1"/>
  <c r="AA545" i="1" s="1"/>
  <c r="R545" i="1"/>
  <c r="T545" i="1" s="1"/>
  <c r="AC544" i="1"/>
  <c r="Y544" i="1"/>
  <c r="AA544" i="1" s="1"/>
  <c r="R544" i="1"/>
  <c r="T544" i="1" s="1"/>
  <c r="AC543" i="1"/>
  <c r="Y543" i="1"/>
  <c r="AA543" i="1" s="1"/>
  <c r="T543" i="1"/>
  <c r="AC542" i="1"/>
  <c r="Y542" i="1"/>
  <c r="AA542" i="1" s="1"/>
  <c r="R542" i="1"/>
  <c r="T542" i="1" s="1"/>
  <c r="AC541" i="1"/>
  <c r="Y541" i="1"/>
  <c r="AA541" i="1" s="1"/>
  <c r="T541" i="1"/>
  <c r="AC540" i="1"/>
  <c r="Y540" i="1"/>
  <c r="AA540" i="1" s="1"/>
  <c r="T540" i="1"/>
  <c r="AC539" i="1"/>
  <c r="Y539" i="1"/>
  <c r="AA539" i="1" s="1"/>
  <c r="R539" i="1"/>
  <c r="T539" i="1" s="1"/>
  <c r="AC538" i="1"/>
  <c r="Y538" i="1"/>
  <c r="AA538" i="1" s="1"/>
  <c r="T538" i="1"/>
  <c r="AC537" i="1"/>
  <c r="Y537" i="1"/>
  <c r="AA537" i="1" s="1"/>
  <c r="T537" i="1"/>
  <c r="AC536" i="1"/>
  <c r="Y536" i="1"/>
  <c r="AA536" i="1" s="1"/>
  <c r="R536" i="1"/>
  <c r="T536" i="1" s="1"/>
  <c r="AC535" i="1"/>
  <c r="Y535" i="1"/>
  <c r="AA535" i="1" s="1"/>
  <c r="R535" i="1"/>
  <c r="T535" i="1" s="1"/>
  <c r="AC534" i="1"/>
  <c r="Y534" i="1"/>
  <c r="AA534" i="1" s="1"/>
  <c r="R534" i="1"/>
  <c r="T534" i="1" s="1"/>
  <c r="AC533" i="1"/>
  <c r="Y533" i="1"/>
  <c r="AA533" i="1" s="1"/>
  <c r="R533" i="1"/>
  <c r="T533" i="1" s="1"/>
  <c r="AC532" i="1"/>
  <c r="Y532" i="1"/>
  <c r="AA532" i="1" s="1"/>
  <c r="R532" i="1"/>
  <c r="T532" i="1" s="1"/>
  <c r="AC531" i="1"/>
  <c r="Y531" i="1"/>
  <c r="AA531" i="1" s="1"/>
  <c r="R531" i="1"/>
  <c r="T531" i="1" s="1"/>
  <c r="AC530" i="1"/>
  <c r="Y530" i="1"/>
  <c r="AA530" i="1" s="1"/>
  <c r="R530" i="1"/>
  <c r="T530" i="1" s="1"/>
  <c r="AC529" i="1"/>
  <c r="Y529" i="1"/>
  <c r="AA529" i="1" s="1"/>
  <c r="R529" i="1"/>
  <c r="T529" i="1" s="1"/>
  <c r="AC528" i="1"/>
  <c r="Y528" i="1"/>
  <c r="AA528" i="1" s="1"/>
  <c r="R528" i="1"/>
  <c r="T528" i="1" s="1"/>
  <c r="AC527" i="1"/>
  <c r="Y527" i="1"/>
  <c r="AA527" i="1" s="1"/>
  <c r="R527" i="1"/>
  <c r="T527" i="1" s="1"/>
  <c r="AC526" i="1"/>
  <c r="Y526" i="1"/>
  <c r="AA526" i="1" s="1"/>
  <c r="R526" i="1"/>
  <c r="T526" i="1" s="1"/>
  <c r="AC525" i="1"/>
  <c r="Y525" i="1"/>
  <c r="AA525" i="1" s="1"/>
  <c r="R525" i="1"/>
  <c r="T525" i="1" s="1"/>
  <c r="AC524" i="1"/>
  <c r="Y524" i="1"/>
  <c r="AA524" i="1" s="1"/>
  <c r="R524" i="1"/>
  <c r="T524" i="1" s="1"/>
  <c r="AC523" i="1"/>
  <c r="Y523" i="1"/>
  <c r="AA523" i="1" s="1"/>
  <c r="R523" i="1"/>
  <c r="T523" i="1" s="1"/>
  <c r="AC522" i="1"/>
  <c r="Y522" i="1"/>
  <c r="AA522" i="1" s="1"/>
  <c r="R522" i="1"/>
  <c r="T522" i="1" s="1"/>
  <c r="AC521" i="1"/>
  <c r="Y521" i="1"/>
  <c r="AA521" i="1" s="1"/>
  <c r="R521" i="1"/>
  <c r="T521" i="1" s="1"/>
  <c r="AC520" i="1"/>
  <c r="Y520" i="1"/>
  <c r="AA520" i="1" s="1"/>
  <c r="R520" i="1"/>
  <c r="T520" i="1" s="1"/>
  <c r="AC519" i="1"/>
  <c r="Y519" i="1"/>
  <c r="AA519" i="1" s="1"/>
  <c r="R519" i="1"/>
  <c r="T519" i="1" s="1"/>
  <c r="AC518" i="1"/>
  <c r="Y518" i="1"/>
  <c r="AA518" i="1" s="1"/>
  <c r="R518" i="1"/>
  <c r="T518" i="1" s="1"/>
  <c r="AC517" i="1"/>
  <c r="Y517" i="1"/>
  <c r="AA517" i="1" s="1"/>
  <c r="R517" i="1"/>
  <c r="T517" i="1" s="1"/>
  <c r="AC516" i="1"/>
  <c r="Y516" i="1"/>
  <c r="AA516" i="1" s="1"/>
  <c r="R516" i="1"/>
  <c r="T516" i="1" s="1"/>
  <c r="AC515" i="1"/>
  <c r="Y515" i="1"/>
  <c r="AA515" i="1" s="1"/>
  <c r="R515" i="1"/>
  <c r="T515" i="1" s="1"/>
  <c r="AC514" i="1"/>
  <c r="Y514" i="1"/>
  <c r="AA514" i="1" s="1"/>
  <c r="T514" i="1"/>
  <c r="AC513" i="1"/>
  <c r="Y513" i="1"/>
  <c r="AA513" i="1" s="1"/>
  <c r="R513" i="1"/>
  <c r="T513" i="1" s="1"/>
  <c r="AC512" i="1"/>
  <c r="Y512" i="1"/>
  <c r="AA512" i="1" s="1"/>
  <c r="R512" i="1"/>
  <c r="T512" i="1" s="1"/>
  <c r="AC511" i="1"/>
  <c r="Y511" i="1"/>
  <c r="AA511" i="1" s="1"/>
  <c r="R511" i="1"/>
  <c r="T511" i="1" s="1"/>
  <c r="AC510" i="1"/>
  <c r="Y510" i="1"/>
  <c r="AA510" i="1" s="1"/>
  <c r="R510" i="1"/>
  <c r="T510" i="1" s="1"/>
  <c r="AC509" i="1"/>
  <c r="Y509" i="1"/>
  <c r="AA509" i="1" s="1"/>
  <c r="R509" i="1"/>
  <c r="T509" i="1" s="1"/>
  <c r="AC508" i="1"/>
  <c r="Y508" i="1"/>
  <c r="AA508" i="1" s="1"/>
  <c r="R508" i="1"/>
  <c r="T508" i="1" s="1"/>
  <c r="AC507" i="1"/>
  <c r="Y507" i="1"/>
  <c r="AA507" i="1" s="1"/>
  <c r="R507" i="1"/>
  <c r="T507" i="1" s="1"/>
  <c r="AC506" i="1"/>
  <c r="Y506" i="1"/>
  <c r="AA506" i="1" s="1"/>
  <c r="R506" i="1"/>
  <c r="T506" i="1" s="1"/>
  <c r="AC505" i="1"/>
  <c r="Y505" i="1"/>
  <c r="AA505" i="1" s="1"/>
  <c r="R505" i="1"/>
  <c r="T505" i="1" s="1"/>
  <c r="AC504" i="1"/>
  <c r="Y504" i="1"/>
  <c r="AA504" i="1" s="1"/>
  <c r="R504" i="1"/>
  <c r="T504" i="1" s="1"/>
  <c r="AC503" i="1"/>
  <c r="Y503" i="1"/>
  <c r="AA503" i="1" s="1"/>
  <c r="R503" i="1"/>
  <c r="T503" i="1" s="1"/>
  <c r="AC502" i="1"/>
  <c r="Y502" i="1"/>
  <c r="AA502" i="1" s="1"/>
  <c r="R502" i="1"/>
  <c r="T502" i="1" s="1"/>
  <c r="AC501" i="1"/>
  <c r="Y501" i="1"/>
  <c r="AA501" i="1" s="1"/>
  <c r="R501" i="1"/>
  <c r="T501" i="1" s="1"/>
  <c r="AC500" i="1"/>
  <c r="Y500" i="1"/>
  <c r="AA500" i="1" s="1"/>
  <c r="T500" i="1"/>
  <c r="AC499" i="1"/>
  <c r="Y499" i="1"/>
  <c r="AA499" i="1" s="1"/>
  <c r="R499" i="1"/>
  <c r="T499" i="1" s="1"/>
  <c r="AC498" i="1"/>
  <c r="Y498" i="1"/>
  <c r="AA498" i="1" s="1"/>
  <c r="R498" i="1"/>
  <c r="T498" i="1" s="1"/>
  <c r="AC497" i="1"/>
  <c r="Y497" i="1"/>
  <c r="AA497" i="1" s="1"/>
  <c r="T497" i="1"/>
  <c r="AC496" i="1"/>
  <c r="Y496" i="1"/>
  <c r="AA496" i="1" s="1"/>
  <c r="R496" i="1"/>
  <c r="T496" i="1" s="1"/>
  <c r="AC495" i="1"/>
  <c r="Y495" i="1"/>
  <c r="AA495" i="1" s="1"/>
  <c r="R495" i="1"/>
  <c r="T495" i="1" s="1"/>
  <c r="AC494" i="1"/>
  <c r="Y494" i="1"/>
  <c r="AA494" i="1" s="1"/>
  <c r="R494" i="1"/>
  <c r="T494" i="1" s="1"/>
  <c r="AC493" i="1"/>
  <c r="Y493" i="1"/>
  <c r="AA493" i="1" s="1"/>
  <c r="T493" i="1"/>
  <c r="AC492" i="1"/>
  <c r="Y492" i="1"/>
  <c r="AA492" i="1" s="1"/>
  <c r="T492" i="1"/>
  <c r="AC491" i="1"/>
  <c r="Y491" i="1"/>
  <c r="AA491" i="1" s="1"/>
  <c r="R491" i="1"/>
  <c r="T491" i="1" s="1"/>
  <c r="AC490" i="1"/>
  <c r="Y490" i="1"/>
  <c r="AA490" i="1" s="1"/>
  <c r="R490" i="1"/>
  <c r="T490" i="1" s="1"/>
  <c r="AC489" i="1"/>
  <c r="Y489" i="1"/>
  <c r="AA489" i="1" s="1"/>
  <c r="R489" i="1"/>
  <c r="T489" i="1" s="1"/>
  <c r="AC488" i="1"/>
  <c r="Y488" i="1"/>
  <c r="AA488" i="1" s="1"/>
  <c r="R488" i="1"/>
  <c r="T488" i="1" s="1"/>
  <c r="AC487" i="1"/>
  <c r="Y487" i="1"/>
  <c r="AA487" i="1" s="1"/>
  <c r="R487" i="1"/>
  <c r="T487" i="1" s="1"/>
  <c r="AC486" i="1"/>
  <c r="Y486" i="1"/>
  <c r="AA486" i="1" s="1"/>
  <c r="R486" i="1"/>
  <c r="T486" i="1" s="1"/>
  <c r="AC485" i="1"/>
  <c r="Y485" i="1"/>
  <c r="AA485" i="1" s="1"/>
  <c r="R485" i="1"/>
  <c r="T485" i="1" s="1"/>
  <c r="AC484" i="1"/>
  <c r="Y484" i="1"/>
  <c r="AA484" i="1" s="1"/>
  <c r="R484" i="1"/>
  <c r="T484" i="1" s="1"/>
  <c r="AC483" i="1"/>
  <c r="Y483" i="1"/>
  <c r="AA483" i="1" s="1"/>
  <c r="R483" i="1"/>
  <c r="T483" i="1" s="1"/>
  <c r="AC482" i="1"/>
  <c r="Y482" i="1"/>
  <c r="AA482" i="1" s="1"/>
  <c r="R482" i="1"/>
  <c r="T482" i="1" s="1"/>
  <c r="AC481" i="1"/>
  <c r="Y481" i="1"/>
  <c r="AA481" i="1" s="1"/>
  <c r="R481" i="1"/>
  <c r="T481" i="1" s="1"/>
  <c r="AC480" i="1"/>
  <c r="Y480" i="1"/>
  <c r="AA480" i="1" s="1"/>
  <c r="R480" i="1"/>
  <c r="T480" i="1" s="1"/>
  <c r="AC479" i="1"/>
  <c r="Y479" i="1"/>
  <c r="AA479" i="1" s="1"/>
  <c r="R479" i="1"/>
  <c r="T479" i="1" s="1"/>
  <c r="AC478" i="1"/>
  <c r="Y478" i="1"/>
  <c r="AA478" i="1" s="1"/>
  <c r="R478" i="1"/>
  <c r="T478" i="1" s="1"/>
  <c r="AC477" i="1"/>
  <c r="Y477" i="1"/>
  <c r="AA477" i="1" s="1"/>
  <c r="T477" i="1"/>
  <c r="AC476" i="1"/>
  <c r="Y476" i="1"/>
  <c r="AA476" i="1" s="1"/>
  <c r="T476" i="1"/>
  <c r="AC475" i="1"/>
  <c r="Y475" i="1"/>
  <c r="AA475" i="1" s="1"/>
  <c r="R475" i="1"/>
  <c r="T475" i="1" s="1"/>
  <c r="AC474" i="1"/>
  <c r="Y474" i="1"/>
  <c r="AA474" i="1" s="1"/>
  <c r="T474" i="1"/>
  <c r="AC473" i="1"/>
  <c r="Y473" i="1"/>
  <c r="AA473" i="1" s="1"/>
  <c r="R473" i="1"/>
  <c r="T473" i="1" s="1"/>
  <c r="AC472" i="1"/>
  <c r="Y472" i="1"/>
  <c r="AA472" i="1" s="1"/>
  <c r="R472" i="1"/>
  <c r="T472" i="1" s="1"/>
  <c r="AC471" i="1"/>
  <c r="Y471" i="1"/>
  <c r="AA471" i="1" s="1"/>
  <c r="R471" i="1"/>
  <c r="T471" i="1" s="1"/>
  <c r="AC470" i="1"/>
  <c r="Y470" i="1"/>
  <c r="AA470" i="1" s="1"/>
  <c r="R470" i="1"/>
  <c r="T470" i="1" s="1"/>
  <c r="AC469" i="1"/>
  <c r="Y469" i="1"/>
  <c r="AA469" i="1" s="1"/>
  <c r="T469" i="1"/>
  <c r="AC468" i="1"/>
  <c r="Y468" i="1"/>
  <c r="AA468" i="1" s="1"/>
  <c r="R468" i="1"/>
  <c r="T468" i="1" s="1"/>
  <c r="AC467" i="1"/>
  <c r="Y467" i="1"/>
  <c r="AA467" i="1" s="1"/>
  <c r="T467" i="1"/>
  <c r="AC466" i="1"/>
  <c r="Y466" i="1"/>
  <c r="AA466" i="1" s="1"/>
  <c r="R466" i="1"/>
  <c r="T466" i="1" s="1"/>
  <c r="AC465" i="1"/>
  <c r="Y465" i="1"/>
  <c r="AA465" i="1" s="1"/>
  <c r="T465" i="1"/>
  <c r="AC464" i="1"/>
  <c r="Y464" i="1"/>
  <c r="AA464" i="1" s="1"/>
  <c r="R464" i="1"/>
  <c r="T464" i="1" s="1"/>
  <c r="AC463" i="1"/>
  <c r="Y463" i="1"/>
  <c r="AA463" i="1" s="1"/>
  <c r="T463" i="1"/>
  <c r="AC462" i="1"/>
  <c r="Y462" i="1"/>
  <c r="AA462" i="1" s="1"/>
  <c r="R462" i="1"/>
  <c r="T462" i="1" s="1"/>
  <c r="AC461" i="1"/>
  <c r="Y461" i="1"/>
  <c r="AA461" i="1" s="1"/>
  <c r="R461" i="1"/>
  <c r="T461" i="1" s="1"/>
  <c r="AC460" i="1"/>
  <c r="Y460" i="1"/>
  <c r="AA460" i="1" s="1"/>
  <c r="R460" i="1"/>
  <c r="T460" i="1" s="1"/>
  <c r="AC459" i="1"/>
  <c r="Y459" i="1"/>
  <c r="AA459" i="1" s="1"/>
  <c r="R459" i="1"/>
  <c r="T459" i="1" s="1"/>
  <c r="AC458" i="1"/>
  <c r="Y458" i="1"/>
  <c r="AA458" i="1" s="1"/>
  <c r="T458" i="1"/>
  <c r="AC457" i="1"/>
  <c r="Y457" i="1"/>
  <c r="AA457" i="1" s="1"/>
  <c r="R457" i="1"/>
  <c r="T457" i="1" s="1"/>
  <c r="AC456" i="1"/>
  <c r="Y456" i="1"/>
  <c r="AA456" i="1" s="1"/>
  <c r="T456" i="1"/>
  <c r="AC455" i="1"/>
  <c r="Y455" i="1"/>
  <c r="AA455" i="1" s="1"/>
  <c r="R455" i="1"/>
  <c r="T455" i="1" s="1"/>
  <c r="AC454" i="1"/>
  <c r="Y454" i="1"/>
  <c r="AA454" i="1" s="1"/>
  <c r="R454" i="1"/>
  <c r="T454" i="1" s="1"/>
  <c r="AC453" i="1"/>
  <c r="Y453" i="1"/>
  <c r="AA453" i="1" s="1"/>
  <c r="R453" i="1"/>
  <c r="T453" i="1" s="1"/>
  <c r="AC452" i="1"/>
  <c r="Y452" i="1"/>
  <c r="AA452" i="1" s="1"/>
  <c r="R452" i="1"/>
  <c r="T452" i="1" s="1"/>
  <c r="AC451" i="1"/>
  <c r="Y451" i="1"/>
  <c r="AA451" i="1" s="1"/>
  <c r="R451" i="1"/>
  <c r="T451" i="1" s="1"/>
  <c r="AC450" i="1"/>
  <c r="Y450" i="1"/>
  <c r="AA450" i="1" s="1"/>
  <c r="R450" i="1"/>
  <c r="T450" i="1" s="1"/>
  <c r="AC449" i="1"/>
  <c r="Y449" i="1"/>
  <c r="AA449" i="1" s="1"/>
  <c r="R449" i="1"/>
  <c r="T449" i="1" s="1"/>
  <c r="AC448" i="1"/>
  <c r="Y448" i="1"/>
  <c r="AA448" i="1" s="1"/>
  <c r="R448" i="1"/>
  <c r="T448" i="1" s="1"/>
  <c r="AC447" i="1"/>
  <c r="Y447" i="1"/>
  <c r="AA447" i="1" s="1"/>
  <c r="R447" i="1"/>
  <c r="T447" i="1" s="1"/>
  <c r="AC446" i="1"/>
  <c r="Y446" i="1"/>
  <c r="AA446" i="1" s="1"/>
  <c r="R446" i="1"/>
  <c r="T446" i="1" s="1"/>
  <c r="AC445" i="1"/>
  <c r="Y445" i="1"/>
  <c r="AA445" i="1" s="1"/>
  <c r="R445" i="1"/>
  <c r="T445" i="1" s="1"/>
  <c r="AC444" i="1"/>
  <c r="Y444" i="1"/>
  <c r="AA444" i="1" s="1"/>
  <c r="R444" i="1"/>
  <c r="T444" i="1" s="1"/>
  <c r="AC443" i="1"/>
  <c r="Y443" i="1"/>
  <c r="AA443" i="1" s="1"/>
  <c r="R443" i="1"/>
  <c r="T443" i="1" s="1"/>
  <c r="AC442" i="1"/>
  <c r="Y442" i="1"/>
  <c r="AA442" i="1" s="1"/>
  <c r="T442" i="1"/>
  <c r="AC441" i="1"/>
  <c r="Y441" i="1"/>
  <c r="AA441" i="1" s="1"/>
  <c r="R441" i="1"/>
  <c r="T441" i="1" s="1"/>
  <c r="AC440" i="1"/>
  <c r="Y440" i="1"/>
  <c r="AA440" i="1" s="1"/>
  <c r="R440" i="1"/>
  <c r="T440" i="1" s="1"/>
  <c r="AC439" i="1"/>
  <c r="Y439" i="1"/>
  <c r="AA439" i="1" s="1"/>
  <c r="R439" i="1"/>
  <c r="T439" i="1" s="1"/>
  <c r="AC438" i="1"/>
  <c r="Y438" i="1"/>
  <c r="AA438" i="1" s="1"/>
  <c r="R438" i="1"/>
  <c r="T438" i="1" s="1"/>
  <c r="AC437" i="1"/>
  <c r="Y437" i="1"/>
  <c r="AA437" i="1" s="1"/>
  <c r="R437" i="1"/>
  <c r="T437" i="1" s="1"/>
  <c r="AC436" i="1"/>
  <c r="Y436" i="1"/>
  <c r="AA436" i="1" s="1"/>
  <c r="R436" i="1"/>
  <c r="T436" i="1" s="1"/>
  <c r="AC435" i="1"/>
  <c r="Y435" i="1"/>
  <c r="AA435" i="1" s="1"/>
  <c r="R435" i="1"/>
  <c r="T435" i="1" s="1"/>
  <c r="AC434" i="1"/>
  <c r="Y434" i="1"/>
  <c r="AA434" i="1" s="1"/>
  <c r="T434" i="1"/>
  <c r="AC433" i="1"/>
  <c r="AA433" i="1"/>
  <c r="T433" i="1"/>
  <c r="AC432" i="1"/>
  <c r="AC431" i="1"/>
  <c r="AC430" i="1"/>
  <c r="AC429" i="1"/>
  <c r="AC428" i="1"/>
  <c r="AC427" i="1"/>
  <c r="AC426" i="1"/>
  <c r="AC425" i="1"/>
  <c r="AC424" i="1"/>
  <c r="AC423" i="1"/>
  <c r="AC422" i="1"/>
  <c r="AC421" i="1"/>
  <c r="AC420" i="1"/>
  <c r="AC419" i="1"/>
  <c r="AC418" i="1"/>
  <c r="AC417" i="1"/>
  <c r="AC416" i="1"/>
  <c r="AC415" i="1"/>
  <c r="AC414" i="1"/>
  <c r="AC413" i="1"/>
  <c r="AC412" i="1"/>
  <c r="AC411" i="1"/>
  <c r="AC410" i="1"/>
  <c r="AC409" i="1"/>
  <c r="AC408" i="1"/>
  <c r="AC407" i="1"/>
  <c r="AC406" i="1"/>
  <c r="AC405" i="1"/>
  <c r="AC404" i="1"/>
  <c r="AC403" i="1"/>
  <c r="AC402" i="1"/>
  <c r="AC401" i="1"/>
  <c r="AC400" i="1"/>
  <c r="AC399" i="1"/>
  <c r="AC398" i="1"/>
  <c r="AC397" i="1"/>
  <c r="AC396" i="1"/>
  <c r="AC395" i="1"/>
  <c r="AC394" i="1"/>
  <c r="AC393" i="1"/>
  <c r="AC392" i="1"/>
  <c r="AC391" i="1"/>
  <c r="AC390" i="1"/>
  <c r="AC389" i="1"/>
  <c r="AC388" i="1"/>
  <c r="AC387" i="1"/>
  <c r="AC386" i="1"/>
  <c r="AC385" i="1"/>
  <c r="AC384" i="1"/>
  <c r="AC383" i="1"/>
  <c r="AC382" i="1"/>
  <c r="AC381" i="1"/>
  <c r="AC380" i="1"/>
  <c r="AC379" i="1"/>
  <c r="AC378" i="1"/>
  <c r="Y378" i="1"/>
  <c r="AA378" i="1" s="1"/>
  <c r="T378" i="1"/>
  <c r="AC377" i="1"/>
  <c r="Y377" i="1"/>
  <c r="AA377" i="1" s="1"/>
  <c r="T377" i="1"/>
  <c r="AC376" i="1"/>
  <c r="AC375" i="1"/>
  <c r="AC374" i="1"/>
  <c r="Y374" i="1"/>
  <c r="AA374" i="1" s="1"/>
  <c r="T374" i="1"/>
  <c r="AC373" i="1"/>
  <c r="Y373" i="1"/>
  <c r="AA373" i="1" s="1"/>
  <c r="T373" i="1"/>
  <c r="AC372" i="1"/>
  <c r="AC371" i="1"/>
  <c r="AC370" i="1"/>
  <c r="Y370" i="1"/>
  <c r="AA370" i="1" s="1"/>
  <c r="T370" i="1"/>
  <c r="AC369" i="1"/>
  <c r="AC368" i="1"/>
  <c r="AC367" i="1"/>
  <c r="AC366" i="1"/>
  <c r="AC365" i="1"/>
  <c r="AC364" i="1"/>
  <c r="AA364" i="1"/>
  <c r="T364" i="1"/>
  <c r="AC363" i="1"/>
  <c r="Y363" i="1"/>
  <c r="AA363" i="1" s="1"/>
  <c r="T363" i="1"/>
  <c r="AC362" i="1"/>
  <c r="AC361" i="1"/>
  <c r="AC360" i="1"/>
  <c r="AC359" i="1"/>
  <c r="AC358" i="1"/>
  <c r="AC357" i="1"/>
  <c r="AC356" i="1"/>
  <c r="AC355" i="1"/>
  <c r="AC354" i="1"/>
  <c r="AC353" i="1"/>
  <c r="AC352" i="1"/>
  <c r="AC351" i="1"/>
  <c r="AC350" i="1"/>
  <c r="AC349" i="1"/>
  <c r="Y349" i="1"/>
  <c r="AA349" i="1" s="1"/>
  <c r="T349" i="1"/>
  <c r="AC348" i="1"/>
  <c r="AC347" i="1"/>
  <c r="AC346" i="1"/>
  <c r="AC345" i="1"/>
  <c r="AC344" i="1"/>
  <c r="AC343" i="1"/>
  <c r="AC342" i="1"/>
  <c r="AC341" i="1"/>
  <c r="AC340" i="1"/>
  <c r="AC339" i="1"/>
  <c r="AC338" i="1"/>
  <c r="AC337" i="1"/>
  <c r="AC336" i="1"/>
  <c r="Y336" i="1"/>
  <c r="AA336" i="1" s="1"/>
  <c r="T336" i="1"/>
  <c r="AC335" i="1"/>
  <c r="AC334" i="1"/>
  <c r="AC333" i="1"/>
  <c r="AC332" i="1"/>
  <c r="AC331" i="1"/>
  <c r="AC330" i="1"/>
  <c r="Y330" i="1"/>
  <c r="AA330" i="1" s="1"/>
  <c r="T330" i="1"/>
  <c r="AC329" i="1"/>
  <c r="AC328" i="1"/>
  <c r="AC327" i="1"/>
  <c r="AC326" i="1"/>
  <c r="AC325" i="1"/>
  <c r="AC324" i="1"/>
  <c r="AC323" i="1"/>
  <c r="AC322" i="1"/>
  <c r="AC321" i="1"/>
  <c r="AC320" i="1"/>
  <c r="Y320" i="1"/>
  <c r="AA320" i="1" s="1"/>
  <c r="T320" i="1"/>
  <c r="AC319" i="1"/>
  <c r="Y319" i="1"/>
  <c r="AA319" i="1" s="1"/>
  <c r="T319" i="1"/>
  <c r="AC318" i="1"/>
  <c r="AC317" i="1"/>
  <c r="Y317" i="1"/>
  <c r="AA317" i="1" s="1"/>
  <c r="T317" i="1"/>
  <c r="AC316" i="1"/>
  <c r="AC315" i="1"/>
  <c r="AC314" i="1"/>
  <c r="AC313" i="1"/>
  <c r="AC312" i="1"/>
  <c r="AC311" i="1"/>
  <c r="AC310" i="1"/>
  <c r="AC309" i="1"/>
  <c r="AC308" i="1"/>
  <c r="Y308" i="1"/>
  <c r="AA308" i="1" s="1"/>
  <c r="T308" i="1"/>
  <c r="AC307" i="1"/>
  <c r="AC306" i="1"/>
  <c r="AC305" i="1"/>
  <c r="AA305" i="1"/>
  <c r="T305" i="1"/>
  <c r="AC304" i="1"/>
  <c r="AA304" i="1"/>
  <c r="T304" i="1"/>
  <c r="AC303" i="1"/>
  <c r="AA303" i="1"/>
  <c r="T303" i="1"/>
  <c r="AC302" i="1"/>
  <c r="Y302" i="1"/>
  <c r="AA302" i="1" s="1"/>
  <c r="T302" i="1"/>
  <c r="AC301" i="1"/>
  <c r="AA301" i="1"/>
  <c r="T301" i="1"/>
  <c r="AC300" i="1"/>
  <c r="AC299" i="1"/>
  <c r="AC298" i="1"/>
  <c r="AC297" i="1"/>
  <c r="AC296" i="1"/>
  <c r="AC295" i="1"/>
  <c r="AC294" i="1"/>
  <c r="AC293" i="1"/>
  <c r="AC292" i="1"/>
  <c r="AC291" i="1"/>
  <c r="AC290" i="1"/>
  <c r="AC289" i="1"/>
  <c r="AC288" i="1"/>
  <c r="AC287" i="1"/>
  <c r="AC286" i="1"/>
  <c r="AC285" i="1"/>
  <c r="Y285" i="1"/>
  <c r="AA285" i="1" s="1"/>
  <c r="T285" i="1"/>
  <c r="AC284" i="1"/>
  <c r="AC283" i="1"/>
  <c r="AC282" i="1"/>
  <c r="AC281" i="1"/>
  <c r="AC280" i="1"/>
  <c r="AC279" i="1"/>
  <c r="AC278" i="1"/>
  <c r="AC277" i="1"/>
  <c r="Y277" i="1"/>
  <c r="AA277" i="1" s="1"/>
  <c r="T277" i="1"/>
  <c r="AC276" i="1"/>
  <c r="AC275" i="1"/>
  <c r="AC274" i="1"/>
  <c r="AC273" i="1"/>
  <c r="AA273" i="1"/>
  <c r="T273" i="1"/>
  <c r="AC272" i="1"/>
  <c r="AA272" i="1"/>
  <c r="T272" i="1"/>
  <c r="AC271" i="1"/>
  <c r="AC270" i="1"/>
  <c r="AC269" i="1"/>
  <c r="AC268" i="1"/>
  <c r="AC267" i="1"/>
  <c r="AC266" i="1"/>
  <c r="AC265" i="1"/>
  <c r="Y265" i="1"/>
  <c r="AA265" i="1" s="1"/>
  <c r="T265" i="1"/>
  <c r="AC264" i="1"/>
  <c r="AC263" i="1"/>
  <c r="AC262" i="1"/>
  <c r="AC261" i="1"/>
  <c r="AC260" i="1"/>
  <c r="AC259" i="1"/>
  <c r="AC258" i="1"/>
  <c r="AC257" i="1"/>
  <c r="AC256" i="1"/>
  <c r="AC255" i="1"/>
  <c r="AC254" i="1"/>
  <c r="AC253" i="1"/>
  <c r="AC252" i="1"/>
  <c r="AC251" i="1"/>
  <c r="AA251" i="1"/>
  <c r="T251" i="1"/>
  <c r="AC250" i="1"/>
  <c r="Y250" i="1"/>
  <c r="AA250" i="1" s="1"/>
  <c r="T250" i="1"/>
  <c r="AC249" i="1"/>
  <c r="AA249" i="1"/>
  <c r="T249" i="1"/>
  <c r="AC248" i="1"/>
  <c r="AC247" i="1"/>
  <c r="AC246" i="1"/>
  <c r="AC245" i="1"/>
  <c r="AC244" i="1"/>
  <c r="AC243" i="1"/>
  <c r="AC242" i="1"/>
  <c r="AC241" i="1"/>
  <c r="AC240" i="1"/>
  <c r="AC239" i="1"/>
  <c r="AC238" i="1"/>
  <c r="AC237" i="1"/>
  <c r="AC236" i="1"/>
  <c r="AC235" i="1"/>
  <c r="AC234" i="1"/>
  <c r="AC233" i="1"/>
  <c r="AA233" i="1"/>
  <c r="T233" i="1"/>
  <c r="AC232" i="1"/>
  <c r="AC231" i="1"/>
  <c r="Y231" i="1"/>
  <c r="AA231" i="1" s="1"/>
  <c r="T231" i="1"/>
  <c r="AC230" i="1"/>
  <c r="AC229" i="1"/>
  <c r="AC228" i="1"/>
  <c r="AC227" i="1"/>
  <c r="AA227" i="1"/>
  <c r="T227" i="1"/>
  <c r="AC226" i="1"/>
  <c r="AA226" i="1"/>
  <c r="T226" i="1"/>
  <c r="AC225" i="1"/>
  <c r="AA225" i="1"/>
  <c r="T225" i="1"/>
  <c r="AC224" i="1"/>
  <c r="AA224" i="1"/>
  <c r="T224" i="1"/>
  <c r="AC223" i="1"/>
  <c r="AC222" i="1"/>
  <c r="AA222" i="1"/>
  <c r="T222" i="1"/>
  <c r="AC221" i="1"/>
  <c r="AA221" i="1"/>
  <c r="T221" i="1"/>
  <c r="AC220" i="1"/>
  <c r="AA220" i="1"/>
  <c r="T220" i="1"/>
  <c r="AC219" i="1"/>
  <c r="Y219" i="1"/>
  <c r="AA219" i="1" s="1"/>
  <c r="T219" i="1"/>
  <c r="AC218" i="1"/>
  <c r="Y218" i="1"/>
  <c r="AA218" i="1" s="1"/>
  <c r="T218" i="1"/>
  <c r="AC217" i="1"/>
  <c r="AC216" i="1"/>
  <c r="AA216" i="1"/>
  <c r="T216" i="1"/>
  <c r="AC215" i="1"/>
  <c r="Y215" i="1"/>
  <c r="AA215" i="1" s="1"/>
  <c r="T215" i="1"/>
  <c r="AC214" i="1"/>
  <c r="AC213" i="1"/>
  <c r="AC212" i="1"/>
  <c r="AC211" i="1"/>
  <c r="AC210" i="1"/>
  <c r="AC209" i="1"/>
  <c r="AC208" i="1"/>
  <c r="AC207" i="1"/>
  <c r="AC206" i="1"/>
  <c r="AC205" i="1"/>
  <c r="AC204" i="1"/>
  <c r="AC203" i="1"/>
  <c r="AC202" i="1"/>
  <c r="AC201" i="1"/>
  <c r="AC200" i="1"/>
  <c r="AC199" i="1"/>
  <c r="AC198" i="1"/>
  <c r="AA198" i="1"/>
  <c r="T198" i="1"/>
  <c r="AC197" i="1"/>
  <c r="AC196" i="1"/>
  <c r="AC195" i="1"/>
  <c r="AC194" i="1"/>
  <c r="Y194" i="1"/>
  <c r="AA194" i="1" s="1"/>
  <c r="T194" i="1"/>
  <c r="AC193" i="1"/>
  <c r="AC192" i="1"/>
  <c r="Y192" i="1"/>
  <c r="AA192" i="1" s="1"/>
  <c r="T192" i="1"/>
  <c r="AC191" i="1"/>
  <c r="Y191" i="1"/>
  <c r="AA191" i="1" s="1"/>
  <c r="T191" i="1"/>
  <c r="AC190" i="1"/>
  <c r="Y190" i="1"/>
  <c r="AA190" i="1" s="1"/>
  <c r="T190" i="1"/>
  <c r="AC189" i="1"/>
  <c r="AA189" i="1"/>
  <c r="T189" i="1"/>
  <c r="AC188" i="1"/>
  <c r="AA188" i="1"/>
  <c r="T188" i="1"/>
  <c r="AC187" i="1"/>
  <c r="AA187" i="1"/>
  <c r="T187" i="1"/>
  <c r="AC186" i="1"/>
  <c r="AA186" i="1"/>
  <c r="T186" i="1"/>
  <c r="AC185" i="1"/>
  <c r="AA185" i="1"/>
  <c r="T185" i="1"/>
  <c r="AC184" i="1"/>
  <c r="AA184" i="1"/>
  <c r="T184" i="1"/>
  <c r="AC183" i="1"/>
  <c r="AA183" i="1"/>
  <c r="T183" i="1"/>
  <c r="AC182" i="1"/>
  <c r="AA182" i="1"/>
  <c r="T182" i="1"/>
  <c r="AC181" i="1"/>
  <c r="AA181" i="1"/>
  <c r="T181" i="1"/>
  <c r="AC180" i="1"/>
  <c r="AA180" i="1"/>
  <c r="T180" i="1"/>
  <c r="AC179" i="1"/>
  <c r="Y179" i="1"/>
  <c r="AA179" i="1" s="1"/>
  <c r="T179" i="1"/>
  <c r="AC178" i="1"/>
  <c r="AA178" i="1"/>
  <c r="T178" i="1"/>
  <c r="AC177" i="1"/>
  <c r="AA177" i="1"/>
  <c r="T177" i="1"/>
  <c r="AC176" i="1"/>
  <c r="AA176" i="1"/>
  <c r="T176" i="1"/>
  <c r="AC175" i="1"/>
  <c r="AA175" i="1"/>
  <c r="T175" i="1"/>
  <c r="AC174" i="1"/>
  <c r="AA174" i="1"/>
  <c r="T174" i="1"/>
  <c r="AC173" i="1"/>
  <c r="AA173" i="1"/>
  <c r="T173" i="1"/>
  <c r="AC172" i="1"/>
  <c r="AA172" i="1"/>
  <c r="T172" i="1"/>
  <c r="AC171" i="1"/>
  <c r="AA171" i="1"/>
  <c r="T171" i="1"/>
  <c r="AC170" i="1"/>
  <c r="AA170" i="1"/>
  <c r="T170" i="1"/>
  <c r="AC169" i="1"/>
  <c r="Y169" i="1"/>
  <c r="AA169" i="1" s="1"/>
  <c r="T169" i="1"/>
  <c r="AC168" i="1"/>
  <c r="Y168" i="1"/>
  <c r="AA168" i="1" s="1"/>
  <c r="T168" i="1"/>
  <c r="AC167" i="1"/>
  <c r="Y167" i="1"/>
  <c r="AA167" i="1" s="1"/>
  <c r="T167" i="1"/>
  <c r="AC166" i="1"/>
  <c r="Y166" i="1"/>
  <c r="AA166" i="1" s="1"/>
  <c r="T166" i="1"/>
  <c r="AC165" i="1"/>
  <c r="Y165" i="1"/>
  <c r="AA165" i="1" s="1"/>
  <c r="T165" i="1"/>
  <c r="AC164" i="1"/>
  <c r="AA164" i="1"/>
  <c r="T164" i="1"/>
  <c r="AC163" i="1"/>
  <c r="AA163" i="1"/>
  <c r="T163" i="1"/>
  <c r="AC162" i="1"/>
  <c r="AA162" i="1"/>
  <c r="T162" i="1"/>
  <c r="AC161" i="1"/>
  <c r="AA161" i="1"/>
  <c r="T161" i="1"/>
  <c r="AC160" i="1"/>
  <c r="AA160" i="1"/>
  <c r="T160" i="1"/>
  <c r="AC159" i="1"/>
  <c r="AA159" i="1"/>
  <c r="T159" i="1"/>
  <c r="AC158" i="1"/>
  <c r="Y158" i="1"/>
  <c r="AA158" i="1" s="1"/>
  <c r="T158" i="1"/>
  <c r="AC157" i="1"/>
  <c r="Y157" i="1"/>
  <c r="AA157" i="1" s="1"/>
  <c r="T157" i="1"/>
  <c r="AC156" i="1"/>
  <c r="Y156" i="1"/>
  <c r="AA156" i="1" s="1"/>
  <c r="T156" i="1"/>
  <c r="AC155" i="1"/>
  <c r="Y155" i="1"/>
  <c r="AA155" i="1" s="1"/>
  <c r="T155" i="1"/>
  <c r="AC154" i="1"/>
  <c r="Y154" i="1"/>
  <c r="AA154" i="1" s="1"/>
  <c r="T154" i="1"/>
  <c r="AC153" i="1"/>
  <c r="Y153" i="1"/>
  <c r="AA153" i="1" s="1"/>
  <c r="T153" i="1"/>
  <c r="AC152" i="1"/>
  <c r="Y152" i="1"/>
  <c r="AA152" i="1" s="1"/>
  <c r="T152" i="1"/>
  <c r="AC151" i="1"/>
  <c r="Y151" i="1"/>
  <c r="AA151" i="1" s="1"/>
  <c r="T151" i="1"/>
  <c r="AC150" i="1"/>
  <c r="Y150" i="1"/>
  <c r="AA150" i="1" s="1"/>
  <c r="T150" i="1"/>
  <c r="AC149" i="1"/>
  <c r="AA149" i="1"/>
  <c r="T149" i="1"/>
  <c r="AC148" i="1"/>
  <c r="AA148" i="1"/>
  <c r="T148" i="1"/>
  <c r="AC147" i="1"/>
  <c r="AA147" i="1"/>
  <c r="T147" i="1"/>
  <c r="AC146" i="1"/>
  <c r="AA146" i="1"/>
  <c r="T146" i="1"/>
  <c r="AC145" i="1"/>
  <c r="Y145" i="1"/>
  <c r="AA145" i="1" s="1"/>
  <c r="T145" i="1"/>
  <c r="AC144" i="1"/>
  <c r="Y144" i="1"/>
  <c r="AA144" i="1" s="1"/>
  <c r="T144" i="1"/>
  <c r="AC143" i="1"/>
  <c r="Y143" i="1"/>
  <c r="AA143" i="1" s="1"/>
  <c r="T143" i="1"/>
  <c r="AC142" i="1"/>
  <c r="Y142" i="1"/>
  <c r="AA142" i="1" s="1"/>
  <c r="T142" i="1"/>
  <c r="AC141" i="1"/>
  <c r="AA141" i="1"/>
  <c r="T141" i="1"/>
  <c r="AC140" i="1"/>
  <c r="AA140" i="1"/>
  <c r="T140" i="1"/>
  <c r="AC139" i="1"/>
  <c r="Y139" i="1"/>
  <c r="AA139" i="1" s="1"/>
  <c r="T139" i="1"/>
  <c r="AC138" i="1"/>
  <c r="Y138" i="1"/>
  <c r="AA138" i="1" s="1"/>
  <c r="T138" i="1"/>
  <c r="AC137" i="1"/>
  <c r="AA137" i="1"/>
  <c r="T137" i="1"/>
  <c r="AC136" i="1"/>
  <c r="Y136" i="1"/>
  <c r="AA136" i="1" s="1"/>
  <c r="T136" i="1"/>
  <c r="AC135" i="1"/>
  <c r="Y135" i="1"/>
  <c r="AA135" i="1" s="1"/>
  <c r="T135" i="1"/>
  <c r="AC134" i="1"/>
  <c r="Y134" i="1"/>
  <c r="AA134" i="1" s="1"/>
  <c r="T134" i="1"/>
  <c r="AC133" i="1"/>
  <c r="Y133" i="1"/>
  <c r="AA133" i="1" s="1"/>
  <c r="T133" i="1"/>
  <c r="AC132" i="1"/>
  <c r="Y132" i="1"/>
  <c r="AA132" i="1" s="1"/>
  <c r="T132" i="1"/>
  <c r="AC131" i="1"/>
  <c r="Y131" i="1"/>
  <c r="AA131" i="1" s="1"/>
  <c r="T131" i="1"/>
  <c r="AC130" i="1"/>
  <c r="Y130" i="1"/>
  <c r="AA130" i="1" s="1"/>
  <c r="T130" i="1"/>
  <c r="AC129" i="1"/>
  <c r="Y129" i="1"/>
  <c r="AA129" i="1" s="1"/>
  <c r="T129" i="1"/>
  <c r="AC128" i="1"/>
  <c r="AA128" i="1"/>
  <c r="T128" i="1"/>
  <c r="AC127" i="1"/>
  <c r="AA127" i="1"/>
  <c r="T127" i="1"/>
  <c r="AC126" i="1"/>
  <c r="AA126" i="1"/>
  <c r="T126" i="1"/>
  <c r="AC125" i="1"/>
  <c r="AA125" i="1"/>
  <c r="T125" i="1"/>
  <c r="AC124" i="1"/>
  <c r="Y124" i="1"/>
  <c r="AA124" i="1" s="1"/>
  <c r="T124" i="1"/>
  <c r="AC123" i="1"/>
  <c r="Y123" i="1"/>
  <c r="AA123" i="1" s="1"/>
  <c r="T123" i="1"/>
  <c r="AC122" i="1"/>
  <c r="AA122" i="1"/>
  <c r="T122" i="1"/>
  <c r="AC121" i="1"/>
  <c r="AA121" i="1"/>
  <c r="T121" i="1"/>
  <c r="AC120" i="1"/>
  <c r="Y120" i="1"/>
  <c r="AA120" i="1" s="1"/>
  <c r="T120" i="1"/>
  <c r="AC119" i="1"/>
  <c r="Y119" i="1"/>
  <c r="AA119" i="1" s="1"/>
  <c r="T119" i="1"/>
  <c r="AC118" i="1"/>
  <c r="AA118" i="1"/>
  <c r="T118" i="1"/>
  <c r="AC117" i="1"/>
  <c r="AA117" i="1"/>
  <c r="T117" i="1"/>
  <c r="AC116" i="1"/>
  <c r="Y116" i="1"/>
  <c r="AA116" i="1" s="1"/>
  <c r="T116" i="1"/>
  <c r="AC115" i="1"/>
  <c r="Y115" i="1"/>
  <c r="AA115" i="1" s="1"/>
  <c r="T115" i="1"/>
  <c r="AC114" i="1"/>
  <c r="Y114" i="1"/>
  <c r="AA114" i="1" s="1"/>
  <c r="T114" i="1"/>
  <c r="AC113" i="1"/>
  <c r="Y113" i="1"/>
  <c r="AA113" i="1" s="1"/>
  <c r="T113" i="1"/>
  <c r="AC112" i="1"/>
  <c r="Y112" i="1"/>
  <c r="AA112" i="1" s="1"/>
  <c r="T112" i="1"/>
  <c r="AC111" i="1"/>
  <c r="Y111" i="1"/>
  <c r="AA111" i="1" s="1"/>
  <c r="T111" i="1"/>
  <c r="AC110" i="1"/>
  <c r="Y110" i="1"/>
  <c r="AA110" i="1" s="1"/>
  <c r="T110" i="1"/>
  <c r="AC109" i="1"/>
  <c r="Y109" i="1"/>
  <c r="AA109" i="1" s="1"/>
  <c r="T109" i="1"/>
  <c r="AC108" i="1"/>
  <c r="Y108" i="1"/>
  <c r="AA108" i="1" s="1"/>
  <c r="T108" i="1"/>
  <c r="AC107" i="1"/>
  <c r="Y107" i="1"/>
  <c r="AA107" i="1" s="1"/>
  <c r="T107" i="1"/>
  <c r="AC106" i="1"/>
  <c r="Y106" i="1"/>
  <c r="AA106" i="1" s="1"/>
  <c r="T106" i="1"/>
  <c r="AC105" i="1"/>
  <c r="Y105" i="1"/>
  <c r="AA105" i="1" s="1"/>
  <c r="T105" i="1"/>
  <c r="AC104" i="1"/>
  <c r="Y104" i="1"/>
  <c r="AA104" i="1" s="1"/>
  <c r="T104" i="1"/>
  <c r="AC103" i="1"/>
  <c r="Y103" i="1"/>
  <c r="AA103" i="1" s="1"/>
  <c r="T103" i="1"/>
  <c r="AC102" i="1"/>
  <c r="Y102" i="1"/>
  <c r="AA102" i="1" s="1"/>
  <c r="T102" i="1"/>
  <c r="AC101" i="1"/>
  <c r="Y101" i="1"/>
  <c r="AA101" i="1" s="1"/>
  <c r="T101" i="1"/>
  <c r="AC100" i="1"/>
  <c r="Y100" i="1"/>
  <c r="AA100" i="1" s="1"/>
  <c r="T100" i="1"/>
  <c r="AC99" i="1"/>
  <c r="Y99" i="1"/>
  <c r="AA99" i="1" s="1"/>
  <c r="T99" i="1"/>
  <c r="AC98" i="1"/>
  <c r="Y98" i="1"/>
  <c r="AA98" i="1" s="1"/>
  <c r="T98" i="1"/>
  <c r="AC97" i="1"/>
  <c r="Y97" i="1"/>
  <c r="AA97" i="1" s="1"/>
  <c r="T97" i="1"/>
  <c r="AC96" i="1"/>
  <c r="Y96" i="1"/>
  <c r="AA96" i="1" s="1"/>
  <c r="T96" i="1"/>
  <c r="AC95" i="1"/>
  <c r="Y95" i="1"/>
  <c r="AA95" i="1" s="1"/>
  <c r="T95" i="1"/>
  <c r="AC94" i="1"/>
  <c r="Y94" i="1"/>
  <c r="AA94" i="1" s="1"/>
  <c r="T94" i="1"/>
  <c r="AC93" i="1"/>
  <c r="Y93" i="1"/>
  <c r="AA93" i="1" s="1"/>
  <c r="T93" i="1"/>
  <c r="AC92" i="1"/>
  <c r="Y92" i="1"/>
  <c r="AA92" i="1" s="1"/>
  <c r="T92" i="1"/>
  <c r="AC91" i="1"/>
  <c r="Y91" i="1"/>
  <c r="AA91" i="1" s="1"/>
  <c r="T91" i="1"/>
  <c r="AC90" i="1"/>
  <c r="Y90" i="1"/>
  <c r="AA90" i="1" s="1"/>
  <c r="T90" i="1"/>
  <c r="AC89" i="1"/>
  <c r="Y89" i="1"/>
  <c r="AA89" i="1" s="1"/>
  <c r="T89" i="1"/>
  <c r="AC88" i="1"/>
  <c r="Y88" i="1"/>
  <c r="AA88" i="1" s="1"/>
  <c r="T88" i="1"/>
  <c r="AC87" i="1"/>
  <c r="Y87" i="1"/>
  <c r="AA87" i="1" s="1"/>
  <c r="T87" i="1"/>
  <c r="AC86" i="1"/>
  <c r="Y86" i="1"/>
  <c r="AA86" i="1" s="1"/>
  <c r="T86" i="1"/>
  <c r="AC85" i="1"/>
  <c r="Y85" i="1"/>
  <c r="AA85" i="1" s="1"/>
  <c r="T85" i="1"/>
  <c r="AC84" i="1"/>
  <c r="Y84" i="1"/>
  <c r="AA84" i="1" s="1"/>
  <c r="T84" i="1"/>
  <c r="AC83" i="1"/>
  <c r="Y83" i="1"/>
  <c r="AA83" i="1" s="1"/>
  <c r="T83" i="1"/>
  <c r="AC82" i="1"/>
  <c r="Y82" i="1"/>
  <c r="AA82" i="1" s="1"/>
  <c r="T82" i="1"/>
  <c r="AC81" i="1"/>
  <c r="Y81" i="1"/>
  <c r="AA81" i="1" s="1"/>
  <c r="T81" i="1"/>
  <c r="AC80" i="1"/>
  <c r="Y80" i="1"/>
  <c r="AA80" i="1" s="1"/>
  <c r="T80" i="1"/>
  <c r="AC79" i="1"/>
  <c r="Y79" i="1"/>
  <c r="AA79" i="1" s="1"/>
  <c r="T79" i="1"/>
  <c r="AC78" i="1"/>
  <c r="Y78" i="1"/>
  <c r="AA78" i="1" s="1"/>
  <c r="T78" i="1"/>
  <c r="AC77" i="1"/>
  <c r="Y77" i="1"/>
  <c r="AA77" i="1" s="1"/>
  <c r="T77" i="1"/>
  <c r="AC76" i="1"/>
  <c r="Y76" i="1"/>
  <c r="AA76" i="1" s="1"/>
  <c r="T76" i="1"/>
  <c r="AC75" i="1"/>
  <c r="Y75" i="1"/>
  <c r="AA75" i="1" s="1"/>
  <c r="T75" i="1"/>
  <c r="AC74" i="1"/>
  <c r="Y74" i="1"/>
  <c r="AA74" i="1" s="1"/>
  <c r="T74" i="1"/>
  <c r="AC73" i="1"/>
  <c r="Y73" i="1"/>
  <c r="AA73" i="1" s="1"/>
  <c r="T73" i="1"/>
  <c r="AC72" i="1"/>
  <c r="Y72" i="1"/>
  <c r="AA72" i="1" s="1"/>
  <c r="T72" i="1"/>
  <c r="AC71" i="1"/>
  <c r="Y71" i="1"/>
  <c r="AA71" i="1" s="1"/>
  <c r="T71" i="1"/>
  <c r="AC70" i="1"/>
  <c r="Y70" i="1"/>
  <c r="AA70" i="1" s="1"/>
  <c r="T70" i="1"/>
  <c r="AC69" i="1"/>
  <c r="Y69" i="1"/>
  <c r="AA69" i="1" s="1"/>
  <c r="T69" i="1"/>
  <c r="AC68" i="1"/>
  <c r="AA68" i="1"/>
  <c r="T68" i="1"/>
  <c r="AC67" i="1"/>
  <c r="AA67" i="1"/>
  <c r="T67" i="1"/>
  <c r="AC66" i="1"/>
  <c r="Y66" i="1"/>
  <c r="AA66" i="1" s="1"/>
  <c r="T66" i="1"/>
  <c r="AC65" i="1"/>
  <c r="AA65" i="1"/>
  <c r="T65" i="1"/>
  <c r="AC64" i="1"/>
  <c r="AA64" i="1"/>
  <c r="T64" i="1"/>
  <c r="AC63" i="1"/>
  <c r="AA63" i="1"/>
  <c r="T63" i="1"/>
  <c r="AC62" i="1"/>
  <c r="AA62" i="1"/>
  <c r="T62" i="1"/>
  <c r="AC61" i="1"/>
  <c r="AA61" i="1"/>
  <c r="T61" i="1"/>
  <c r="AC60" i="1"/>
  <c r="AA60" i="1"/>
  <c r="T60" i="1"/>
  <c r="AC59" i="1"/>
  <c r="AA59" i="1"/>
  <c r="T59" i="1"/>
  <c r="AC58" i="1"/>
  <c r="Y58" i="1"/>
  <c r="AA58" i="1" s="1"/>
  <c r="T58" i="1"/>
  <c r="AC57" i="1"/>
  <c r="Y57" i="1"/>
  <c r="AA57" i="1" s="1"/>
  <c r="T57" i="1"/>
  <c r="AC56" i="1"/>
  <c r="Y56" i="1"/>
  <c r="AA56" i="1" s="1"/>
  <c r="T56" i="1"/>
  <c r="AC55" i="1"/>
  <c r="AA55" i="1"/>
  <c r="T55" i="1"/>
  <c r="AC54" i="1"/>
  <c r="Y54" i="1"/>
  <c r="AA54" i="1" s="1"/>
  <c r="T54" i="1"/>
  <c r="AC53" i="1"/>
  <c r="AA53" i="1"/>
  <c r="T53" i="1"/>
  <c r="AC52" i="1"/>
  <c r="AA52" i="1"/>
  <c r="T52" i="1"/>
  <c r="AC51" i="1"/>
  <c r="Y51" i="1"/>
  <c r="AA51" i="1" s="1"/>
  <c r="T51" i="1"/>
  <c r="AC50" i="1"/>
  <c r="Y50" i="1"/>
  <c r="AA50" i="1" s="1"/>
  <c r="T50" i="1"/>
  <c r="AC49" i="1"/>
  <c r="Y49" i="1"/>
  <c r="AA49" i="1" s="1"/>
  <c r="T49" i="1"/>
  <c r="AC48" i="1"/>
  <c r="Y48" i="1"/>
  <c r="AA48" i="1" s="1"/>
  <c r="T48" i="1"/>
  <c r="AC47" i="1"/>
  <c r="Y47" i="1"/>
  <c r="AA47" i="1" s="1"/>
  <c r="T47" i="1"/>
  <c r="AC46" i="1"/>
  <c r="Y46" i="1"/>
  <c r="AA46" i="1" s="1"/>
  <c r="T46" i="1"/>
  <c r="AC45" i="1"/>
  <c r="Y45" i="1"/>
  <c r="AA45" i="1" s="1"/>
  <c r="T45" i="1"/>
  <c r="AC44" i="1"/>
  <c r="Y44" i="1"/>
  <c r="AA44" i="1" s="1"/>
  <c r="T44" i="1"/>
  <c r="AC43" i="1"/>
  <c r="Y43" i="1"/>
  <c r="AA43" i="1" s="1"/>
  <c r="T43" i="1"/>
  <c r="AC42" i="1"/>
  <c r="Y42" i="1"/>
  <c r="AA42" i="1" s="1"/>
  <c r="T42" i="1"/>
  <c r="AC41" i="1"/>
  <c r="Y41" i="1"/>
  <c r="AA41" i="1" s="1"/>
  <c r="T41" i="1"/>
  <c r="AC40" i="1"/>
  <c r="Y40" i="1"/>
  <c r="AA40" i="1" s="1"/>
  <c r="T40" i="1"/>
  <c r="AC39" i="1"/>
  <c r="Y39" i="1"/>
  <c r="AA39" i="1" s="1"/>
  <c r="T39" i="1"/>
  <c r="AC38" i="1"/>
  <c r="Y38" i="1"/>
  <c r="AA38" i="1" s="1"/>
  <c r="T38" i="1"/>
  <c r="AC37" i="1"/>
  <c r="Y37" i="1"/>
  <c r="AA37" i="1" s="1"/>
  <c r="T37" i="1"/>
  <c r="AC36" i="1"/>
  <c r="Y36" i="1"/>
  <c r="AA36" i="1" s="1"/>
  <c r="T36" i="1"/>
  <c r="AC35" i="1"/>
  <c r="Y35" i="1"/>
  <c r="AA35" i="1" s="1"/>
  <c r="T35" i="1"/>
  <c r="AC34" i="1"/>
  <c r="Y34" i="1"/>
  <c r="AA34" i="1" s="1"/>
  <c r="T34" i="1"/>
  <c r="AC33" i="1"/>
  <c r="Y33" i="1"/>
  <c r="AA33" i="1" s="1"/>
  <c r="T33" i="1"/>
  <c r="AC32" i="1"/>
  <c r="Y32" i="1"/>
  <c r="AA32" i="1" s="1"/>
  <c r="T32" i="1"/>
  <c r="AC31" i="1"/>
  <c r="Y31" i="1"/>
  <c r="AA31" i="1" s="1"/>
  <c r="T31" i="1"/>
  <c r="AC30" i="1"/>
  <c r="Y30" i="1"/>
  <c r="AA30" i="1" s="1"/>
  <c r="T30" i="1"/>
  <c r="AC29" i="1"/>
  <c r="Y29" i="1"/>
  <c r="AA29" i="1" s="1"/>
  <c r="T29" i="1"/>
  <c r="AC28" i="1"/>
  <c r="Y28" i="1"/>
  <c r="AA28" i="1" s="1"/>
  <c r="T28" i="1"/>
  <c r="AC27" i="1"/>
  <c r="Y27" i="1"/>
  <c r="AA27" i="1" s="1"/>
  <c r="T27" i="1"/>
  <c r="AC26" i="1"/>
  <c r="Y26" i="1"/>
  <c r="AA26" i="1" s="1"/>
  <c r="T26" i="1"/>
  <c r="AC25" i="1"/>
  <c r="Y25" i="1"/>
  <c r="AA25" i="1" s="1"/>
  <c r="T25" i="1"/>
  <c r="AC24" i="1"/>
  <c r="Y24" i="1"/>
  <c r="AA24" i="1" s="1"/>
  <c r="T24" i="1"/>
  <c r="AC23" i="1"/>
  <c r="Y23" i="1"/>
  <c r="AA23" i="1" s="1"/>
  <c r="T23" i="1"/>
  <c r="AC22" i="1"/>
  <c r="Y22" i="1"/>
  <c r="AA22" i="1" s="1"/>
  <c r="T22" i="1"/>
  <c r="AC21" i="1"/>
  <c r="Y21" i="1"/>
  <c r="AA21" i="1" s="1"/>
  <c r="T21" i="1"/>
  <c r="AC20" i="1"/>
  <c r="Y20" i="1"/>
  <c r="AA20" i="1" s="1"/>
  <c r="T20" i="1"/>
  <c r="AC19" i="1"/>
  <c r="Y19" i="1"/>
  <c r="AA19" i="1" s="1"/>
  <c r="T19" i="1"/>
  <c r="AC18" i="1"/>
  <c r="Y18" i="1"/>
  <c r="AA18" i="1" s="1"/>
  <c r="T18" i="1"/>
  <c r="AC17" i="1"/>
  <c r="Y17" i="1"/>
  <c r="AA17" i="1" s="1"/>
  <c r="T17" i="1"/>
  <c r="AC16" i="1"/>
  <c r="Y16" i="1"/>
  <c r="AA16" i="1" s="1"/>
  <c r="T16" i="1"/>
  <c r="AC15" i="1"/>
  <c r="Y15" i="1"/>
  <c r="AA15" i="1" s="1"/>
  <c r="T15" i="1"/>
  <c r="AC14" i="1"/>
  <c r="Y14" i="1"/>
  <c r="AA14" i="1" s="1"/>
  <c r="T14" i="1"/>
  <c r="AC13" i="1"/>
  <c r="Y13" i="1"/>
  <c r="AA13" i="1" s="1"/>
  <c r="T13" i="1"/>
  <c r="AC12" i="1"/>
  <c r="Y12" i="1"/>
  <c r="AA12" i="1" s="1"/>
  <c r="T12" i="1"/>
  <c r="AC11" i="1"/>
  <c r="Y11" i="1"/>
  <c r="AA11" i="1" s="1"/>
  <c r="T11" i="1"/>
  <c r="AC10" i="1"/>
  <c r="Y10" i="1"/>
  <c r="AA10" i="1" s="1"/>
  <c r="T10" i="1"/>
  <c r="AC9" i="1"/>
  <c r="Y9" i="1"/>
  <c r="AA9" i="1" s="1"/>
  <c r="T9" i="1"/>
  <c r="AC8" i="1"/>
  <c r="AA8" i="1"/>
  <c r="T8" i="1"/>
  <c r="AC7" i="1"/>
  <c r="AA7" i="1"/>
  <c r="T7" i="1"/>
  <c r="AC6" i="1"/>
  <c r="AA6" i="1"/>
  <c r="T6" i="1"/>
  <c r="AC5" i="1"/>
  <c r="Y5" i="1"/>
  <c r="T5" i="1"/>
  <c r="Z3" i="1"/>
  <c r="X3" i="1"/>
  <c r="W3" i="1"/>
  <c r="V3" i="1"/>
  <c r="U3" i="1"/>
  <c r="S3" i="1"/>
  <c r="Q3" i="1"/>
  <c r="AD4989" i="1" l="1"/>
  <c r="AD5029" i="1"/>
  <c r="AD5057" i="1"/>
  <c r="AD4530" i="1"/>
  <c r="AD4959" i="1"/>
  <c r="AD5034" i="1"/>
  <c r="AD1184" i="1"/>
  <c r="AD2031" i="1"/>
  <c r="AD2544" i="1"/>
  <c r="AD4577" i="1"/>
  <c r="AD5068" i="1"/>
  <c r="AD4569" i="1"/>
  <c r="AD4968" i="1"/>
  <c r="AD5006" i="1"/>
  <c r="AD1299" i="1"/>
  <c r="AD2072" i="1"/>
  <c r="AD2577" i="1"/>
  <c r="AD4540" i="1"/>
  <c r="AD4572" i="1"/>
  <c r="AD4958" i="1"/>
  <c r="AD4998" i="1"/>
  <c r="AD5024" i="1"/>
  <c r="AD5044" i="1"/>
  <c r="AD5067" i="1"/>
  <c r="AD2052" i="1"/>
  <c r="AD1337" i="1"/>
  <c r="AD2212" i="1"/>
  <c r="AD1708" i="1"/>
  <c r="AD5065" i="1"/>
  <c r="AD1183" i="1"/>
  <c r="AD4960" i="1"/>
  <c r="AD5046" i="1"/>
  <c r="AD5058" i="1"/>
  <c r="AD2534" i="1"/>
  <c r="AD2616" i="1"/>
  <c r="AD2022" i="1"/>
  <c r="AD2543" i="1"/>
  <c r="AD1287" i="1"/>
  <c r="AD4560" i="1"/>
  <c r="AD4576" i="1"/>
  <c r="AD4962" i="1"/>
  <c r="AD5005" i="1"/>
  <c r="AD5028" i="1"/>
  <c r="AD5048" i="1"/>
  <c r="AD5071" i="1"/>
  <c r="AD4564" i="1"/>
  <c r="AD4580" i="1"/>
  <c r="AD4967" i="1"/>
  <c r="AD5011" i="1"/>
  <c r="AD5033" i="1"/>
  <c r="AD5056" i="1"/>
  <c r="AD4533" i="1"/>
  <c r="AD4568" i="1"/>
  <c r="AD4953" i="1"/>
  <c r="AD4988" i="1"/>
  <c r="AD5020" i="1"/>
  <c r="AD5039" i="1"/>
  <c r="AD5060" i="1"/>
  <c r="AD4532" i="1"/>
  <c r="AD4575" i="1"/>
  <c r="AD4961" i="1"/>
  <c r="AD5027" i="1"/>
  <c r="AD4563" i="1"/>
  <c r="AD4571" i="1"/>
  <c r="AD5047" i="1"/>
  <c r="AD1125" i="1"/>
  <c r="AD1250" i="1"/>
  <c r="AD1904" i="1"/>
  <c r="AD3847" i="1"/>
  <c r="AD3863" i="1"/>
  <c r="AD3993" i="1"/>
  <c r="AD4538" i="1"/>
  <c r="AD5014" i="1"/>
  <c r="AD5030" i="1"/>
  <c r="AD3366" i="1"/>
  <c r="AD4688" i="1"/>
  <c r="AD4708" i="1"/>
  <c r="AD4740" i="1"/>
  <c r="AD4764" i="1"/>
  <c r="AD4772" i="1"/>
  <c r="AD4548" i="1"/>
  <c r="AD1201" i="1"/>
  <c r="AD1202" i="1"/>
  <c r="AD1204" i="1"/>
  <c r="AD1205" i="1"/>
  <c r="AD1206" i="1"/>
  <c r="AD1208" i="1"/>
  <c r="AD1220" i="1"/>
  <c r="AD4125" i="1"/>
  <c r="AD4129" i="1"/>
  <c r="AD4133" i="1"/>
  <c r="AD4141" i="1"/>
  <c r="AD4157" i="1"/>
  <c r="AD4165" i="1"/>
  <c r="AD4201" i="1"/>
  <c r="AD4217" i="1"/>
  <c r="AD420" i="1"/>
  <c r="AD1455" i="1"/>
  <c r="AD182" i="1"/>
  <c r="AD3545" i="1"/>
  <c r="AD3557" i="1"/>
  <c r="AD3561" i="1"/>
  <c r="AD3641" i="1"/>
  <c r="AD3665" i="1"/>
  <c r="AD3669" i="1"/>
  <c r="AD3673" i="1"/>
  <c r="AD1313" i="1"/>
  <c r="AD1314" i="1"/>
  <c r="AD1316" i="1"/>
  <c r="AD1332" i="1"/>
  <c r="AD3677" i="1"/>
  <c r="AD3681" i="1"/>
  <c r="AD3685" i="1"/>
  <c r="AD3689" i="1"/>
  <c r="AD3697" i="1"/>
  <c r="AD3701" i="1"/>
  <c r="AD3705" i="1"/>
  <c r="AD3713" i="1"/>
  <c r="AD3741" i="1"/>
  <c r="AD3755" i="1"/>
  <c r="AD733" i="1"/>
  <c r="AD769" i="1"/>
  <c r="AD793" i="1"/>
  <c r="AD3534" i="1"/>
  <c r="AD3550" i="1"/>
  <c r="AD3646" i="1"/>
  <c r="AD3662" i="1"/>
  <c r="AD4633" i="1"/>
  <c r="AD4645" i="1"/>
  <c r="AD4665" i="1"/>
  <c r="AD589" i="1"/>
  <c r="AD2582" i="1"/>
  <c r="AD3555" i="1"/>
  <c r="AD3663" i="1"/>
  <c r="AD3695" i="1"/>
  <c r="AD4524" i="1"/>
  <c r="AD1616" i="1"/>
  <c r="AD1648" i="1"/>
  <c r="AD1657" i="1"/>
  <c r="AD791" i="1"/>
  <c r="AD1199" i="1"/>
  <c r="AD1401" i="1"/>
  <c r="AD1402" i="1"/>
  <c r="AD1403" i="1"/>
  <c r="AD1463" i="1"/>
  <c r="AD1471" i="1"/>
  <c r="AD1472" i="1"/>
  <c r="AD1475" i="1"/>
  <c r="AD1488" i="1"/>
  <c r="AD1489" i="1"/>
  <c r="AD1490" i="1"/>
  <c r="AD1492" i="1"/>
  <c r="AD1493" i="1"/>
  <c r="AD1494" i="1"/>
  <c r="AD1556" i="1"/>
  <c r="AD1570" i="1"/>
  <c r="AD1602" i="1"/>
  <c r="AD1604" i="1"/>
  <c r="AD1804" i="1"/>
  <c r="AD2028" i="1"/>
  <c r="AD2038" i="1"/>
  <c r="AD2042" i="1"/>
  <c r="AD2044" i="1"/>
  <c r="AD2045" i="1"/>
  <c r="AD2046" i="1"/>
  <c r="AD2047" i="1"/>
  <c r="AD2056" i="1"/>
  <c r="AD2083" i="1"/>
  <c r="AD2200" i="1"/>
  <c r="AD2590" i="1"/>
  <c r="AD2592" i="1"/>
  <c r="AD2600" i="1"/>
  <c r="AD2602" i="1"/>
  <c r="AD2605" i="1"/>
  <c r="AD2606" i="1"/>
  <c r="AD2613" i="1"/>
  <c r="AD2660" i="1"/>
  <c r="AD2662" i="1"/>
  <c r="AD2711" i="1"/>
  <c r="AD2713" i="1"/>
  <c r="AD2719" i="1"/>
  <c r="AD3446" i="1"/>
  <c r="AD3454" i="1"/>
  <c r="AD3462" i="1"/>
  <c r="AD4029" i="1"/>
  <c r="AD4041" i="1"/>
  <c r="AD4113" i="1"/>
  <c r="AD4117" i="1"/>
  <c r="AD767" i="1"/>
  <c r="AD779" i="1"/>
  <c r="AD704" i="1"/>
  <c r="AD738" i="1"/>
  <c r="AD742" i="1"/>
  <c r="AD746" i="1"/>
  <c r="AD750" i="1"/>
  <c r="AD754" i="1"/>
  <c r="AD758" i="1"/>
  <c r="AD762" i="1"/>
  <c r="AD766" i="1"/>
  <c r="AD997" i="1"/>
  <c r="AD1021" i="1"/>
  <c r="AD1053" i="1"/>
  <c r="AD1061" i="1"/>
  <c r="AD1392" i="1"/>
  <c r="AD1393" i="1"/>
  <c r="AD2163" i="1"/>
  <c r="AD3128" i="1"/>
  <c r="AD3130" i="1"/>
  <c r="AD3132" i="1"/>
  <c r="AD3134" i="1"/>
  <c r="AD3139" i="1"/>
  <c r="AD3184" i="1"/>
  <c r="AD4620" i="1"/>
  <c r="AD4623" i="1"/>
  <c r="AD1414" i="1"/>
  <c r="AD4512" i="1"/>
  <c r="AD481" i="1"/>
  <c r="AD482" i="1"/>
  <c r="AD485" i="1"/>
  <c r="AD486" i="1"/>
  <c r="AD487" i="1"/>
  <c r="AD489" i="1"/>
  <c r="AD490" i="1"/>
  <c r="AD492" i="1"/>
  <c r="AD548" i="1"/>
  <c r="AD549" i="1"/>
  <c r="AD555" i="1"/>
  <c r="AD559" i="1"/>
  <c r="AD569" i="1"/>
  <c r="AD581" i="1"/>
  <c r="AD820" i="1"/>
  <c r="AD860" i="1"/>
  <c r="AD983" i="1"/>
  <c r="AD995" i="1"/>
  <c r="AD1108" i="1"/>
  <c r="AD1112" i="1"/>
  <c r="AD1116" i="1"/>
  <c r="AD1388" i="1"/>
  <c r="AD8" i="1"/>
  <c r="AD652" i="1"/>
  <c r="AD843" i="1"/>
  <c r="AD859" i="1"/>
  <c r="AD875" i="1"/>
  <c r="AD982" i="1"/>
  <c r="AD2430" i="1"/>
  <c r="AD2433" i="1"/>
  <c r="AD2435" i="1"/>
  <c r="AD1524" i="1"/>
  <c r="AD1997" i="1"/>
  <c r="AD1998" i="1"/>
  <c r="AD3783" i="1"/>
  <c r="AD4218" i="1"/>
  <c r="AD4234" i="1"/>
  <c r="AD4250" i="1"/>
  <c r="AD4266" i="1"/>
  <c r="AD4289" i="1"/>
  <c r="AD4486" i="1"/>
  <c r="AD4498" i="1"/>
  <c r="AD4741" i="1"/>
  <c r="AD1130" i="1"/>
  <c r="AD1131" i="1"/>
  <c r="AD1142" i="1"/>
  <c r="AD1386" i="1"/>
  <c r="AD1387" i="1"/>
  <c r="AD1438" i="1"/>
  <c r="AD1506" i="1"/>
  <c r="AD1510" i="1"/>
  <c r="AD1518" i="1"/>
  <c r="AD2644" i="1"/>
  <c r="AD2976" i="1"/>
  <c r="AD3287" i="1"/>
  <c r="AD3291" i="1"/>
  <c r="AD4220" i="1"/>
  <c r="AD4236" i="1"/>
  <c r="AD4252" i="1"/>
  <c r="AD4268" i="1"/>
  <c r="AD4465" i="1"/>
  <c r="AD4473" i="1"/>
  <c r="AD4480" i="1"/>
  <c r="AD4483" i="1"/>
  <c r="AD4488" i="1"/>
  <c r="AD4743" i="1"/>
  <c r="AD4918" i="1"/>
  <c r="AD2775" i="1"/>
  <c r="AD1928" i="1"/>
  <c r="AD1932" i="1"/>
  <c r="AD1951" i="1"/>
  <c r="AD1972" i="1"/>
  <c r="AD1976" i="1"/>
  <c r="AD1992" i="1"/>
  <c r="AD2132" i="1"/>
  <c r="AD2136" i="1"/>
  <c r="AD2148" i="1"/>
  <c r="AD2152" i="1"/>
  <c r="AD2187" i="1"/>
  <c r="AD2191" i="1"/>
  <c r="AD2257" i="1"/>
  <c r="AD2262" i="1"/>
  <c r="AD2462" i="1"/>
  <c r="AD2672" i="1"/>
  <c r="AD2676" i="1"/>
  <c r="AD2773" i="1"/>
  <c r="AD2777" i="1"/>
  <c r="AD2799" i="1"/>
  <c r="AD2836" i="1"/>
  <c r="AD2843" i="1"/>
  <c r="AD2871" i="1"/>
  <c r="AD2877" i="1"/>
  <c r="AD2919" i="1"/>
  <c r="AD2932" i="1"/>
  <c r="AD2966" i="1"/>
  <c r="AD2974" i="1"/>
  <c r="AD3049" i="1"/>
  <c r="AD3090" i="1"/>
  <c r="AD3095" i="1"/>
  <c r="AD3803" i="1"/>
  <c r="AD3807" i="1"/>
  <c r="AD3821" i="1"/>
  <c r="AD3825" i="1"/>
  <c r="AD3839" i="1"/>
  <c r="AD3855" i="1"/>
  <c r="AD3859" i="1"/>
  <c r="AD3871" i="1"/>
  <c r="AD3875" i="1"/>
  <c r="AD3953" i="1"/>
  <c r="AD3957" i="1"/>
  <c r="AD3973" i="1"/>
  <c r="AD3985" i="1"/>
  <c r="AD3989" i="1"/>
  <c r="AD4001" i="1"/>
  <c r="AD4005" i="1"/>
  <c r="AD4291" i="1"/>
  <c r="AD4303" i="1"/>
  <c r="AD4307" i="1"/>
  <c r="AD4323" i="1"/>
  <c r="AD4335" i="1"/>
  <c r="AD4339" i="1"/>
  <c r="AD4355" i="1"/>
  <c r="AD4367" i="1"/>
  <c r="AD4371" i="1"/>
  <c r="AD4387" i="1"/>
  <c r="AD4399" i="1"/>
  <c r="AD4403" i="1"/>
  <c r="AD4419" i="1"/>
  <c r="AD4431" i="1"/>
  <c r="AD4435" i="1"/>
  <c r="AD4451" i="1"/>
  <c r="AD4984" i="1"/>
  <c r="AD4992" i="1"/>
  <c r="Y3" i="1"/>
  <c r="AD4477" i="1"/>
  <c r="AD2845" i="1"/>
  <c r="AD331" i="1"/>
  <c r="AD386" i="1"/>
  <c r="AD2972" i="1"/>
  <c r="AD3057" i="1"/>
  <c r="AD3059" i="1"/>
  <c r="AD4308" i="1"/>
  <c r="AD264" i="1"/>
  <c r="AD416" i="1"/>
  <c r="AD432" i="1"/>
  <c r="AD355" i="1"/>
  <c r="AD396" i="1"/>
  <c r="AD1527" i="1"/>
  <c r="AD281" i="1"/>
  <c r="AD429" i="1"/>
  <c r="AD2454" i="1"/>
  <c r="AD275" i="1"/>
  <c r="AD390" i="1"/>
  <c r="AD392" i="1"/>
  <c r="AD2674" i="1"/>
  <c r="AD203" i="1"/>
  <c r="AD1117" i="1"/>
  <c r="AD1118" i="1"/>
  <c r="AD1120" i="1"/>
  <c r="AD1121" i="1"/>
  <c r="AD1122" i="1"/>
  <c r="AD1124" i="1"/>
  <c r="AD1126" i="1"/>
  <c r="AD1128" i="1"/>
  <c r="AD1129" i="1"/>
  <c r="AD1380" i="1"/>
  <c r="AD1397" i="1"/>
  <c r="AD1398" i="1"/>
  <c r="AD1405" i="1"/>
  <c r="AD1412" i="1"/>
  <c r="AD1418" i="1"/>
  <c r="AD1420" i="1"/>
  <c r="AD1428" i="1"/>
  <c r="AD1456" i="1"/>
  <c r="AD1474" i="1"/>
  <c r="AD1990" i="1"/>
  <c r="AD1994" i="1"/>
  <c r="AD1995" i="1"/>
  <c r="AD3984" i="1"/>
  <c r="AD4377" i="1"/>
  <c r="AD4385" i="1"/>
  <c r="AD4409" i="1"/>
  <c r="AD4413" i="1"/>
  <c r="AD4555" i="1"/>
  <c r="AD4978" i="1"/>
  <c r="AD4981" i="1"/>
  <c r="AD4982" i="1"/>
  <c r="AD4985" i="1"/>
  <c r="AD4993" i="1"/>
  <c r="AD4994" i="1"/>
  <c r="AD713" i="1"/>
  <c r="AD818" i="1"/>
  <c r="AD819" i="1"/>
  <c r="AD827" i="1"/>
  <c r="AD989" i="1"/>
  <c r="AD1942" i="1"/>
  <c r="AD1947" i="1"/>
  <c r="AD1954" i="1"/>
  <c r="AD1975" i="1"/>
  <c r="AD1979" i="1"/>
  <c r="AD1985" i="1"/>
  <c r="AD1989" i="1"/>
  <c r="AD2223" i="1"/>
  <c r="AD2225" i="1"/>
  <c r="AD2227" i="1"/>
  <c r="AD2228" i="1"/>
  <c r="AD2229" i="1"/>
  <c r="AD2230" i="1"/>
  <c r="AD2231" i="1"/>
  <c r="AD2233" i="1"/>
  <c r="AD2235" i="1"/>
  <c r="AD2244" i="1"/>
  <c r="AD2245" i="1"/>
  <c r="AD2247" i="1"/>
  <c r="AD2249" i="1"/>
  <c r="AD2250" i="1"/>
  <c r="AD2251" i="1"/>
  <c r="AD2269" i="1"/>
  <c r="AD2270" i="1"/>
  <c r="AD2457" i="1"/>
  <c r="AD2458" i="1"/>
  <c r="AD2479" i="1"/>
  <c r="AD2500" i="1"/>
  <c r="AD2501" i="1"/>
  <c r="AD2553" i="1"/>
  <c r="AD2554" i="1"/>
  <c r="AD2555" i="1"/>
  <c r="AD2556" i="1"/>
  <c r="AD2559" i="1"/>
  <c r="AD2560" i="1"/>
  <c r="AD2779" i="1"/>
  <c r="AD2852" i="1"/>
  <c r="AD2896" i="1"/>
  <c r="AD2918" i="1"/>
  <c r="AD2924" i="1"/>
  <c r="AD2925" i="1"/>
  <c r="AD2926" i="1"/>
  <c r="AD2929" i="1"/>
  <c r="AD2931" i="1"/>
  <c r="AD2938" i="1"/>
  <c r="AD2947" i="1"/>
  <c r="AD2949" i="1"/>
  <c r="AD2951" i="1"/>
  <c r="AD2954" i="1"/>
  <c r="AD2955" i="1"/>
  <c r="AD3390" i="1"/>
  <c r="AD3438" i="1"/>
  <c r="AD3482" i="1"/>
  <c r="AD3649" i="1"/>
  <c r="AD4000" i="1"/>
  <c r="AD4732" i="1"/>
  <c r="AD4926" i="1"/>
  <c r="AD87" i="1"/>
  <c r="AD91" i="1"/>
  <c r="AD120" i="1"/>
  <c r="AD121" i="1"/>
  <c r="AD125" i="1"/>
  <c r="AD126" i="1"/>
  <c r="AD127" i="1"/>
  <c r="AD140" i="1"/>
  <c r="AD141" i="1"/>
  <c r="AD143" i="1"/>
  <c r="AD591" i="1"/>
  <c r="AD595" i="1"/>
  <c r="AD599" i="1"/>
  <c r="AD603" i="1"/>
  <c r="AD635" i="1"/>
  <c r="AD651" i="1"/>
  <c r="AD654" i="1"/>
  <c r="AD658" i="1"/>
  <c r="AD706" i="1"/>
  <c r="AD1660" i="1"/>
  <c r="AD1662" i="1"/>
  <c r="AD1663" i="1"/>
  <c r="AD1664" i="1"/>
  <c r="AD1671" i="1"/>
  <c r="AD1675" i="1"/>
  <c r="AD1683" i="1"/>
  <c r="AD1715" i="1"/>
  <c r="AD1717" i="1"/>
  <c r="AD1718" i="1"/>
  <c r="AD1719" i="1"/>
  <c r="AD1734" i="1"/>
  <c r="AD1745" i="1"/>
  <c r="AD3193" i="1"/>
  <c r="AD3233" i="1"/>
  <c r="AD3241" i="1"/>
  <c r="AD3249" i="1"/>
  <c r="AD3404" i="1"/>
  <c r="AD3487" i="1"/>
  <c r="AD3599" i="1"/>
  <c r="AD3611" i="1"/>
  <c r="AD3643" i="1"/>
  <c r="AD3694" i="1"/>
  <c r="AD3775" i="1"/>
  <c r="AD3816" i="1"/>
  <c r="AD3818" i="1"/>
  <c r="AD3819" i="1"/>
  <c r="AD3822" i="1"/>
  <c r="AD3823" i="1"/>
  <c r="AD3827" i="1"/>
  <c r="AD3828" i="1"/>
  <c r="AD3851" i="1"/>
  <c r="AD3862" i="1"/>
  <c r="AD3894" i="1"/>
  <c r="AD3906" i="1"/>
  <c r="AD3986" i="1"/>
  <c r="AD3990" i="1"/>
  <c r="AD4186" i="1"/>
  <c r="AD4249" i="1"/>
  <c r="AD4265" i="1"/>
  <c r="AD4863" i="1"/>
  <c r="AD4890" i="1"/>
  <c r="AD4894" i="1"/>
  <c r="AD825" i="1"/>
  <c r="AD849" i="1"/>
  <c r="AD881" i="1"/>
  <c r="AD980" i="1"/>
  <c r="AD999" i="1"/>
  <c r="AD1007" i="1"/>
  <c r="AD1015" i="1"/>
  <c r="AD1031" i="1"/>
  <c r="AD1039" i="1"/>
  <c r="AD1047" i="1"/>
  <c r="AD1808" i="1"/>
  <c r="AD1809" i="1"/>
  <c r="AD1812" i="1"/>
  <c r="AD1817" i="1"/>
  <c r="AD1821" i="1"/>
  <c r="AD1825" i="1"/>
  <c r="AD1826" i="1"/>
  <c r="AD1834" i="1"/>
  <c r="AD1857" i="1"/>
  <c r="AD1858" i="1"/>
  <c r="AD1871" i="1"/>
  <c r="AD1873" i="1"/>
  <c r="AD1874" i="1"/>
  <c r="AD1875" i="1"/>
  <c r="AD1880" i="1"/>
  <c r="AD3054" i="1"/>
  <c r="AD3123" i="1"/>
  <c r="AD3126" i="1"/>
  <c r="AD3302" i="1"/>
  <c r="AD3310" i="1"/>
  <c r="AD3326" i="1"/>
  <c r="AD3330" i="1"/>
  <c r="AD3362" i="1"/>
  <c r="AD3584" i="1"/>
  <c r="AD3640" i="1"/>
  <c r="AD3908" i="1"/>
  <c r="AD3912" i="1"/>
  <c r="AD3980" i="1"/>
  <c r="AD4695" i="1"/>
  <c r="AD67" i="1"/>
  <c r="AD442" i="1"/>
  <c r="AD1148" i="1"/>
  <c r="AD1161" i="1"/>
  <c r="AD1175" i="1"/>
  <c r="AD1194" i="1"/>
  <c r="AD1226" i="1"/>
  <c r="AD1228" i="1"/>
  <c r="AD1240" i="1"/>
  <c r="AD1269" i="1"/>
  <c r="AD1289" i="1"/>
  <c r="AD1291" i="1"/>
  <c r="AD1303" i="1"/>
  <c r="AD1305" i="1"/>
  <c r="AD2001" i="1"/>
  <c r="AD2010" i="1"/>
  <c r="AD2014" i="1"/>
  <c r="AD2016" i="1"/>
  <c r="AD2025" i="1"/>
  <c r="AD2049" i="1"/>
  <c r="AD2051" i="1"/>
  <c r="AD2470" i="1"/>
  <c r="AD2481" i="1"/>
  <c r="AD2484" i="1"/>
  <c r="AD35" i="1"/>
  <c r="AD39" i="1"/>
  <c r="AD146" i="1"/>
  <c r="AD149" i="1"/>
  <c r="AD164" i="1"/>
  <c r="AD172" i="1"/>
  <c r="AD175" i="1"/>
  <c r="AD184" i="1"/>
  <c r="AD185" i="1"/>
  <c r="AD186" i="1"/>
  <c r="AD199" i="1"/>
  <c r="AD205" i="1"/>
  <c r="AD214" i="1"/>
  <c r="AD216" i="1"/>
  <c r="AD217" i="1"/>
  <c r="AD225" i="1"/>
  <c r="AD226" i="1"/>
  <c r="AD227" i="1"/>
  <c r="AD228" i="1"/>
  <c r="AD236" i="1"/>
  <c r="AD237" i="1"/>
  <c r="AD245" i="1"/>
  <c r="AD282" i="1"/>
  <c r="AD288" i="1"/>
  <c r="AD289" i="1"/>
  <c r="AD298" i="1"/>
  <c r="AD301" i="1"/>
  <c r="AD304" i="1"/>
  <c r="AD305" i="1"/>
  <c r="AD309" i="1"/>
  <c r="AD339" i="1"/>
  <c r="AD399" i="1"/>
  <c r="AD405" i="1"/>
  <c r="AD413" i="1"/>
  <c r="AD498" i="1"/>
  <c r="AD571" i="1"/>
  <c r="AD578" i="1"/>
  <c r="AD582" i="1"/>
  <c r="AD583" i="1"/>
  <c r="AD587" i="1"/>
  <c r="AD597" i="1"/>
  <c r="AD606" i="1"/>
  <c r="AD610" i="1"/>
  <c r="AD638" i="1"/>
  <c r="AD642" i="1"/>
  <c r="AD665" i="1"/>
  <c r="AD669" i="1"/>
  <c r="AD677" i="1"/>
  <c r="AD682" i="1"/>
  <c r="AD686" i="1"/>
  <c r="AD690" i="1"/>
  <c r="AD721" i="1"/>
  <c r="AD725" i="1"/>
  <c r="AD800" i="1"/>
  <c r="AD804" i="1"/>
  <c r="AD808" i="1"/>
  <c r="AD891" i="1"/>
  <c r="AD903" i="1"/>
  <c r="AD904" i="1"/>
  <c r="AD908" i="1"/>
  <c r="AD912" i="1"/>
  <c r="AD916" i="1"/>
  <c r="AD920" i="1"/>
  <c r="AD924" i="1"/>
  <c r="AD928" i="1"/>
  <c r="AD932" i="1"/>
  <c r="AD936" i="1"/>
  <c r="AD940" i="1"/>
  <c r="AD944" i="1"/>
  <c r="AD948" i="1"/>
  <c r="AD952" i="1"/>
  <c r="AD956" i="1"/>
  <c r="AD960" i="1"/>
  <c r="AD964" i="1"/>
  <c r="AD968" i="1"/>
  <c r="AD1029" i="1"/>
  <c r="AD1573" i="1"/>
  <c r="AD1574" i="1"/>
  <c r="AD1576" i="1"/>
  <c r="AD1577" i="1"/>
  <c r="AD1578" i="1"/>
  <c r="AD1586" i="1"/>
  <c r="AD1594" i="1"/>
  <c r="AD1619" i="1"/>
  <c r="AD1628" i="1"/>
  <c r="AD1630" i="1"/>
  <c r="AD1631" i="1"/>
  <c r="AD1632" i="1"/>
  <c r="AD1635" i="1"/>
  <c r="AD1659" i="1"/>
  <c r="AD1358" i="1"/>
  <c r="AD1362" i="1"/>
  <c r="AD1366" i="1"/>
  <c r="AD1372" i="1"/>
  <c r="AD1687" i="1"/>
  <c r="AD1689" i="1"/>
  <c r="AD1695" i="1"/>
  <c r="AD1697" i="1"/>
  <c r="AD1707" i="1"/>
  <c r="AD1710" i="1"/>
  <c r="AD1712" i="1"/>
  <c r="AD1755" i="1"/>
  <c r="AD1757" i="1"/>
  <c r="AD1767" i="1"/>
  <c r="AD1768" i="1"/>
  <c r="AD1786" i="1"/>
  <c r="AD1788" i="1"/>
  <c r="AD1792" i="1"/>
  <c r="AD1794" i="1"/>
  <c r="AD1796" i="1"/>
  <c r="AD1802" i="1"/>
  <c r="AD2107" i="1"/>
  <c r="AD2503" i="1"/>
  <c r="AD2505" i="1"/>
  <c r="AD2517" i="1"/>
  <c r="AD2519" i="1"/>
  <c r="AD2521" i="1"/>
  <c r="AD2524" i="1"/>
  <c r="AD501" i="1"/>
  <c r="AD540" i="1"/>
  <c r="AD710" i="1"/>
  <c r="AD841" i="1"/>
  <c r="AD873" i="1"/>
  <c r="AD1027" i="1"/>
  <c r="AD1059" i="1"/>
  <c r="AD1063" i="1"/>
  <c r="AD1071" i="1"/>
  <c r="AD1079" i="1"/>
  <c r="AD1083" i="1"/>
  <c r="AD1087" i="1"/>
  <c r="AD1091" i="1"/>
  <c r="AD1095" i="1"/>
  <c r="AD1099" i="1"/>
  <c r="AD1103" i="1"/>
  <c r="AD1106" i="1"/>
  <c r="AD1450" i="1"/>
  <c r="AD1514" i="1"/>
  <c r="AD1529" i="1"/>
  <c r="AD1530" i="1"/>
  <c r="AD1531" i="1"/>
  <c r="AD1539" i="1"/>
  <c r="AD1545" i="1"/>
  <c r="AD1546" i="1"/>
  <c r="AD1547" i="1"/>
  <c r="AD1554" i="1"/>
  <c r="AD1565" i="1"/>
  <c r="AD1566" i="1"/>
  <c r="AD1568" i="1"/>
  <c r="AD1569" i="1"/>
  <c r="AD1836" i="1"/>
  <c r="AD1843" i="1"/>
  <c r="AD1851" i="1"/>
  <c r="AD1855" i="1"/>
  <c r="AD1891" i="1"/>
  <c r="AD1896" i="1"/>
  <c r="AD1899" i="1"/>
  <c r="AD1909" i="1"/>
  <c r="AD1912" i="1"/>
  <c r="AD1914" i="1"/>
  <c r="AD1930" i="1"/>
  <c r="AD1933" i="1"/>
  <c r="AD1956" i="1"/>
  <c r="AD1965" i="1"/>
  <c r="AD1971" i="1"/>
  <c r="AD2252" i="1"/>
  <c r="AD2261" i="1"/>
  <c r="AD2263" i="1"/>
  <c r="AD2301" i="1"/>
  <c r="AD2302" i="1"/>
  <c r="AD2431" i="1"/>
  <c r="AD2655" i="1"/>
  <c r="AD2657" i="1"/>
  <c r="AD2658" i="1"/>
  <c r="AD2659" i="1"/>
  <c r="AD2675" i="1"/>
  <c r="AD2693" i="1"/>
  <c r="AD2703" i="1"/>
  <c r="AD2704" i="1"/>
  <c r="AD2706" i="1"/>
  <c r="AD2707" i="1"/>
  <c r="AD2708" i="1"/>
  <c r="AD2709" i="1"/>
  <c r="AD2729" i="1"/>
  <c r="AD2738" i="1"/>
  <c r="AD2739" i="1"/>
  <c r="AD2740" i="1"/>
  <c r="AD2768" i="1"/>
  <c r="AD2770" i="1"/>
  <c r="AD2771" i="1"/>
  <c r="AD3115" i="1"/>
  <c r="AD3278" i="1"/>
  <c r="AD2547" i="1"/>
  <c r="AD2569" i="1"/>
  <c r="AD2586" i="1"/>
  <c r="AD2589" i="1"/>
  <c r="AD2617" i="1"/>
  <c r="AD2618" i="1"/>
  <c r="AD2619" i="1"/>
  <c r="AD2620" i="1"/>
  <c r="AD2633" i="1"/>
  <c r="AD2634" i="1"/>
  <c r="AD2635" i="1"/>
  <c r="AD2639" i="1"/>
  <c r="AD2641" i="1"/>
  <c r="AD2642" i="1"/>
  <c r="AD2643" i="1"/>
  <c r="AD2792" i="1"/>
  <c r="AD2793" i="1"/>
  <c r="AD2795" i="1"/>
  <c r="AD2796" i="1"/>
  <c r="AD2800" i="1"/>
  <c r="AD2802" i="1"/>
  <c r="AD2804" i="1"/>
  <c r="AD2805" i="1"/>
  <c r="AD2838" i="1"/>
  <c r="AD2840" i="1"/>
  <c r="AD2844" i="1"/>
  <c r="AD2985" i="1"/>
  <c r="AD2986" i="1"/>
  <c r="AD2992" i="1"/>
  <c r="AD2993" i="1"/>
  <c r="AD2995" i="1"/>
  <c r="AD2996" i="1"/>
  <c r="AD2997" i="1"/>
  <c r="AD2998" i="1"/>
  <c r="AD3143" i="1"/>
  <c r="AD3146" i="1"/>
  <c r="AD3148" i="1"/>
  <c r="AD3154" i="1"/>
  <c r="AD3158" i="1"/>
  <c r="AD3159" i="1"/>
  <c r="AD3162" i="1"/>
  <c r="AD3164" i="1"/>
  <c r="AD3294" i="1"/>
  <c r="AD3346" i="1"/>
  <c r="AD3350" i="1"/>
  <c r="AD3498" i="1"/>
  <c r="AD3651" i="1"/>
  <c r="AD3655" i="1"/>
  <c r="AD4045" i="1"/>
  <c r="AD4093" i="1"/>
  <c r="AD4541" i="1"/>
  <c r="AD4542" i="1"/>
  <c r="AD4857" i="1"/>
  <c r="AD5013" i="1"/>
  <c r="AD3254" i="1"/>
  <c r="AD3262" i="1"/>
  <c r="AD3277" i="1"/>
  <c r="AD3324" i="1"/>
  <c r="AD3343" i="1"/>
  <c r="AD3437" i="1"/>
  <c r="AD3520" i="1"/>
  <c r="AD3521" i="1"/>
  <c r="AD3522" i="1"/>
  <c r="AD3526" i="1"/>
  <c r="AD3574" i="1"/>
  <c r="AD3582" i="1"/>
  <c r="AD3598" i="1"/>
  <c r="AD3601" i="1"/>
  <c r="AD3605" i="1"/>
  <c r="AD3609" i="1"/>
  <c r="AD3613" i="1"/>
  <c r="AD3648" i="1"/>
  <c r="AD3687" i="1"/>
  <c r="AD3766" i="1"/>
  <c r="AD3767" i="1"/>
  <c r="AD3770" i="1"/>
  <c r="AD3852" i="1"/>
  <c r="AD3853" i="1"/>
  <c r="AD3861" i="1"/>
  <c r="AD3884" i="1"/>
  <c r="AD3893" i="1"/>
  <c r="AD3905" i="1"/>
  <c r="AD3964" i="1"/>
  <c r="AD3965" i="1"/>
  <c r="AD4028" i="1"/>
  <c r="AD4031" i="1"/>
  <c r="AD4095" i="1"/>
  <c r="AD4103" i="1"/>
  <c r="AD4107" i="1"/>
  <c r="AD4111" i="1"/>
  <c r="AD4281" i="1"/>
  <c r="AD4300" i="1"/>
  <c r="AD4324" i="1"/>
  <c r="AD4332" i="1"/>
  <c r="AD4340" i="1"/>
  <c r="AD4459" i="1"/>
  <c r="AD4489" i="1"/>
  <c r="AD4493" i="1"/>
  <c r="AD4505" i="1"/>
  <c r="AD4509" i="1"/>
  <c r="AD4525" i="1"/>
  <c r="AD4613" i="1"/>
  <c r="AD4617" i="1"/>
  <c r="AD4628" i="1"/>
  <c r="AD4685" i="1"/>
  <c r="AD4700" i="1"/>
  <c r="AD4777" i="1"/>
  <c r="AD4804" i="1"/>
  <c r="AD4808" i="1"/>
  <c r="AD4812" i="1"/>
  <c r="AD4816" i="1"/>
  <c r="AD4828" i="1"/>
  <c r="AD4906" i="1"/>
  <c r="AD5052" i="1"/>
  <c r="AD5053" i="1"/>
  <c r="AD5062" i="1"/>
  <c r="AD3065" i="1"/>
  <c r="AD3097" i="1"/>
  <c r="AD3106" i="1"/>
  <c r="AD3107" i="1"/>
  <c r="AD3111" i="1"/>
  <c r="AD3114" i="1"/>
  <c r="AD3204" i="1"/>
  <c r="AD3236" i="1"/>
  <c r="AD3259" i="1"/>
  <c r="AD3271" i="1"/>
  <c r="AD3340" i="1"/>
  <c r="AD3375" i="1"/>
  <c r="AD3399" i="1"/>
  <c r="AD3410" i="1"/>
  <c r="AD3430" i="1"/>
  <c r="AD3560" i="1"/>
  <c r="AD3563" i="1"/>
  <c r="AD3567" i="1"/>
  <c r="AD3712" i="1"/>
  <c r="AD3715" i="1"/>
  <c r="AD3719" i="1"/>
  <c r="AD3786" i="1"/>
  <c r="AD3801" i="1"/>
  <c r="AD3802" i="1"/>
  <c r="AD3805" i="1"/>
  <c r="AD3806" i="1"/>
  <c r="AD3811" i="1"/>
  <c r="AD3812" i="1"/>
  <c r="AD3815" i="1"/>
  <c r="AD3842" i="1"/>
  <c r="AD3886" i="1"/>
  <c r="AD3922" i="1"/>
  <c r="AD3926" i="1"/>
  <c r="AD3938" i="1"/>
  <c r="AD3942" i="1"/>
  <c r="AD3946" i="1"/>
  <c r="AD3950" i="1"/>
  <c r="AD4009" i="1"/>
  <c r="AD4013" i="1"/>
  <c r="AD4017" i="1"/>
  <c r="AD4021" i="1"/>
  <c r="AD4044" i="1"/>
  <c r="AD4092" i="1"/>
  <c r="AD4306" i="1"/>
  <c r="AD4396" i="1"/>
  <c r="AD4428" i="1"/>
  <c r="AD4436" i="1"/>
  <c r="AD4452" i="1"/>
  <c r="AD4527" i="1"/>
  <c r="AD4610" i="1"/>
  <c r="AD4655" i="1"/>
  <c r="AD4682" i="1"/>
  <c r="AD4771" i="1"/>
  <c r="AD4927" i="1"/>
  <c r="AD51" i="1"/>
  <c r="AD52" i="1"/>
  <c r="AD55" i="1"/>
  <c r="AD59" i="1"/>
  <c r="AD60" i="1"/>
  <c r="AD62" i="1"/>
  <c r="AD63" i="1"/>
  <c r="AD64" i="1"/>
  <c r="AD71" i="1"/>
  <c r="AD75" i="1"/>
  <c r="AD128" i="1"/>
  <c r="AD157" i="1"/>
  <c r="AD159" i="1"/>
  <c r="AD160" i="1"/>
  <c r="AD166" i="1"/>
  <c r="AD170" i="1"/>
  <c r="AD171" i="1"/>
  <c r="AD196" i="1"/>
  <c r="AD197" i="1"/>
  <c r="AD198" i="1"/>
  <c r="AD291" i="1"/>
  <c r="AD297" i="1"/>
  <c r="AD310" i="1"/>
  <c r="AD313" i="1"/>
  <c r="AD316" i="1"/>
  <c r="AD318" i="1"/>
  <c r="AD320" i="1"/>
  <c r="AD321" i="1"/>
  <c r="AD323" i="1"/>
  <c r="AD325" i="1"/>
  <c r="AD326" i="1"/>
  <c r="AD327" i="1"/>
  <c r="AD335" i="1"/>
  <c r="AD400" i="1"/>
  <c r="AD404" i="1"/>
  <c r="AD406" i="1"/>
  <c r="AD408" i="1"/>
  <c r="AD415" i="1"/>
  <c r="AD423" i="1"/>
  <c r="AD425" i="1"/>
  <c r="AD426" i="1"/>
  <c r="AD590" i="1"/>
  <c r="AD634" i="1"/>
  <c r="AD698" i="1"/>
  <c r="AD702" i="1"/>
  <c r="AD708" i="1"/>
  <c r="AD772" i="1"/>
  <c r="AD777" i="1"/>
  <c r="AD780" i="1"/>
  <c r="AD781" i="1"/>
  <c r="AD785" i="1"/>
  <c r="AD799" i="1"/>
  <c r="AD815" i="1"/>
  <c r="AD852" i="1"/>
  <c r="AD857" i="1"/>
  <c r="AD871" i="1"/>
  <c r="AD879" i="1"/>
  <c r="AD882" i="1"/>
  <c r="AD883" i="1"/>
  <c r="AD985" i="1"/>
  <c r="AD1003" i="1"/>
  <c r="AD1011" i="1"/>
  <c r="AD1019" i="1"/>
  <c r="AD1023" i="1"/>
  <c r="AD1037" i="1"/>
  <c r="AD1045" i="1"/>
  <c r="AD1067" i="1"/>
  <c r="AD1075" i="1"/>
  <c r="AD1114" i="1"/>
  <c r="AD1210" i="1"/>
  <c r="AD1212" i="1"/>
  <c r="AD1221" i="1"/>
  <c r="AD1223" i="1"/>
  <c r="AD1224" i="1"/>
  <c r="AD1245" i="1"/>
  <c r="AD1246" i="1"/>
  <c r="AD1247" i="1"/>
  <c r="AD1249" i="1"/>
  <c r="AD1251" i="1"/>
  <c r="AD1254" i="1"/>
  <c r="AD1256" i="1"/>
  <c r="AD1257" i="1"/>
  <c r="AD1258" i="1"/>
  <c r="AD1260" i="1"/>
  <c r="AD1261" i="1"/>
  <c r="AD1271" i="1"/>
  <c r="AD1272" i="1"/>
  <c r="AD1273" i="1"/>
  <c r="AD1275" i="1"/>
  <c r="AD1276" i="1"/>
  <c r="AD1277" i="1"/>
  <c r="AD1279" i="1"/>
  <c r="AD1280" i="1"/>
  <c r="AD1281" i="1"/>
  <c r="AD1283" i="1"/>
  <c r="AD1284" i="1"/>
  <c r="AD1390" i="1"/>
  <c r="AD1394" i="1"/>
  <c r="AD1460" i="1"/>
  <c r="AD1465" i="1"/>
  <c r="AD1467" i="1"/>
  <c r="AD1469" i="1"/>
  <c r="AD1533" i="1"/>
  <c r="AD1537" i="1"/>
  <c r="AD1548" i="1"/>
  <c r="AD1555" i="1"/>
  <c r="AD1625" i="1"/>
  <c r="AD1627" i="1"/>
  <c r="AD1633" i="1"/>
  <c r="AD1636" i="1"/>
  <c r="AD1638" i="1"/>
  <c r="AD1639" i="1"/>
  <c r="AD1640" i="1"/>
  <c r="AD1643" i="1"/>
  <c r="AD1651" i="1"/>
  <c r="AD1729" i="1"/>
  <c r="AD1733" i="1"/>
  <c r="AD1735" i="1"/>
  <c r="AD1737" i="1"/>
  <c r="AD1743" i="1"/>
  <c r="AD1749" i="1"/>
  <c r="AD1750" i="1"/>
  <c r="AD1753" i="1"/>
  <c r="AD1758" i="1"/>
  <c r="AD1762" i="1"/>
  <c r="AD1764" i="1"/>
  <c r="AD1765" i="1"/>
  <c r="AD1766" i="1"/>
  <c r="AD1773" i="1"/>
  <c r="AD1778" i="1"/>
  <c r="AD535" i="1"/>
  <c r="AD536" i="1"/>
  <c r="AD572" i="1"/>
  <c r="AD573" i="1"/>
  <c r="AD577" i="1"/>
  <c r="AD691" i="1"/>
  <c r="AD696" i="1"/>
  <c r="AD700" i="1"/>
  <c r="AD839" i="1"/>
  <c r="AD861" i="1"/>
  <c r="AD865" i="1"/>
  <c r="AD1107" i="1"/>
  <c r="AD1115" i="1"/>
  <c r="AD1406" i="1"/>
  <c r="AD1407" i="1"/>
  <c r="AD1476" i="1"/>
  <c r="AD1478" i="1"/>
  <c r="AD1485" i="1"/>
  <c r="AD1500" i="1"/>
  <c r="AD1501" i="1"/>
  <c r="AD1502" i="1"/>
  <c r="AD1508" i="1"/>
  <c r="AD1509" i="1"/>
  <c r="AD1562" i="1"/>
  <c r="AD2789" i="1"/>
  <c r="AD2980" i="1"/>
  <c r="AD6" i="1"/>
  <c r="AD7" i="1"/>
  <c r="AD19" i="1"/>
  <c r="AD23" i="1"/>
  <c r="AD103" i="1"/>
  <c r="AD107" i="1"/>
  <c r="AD187" i="1"/>
  <c r="AD206" i="1"/>
  <c r="AD211" i="1"/>
  <c r="AD233" i="1"/>
  <c r="AD239" i="1"/>
  <c r="AD246" i="1"/>
  <c r="AD249" i="1"/>
  <c r="AD252" i="1"/>
  <c r="AD254" i="1"/>
  <c r="AD255" i="1"/>
  <c r="AD256" i="1"/>
  <c r="AD268" i="1"/>
  <c r="AD271" i="1"/>
  <c r="AD272" i="1"/>
  <c r="AD340" i="1"/>
  <c r="AD343" i="1"/>
  <c r="AD346" i="1"/>
  <c r="AD347" i="1"/>
  <c r="AD356" i="1"/>
  <c r="AD359" i="1"/>
  <c r="AD362" i="1"/>
  <c r="AD364" i="1"/>
  <c r="AD365" i="1"/>
  <c r="AD368" i="1"/>
  <c r="AD371" i="1"/>
  <c r="AD377" i="1"/>
  <c r="AD379" i="1"/>
  <c r="AD382" i="1"/>
  <c r="AD383" i="1"/>
  <c r="AD391" i="1"/>
  <c r="AD446" i="1"/>
  <c r="AD450" i="1"/>
  <c r="AD617" i="1"/>
  <c r="AD633" i="1"/>
  <c r="AD636" i="1"/>
  <c r="AD719" i="1"/>
  <c r="AD723" i="1"/>
  <c r="AD726" i="1"/>
  <c r="AD727" i="1"/>
  <c r="AD735" i="1"/>
  <c r="AD770" i="1"/>
  <c r="AD771" i="1"/>
  <c r="AD806" i="1"/>
  <c r="AD810" i="1"/>
  <c r="AD817" i="1"/>
  <c r="AD828" i="1"/>
  <c r="AD829" i="1"/>
  <c r="AD833" i="1"/>
  <c r="AD847" i="1"/>
  <c r="AD850" i="1"/>
  <c r="AD851" i="1"/>
  <c r="AD884" i="1"/>
  <c r="AD889" i="1"/>
  <c r="AD892" i="1"/>
  <c r="AD893" i="1"/>
  <c r="AD897" i="1"/>
  <c r="AD1005" i="1"/>
  <c r="AD1013" i="1"/>
  <c r="AD1035" i="1"/>
  <c r="AD1043" i="1"/>
  <c r="AD1051" i="1"/>
  <c r="AD1055" i="1"/>
  <c r="AD1069" i="1"/>
  <c r="AD1077" i="1"/>
  <c r="AD1133" i="1"/>
  <c r="AD1135" i="1"/>
  <c r="AD1143" i="1"/>
  <c r="AD1145" i="1"/>
  <c r="AD1146" i="1"/>
  <c r="AD1165" i="1"/>
  <c r="AD1167" i="1"/>
  <c r="AD1168" i="1"/>
  <c r="AD1170" i="1"/>
  <c r="AD1171" i="1"/>
  <c r="AD1179" i="1"/>
  <c r="AD1181" i="1"/>
  <c r="AD1182" i="1"/>
  <c r="AD1189" i="1"/>
  <c r="AD1190" i="1"/>
  <c r="AD1191" i="1"/>
  <c r="AD1318" i="1"/>
  <c r="AD1320" i="1"/>
  <c r="AD1338" i="1"/>
  <c r="AD1339" i="1"/>
  <c r="AD1340" i="1"/>
  <c r="AD1342" i="1"/>
  <c r="AD1343" i="1"/>
  <c r="AD1344" i="1"/>
  <c r="AD1347" i="1"/>
  <c r="AD1348" i="1"/>
  <c r="AD1349" i="1"/>
  <c r="AD1350" i="1"/>
  <c r="AD1352" i="1"/>
  <c r="AD1353" i="1"/>
  <c r="AD1354" i="1"/>
  <c r="AD1356" i="1"/>
  <c r="AD1357" i="1"/>
  <c r="AD1364" i="1"/>
  <c r="AD1365" i="1"/>
  <c r="AD1376" i="1"/>
  <c r="AD1378" i="1"/>
  <c r="AD1421" i="1"/>
  <c r="AD1422" i="1"/>
  <c r="AD1426" i="1"/>
  <c r="AD1429" i="1"/>
  <c r="AD1430" i="1"/>
  <c r="AD1436" i="1"/>
  <c r="AD1443" i="1"/>
  <c r="AD1446" i="1"/>
  <c r="AD1516" i="1"/>
  <c r="AD1517" i="1"/>
  <c r="AD1525" i="1"/>
  <c r="AD1579" i="1"/>
  <c r="AD1585" i="1"/>
  <c r="AD1587" i="1"/>
  <c r="AD1597" i="1"/>
  <c r="AD1599" i="1"/>
  <c r="AD1600" i="1"/>
  <c r="AD1601" i="1"/>
  <c r="AD1609" i="1"/>
  <c r="AD1611" i="1"/>
  <c r="AD1665" i="1"/>
  <c r="AD1667" i="1"/>
  <c r="AD1679" i="1"/>
  <c r="AD1685" i="1"/>
  <c r="AD1686" i="1"/>
  <c r="AD1701" i="1"/>
  <c r="AD1702" i="1"/>
  <c r="AD1705" i="1"/>
  <c r="AD1779" i="1"/>
  <c r="AD1784" i="1"/>
  <c r="AD1793" i="1"/>
  <c r="AD1859" i="1"/>
  <c r="AD1860" i="1"/>
  <c r="AD1867" i="1"/>
  <c r="AD1876" i="1"/>
  <c r="AD1883" i="1"/>
  <c r="AD1884" i="1"/>
  <c r="AD1886" i="1"/>
  <c r="AD1888" i="1"/>
  <c r="AD1889" i="1"/>
  <c r="AD1890" i="1"/>
  <c r="AD1898" i="1"/>
  <c r="AD1958" i="1"/>
  <c r="AD1964" i="1"/>
  <c r="AD1966" i="1"/>
  <c r="AD1967" i="1"/>
  <c r="AD1973" i="1"/>
  <c r="AD1982" i="1"/>
  <c r="AD2030" i="1"/>
  <c r="AD2033" i="1"/>
  <c r="AD2108" i="1"/>
  <c r="AD2110" i="1"/>
  <c r="AD2121" i="1"/>
  <c r="AD2123" i="1"/>
  <c r="AD2125" i="1"/>
  <c r="AD2154" i="1"/>
  <c r="AD2171" i="1"/>
  <c r="AD2172" i="1"/>
  <c r="AD2174" i="1"/>
  <c r="AD2176" i="1"/>
  <c r="AD2180" i="1"/>
  <c r="AD2182" i="1"/>
  <c r="AD2183" i="1"/>
  <c r="AD2184" i="1"/>
  <c r="AD2186" i="1"/>
  <c r="AD2188" i="1"/>
  <c r="AD2192" i="1"/>
  <c r="AD2285" i="1"/>
  <c r="AD2286" i="1"/>
  <c r="AD2365" i="1"/>
  <c r="AD2452" i="1"/>
  <c r="AD2453" i="1"/>
  <c r="AD2498" i="1"/>
  <c r="AD2499" i="1"/>
  <c r="AD2572" i="1"/>
  <c r="AD2574" i="1"/>
  <c r="AD2575" i="1"/>
  <c r="AD2576" i="1"/>
  <c r="AD2580" i="1"/>
  <c r="AD2581" i="1"/>
  <c r="AD2897" i="1"/>
  <c r="AD2904" i="1"/>
  <c r="AD2907" i="1"/>
  <c r="AD3073" i="1"/>
  <c r="AD3079" i="1"/>
  <c r="AD3081" i="1"/>
  <c r="AD3082" i="1"/>
  <c r="AD3342" i="1"/>
  <c r="AD4901" i="1"/>
  <c r="AD2621" i="1"/>
  <c r="AD2627" i="1"/>
  <c r="AD2681" i="1"/>
  <c r="AD2682" i="1"/>
  <c r="AD2683" i="1"/>
  <c r="AD2741" i="1"/>
  <c r="AD2743" i="1"/>
  <c r="AD2745" i="1"/>
  <c r="AD2774" i="1"/>
  <c r="AD2808" i="1"/>
  <c r="AD2812" i="1"/>
  <c r="AD2818" i="1"/>
  <c r="AD2819" i="1"/>
  <c r="AD2849" i="1"/>
  <c r="AD2850" i="1"/>
  <c r="AD2851" i="1"/>
  <c r="AD2963" i="1"/>
  <c r="AD2964" i="1"/>
  <c r="AD2967" i="1"/>
  <c r="AD3000" i="1"/>
  <c r="AD3013" i="1"/>
  <c r="AD3014" i="1"/>
  <c r="AD3017" i="1"/>
  <c r="AD3018" i="1"/>
  <c r="AD3019" i="1"/>
  <c r="AD3029" i="1"/>
  <c r="AD3032" i="1"/>
  <c r="AD3034" i="1"/>
  <c r="AD3035" i="1"/>
  <c r="AD3036" i="1"/>
  <c r="AD3041" i="1"/>
  <c r="AD3042" i="1"/>
  <c r="AD3043" i="1"/>
  <c r="AD3046" i="1"/>
  <c r="AD3047" i="1"/>
  <c r="AD3151" i="1"/>
  <c r="AD3201" i="1"/>
  <c r="AD3209" i="1"/>
  <c r="AD3217" i="1"/>
  <c r="AD3225" i="1"/>
  <c r="AD3270" i="1"/>
  <c r="AD3295" i="1"/>
  <c r="AD3466" i="1"/>
  <c r="AD3585" i="1"/>
  <c r="AD3729" i="1"/>
  <c r="AD1814" i="1"/>
  <c r="AD1816" i="1"/>
  <c r="AD1827" i="1"/>
  <c r="AD1835" i="1"/>
  <c r="AD1847" i="1"/>
  <c r="AD1917" i="1"/>
  <c r="AD1922" i="1"/>
  <c r="AD1931" i="1"/>
  <c r="AD1935" i="1"/>
  <c r="AD1938" i="1"/>
  <c r="AD1940" i="1"/>
  <c r="AD1941" i="1"/>
  <c r="AD1950" i="1"/>
  <c r="AD1991" i="1"/>
  <c r="AD2058" i="1"/>
  <c r="AD2068" i="1"/>
  <c r="AD2077" i="1"/>
  <c r="AD2084" i="1"/>
  <c r="AD2086" i="1"/>
  <c r="AD2088" i="1"/>
  <c r="AD2089" i="1"/>
  <c r="AD2092" i="1"/>
  <c r="AD2094" i="1"/>
  <c r="AD2096" i="1"/>
  <c r="AD2097" i="1"/>
  <c r="AD2098" i="1"/>
  <c r="AD2099" i="1"/>
  <c r="AD2100" i="1"/>
  <c r="AD2102" i="1"/>
  <c r="AD2104" i="1"/>
  <c r="AD2105" i="1"/>
  <c r="AD2208" i="1"/>
  <c r="AD2321" i="1"/>
  <c r="AD2353" i="1"/>
  <c r="AD2373" i="1"/>
  <c r="AD2420" i="1"/>
  <c r="AD2421" i="1"/>
  <c r="AD2422" i="1"/>
  <c r="AD2426" i="1"/>
  <c r="AD2428" i="1"/>
  <c r="AD2429" i="1"/>
  <c r="AD2468" i="1"/>
  <c r="AD2469" i="1"/>
  <c r="AD2533" i="1"/>
  <c r="AD2538" i="1"/>
  <c r="AD2545" i="1"/>
  <c r="AD2546" i="1"/>
  <c r="AD2611" i="1"/>
  <c r="AD2612" i="1"/>
  <c r="AD2725" i="1"/>
  <c r="AD2727" i="1"/>
  <c r="AD2728" i="1"/>
  <c r="AD2785" i="1"/>
  <c r="AD2786" i="1"/>
  <c r="AD2787" i="1"/>
  <c r="AD2788" i="1"/>
  <c r="AD2859" i="1"/>
  <c r="AD2862" i="1"/>
  <c r="AD2863" i="1"/>
  <c r="AD2866" i="1"/>
  <c r="AD2867" i="1"/>
  <c r="AD2875" i="1"/>
  <c r="AD2876" i="1"/>
  <c r="AD2883" i="1"/>
  <c r="AD2884" i="1"/>
  <c r="AD2887" i="1"/>
  <c r="AD2888" i="1"/>
  <c r="AD2889" i="1"/>
  <c r="AD2893" i="1"/>
  <c r="AD2894" i="1"/>
  <c r="AD2895" i="1"/>
  <c r="AD3135" i="1"/>
  <c r="AD3138" i="1"/>
  <c r="AD3179" i="1"/>
  <c r="AD3181" i="1"/>
  <c r="AD3182" i="1"/>
  <c r="AD3183" i="1"/>
  <c r="AD3190" i="1"/>
  <c r="AD3198" i="1"/>
  <c r="AD3214" i="1"/>
  <c r="AD3222" i="1"/>
  <c r="AD3230" i="1"/>
  <c r="AD3246" i="1"/>
  <c r="AD3297" i="1"/>
  <c r="AD3356" i="1"/>
  <c r="AD3515" i="1"/>
  <c r="AD4316" i="1"/>
  <c r="AD4475" i="1"/>
  <c r="AD3398" i="1"/>
  <c r="AD3405" i="1"/>
  <c r="AD3463" i="1"/>
  <c r="AD3464" i="1"/>
  <c r="AD3623" i="1"/>
  <c r="AD3635" i="1"/>
  <c r="AD3639" i="1"/>
  <c r="AD3699" i="1"/>
  <c r="AD3703" i="1"/>
  <c r="AD3711" i="1"/>
  <c r="AD3730" i="1"/>
  <c r="AD3866" i="1"/>
  <c r="AD3882" i="1"/>
  <c r="AD3885" i="1"/>
  <c r="AD3888" i="1"/>
  <c r="AD3970" i="1"/>
  <c r="AD3994" i="1"/>
  <c r="AD4025" i="1"/>
  <c r="AD4040" i="1"/>
  <c r="AD4043" i="1"/>
  <c r="AD4047" i="1"/>
  <c r="AD4109" i="1"/>
  <c r="AD4416" i="1"/>
  <c r="AD4420" i="1"/>
  <c r="AD4495" i="1"/>
  <c r="AD4519" i="1"/>
  <c r="AD4684" i="1"/>
  <c r="AD4692" i="1"/>
  <c r="AD4713" i="1"/>
  <c r="AD4720" i="1"/>
  <c r="AD4724" i="1"/>
  <c r="AD4974" i="1"/>
  <c r="AD5018" i="1"/>
  <c r="AD3458" i="1"/>
  <c r="AD3465" i="1"/>
  <c r="AD3527" i="1"/>
  <c r="AD3535" i="1"/>
  <c r="AD3539" i="1"/>
  <c r="AD3543" i="1"/>
  <c r="AD3544" i="1"/>
  <c r="AD3547" i="1"/>
  <c r="AD3571" i="1"/>
  <c r="AD3575" i="1"/>
  <c r="AD3583" i="1"/>
  <c r="AD3587" i="1"/>
  <c r="AD3591" i="1"/>
  <c r="AD3617" i="1"/>
  <c r="AD3625" i="1"/>
  <c r="AD3647" i="1"/>
  <c r="AD3743" i="1"/>
  <c r="AD3746" i="1"/>
  <c r="AD3787" i="1"/>
  <c r="AD3794" i="1"/>
  <c r="AD3838" i="1"/>
  <c r="AD4173" i="1"/>
  <c r="AD4284" i="1"/>
  <c r="AD4322" i="1"/>
  <c r="AD4345" i="1"/>
  <c r="AD4357" i="1"/>
  <c r="AD4364" i="1"/>
  <c r="AD4368" i="1"/>
  <c r="AD4402" i="1"/>
  <c r="AD4429" i="1"/>
  <c r="AD4445" i="1"/>
  <c r="AD4448" i="1"/>
  <c r="AD4449" i="1"/>
  <c r="AD4457" i="1"/>
  <c r="AD4463" i="1"/>
  <c r="AD4466" i="1"/>
  <c r="AD4467" i="1"/>
  <c r="AD4478" i="1"/>
  <c r="AD4482" i="1"/>
  <c r="AD4513" i="1"/>
  <c r="AD4536" i="1"/>
  <c r="AD4539" i="1"/>
  <c r="AD4675" i="1"/>
  <c r="AD4759" i="1"/>
  <c r="AD4799" i="1"/>
  <c r="AD4847" i="1"/>
  <c r="AD4875" i="1"/>
  <c r="AD4910" i="1"/>
  <c r="AD4965" i="1"/>
  <c r="AD3382" i="1"/>
  <c r="AD3490" i="1"/>
  <c r="AD3514" i="1"/>
  <c r="AD3537" i="1"/>
  <c r="AD3541" i="1"/>
  <c r="AD3559" i="1"/>
  <c r="AD3566" i="1"/>
  <c r="AD3569" i="1"/>
  <c r="AD3573" i="1"/>
  <c r="AD3577" i="1"/>
  <c r="AD3622" i="1"/>
  <c r="AD3638" i="1"/>
  <c r="AD3675" i="1"/>
  <c r="AD3683" i="1"/>
  <c r="AD3688" i="1"/>
  <c r="AD3691" i="1"/>
  <c r="AD3702" i="1"/>
  <c r="AD3724" i="1"/>
  <c r="AD3728" i="1"/>
  <c r="AD3776" i="1"/>
  <c r="AD3777" i="1"/>
  <c r="AD3782" i="1"/>
  <c r="AD3830" i="1"/>
  <c r="AD3890" i="1"/>
  <c r="AD3949" i="1"/>
  <c r="AD3952" i="1"/>
  <c r="AD3972" i="1"/>
  <c r="AD4012" i="1"/>
  <c r="AD4015" i="1"/>
  <c r="AD4049" i="1"/>
  <c r="AD4053" i="1"/>
  <c r="AD4061" i="1"/>
  <c r="AD4065" i="1"/>
  <c r="AD4069" i="1"/>
  <c r="AD4077" i="1"/>
  <c r="AD4108" i="1"/>
  <c r="AD4164" i="1"/>
  <c r="AD4167" i="1"/>
  <c r="AD4171" i="1"/>
  <c r="AD4175" i="1"/>
  <c r="AD4202" i="1"/>
  <c r="AD4274" i="1"/>
  <c r="AD4282" i="1"/>
  <c r="AD4370" i="1"/>
  <c r="AD4434" i="1"/>
  <c r="AD4461" i="1"/>
  <c r="AD4510" i="1"/>
  <c r="AD4658" i="1"/>
  <c r="AD4668" i="1"/>
  <c r="AD4780" i="1"/>
  <c r="AD4793" i="1"/>
  <c r="AD4869" i="1"/>
  <c r="AD4942" i="1"/>
  <c r="AD4945" i="1"/>
  <c r="AD5072" i="1"/>
  <c r="AD5073" i="1"/>
  <c r="AD5074" i="1"/>
  <c r="AD5078" i="1"/>
  <c r="AD5079" i="1"/>
  <c r="AD27" i="1"/>
  <c r="AD31" i="1"/>
  <c r="AD68" i="1"/>
  <c r="AD79" i="1"/>
  <c r="AD83" i="1"/>
  <c r="AD111" i="1"/>
  <c r="AD115" i="1"/>
  <c r="AD153" i="1"/>
  <c r="AD177" i="1"/>
  <c r="AD178" i="1"/>
  <c r="AD180" i="1"/>
  <c r="AD181" i="1"/>
  <c r="AD202" i="1"/>
  <c r="AD212" i="1"/>
  <c r="AD213" i="1"/>
  <c r="AD218" i="1"/>
  <c r="AD238" i="1"/>
  <c r="AD241" i="1"/>
  <c r="AD244" i="1"/>
  <c r="AD266" i="1"/>
  <c r="AD274" i="1"/>
  <c r="AD280" i="1"/>
  <c r="AD299" i="1"/>
  <c r="AD307" i="1"/>
  <c r="AD308" i="1"/>
  <c r="AD338" i="1"/>
  <c r="AD357" i="1"/>
  <c r="AD366" i="1"/>
  <c r="AD373" i="1"/>
  <c r="AD395" i="1"/>
  <c r="AD410" i="1"/>
  <c r="AD412" i="1"/>
  <c r="AD421" i="1"/>
  <c r="AD431" i="1"/>
  <c r="AD435" i="1"/>
  <c r="AD445" i="1"/>
  <c r="AD451" i="1"/>
  <c r="AD453" i="1"/>
  <c r="AD460" i="1"/>
  <c r="AD563" i="1"/>
  <c r="AD579" i="1"/>
  <c r="AD585" i="1"/>
  <c r="AD649" i="1"/>
  <c r="AD664" i="1"/>
  <c r="AD668" i="1"/>
  <c r="AD673" i="1"/>
  <c r="AD681" i="1"/>
  <c r="AD685" i="1"/>
  <c r="AD689" i="1"/>
  <c r="AD699" i="1"/>
  <c r="AD720" i="1"/>
  <c r="AD731" i="1"/>
  <c r="AD24" i="1"/>
  <c r="AD541" i="1"/>
  <c r="AD436" i="1"/>
  <c r="AD11" i="1"/>
  <c r="AD15" i="1"/>
  <c r="AD43" i="1"/>
  <c r="AD47" i="1"/>
  <c r="AD66" i="1"/>
  <c r="AD95" i="1"/>
  <c r="AD99" i="1"/>
  <c r="AD131" i="1"/>
  <c r="AD135" i="1"/>
  <c r="AD162" i="1"/>
  <c r="AD163" i="1"/>
  <c r="AD191" i="1"/>
  <c r="AD208" i="1"/>
  <c r="AD210" i="1"/>
  <c r="AD223" i="1"/>
  <c r="AD230" i="1"/>
  <c r="AD232" i="1"/>
  <c r="AD247" i="1"/>
  <c r="AD258" i="1"/>
  <c r="AD260" i="1"/>
  <c r="AD262" i="1"/>
  <c r="AD263" i="1"/>
  <c r="AD283" i="1"/>
  <c r="AD290" i="1"/>
  <c r="AD293" i="1"/>
  <c r="AD296" i="1"/>
  <c r="AD311" i="1"/>
  <c r="AD329" i="1"/>
  <c r="AD330" i="1"/>
  <c r="AD341" i="1"/>
  <c r="AD348" i="1"/>
  <c r="AD351" i="1"/>
  <c r="AD354" i="1"/>
  <c r="AD375" i="1"/>
  <c r="AD376" i="1"/>
  <c r="AD380" i="1"/>
  <c r="AD385" i="1"/>
  <c r="AD388" i="1"/>
  <c r="AD403" i="1"/>
  <c r="AD418" i="1"/>
  <c r="AD419" i="1"/>
  <c r="AD439" i="1"/>
  <c r="AD447" i="1"/>
  <c r="AD457" i="1"/>
  <c r="AD458" i="1"/>
  <c r="AD471" i="1"/>
  <c r="AD472" i="1"/>
  <c r="AD475" i="1"/>
  <c r="AD477" i="1"/>
  <c r="AD478" i="1"/>
  <c r="AD505" i="1"/>
  <c r="AD510" i="1"/>
  <c r="AD551" i="1"/>
  <c r="AD601" i="1"/>
  <c r="AD609" i="1"/>
  <c r="AD612" i="1"/>
  <c r="AD616" i="1"/>
  <c r="AD620" i="1"/>
  <c r="AD632" i="1"/>
  <c r="AD650" i="1"/>
  <c r="AD465" i="1"/>
  <c r="AD466" i="1"/>
  <c r="AD468" i="1"/>
  <c r="AD511" i="1"/>
  <c r="AD519" i="1"/>
  <c r="AD520" i="1"/>
  <c r="AD521" i="1"/>
  <c r="AD523" i="1"/>
  <c r="AD524" i="1"/>
  <c r="AD527" i="1"/>
  <c r="AD528" i="1"/>
  <c r="AD547" i="1"/>
  <c r="AD574" i="1"/>
  <c r="AD593" i="1"/>
  <c r="AD604" i="1"/>
  <c r="AD618" i="1"/>
  <c r="AD619" i="1"/>
  <c r="AD622" i="1"/>
  <c r="AD626" i="1"/>
  <c r="AD641" i="1"/>
  <c r="AD644" i="1"/>
  <c r="AD648" i="1"/>
  <c r="AD663" i="1"/>
  <c r="AD667" i="1"/>
  <c r="AD674" i="1"/>
  <c r="AD675" i="1"/>
  <c r="AD679" i="1"/>
  <c r="AD683" i="1"/>
  <c r="AD687" i="1"/>
  <c r="AD694" i="1"/>
  <c r="AD728" i="1"/>
  <c r="AD739" i="1"/>
  <c r="AD743" i="1"/>
  <c r="AD747" i="1"/>
  <c r="AD751" i="1"/>
  <c r="AD755" i="1"/>
  <c r="AD759" i="1"/>
  <c r="AD763" i="1"/>
  <c r="AD783" i="1"/>
  <c r="AD786" i="1"/>
  <c r="AD787" i="1"/>
  <c r="AD797" i="1"/>
  <c r="AD801" i="1"/>
  <c r="AD812" i="1"/>
  <c r="AD813" i="1"/>
  <c r="AD823" i="1"/>
  <c r="AD836" i="1"/>
  <c r="AD863" i="1"/>
  <c r="AD866" i="1"/>
  <c r="AD867" i="1"/>
  <c r="AD876" i="1"/>
  <c r="AD877" i="1"/>
  <c r="AD887" i="1"/>
  <c r="AD900" i="1"/>
  <c r="AD905" i="1"/>
  <c r="AD909" i="1"/>
  <c r="AD913" i="1"/>
  <c r="AD917" i="1"/>
  <c r="AD921" i="1"/>
  <c r="AD925" i="1"/>
  <c r="AD929" i="1"/>
  <c r="AD933" i="1"/>
  <c r="AD937" i="1"/>
  <c r="AD941" i="1"/>
  <c r="AD945" i="1"/>
  <c r="AD949" i="1"/>
  <c r="AD953" i="1"/>
  <c r="AD957" i="1"/>
  <c r="AD961" i="1"/>
  <c r="AD965" i="1"/>
  <c r="AD969" i="1"/>
  <c r="AD986" i="1"/>
  <c r="AD987" i="1"/>
  <c r="AD991" i="1"/>
  <c r="AD1000" i="1"/>
  <c r="AD1001" i="1"/>
  <c r="AD1016" i="1"/>
  <c r="AD1017" i="1"/>
  <c r="AD1032" i="1"/>
  <c r="AD1033" i="1"/>
  <c r="AD1048" i="1"/>
  <c r="AD1049" i="1"/>
  <c r="AD1064" i="1"/>
  <c r="AD1065" i="1"/>
  <c r="AD1082" i="1"/>
  <c r="AD1086" i="1"/>
  <c r="AD1090" i="1"/>
  <c r="AD1094" i="1"/>
  <c r="AD1098" i="1"/>
  <c r="AD1102" i="1"/>
  <c r="AD1150" i="1"/>
  <c r="AD1152" i="1"/>
  <c r="AD1153" i="1"/>
  <c r="AD1154" i="1"/>
  <c r="AD1156" i="1"/>
  <c r="AD1157" i="1"/>
  <c r="AD1158" i="1"/>
  <c r="AD1160" i="1"/>
  <c r="AD1177" i="1"/>
  <c r="AD1186" i="1"/>
  <c r="AD1188" i="1"/>
  <c r="AD1192" i="1"/>
  <c r="AD1229" i="1"/>
  <c r="AD1231" i="1"/>
  <c r="AD1232" i="1"/>
  <c r="AD1233" i="1"/>
  <c r="AD1235" i="1"/>
  <c r="AD1236" i="1"/>
  <c r="AD1237" i="1"/>
  <c r="AD1239" i="1"/>
  <c r="AD1285" i="1"/>
  <c r="AD1292" i="1"/>
  <c r="AD1294" i="1"/>
  <c r="AD1295" i="1"/>
  <c r="AD1296" i="1"/>
  <c r="AD1298" i="1"/>
  <c r="AD1306" i="1"/>
  <c r="AD1308" i="1"/>
  <c r="AD1309" i="1"/>
  <c r="AD1310" i="1"/>
  <c r="AD1312" i="1"/>
  <c r="AD1334" i="1"/>
  <c r="AD1336" i="1"/>
  <c r="AD1360" i="1"/>
  <c r="AD1361" i="1"/>
  <c r="AD1373" i="1"/>
  <c r="AD1374" i="1"/>
  <c r="AD1396" i="1"/>
  <c r="AD1408" i="1"/>
  <c r="AD1410" i="1"/>
  <c r="AD1413" i="1"/>
  <c r="AD1416" i="1"/>
  <c r="AD1432" i="1"/>
  <c r="AD1434" i="1"/>
  <c r="AD1435" i="1"/>
  <c r="AD1453" i="1"/>
  <c r="AD1454" i="1"/>
  <c r="AD1461" i="1"/>
  <c r="AD1468" i="1"/>
  <c r="AD1486" i="1"/>
  <c r="AD1512" i="1"/>
  <c r="AD1513" i="1"/>
  <c r="AD1528" i="1"/>
  <c r="AD1540" i="1"/>
  <c r="AD1550" i="1"/>
  <c r="AD1551" i="1"/>
  <c r="AD1553" i="1"/>
  <c r="AD1563" i="1"/>
  <c r="AD1589" i="1"/>
  <c r="AD1590" i="1"/>
  <c r="AD1592" i="1"/>
  <c r="AD1593" i="1"/>
  <c r="AD1606" i="1"/>
  <c r="AD1610" i="1"/>
  <c r="AD1612" i="1"/>
  <c r="AD1614" i="1"/>
  <c r="AD1615" i="1"/>
  <c r="AD1649" i="1"/>
  <c r="AD1652" i="1"/>
  <c r="AD1654" i="1"/>
  <c r="AD1655" i="1"/>
  <c r="AD1656" i="1"/>
  <c r="AD1669" i="1"/>
  <c r="AD1672" i="1"/>
  <c r="AD1677" i="1"/>
  <c r="AD1678" i="1"/>
  <c r="AD1681" i="1"/>
  <c r="AD1682" i="1"/>
  <c r="AD1699" i="1"/>
  <c r="AD1703" i="1"/>
  <c r="AD1709" i="1"/>
  <c r="AD1713" i="1"/>
  <c r="AD1714" i="1"/>
  <c r="AD1738" i="1"/>
  <c r="AD1740" i="1"/>
  <c r="AD1741" i="1"/>
  <c r="AD1742" i="1"/>
  <c r="AD1759" i="1"/>
  <c r="AD1761" i="1"/>
  <c r="AD1769" i="1"/>
  <c r="AD1771" i="1"/>
  <c r="AD1772" i="1"/>
  <c r="AD1797" i="1"/>
  <c r="AD1799" i="1"/>
  <c r="AD1800" i="1"/>
  <c r="AD1801" i="1"/>
  <c r="AD1818" i="1"/>
  <c r="AD1820" i="1"/>
  <c r="AD1829" i="1"/>
  <c r="AD1830" i="1"/>
  <c r="AD1831" i="1"/>
  <c r="AD1833" i="1"/>
  <c r="AD1844" i="1"/>
  <c r="AD1849" i="1"/>
  <c r="AD1850" i="1"/>
  <c r="AD1853" i="1"/>
  <c r="AD1854" i="1"/>
  <c r="AD1868" i="1"/>
  <c r="AD1897" i="1"/>
  <c r="AD1901" i="1"/>
  <c r="AD1903" i="1"/>
  <c r="AD1923" i="1"/>
  <c r="AD1926" i="1"/>
  <c r="AD1929" i="1"/>
  <c r="AD1948" i="1"/>
  <c r="AD1953" i="1"/>
  <c r="AD1968" i="1"/>
  <c r="AD1970" i="1"/>
  <c r="AD1980" i="1"/>
  <c r="AD1984" i="1"/>
  <c r="AD1987" i="1"/>
  <c r="AD2015" i="1"/>
  <c r="AD2023" i="1"/>
  <c r="AD2024" i="1"/>
  <c r="AD2035" i="1"/>
  <c r="AD2041" i="1"/>
  <c r="AD2129" i="1"/>
  <c r="AD2130" i="1"/>
  <c r="AD2134" i="1"/>
  <c r="AD2135" i="1"/>
  <c r="AD2138" i="1"/>
  <c r="AD2139" i="1"/>
  <c r="AD2140" i="1"/>
  <c r="AD2144" i="1"/>
  <c r="AD2150" i="1"/>
  <c r="AD2151" i="1"/>
  <c r="AD2155" i="1"/>
  <c r="AD2156" i="1"/>
  <c r="AD2158" i="1"/>
  <c r="AD2160" i="1"/>
  <c r="AD2161" i="1"/>
  <c r="AD2276" i="1"/>
  <c r="AD2308" i="1"/>
  <c r="AD2368" i="1"/>
  <c r="AD2369" i="1"/>
  <c r="AD2370" i="1"/>
  <c r="AD2384" i="1"/>
  <c r="AD2385" i="1"/>
  <c r="AD2386" i="1"/>
  <c r="AD2465" i="1"/>
  <c r="AD2466" i="1"/>
  <c r="AD2529" i="1"/>
  <c r="AD2609" i="1"/>
  <c r="AD2610" i="1"/>
  <c r="AD2663" i="1"/>
  <c r="AD2665" i="1"/>
  <c r="AD2666" i="1"/>
  <c r="AD2667" i="1"/>
  <c r="AD2670" i="1"/>
  <c r="AD2671" i="1"/>
  <c r="AD2720" i="1"/>
  <c r="AD2721" i="1"/>
  <c r="AD2781" i="1"/>
  <c r="AD2782" i="1"/>
  <c r="AD2783" i="1"/>
  <c r="AD736" i="1"/>
  <c r="AD741" i="1"/>
  <c r="AD745" i="1"/>
  <c r="AD749" i="1"/>
  <c r="AD753" i="1"/>
  <c r="AD757" i="1"/>
  <c r="AD761" i="1"/>
  <c r="AD765" i="1"/>
  <c r="AD775" i="1"/>
  <c r="AD788" i="1"/>
  <c r="AD807" i="1"/>
  <c r="AD831" i="1"/>
  <c r="AD834" i="1"/>
  <c r="AD835" i="1"/>
  <c r="AD844" i="1"/>
  <c r="AD845" i="1"/>
  <c r="AD855" i="1"/>
  <c r="AD868" i="1"/>
  <c r="AD895" i="1"/>
  <c r="AD898" i="1"/>
  <c r="AD899" i="1"/>
  <c r="AD907" i="1"/>
  <c r="AD911" i="1"/>
  <c r="AD915" i="1"/>
  <c r="AD919" i="1"/>
  <c r="AD923" i="1"/>
  <c r="AD927" i="1"/>
  <c r="AD931" i="1"/>
  <c r="AD935" i="1"/>
  <c r="AD939" i="1"/>
  <c r="AD943" i="1"/>
  <c r="AD947" i="1"/>
  <c r="AD951" i="1"/>
  <c r="AD955" i="1"/>
  <c r="AD959" i="1"/>
  <c r="AD963" i="1"/>
  <c r="AD967" i="1"/>
  <c r="AD971" i="1"/>
  <c r="AD972" i="1"/>
  <c r="AD979" i="1"/>
  <c r="AD993" i="1"/>
  <c r="AD1008" i="1"/>
  <c r="AD1009" i="1"/>
  <c r="AD1024" i="1"/>
  <c r="AD1025" i="1"/>
  <c r="AD1040" i="1"/>
  <c r="AD1041" i="1"/>
  <c r="AD1056" i="1"/>
  <c r="AD1057" i="1"/>
  <c r="AD1072" i="1"/>
  <c r="AD1073" i="1"/>
  <c r="AD1080" i="1"/>
  <c r="AD1084" i="1"/>
  <c r="AD1088" i="1"/>
  <c r="AD1092" i="1"/>
  <c r="AD1096" i="1"/>
  <c r="AD1100" i="1"/>
  <c r="AD1104" i="1"/>
  <c r="AD1110" i="1"/>
  <c r="AD1136" i="1"/>
  <c r="AD1138" i="1"/>
  <c r="AD1139" i="1"/>
  <c r="AD1141" i="1"/>
  <c r="AD1162" i="1"/>
  <c r="AD1164" i="1"/>
  <c r="AD1172" i="1"/>
  <c r="AD1174" i="1"/>
  <c r="AD1196" i="1"/>
  <c r="AD1198" i="1"/>
  <c r="AD1213" i="1"/>
  <c r="AD1215" i="1"/>
  <c r="AD1216" i="1"/>
  <c r="AD1217" i="1"/>
  <c r="AD1219" i="1"/>
  <c r="AD1242" i="1"/>
  <c r="AD1244" i="1"/>
  <c r="AD1253" i="1"/>
  <c r="AD1262" i="1"/>
  <c r="AD1264" i="1"/>
  <c r="AD1265" i="1"/>
  <c r="AD1266" i="1"/>
  <c r="AD1268" i="1"/>
  <c r="AD1321" i="1"/>
  <c r="AD1323" i="1"/>
  <c r="AD1324" i="1"/>
  <c r="AD1325" i="1"/>
  <c r="AD1327" i="1"/>
  <c r="AD1328" i="1"/>
  <c r="AD1329" i="1"/>
  <c r="AD1331" i="1"/>
  <c r="AD1368" i="1"/>
  <c r="AD1370" i="1"/>
  <c r="AD1381" i="1"/>
  <c r="AD1383" i="1"/>
  <c r="AD1384" i="1"/>
  <c r="AD1389" i="1"/>
  <c r="AD1399" i="1"/>
  <c r="AD1424" i="1"/>
  <c r="AD1440" i="1"/>
  <c r="AD1442" i="1"/>
  <c r="AD1444" i="1"/>
  <c r="AD1447" i="1"/>
  <c r="AD1449" i="1"/>
  <c r="AD1479" i="1"/>
  <c r="AD1481" i="1"/>
  <c r="AD1482" i="1"/>
  <c r="AD1484" i="1"/>
  <c r="AD1495" i="1"/>
  <c r="AD1498" i="1"/>
  <c r="AD1504" i="1"/>
  <c r="AD1505" i="1"/>
  <c r="AD1520" i="1"/>
  <c r="AD1521" i="1"/>
  <c r="AD1522" i="1"/>
  <c r="AD1532" i="1"/>
  <c r="AD1535" i="1"/>
  <c r="AD1536" i="1"/>
  <c r="AD1558" i="1"/>
  <c r="AD1559" i="1"/>
  <c r="AD1571" i="1"/>
  <c r="AD1581" i="1"/>
  <c r="AD1582" i="1"/>
  <c r="AD1584" i="1"/>
  <c r="AD1595" i="1"/>
  <c r="AD1617" i="1"/>
  <c r="AD1620" i="1"/>
  <c r="AD1622" i="1"/>
  <c r="AD1623" i="1"/>
  <c r="AD1624" i="1"/>
  <c r="AD1641" i="1"/>
  <c r="AD1644" i="1"/>
  <c r="AD1646" i="1"/>
  <c r="AD1647" i="1"/>
  <c r="AD1690" i="1"/>
  <c r="AD1692" i="1"/>
  <c r="AD1693" i="1"/>
  <c r="AD1694" i="1"/>
  <c r="AD1723" i="1"/>
  <c r="AD1727" i="1"/>
  <c r="AD1730" i="1"/>
  <c r="AD1732" i="1"/>
  <c r="AD1747" i="1"/>
  <c r="AD1751" i="1"/>
  <c r="AD1776" i="1"/>
  <c r="AD1782" i="1"/>
  <c r="AD1785" i="1"/>
  <c r="AD1789" i="1"/>
  <c r="AD1791" i="1"/>
  <c r="AD1806" i="1"/>
  <c r="AD1810" i="1"/>
  <c r="AD1841" i="1"/>
  <c r="AD1842" i="1"/>
  <c r="AD1865" i="1"/>
  <c r="AD1866" i="1"/>
  <c r="AD1885" i="1"/>
  <c r="AD1893" i="1"/>
  <c r="AD1895" i="1"/>
  <c r="AD1905" i="1"/>
  <c r="AD1907" i="1"/>
  <c r="AD1910" i="1"/>
  <c r="AD1911" i="1"/>
  <c r="AD1916" i="1"/>
  <c r="AD1919" i="1"/>
  <c r="AD1920" i="1"/>
  <c r="AD1936" i="1"/>
  <c r="AD1944" i="1"/>
  <c r="AD1945" i="1"/>
  <c r="AD1946" i="1"/>
  <c r="AD1957" i="1"/>
  <c r="AD1961" i="1"/>
  <c r="AD1962" i="1"/>
  <c r="AD1963" i="1"/>
  <c r="AD1978" i="1"/>
  <c r="AD2057" i="1"/>
  <c r="AD2065" i="1"/>
  <c r="AD2066" i="1"/>
  <c r="AD2091" i="1"/>
  <c r="AD2215" i="1"/>
  <c r="AD2217" i="1"/>
  <c r="AD2219" i="1"/>
  <c r="AD2220" i="1"/>
  <c r="AD2292" i="1"/>
  <c r="AD2329" i="1"/>
  <c r="AD2361" i="1"/>
  <c r="AD2376" i="1"/>
  <c r="AD2377" i="1"/>
  <c r="AD2378" i="1"/>
  <c r="AD2446" i="1"/>
  <c r="AD2449" i="1"/>
  <c r="AD2450" i="1"/>
  <c r="AD2485" i="1"/>
  <c r="AD2487" i="1"/>
  <c r="AD2488" i="1"/>
  <c r="AD2489" i="1"/>
  <c r="AD2570" i="1"/>
  <c r="AD2628" i="1"/>
  <c r="AD2688" i="1"/>
  <c r="AD2690" i="1"/>
  <c r="AD2691" i="1"/>
  <c r="AD2692" i="1"/>
  <c r="AD2746" i="1"/>
  <c r="AD2747" i="1"/>
  <c r="AD2748" i="1"/>
  <c r="AD2752" i="1"/>
  <c r="AD2754" i="1"/>
  <c r="AD2755" i="1"/>
  <c r="AD2756" i="1"/>
  <c r="AD2757" i="1"/>
  <c r="AD2822" i="1"/>
  <c r="AD2823" i="1"/>
  <c r="AD2824" i="1"/>
  <c r="AD2825" i="1"/>
  <c r="AD2826" i="1"/>
  <c r="AD2830" i="1"/>
  <c r="AD2832" i="1"/>
  <c r="AD2833" i="1"/>
  <c r="AD2834" i="1"/>
  <c r="AD2858" i="1"/>
  <c r="AD2882" i="1"/>
  <c r="AD2917" i="1"/>
  <c r="AD3088" i="1"/>
  <c r="AD2003" i="1"/>
  <c r="AD2007" i="1"/>
  <c r="AD2008" i="1"/>
  <c r="AD2011" i="1"/>
  <c r="AD2013" i="1"/>
  <c r="AD2026" i="1"/>
  <c r="AD2032" i="1"/>
  <c r="AD2053" i="1"/>
  <c r="AD2055" i="1"/>
  <c r="AD2070" i="1"/>
  <c r="AD2074" i="1"/>
  <c r="AD2075" i="1"/>
  <c r="AD2076" i="1"/>
  <c r="AD2080" i="1"/>
  <c r="AD2081" i="1"/>
  <c r="AD2082" i="1"/>
  <c r="AD2114" i="1"/>
  <c r="AD2115" i="1"/>
  <c r="AD2118" i="1"/>
  <c r="AD2119" i="1"/>
  <c r="AD2222" i="1"/>
  <c r="AD2238" i="1"/>
  <c r="AD2240" i="1"/>
  <c r="AD2255" i="1"/>
  <c r="AD2258" i="1"/>
  <c r="AD2259" i="1"/>
  <c r="AD2265" i="1"/>
  <c r="AD2281" i="1"/>
  <c r="AD2297" i="1"/>
  <c r="AD2313" i="1"/>
  <c r="AD2345" i="1"/>
  <c r="AD2381" i="1"/>
  <c r="AD2419" i="1"/>
  <c r="AD2492" i="1"/>
  <c r="AD2493" i="1"/>
  <c r="AD2495" i="1"/>
  <c r="AD2530" i="1"/>
  <c r="AD2630" i="1"/>
  <c r="AD2632" i="1"/>
  <c r="AD2724" i="1"/>
  <c r="AD2759" i="1"/>
  <c r="AD2761" i="1"/>
  <c r="AD2764" i="1"/>
  <c r="AD2765" i="1"/>
  <c r="AD2835" i="1"/>
  <c r="AD2886" i="1"/>
  <c r="AD2920" i="1"/>
  <c r="AD2921" i="1"/>
  <c r="AD2934" i="1"/>
  <c r="AD2936" i="1"/>
  <c r="AD2941" i="1"/>
  <c r="AD2944" i="1"/>
  <c r="AD2982" i="1"/>
  <c r="AD3391" i="1"/>
  <c r="AD3836" i="1"/>
  <c r="AD3850" i="1"/>
  <c r="AD3933" i="1"/>
  <c r="AD3941" i="1"/>
  <c r="AD3944" i="1"/>
  <c r="AD3954" i="1"/>
  <c r="AD4076" i="1"/>
  <c r="AD4079" i="1"/>
  <c r="AD4087" i="1"/>
  <c r="AD4091" i="1"/>
  <c r="AD2165" i="1"/>
  <c r="AD2167" i="1"/>
  <c r="AD2195" i="1"/>
  <c r="AD2196" i="1"/>
  <c r="AD2201" i="1"/>
  <c r="AD2203" i="1"/>
  <c r="AD2205" i="1"/>
  <c r="AD2206" i="1"/>
  <c r="AD2209" i="1"/>
  <c r="AD2211" i="1"/>
  <c r="AD2213" i="1"/>
  <c r="AD2214" i="1"/>
  <c r="AD2337" i="1"/>
  <c r="AD2440" i="1"/>
  <c r="AD2441" i="1"/>
  <c r="AD2443" i="1"/>
  <c r="AD2444" i="1"/>
  <c r="AD2445" i="1"/>
  <c r="AD2460" i="1"/>
  <c r="AD2461" i="1"/>
  <c r="AD2473" i="1"/>
  <c r="AD2480" i="1"/>
  <c r="AD2506" i="1"/>
  <c r="AD2507" i="1"/>
  <c r="AD2508" i="1"/>
  <c r="AD2512" i="1"/>
  <c r="AD2514" i="1"/>
  <c r="AD2515" i="1"/>
  <c r="AD2516" i="1"/>
  <c r="AD2548" i="1"/>
  <c r="AD2550" i="1"/>
  <c r="AD2552" i="1"/>
  <c r="AD2565" i="1"/>
  <c r="AD2567" i="1"/>
  <c r="AD2568" i="1"/>
  <c r="AD2583" i="1"/>
  <c r="AD2593" i="1"/>
  <c r="AD2595" i="1"/>
  <c r="AD2596" i="1"/>
  <c r="AD2597" i="1"/>
  <c r="AD2598" i="1"/>
  <c r="AD2614" i="1"/>
  <c r="AD2625" i="1"/>
  <c r="AD2626" i="1"/>
  <c r="AD2646" i="1"/>
  <c r="AD2648" i="1"/>
  <c r="AD2651" i="1"/>
  <c r="AD2652" i="1"/>
  <c r="AD2679" i="1"/>
  <c r="AD2680" i="1"/>
  <c r="AD2695" i="1"/>
  <c r="AD2697" i="1"/>
  <c r="AD2700" i="1"/>
  <c r="AD2732" i="1"/>
  <c r="AD2733" i="1"/>
  <c r="AD2735" i="1"/>
  <c r="AD2778" i="1"/>
  <c r="AD2790" i="1"/>
  <c r="AD2810" i="1"/>
  <c r="AD2811" i="1"/>
  <c r="AD2814" i="1"/>
  <c r="AD2815" i="1"/>
  <c r="AD2816" i="1"/>
  <c r="AD2817" i="1"/>
  <c r="AD2854" i="1"/>
  <c r="AD2855" i="1"/>
  <c r="AD2892" i="1"/>
  <c r="AD2898" i="1"/>
  <c r="AD2899" i="1"/>
  <c r="AD2900" i="1"/>
  <c r="AD2901" i="1"/>
  <c r="AD2952" i="1"/>
  <c r="AD2965" i="1"/>
  <c r="AD2975" i="1"/>
  <c r="AD2989" i="1"/>
  <c r="AD2990" i="1"/>
  <c r="AD3027" i="1"/>
  <c r="AD3039" i="1"/>
  <c r="AD3044" i="1"/>
  <c r="AD3315" i="1"/>
  <c r="AD3393" i="1"/>
  <c r="AD3443" i="1"/>
  <c r="AD3795" i="1"/>
  <c r="AD3797" i="1"/>
  <c r="AD3814" i="1"/>
  <c r="AD4185" i="1"/>
  <c r="AD4188" i="1"/>
  <c r="AD4204" i="1"/>
  <c r="AD2910" i="1"/>
  <c r="AD2916" i="1"/>
  <c r="AD2959" i="1"/>
  <c r="AD3003" i="1"/>
  <c r="AD3004" i="1"/>
  <c r="AD3005" i="1"/>
  <c r="AD3069" i="1"/>
  <c r="AD3074" i="1"/>
  <c r="AD3077" i="1"/>
  <c r="AD3078" i="1"/>
  <c r="AD3085" i="1"/>
  <c r="AD3108" i="1"/>
  <c r="AD3110" i="1"/>
  <c r="AD3167" i="1"/>
  <c r="AD3188" i="1"/>
  <c r="AD3206" i="1"/>
  <c r="AD3220" i="1"/>
  <c r="AD3238" i="1"/>
  <c r="AD3265" i="1"/>
  <c r="AD3345" i="1"/>
  <c r="AD3351" i="1"/>
  <c r="AD3358" i="1"/>
  <c r="AD3373" i="1"/>
  <c r="AD3415" i="1"/>
  <c r="AD3422" i="1"/>
  <c r="AD3460" i="1"/>
  <c r="AD3473" i="1"/>
  <c r="AD3489" i="1"/>
  <c r="AD3505" i="1"/>
  <c r="AD3549" i="1"/>
  <c r="AD3553" i="1"/>
  <c r="AD3631" i="1"/>
  <c r="AD3645" i="1"/>
  <c r="AD3704" i="1"/>
  <c r="AD3707" i="1"/>
  <c r="AD3718" i="1"/>
  <c r="AD3721" i="1"/>
  <c r="AD3725" i="1"/>
  <c r="AD3726" i="1"/>
  <c r="AD3727" i="1"/>
  <c r="AD3997" i="1"/>
  <c r="AD4156" i="1"/>
  <c r="AD4159" i="1"/>
  <c r="AD4178" i="1"/>
  <c r="AD4290" i="1"/>
  <c r="AD4293" i="1"/>
  <c r="AD4297" i="1"/>
  <c r="AD3981" i="1"/>
  <c r="AD4360" i="1"/>
  <c r="AD4553" i="1"/>
  <c r="AD3060" i="1"/>
  <c r="AD3061" i="1"/>
  <c r="AD3062" i="1"/>
  <c r="AD3089" i="1"/>
  <c r="AD3091" i="1"/>
  <c r="AD3093" i="1"/>
  <c r="AD3103" i="1"/>
  <c r="AD3116" i="1"/>
  <c r="AD3118" i="1"/>
  <c r="AD3120" i="1"/>
  <c r="AD3124" i="1"/>
  <c r="AD3131" i="1"/>
  <c r="AD3140" i="1"/>
  <c r="AD3142" i="1"/>
  <c r="AD3176" i="1"/>
  <c r="AD3196" i="1"/>
  <c r="AD3212" i="1"/>
  <c r="AD3228" i="1"/>
  <c r="AD3244" i="1"/>
  <c r="AD3257" i="1"/>
  <c r="AD3266" i="1"/>
  <c r="AD3282" i="1"/>
  <c r="AD3285" i="1"/>
  <c r="AD3292" i="1"/>
  <c r="AD3318" i="1"/>
  <c r="AD3319" i="1"/>
  <c r="AD3329" i="1"/>
  <c r="AD3335" i="1"/>
  <c r="AD3374" i="1"/>
  <c r="AD3377" i="1"/>
  <c r="AD3387" i="1"/>
  <c r="AD3406" i="1"/>
  <c r="AD3407" i="1"/>
  <c r="AD3414" i="1"/>
  <c r="AD3417" i="1"/>
  <c r="AD3420" i="1"/>
  <c r="AD3423" i="1"/>
  <c r="AD3478" i="1"/>
  <c r="AD3492" i="1"/>
  <c r="AD3495" i="1"/>
  <c r="AD3510" i="1"/>
  <c r="AD3576" i="1"/>
  <c r="AD3579" i="1"/>
  <c r="AD3590" i="1"/>
  <c r="AD3593" i="1"/>
  <c r="AD3603" i="1"/>
  <c r="AD3607" i="1"/>
  <c r="AD3608" i="1"/>
  <c r="AD3614" i="1"/>
  <c r="AD3654" i="1"/>
  <c r="AD3657" i="1"/>
  <c r="AD3667" i="1"/>
  <c r="AD3671" i="1"/>
  <c r="AD3672" i="1"/>
  <c r="AD3678" i="1"/>
  <c r="AD3710" i="1"/>
  <c r="AD3748" i="1"/>
  <c r="AD3749" i="1"/>
  <c r="AD3750" i="1"/>
  <c r="AD3752" i="1"/>
  <c r="AD3753" i="1"/>
  <c r="AD3754" i="1"/>
  <c r="AD3778" i="1"/>
  <c r="AD3835" i="1"/>
  <c r="AD3845" i="1"/>
  <c r="AD3849" i="1"/>
  <c r="AD3860" i="1"/>
  <c r="AD3867" i="1"/>
  <c r="AD3876" i="1"/>
  <c r="AD3877" i="1"/>
  <c r="AD3881" i="1"/>
  <c r="AD3889" i="1"/>
  <c r="AD3892" i="1"/>
  <c r="AD3896" i="1"/>
  <c r="AD3910" i="1"/>
  <c r="AD3934" i="1"/>
  <c r="AD3977" i="1"/>
  <c r="AD4008" i="1"/>
  <c r="AD4011" i="1"/>
  <c r="AD4140" i="1"/>
  <c r="AD4143" i="1"/>
  <c r="AD4177" i="1"/>
  <c r="AD4180" i="1"/>
  <c r="AD4184" i="1"/>
  <c r="AD4226" i="1"/>
  <c r="AD4238" i="1"/>
  <c r="AD4242" i="1"/>
  <c r="AD4313" i="1"/>
  <c r="AD4328" i="1"/>
  <c r="AD4329" i="1"/>
  <c r="AD4338" i="1"/>
  <c r="AD4341" i="1"/>
  <c r="AD4397" i="1"/>
  <c r="AD4433" i="1"/>
  <c r="AD4441" i="1"/>
  <c r="AD4454" i="1"/>
  <c r="AD4460" i="1"/>
  <c r="AD4471" i="1"/>
  <c r="AD4515" i="1"/>
  <c r="AD4523" i="1"/>
  <c r="AD4526" i="1"/>
  <c r="AD4528" i="1"/>
  <c r="AD4529" i="1"/>
  <c r="AD4644" i="1"/>
  <c r="AD5075" i="1"/>
  <c r="AD4369" i="1"/>
  <c r="AD4372" i="1"/>
  <c r="AD4389" i="1"/>
  <c r="AD4412" i="1"/>
  <c r="AD4421" i="1"/>
  <c r="AD4499" i="1"/>
  <c r="AD4507" i="1"/>
  <c r="AD4836" i="1"/>
  <c r="AD4950" i="1"/>
  <c r="AD5000" i="1"/>
  <c r="AD5008" i="1"/>
  <c r="AD5010" i="1"/>
  <c r="AD3494" i="1"/>
  <c r="AD3517" i="1"/>
  <c r="AD3519" i="1"/>
  <c r="AD3530" i="1"/>
  <c r="AD3531" i="1"/>
  <c r="AD3542" i="1"/>
  <c r="AD3551" i="1"/>
  <c r="AD3552" i="1"/>
  <c r="AD3558" i="1"/>
  <c r="AD3581" i="1"/>
  <c r="AD3606" i="1"/>
  <c r="AD3615" i="1"/>
  <c r="AD3616" i="1"/>
  <c r="AD3619" i="1"/>
  <c r="AD3630" i="1"/>
  <c r="AD3633" i="1"/>
  <c r="AD3637" i="1"/>
  <c r="AD3653" i="1"/>
  <c r="AD3656" i="1"/>
  <c r="AD3659" i="1"/>
  <c r="AD3670" i="1"/>
  <c r="AD3679" i="1"/>
  <c r="AD3680" i="1"/>
  <c r="AD3686" i="1"/>
  <c r="AD3709" i="1"/>
  <c r="AD3732" i="1"/>
  <c r="AD3733" i="1"/>
  <c r="AD3734" i="1"/>
  <c r="AD3736" i="1"/>
  <c r="AD3737" i="1"/>
  <c r="AD3738" i="1"/>
  <c r="AD3739" i="1"/>
  <c r="AD3757" i="1"/>
  <c r="AD3759" i="1"/>
  <c r="AD3762" i="1"/>
  <c r="AD3771" i="1"/>
  <c r="AD3774" i="1"/>
  <c r="AD3789" i="1"/>
  <c r="AD3790" i="1"/>
  <c r="AD3791" i="1"/>
  <c r="AD3792" i="1"/>
  <c r="AD3793" i="1"/>
  <c r="AD3820" i="1"/>
  <c r="AD3824" i="1"/>
  <c r="AD3834" i="1"/>
  <c r="AD3837" i="1"/>
  <c r="AD3840" i="1"/>
  <c r="AD3868" i="1"/>
  <c r="AD3869" i="1"/>
  <c r="AD3878" i="1"/>
  <c r="AD3879" i="1"/>
  <c r="AD3898" i="1"/>
  <c r="AD3902" i="1"/>
  <c r="AD3909" i="1"/>
  <c r="AD3925" i="1"/>
  <c r="AD3928" i="1"/>
  <c r="AD3936" i="1"/>
  <c r="AD3960" i="1"/>
  <c r="AD3961" i="1"/>
  <c r="AD3969" i="1"/>
  <c r="AD4004" i="1"/>
  <c r="AD4024" i="1"/>
  <c r="AD4027" i="1"/>
  <c r="AD4060" i="1"/>
  <c r="AD4063" i="1"/>
  <c r="AD4071" i="1"/>
  <c r="AD4075" i="1"/>
  <c r="AD4097" i="1"/>
  <c r="AD4101" i="1"/>
  <c r="AD4124" i="1"/>
  <c r="AD4127" i="1"/>
  <c r="AD4135" i="1"/>
  <c r="AD4139" i="1"/>
  <c r="AD4172" i="1"/>
  <c r="AD4194" i="1"/>
  <c r="AD4206" i="1"/>
  <c r="AD4210" i="1"/>
  <c r="AD4233" i="1"/>
  <c r="AD4241" i="1"/>
  <c r="AD4244" i="1"/>
  <c r="AD4248" i="1"/>
  <c r="AD4251" i="1"/>
  <c r="AD4254" i="1"/>
  <c r="AD4258" i="1"/>
  <c r="AD4304" i="1"/>
  <c r="AD4305" i="1"/>
  <c r="AD4320" i="1"/>
  <c r="AD4321" i="1"/>
  <c r="AD4325" i="1"/>
  <c r="AD4336" i="1"/>
  <c r="AD4352" i="1"/>
  <c r="AD4353" i="1"/>
  <c r="AD4356" i="1"/>
  <c r="AD4392" i="1"/>
  <c r="AD4400" i="1"/>
  <c r="AD4401" i="1"/>
  <c r="AD4404" i="1"/>
  <c r="AD4410" i="1"/>
  <c r="AD4424" i="1"/>
  <c r="AD4446" i="1"/>
  <c r="AD4450" i="1"/>
  <c r="AD4468" i="1"/>
  <c r="AD4501" i="1"/>
  <c r="AD4508" i="1"/>
  <c r="AD4516" i="1"/>
  <c r="AD4521" i="1"/>
  <c r="AD4545" i="1"/>
  <c r="AD4546" i="1"/>
  <c r="AD4547" i="1"/>
  <c r="AD4605" i="1"/>
  <c r="AD4615" i="1"/>
  <c r="AD4652" i="1"/>
  <c r="AD4656" i="1"/>
  <c r="AD4679" i="1"/>
  <c r="AD4690" i="1"/>
  <c r="AD4693" i="1"/>
  <c r="AD4715" i="1"/>
  <c r="AD4729" i="1"/>
  <c r="AD4748" i="1"/>
  <c r="AD4751" i="1"/>
  <c r="AD4754" i="1"/>
  <c r="AD4796" i="1"/>
  <c r="AD4803" i="1"/>
  <c r="AD4810" i="1"/>
  <c r="AD4813" i="1"/>
  <c r="AD4820" i="1"/>
  <c r="AD4823" i="1"/>
  <c r="AD4835" i="1"/>
  <c r="AD4841" i="1"/>
  <c r="AD4844" i="1"/>
  <c r="AD4860" i="1"/>
  <c r="AD4882" i="1"/>
  <c r="AD4898" i="1"/>
  <c r="AD4905" i="1"/>
  <c r="AD4915" i="1"/>
  <c r="AD4986" i="1"/>
  <c r="AD4997" i="1"/>
  <c r="AD5037" i="1"/>
  <c r="AD5041" i="1"/>
  <c r="AD5054" i="1"/>
  <c r="AD5061" i="1"/>
  <c r="AD4417" i="1"/>
  <c r="AD4426" i="1"/>
  <c r="AD4484" i="1"/>
  <c r="AD4490" i="1"/>
  <c r="AD4494" i="1"/>
  <c r="AD4518" i="1"/>
  <c r="AD4550" i="1"/>
  <c r="AD4551" i="1"/>
  <c r="AD4592" i="1"/>
  <c r="AD4602" i="1"/>
  <c r="AD4612" i="1"/>
  <c r="AD4626" i="1"/>
  <c r="AD4636" i="1"/>
  <c r="AD4643" i="1"/>
  <c r="AD4660" i="1"/>
  <c r="AD4663" i="1"/>
  <c r="AD4676" i="1"/>
  <c r="AD4680" i="1"/>
  <c r="AD4687" i="1"/>
  <c r="AD4703" i="1"/>
  <c r="AD4709" i="1"/>
  <c r="AD4712" i="1"/>
  <c r="AD4716" i="1"/>
  <c r="AD4746" i="1"/>
  <c r="AD4749" i="1"/>
  <c r="AD4773" i="1"/>
  <c r="AD4776" i="1"/>
  <c r="AD4779" i="1"/>
  <c r="AD4785" i="1"/>
  <c r="AD4788" i="1"/>
  <c r="AD4807" i="1"/>
  <c r="AD4818" i="1"/>
  <c r="AD4821" i="1"/>
  <c r="AD4848" i="1"/>
  <c r="AD4852" i="1"/>
  <c r="AD4868" i="1"/>
  <c r="AD4871" i="1"/>
  <c r="AD4877" i="1"/>
  <c r="AD4896" i="1"/>
  <c r="AD4923" i="1"/>
  <c r="AD4929" i="1"/>
  <c r="AD4935" i="1"/>
  <c r="AD4938" i="1"/>
  <c r="AD4949" i="1"/>
  <c r="AD4972" i="1"/>
  <c r="AD4973" i="1"/>
  <c r="AD4976" i="1"/>
  <c r="AD4977" i="1"/>
  <c r="AD5017" i="1"/>
  <c r="AD5063" i="1"/>
  <c r="AD20" i="1"/>
  <c r="AD44" i="1"/>
  <c r="AD80" i="1"/>
  <c r="AD88" i="1"/>
  <c r="AD96" i="1"/>
  <c r="AD104" i="1"/>
  <c r="AD132" i="1"/>
  <c r="AD158" i="1"/>
  <c r="AD167" i="1"/>
  <c r="AD562" i="1"/>
  <c r="AD14" i="1"/>
  <c r="AD22" i="1"/>
  <c r="AD30" i="1"/>
  <c r="AD38" i="1"/>
  <c r="AD46" i="1"/>
  <c r="AD74" i="1"/>
  <c r="AD82" i="1"/>
  <c r="AD90" i="1"/>
  <c r="AD98" i="1"/>
  <c r="AD106" i="1"/>
  <c r="AD114" i="1"/>
  <c r="AD124" i="1"/>
  <c r="AD134" i="1"/>
  <c r="AD142" i="1"/>
  <c r="AD152" i="1"/>
  <c r="AD169" i="1"/>
  <c r="AD176" i="1"/>
  <c r="AD201" i="1"/>
  <c r="AD207" i="1"/>
  <c r="AD224" i="1"/>
  <c r="AD277" i="1"/>
  <c r="AD285" i="1"/>
  <c r="AD317" i="1"/>
  <c r="AD363" i="1"/>
  <c r="AD381" i="1"/>
  <c r="AD394" i="1"/>
  <c r="AD402" i="1"/>
  <c r="AD422" i="1"/>
  <c r="AD424" i="1"/>
  <c r="AD488" i="1"/>
  <c r="AD497" i="1"/>
  <c r="AD506" i="1"/>
  <c r="AD550" i="1"/>
  <c r="AD554" i="1"/>
  <c r="AD570" i="1"/>
  <c r="AD588" i="1"/>
  <c r="AD984" i="1"/>
  <c r="AD998" i="1"/>
  <c r="AD1014" i="1"/>
  <c r="AD1030" i="1"/>
  <c r="AD1046" i="1"/>
  <c r="AD1062" i="1"/>
  <c r="AD1078" i="1"/>
  <c r="AD1151" i="1"/>
  <c r="AD1180" i="1"/>
  <c r="AD1200" i="1"/>
  <c r="AD1230" i="1"/>
  <c r="AD1293" i="1"/>
  <c r="AD1322" i="1"/>
  <c r="AD1367" i="1"/>
  <c r="AD1431" i="1"/>
  <c r="AD1433" i="1"/>
  <c r="AD1653" i="1"/>
  <c r="AD12" i="1"/>
  <c r="AD36" i="1"/>
  <c r="AD112" i="1"/>
  <c r="AD16" i="1"/>
  <c r="AD32" i="1"/>
  <c r="AD40" i="1"/>
  <c r="AD48" i="1"/>
  <c r="AD53" i="1"/>
  <c r="AD56" i="1"/>
  <c r="AD61" i="1"/>
  <c r="AD76" i="1"/>
  <c r="AD84" i="1"/>
  <c r="AD92" i="1"/>
  <c r="AD100" i="1"/>
  <c r="AD108" i="1"/>
  <c r="AD116" i="1"/>
  <c r="AD122" i="1"/>
  <c r="AD136" i="1"/>
  <c r="AD144" i="1"/>
  <c r="AD154" i="1"/>
  <c r="AD209" i="1"/>
  <c r="AD336" i="1"/>
  <c r="AD389" i="1"/>
  <c r="AD512" i="1"/>
  <c r="AD544" i="1"/>
  <c r="AD561" i="1"/>
  <c r="AD697" i="1"/>
  <c r="AD718" i="1"/>
  <c r="AD734" i="1"/>
  <c r="AD778" i="1"/>
  <c r="AD794" i="1"/>
  <c r="AD826" i="1"/>
  <c r="AD842" i="1"/>
  <c r="AD858" i="1"/>
  <c r="AD874" i="1"/>
  <c r="AD890" i="1"/>
  <c r="AD1400" i="1"/>
  <c r="AD1519" i="1"/>
  <c r="AD1637" i="1"/>
  <c r="AD1739" i="1"/>
  <c r="AD1798" i="1"/>
  <c r="AD28" i="1"/>
  <c r="AD72" i="1"/>
  <c r="AD150" i="1"/>
  <c r="AD179" i="1"/>
  <c r="AD192" i="1"/>
  <c r="AD500" i="1"/>
  <c r="AD517" i="1"/>
  <c r="AD533" i="1"/>
  <c r="AD558" i="1"/>
  <c r="AD194" i="1"/>
  <c r="AD219" i="1"/>
  <c r="AD369" i="1"/>
  <c r="AD449" i="1"/>
  <c r="AD502" i="1"/>
  <c r="AD508" i="1"/>
  <c r="AD529" i="1"/>
  <c r="AD565" i="1"/>
  <c r="AA5" i="1"/>
  <c r="AD5" i="1" s="1"/>
  <c r="AD10" i="1"/>
  <c r="AD18" i="1"/>
  <c r="AD26" i="1"/>
  <c r="AD34" i="1"/>
  <c r="AD42" i="1"/>
  <c r="AD50" i="1"/>
  <c r="AD58" i="1"/>
  <c r="AD65" i="1"/>
  <c r="AD70" i="1"/>
  <c r="AD78" i="1"/>
  <c r="AD86" i="1"/>
  <c r="AD94" i="1"/>
  <c r="AD102" i="1"/>
  <c r="AD110" i="1"/>
  <c r="AD117" i="1"/>
  <c r="AD118" i="1"/>
  <c r="AD119" i="1"/>
  <c r="AD130" i="1"/>
  <c r="AD137" i="1"/>
  <c r="AD139" i="1"/>
  <c r="AD147" i="1"/>
  <c r="AD148" i="1"/>
  <c r="AD156" i="1"/>
  <c r="AD161" i="1"/>
  <c r="AD165" i="1"/>
  <c r="AD173" i="1"/>
  <c r="AD174" i="1"/>
  <c r="AD183" i="1"/>
  <c r="AD188" i="1"/>
  <c r="AD189" i="1"/>
  <c r="AD190" i="1"/>
  <c r="AD195" i="1"/>
  <c r="AD200" i="1"/>
  <c r="AD204" i="1"/>
  <c r="AD221" i="1"/>
  <c r="AD222" i="1"/>
  <c r="AD229" i="1"/>
  <c r="AD235" i="1"/>
  <c r="AD243" i="1"/>
  <c r="AD251" i="1"/>
  <c r="AD253" i="1"/>
  <c r="AD261" i="1"/>
  <c r="AD270" i="1"/>
  <c r="AD273" i="1"/>
  <c r="AD279" i="1"/>
  <c r="AD287" i="1"/>
  <c r="AD295" i="1"/>
  <c r="AD303" i="1"/>
  <c r="AD306" i="1"/>
  <c r="AD315" i="1"/>
  <c r="AD319" i="1"/>
  <c r="AD328" i="1"/>
  <c r="AD333" i="1"/>
  <c r="AD337" i="1"/>
  <c r="AD345" i="1"/>
  <c r="AD349" i="1"/>
  <c r="AD353" i="1"/>
  <c r="AD361" i="1"/>
  <c r="AD367" i="1"/>
  <c r="AD372" i="1"/>
  <c r="AD384" i="1"/>
  <c r="AD387" i="1"/>
  <c r="AD393" i="1"/>
  <c r="AD397" i="1"/>
  <c r="AD398" i="1"/>
  <c r="AD401" i="1"/>
  <c r="AD407" i="1"/>
  <c r="AD409" i="1"/>
  <c r="AD428" i="1"/>
  <c r="AD441" i="1"/>
  <c r="AD456" i="1"/>
  <c r="AD459" i="1"/>
  <c r="AD464" i="1"/>
  <c r="AD494" i="1"/>
  <c r="AD499" i="1"/>
  <c r="AD504" i="1"/>
  <c r="AD509" i="1"/>
  <c r="AD513" i="1"/>
  <c r="AD515" i="1"/>
  <c r="AD516" i="1"/>
  <c r="AD525" i="1"/>
  <c r="AD531" i="1"/>
  <c r="AD532" i="1"/>
  <c r="AD539" i="1"/>
  <c r="AD546" i="1"/>
  <c r="AD556" i="1"/>
  <c r="AD575" i="1"/>
  <c r="AD580" i="1"/>
  <c r="AD596" i="1"/>
  <c r="AD625" i="1"/>
  <c r="AD628" i="1"/>
  <c r="AD657" i="1"/>
  <c r="AD660" i="1"/>
  <c r="AD672" i="1"/>
  <c r="AD692" i="1"/>
  <c r="AD712" i="1"/>
  <c r="AD715" i="1"/>
  <c r="AD716" i="1"/>
  <c r="AD729" i="1"/>
  <c r="AD773" i="1"/>
  <c r="AD789" i="1"/>
  <c r="AD803" i="1"/>
  <c r="AD811" i="1"/>
  <c r="AD821" i="1"/>
  <c r="AD837" i="1"/>
  <c r="AD853" i="1"/>
  <c r="AD869" i="1"/>
  <c r="AD885" i="1"/>
  <c r="AD901" i="1"/>
  <c r="AD975" i="1"/>
  <c r="AD976" i="1"/>
  <c r="AD1006" i="1"/>
  <c r="AD1022" i="1"/>
  <c r="AD1038" i="1"/>
  <c r="AD1054" i="1"/>
  <c r="AD1070" i="1"/>
  <c r="AD1113" i="1"/>
  <c r="AD1137" i="1"/>
  <c r="AD1214" i="1"/>
  <c r="AD1255" i="1"/>
  <c r="AD1307" i="1"/>
  <c r="AD1359" i="1"/>
  <c r="AD1375" i="1"/>
  <c r="AD1458" i="1"/>
  <c r="AD1459" i="1"/>
  <c r="AD1487" i="1"/>
  <c r="AD1541" i="1"/>
  <c r="AD1542" i="1"/>
  <c r="AD1543" i="1"/>
  <c r="AD1605" i="1"/>
  <c r="AD1607" i="1"/>
  <c r="AD1608" i="1"/>
  <c r="AD1621" i="1"/>
  <c r="AD1668" i="1"/>
  <c r="AD1691" i="1"/>
  <c r="AD1839" i="1"/>
  <c r="AD1861" i="1"/>
  <c r="AD1862" i="1"/>
  <c r="AD1863" i="1"/>
  <c r="AD586" i="1"/>
  <c r="AD594" i="1"/>
  <c r="AD678" i="1"/>
  <c r="AD695" i="1"/>
  <c r="AD703" i="1"/>
  <c r="AD707" i="1"/>
  <c r="AD714" i="1"/>
  <c r="AD717" i="1"/>
  <c r="AD724" i="1"/>
  <c r="AD732" i="1"/>
  <c r="AD768" i="1"/>
  <c r="AD776" i="1"/>
  <c r="AD784" i="1"/>
  <c r="AD792" i="1"/>
  <c r="AD796" i="1"/>
  <c r="AD816" i="1"/>
  <c r="AD824" i="1"/>
  <c r="AD832" i="1"/>
  <c r="AD840" i="1"/>
  <c r="AD848" i="1"/>
  <c r="AD856" i="1"/>
  <c r="AD864" i="1"/>
  <c r="AD872" i="1"/>
  <c r="AD880" i="1"/>
  <c r="AD888" i="1"/>
  <c r="AD896" i="1"/>
  <c r="AD973" i="1"/>
  <c r="AD977" i="1"/>
  <c r="AD990" i="1"/>
  <c r="AD996" i="1"/>
  <c r="AD1004" i="1"/>
  <c r="AD1012" i="1"/>
  <c r="AD1020" i="1"/>
  <c r="AD1028" i="1"/>
  <c r="AD1036" i="1"/>
  <c r="AD1044" i="1"/>
  <c r="AD1052" i="1"/>
  <c r="AD1060" i="1"/>
  <c r="AD1068" i="1"/>
  <c r="AD1076" i="1"/>
  <c r="AD1111" i="1"/>
  <c r="AD1140" i="1"/>
  <c r="AD1155" i="1"/>
  <c r="AD1169" i="1"/>
  <c r="AD1203" i="1"/>
  <c r="AD1218" i="1"/>
  <c r="AD1234" i="1"/>
  <c r="AD1259" i="1"/>
  <c r="AD1282" i="1"/>
  <c r="AD1297" i="1"/>
  <c r="AD1311" i="1"/>
  <c r="AD1326" i="1"/>
  <c r="AD1341" i="1"/>
  <c r="AD1351" i="1"/>
  <c r="AD1369" i="1"/>
  <c r="AD1377" i="1"/>
  <c r="AD1395" i="1"/>
  <c r="AD1423" i="1"/>
  <c r="AD1425" i="1"/>
  <c r="AD1480" i="1"/>
  <c r="AD1511" i="1"/>
  <c r="AD1534" i="1"/>
  <c r="AD411" i="1"/>
  <c r="AD414" i="1"/>
  <c r="AD417" i="1"/>
  <c r="AD427" i="1"/>
  <c r="AD430" i="1"/>
  <c r="AD433" i="1"/>
  <c r="AD434" i="1"/>
  <c r="AD438" i="1"/>
  <c r="AD454" i="1"/>
  <c r="AD463" i="1"/>
  <c r="AD470" i="1"/>
  <c r="AD474" i="1"/>
  <c r="AD480" i="1"/>
  <c r="AD484" i="1"/>
  <c r="AD495" i="1"/>
  <c r="AD522" i="1"/>
  <c r="AD538" i="1"/>
  <c r="AD543" i="1"/>
  <c r="AD552" i="1"/>
  <c r="AD566" i="1"/>
  <c r="AD567" i="1"/>
  <c r="AD576" i="1"/>
  <c r="AD584" i="1"/>
  <c r="AD592" i="1"/>
  <c r="AD602" i="1"/>
  <c r="AD605" i="1"/>
  <c r="AD608" i="1"/>
  <c r="AD611" i="1"/>
  <c r="AD614" i="1"/>
  <c r="AD624" i="1"/>
  <c r="AD627" i="1"/>
  <c r="AD630" i="1"/>
  <c r="AD640" i="1"/>
  <c r="AD643" i="1"/>
  <c r="AD646" i="1"/>
  <c r="AD656" i="1"/>
  <c r="AD659" i="1"/>
  <c r="AD662" i="1"/>
  <c r="AD666" i="1"/>
  <c r="AD670" i="1"/>
  <c r="AD676" i="1"/>
  <c r="AD680" i="1"/>
  <c r="AD684" i="1"/>
  <c r="AD688" i="1"/>
  <c r="AD693" i="1"/>
  <c r="AD701" i="1"/>
  <c r="AD711" i="1"/>
  <c r="AD722" i="1"/>
  <c r="AD730" i="1"/>
  <c r="AD740" i="1"/>
  <c r="AD744" i="1"/>
  <c r="AD748" i="1"/>
  <c r="AD752" i="1"/>
  <c r="AD756" i="1"/>
  <c r="AD760" i="1"/>
  <c r="AD764" i="1"/>
  <c r="AD774" i="1"/>
  <c r="AD782" i="1"/>
  <c r="AD790" i="1"/>
  <c r="AD798" i="1"/>
  <c r="AD802" i="1"/>
  <c r="AD809" i="1"/>
  <c r="AD814" i="1"/>
  <c r="AD822" i="1"/>
  <c r="AD830" i="1"/>
  <c r="AD838" i="1"/>
  <c r="AD846" i="1"/>
  <c r="AD854" i="1"/>
  <c r="AD862" i="1"/>
  <c r="AD870" i="1"/>
  <c r="AD878" i="1"/>
  <c r="AD886" i="1"/>
  <c r="AD894" i="1"/>
  <c r="AD902" i="1"/>
  <c r="AD906" i="1"/>
  <c r="AD910" i="1"/>
  <c r="AD914" i="1"/>
  <c r="AD918" i="1"/>
  <c r="AD922" i="1"/>
  <c r="AD926" i="1"/>
  <c r="AD930" i="1"/>
  <c r="AD934" i="1"/>
  <c r="AD938" i="1"/>
  <c r="AD942" i="1"/>
  <c r="AD946" i="1"/>
  <c r="AD950" i="1"/>
  <c r="AD954" i="1"/>
  <c r="AD958" i="1"/>
  <c r="AD962" i="1"/>
  <c r="AD966" i="1"/>
  <c r="AD970" i="1"/>
  <c r="AD974" i="1"/>
  <c r="AD978" i="1"/>
  <c r="AD981" i="1"/>
  <c r="AD988" i="1"/>
  <c r="AD992" i="1"/>
  <c r="AD994" i="1"/>
  <c r="AD1002" i="1"/>
  <c r="AD1010" i="1"/>
  <c r="AD1018" i="1"/>
  <c r="AD1026" i="1"/>
  <c r="AD1034" i="1"/>
  <c r="AD1042" i="1"/>
  <c r="AD1050" i="1"/>
  <c r="AD1058" i="1"/>
  <c r="AD1066" i="1"/>
  <c r="AD1074" i="1"/>
  <c r="AD1081" i="1"/>
  <c r="AD1085" i="1"/>
  <c r="AD1089" i="1"/>
  <c r="AD1093" i="1"/>
  <c r="AD1097" i="1"/>
  <c r="AD1101" i="1"/>
  <c r="AD1109" i="1"/>
  <c r="AD1119" i="1"/>
  <c r="AD1123" i="1"/>
  <c r="AD1127" i="1"/>
  <c r="AD1132" i="1"/>
  <c r="AD1134" i="1"/>
  <c r="AD1144" i="1"/>
  <c r="AD1147" i="1"/>
  <c r="AD1149" i="1"/>
  <c r="AD1159" i="1"/>
  <c r="AD1163" i="1"/>
  <c r="AD1173" i="1"/>
  <c r="AD1176" i="1"/>
  <c r="AD1178" i="1"/>
  <c r="AD1185" i="1"/>
  <c r="AD1187" i="1"/>
  <c r="AD1195" i="1"/>
  <c r="AD1197" i="1"/>
  <c r="AD1209" i="1"/>
  <c r="AD1211" i="1"/>
  <c r="AD1222" i="1"/>
  <c r="AD1225" i="1"/>
  <c r="AD1227" i="1"/>
  <c r="AD1238" i="1"/>
  <c r="AD1241" i="1"/>
  <c r="AD1243" i="1"/>
  <c r="AD1248" i="1"/>
  <c r="AD1252" i="1"/>
  <c r="AD1263" i="1"/>
  <c r="AD1267" i="1"/>
  <c r="AD1270" i="1"/>
  <c r="AD1274" i="1"/>
  <c r="AD1278" i="1"/>
  <c r="AD1286" i="1"/>
  <c r="AD1288" i="1"/>
  <c r="AD1290" i="1"/>
  <c r="AD1300" i="1"/>
  <c r="AD1302" i="1"/>
  <c r="AD1304" i="1"/>
  <c r="AD1315" i="1"/>
  <c r="AD1319" i="1"/>
  <c r="AD1330" i="1"/>
  <c r="AD1333" i="1"/>
  <c r="AD1335" i="1"/>
  <c r="AD1345" i="1"/>
  <c r="AD1346" i="1"/>
  <c r="AD1355" i="1"/>
  <c r="AD1363" i="1"/>
  <c r="AD1371" i="1"/>
  <c r="AD1379" i="1"/>
  <c r="AD1382" i="1"/>
  <c r="AD1409" i="1"/>
  <c r="AD1415" i="1"/>
  <c r="AD1417" i="1"/>
  <c r="AD1439" i="1"/>
  <c r="AD1441" i="1"/>
  <c r="AD1448" i="1"/>
  <c r="AD1464" i="1"/>
  <c r="AD1466" i="1"/>
  <c r="AD1473" i="1"/>
  <c r="AD1496" i="1"/>
  <c r="AD1497" i="1"/>
  <c r="AD1503" i="1"/>
  <c r="AD1526" i="1"/>
  <c r="AD1598" i="1"/>
  <c r="AD1613" i="1"/>
  <c r="AD1629" i="1"/>
  <c r="AD1645" i="1"/>
  <c r="AD1661" i="1"/>
  <c r="AD1770" i="1"/>
  <c r="AD1828" i="1"/>
  <c r="AD1894" i="1"/>
  <c r="AD1927" i="1"/>
  <c r="AD2062" i="1"/>
  <c r="AD1918" i="1"/>
  <c r="AD1969" i="1"/>
  <c r="AD1993" i="1"/>
  <c r="AD2021" i="1"/>
  <c r="AD2093" i="1"/>
  <c r="AD2095" i="1"/>
  <c r="AD2224" i="1"/>
  <c r="AD2226" i="1"/>
  <c r="AD2532" i="1"/>
  <c r="AD2573" i="1"/>
  <c r="AD2594" i="1"/>
  <c r="AD2664" i="1"/>
  <c r="AD2677" i="1"/>
  <c r="AD2678" i="1"/>
  <c r="AD2701" i="1"/>
  <c r="AD2791" i="1"/>
  <c r="AD2839" i="1"/>
  <c r="AD2912" i="1"/>
  <c r="AD2946" i="1"/>
  <c r="AD2979" i="1"/>
  <c r="AD3024" i="1"/>
  <c r="AD3052" i="1"/>
  <c r="AD3053" i="1"/>
  <c r="AD3084" i="1"/>
  <c r="AD1385" i="1"/>
  <c r="AD1391" i="1"/>
  <c r="AD1404" i="1"/>
  <c r="AD1411" i="1"/>
  <c r="AD1419" i="1"/>
  <c r="AD1427" i="1"/>
  <c r="AD1437" i="1"/>
  <c r="AD1445" i="1"/>
  <c r="AD1452" i="1"/>
  <c r="AD1457" i="1"/>
  <c r="AD1462" i="1"/>
  <c r="AD1470" i="1"/>
  <c r="AD1477" i="1"/>
  <c r="AD1483" i="1"/>
  <c r="AD1491" i="1"/>
  <c r="AD1499" i="1"/>
  <c r="AD1507" i="1"/>
  <c r="AD1515" i="1"/>
  <c r="AD1523" i="1"/>
  <c r="AD1538" i="1"/>
  <c r="AD1544" i="1"/>
  <c r="AD1552" i="1"/>
  <c r="AD1560" i="1"/>
  <c r="AD1567" i="1"/>
  <c r="AD1575" i="1"/>
  <c r="AD1583" i="1"/>
  <c r="AD1591" i="1"/>
  <c r="AD1603" i="1"/>
  <c r="AD1618" i="1"/>
  <c r="AD1626" i="1"/>
  <c r="AD1634" i="1"/>
  <c r="AD1642" i="1"/>
  <c r="AD1650" i="1"/>
  <c r="AD1658" i="1"/>
  <c r="AD1666" i="1"/>
  <c r="AD1673" i="1"/>
  <c r="AD1674" i="1"/>
  <c r="AD1680" i="1"/>
  <c r="AD1706" i="1"/>
  <c r="AD1725" i="1"/>
  <c r="AD1726" i="1"/>
  <c r="AD1731" i="1"/>
  <c r="AD1754" i="1"/>
  <c r="AD1756" i="1"/>
  <c r="AD1763" i="1"/>
  <c r="AD1781" i="1"/>
  <c r="AD1783" i="1"/>
  <c r="AD1790" i="1"/>
  <c r="AD1813" i="1"/>
  <c r="AD1815" i="1"/>
  <c r="AD1845" i="1"/>
  <c r="AD1846" i="1"/>
  <c r="AD1852" i="1"/>
  <c r="AD1877" i="1"/>
  <c r="AD1878" i="1"/>
  <c r="AD1879" i="1"/>
  <c r="AD1887" i="1"/>
  <c r="AD1906" i="1"/>
  <c r="AD1908" i="1"/>
  <c r="AD1913" i="1"/>
  <c r="AD1937" i="1"/>
  <c r="AD1939" i="1"/>
  <c r="AD1955" i="1"/>
  <c r="AD1960" i="1"/>
  <c r="AD1981" i="1"/>
  <c r="AD1988" i="1"/>
  <c r="AD2005" i="1"/>
  <c r="AD2012" i="1"/>
  <c r="AD2037" i="1"/>
  <c r="AD2043" i="1"/>
  <c r="AD2069" i="1"/>
  <c r="AD2071" i="1"/>
  <c r="AD2079" i="1"/>
  <c r="AD2122" i="1"/>
  <c r="AD2124" i="1"/>
  <c r="AD2126" i="1"/>
  <c r="AD2127" i="1"/>
  <c r="AD2128" i="1"/>
  <c r="AD2146" i="1"/>
  <c r="AD2147" i="1"/>
  <c r="AD2178" i="1"/>
  <c r="AD2179" i="1"/>
  <c r="AD2194" i="1"/>
  <c r="AD2197" i="1"/>
  <c r="AD2198" i="1"/>
  <c r="AD2199" i="1"/>
  <c r="AD2210" i="1"/>
  <c r="AD2253" i="1"/>
  <c r="AD2254" i="1"/>
  <c r="AD2277" i="1"/>
  <c r="AD2278" i="1"/>
  <c r="AD2293" i="1"/>
  <c r="AD2294" i="1"/>
  <c r="AD2309" i="1"/>
  <c r="AD2316" i="1"/>
  <c r="AD2317" i="1"/>
  <c r="AD2324" i="1"/>
  <c r="AD2325" i="1"/>
  <c r="AD2332" i="1"/>
  <c r="AD2333" i="1"/>
  <c r="AD2340" i="1"/>
  <c r="AD2341" i="1"/>
  <c r="AD2348" i="1"/>
  <c r="AD2349" i="1"/>
  <c r="AD2356" i="1"/>
  <c r="AD2357" i="1"/>
  <c r="AD2364" i="1"/>
  <c r="AD2366" i="1"/>
  <c r="AD2374" i="1"/>
  <c r="AD2382" i="1"/>
  <c r="AD2448" i="1"/>
  <c r="AD2456" i="1"/>
  <c r="AD2464" i="1"/>
  <c r="AD2472" i="1"/>
  <c r="AD2474" i="1"/>
  <c r="AD2475" i="1"/>
  <c r="AD2476" i="1"/>
  <c r="AD2496" i="1"/>
  <c r="AD2497" i="1"/>
  <c r="AD2585" i="1"/>
  <c r="AD2608" i="1"/>
  <c r="AD2623" i="1"/>
  <c r="AD2624" i="1"/>
  <c r="AD2654" i="1"/>
  <c r="AD2673" i="1"/>
  <c r="AD2684" i="1"/>
  <c r="AD2712" i="1"/>
  <c r="AD2714" i="1"/>
  <c r="AD2715" i="1"/>
  <c r="AD2716" i="1"/>
  <c r="AD2736" i="1"/>
  <c r="AD2737" i="1"/>
  <c r="AD2767" i="1"/>
  <c r="AD2798" i="1"/>
  <c r="AD1549" i="1"/>
  <c r="AD1557" i="1"/>
  <c r="AD1564" i="1"/>
  <c r="AD1572" i="1"/>
  <c r="AD1580" i="1"/>
  <c r="AD1588" i="1"/>
  <c r="AD1596" i="1"/>
  <c r="AD1698" i="1"/>
  <c r="AD1700" i="1"/>
  <c r="AD1721" i="1"/>
  <c r="AD1722" i="1"/>
  <c r="AD1746" i="1"/>
  <c r="AD1748" i="1"/>
  <c r="AD1775" i="1"/>
  <c r="AD1777" i="1"/>
  <c r="AD1805" i="1"/>
  <c r="AD1807" i="1"/>
  <c r="AD1837" i="1"/>
  <c r="AD1838" i="1"/>
  <c r="AD1869" i="1"/>
  <c r="AD1870" i="1"/>
  <c r="AD1900" i="1"/>
  <c r="AD1925" i="1"/>
  <c r="AD1952" i="1"/>
  <c r="AD1974" i="1"/>
  <c r="AD2000" i="1"/>
  <c r="AD2002" i="1"/>
  <c r="AD2029" i="1"/>
  <c r="AD2059" i="1"/>
  <c r="AD2060" i="1"/>
  <c r="AD2061" i="1"/>
  <c r="AD2109" i="1"/>
  <c r="AD2111" i="1"/>
  <c r="AD2112" i="1"/>
  <c r="AD2113" i="1"/>
  <c r="AD2142" i="1"/>
  <c r="AD2143" i="1"/>
  <c r="AD2164" i="1"/>
  <c r="AD2166" i="1"/>
  <c r="AD2168" i="1"/>
  <c r="AD2169" i="1"/>
  <c r="AD2170" i="1"/>
  <c r="AD2190" i="1"/>
  <c r="AD2237" i="1"/>
  <c r="AD2239" i="1"/>
  <c r="AD2241" i="1"/>
  <c r="AD2242" i="1"/>
  <c r="AD2243" i="1"/>
  <c r="AD2268" i="1"/>
  <c r="AD2273" i="1"/>
  <c r="AD2284" i="1"/>
  <c r="AD2289" i="1"/>
  <c r="AD2300" i="1"/>
  <c r="AD2305" i="1"/>
  <c r="AD2821" i="1"/>
  <c r="AD2872" i="1"/>
  <c r="AD2873" i="1"/>
  <c r="AD2874" i="1"/>
  <c r="AD2905" i="1"/>
  <c r="AD2906" i="1"/>
  <c r="AD2922" i="1"/>
  <c r="AD2923" i="1"/>
  <c r="AD2984" i="1"/>
  <c r="AD2310" i="1"/>
  <c r="AD2318" i="1"/>
  <c r="AD2326" i="1"/>
  <c r="AD2334" i="1"/>
  <c r="AD2342" i="1"/>
  <c r="AD2350" i="1"/>
  <c r="AD2358" i="1"/>
  <c r="AD2423" i="1"/>
  <c r="AD2425" i="1"/>
  <c r="AD2427" i="1"/>
  <c r="AD2442" i="1"/>
  <c r="AD2477" i="1"/>
  <c r="AD2509" i="1"/>
  <c r="AD2511" i="1"/>
  <c r="AD2513" i="1"/>
  <c r="AD2527" i="1"/>
  <c r="AD2536" i="1"/>
  <c r="AD2566" i="1"/>
  <c r="AD2587" i="1"/>
  <c r="AD2636" i="1"/>
  <c r="AD2638" i="1"/>
  <c r="AD2640" i="1"/>
  <c r="AD2656" i="1"/>
  <c r="AD2668" i="1"/>
  <c r="AD2685" i="1"/>
  <c r="AD2687" i="1"/>
  <c r="AD2689" i="1"/>
  <c r="AD2705" i="1"/>
  <c r="AD2717" i="1"/>
  <c r="AD2749" i="1"/>
  <c r="AD2751" i="1"/>
  <c r="AD2753" i="1"/>
  <c r="AD2769" i="1"/>
  <c r="AD2848" i="1"/>
  <c r="AD2856" i="1"/>
  <c r="AD2860" i="1"/>
  <c r="AD2861" i="1"/>
  <c r="AD2885" i="1"/>
  <c r="AD2890" i="1"/>
  <c r="AD2913" i="1"/>
  <c r="AD2915" i="1"/>
  <c r="AD2948" i="1"/>
  <c r="AD2956" i="1"/>
  <c r="AD2968" i="1"/>
  <c r="AD2978" i="1"/>
  <c r="AD2994" i="1"/>
  <c r="AD3006" i="1"/>
  <c r="AD3030" i="1"/>
  <c r="AD3048" i="1"/>
  <c r="AD3075" i="1"/>
  <c r="AD3112" i="1"/>
  <c r="AD3359" i="1"/>
  <c r="AD1676" i="1"/>
  <c r="AD1684" i="1"/>
  <c r="AD1688" i="1"/>
  <c r="AD1696" i="1"/>
  <c r="AD1704" i="1"/>
  <c r="AD1711" i="1"/>
  <c r="AD1716" i="1"/>
  <c r="AD1720" i="1"/>
  <c r="AD1724" i="1"/>
  <c r="AD1728" i="1"/>
  <c r="AD1736" i="1"/>
  <c r="AD1744" i="1"/>
  <c r="AD1752" i="1"/>
  <c r="AD1760" i="1"/>
  <c r="AD1774" i="1"/>
  <c r="AD1780" i="1"/>
  <c r="AD1787" i="1"/>
  <c r="AD1795" i="1"/>
  <c r="AD1803" i="1"/>
  <c r="AD1811" i="1"/>
  <c r="AD1819" i="1"/>
  <c r="AD1824" i="1"/>
  <c r="AD1832" i="1"/>
  <c r="AD1840" i="1"/>
  <c r="AD1848" i="1"/>
  <c r="AD1856" i="1"/>
  <c r="AD1864" i="1"/>
  <c r="AD1872" i="1"/>
  <c r="AD1882" i="1"/>
  <c r="AD1892" i="1"/>
  <c r="AD1902" i="1"/>
  <c r="AD1915" i="1"/>
  <c r="AD1921" i="1"/>
  <c r="AD1924" i="1"/>
  <c r="AD1934" i="1"/>
  <c r="AD1943" i="1"/>
  <c r="AD1949" i="1"/>
  <c r="AD1977" i="1"/>
  <c r="AD1983" i="1"/>
  <c r="AD1986" i="1"/>
  <c r="AD1996" i="1"/>
  <c r="AD1999" i="1"/>
  <c r="AD2004" i="1"/>
  <c r="AD2009" i="1"/>
  <c r="AD2017" i="1"/>
  <c r="AD2018" i="1"/>
  <c r="AD2027" i="1"/>
  <c r="AD2040" i="1"/>
  <c r="AD2050" i="1"/>
  <c r="AD2054" i="1"/>
  <c r="AD2064" i="1"/>
  <c r="AD2067" i="1"/>
  <c r="AD2073" i="1"/>
  <c r="AD2085" i="1"/>
  <c r="AD2087" i="1"/>
  <c r="AD2090" i="1"/>
  <c r="AD2101" i="1"/>
  <c r="AD2103" i="1"/>
  <c r="AD2106" i="1"/>
  <c r="AD2116" i="1"/>
  <c r="AD2117" i="1"/>
  <c r="AD2120" i="1"/>
  <c r="AD2131" i="1"/>
  <c r="AD2133" i="1"/>
  <c r="AD2137" i="1"/>
  <c r="AD2141" i="1"/>
  <c r="AD2145" i="1"/>
  <c r="AD2149" i="1"/>
  <c r="AD2153" i="1"/>
  <c r="AD2159" i="1"/>
  <c r="AD2162" i="1"/>
  <c r="AD2173" i="1"/>
  <c r="AD2175" i="1"/>
  <c r="AD2177" i="1"/>
  <c r="AD2181" i="1"/>
  <c r="AD2185" i="1"/>
  <c r="AD2189" i="1"/>
  <c r="AD2202" i="1"/>
  <c r="AD2204" i="1"/>
  <c r="AD2207" i="1"/>
  <c r="AD2216" i="1"/>
  <c r="AD2218" i="1"/>
  <c r="AD2221" i="1"/>
  <c r="AD2232" i="1"/>
  <c r="AD2234" i="1"/>
  <c r="AD2236" i="1"/>
  <c r="AD2246" i="1"/>
  <c r="AD2248" i="1"/>
  <c r="AD2256" i="1"/>
  <c r="AD2260" i="1"/>
  <c r="AD2267" i="1"/>
  <c r="AD2271" i="1"/>
  <c r="AD2275" i="1"/>
  <c r="AD2279" i="1"/>
  <c r="AD2283" i="1"/>
  <c r="AD2287" i="1"/>
  <c r="AD2291" i="1"/>
  <c r="AD2295" i="1"/>
  <c r="AD2299" i="1"/>
  <c r="AD2303" i="1"/>
  <c r="AD2307" i="1"/>
  <c r="AD2311" i="1"/>
  <c r="AD2315" i="1"/>
  <c r="AD2319" i="1"/>
  <c r="AD2323" i="1"/>
  <c r="AD2327" i="1"/>
  <c r="AD2331" i="1"/>
  <c r="AD2335" i="1"/>
  <c r="AD2339" i="1"/>
  <c r="AD2343" i="1"/>
  <c r="AD2347" i="1"/>
  <c r="AD2351" i="1"/>
  <c r="AD2355" i="1"/>
  <c r="AD2359" i="1"/>
  <c r="AD2363" i="1"/>
  <c r="AD2371" i="1"/>
  <c r="AD2379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34" i="1"/>
  <c r="AD2436" i="1"/>
  <c r="AD2437" i="1"/>
  <c r="AD2438" i="1"/>
  <c r="AD2482" i="1"/>
  <c r="AD2483" i="1"/>
  <c r="AD2490" i="1"/>
  <c r="AD2491" i="1"/>
  <c r="AD2504" i="1"/>
  <c r="AD2520" i="1"/>
  <c r="AD2522" i="1"/>
  <c r="AD2523" i="1"/>
  <c r="AD2540" i="1"/>
  <c r="AD2541" i="1"/>
  <c r="AD2551" i="1"/>
  <c r="AD2558" i="1"/>
  <c r="AD2561" i="1"/>
  <c r="AD2562" i="1"/>
  <c r="AD2579" i="1"/>
  <c r="AD2601" i="1"/>
  <c r="AD2603" i="1"/>
  <c r="AD2604" i="1"/>
  <c r="AD2631" i="1"/>
  <c r="AD2647" i="1"/>
  <c r="AD2649" i="1"/>
  <c r="AD2650" i="1"/>
  <c r="AD2696" i="1"/>
  <c r="AD2698" i="1"/>
  <c r="AD2699" i="1"/>
  <c r="AD2722" i="1"/>
  <c r="AD2723" i="1"/>
  <c r="AD2730" i="1"/>
  <c r="AD2731" i="1"/>
  <c r="AD2744" i="1"/>
  <c r="AD2760" i="1"/>
  <c r="AD2762" i="1"/>
  <c r="AD2763" i="1"/>
  <c r="AD2797" i="1"/>
  <c r="AD2801" i="1"/>
  <c r="AD2806" i="1"/>
  <c r="AD2807" i="1"/>
  <c r="AD2827" i="1"/>
  <c r="AD2829" i="1"/>
  <c r="AD2831" i="1"/>
  <c r="AD2842" i="1"/>
  <c r="AD2846" i="1"/>
  <c r="AD2853" i="1"/>
  <c r="AD2857" i="1"/>
  <c r="AD2865" i="1"/>
  <c r="AD2869" i="1"/>
  <c r="AD2878" i="1"/>
  <c r="AD2879" i="1"/>
  <c r="AD2881" i="1"/>
  <c r="AD2903" i="1"/>
  <c r="AD2909" i="1"/>
  <c r="AD2911" i="1"/>
  <c r="AD2928" i="1"/>
  <c r="AD2930" i="1"/>
  <c r="AD2940" i="1"/>
  <c r="AD2942" i="1"/>
  <c r="AD2943" i="1"/>
  <c r="AD2950" i="1"/>
  <c r="AD2957" i="1"/>
  <c r="AD2961" i="1"/>
  <c r="AD2969" i="1"/>
  <c r="AD2971" i="1"/>
  <c r="AD2987" i="1"/>
  <c r="AD2988" i="1"/>
  <c r="AD3001" i="1"/>
  <c r="AD3020" i="1"/>
  <c r="AD3022" i="1"/>
  <c r="AD3026" i="1"/>
  <c r="AD3033" i="1"/>
  <c r="AD3037" i="1"/>
  <c r="AD3038" i="1"/>
  <c r="AD3056" i="1"/>
  <c r="AD3063" i="1"/>
  <c r="AD3066" i="1"/>
  <c r="AD3071" i="1"/>
  <c r="AD3086" i="1"/>
  <c r="AD3099" i="1"/>
  <c r="AD3276" i="1"/>
  <c r="AD3279" i="1"/>
  <c r="AD3349" i="1"/>
  <c r="AD3409" i="1"/>
  <c r="AD3496" i="1"/>
  <c r="AD3621" i="1"/>
  <c r="AD3624" i="1"/>
  <c r="AD3627" i="1"/>
  <c r="AD3747" i="1"/>
  <c r="AD2935" i="1"/>
  <c r="AD2937" i="1"/>
  <c r="AD2953" i="1"/>
  <c r="AD2958" i="1"/>
  <c r="AD2983" i="1"/>
  <c r="AD3002" i="1"/>
  <c r="AD3008" i="1"/>
  <c r="AD3010" i="1"/>
  <c r="AD3011" i="1"/>
  <c r="AD3016" i="1"/>
  <c r="AD3023" i="1"/>
  <c r="AD3028" i="1"/>
  <c r="AD3050" i="1"/>
  <c r="AD3051" i="1"/>
  <c r="AD3067" i="1"/>
  <c r="AD3068" i="1"/>
  <c r="AD3092" i="1"/>
  <c r="AD3094" i="1"/>
  <c r="AD3119" i="1"/>
  <c r="AD3122" i="1"/>
  <c r="AD3321" i="1"/>
  <c r="AD3334" i="1"/>
  <c r="AD3337" i="1"/>
  <c r="AD3379" i="1"/>
  <c r="AD3439" i="1"/>
  <c r="AD3442" i="1"/>
  <c r="AD3445" i="1"/>
  <c r="AD3457" i="1"/>
  <c r="AD3589" i="1"/>
  <c r="AD3592" i="1"/>
  <c r="AD3595" i="1"/>
  <c r="AD3717" i="1"/>
  <c r="AD3720" i="1"/>
  <c r="AD3723" i="1"/>
  <c r="AD3918" i="1"/>
  <c r="AD3144" i="1"/>
  <c r="AD3165" i="1"/>
  <c r="AD3173" i="1"/>
  <c r="AD3305" i="1"/>
  <c r="AD3355" i="1"/>
  <c r="AD3369" i="1"/>
  <c r="AD3385" i="1"/>
  <c r="AD3413" i="1"/>
  <c r="AD3419" i="1"/>
  <c r="AD3449" i="1"/>
  <c r="AD3486" i="1"/>
  <c r="AD3731" i="1"/>
  <c r="AD3735" i="1"/>
  <c r="AD3779" i="1"/>
  <c r="AD3843" i="1"/>
  <c r="AD3848" i="1"/>
  <c r="AD3872" i="1"/>
  <c r="AD3992" i="1"/>
  <c r="AD3996" i="1"/>
  <c r="AD3102" i="1"/>
  <c r="AD3104" i="1"/>
  <c r="AD3127" i="1"/>
  <c r="AD3136" i="1"/>
  <c r="AD3156" i="1"/>
  <c r="AD3163" i="1"/>
  <c r="AD3174" i="1"/>
  <c r="AD3189" i="1"/>
  <c r="AD3192" i="1"/>
  <c r="AD3197" i="1"/>
  <c r="AD3200" i="1"/>
  <c r="AD3205" i="1"/>
  <c r="AD3208" i="1"/>
  <c r="AD3213" i="1"/>
  <c r="AD3216" i="1"/>
  <c r="AD3221" i="1"/>
  <c r="AD3224" i="1"/>
  <c r="AD3229" i="1"/>
  <c r="AD3232" i="1"/>
  <c r="AD3237" i="1"/>
  <c r="AD3240" i="1"/>
  <c r="AD3245" i="1"/>
  <c r="AD3248" i="1"/>
  <c r="AD3251" i="1"/>
  <c r="AD3263" i="1"/>
  <c r="AD3281" i="1"/>
  <c r="AD3286" i="1"/>
  <c r="AD3289" i="1"/>
  <c r="AD3309" i="1"/>
  <c r="AD3311" i="1"/>
  <c r="AD3314" i="1"/>
  <c r="AD3317" i="1"/>
  <c r="AD3347" i="1"/>
  <c r="AD3367" i="1"/>
  <c r="AD3372" i="1"/>
  <c r="AD3394" i="1"/>
  <c r="AD3425" i="1"/>
  <c r="AD3433" i="1"/>
  <c r="AD3447" i="1"/>
  <c r="AD3452" i="1"/>
  <c r="AD3469" i="1"/>
  <c r="AD3477" i="1"/>
  <c r="AD3479" i="1"/>
  <c r="AD3485" i="1"/>
  <c r="AD3501" i="1"/>
  <c r="AD3511" i="1"/>
  <c r="AD3533" i="1"/>
  <c r="AD3536" i="1"/>
  <c r="AD3565" i="1"/>
  <c r="AD3568" i="1"/>
  <c r="AD3597" i="1"/>
  <c r="AD3600" i="1"/>
  <c r="AD3629" i="1"/>
  <c r="AD3632" i="1"/>
  <c r="AD3661" i="1"/>
  <c r="AD3664" i="1"/>
  <c r="AD3693" i="1"/>
  <c r="AD3696" i="1"/>
  <c r="AD3758" i="1"/>
  <c r="AD3760" i="1"/>
  <c r="AD3761" i="1"/>
  <c r="AD3773" i="1"/>
  <c r="AD3796" i="1"/>
  <c r="AD3813" i="1"/>
  <c r="AD3829" i="1"/>
  <c r="AD3833" i="1"/>
  <c r="AD3841" i="1"/>
  <c r="AD3846" i="1"/>
  <c r="AD3858" i="1"/>
  <c r="AD3864" i="1"/>
  <c r="AD3917" i="1"/>
  <c r="AD3920" i="1"/>
  <c r="AD3930" i="1"/>
  <c r="AD3937" i="1"/>
  <c r="AD3940" i="1"/>
  <c r="AD3966" i="1"/>
  <c r="AD3968" i="1"/>
  <c r="AD3976" i="1"/>
  <c r="AD3978" i="1"/>
  <c r="AD3982" i="1"/>
  <c r="AD3809" i="1"/>
  <c r="AD3810" i="1"/>
  <c r="AD3826" i="1"/>
  <c r="AD3856" i="1"/>
  <c r="AD3874" i="1"/>
  <c r="AD3901" i="1"/>
  <c r="AD3904" i="1"/>
  <c r="AD3914" i="1"/>
  <c r="AD3921" i="1"/>
  <c r="AD3924" i="1"/>
  <c r="AD3958" i="1"/>
  <c r="AD3962" i="1"/>
  <c r="AD3974" i="1"/>
  <c r="AD4033" i="1"/>
  <c r="AD4037" i="1"/>
  <c r="AD4055" i="1"/>
  <c r="AD4059" i="1"/>
  <c r="AD4081" i="1"/>
  <c r="AD4085" i="1"/>
  <c r="AD4119" i="1"/>
  <c r="AD4123" i="1"/>
  <c r="AD4145" i="1"/>
  <c r="AD4149" i="1"/>
  <c r="AD4209" i="1"/>
  <c r="AD4212" i="1"/>
  <c r="AD4216" i="1"/>
  <c r="AD4481" i="1"/>
  <c r="AD4487" i="1"/>
  <c r="AD4554" i="1"/>
  <c r="AD3155" i="1"/>
  <c r="AD3157" i="1"/>
  <c r="AD3166" i="1"/>
  <c r="AD3170" i="1"/>
  <c r="AD3171" i="1"/>
  <c r="AD3180" i="1"/>
  <c r="AD3185" i="1"/>
  <c r="AD3186" i="1"/>
  <c r="AD3194" i="1"/>
  <c r="AD3202" i="1"/>
  <c r="AD3210" i="1"/>
  <c r="AD3218" i="1"/>
  <c r="AD3226" i="1"/>
  <c r="AD3234" i="1"/>
  <c r="AD3242" i="1"/>
  <c r="AD3250" i="1"/>
  <c r="AD3253" i="1"/>
  <c r="AD3255" i="1"/>
  <c r="AD3260" i="1"/>
  <c r="AD3273" i="1"/>
  <c r="AD3283" i="1"/>
  <c r="AD3298" i="1"/>
  <c r="AD3303" i="1"/>
  <c r="AD3308" i="1"/>
  <c r="AD3313" i="1"/>
  <c r="AD3323" i="1"/>
  <c r="AD3327" i="1"/>
  <c r="AD3341" i="1"/>
  <c r="AD3353" i="1"/>
  <c r="AD3361" i="1"/>
  <c r="AD3378" i="1"/>
  <c r="AD3381" i="1"/>
  <c r="AD3383" i="1"/>
  <c r="AD3388" i="1"/>
  <c r="AD3401" i="1"/>
  <c r="AD3411" i="1"/>
  <c r="AD3426" i="1"/>
  <c r="AD3431" i="1"/>
  <c r="AD3436" i="1"/>
  <c r="AD3441" i="1"/>
  <c r="AD3451" i="1"/>
  <c r="AD3455" i="1"/>
  <c r="AD3470" i="1"/>
  <c r="AD3471" i="1"/>
  <c r="AD3476" i="1"/>
  <c r="AD3483" i="1"/>
  <c r="AD3493" i="1"/>
  <c r="AD3502" i="1"/>
  <c r="AD3503" i="1"/>
  <c r="AD3508" i="1"/>
  <c r="AD3513" i="1"/>
  <c r="AD3518" i="1"/>
  <c r="AD3523" i="1"/>
  <c r="AD3532" i="1"/>
  <c r="AD3540" i="1"/>
  <c r="AD3548" i="1"/>
  <c r="AD3556" i="1"/>
  <c r="AD3564" i="1"/>
  <c r="AD3572" i="1"/>
  <c r="AD3580" i="1"/>
  <c r="AD3588" i="1"/>
  <c r="AD3596" i="1"/>
  <c r="AD3604" i="1"/>
  <c r="AD3612" i="1"/>
  <c r="AD3620" i="1"/>
  <c r="AD3628" i="1"/>
  <c r="AD3636" i="1"/>
  <c r="AD3644" i="1"/>
  <c r="AD3652" i="1"/>
  <c r="AD3660" i="1"/>
  <c r="AD3668" i="1"/>
  <c r="AD3676" i="1"/>
  <c r="AD3684" i="1"/>
  <c r="AD3692" i="1"/>
  <c r="AD3700" i="1"/>
  <c r="AD3708" i="1"/>
  <c r="AD3716" i="1"/>
  <c r="AD3742" i="1"/>
  <c r="AD3744" i="1"/>
  <c r="AD3745" i="1"/>
  <c r="AD3751" i="1"/>
  <c r="AD3763" i="1"/>
  <c r="AD3765" i="1"/>
  <c r="AD3768" i="1"/>
  <c r="AD3769" i="1"/>
  <c r="AD3799" i="1"/>
  <c r="AD3831" i="1"/>
  <c r="AD3832" i="1"/>
  <c r="AD3844" i="1"/>
  <c r="AD3854" i="1"/>
  <c r="AD3857" i="1"/>
  <c r="AD3865" i="1"/>
  <c r="AD3870" i="1"/>
  <c r="AD3873" i="1"/>
  <c r="AD3880" i="1"/>
  <c r="AD3883" i="1"/>
  <c r="AD3897" i="1"/>
  <c r="AD3900" i="1"/>
  <c r="AD3913" i="1"/>
  <c r="AD3916" i="1"/>
  <c r="AD3929" i="1"/>
  <c r="AD3932" i="1"/>
  <c r="AD3945" i="1"/>
  <c r="AD3948" i="1"/>
  <c r="AD3956" i="1"/>
  <c r="AD3988" i="1"/>
  <c r="AD4016" i="1"/>
  <c r="AD4019" i="1"/>
  <c r="AD4032" i="1"/>
  <c r="AD4035" i="1"/>
  <c r="AD4048" i="1"/>
  <c r="AD4051" i="1"/>
  <c r="AD4054" i="1"/>
  <c r="AD4057" i="1"/>
  <c r="AD4064" i="1"/>
  <c r="AD4067" i="1"/>
  <c r="AD4070" i="1"/>
  <c r="AD4073" i="1"/>
  <c r="AD4080" i="1"/>
  <c r="AD4083" i="1"/>
  <c r="AD4086" i="1"/>
  <c r="AD4089" i="1"/>
  <c r="AD4096" i="1"/>
  <c r="AD4099" i="1"/>
  <c r="AD4102" i="1"/>
  <c r="AD4105" i="1"/>
  <c r="AD4112" i="1"/>
  <c r="AD4115" i="1"/>
  <c r="AD4118" i="1"/>
  <c r="AD4121" i="1"/>
  <c r="AD4128" i="1"/>
  <c r="AD4131" i="1"/>
  <c r="AD4134" i="1"/>
  <c r="AD4137" i="1"/>
  <c r="AD4144" i="1"/>
  <c r="AD4147" i="1"/>
  <c r="AD4150" i="1"/>
  <c r="AD4161" i="1"/>
  <c r="AD4193" i="1"/>
  <c r="AD4196" i="1"/>
  <c r="AD4200" i="1"/>
  <c r="AD4225" i="1"/>
  <c r="AD4228" i="1"/>
  <c r="AD4232" i="1"/>
  <c r="AD4273" i="1"/>
  <c r="AD4276" i="1"/>
  <c r="AD4288" i="1"/>
  <c r="AD4296" i="1"/>
  <c r="AD4301" i="1"/>
  <c r="AD4314" i="1"/>
  <c r="AD4337" i="1"/>
  <c r="AD4365" i="1"/>
  <c r="AD4378" i="1"/>
  <c r="AD4380" i="1"/>
  <c r="AD4384" i="1"/>
  <c r="AD4393" i="1"/>
  <c r="AD4444" i="1"/>
  <c r="AD4453" i="1"/>
  <c r="AD4458" i="1"/>
  <c r="AD4474" i="1"/>
  <c r="AD4514" i="1"/>
  <c r="AD4517" i="1"/>
  <c r="AD4543" i="1"/>
  <c r="AD3998" i="1"/>
  <c r="AD4002" i="1"/>
  <c r="AD4006" i="1"/>
  <c r="AD4020" i="1"/>
  <c r="AD4023" i="1"/>
  <c r="AD4036" i="1"/>
  <c r="AD4039" i="1"/>
  <c r="AD4052" i="1"/>
  <c r="AD4068" i="1"/>
  <c r="AD4084" i="1"/>
  <c r="AD4100" i="1"/>
  <c r="AD4116" i="1"/>
  <c r="AD4132" i="1"/>
  <c r="AD4148" i="1"/>
  <c r="AD4151" i="1"/>
  <c r="AD4155" i="1"/>
  <c r="AD4190" i="1"/>
  <c r="AD4222" i="1"/>
  <c r="AD4257" i="1"/>
  <c r="AD4260" i="1"/>
  <c r="AD4264" i="1"/>
  <c r="AD4267" i="1"/>
  <c r="AD4270" i="1"/>
  <c r="AD4292" i="1"/>
  <c r="AD4309" i="1"/>
  <c r="AD4333" i="1"/>
  <c r="AD4346" i="1"/>
  <c r="AD4348" i="1"/>
  <c r="AD4361" i="1"/>
  <c r="AD4388" i="1"/>
  <c r="AD4425" i="1"/>
  <c r="AD4442" i="1"/>
  <c r="AD4469" i="1"/>
  <c r="AD4496" i="1"/>
  <c r="AD4503" i="1"/>
  <c r="AD4597" i="1"/>
  <c r="AD4600" i="1"/>
  <c r="AD4647" i="1"/>
  <c r="AD4653" i="1"/>
  <c r="AD4707" i="1"/>
  <c r="AD4735" i="1"/>
  <c r="AD4815" i="1"/>
  <c r="AD4153" i="1"/>
  <c r="AD4160" i="1"/>
  <c r="AD4163" i="1"/>
  <c r="AD4166" i="1"/>
  <c r="AD4169" i="1"/>
  <c r="AD4176" i="1"/>
  <c r="AD4179" i="1"/>
  <c r="AD4182" i="1"/>
  <c r="AD4189" i="1"/>
  <c r="AD4192" i="1"/>
  <c r="AD4195" i="1"/>
  <c r="AD4198" i="1"/>
  <c r="AD4205" i="1"/>
  <c r="AD4208" i="1"/>
  <c r="AD4211" i="1"/>
  <c r="AD4214" i="1"/>
  <c r="AD4221" i="1"/>
  <c r="AD4224" i="1"/>
  <c r="AD4227" i="1"/>
  <c r="AD4230" i="1"/>
  <c r="AD4237" i="1"/>
  <c r="AD4240" i="1"/>
  <c r="AD4243" i="1"/>
  <c r="AD4246" i="1"/>
  <c r="AD4256" i="1"/>
  <c r="AD4259" i="1"/>
  <c r="AD4262" i="1"/>
  <c r="AD4272" i="1"/>
  <c r="AD4275" i="1"/>
  <c r="AD4278" i="1"/>
  <c r="AD4280" i="1"/>
  <c r="AD4285" i="1"/>
  <c r="AD4298" i="1"/>
  <c r="AD4312" i="1"/>
  <c r="AD4317" i="1"/>
  <c r="AD4330" i="1"/>
  <c r="AD4344" i="1"/>
  <c r="AD4349" i="1"/>
  <c r="AD4362" i="1"/>
  <c r="AD4376" i="1"/>
  <c r="AD4381" i="1"/>
  <c r="AD4394" i="1"/>
  <c r="AD4408" i="1"/>
  <c r="AD4440" i="1"/>
  <c r="AD4456" i="1"/>
  <c r="AD4464" i="1"/>
  <c r="AD4472" i="1"/>
  <c r="AD4479" i="1"/>
  <c r="AD4485" i="1"/>
  <c r="AD4506" i="1"/>
  <c r="AD4544" i="1"/>
  <c r="AD4556" i="1"/>
  <c r="AD4586" i="1"/>
  <c r="AD4608" i="1"/>
  <c r="AD4621" i="1"/>
  <c r="AD4629" i="1"/>
  <c r="AD4631" i="1"/>
  <c r="AD4641" i="1"/>
  <c r="AD4651" i="1"/>
  <c r="AD4671" i="1"/>
  <c r="AD4697" i="1"/>
  <c r="AD4719" i="1"/>
  <c r="AD4753" i="1"/>
  <c r="AD4769" i="1"/>
  <c r="AD4825" i="1"/>
  <c r="AD4843" i="1"/>
  <c r="AD4888" i="1"/>
  <c r="AD4937" i="1"/>
  <c r="AD4354" i="1"/>
  <c r="AD4373" i="1"/>
  <c r="AD4386" i="1"/>
  <c r="AD4405" i="1"/>
  <c r="AD4418" i="1"/>
  <c r="AD4432" i="1"/>
  <c r="AD4437" i="1"/>
  <c r="AD4462" i="1"/>
  <c r="AD4470" i="1"/>
  <c r="AD4491" i="1"/>
  <c r="AD4492" i="1"/>
  <c r="AD4497" i="1"/>
  <c r="AD4502" i="1"/>
  <c r="AD4504" i="1"/>
  <c r="AD4511" i="1"/>
  <c r="AD4559" i="1"/>
  <c r="AD4584" i="1"/>
  <c r="AD4589" i="1"/>
  <c r="AD4594" i="1"/>
  <c r="AD4619" i="1"/>
  <c r="AD4624" i="1"/>
  <c r="AD4639" i="1"/>
  <c r="AD4649" i="1"/>
  <c r="AD4657" i="1"/>
  <c r="AD4669" i="1"/>
  <c r="AD4683" i="1"/>
  <c r="AD4705" i="1"/>
  <c r="AD4711" i="1"/>
  <c r="AD4739" i="1"/>
  <c r="AD4745" i="1"/>
  <c r="AD4756" i="1"/>
  <c r="AD4761" i="1"/>
  <c r="AD4784" i="1"/>
  <c r="AD4831" i="1"/>
  <c r="AD4837" i="1"/>
  <c r="AD4840" i="1"/>
  <c r="AD4876" i="1"/>
  <c r="AD4879" i="1"/>
  <c r="AD4883" i="1"/>
  <c r="AD4886" i="1"/>
  <c r="AD4907" i="1"/>
  <c r="AD4913" i="1"/>
  <c r="AD4934" i="1"/>
  <c r="AD4940" i="1"/>
  <c r="AD5055" i="1"/>
  <c r="AD4673" i="1"/>
  <c r="AD4677" i="1"/>
  <c r="AD4681" i="1"/>
  <c r="AD4714" i="1"/>
  <c r="AD4717" i="1"/>
  <c r="AD4722" i="1"/>
  <c r="AD4725" i="1"/>
  <c r="AD4727" i="1"/>
  <c r="AD4737" i="1"/>
  <c r="AD4744" i="1"/>
  <c r="AD4747" i="1"/>
  <c r="AD4752" i="1"/>
  <c r="AD4767" i="1"/>
  <c r="AD4775" i="1"/>
  <c r="AD4783" i="1"/>
  <c r="AD4797" i="1"/>
  <c r="AD4811" i="1"/>
  <c r="AD4833" i="1"/>
  <c r="AD4839" i="1"/>
  <c r="AD4867" i="1"/>
  <c r="AD4873" i="1"/>
  <c r="AD4878" i="1"/>
  <c r="AD4881" i="1"/>
  <c r="AD4925" i="1"/>
  <c r="AD4933" i="1"/>
  <c r="AD4948" i="1"/>
  <c r="AD4980" i="1"/>
  <c r="AD4996" i="1"/>
  <c r="AD4778" i="1"/>
  <c r="AD4781" i="1"/>
  <c r="AD4786" i="1"/>
  <c r="AD4791" i="1"/>
  <c r="AD4801" i="1"/>
  <c r="AD4809" i="1"/>
  <c r="AD4842" i="1"/>
  <c r="AD4845" i="1"/>
  <c r="AD4850" i="1"/>
  <c r="AD4853" i="1"/>
  <c r="AD4855" i="1"/>
  <c r="AD4865" i="1"/>
  <c r="AD4872" i="1"/>
  <c r="AD4874" i="1"/>
  <c r="AD4885" i="1"/>
  <c r="AD4891" i="1"/>
  <c r="AD4892" i="1"/>
  <c r="AD4899" i="1"/>
  <c r="AD4904" i="1"/>
  <c r="AD4921" i="1"/>
  <c r="AD4931" i="1"/>
  <c r="AD4970" i="1"/>
  <c r="AD5002" i="1"/>
  <c r="AD9" i="1"/>
  <c r="AD17" i="1"/>
  <c r="AD25" i="1"/>
  <c r="AD33" i="1"/>
  <c r="AD41" i="1"/>
  <c r="AD49" i="1"/>
  <c r="AD57" i="1"/>
  <c r="AD69" i="1"/>
  <c r="AD77" i="1"/>
  <c r="AD85" i="1"/>
  <c r="AD93" i="1"/>
  <c r="AD101" i="1"/>
  <c r="AD109" i="1"/>
  <c r="AD129" i="1"/>
  <c r="AD138" i="1"/>
  <c r="AD145" i="1"/>
  <c r="AD155" i="1"/>
  <c r="AD265" i="1"/>
  <c r="AD443" i="1"/>
  <c r="AD455" i="1"/>
  <c r="AD496" i="1"/>
  <c r="AD568" i="1"/>
  <c r="AD440" i="1"/>
  <c r="AD13" i="1"/>
  <c r="AD21" i="1"/>
  <c r="AD29" i="1"/>
  <c r="AD37" i="1"/>
  <c r="AD45" i="1"/>
  <c r="AD54" i="1"/>
  <c r="AD73" i="1"/>
  <c r="AD81" i="1"/>
  <c r="AD89" i="1"/>
  <c r="AD97" i="1"/>
  <c r="AD105" i="1"/>
  <c r="AD113" i="1"/>
  <c r="AD123" i="1"/>
  <c r="AD133" i="1"/>
  <c r="AD151" i="1"/>
  <c r="AD168" i="1"/>
  <c r="AD461" i="1"/>
  <c r="AD560" i="1"/>
  <c r="AD564" i="1"/>
  <c r="AD469" i="1"/>
  <c r="AD473" i="1"/>
  <c r="AD493" i="1"/>
  <c r="AD250" i="1"/>
  <c r="AD302" i="1"/>
  <c r="AD374" i="1"/>
  <c r="AD2266" i="1"/>
  <c r="AD2274" i="1"/>
  <c r="AD2282" i="1"/>
  <c r="AD2290" i="1"/>
  <c r="AD2298" i="1"/>
  <c r="AD2306" i="1"/>
  <c r="AD2314" i="1"/>
  <c r="AD2322" i="1"/>
  <c r="AD2330" i="1"/>
  <c r="AD2338" i="1"/>
  <c r="AD2346" i="1"/>
  <c r="AD2354" i="1"/>
  <c r="AD2362" i="1"/>
  <c r="AD2372" i="1"/>
  <c r="AD370" i="1"/>
  <c r="AD437" i="1"/>
  <c r="AD483" i="1"/>
  <c r="AD545" i="1"/>
  <c r="AD231" i="1"/>
  <c r="AD234" i="1"/>
  <c r="AD242" i="1"/>
  <c r="AD259" i="1"/>
  <c r="AD269" i="1"/>
  <c r="AD278" i="1"/>
  <c r="AD286" i="1"/>
  <c r="AD294" i="1"/>
  <c r="AD314" i="1"/>
  <c r="AD324" i="1"/>
  <c r="AD334" i="1"/>
  <c r="AD344" i="1"/>
  <c r="AD352" i="1"/>
  <c r="AD360" i="1"/>
  <c r="AD378" i="1"/>
  <c r="AD444" i="1"/>
  <c r="AD462" i="1"/>
  <c r="AD476" i="1"/>
  <c r="AD491" i="1"/>
  <c r="AD526" i="1"/>
  <c r="AD537" i="1"/>
  <c r="AD600" i="1"/>
  <c r="AD607" i="1"/>
  <c r="AD615" i="1"/>
  <c r="AD623" i="1"/>
  <c r="AD631" i="1"/>
  <c r="AD639" i="1"/>
  <c r="AD647" i="1"/>
  <c r="AD655" i="1"/>
  <c r="AC671" i="1"/>
  <c r="AC3" i="1" s="1"/>
  <c r="T671" i="1"/>
  <c r="AD671" i="1" s="1"/>
  <c r="AD709" i="1"/>
  <c r="AD737" i="1"/>
  <c r="AD795" i="1"/>
  <c r="AD2264" i="1"/>
  <c r="AD2272" i="1"/>
  <c r="AD2280" i="1"/>
  <c r="AD2288" i="1"/>
  <c r="AD2296" i="1"/>
  <c r="AD2304" i="1"/>
  <c r="AD2312" i="1"/>
  <c r="AD2320" i="1"/>
  <c r="AD2328" i="1"/>
  <c r="AD2336" i="1"/>
  <c r="AD2344" i="1"/>
  <c r="AD2352" i="1"/>
  <c r="AD2360" i="1"/>
  <c r="AD2380" i="1"/>
  <c r="AD2962" i="1"/>
  <c r="AD452" i="1"/>
  <c r="AD507" i="1"/>
  <c r="AD518" i="1"/>
  <c r="AD534" i="1"/>
  <c r="AD557" i="1"/>
  <c r="AD215" i="1"/>
  <c r="AD220" i="1"/>
  <c r="AD240" i="1"/>
  <c r="AD248" i="1"/>
  <c r="AD257" i="1"/>
  <c r="AD267" i="1"/>
  <c r="AD276" i="1"/>
  <c r="AD284" i="1"/>
  <c r="AD292" i="1"/>
  <c r="AD300" i="1"/>
  <c r="AD312" i="1"/>
  <c r="AD322" i="1"/>
  <c r="AD332" i="1"/>
  <c r="AD342" i="1"/>
  <c r="AD350" i="1"/>
  <c r="AD358" i="1"/>
  <c r="AD448" i="1"/>
  <c r="AD467" i="1"/>
  <c r="AD479" i="1"/>
  <c r="AD503" i="1"/>
  <c r="AD514" i="1"/>
  <c r="AD530" i="1"/>
  <c r="AD542" i="1"/>
  <c r="AD553" i="1"/>
  <c r="AD598" i="1"/>
  <c r="AD613" i="1"/>
  <c r="AD621" i="1"/>
  <c r="AD629" i="1"/>
  <c r="AD637" i="1"/>
  <c r="AD645" i="1"/>
  <c r="AD653" i="1"/>
  <c r="AD661" i="1"/>
  <c r="AD705" i="1"/>
  <c r="AD805" i="1"/>
  <c r="AD1105" i="1"/>
  <c r="AD2960" i="1"/>
  <c r="AD3147" i="1"/>
  <c r="AD3172" i="1"/>
  <c r="AD2841" i="1"/>
  <c r="AD1881" i="1"/>
  <c r="AD1959" i="1"/>
  <c r="AD2006" i="1"/>
  <c r="AD2020" i="1"/>
  <c r="AD2034" i="1"/>
  <c r="AD2048" i="1"/>
  <c r="AD2063" i="1"/>
  <c r="AD2078" i="1"/>
  <c r="AD2367" i="1"/>
  <c r="AD2375" i="1"/>
  <c r="AD2383" i="1"/>
  <c r="AD2847" i="1"/>
  <c r="AD3012" i="1"/>
  <c r="AD3175" i="1"/>
  <c r="AD2424" i="1"/>
  <c r="AD2439" i="1"/>
  <c r="AD2451" i="1"/>
  <c r="AD2459" i="1"/>
  <c r="AD2467" i="1"/>
  <c r="AD2478" i="1"/>
  <c r="AD2494" i="1"/>
  <c r="AD2510" i="1"/>
  <c r="AD2537" i="1"/>
  <c r="AD2549" i="1"/>
  <c r="AD2591" i="1"/>
  <c r="AD2607" i="1"/>
  <c r="AD2637" i="1"/>
  <c r="AD2653" i="1"/>
  <c r="AD2669" i="1"/>
  <c r="AD2686" i="1"/>
  <c r="AD2702" i="1"/>
  <c r="AD2718" i="1"/>
  <c r="AD2734" i="1"/>
  <c r="AD2750" i="1"/>
  <c r="AD2766" i="1"/>
  <c r="AD2776" i="1"/>
  <c r="AD2784" i="1"/>
  <c r="AD2794" i="1"/>
  <c r="AD2803" i="1"/>
  <c r="AD2813" i="1"/>
  <c r="AD2828" i="1"/>
  <c r="AD2837" i="1"/>
  <c r="AD2864" i="1"/>
  <c r="AD2870" i="1"/>
  <c r="AD2880" i="1"/>
  <c r="AD2891" i="1"/>
  <c r="AD2902" i="1"/>
  <c r="AD2914" i="1"/>
  <c r="AD2927" i="1"/>
  <c r="AD2939" i="1"/>
  <c r="AD2970" i="1"/>
  <c r="AD2973" i="1"/>
  <c r="AD2991" i="1"/>
  <c r="AD3007" i="1"/>
  <c r="AD3021" i="1"/>
  <c r="AD3031" i="1"/>
  <c r="AD3040" i="1"/>
  <c r="AD3064" i="1"/>
  <c r="AD3072" i="1"/>
  <c r="AD3080" i="1"/>
  <c r="AD3087" i="1"/>
  <c r="AD3096" i="1"/>
  <c r="AD3100" i="1"/>
  <c r="AD3105" i="1"/>
  <c r="AD3113" i="1"/>
  <c r="AD3121" i="1"/>
  <c r="AD3129" i="1"/>
  <c r="AD3137" i="1"/>
  <c r="AD3145" i="1"/>
  <c r="AD3268" i="1"/>
  <c r="AD3274" i="1"/>
  <c r="AD3300" i="1"/>
  <c r="AD3306" i="1"/>
  <c r="AD3332" i="1"/>
  <c r="AD3338" i="1"/>
  <c r="AD3364" i="1"/>
  <c r="AD3370" i="1"/>
  <c r="AD3396" i="1"/>
  <c r="AD3402" i="1"/>
  <c r="AD3428" i="1"/>
  <c r="AD3434" i="1"/>
  <c r="AD3467" i="1"/>
  <c r="AD3480" i="1"/>
  <c r="AD3506" i="1"/>
  <c r="AD3798" i="1"/>
  <c r="AD2977" i="1"/>
  <c r="AD2981" i="1"/>
  <c r="AD3101" i="1"/>
  <c r="AD3149" i="1"/>
  <c r="AD3152" i="1"/>
  <c r="AD3160" i="1"/>
  <c r="AD3168" i="1"/>
  <c r="AD3177" i="1"/>
  <c r="AD3187" i="1"/>
  <c r="AD3191" i="1"/>
  <c r="AD3195" i="1"/>
  <c r="AD3199" i="1"/>
  <c r="AD3203" i="1"/>
  <c r="AD3207" i="1"/>
  <c r="AD3211" i="1"/>
  <c r="AD3215" i="1"/>
  <c r="AD3219" i="1"/>
  <c r="AD3223" i="1"/>
  <c r="AD3227" i="1"/>
  <c r="AD3231" i="1"/>
  <c r="AD3235" i="1"/>
  <c r="AD3239" i="1"/>
  <c r="AD3243" i="1"/>
  <c r="AD3247" i="1"/>
  <c r="AD3269" i="1"/>
  <c r="AD3275" i="1"/>
  <c r="AD3301" i="1"/>
  <c r="AD3307" i="1"/>
  <c r="AD3333" i="1"/>
  <c r="AD3339" i="1"/>
  <c r="AD3365" i="1"/>
  <c r="AD3371" i="1"/>
  <c r="AD3397" i="1"/>
  <c r="AD3403" i="1"/>
  <c r="AD3429" i="1"/>
  <c r="AD3435" i="1"/>
  <c r="AD3481" i="1"/>
  <c r="AD3509" i="1"/>
  <c r="AD2432" i="1"/>
  <c r="AD2447" i="1"/>
  <c r="AD2455" i="1"/>
  <c r="AD2463" i="1"/>
  <c r="AD2471" i="1"/>
  <c r="AD2486" i="1"/>
  <c r="AD2502" i="1"/>
  <c r="AD2518" i="1"/>
  <c r="AD2531" i="1"/>
  <c r="AD2557" i="1"/>
  <c r="AD2584" i="1"/>
  <c r="AD2599" i="1"/>
  <c r="AD2615" i="1"/>
  <c r="AD2629" i="1"/>
  <c r="AD2645" i="1"/>
  <c r="AD2661" i="1"/>
  <c r="AD2694" i="1"/>
  <c r="AD2710" i="1"/>
  <c r="AD2726" i="1"/>
  <c r="AD2742" i="1"/>
  <c r="AD2758" i="1"/>
  <c r="AD2772" i="1"/>
  <c r="AD2780" i="1"/>
  <c r="AD2809" i="1"/>
  <c r="AD2820" i="1"/>
  <c r="AD2868" i="1"/>
  <c r="AD2908" i="1"/>
  <c r="AD2933" i="1"/>
  <c r="AD2945" i="1"/>
  <c r="AD2999" i="1"/>
  <c r="AD3009" i="1"/>
  <c r="AD3015" i="1"/>
  <c r="AD3025" i="1"/>
  <c r="AD3045" i="1"/>
  <c r="AD3055" i="1"/>
  <c r="AD3058" i="1"/>
  <c r="AD3070" i="1"/>
  <c r="AD3076" i="1"/>
  <c r="AD3083" i="1"/>
  <c r="AD3098" i="1"/>
  <c r="AD3109" i="1"/>
  <c r="AD3117" i="1"/>
  <c r="AD3125" i="1"/>
  <c r="AD3133" i="1"/>
  <c r="AD3141" i="1"/>
  <c r="AD3150" i="1"/>
  <c r="AD3153" i="1"/>
  <c r="AD3161" i="1"/>
  <c r="AD3169" i="1"/>
  <c r="AD3178" i="1"/>
  <c r="AD3252" i="1"/>
  <c r="AD3258" i="1"/>
  <c r="AD3261" i="1"/>
  <c r="AD3267" i="1"/>
  <c r="AD3284" i="1"/>
  <c r="AD3290" i="1"/>
  <c r="AD3293" i="1"/>
  <c r="AD3299" i="1"/>
  <c r="AD3316" i="1"/>
  <c r="AD3322" i="1"/>
  <c r="AD3325" i="1"/>
  <c r="AD3331" i="1"/>
  <c r="AD3348" i="1"/>
  <c r="AD3354" i="1"/>
  <c r="AD3357" i="1"/>
  <c r="AD3363" i="1"/>
  <c r="AD3380" i="1"/>
  <c r="AD3386" i="1"/>
  <c r="AD3389" i="1"/>
  <c r="AD3395" i="1"/>
  <c r="AD3412" i="1"/>
  <c r="AD3418" i="1"/>
  <c r="AD3421" i="1"/>
  <c r="AD3427" i="1"/>
  <c r="AD3444" i="1"/>
  <c r="AD3450" i="1"/>
  <c r="AD3453" i="1"/>
  <c r="AD3461" i="1"/>
  <c r="AD3474" i="1"/>
  <c r="AD3497" i="1"/>
  <c r="AD3499" i="1"/>
  <c r="AD3512" i="1"/>
  <c r="AD3524" i="1"/>
  <c r="AD3525" i="1"/>
  <c r="AD3780" i="1"/>
  <c r="AD3781" i="1"/>
  <c r="AD3459" i="1"/>
  <c r="AD3468" i="1"/>
  <c r="AD3475" i="1"/>
  <c r="AD3484" i="1"/>
  <c r="AD3491" i="1"/>
  <c r="AD3500" i="1"/>
  <c r="AD3507" i="1"/>
  <c r="AD3256" i="1"/>
  <c r="AD3264" i="1"/>
  <c r="AD3272" i="1"/>
  <c r="AD3280" i="1"/>
  <c r="AD3288" i="1"/>
  <c r="AD3296" i="1"/>
  <c r="AD3304" i="1"/>
  <c r="AD3312" i="1"/>
  <c r="AD3320" i="1"/>
  <c r="AD3328" i="1"/>
  <c r="AD3336" i="1"/>
  <c r="AD3344" i="1"/>
  <c r="AD3352" i="1"/>
  <c r="AD3360" i="1"/>
  <c r="AD3368" i="1"/>
  <c r="AD3376" i="1"/>
  <c r="AD3384" i="1"/>
  <c r="AD3392" i="1"/>
  <c r="AD3400" i="1"/>
  <c r="AD3408" i="1"/>
  <c r="AD3416" i="1"/>
  <c r="AD3424" i="1"/>
  <c r="AD3432" i="1"/>
  <c r="AD3440" i="1"/>
  <c r="AD3448" i="1"/>
  <c r="AD3456" i="1"/>
  <c r="AD3472" i="1"/>
  <c r="AD3488" i="1"/>
  <c r="AD3504" i="1"/>
  <c r="AD3528" i="1"/>
  <c r="AD3529" i="1"/>
  <c r="AD3538" i="1"/>
  <c r="AD3546" i="1"/>
  <c r="AD3554" i="1"/>
  <c r="AD3562" i="1"/>
  <c r="AD3570" i="1"/>
  <c r="AD3578" i="1"/>
  <c r="AD3586" i="1"/>
  <c r="AD3594" i="1"/>
  <c r="AD3602" i="1"/>
  <c r="AD3610" i="1"/>
  <c r="AD3618" i="1"/>
  <c r="AD3626" i="1"/>
  <c r="AD3634" i="1"/>
  <c r="AD3642" i="1"/>
  <c r="AD3650" i="1"/>
  <c r="AD3658" i="1"/>
  <c r="AD3666" i="1"/>
  <c r="AD3674" i="1"/>
  <c r="AD3682" i="1"/>
  <c r="AD3690" i="1"/>
  <c r="AD3698" i="1"/>
  <c r="AD3706" i="1"/>
  <c r="AD3714" i="1"/>
  <c r="AD3722" i="1"/>
  <c r="AD3764" i="1"/>
  <c r="AD3784" i="1"/>
  <c r="AD3785" i="1"/>
  <c r="AD3804" i="1"/>
  <c r="AD3887" i="1"/>
  <c r="AD3895" i="1"/>
  <c r="AD3903" i="1"/>
  <c r="AD3911" i="1"/>
  <c r="AD3919" i="1"/>
  <c r="AD3927" i="1"/>
  <c r="AD3935" i="1"/>
  <c r="AD3943" i="1"/>
  <c r="AD3951" i="1"/>
  <c r="AD3959" i="1"/>
  <c r="AD3967" i="1"/>
  <c r="AD3975" i="1"/>
  <c r="AD3983" i="1"/>
  <c r="AD3991" i="1"/>
  <c r="AD3999" i="1"/>
  <c r="AD4007" i="1"/>
  <c r="AD4014" i="1"/>
  <c r="AD4022" i="1"/>
  <c r="AD4030" i="1"/>
  <c r="AD4038" i="1"/>
  <c r="AD4046" i="1"/>
  <c r="AD4072" i="1"/>
  <c r="AD4078" i="1"/>
  <c r="AD4104" i="1"/>
  <c r="AD4110" i="1"/>
  <c r="AD4136" i="1"/>
  <c r="AD4142" i="1"/>
  <c r="AD4168" i="1"/>
  <c r="AD4174" i="1"/>
  <c r="AD4229" i="1"/>
  <c r="AD4235" i="1"/>
  <c r="AD4283" i="1"/>
  <c r="AD4299" i="1"/>
  <c r="AD4315" i="1"/>
  <c r="AD4331" i="1"/>
  <c r="AD4347" i="1"/>
  <c r="AD4363" i="1"/>
  <c r="AD4379" i="1"/>
  <c r="AD4395" i="1"/>
  <c r="AD3516" i="1"/>
  <c r="AD3740" i="1"/>
  <c r="AD3756" i="1"/>
  <c r="AD3772" i="1"/>
  <c r="AD3788" i="1"/>
  <c r="AD3800" i="1"/>
  <c r="AD3808" i="1"/>
  <c r="AD3817" i="1"/>
  <c r="AD3891" i="1"/>
  <c r="AD3899" i="1"/>
  <c r="AD3907" i="1"/>
  <c r="AD3915" i="1"/>
  <c r="AD3923" i="1"/>
  <c r="AD3931" i="1"/>
  <c r="AD3939" i="1"/>
  <c r="AD3947" i="1"/>
  <c r="AD3955" i="1"/>
  <c r="AD3963" i="1"/>
  <c r="AD3971" i="1"/>
  <c r="AD3979" i="1"/>
  <c r="AD3987" i="1"/>
  <c r="AD3995" i="1"/>
  <c r="AD4003" i="1"/>
  <c r="AD4010" i="1"/>
  <c r="AD4018" i="1"/>
  <c r="AD4026" i="1"/>
  <c r="AD4034" i="1"/>
  <c r="AD4042" i="1"/>
  <c r="AD4050" i="1"/>
  <c r="AD4056" i="1"/>
  <c r="AD4062" i="1"/>
  <c r="AD4088" i="1"/>
  <c r="AD4094" i="1"/>
  <c r="AD4120" i="1"/>
  <c r="AD4126" i="1"/>
  <c r="AD4152" i="1"/>
  <c r="AD4158" i="1"/>
  <c r="AD4197" i="1"/>
  <c r="AD4203" i="1"/>
  <c r="AD4805" i="1"/>
  <c r="AD4058" i="1"/>
  <c r="AD4066" i="1"/>
  <c r="AD4074" i="1"/>
  <c r="AD4082" i="1"/>
  <c r="AD4090" i="1"/>
  <c r="AD4098" i="1"/>
  <c r="AD4106" i="1"/>
  <c r="AD4114" i="1"/>
  <c r="AD4122" i="1"/>
  <c r="AD4130" i="1"/>
  <c r="AD4138" i="1"/>
  <c r="AD4146" i="1"/>
  <c r="AD4154" i="1"/>
  <c r="AD4162" i="1"/>
  <c r="AD4170" i="1"/>
  <c r="AD4181" i="1"/>
  <c r="AD4187" i="1"/>
  <c r="AD4213" i="1"/>
  <c r="AD4219" i="1"/>
  <c r="AD4245" i="1"/>
  <c r="AD4286" i="1"/>
  <c r="AD4294" i="1"/>
  <c r="AD4302" i="1"/>
  <c r="AD4310" i="1"/>
  <c r="AD4318" i="1"/>
  <c r="AD4326" i="1"/>
  <c r="AD4334" i="1"/>
  <c r="AD4342" i="1"/>
  <c r="AD4350" i="1"/>
  <c r="AD4358" i="1"/>
  <c r="AD4366" i="1"/>
  <c r="AD4374" i="1"/>
  <c r="AD4382" i="1"/>
  <c r="AD4390" i="1"/>
  <c r="AD4398" i="1"/>
  <c r="AD4406" i="1"/>
  <c r="AD4414" i="1"/>
  <c r="AD4422" i="1"/>
  <c r="AD4430" i="1"/>
  <c r="AD4438" i="1"/>
  <c r="AD4585" i="1"/>
  <c r="AD4587" i="1"/>
  <c r="AD4593" i="1"/>
  <c r="AD4595" i="1"/>
  <c r="AD4601" i="1"/>
  <c r="AD4603" i="1"/>
  <c r="AD4609" i="1"/>
  <c r="AD4611" i="1"/>
  <c r="AD4648" i="1"/>
  <c r="AD4650" i="1"/>
  <c r="AD4689" i="1"/>
  <c r="AD4701" i="1"/>
  <c r="AD4757" i="1"/>
  <c r="AD4817" i="1"/>
  <c r="AD4829" i="1"/>
  <c r="AD4889" i="1"/>
  <c r="AD4588" i="1"/>
  <c r="AD4590" i="1"/>
  <c r="AD4596" i="1"/>
  <c r="AD4598" i="1"/>
  <c r="AD4604" i="1"/>
  <c r="AD4606" i="1"/>
  <c r="AD4625" i="1"/>
  <c r="AD4637" i="1"/>
  <c r="AD4661" i="1"/>
  <c r="AD4721" i="1"/>
  <c r="AD4733" i="1"/>
  <c r="AD4789" i="1"/>
  <c r="AD4849" i="1"/>
  <c r="AD4861" i="1"/>
  <c r="AD4897" i="1"/>
  <c r="AD4411" i="1"/>
  <c r="AD4427" i="1"/>
  <c r="AD4443" i="1"/>
  <c r="AD4476" i="1"/>
  <c r="AD4616" i="1"/>
  <c r="AD4618" i="1"/>
  <c r="AD4765" i="1"/>
  <c r="AD4919" i="1"/>
  <c r="AD4183" i="1"/>
  <c r="AD4191" i="1"/>
  <c r="AD4199" i="1"/>
  <c r="AD4207" i="1"/>
  <c r="AD4215" i="1"/>
  <c r="AD4223" i="1"/>
  <c r="AD4231" i="1"/>
  <c r="AD4239" i="1"/>
  <c r="AD4247" i="1"/>
  <c r="AD4255" i="1"/>
  <c r="AD4263" i="1"/>
  <c r="AD4271" i="1"/>
  <c r="AD4279" i="1"/>
  <c r="AD4287" i="1"/>
  <c r="AD4295" i="1"/>
  <c r="AD4311" i="1"/>
  <c r="AD4319" i="1"/>
  <c r="AD4327" i="1"/>
  <c r="AD4343" i="1"/>
  <c r="AD4351" i="1"/>
  <c r="AD4359" i="1"/>
  <c r="AD4375" i="1"/>
  <c r="AD4383" i="1"/>
  <c r="AD4391" i="1"/>
  <c r="AD4407" i="1"/>
  <c r="AD4415" i="1"/>
  <c r="AD4423" i="1"/>
  <c r="AD4439" i="1"/>
  <c r="AD4447" i="1"/>
  <c r="AD4455" i="1"/>
  <c r="AD4522" i="1"/>
  <c r="AD4591" i="1"/>
  <c r="AD4599" i="1"/>
  <c r="AD4607" i="1"/>
  <c r="AD4627" i="1"/>
  <c r="AD4632" i="1"/>
  <c r="AD4634" i="1"/>
  <c r="AD4659" i="1"/>
  <c r="AD4664" i="1"/>
  <c r="AD4666" i="1"/>
  <c r="AD4691" i="1"/>
  <c r="AD4696" i="1"/>
  <c r="AD4698" i="1"/>
  <c r="AD4723" i="1"/>
  <c r="AD4728" i="1"/>
  <c r="AD4730" i="1"/>
  <c r="AD4755" i="1"/>
  <c r="AD4760" i="1"/>
  <c r="AD4762" i="1"/>
  <c r="AD4787" i="1"/>
  <c r="AD4792" i="1"/>
  <c r="AD4794" i="1"/>
  <c r="AD4819" i="1"/>
  <c r="AD4824" i="1"/>
  <c r="AD4826" i="1"/>
  <c r="AD4851" i="1"/>
  <c r="AD4856" i="1"/>
  <c r="AD4858" i="1"/>
  <c r="AD4887" i="1"/>
  <c r="AD4893" i="1"/>
  <c r="AD4895" i="1"/>
  <c r="AD4902" i="1"/>
  <c r="AD4908" i="1"/>
  <c r="AD4253" i="1"/>
  <c r="AD4261" i="1"/>
  <c r="AD4269" i="1"/>
  <c r="AD4277" i="1"/>
  <c r="AD4500" i="1"/>
  <c r="AD4520" i="1"/>
  <c r="AD4549" i="1"/>
  <c r="AD4583" i="1"/>
  <c r="AD4635" i="1"/>
  <c r="AD4640" i="1"/>
  <c r="AD4642" i="1"/>
  <c r="AD4667" i="1"/>
  <c r="AD4672" i="1"/>
  <c r="AD4674" i="1"/>
  <c r="AD4699" i="1"/>
  <c r="AD4704" i="1"/>
  <c r="AD4706" i="1"/>
  <c r="AD4731" i="1"/>
  <c r="AD4736" i="1"/>
  <c r="AD4738" i="1"/>
  <c r="AD4763" i="1"/>
  <c r="AD4768" i="1"/>
  <c r="AD4770" i="1"/>
  <c r="AD4795" i="1"/>
  <c r="AD4800" i="1"/>
  <c r="AD4802" i="1"/>
  <c r="AD4827" i="1"/>
  <c r="AD4832" i="1"/>
  <c r="AD4834" i="1"/>
  <c r="AD4859" i="1"/>
  <c r="AD4864" i="1"/>
  <c r="AD4866" i="1"/>
  <c r="AD4880" i="1"/>
  <c r="AD4903" i="1"/>
  <c r="AD4909" i="1"/>
  <c r="AD4911" i="1"/>
  <c r="AD4917" i="1"/>
  <c r="AD4922" i="1"/>
  <c r="AD4924" i="1"/>
  <c r="AD4930" i="1"/>
  <c r="AD4932" i="1"/>
  <c r="AD4947" i="1"/>
  <c r="AD4943" i="1"/>
  <c r="AD4614" i="1"/>
  <c r="AD4622" i="1"/>
  <c r="AD4630" i="1"/>
  <c r="AD4638" i="1"/>
  <c r="AD4646" i="1"/>
  <c r="AD4654" i="1"/>
  <c r="AD4662" i="1"/>
  <c r="AD4670" i="1"/>
  <c r="AD4678" i="1"/>
  <c r="AD4686" i="1"/>
  <c r="AD4694" i="1"/>
  <c r="AD4702" i="1"/>
  <c r="AD4710" i="1"/>
  <c r="AD4718" i="1"/>
  <c r="AD4726" i="1"/>
  <c r="AD4734" i="1"/>
  <c r="AD4742" i="1"/>
  <c r="AD4750" i="1"/>
  <c r="AD4758" i="1"/>
  <c r="AD4766" i="1"/>
  <c r="AD4774" i="1"/>
  <c r="AD4782" i="1"/>
  <c r="AD4790" i="1"/>
  <c r="AD4798" i="1"/>
  <c r="AD4806" i="1"/>
  <c r="AD4814" i="1"/>
  <c r="AD4822" i="1"/>
  <c r="AD4830" i="1"/>
  <c r="AD4838" i="1"/>
  <c r="AD4846" i="1"/>
  <c r="AD4854" i="1"/>
  <c r="AD4862" i="1"/>
  <c r="AD4870" i="1"/>
  <c r="AD4884" i="1"/>
  <c r="AD4900" i="1"/>
  <c r="AD4939" i="1"/>
  <c r="AD4951" i="1"/>
  <c r="AD4969" i="1"/>
  <c r="AD5001" i="1"/>
  <c r="AD4914" i="1"/>
  <c r="AD4916" i="1"/>
  <c r="AD4941" i="1"/>
  <c r="AD4946" i="1"/>
  <c r="AD4975" i="1"/>
  <c r="AD4912" i="1"/>
  <c r="AD4920" i="1"/>
  <c r="AD4928" i="1"/>
  <c r="AD4936" i="1"/>
  <c r="AD4944" i="1"/>
  <c r="AD4955" i="1"/>
  <c r="AD4971" i="1"/>
  <c r="AD4987" i="1"/>
  <c r="AD4995" i="1"/>
  <c r="AD5019" i="1"/>
  <c r="AD5035" i="1"/>
  <c r="R3" i="1" l="1"/>
  <c r="T193" i="1"/>
  <c r="AD193" i="1" s="1"/>
  <c r="T3" i="1" l="1"/>
  <c r="AB3" i="1"/>
  <c r="AA3" i="1"/>
  <c r="AD3" i="1" l="1"/>
</calcChain>
</file>

<file path=xl/sharedStrings.xml><?xml version="1.0" encoding="utf-8"?>
<sst xmlns="http://schemas.openxmlformats.org/spreadsheetml/2006/main" count="40270" uniqueCount="7855">
  <si>
    <t>CoCd</t>
  </si>
  <si>
    <t>BusA</t>
  </si>
  <si>
    <t>Class</t>
  </si>
  <si>
    <t>Asset</t>
  </si>
  <si>
    <t>SNo.</t>
  </si>
  <si>
    <t>Concatenate</t>
  </si>
  <si>
    <t>Asset description</t>
  </si>
  <si>
    <t>Block</t>
  </si>
  <si>
    <t>Qty</t>
  </si>
  <si>
    <t>Life(Y)</t>
  </si>
  <si>
    <t>Life(M)</t>
  </si>
  <si>
    <t>Cap. Date</t>
  </si>
  <si>
    <t>Dep Start Date</t>
  </si>
  <si>
    <t>Deact.Date</t>
  </si>
  <si>
    <t>Crcy</t>
  </si>
  <si>
    <t>GB Opening</t>
  </si>
  <si>
    <t xml:space="preserve">   Acquisition</t>
  </si>
  <si>
    <t xml:space="preserve">      Retirement</t>
  </si>
  <si>
    <t xml:space="preserve">          Transfer</t>
  </si>
  <si>
    <t>GB Closing</t>
  </si>
  <si>
    <t>Dep Opening</t>
  </si>
  <si>
    <t xml:space="preserve">     Dep. for year</t>
  </si>
  <si>
    <t>Dep Reversal</t>
  </si>
  <si>
    <t>Final Depreciation</t>
  </si>
  <si>
    <t xml:space="preserve">    Dep.retir.</t>
  </si>
  <si>
    <t xml:space="preserve">      Dep.transfer</t>
  </si>
  <si>
    <t>Dep Closing</t>
  </si>
  <si>
    <t>Impairment</t>
  </si>
  <si>
    <t>NB Opening</t>
  </si>
  <si>
    <t>NB Closing</t>
  </si>
  <si>
    <t>FA00</t>
  </si>
  <si>
    <t>FA01</t>
  </si>
  <si>
    <t>FA001600023400</t>
  </si>
  <si>
    <t>GPC PLATE  For Art Work</t>
  </si>
  <si>
    <t>04. Plant &amp; Machinery</t>
  </si>
  <si>
    <t>31.07.2019</t>
  </si>
  <si>
    <t>10.07.2019</t>
  </si>
  <si>
    <t>30.06.2022</t>
  </si>
  <si>
    <t>INR</t>
  </si>
  <si>
    <t>FA001600034790</t>
  </si>
  <si>
    <t>Printing Cylinder -KARMIQ SOUR CRM &amp; ONION 18G</t>
  </si>
  <si>
    <t>31.05.2021</t>
  </si>
  <si>
    <t>29.05.2021</t>
  </si>
  <si>
    <t>FA001600037370</t>
  </si>
  <si>
    <t>Printing Cylinder Karmiq</t>
  </si>
  <si>
    <t>31.10.2021</t>
  </si>
  <si>
    <t>07.10.2021</t>
  </si>
  <si>
    <t>FA001600037380</t>
  </si>
  <si>
    <t>05.10.2021</t>
  </si>
  <si>
    <t>FA001800002580</t>
  </si>
  <si>
    <t>Office Chair</t>
  </si>
  <si>
    <t>06. Office Equipments</t>
  </si>
  <si>
    <t>17.01.2015</t>
  </si>
  <si>
    <t>01.04.2017</t>
  </si>
  <si>
    <t>FA001800002590</t>
  </si>
  <si>
    <t>Iphone 6 64 GB</t>
  </si>
  <si>
    <t>FA001800002750</t>
  </si>
  <si>
    <t>Water ifier aquaguard</t>
  </si>
  <si>
    <t>08.08.2015</t>
  </si>
  <si>
    <t>FA001800002760</t>
  </si>
  <si>
    <t>Iphone</t>
  </si>
  <si>
    <t>16.10.2015</t>
  </si>
  <si>
    <t>FA001800002770</t>
  </si>
  <si>
    <t>Chairs</t>
  </si>
  <si>
    <t>27.10.2015</t>
  </si>
  <si>
    <t>FA001800002920</t>
  </si>
  <si>
    <t>Invertor Battery</t>
  </si>
  <si>
    <t>29.08.2016</t>
  </si>
  <si>
    <t>FA001800003080</t>
  </si>
  <si>
    <t>LED TV Samsung</t>
  </si>
  <si>
    <t>09.10.2016</t>
  </si>
  <si>
    <t>FA001800003170</t>
  </si>
  <si>
    <t>Attendence Recording System</t>
  </si>
  <si>
    <t>31.07.2017</t>
  </si>
  <si>
    <t>09.06.2017</t>
  </si>
  <si>
    <t>FA001800004570</t>
  </si>
  <si>
    <t>HUL Pure IT Classic  UV</t>
  </si>
  <si>
    <t>30.11.2017</t>
  </si>
  <si>
    <t>08.11.2017</t>
  </si>
  <si>
    <t>FA001800004610</t>
  </si>
  <si>
    <t>Microwave Oven</t>
  </si>
  <si>
    <t>01.01.2018</t>
  </si>
  <si>
    <t>02.01.2018</t>
  </si>
  <si>
    <t>FA001800004620</t>
  </si>
  <si>
    <t>SAMSUNG LED TV 32"</t>
  </si>
  <si>
    <t>31.01.2018</t>
  </si>
  <si>
    <t>14.01.2018</t>
  </si>
  <si>
    <t>FA001800004670</t>
  </si>
  <si>
    <t>20.03.2018</t>
  </si>
  <si>
    <t>FA001800004750</t>
  </si>
  <si>
    <t>Microwave Oven - KORYO</t>
  </si>
  <si>
    <t>30.06.2018</t>
  </si>
  <si>
    <t>30.05.2018</t>
  </si>
  <si>
    <t>FA001800004790</t>
  </si>
  <si>
    <t>CCTV Camera</t>
  </si>
  <si>
    <t>30.07.2018</t>
  </si>
  <si>
    <t>FA001800005320</t>
  </si>
  <si>
    <t>31.12.2018</t>
  </si>
  <si>
    <t>FA001800005700</t>
  </si>
  <si>
    <t>FIRE EXTINGUISHER 4.5kg CO2</t>
  </si>
  <si>
    <t>30.09.2019</t>
  </si>
  <si>
    <t>28.08.2019</t>
  </si>
  <si>
    <t>FA001800005710</t>
  </si>
  <si>
    <t>FIRE EXTINGUISHER 6Kg ABC</t>
  </si>
  <si>
    <t>FA001900001870</t>
  </si>
  <si>
    <t>VALRACK  42U Network Rack</t>
  </si>
  <si>
    <t>07. Computer &amp; IT Equipments</t>
  </si>
  <si>
    <t>27.06.2012</t>
  </si>
  <si>
    <t>FA001900001880</t>
  </si>
  <si>
    <t>1 KVA UPS</t>
  </si>
  <si>
    <t>FA001900001910</t>
  </si>
  <si>
    <t>HP LaserJet Printer</t>
  </si>
  <si>
    <t>28.06.2012</t>
  </si>
  <si>
    <t>FA001900001920</t>
  </si>
  <si>
    <t>HP 430 Notebook</t>
  </si>
  <si>
    <t>FA001900001930</t>
  </si>
  <si>
    <t>APC Make 6 KVA UPS</t>
  </si>
  <si>
    <t>25.06.2012</t>
  </si>
  <si>
    <t>FA001900001950</t>
  </si>
  <si>
    <t>IPad 64 GB with wifi &amp; 3G</t>
  </si>
  <si>
    <t>02.07.2012</t>
  </si>
  <si>
    <t>FA001900002070</t>
  </si>
  <si>
    <t>Lenova U-5105938-9403</t>
  </si>
  <si>
    <t>08.04.2014</t>
  </si>
  <si>
    <t>FA001900002120</t>
  </si>
  <si>
    <t>Acer 5101 Laptop</t>
  </si>
  <si>
    <t>26.08.2014</t>
  </si>
  <si>
    <t>FA001900002130</t>
  </si>
  <si>
    <t>HP COMPAQ 14R059TU Laptop</t>
  </si>
  <si>
    <t>31.12.2014</t>
  </si>
  <si>
    <t>FA001900002170</t>
  </si>
  <si>
    <t>I Ball Power Bank Router</t>
  </si>
  <si>
    <t>30.11.2014</t>
  </si>
  <si>
    <t>FA001900002650</t>
  </si>
  <si>
    <t>Laptop</t>
  </si>
  <si>
    <t>29.06.2015</t>
  </si>
  <si>
    <t>FA001900002710</t>
  </si>
  <si>
    <t>UPS &amp; Batteries</t>
  </si>
  <si>
    <t>02.07.2015</t>
  </si>
  <si>
    <t>FA001900002750</t>
  </si>
  <si>
    <t>14.07.2015</t>
  </si>
  <si>
    <t>FA001900002910</t>
  </si>
  <si>
    <t>30.11.2015</t>
  </si>
  <si>
    <t>FA001900003340</t>
  </si>
  <si>
    <t>TP LINK Router</t>
  </si>
  <si>
    <t>21.06.2016</t>
  </si>
  <si>
    <t>FA001900003350</t>
  </si>
  <si>
    <t>MAC BOOK</t>
  </si>
  <si>
    <t>07.06.2016</t>
  </si>
  <si>
    <t>30.09.2022</t>
  </si>
  <si>
    <t>FA001900003450</t>
  </si>
  <si>
    <t>06.07.2016</t>
  </si>
  <si>
    <t>FA001900003460</t>
  </si>
  <si>
    <t>28.07.2016</t>
  </si>
  <si>
    <t>FA001900004400</t>
  </si>
  <si>
    <t>AR 1220 Router</t>
  </si>
  <si>
    <t>02.12.2015</t>
  </si>
  <si>
    <t>FA001900004860</t>
  </si>
  <si>
    <t>HP Laptop 240 G4</t>
  </si>
  <si>
    <t>15.11.2016</t>
  </si>
  <si>
    <t>FA001900004870</t>
  </si>
  <si>
    <t>Desktop AOC 2GB DDR3 RAM</t>
  </si>
  <si>
    <t>28.12.2016</t>
  </si>
  <si>
    <t>FA001900004920</t>
  </si>
  <si>
    <t>27.03.2017</t>
  </si>
  <si>
    <t>FA001900005170</t>
  </si>
  <si>
    <t>DESKTOP with UPS</t>
  </si>
  <si>
    <t>20.04.2017</t>
  </si>
  <si>
    <t>FA001900005180</t>
  </si>
  <si>
    <t>23.05.2017</t>
  </si>
  <si>
    <t>FA001900006590</t>
  </si>
  <si>
    <t>DESKTOP</t>
  </si>
  <si>
    <t>31.10.2017</t>
  </si>
  <si>
    <t>01.08.2017</t>
  </si>
  <si>
    <t>FA001900006600</t>
  </si>
  <si>
    <t>Desktop (Server)</t>
  </si>
  <si>
    <t>22.08.2017</t>
  </si>
  <si>
    <t>FA001900006970</t>
  </si>
  <si>
    <t>Lenovo Laptop Idea pad 32OS</t>
  </si>
  <si>
    <t>31.03.2018</t>
  </si>
  <si>
    <t>07.02.2018</t>
  </si>
  <si>
    <t>FA001900006980</t>
  </si>
  <si>
    <t>LAPTOP Lenovo Idea Pad Ckin</t>
  </si>
  <si>
    <t>15.03.2018</t>
  </si>
  <si>
    <t>FA001900006990</t>
  </si>
  <si>
    <t>CPU -Intel Core i3, 4 GB DDR4 RAM</t>
  </si>
  <si>
    <t>FA001900007560</t>
  </si>
  <si>
    <t>HP LAPTOP with Windows 10</t>
  </si>
  <si>
    <t>31.07.2018</t>
  </si>
  <si>
    <t>27.07.2018</t>
  </si>
  <si>
    <t>FA001900007570</t>
  </si>
  <si>
    <t>UPS 1KVA APC</t>
  </si>
  <si>
    <t>01.07.2018</t>
  </si>
  <si>
    <t>FA001900007580</t>
  </si>
  <si>
    <t>UPS ARTIS 600VA</t>
  </si>
  <si>
    <t>FA001900008000</t>
  </si>
  <si>
    <t>Desktop</t>
  </si>
  <si>
    <t>30.09.2018</t>
  </si>
  <si>
    <t>06.07.2018</t>
  </si>
  <si>
    <t>FA001900008090</t>
  </si>
  <si>
    <t>07.09.2018</t>
  </si>
  <si>
    <t>FA001900008880</t>
  </si>
  <si>
    <t>EPSON PROJECTOR - EB X05</t>
  </si>
  <si>
    <t>31.03.2019</t>
  </si>
  <si>
    <t>20.03.2019</t>
  </si>
  <si>
    <t>FA001900008900</t>
  </si>
  <si>
    <t>Lenovo Laptop V330</t>
  </si>
  <si>
    <t>30.04.2019</t>
  </si>
  <si>
    <t>11.04.2019</t>
  </si>
  <si>
    <t>FA001900009060</t>
  </si>
  <si>
    <t>ACER LAPTOP E7600 &amp; MS Office Standard</t>
  </si>
  <si>
    <t>30.06.2019</t>
  </si>
  <si>
    <t>08.06.2019</t>
  </si>
  <si>
    <t>FA001900009130</t>
  </si>
  <si>
    <t>CPU (Desktop) Intel Core I 3 Proccessor</t>
  </si>
  <si>
    <t>15.07.2019</t>
  </si>
  <si>
    <t>FA001900009160</t>
  </si>
  <si>
    <t>DESKTOP Intel Core I-3 Processor</t>
  </si>
  <si>
    <t>31.08.2019</t>
  </si>
  <si>
    <t>11.07.2019</t>
  </si>
  <si>
    <t>FA001900009170</t>
  </si>
  <si>
    <t>LAPTOP ACER NXGWTS with MS Office</t>
  </si>
  <si>
    <t>01.08.2019</t>
  </si>
  <si>
    <t>FA001900009180</t>
  </si>
  <si>
    <t>HP Printer 3779 CN6CQ2POQT</t>
  </si>
  <si>
    <t>01.07.2019</t>
  </si>
  <si>
    <t>FA001900009240</t>
  </si>
  <si>
    <t>LAPTOP HP 240G6(I3) 5CD8490S6H</t>
  </si>
  <si>
    <t>03.09.2019</t>
  </si>
  <si>
    <t>FA001900011080</t>
  </si>
  <si>
    <t>HP LAPTOP 245 G8</t>
  </si>
  <si>
    <t>31.03.2022</t>
  </si>
  <si>
    <t>04.01.2022</t>
  </si>
  <si>
    <t>FA002000000110</t>
  </si>
  <si>
    <t>Headoffice Furniture work</t>
  </si>
  <si>
    <t>08. Furniture &amp; Fixtures</t>
  </si>
  <si>
    <t>03.12.2007</t>
  </si>
  <si>
    <t>FA002000000950</t>
  </si>
  <si>
    <t>Linear Worstation</t>
  </si>
  <si>
    <t>28.08.2010</t>
  </si>
  <si>
    <t>FA002000001220</t>
  </si>
  <si>
    <t>Soiled Dish Trolley</t>
  </si>
  <si>
    <t>31.01.2011</t>
  </si>
  <si>
    <t>FA002000001300</t>
  </si>
  <si>
    <t>Table 4x2,Office Chair</t>
  </si>
  <si>
    <t>31.03.2011</t>
  </si>
  <si>
    <t>FA002000001320</t>
  </si>
  <si>
    <t>4 Seater Iron Bench</t>
  </si>
  <si>
    <t>FA002000002090</t>
  </si>
  <si>
    <t>3M Aluminium Section</t>
  </si>
  <si>
    <t>07.09.2011</t>
  </si>
  <si>
    <t>FA002000002100</t>
  </si>
  <si>
    <t>Glass Partition Aluminium</t>
  </si>
  <si>
    <t>FA002000002120</t>
  </si>
  <si>
    <t>Work Station  1200x600x10</t>
  </si>
  <si>
    <t>31.10.2011</t>
  </si>
  <si>
    <t>FA002000002130</t>
  </si>
  <si>
    <t>FA002000002140</t>
  </si>
  <si>
    <t>Table 4x2</t>
  </si>
  <si>
    <t>FA002000002150</t>
  </si>
  <si>
    <t>FA002000002160</t>
  </si>
  <si>
    <t>Grooved Shelf 1000x200</t>
  </si>
  <si>
    <t>FA002000002170</t>
  </si>
  <si>
    <t>FA002000002180</t>
  </si>
  <si>
    <t>RECEPTION DESK Size</t>
  </si>
  <si>
    <t>FA002000002190</t>
  </si>
  <si>
    <t>BACK STORAGE WITH DRAWER</t>
  </si>
  <si>
    <t>FA002000002580</t>
  </si>
  <si>
    <t>Slotted Angle Rack Shelve</t>
  </si>
  <si>
    <t>17.12.2011</t>
  </si>
  <si>
    <t>FA002000003510</t>
  </si>
  <si>
    <t>A TO Z FURNITURE B/NO 134</t>
  </si>
  <si>
    <t>01.10.2011</t>
  </si>
  <si>
    <t>FA002000003670</t>
  </si>
  <si>
    <t>OFFICE CHAIR   ABA02A</t>
  </si>
  <si>
    <t>14.08.2014</t>
  </si>
  <si>
    <t>FA002000003780</t>
  </si>
  <si>
    <t>28.01.2015</t>
  </si>
  <si>
    <t>FA002000003870</t>
  </si>
  <si>
    <t>16.05.2015</t>
  </si>
  <si>
    <t>FA002000004070</t>
  </si>
  <si>
    <t>09.03.2016</t>
  </si>
  <si>
    <t>FA002000004080</t>
  </si>
  <si>
    <t>Workstation 36x21x30</t>
  </si>
  <si>
    <t>23.03.2016</t>
  </si>
  <si>
    <t>FA002000004090</t>
  </si>
  <si>
    <t>FA002000004240</t>
  </si>
  <si>
    <t>03.06.2016</t>
  </si>
  <si>
    <t>FA002000004250</t>
  </si>
  <si>
    <t>Workstation</t>
  </si>
  <si>
    <t>FA002000004260</t>
  </si>
  <si>
    <t>Wooden Partition</t>
  </si>
  <si>
    <t>FA002000004500</t>
  </si>
  <si>
    <t>16.09.2016</t>
  </si>
  <si>
    <t>FA002000004610</t>
  </si>
  <si>
    <t>Aluminium Section</t>
  </si>
  <si>
    <t>FA002000012270</t>
  </si>
  <si>
    <t>Furniture Work</t>
  </si>
  <si>
    <t>FA002000012280</t>
  </si>
  <si>
    <t>FA002000012550</t>
  </si>
  <si>
    <t>30.04.2018</t>
  </si>
  <si>
    <t>09.04.2018</t>
  </si>
  <si>
    <t>FA002000013940</t>
  </si>
  <si>
    <t>Table &amp; File Cabinet</t>
  </si>
  <si>
    <t>29.06.2018</t>
  </si>
  <si>
    <t>FA002000017670</t>
  </si>
  <si>
    <t>12.07.2019</t>
  </si>
  <si>
    <t>FA002100000940</t>
  </si>
  <si>
    <t>Electrical Installations</t>
  </si>
  <si>
    <t>09.Electrical Installation</t>
  </si>
  <si>
    <t>31.03.2014</t>
  </si>
  <si>
    <t>FA002100000960</t>
  </si>
  <si>
    <t>18W LED SQUARE  MOUNTED</t>
  </si>
  <si>
    <t>22.04.2014</t>
  </si>
  <si>
    <t>FA002100000970</t>
  </si>
  <si>
    <t>25.04.2014</t>
  </si>
  <si>
    <t>FA002100002350</t>
  </si>
  <si>
    <t>DLINK Make Cat6 Cable Box</t>
  </si>
  <si>
    <t>19.09.2016</t>
  </si>
  <si>
    <t>FA002100002360</t>
  </si>
  <si>
    <t>Dlink Make 24 Port Switch</t>
  </si>
  <si>
    <t>FA002100002460</t>
  </si>
  <si>
    <t>KORYO Air Condition</t>
  </si>
  <si>
    <t>13.09.2016</t>
  </si>
  <si>
    <t>FA002100002470</t>
  </si>
  <si>
    <t>Air condition</t>
  </si>
  <si>
    <t>FA002100002940</t>
  </si>
  <si>
    <t>Air Conditioner Koryo</t>
  </si>
  <si>
    <t>08.06.2017</t>
  </si>
  <si>
    <t>FA002100002950</t>
  </si>
  <si>
    <t>Air Conditioner Koryo 1.5 TON</t>
  </si>
  <si>
    <t>FA002100003780</t>
  </si>
  <si>
    <t>Koryo 1 T Split AC PGKSIAO1812A3S P12</t>
  </si>
  <si>
    <t>20.12.2017</t>
  </si>
  <si>
    <t>FA002100004500</t>
  </si>
  <si>
    <t>Air Condition Split 1.5 TON - KORYO</t>
  </si>
  <si>
    <t>18.06.2018</t>
  </si>
  <si>
    <t>FA002100004510</t>
  </si>
  <si>
    <t>Air Condition Split 1  TON - KORYO</t>
  </si>
  <si>
    <t>FA002100005320</t>
  </si>
  <si>
    <t>CCTV CAMERA CABLES &amp; INSTALLATION</t>
  </si>
  <si>
    <t>28.07.2018</t>
  </si>
  <si>
    <t>FA002100005740</t>
  </si>
  <si>
    <t>Compressor Rotary 1.5 TR''</t>
  </si>
  <si>
    <t>31.10.2018</t>
  </si>
  <si>
    <t>22.10.2018</t>
  </si>
  <si>
    <t>FA002100006850</t>
  </si>
  <si>
    <t>400 mm Pedstl Remi Design Fan</t>
  </si>
  <si>
    <t>FA002200000160</t>
  </si>
  <si>
    <t>Black Bike-Ha10Ea9Hj98023</t>
  </si>
  <si>
    <t>10. Vehicle</t>
  </si>
  <si>
    <t>28.09.2009</t>
  </si>
  <si>
    <t>FA002200000310</t>
  </si>
  <si>
    <t>CRUZE VCDI   BLADE SILVER</t>
  </si>
  <si>
    <t>22.02.2013</t>
  </si>
  <si>
    <t>FA002400000000</t>
  </si>
  <si>
    <t>WEB Site Development</t>
  </si>
  <si>
    <t>11. Computer Software</t>
  </si>
  <si>
    <t>25.03.2017</t>
  </si>
  <si>
    <t>FA002400000110</t>
  </si>
  <si>
    <t>MS Office Standard &amp; Exchag STD CAL SNGL MVL</t>
  </si>
  <si>
    <t>FA002400000300</t>
  </si>
  <si>
    <t>Microsoft 365 Apps for Enterprise</t>
  </si>
  <si>
    <t>22.10.2021</t>
  </si>
  <si>
    <t>FA002400000310</t>
  </si>
  <si>
    <t>MS Exchange licence</t>
  </si>
  <si>
    <t>30.11.2021</t>
  </si>
  <si>
    <t>28.10.2021</t>
  </si>
  <si>
    <t>FA002400000320</t>
  </si>
  <si>
    <t>26.11.2021</t>
  </si>
  <si>
    <t>FA002400000330</t>
  </si>
  <si>
    <t>20.11.2021</t>
  </si>
  <si>
    <t>FA002400000340</t>
  </si>
  <si>
    <t>31.01.2022</t>
  </si>
  <si>
    <t>17.01.2022</t>
  </si>
  <si>
    <t>FA002400000350</t>
  </si>
  <si>
    <t>ExchgStdCAL 2019 SNGL OLP NL UsrCAL</t>
  </si>
  <si>
    <t>18.01.2022</t>
  </si>
  <si>
    <t>FA002400000360</t>
  </si>
  <si>
    <t>Microsoft 365 Office Licence</t>
  </si>
  <si>
    <t>28.02.2022</t>
  </si>
  <si>
    <t>21.01.2022</t>
  </si>
  <si>
    <t>FA002400000370</t>
  </si>
  <si>
    <t>FA02</t>
  </si>
  <si>
    <t>FA001600010200</t>
  </si>
  <si>
    <t>Electronic Weighing Scale</t>
  </si>
  <si>
    <t>17.03.2017</t>
  </si>
  <si>
    <t>FA001900002990</t>
  </si>
  <si>
    <t>31.03.2016</t>
  </si>
  <si>
    <t>FA001900003590</t>
  </si>
  <si>
    <t>19.08.2016</t>
  </si>
  <si>
    <t>FA001900003750</t>
  </si>
  <si>
    <t>10.10.2016</t>
  </si>
  <si>
    <t>FA001900004480</t>
  </si>
  <si>
    <t>Laptop DELL</t>
  </si>
  <si>
    <t>08.11.2016</t>
  </si>
  <si>
    <t>FA001900004800</t>
  </si>
  <si>
    <t>AOC Desktop Dual Core</t>
  </si>
  <si>
    <t>15.12.2016</t>
  </si>
  <si>
    <t>FA001900004810</t>
  </si>
  <si>
    <t>Laptop HP Compaq</t>
  </si>
  <si>
    <t>14.12.2016</t>
  </si>
  <si>
    <t>FA001900004930</t>
  </si>
  <si>
    <t>30.03.2017</t>
  </si>
  <si>
    <t>FA001900005020</t>
  </si>
  <si>
    <t>HP LAPTOP 15-AY503TX</t>
  </si>
  <si>
    <t>11.04.2017</t>
  </si>
  <si>
    <t>FA001900006610</t>
  </si>
  <si>
    <t>ACER LAPTOP</t>
  </si>
  <si>
    <t>31.08.2017</t>
  </si>
  <si>
    <t>FA001900006620</t>
  </si>
  <si>
    <t>FA001900006710</t>
  </si>
  <si>
    <t>DELL LAPTOP</t>
  </si>
  <si>
    <t>03.10.2017</t>
  </si>
  <si>
    <t>FA001900006910</t>
  </si>
  <si>
    <t>DESKTOP+ Monitor</t>
  </si>
  <si>
    <t>28.02.2018</t>
  </si>
  <si>
    <t>11.01.2018</t>
  </si>
  <si>
    <t>FA001900006950</t>
  </si>
  <si>
    <t>LED Monitor</t>
  </si>
  <si>
    <t>FA001900007000</t>
  </si>
  <si>
    <t>HP LAPTOP - Pavillion 240</t>
  </si>
  <si>
    <t>06.03.2018</t>
  </si>
  <si>
    <t>FA001900007010</t>
  </si>
  <si>
    <t>HP LAPTOP</t>
  </si>
  <si>
    <t>28.03.2018</t>
  </si>
  <si>
    <t>FA001900007250</t>
  </si>
  <si>
    <t>Monitor 18.5" - DELL</t>
  </si>
  <si>
    <t>24.05.2018</t>
  </si>
  <si>
    <t>FA001900007260</t>
  </si>
  <si>
    <t>LAPTOP- Acer AO14z476/i3/4GB</t>
  </si>
  <si>
    <t>22.05.2018</t>
  </si>
  <si>
    <t>FA001900007590</t>
  </si>
  <si>
    <t>Intel Core i3 with Windows License</t>
  </si>
  <si>
    <t>FA001900009190</t>
  </si>
  <si>
    <t>FA001900009260</t>
  </si>
  <si>
    <t>ACER LAPTOP NXGWTS0068360BD3C7600</t>
  </si>
  <si>
    <t>FA002400000180</t>
  </si>
  <si>
    <t>Exchag STD CAL SNGL MVL</t>
  </si>
  <si>
    <t>18.06.2019</t>
  </si>
  <si>
    <t>FA002400000190</t>
  </si>
  <si>
    <t>MS Office Standard</t>
  </si>
  <si>
    <t>16.06.2019</t>
  </si>
  <si>
    <t>FA03</t>
  </si>
  <si>
    <t>FA001600000590</t>
  </si>
  <si>
    <t>Generator Part</t>
  </si>
  <si>
    <t>09.12.2008</t>
  </si>
  <si>
    <t>FA001900001980</t>
  </si>
  <si>
    <t>SMF Batteries 24-26AH/12V</t>
  </si>
  <si>
    <t>03.08.2012</t>
  </si>
  <si>
    <t>FA001900002860</t>
  </si>
  <si>
    <t>Dell  153000 notebook</t>
  </si>
  <si>
    <t>07.11.2015</t>
  </si>
  <si>
    <t>FA001900002870</t>
  </si>
  <si>
    <t>FA001900002880</t>
  </si>
  <si>
    <t>06.11.2015</t>
  </si>
  <si>
    <t>FA001900003710</t>
  </si>
  <si>
    <t>13.10.2016</t>
  </si>
  <si>
    <t>FA001900006690</t>
  </si>
  <si>
    <t>DELL LAPTOP Inspiron Core i3 6th Gen</t>
  </si>
  <si>
    <t>23.09.2017</t>
  </si>
  <si>
    <t>FA001900006720</t>
  </si>
  <si>
    <t>Laptop Lenovo</t>
  </si>
  <si>
    <t>25.11.2017</t>
  </si>
  <si>
    <t>FA001900006770</t>
  </si>
  <si>
    <t>DELL LAPTOP - Inspiron Core i3</t>
  </si>
  <si>
    <t>23.01.2018</t>
  </si>
  <si>
    <t>FA001900007160</t>
  </si>
  <si>
    <t>DELL LAPTOP - AA Lattiude 3580</t>
  </si>
  <si>
    <t>18.04.2018</t>
  </si>
  <si>
    <t>FA001900007520</t>
  </si>
  <si>
    <t>LAPTOP-DELL Vostro 3568</t>
  </si>
  <si>
    <t>06.06.2018</t>
  </si>
  <si>
    <t>FA001900007870</t>
  </si>
  <si>
    <t>HP 250 LAPTOP</t>
  </si>
  <si>
    <t>31.08.2018</t>
  </si>
  <si>
    <t>29.08.2018</t>
  </si>
  <si>
    <t>FA001900008710</t>
  </si>
  <si>
    <t>Lenovo Laptop - V330</t>
  </si>
  <si>
    <t>31.01.2019</t>
  </si>
  <si>
    <t>10.01.2019</t>
  </si>
  <si>
    <t>FA001900008870</t>
  </si>
  <si>
    <t>TFT Monitor(Viewsonic 18.5' Va19)</t>
  </si>
  <si>
    <t>11.03.2019</t>
  </si>
  <si>
    <t>FA002000003530</t>
  </si>
  <si>
    <t>Electronic  safe locker</t>
  </si>
  <si>
    <t>10.08.2011</t>
  </si>
  <si>
    <t>FA002400000150</t>
  </si>
  <si>
    <t>FA05</t>
  </si>
  <si>
    <t>FA001900002480</t>
  </si>
  <si>
    <t>02.05.2015</t>
  </si>
  <si>
    <t>FA001900002740</t>
  </si>
  <si>
    <t>31.07.2015</t>
  </si>
  <si>
    <t>FA001900003430</t>
  </si>
  <si>
    <t>FA001900003440</t>
  </si>
  <si>
    <t>22.07.2016</t>
  </si>
  <si>
    <t>FA001900003470</t>
  </si>
  <si>
    <t>11.06.2016</t>
  </si>
  <si>
    <t>FA001900006920</t>
  </si>
  <si>
    <t>Lenovo Laptop V 310-80 SXA05XIH</t>
  </si>
  <si>
    <t>12.02.2018</t>
  </si>
  <si>
    <t>FA001900006930</t>
  </si>
  <si>
    <t>Lenovo Desktop V520 - 10NLA01AIG</t>
  </si>
  <si>
    <t>FA001900007490</t>
  </si>
  <si>
    <t>Lenovo Laptop-V  310-BOSXA05XIH</t>
  </si>
  <si>
    <t>23.05.2018</t>
  </si>
  <si>
    <t>FA002200000070</t>
  </si>
  <si>
    <t>Motor Cycle</t>
  </si>
  <si>
    <t>13.12.2007</t>
  </si>
  <si>
    <t>FA002200000210</t>
  </si>
  <si>
    <t>Bike Bajaj Platina 125 ES</t>
  </si>
  <si>
    <t>30.11.2010</t>
  </si>
  <si>
    <t>FA002200000250</t>
  </si>
  <si>
    <t>Motor Bike</t>
  </si>
  <si>
    <t>FA06</t>
  </si>
  <si>
    <t>FA001200003280</t>
  </si>
  <si>
    <t>Glass Hardware</t>
  </si>
  <si>
    <t>02. Leasehold Improvements</t>
  </si>
  <si>
    <t>01.12.2018</t>
  </si>
  <si>
    <t>FA001600025040</t>
  </si>
  <si>
    <t>1.5 TR Split AC Koryo</t>
  </si>
  <si>
    <t>29.02.2020</t>
  </si>
  <si>
    <t>01.03.2020</t>
  </si>
  <si>
    <t>FA001900003200</t>
  </si>
  <si>
    <t>14.05.2016</t>
  </si>
  <si>
    <t>FA001900004940</t>
  </si>
  <si>
    <t>HP Laserjet  Printer</t>
  </si>
  <si>
    <t>27.04.2017</t>
  </si>
  <si>
    <t>FA001900005010</t>
  </si>
  <si>
    <t>17.05.2017</t>
  </si>
  <si>
    <t>FA001900006800</t>
  </si>
  <si>
    <t>LAPTOP Lenovo i3-6006U</t>
  </si>
  <si>
    <t>12.01.2018</t>
  </si>
  <si>
    <t>FA001900008690</t>
  </si>
  <si>
    <t>03.01.2019</t>
  </si>
  <si>
    <t>FA001900008780</t>
  </si>
  <si>
    <t>DELL VOSTRO DESKTOP WITH 18.5"ACERLED</t>
  </si>
  <si>
    <t>28.02.2019</t>
  </si>
  <si>
    <t>16.02.2019</t>
  </si>
  <si>
    <t>FA001900009460</t>
  </si>
  <si>
    <t>Lenova Laptop</t>
  </si>
  <si>
    <t>FA001900010290</t>
  </si>
  <si>
    <t>DELL LAPTOP - Inspiron</t>
  </si>
  <si>
    <t>01.09.2020</t>
  </si>
  <si>
    <t>FA002000012290</t>
  </si>
  <si>
    <t>FA002000016630</t>
  </si>
  <si>
    <t>Plywood &amp; Laminates</t>
  </si>
  <si>
    <t>24.12.2018</t>
  </si>
  <si>
    <t>FA002000016800</t>
  </si>
  <si>
    <t>Wooden Table</t>
  </si>
  <si>
    <t>14.01.2019</t>
  </si>
  <si>
    <t>FA002100006230</t>
  </si>
  <si>
    <t>ELECTRICAL PANEL</t>
  </si>
  <si>
    <t>30.11.2018</t>
  </si>
  <si>
    <t>22.11.2018</t>
  </si>
  <si>
    <t>FA002100006550</t>
  </si>
  <si>
    <t>CCTV Camera Setup</t>
  </si>
  <si>
    <t>FA002200001030</t>
  </si>
  <si>
    <t>02.07.2022</t>
  </si>
  <si>
    <t>FA0A</t>
  </si>
  <si>
    <t>FA001200004230</t>
  </si>
  <si>
    <t xml:space="preserve"> MS Pipe &amp;Shaper Section</t>
  </si>
  <si>
    <t>01.02.2021</t>
  </si>
  <si>
    <t>FA001200004240</t>
  </si>
  <si>
    <t>Copper Pipe</t>
  </si>
  <si>
    <t>FA001200004250</t>
  </si>
  <si>
    <t>PVC &amp; Copper Pipes</t>
  </si>
  <si>
    <t>FA001200004260</t>
  </si>
  <si>
    <t>ANGLE FOR SLOTTED RACKS</t>
  </si>
  <si>
    <t>17.08.2022</t>
  </si>
  <si>
    <t>FA001200004270</t>
  </si>
  <si>
    <t>PVC STRIP CURTAIN</t>
  </si>
  <si>
    <t>FA001200004280</t>
  </si>
  <si>
    <t>Shed -Profiled Sheets</t>
  </si>
  <si>
    <t>FA001200004760</t>
  </si>
  <si>
    <t>Sheets</t>
  </si>
  <si>
    <t>02.01.2021</t>
  </si>
  <si>
    <t>FA001300001070</t>
  </si>
  <si>
    <t>80mm dia Pipe Insulation</t>
  </si>
  <si>
    <t>03. Building &amp; Permanent Improvements</t>
  </si>
  <si>
    <t>FA001300001080</t>
  </si>
  <si>
    <t>GI pipes for sprinkler</t>
  </si>
  <si>
    <t>FA001300001090</t>
  </si>
  <si>
    <t>FA001300001100</t>
  </si>
  <si>
    <t>Aluminium 1 x1 Frame</t>
  </si>
  <si>
    <t>FA001300001110</t>
  </si>
  <si>
    <t>Iron Frame - 8x7</t>
  </si>
  <si>
    <t>FA001600030620</t>
  </si>
  <si>
    <t>Band Sealer  Machine</t>
  </si>
  <si>
    <t>FA001600030660</t>
  </si>
  <si>
    <t>Band Sealer Packing Mach.</t>
  </si>
  <si>
    <t>FA001600030670</t>
  </si>
  <si>
    <t>Band Sealer</t>
  </si>
  <si>
    <t>FA001600030680</t>
  </si>
  <si>
    <t>FA001600030690</t>
  </si>
  <si>
    <t>Heavy Duty Racks</t>
  </si>
  <si>
    <t>FA001600030720</t>
  </si>
  <si>
    <t>FA001600030730</t>
  </si>
  <si>
    <t>BandSealer</t>
  </si>
  <si>
    <t>FA001600030740</t>
  </si>
  <si>
    <t>FA001600030750</t>
  </si>
  <si>
    <t>Belt Conveyor Module</t>
  </si>
  <si>
    <t>22.07.2022</t>
  </si>
  <si>
    <t>FA001600030760</t>
  </si>
  <si>
    <t>Bucket Elevator &amp; Take Away Conveyor</t>
  </si>
  <si>
    <t>FA001600030770</t>
  </si>
  <si>
    <t>Bucket Elevator</t>
  </si>
  <si>
    <t>FA001600030780</t>
  </si>
  <si>
    <t>BUCKET ELEVATOR</t>
  </si>
  <si>
    <t>29.11.2022</t>
  </si>
  <si>
    <t>FA001600030790</t>
  </si>
  <si>
    <t>FA001600030800</t>
  </si>
  <si>
    <t>Poha machine with magnetic roller</t>
  </si>
  <si>
    <t>FA001600030810</t>
  </si>
  <si>
    <t>CLEANING MACHINE</t>
  </si>
  <si>
    <t>FA001600030820</t>
  </si>
  <si>
    <t>Rice Cleaning Machine</t>
  </si>
  <si>
    <t>FA001600030830</t>
  </si>
  <si>
    <t>Sugar claning Machine</t>
  </si>
  <si>
    <t>FA001600030840</t>
  </si>
  <si>
    <t>Air compressor -ELGI EG 15-10 400V/50HZ</t>
  </si>
  <si>
    <t>FA001600030850</t>
  </si>
  <si>
    <t>Ganga Seed Cleaning Machine</t>
  </si>
  <si>
    <t>FA001600030860</t>
  </si>
  <si>
    <t>FA001600030870</t>
  </si>
  <si>
    <t>FA001600030880</t>
  </si>
  <si>
    <t>FA001600030890</t>
  </si>
  <si>
    <t>FA001600030900</t>
  </si>
  <si>
    <t>FA001600030910</t>
  </si>
  <si>
    <t>FA001600030920</t>
  </si>
  <si>
    <t>Destoner - spice cleaning</t>
  </si>
  <si>
    <t>FA001600030930</t>
  </si>
  <si>
    <t>Hand Pallet Truck</t>
  </si>
  <si>
    <t>22.08.2022</t>
  </si>
  <si>
    <t>FA001600030940</t>
  </si>
  <si>
    <t>FA001600030960</t>
  </si>
  <si>
    <t>Hand Sealing Machine</t>
  </si>
  <si>
    <t>FA001600030970</t>
  </si>
  <si>
    <t>FA001600030980</t>
  </si>
  <si>
    <t>FA001600030990</t>
  </si>
  <si>
    <t>FA001600031000</t>
  </si>
  <si>
    <t>FA001600031010</t>
  </si>
  <si>
    <t>FA001600031020</t>
  </si>
  <si>
    <t>FA001600031030</t>
  </si>
  <si>
    <t>FA001600031040</t>
  </si>
  <si>
    <t>FA001600031050</t>
  </si>
  <si>
    <t>FA001600031060</t>
  </si>
  <si>
    <t>FA001600031070</t>
  </si>
  <si>
    <t>FA001600031080</t>
  </si>
  <si>
    <t>Seed Gravity Separator</t>
  </si>
  <si>
    <t>FA001600031090</t>
  </si>
  <si>
    <t>Magnetic roller with feeding hopper stan</t>
  </si>
  <si>
    <t>FA001600031110</t>
  </si>
  <si>
    <t>Shrink-Wrapping Machine</t>
  </si>
  <si>
    <t>FA001600031120</t>
  </si>
  <si>
    <t>SS FOLDING JALI2PC</t>
  </si>
  <si>
    <t>FA001600031130</t>
  </si>
  <si>
    <t>Strapping Mach Semi auto</t>
  </si>
  <si>
    <t>FA001600031140</t>
  </si>
  <si>
    <t>Weighing Scale Big</t>
  </si>
  <si>
    <t>FA001600031150</t>
  </si>
  <si>
    <t>FA001600031160</t>
  </si>
  <si>
    <t>FA001600031170</t>
  </si>
  <si>
    <t>Weighing Scale30kg</t>
  </si>
  <si>
    <t>FA001600031180</t>
  </si>
  <si>
    <t>FA001600031190</t>
  </si>
  <si>
    <t>FA001600031200</t>
  </si>
  <si>
    <t xml:space="preserve"> Weighing Scale</t>
  </si>
  <si>
    <t>FA001600033270</t>
  </si>
  <si>
    <t>COOLER 4 Fit</t>
  </si>
  <si>
    <t>FA001600033280</t>
  </si>
  <si>
    <t>Ozone 75L AIR COOLER</t>
  </si>
  <si>
    <t>FA001600033290</t>
  </si>
  <si>
    <t>Starter Panel</t>
  </si>
  <si>
    <t>FA001600033300</t>
  </si>
  <si>
    <t>FA001600033310</t>
  </si>
  <si>
    <t>Air Compressor</t>
  </si>
  <si>
    <t>FA001600033320</t>
  </si>
  <si>
    <t>3 Phase Motor 5HP, 960</t>
  </si>
  <si>
    <t>FA001600033330</t>
  </si>
  <si>
    <t>Belt Conveyor</t>
  </si>
  <si>
    <t>FA001600033340</t>
  </si>
  <si>
    <t>P F Panel 80 MM Door &amp; Accessories</t>
  </si>
  <si>
    <t>FA001600033350</t>
  </si>
  <si>
    <t>LT distribution panel</t>
  </si>
  <si>
    <t>FA001600033360</t>
  </si>
  <si>
    <t>Dol Starter Box</t>
  </si>
  <si>
    <t>FA001600033370</t>
  </si>
  <si>
    <t>Silo 5*8 size (AYWY CABLE, Metal BOX, 4 WAYS TPN )</t>
  </si>
  <si>
    <t>FA001600033380</t>
  </si>
  <si>
    <t>AIR Compressor</t>
  </si>
  <si>
    <t>FA001600033390</t>
  </si>
  <si>
    <t>Khatkhata Chalna Motor</t>
  </si>
  <si>
    <t>FA001600033410</t>
  </si>
  <si>
    <t>Machine Double Eyelet</t>
  </si>
  <si>
    <t>FA001600033420</t>
  </si>
  <si>
    <t>Strapping Machine</t>
  </si>
  <si>
    <t>FA001600033430</t>
  </si>
  <si>
    <t>Blower with Chamber</t>
  </si>
  <si>
    <t>FA001600033440</t>
  </si>
  <si>
    <t>FA001600033450</t>
  </si>
  <si>
    <t>Air Dryer Compressor</t>
  </si>
  <si>
    <t>FA001600033460</t>
  </si>
  <si>
    <t>Batteries</t>
  </si>
  <si>
    <t>FA001600033470</t>
  </si>
  <si>
    <t>FA001600033480</t>
  </si>
  <si>
    <t>FA001600033490</t>
  </si>
  <si>
    <t>Electronic Weighing Scale - DP 200 KG</t>
  </si>
  <si>
    <t>FA001600033500</t>
  </si>
  <si>
    <t>FA001600033510</t>
  </si>
  <si>
    <t>Weighing Scale - 200Kgx10g - 5x5</t>
  </si>
  <si>
    <t>FA001600033520</t>
  </si>
  <si>
    <t xml:space="preserve"> Electronic weighing scale</t>
  </si>
  <si>
    <t>FA001600033530</t>
  </si>
  <si>
    <t>10 KVA UPS</t>
  </si>
  <si>
    <t>FA001600033540</t>
  </si>
  <si>
    <t>UPS 10kva</t>
  </si>
  <si>
    <t>FA001600033550</t>
  </si>
  <si>
    <t>Starter Pannel Sugar Mach</t>
  </si>
  <si>
    <t>FA001600033560</t>
  </si>
  <si>
    <t>FA001600033590</t>
  </si>
  <si>
    <t>Sealing Mach.Band sealer</t>
  </si>
  <si>
    <t>FA001600034760</t>
  </si>
  <si>
    <t>RT 3000-T/D</t>
  </si>
  <si>
    <t>01.03.2021</t>
  </si>
  <si>
    <t>FA001800006390</t>
  </si>
  <si>
    <t>FA001800006400</t>
  </si>
  <si>
    <t>FIRE EXTINGUISHER</t>
  </si>
  <si>
    <t>FA001800006410</t>
  </si>
  <si>
    <t>FA001800006420</t>
  </si>
  <si>
    <t>Water Cooler 40/80 Ltr</t>
  </si>
  <si>
    <t>FA001800006430</t>
  </si>
  <si>
    <t>CCTV Camera &amp; Video Syste</t>
  </si>
  <si>
    <t>FA001800006440</t>
  </si>
  <si>
    <t>Wall Mounted Fan 30"</t>
  </si>
  <si>
    <t>FA001800006450</t>
  </si>
  <si>
    <t>60L VACUUM CLEANER SS</t>
  </si>
  <si>
    <t>FA001800006460</t>
  </si>
  <si>
    <t>Doom Camera.CCTV Cameras</t>
  </si>
  <si>
    <t>FA001800006550</t>
  </si>
  <si>
    <t>Kent Water purifier</t>
  </si>
  <si>
    <t>FA001800006590</t>
  </si>
  <si>
    <t>Wall Mounted Fan 18"</t>
  </si>
  <si>
    <t>31.03.2021</t>
  </si>
  <si>
    <t>FA001800006610</t>
  </si>
  <si>
    <t>FA001900010630</t>
  </si>
  <si>
    <t>Desktop -Dell Optilex</t>
  </si>
  <si>
    <t>FA001900010650</t>
  </si>
  <si>
    <t>10 KVA UPS with 3</t>
  </si>
  <si>
    <t>FA001900010660</t>
  </si>
  <si>
    <t>UPS 3KVA</t>
  </si>
  <si>
    <t>FA001900010670</t>
  </si>
  <si>
    <t>6 KVA UPS</t>
  </si>
  <si>
    <t>FA001900010830</t>
  </si>
  <si>
    <t>Computer Networking Device</t>
  </si>
  <si>
    <t>FA002000020840</t>
  </si>
  <si>
    <t>FA002000020850</t>
  </si>
  <si>
    <t>FA002000020920</t>
  </si>
  <si>
    <t>Pigeon Hole Almirah Lockers</t>
  </si>
  <si>
    <t>09.08.2022</t>
  </si>
  <si>
    <t>FA002000020940</t>
  </si>
  <si>
    <t>Heavy Duty Pallet Rack Main</t>
  </si>
  <si>
    <t>FA002000020950</t>
  </si>
  <si>
    <t>Plastic Pallets 1200*1000*160MM</t>
  </si>
  <si>
    <t>FA002000020960</t>
  </si>
  <si>
    <t>FA002000020980</t>
  </si>
  <si>
    <t>FA002000021010</t>
  </si>
  <si>
    <t>FA002000021020</t>
  </si>
  <si>
    <t>FA002000021030</t>
  </si>
  <si>
    <t>FA002000021040</t>
  </si>
  <si>
    <t>FA002000021050</t>
  </si>
  <si>
    <t>14.08.2022</t>
  </si>
  <si>
    <t>FA002000021060</t>
  </si>
  <si>
    <t>FA002000021070</t>
  </si>
  <si>
    <t>FA002000021080</t>
  </si>
  <si>
    <t>FA002000021090</t>
  </si>
  <si>
    <t>FA002000021100</t>
  </si>
  <si>
    <t>FA002000021110</t>
  </si>
  <si>
    <t>FA002000021120</t>
  </si>
  <si>
    <t>Wooden Pallets</t>
  </si>
  <si>
    <t>FA002000021130</t>
  </si>
  <si>
    <t>FA002000021140</t>
  </si>
  <si>
    <t>REVOLVING CHAIR</t>
  </si>
  <si>
    <t>FA002000021150</t>
  </si>
  <si>
    <t>ANGLE FOR SLOTTED RACKS- Red Channa Elevator</t>
  </si>
  <si>
    <t>FA002000021160</t>
  </si>
  <si>
    <t>Table</t>
  </si>
  <si>
    <t>FA002000021170</t>
  </si>
  <si>
    <t>Office Table</t>
  </si>
  <si>
    <t>FA002000021180</t>
  </si>
  <si>
    <t>Stools</t>
  </si>
  <si>
    <t>FA002000021190</t>
  </si>
  <si>
    <t>Computer Table</t>
  </si>
  <si>
    <t>FA002000021200</t>
  </si>
  <si>
    <t>Table &amp; Stools</t>
  </si>
  <si>
    <t>FA002000021210</t>
  </si>
  <si>
    <t>WOODEN TABLE</t>
  </si>
  <si>
    <t>FA002000021220</t>
  </si>
  <si>
    <t>Dining Table</t>
  </si>
  <si>
    <t>FA002000021230</t>
  </si>
  <si>
    <t>Silo 5*8 size (Table 4x2,Stool Chair)</t>
  </si>
  <si>
    <t>FA002000021240</t>
  </si>
  <si>
    <t>FA002000021250</t>
  </si>
  <si>
    <t>Silo 5*8 size (Slat Panel  520mm x2100mm)</t>
  </si>
  <si>
    <t>FA002000021260</t>
  </si>
  <si>
    <t>FA002000021270</t>
  </si>
  <si>
    <t>12mm Plywood</t>
  </si>
  <si>
    <t>FA002000021280</t>
  </si>
  <si>
    <t>Plybord 19 mm(8*4')</t>
  </si>
  <si>
    <t>FA002000021290</t>
  </si>
  <si>
    <t>Heavy Duty Pallet rack</t>
  </si>
  <si>
    <t>FA002000021310</t>
  </si>
  <si>
    <t>6U Wall Mount Rack</t>
  </si>
  <si>
    <t>FA002000021320</t>
  </si>
  <si>
    <t>72x36x18 Self Steel Racks</t>
  </si>
  <si>
    <t>FA002000021330</t>
  </si>
  <si>
    <t>Water Tanks</t>
  </si>
  <si>
    <t>FA002000021340</t>
  </si>
  <si>
    <t>PVC STRIP CURTAIN 200*3 MM Normal</t>
  </si>
  <si>
    <t>FA002000021350</t>
  </si>
  <si>
    <t>FA002000021360</t>
  </si>
  <si>
    <t>FA002000021370</t>
  </si>
  <si>
    <t>Office Table 3.5'*2'</t>
  </si>
  <si>
    <t>FA002000021380</t>
  </si>
  <si>
    <t>Cleaning Table</t>
  </si>
  <si>
    <t>FA002000022100</t>
  </si>
  <si>
    <t>FA002000022110</t>
  </si>
  <si>
    <t>FA002000022120</t>
  </si>
  <si>
    <t>FA002000022130</t>
  </si>
  <si>
    <t>FA002000022140</t>
  </si>
  <si>
    <t>FA002000022150</t>
  </si>
  <si>
    <t>Revolving Chairs</t>
  </si>
  <si>
    <t>FA002000022160</t>
  </si>
  <si>
    <t>Office Table 72"*24"</t>
  </si>
  <si>
    <t>FA002000022170</t>
  </si>
  <si>
    <t>Office Table 36"*24"</t>
  </si>
  <si>
    <t>FA002000022180</t>
  </si>
  <si>
    <t>FA002000022210</t>
  </si>
  <si>
    <t>FA002000022220</t>
  </si>
  <si>
    <t>4 Fit COOLER</t>
  </si>
  <si>
    <t>FA002000022230</t>
  </si>
  <si>
    <t>FA002000022240</t>
  </si>
  <si>
    <t>Small Cooler</t>
  </si>
  <si>
    <t>FA002000022250</t>
  </si>
  <si>
    <t>Wall Fan 30"</t>
  </si>
  <si>
    <t>FA002000022260</t>
  </si>
  <si>
    <t>FA002000022270</t>
  </si>
  <si>
    <t>FA002000022280</t>
  </si>
  <si>
    <t>Wall Fan 24"</t>
  </si>
  <si>
    <t>FA002000022290</t>
  </si>
  <si>
    <t>METERING PANEL WITH METER</t>
  </si>
  <si>
    <t>FA002100009890</t>
  </si>
  <si>
    <t>KHETAN ORINA COOLER</t>
  </si>
  <si>
    <t>FA002100009960</t>
  </si>
  <si>
    <t>FA002100010010</t>
  </si>
  <si>
    <t>Wall Fan</t>
  </si>
  <si>
    <t>10.08.2022</t>
  </si>
  <si>
    <t>FA002100010050</t>
  </si>
  <si>
    <t>FA002100010070</t>
  </si>
  <si>
    <t>Wall Fan 600 mm</t>
  </si>
  <si>
    <t>FA002100010080</t>
  </si>
  <si>
    <t>FA002100010100</t>
  </si>
  <si>
    <t>Wall FAN</t>
  </si>
  <si>
    <t>FA002100010110</t>
  </si>
  <si>
    <t>Exhaust Fan</t>
  </si>
  <si>
    <t>FA002100010120</t>
  </si>
  <si>
    <t>FA002100010130</t>
  </si>
  <si>
    <t xml:space="preserve"> 12.5 KVA DG Set</t>
  </si>
  <si>
    <t>24.12.2022</t>
  </si>
  <si>
    <t>FA002100010140</t>
  </si>
  <si>
    <t xml:space="preserve"> 20 KVA GEN SET-Kirloskar</t>
  </si>
  <si>
    <t>FA002100010170</t>
  </si>
  <si>
    <t>Evaporative Ari Cooler</t>
  </si>
  <si>
    <t>FA002100010180</t>
  </si>
  <si>
    <t>Cooler</t>
  </si>
  <si>
    <t>FA002100010190</t>
  </si>
  <si>
    <t>FA002100010200</t>
  </si>
  <si>
    <t>Starter Panel Box</t>
  </si>
  <si>
    <t>FA002100010210</t>
  </si>
  <si>
    <t>Junction Boxfor CCTv Set up</t>
  </si>
  <si>
    <t>FA002100010220</t>
  </si>
  <si>
    <t>1 C x 2.5Sqmm Copper wire</t>
  </si>
  <si>
    <t>FA002100010230</t>
  </si>
  <si>
    <t>3 x 4  2 x 1.5  Cu Wire</t>
  </si>
  <si>
    <t>FA002100010240</t>
  </si>
  <si>
    <t>4Cx2.5 Cable Termination</t>
  </si>
  <si>
    <t>FA002100010250</t>
  </si>
  <si>
    <t>G.I. Cable trays 100mm</t>
  </si>
  <si>
    <t>FA002100010260</t>
  </si>
  <si>
    <t>G.I. CABLE TRAYS 150MM</t>
  </si>
  <si>
    <t>FA002100010270</t>
  </si>
  <si>
    <t>4 x 10 Sqmm AYWY Cable</t>
  </si>
  <si>
    <t>FA002100010280</t>
  </si>
  <si>
    <t>4 x 10 Sqmm Copper  Cable</t>
  </si>
  <si>
    <t>FA002100010290</t>
  </si>
  <si>
    <t>4C x 35 Cu flexible cable</t>
  </si>
  <si>
    <t>FA002100010300</t>
  </si>
  <si>
    <t>FA002100010310</t>
  </si>
  <si>
    <t>Network 9U Rack for CCTv Set up</t>
  </si>
  <si>
    <t>FA002100010330</t>
  </si>
  <si>
    <t>Batteries for UPS</t>
  </si>
  <si>
    <t>FA002100010340</t>
  </si>
  <si>
    <t>FA002100010350</t>
  </si>
  <si>
    <t>Exhaust FAN 18"- havells</t>
  </si>
  <si>
    <t>FA002100010360</t>
  </si>
  <si>
    <t>Fan</t>
  </si>
  <si>
    <t>FA002100010370</t>
  </si>
  <si>
    <t>CCTV Set Up</t>
  </si>
  <si>
    <t>FA002100010380</t>
  </si>
  <si>
    <t>FA002100010390</t>
  </si>
  <si>
    <t>CCTV Set up &amp; INSTALLATION</t>
  </si>
  <si>
    <t>FA002100010400</t>
  </si>
  <si>
    <t>Exhaust Fan 24</t>
  </si>
  <si>
    <t>FA002100010410</t>
  </si>
  <si>
    <t>FA002100010420</t>
  </si>
  <si>
    <t>CCTV Set up</t>
  </si>
  <si>
    <t>FA002100010430</t>
  </si>
  <si>
    <t>FA002100010440</t>
  </si>
  <si>
    <t>NVR 16 CH HIKVISION -CCTV</t>
  </si>
  <si>
    <t>FA002100010450</t>
  </si>
  <si>
    <t>4TB HARD DISK/SEAGATE/CCTV</t>
  </si>
  <si>
    <t>FA002100010460</t>
  </si>
  <si>
    <t>CCTV- Accessories &amp; Installation</t>
  </si>
  <si>
    <t>FA002100010470</t>
  </si>
  <si>
    <t>LED  32 INCH- CCTV with Stand</t>
  </si>
  <si>
    <t>FA002100010480</t>
  </si>
  <si>
    <t>FA002100010490</t>
  </si>
  <si>
    <t>CCTV Setup</t>
  </si>
  <si>
    <t>FA002100010500</t>
  </si>
  <si>
    <t>Channel HD for CCTV Set Up</t>
  </si>
  <si>
    <t>FA002100010510</t>
  </si>
  <si>
    <t>UPS 1 KVA (APC MAKE) for CCTV Set up</t>
  </si>
  <si>
    <t>FA002100010520</t>
  </si>
  <si>
    <t>FA002100010530</t>
  </si>
  <si>
    <t>Exide Batteries</t>
  </si>
  <si>
    <t>FA002100010540</t>
  </si>
  <si>
    <t>UPS</t>
  </si>
  <si>
    <t>FA002100010550</t>
  </si>
  <si>
    <t>FA002100010560</t>
  </si>
  <si>
    <t>Capicitor Panel APF</t>
  </si>
  <si>
    <t>FA002100010570</t>
  </si>
  <si>
    <t>Distribution Panel with Power Factor</t>
  </si>
  <si>
    <t>FA002100010580</t>
  </si>
  <si>
    <t>APFC Panel</t>
  </si>
  <si>
    <t>FA002100010590</t>
  </si>
  <si>
    <t>Control Panel for Cleaning Plant</t>
  </si>
  <si>
    <t>FA002100010600</t>
  </si>
  <si>
    <t>22W Slim Panel SQ</t>
  </si>
  <si>
    <t>FA002100010610</t>
  </si>
  <si>
    <t>FA002100010620</t>
  </si>
  <si>
    <t>FA002100010630</t>
  </si>
  <si>
    <t>COOLER</t>
  </si>
  <si>
    <t>FA002100010640</t>
  </si>
  <si>
    <t>Exhaust FAN</t>
  </si>
  <si>
    <t>FA002100010650</t>
  </si>
  <si>
    <t>Exhaust Fan Cover</t>
  </si>
  <si>
    <t>FA002100010660</t>
  </si>
  <si>
    <t>FA002100011270</t>
  </si>
  <si>
    <t>12 V/26 AH BATTERY</t>
  </si>
  <si>
    <t>FA002100011280</t>
  </si>
  <si>
    <t>UPS (875va) &amp; Batteries(150ah)</t>
  </si>
  <si>
    <t>FA002100011290</t>
  </si>
  <si>
    <t>Daikin SPLIT AC &amp; Stabilizer</t>
  </si>
  <si>
    <t>FA002100011300</t>
  </si>
  <si>
    <t>Durafresh Split AC 1 Ton</t>
  </si>
  <si>
    <t>FA002100011310</t>
  </si>
  <si>
    <t>VOLTAS SPLIT AC &amp; Stabilizer</t>
  </si>
  <si>
    <t>FA002200001080</t>
  </si>
  <si>
    <t>Splendar Plus -RJ14SW 1986</t>
  </si>
  <si>
    <t>FA12</t>
  </si>
  <si>
    <t>FA001900008140</t>
  </si>
  <si>
    <t>LAPTOP-LENOVO IDEAPAD 330S</t>
  </si>
  <si>
    <t>17.10.2018</t>
  </si>
  <si>
    <t>FA16</t>
  </si>
  <si>
    <t>FA001200000190</t>
  </si>
  <si>
    <t>Lay &amp; Fix PVC Floor</t>
  </si>
  <si>
    <t>24.02.2012</t>
  </si>
  <si>
    <t>FA001200000200</t>
  </si>
  <si>
    <t>Acrylic emulsion to wall</t>
  </si>
  <si>
    <t>FA001200000230</t>
  </si>
  <si>
    <t>Molded False Ceiling</t>
  </si>
  <si>
    <t>FA001200000240</t>
  </si>
  <si>
    <t>Ply for wood partition</t>
  </si>
  <si>
    <t>FA001200000250</t>
  </si>
  <si>
    <t>FA001200000260</t>
  </si>
  <si>
    <t>FA001200001540</t>
  </si>
  <si>
    <t>PVC  SHEET with Aluminium Headrail (972 Sq FT)</t>
  </si>
  <si>
    <t>FA001200003840</t>
  </si>
  <si>
    <t>Platform step stair with railing</t>
  </si>
  <si>
    <t>31.12.2019</t>
  </si>
  <si>
    <t>05.12.2019</t>
  </si>
  <si>
    <t>25.08.2022</t>
  </si>
  <si>
    <t>FA001600001410</t>
  </si>
  <si>
    <t>Weighing Machine</t>
  </si>
  <si>
    <t>17.05.2007</t>
  </si>
  <si>
    <t>FA001600001420</t>
  </si>
  <si>
    <t>Pulses Cleaning Machine</t>
  </si>
  <si>
    <t>01.07.2007</t>
  </si>
  <si>
    <t>FA001600001430</t>
  </si>
  <si>
    <t>FA001600001460</t>
  </si>
  <si>
    <t>Sealing Machine</t>
  </si>
  <si>
    <t>FA001600002240</t>
  </si>
  <si>
    <t>Brand Sealer Machine</t>
  </si>
  <si>
    <t>31.07.2009</t>
  </si>
  <si>
    <t>FA001600002250</t>
  </si>
  <si>
    <t>Electronic Weighin Scale</t>
  </si>
  <si>
    <t>05.09.2009</t>
  </si>
  <si>
    <t>FA001600002260</t>
  </si>
  <si>
    <t>31.03.2010</t>
  </si>
  <si>
    <t>FA001600002590</t>
  </si>
  <si>
    <t xml:space="preserve"> Sealing Machine QTY-1</t>
  </si>
  <si>
    <t>19.08.2010</t>
  </si>
  <si>
    <t>FA001600003050</t>
  </si>
  <si>
    <t>Bag Closer Machine</t>
  </si>
  <si>
    <t>FA001600003240</t>
  </si>
  <si>
    <t>Shrink Wrapping Machine</t>
  </si>
  <si>
    <t>FA001600004190</t>
  </si>
  <si>
    <t>Weighing Scale  300 Kg</t>
  </si>
  <si>
    <t>09.01.2012</t>
  </si>
  <si>
    <t>FA001600004800</t>
  </si>
  <si>
    <t>Ventilation Fan</t>
  </si>
  <si>
    <t>20.07.2012</t>
  </si>
  <si>
    <t>FA001600005400</t>
  </si>
  <si>
    <t>CAS Weighing scale 20 KG</t>
  </si>
  <si>
    <t>24.06.2014</t>
  </si>
  <si>
    <t>FA001600005710</t>
  </si>
  <si>
    <t>Digital Moisture Meter</t>
  </si>
  <si>
    <t>FA001600005800</t>
  </si>
  <si>
    <t>13.01.2015</t>
  </si>
  <si>
    <t>FA001600006580</t>
  </si>
  <si>
    <t>21.11.2015</t>
  </si>
  <si>
    <t>FA001600006750</t>
  </si>
  <si>
    <t>TTO PRINTER</t>
  </si>
  <si>
    <t>29.10.2015</t>
  </si>
  <si>
    <t>FA001600007860</t>
  </si>
  <si>
    <t>07.04.2016</t>
  </si>
  <si>
    <t>FA001600008930</t>
  </si>
  <si>
    <t>02.08.2016</t>
  </si>
  <si>
    <t>FA001600010390</t>
  </si>
  <si>
    <t>FA001600010900</t>
  </si>
  <si>
    <t>CONTINUOUS BAND SEALING MACHINE</t>
  </si>
  <si>
    <t>28.07.2017</t>
  </si>
  <si>
    <t>FA001600011080</t>
  </si>
  <si>
    <t>14.08.2017</t>
  </si>
  <si>
    <t>FA001600011290</t>
  </si>
  <si>
    <t>Ganga Machine (VFSS)</t>
  </si>
  <si>
    <t>30.09.2017</t>
  </si>
  <si>
    <t>FA001600011300</t>
  </si>
  <si>
    <t>hand pallet truck</t>
  </si>
  <si>
    <t>25.09.2017</t>
  </si>
  <si>
    <t>FA001600012110</t>
  </si>
  <si>
    <t>Elec. WEIGHING MACHINE-200 KG. BIZERBA</t>
  </si>
  <si>
    <t>23.10.2017</t>
  </si>
  <si>
    <t>FA001600012120</t>
  </si>
  <si>
    <t>WEIGHING MACHINE-400 KG. BIZERBA</t>
  </si>
  <si>
    <t>FA001600012130</t>
  </si>
  <si>
    <t>Electronic WEIGHING MACHINE</t>
  </si>
  <si>
    <t>FA001600012890</t>
  </si>
  <si>
    <t>FFS Machine (Flexi bag 280E+ 14 H MHW)</t>
  </si>
  <si>
    <t>31.12.2017</t>
  </si>
  <si>
    <t>26.12.2017</t>
  </si>
  <si>
    <t>FA001600013180</t>
  </si>
  <si>
    <t>RAC Package TS10 LB12 TM 500L</t>
  </si>
  <si>
    <t>08.01.2018</t>
  </si>
  <si>
    <t>FA001600013190</t>
  </si>
  <si>
    <t>air dryer (Refrigerated) ELRD</t>
  </si>
  <si>
    <t>FA001600013200</t>
  </si>
  <si>
    <t>Bucket Conveyor with Exit Conveyor</t>
  </si>
  <si>
    <t>06.01.2018</t>
  </si>
  <si>
    <t>FA001600014060</t>
  </si>
  <si>
    <t>BAGCLOSER SEWING MACHINE - UN-A</t>
  </si>
  <si>
    <t>05.04.2018</t>
  </si>
  <si>
    <t>FA001600014070</t>
  </si>
  <si>
    <t>Hand Pallet truck</t>
  </si>
  <si>
    <t>23.04.2018</t>
  </si>
  <si>
    <t>FA001600020800</t>
  </si>
  <si>
    <t>WEIGHING BALANCE</t>
  </si>
  <si>
    <t>11.12.2018</t>
  </si>
  <si>
    <t>FA001600020840</t>
  </si>
  <si>
    <t>OVEN UNIVERSAL DIGITAL CONTROLLER</t>
  </si>
  <si>
    <t>FA001600021010</t>
  </si>
  <si>
    <t>TTO Printer</t>
  </si>
  <si>
    <t>17.12.2018</t>
  </si>
  <si>
    <t>FA001600022640</t>
  </si>
  <si>
    <t>Pallet Truck</t>
  </si>
  <si>
    <t>06.03.2019</t>
  </si>
  <si>
    <t>FA001600023100</t>
  </si>
  <si>
    <t>Pneumatic (Trolley Design)</t>
  </si>
  <si>
    <t>31.05.2019</t>
  </si>
  <si>
    <t>06.05.2019</t>
  </si>
  <si>
    <t>FA001600023280</t>
  </si>
  <si>
    <t>BARCODE SCANNER LASER</t>
  </si>
  <si>
    <t>01.06.2019</t>
  </si>
  <si>
    <t>FA001600023620</t>
  </si>
  <si>
    <t>CONTINUOUS BAND SEALING MACHINEWit Stand</t>
  </si>
  <si>
    <t>30.07.2019</t>
  </si>
  <si>
    <t>FA001600025560</t>
  </si>
  <si>
    <t>01.06.2020</t>
  </si>
  <si>
    <t>FA001600025570</t>
  </si>
  <si>
    <t>BELT CONVEYOR</t>
  </si>
  <si>
    <t>FA001600025580</t>
  </si>
  <si>
    <t>Ari Compressor</t>
  </si>
  <si>
    <t>FA001600025960</t>
  </si>
  <si>
    <t>Hydraulic Pallet Truck-HP-22-D</t>
  </si>
  <si>
    <t>FA001600026480</t>
  </si>
  <si>
    <t>Weighing Scale Machine</t>
  </si>
  <si>
    <t>30.06.2020</t>
  </si>
  <si>
    <t>FA001600026490</t>
  </si>
  <si>
    <t>Band Sealing Machine - Reva</t>
  </si>
  <si>
    <t>FA001600026500</t>
  </si>
  <si>
    <t>Electronic weighing machine</t>
  </si>
  <si>
    <t>FA001600026510</t>
  </si>
  <si>
    <t>FA001600026520</t>
  </si>
  <si>
    <t>Elctronic Weighing Scale</t>
  </si>
  <si>
    <t>FA001600026530</t>
  </si>
  <si>
    <t>Continuous Band Sealer- CS3H</t>
  </si>
  <si>
    <t>FA001600026540</t>
  </si>
  <si>
    <t>FA001600026550</t>
  </si>
  <si>
    <t>Hydraulic Hand Pallet Truck</t>
  </si>
  <si>
    <t>FA001600026560</t>
  </si>
  <si>
    <t>TTO Belt Conveyor</t>
  </si>
  <si>
    <t>FA001600026570</t>
  </si>
  <si>
    <t>FA001600034810</t>
  </si>
  <si>
    <t>TTO printer &amp; Conveyor (1+1)</t>
  </si>
  <si>
    <t>13.05.2021</t>
  </si>
  <si>
    <t>FA001600035880</t>
  </si>
  <si>
    <t>Digital Weighing Balance</t>
  </si>
  <si>
    <t>31.07.2021</t>
  </si>
  <si>
    <t>08.07.2021</t>
  </si>
  <si>
    <t>FA001600036690</t>
  </si>
  <si>
    <t>30.09.2021</t>
  </si>
  <si>
    <t>22.09.2021</t>
  </si>
  <si>
    <t>FA001600036700</t>
  </si>
  <si>
    <t>Continuous Band Sealer 5kg with Stand</t>
  </si>
  <si>
    <t>14.09.2021</t>
  </si>
  <si>
    <t>FA001600037790</t>
  </si>
  <si>
    <t>Inkjet Printer -GX150i 7 (Inch Controller)</t>
  </si>
  <si>
    <t>FA001600037800</t>
  </si>
  <si>
    <t>GX HEAD STANDARD TOP</t>
  </si>
  <si>
    <t>FA001600037810</t>
  </si>
  <si>
    <t>BELT CONVEYOR 1500 *600*800MM (Speed MS)</t>
  </si>
  <si>
    <t>FA001800001990</t>
  </si>
  <si>
    <t>FA001800002100</t>
  </si>
  <si>
    <t>Fire Extinguisher  ABC</t>
  </si>
  <si>
    <t>04.09.2012</t>
  </si>
  <si>
    <t>FA001800003280</t>
  </si>
  <si>
    <t>13.09.2017</t>
  </si>
  <si>
    <t>FA001800005600</t>
  </si>
  <si>
    <t>Usha Water Cooler SS 2020BG</t>
  </si>
  <si>
    <t>14.06.2019</t>
  </si>
  <si>
    <t>FA001800005870</t>
  </si>
  <si>
    <t>Vaccume Cleaner</t>
  </si>
  <si>
    <t>FA001800006780</t>
  </si>
  <si>
    <t>Moniti X Single Loop Alarm Panel with Battery</t>
  </si>
  <si>
    <t>13.09.2021</t>
  </si>
  <si>
    <t>FA001800006790</t>
  </si>
  <si>
    <t>Smoke Detector RE-337S</t>
  </si>
  <si>
    <t>FA001800006800</t>
  </si>
  <si>
    <t>Heat Detector RE-337H</t>
  </si>
  <si>
    <t>FA001800006810</t>
  </si>
  <si>
    <t>Manual Call Point RE-737M</t>
  </si>
  <si>
    <t>FA001800006820</t>
  </si>
  <si>
    <t>Loop Sounder RE-24ES</t>
  </si>
  <si>
    <t>FA001800007010</t>
  </si>
  <si>
    <t>Fly Catcher Machine with Sticky Pads</t>
  </si>
  <si>
    <t>31.12.2021</t>
  </si>
  <si>
    <t>01.12.2021</t>
  </si>
  <si>
    <t>FA001900001660</t>
  </si>
  <si>
    <t>Desktop with 16"  Monitor</t>
  </si>
  <si>
    <t>15.01.2012</t>
  </si>
  <si>
    <t>FA001900002040</t>
  </si>
  <si>
    <t>Lenovo All In One Desktop</t>
  </si>
  <si>
    <t>21.12.2012</t>
  </si>
  <si>
    <t>FA001900002180</t>
  </si>
  <si>
    <t>HP  Laserjet 1020 Printer</t>
  </si>
  <si>
    <t>FA001900003000</t>
  </si>
  <si>
    <t>14.03.2016</t>
  </si>
  <si>
    <t>FA001900005060</t>
  </si>
  <si>
    <t>LAPTOP  ASUS</t>
  </si>
  <si>
    <t>30.05.2017</t>
  </si>
  <si>
    <t>FA001900007530</t>
  </si>
  <si>
    <t>Lenovo Desktop i3 7th Gen</t>
  </si>
  <si>
    <t>14.06.2018</t>
  </si>
  <si>
    <t>FA001900008010</t>
  </si>
  <si>
    <t>LED Monitor &amp; Keyboard</t>
  </si>
  <si>
    <t>22.08.2018</t>
  </si>
  <si>
    <t>FA001900008020</t>
  </si>
  <si>
    <t>23.08.2018</t>
  </si>
  <si>
    <t>FA001900008030</t>
  </si>
  <si>
    <t>ACER LAPTOP AO 14 Z476</t>
  </si>
  <si>
    <t>30.08.2018</t>
  </si>
  <si>
    <t>FA001900008590</t>
  </si>
  <si>
    <t>Dlink 16Port Gigabit switch 100/1000mbps</t>
  </si>
  <si>
    <t>26.12.2018</t>
  </si>
  <si>
    <t>FA001900008680</t>
  </si>
  <si>
    <t>Lenovo Desktop</t>
  </si>
  <si>
    <t>01.01.2019</t>
  </si>
  <si>
    <t>FA001900008960</t>
  </si>
  <si>
    <t>Networking Device</t>
  </si>
  <si>
    <t>27.05.2019</t>
  </si>
  <si>
    <t>FA001900009280</t>
  </si>
  <si>
    <t>Switch Cisco SG 350-28 K9 EU</t>
  </si>
  <si>
    <t>09.09.2019</t>
  </si>
  <si>
    <t>FA001900009580</t>
  </si>
  <si>
    <t>FA001900009730</t>
  </si>
  <si>
    <t>HP Printer LASER 1020 Plus</t>
  </si>
  <si>
    <t>FA001900009740</t>
  </si>
  <si>
    <t>DESKTOP HP 260-A103L</t>
  </si>
  <si>
    <t>FA001900009750</t>
  </si>
  <si>
    <t>Lenovo Laptop ( 80TL016LIH)</t>
  </si>
  <si>
    <t>FA001900009760</t>
  </si>
  <si>
    <t>LAPTOP</t>
  </si>
  <si>
    <t>FA001900009770</t>
  </si>
  <si>
    <t>FA001900009780</t>
  </si>
  <si>
    <t>FA001900009790</t>
  </si>
  <si>
    <t>Desktop - Lenovo Intel core i3</t>
  </si>
  <si>
    <t>FA001900009940</t>
  </si>
  <si>
    <t>FA002000002470</t>
  </si>
  <si>
    <t>22.03.2012</t>
  </si>
  <si>
    <t>FA002000002480</t>
  </si>
  <si>
    <t>FA002000002820</t>
  </si>
  <si>
    <t>Testing &amp; Configuration</t>
  </si>
  <si>
    <t>09.05.2012</t>
  </si>
  <si>
    <t>FA002000002830</t>
  </si>
  <si>
    <t>STORAGE AREA RACKS</t>
  </si>
  <si>
    <t>FA002000002840</t>
  </si>
  <si>
    <t>FA002000002850</t>
  </si>
  <si>
    <t>FA002000002860</t>
  </si>
  <si>
    <t>FA002000012020</t>
  </si>
  <si>
    <t>FA002000016890</t>
  </si>
  <si>
    <t>Office Chairs</t>
  </si>
  <si>
    <t>12.01.2019</t>
  </si>
  <si>
    <t>FA002000018470</t>
  </si>
  <si>
    <t>Plastic Pallets SWK-002</t>
  </si>
  <si>
    <t>FA002000018480</t>
  </si>
  <si>
    <t>Plastic Pallets</t>
  </si>
  <si>
    <t>FA002000018710</t>
  </si>
  <si>
    <t>FA002000018930</t>
  </si>
  <si>
    <t>FA002000018940</t>
  </si>
  <si>
    <t>FA002100000130</t>
  </si>
  <si>
    <t>3 seater worksttion board</t>
  </si>
  <si>
    <t>FA002100001260</t>
  </si>
  <si>
    <t>Pedestal Fan 24</t>
  </si>
  <si>
    <t>27.02.2016</t>
  </si>
  <si>
    <t>FA002100001270</t>
  </si>
  <si>
    <t>Ceiling Fan 48</t>
  </si>
  <si>
    <t>FA002100001450</t>
  </si>
  <si>
    <t>CCTV Installation Charges</t>
  </si>
  <si>
    <t>04.05.2016</t>
  </si>
  <si>
    <t>FA002100001460</t>
  </si>
  <si>
    <t>CCTV -16 Channel DVR</t>
  </si>
  <si>
    <t>FA002100001470</t>
  </si>
  <si>
    <t>CCTV-Bullet Camera</t>
  </si>
  <si>
    <t>FA002100001480</t>
  </si>
  <si>
    <t>CCTV-Doom Camera</t>
  </si>
  <si>
    <t>FA002100001510</t>
  </si>
  <si>
    <t>CCTV Cable</t>
  </si>
  <si>
    <t>FA002100001520</t>
  </si>
  <si>
    <t>CCTV-LG 15.6"</t>
  </si>
  <si>
    <t>FA002100001530</t>
  </si>
  <si>
    <t>CCTV-Power Supply Unit</t>
  </si>
  <si>
    <t>FA002100001540</t>
  </si>
  <si>
    <t>31.05.2016</t>
  </si>
  <si>
    <t>FA002100001560</t>
  </si>
  <si>
    <t>CCTV-LAN</t>
  </si>
  <si>
    <t>FA002100003510</t>
  </si>
  <si>
    <t>26 AH SMF Batteries</t>
  </si>
  <si>
    <t>17.10.2017</t>
  </si>
  <si>
    <t>FA002100003790</t>
  </si>
  <si>
    <t>Online UPS 10KVA with 20 batteries 12 V</t>
  </si>
  <si>
    <t>09.01.2018</t>
  </si>
  <si>
    <t>FA002100004130</t>
  </si>
  <si>
    <t>PEDESTAL FAN 24"- Crompton</t>
  </si>
  <si>
    <t>31.05.2018</t>
  </si>
  <si>
    <t>29.04.2018</t>
  </si>
  <si>
    <t>FA002100011350</t>
  </si>
  <si>
    <t>KORYO Air ConditiIon-CEBERG 1.5T  INS18</t>
  </si>
  <si>
    <t>30.04.2021</t>
  </si>
  <si>
    <t>07.04.2021</t>
  </si>
  <si>
    <t>FA002200001150</t>
  </si>
  <si>
    <t>bike splen.HA10EAAHC71533</t>
  </si>
  <si>
    <t>FA002200001160</t>
  </si>
  <si>
    <t>Bike Super Splender 125CC</t>
  </si>
  <si>
    <t>FA18</t>
  </si>
  <si>
    <t>FA002200000840</t>
  </si>
  <si>
    <t>01.08.2018</t>
  </si>
  <si>
    <t>FA002200000850</t>
  </si>
  <si>
    <t>MOTOR BIKE  SPL PRO 10</t>
  </si>
  <si>
    <t>FA31</t>
  </si>
  <si>
    <t>FA001100000000</t>
  </si>
  <si>
    <t>Land</t>
  </si>
  <si>
    <t>01. Land</t>
  </si>
  <si>
    <t>04.04.2013</t>
  </si>
  <si>
    <t>FA001200000440</t>
  </si>
  <si>
    <t>ALUMINIUM LT XLPE CABLE</t>
  </si>
  <si>
    <t>01.03.2013</t>
  </si>
  <si>
    <t>FA001200000880</t>
  </si>
  <si>
    <t>Dismantling of  flooring</t>
  </si>
  <si>
    <t>01.05.2014</t>
  </si>
  <si>
    <t>FA001200001040</t>
  </si>
  <si>
    <t>Shaper Section work</t>
  </si>
  <si>
    <t>01.09.2016</t>
  </si>
  <si>
    <t>FA001200001060</t>
  </si>
  <si>
    <t>FA001200003740</t>
  </si>
  <si>
    <t>Fashner With Labor Fixing</t>
  </si>
  <si>
    <t>29.08.2019</t>
  </si>
  <si>
    <t>FA001200003750</t>
  </si>
  <si>
    <t>20.08.2019</t>
  </si>
  <si>
    <t>FA001200003760</t>
  </si>
  <si>
    <t>Shed -Roof Ventilater Work</t>
  </si>
  <si>
    <t>FA001200004000</t>
  </si>
  <si>
    <t>ALUMINUM PARTITION work</t>
  </si>
  <si>
    <t>01.07.2020</t>
  </si>
  <si>
    <t>FA001200004010</t>
  </si>
  <si>
    <t>Thermacol Ceiling</t>
  </si>
  <si>
    <t>FA001200004030</t>
  </si>
  <si>
    <t>Office Setup(Partitions &amp; Fall Ceiling)</t>
  </si>
  <si>
    <t>FA001200004040</t>
  </si>
  <si>
    <t>Partition Work (Cabin)</t>
  </si>
  <si>
    <t>13.07.2020</t>
  </si>
  <si>
    <t>10.07.2020</t>
  </si>
  <si>
    <t>FA001200004060</t>
  </si>
  <si>
    <t>Aluminium Office Cabin &amp; Partition Work</t>
  </si>
  <si>
    <t>FA001200004070</t>
  </si>
  <si>
    <t>Partition &amp; Fabrication Work (Cabin)</t>
  </si>
  <si>
    <t>FA001200004110</t>
  </si>
  <si>
    <t>Partition Work with Material</t>
  </si>
  <si>
    <t>01.08.2020</t>
  </si>
  <si>
    <t>FA001300000000</t>
  </si>
  <si>
    <t>M.S.Angles</t>
  </si>
  <si>
    <t>FA001300000010</t>
  </si>
  <si>
    <t>Acrylic Sheet 4mm</t>
  </si>
  <si>
    <t>30.04.2013</t>
  </si>
  <si>
    <t>FA001300000020</t>
  </si>
  <si>
    <t>MEZZANINE FLOORING</t>
  </si>
  <si>
    <t>17.05.2013</t>
  </si>
  <si>
    <t>FA001300000030</t>
  </si>
  <si>
    <t>WALL MOUNTING &amp; Painting</t>
  </si>
  <si>
    <t>28.05.2013</t>
  </si>
  <si>
    <t>FA001300000040</t>
  </si>
  <si>
    <t>31.05.2013</t>
  </si>
  <si>
    <t>FA001300000050</t>
  </si>
  <si>
    <t>07.06.2013</t>
  </si>
  <si>
    <t>FA001300000060</t>
  </si>
  <si>
    <t>04.06.2013</t>
  </si>
  <si>
    <t>FA001300000070</t>
  </si>
  <si>
    <t>Cement Cavity Flooring</t>
  </si>
  <si>
    <t>30.09.2013</t>
  </si>
  <si>
    <t>FA001300000080</t>
  </si>
  <si>
    <t>G S PIPE</t>
  </si>
  <si>
    <t>FA001300000090</t>
  </si>
  <si>
    <t>31.07.2013</t>
  </si>
  <si>
    <t>FA001300000100</t>
  </si>
  <si>
    <t>Distemper Painting</t>
  </si>
  <si>
    <t>FA001300000110</t>
  </si>
  <si>
    <t>FA001300000120</t>
  </si>
  <si>
    <t>Acrylic Sheet</t>
  </si>
  <si>
    <t>FA001300000130</t>
  </si>
  <si>
    <t>MS Pipe 40mm dia B class</t>
  </si>
  <si>
    <t>FA001300000140</t>
  </si>
  <si>
    <t>EPOXY WALL COATING</t>
  </si>
  <si>
    <t>FA001300000150</t>
  </si>
  <si>
    <t>FA001300000160</t>
  </si>
  <si>
    <t>WC WALL MOUNTING</t>
  </si>
  <si>
    <t>FA001300000170</t>
  </si>
  <si>
    <t>Sanitary Fixtures</t>
  </si>
  <si>
    <t>FA001300000180</t>
  </si>
  <si>
    <t>Instal.  Wooden flooring</t>
  </si>
  <si>
    <t>FA001300000190</t>
  </si>
  <si>
    <t>FA001300000200</t>
  </si>
  <si>
    <t>FA001300000210</t>
  </si>
  <si>
    <t>Clear glass Edge Polish</t>
  </si>
  <si>
    <t>FA001300000220</t>
  </si>
  <si>
    <t>FA001300000230</t>
  </si>
  <si>
    <t>MS 18g 1 x 1 Square pipe</t>
  </si>
  <si>
    <t>FA001300000240</t>
  </si>
  <si>
    <t>Wooden door</t>
  </si>
  <si>
    <t>FA001300000250</t>
  </si>
  <si>
    <t>FA001300000260</t>
  </si>
  <si>
    <t>Oil Painting</t>
  </si>
  <si>
    <t>FA001300000270</t>
  </si>
  <si>
    <t>FA001300000280</t>
  </si>
  <si>
    <t>Water Softener - 22000LPH</t>
  </si>
  <si>
    <t>FA001300000290</t>
  </si>
  <si>
    <t>FA001300000300</t>
  </si>
  <si>
    <t>Gypsum False Ceiling 12mm</t>
  </si>
  <si>
    <t>FA001300000310</t>
  </si>
  <si>
    <t>Wall Tile 300x450 Blanco</t>
  </si>
  <si>
    <t>FA001300000320</t>
  </si>
  <si>
    <t>FA001300000330</t>
  </si>
  <si>
    <t>FA001300000340</t>
  </si>
  <si>
    <t>Cement Based Flooring</t>
  </si>
  <si>
    <t>FA001300000350</t>
  </si>
  <si>
    <t>FA001300000360</t>
  </si>
  <si>
    <t>FA001300000380</t>
  </si>
  <si>
    <t>Building</t>
  </si>
  <si>
    <t>FA001300000390</t>
  </si>
  <si>
    <t>FA001300000400</t>
  </si>
  <si>
    <t>Welding Rod</t>
  </si>
  <si>
    <t>FA001300000410</t>
  </si>
  <si>
    <t>DOOR LABOUR</t>
  </si>
  <si>
    <t>FA001300000420</t>
  </si>
  <si>
    <t>SHUTER LABOUR</t>
  </si>
  <si>
    <t>FA001300000440</t>
  </si>
  <si>
    <t>WINDOW GRILL LABOUR</t>
  </si>
  <si>
    <t>FA001300000450</t>
  </si>
  <si>
    <t>Goods lift 2000 KG</t>
  </si>
  <si>
    <t>FA001300000460</t>
  </si>
  <si>
    <t>FA001300000470</t>
  </si>
  <si>
    <t>FA001300000480</t>
  </si>
  <si>
    <t>FA001300000490</t>
  </si>
  <si>
    <t>FA001300000500</t>
  </si>
  <si>
    <t>FA001300000510</t>
  </si>
  <si>
    <t>FA001300000520</t>
  </si>
  <si>
    <t>FA001300000530</t>
  </si>
  <si>
    <t>FA001300000540</t>
  </si>
  <si>
    <t>NITCO_CORAL JAIPUR_12"X12</t>
  </si>
  <si>
    <t>FA001300000550</t>
  </si>
  <si>
    <t>FA001300000560</t>
  </si>
  <si>
    <t>FA001300000570</t>
  </si>
  <si>
    <t>FA001300000580</t>
  </si>
  <si>
    <t>FA001300000590</t>
  </si>
  <si>
    <t>FA001300000620</t>
  </si>
  <si>
    <t>FA001300000630</t>
  </si>
  <si>
    <t>FA001300000640</t>
  </si>
  <si>
    <t>FA001300000650</t>
  </si>
  <si>
    <t>FA001300000660</t>
  </si>
  <si>
    <t>FA001300000670</t>
  </si>
  <si>
    <t>FA001300000680</t>
  </si>
  <si>
    <t>FA001300000690</t>
  </si>
  <si>
    <t>Decorative Tiles</t>
  </si>
  <si>
    <t>FA001300000700</t>
  </si>
  <si>
    <t>WC FLUSH TANK</t>
  </si>
  <si>
    <t>FA001300000710</t>
  </si>
  <si>
    <t>FA001300000720</t>
  </si>
  <si>
    <t>FA001300000730</t>
  </si>
  <si>
    <t>FA001300000740</t>
  </si>
  <si>
    <t>FA001300000750</t>
  </si>
  <si>
    <t>SS Work Table with Marble</t>
  </si>
  <si>
    <t>FA001300000760</t>
  </si>
  <si>
    <t>FA001300000770</t>
  </si>
  <si>
    <t>FA001300000780</t>
  </si>
  <si>
    <t>FA001300000790</t>
  </si>
  <si>
    <t>FA001300000800</t>
  </si>
  <si>
    <t>FA001300000810</t>
  </si>
  <si>
    <t>FA001300000820</t>
  </si>
  <si>
    <t>Mazinine</t>
  </si>
  <si>
    <t>17.03.2016</t>
  </si>
  <si>
    <t>FA001300000830</t>
  </si>
  <si>
    <t>10.05.2016</t>
  </si>
  <si>
    <t>FA001300001040</t>
  </si>
  <si>
    <t>Tiles &amp; Fixing(Sanghis Kitchen Area)</t>
  </si>
  <si>
    <t>26.03.2019</t>
  </si>
  <si>
    <t>FA001300001050</t>
  </si>
  <si>
    <t>Building Paint Work</t>
  </si>
  <si>
    <t>22.04.2019</t>
  </si>
  <si>
    <t>FA001600000270</t>
  </si>
  <si>
    <t>Testing &amp; Installation</t>
  </si>
  <si>
    <t>22.04.2013</t>
  </si>
  <si>
    <t>FA001600000310</t>
  </si>
  <si>
    <t>62.5 KVA DG Set</t>
  </si>
  <si>
    <t>06.05.2013</t>
  </si>
  <si>
    <t>FA001600000520</t>
  </si>
  <si>
    <t>Bag Closer Machine Revo</t>
  </si>
  <si>
    <t>FA001600005130</t>
  </si>
  <si>
    <t>Form fill seal machine</t>
  </si>
  <si>
    <t>FA001600005140</t>
  </si>
  <si>
    <t>Weighing Automatic  M/C</t>
  </si>
  <si>
    <t>FA001600005150</t>
  </si>
  <si>
    <t>X40 Intermitt TTO printer</t>
  </si>
  <si>
    <t>FA001600005160</t>
  </si>
  <si>
    <t>FA001600005170</t>
  </si>
  <si>
    <t>Elevator - spice cleaning</t>
  </si>
  <si>
    <t>FA001600005180</t>
  </si>
  <si>
    <t>Gravity s Destoning</t>
  </si>
  <si>
    <t>FA001600005190</t>
  </si>
  <si>
    <t>Inclined Belt conveyor</t>
  </si>
  <si>
    <t>FA001600005200</t>
  </si>
  <si>
    <t>Vibro Separator</t>
  </si>
  <si>
    <t>FA001600005210</t>
  </si>
  <si>
    <t xml:space="preserve"> pipe spice cleaning</t>
  </si>
  <si>
    <t>FA001600005230</t>
  </si>
  <si>
    <t>Air Compressor - 1HP</t>
  </si>
  <si>
    <t>FA001600005350</t>
  </si>
  <si>
    <t>MS Pipe  Square pipe</t>
  </si>
  <si>
    <t>FA001600005360</t>
  </si>
  <si>
    <t>Italian Marble Slab</t>
  </si>
  <si>
    <t>FA001600005370</t>
  </si>
  <si>
    <t>FA001600005380</t>
  </si>
  <si>
    <t>FA001600005390</t>
  </si>
  <si>
    <t>FA001600006470</t>
  </si>
  <si>
    <t>Automatic FormFill Seal</t>
  </si>
  <si>
    <t>29.09.2015</t>
  </si>
  <si>
    <t>FA001600006530</t>
  </si>
  <si>
    <t>Packing Mach. -dry fruits</t>
  </si>
  <si>
    <t>21.10.2015</t>
  </si>
  <si>
    <t>FA001600006740</t>
  </si>
  <si>
    <t>08.12.2015</t>
  </si>
  <si>
    <t>FA001600007620</t>
  </si>
  <si>
    <t>VACUUM PACKING MACHINE</t>
  </si>
  <si>
    <t>FA001600008040</t>
  </si>
  <si>
    <t>24.05.2016</t>
  </si>
  <si>
    <t>FA001600008280</t>
  </si>
  <si>
    <t>GTA </t>
  </si>
  <si>
    <t>17.06.2016</t>
  </si>
  <si>
    <t>FA001600008290</t>
  </si>
  <si>
    <t>GTEP</t>
  </si>
  <si>
    <t>FA001600008320</t>
  </si>
  <si>
    <t>UPS(for TTO Printer)</t>
  </si>
  <si>
    <t>08.06.2016</t>
  </si>
  <si>
    <t>FA001600008440</t>
  </si>
  <si>
    <t>21.07.2016</t>
  </si>
  <si>
    <t>FA001600008600</t>
  </si>
  <si>
    <t>chase DG Set 20 KVA</t>
  </si>
  <si>
    <t>FA001600008620</t>
  </si>
  <si>
    <t>Installation of chille</t>
  </si>
  <si>
    <t>06.09.2011</t>
  </si>
  <si>
    <t>FA001600008630</t>
  </si>
  <si>
    <t>Cold Room 81.5"x93x106.25</t>
  </si>
  <si>
    <t>FA001600008640</t>
  </si>
  <si>
    <t>Temp Controller - chiller</t>
  </si>
  <si>
    <t>FA001600008650</t>
  </si>
  <si>
    <t xml:space="preserve">  Cleaning Mach. 1200 Kg</t>
  </si>
  <si>
    <t>26.07.2011</t>
  </si>
  <si>
    <t>FA001600008800</t>
  </si>
  <si>
    <t>Bag Closer Machine - Revo</t>
  </si>
  <si>
    <t>10.06.2011</t>
  </si>
  <si>
    <t>FA001600008810</t>
  </si>
  <si>
    <t>FA001600008850</t>
  </si>
  <si>
    <t>FA001600008860</t>
  </si>
  <si>
    <t>Parts For Packing Machine</t>
  </si>
  <si>
    <t>23.12.2012</t>
  </si>
  <si>
    <t>FA001600008870</t>
  </si>
  <si>
    <t>08.01.2013</t>
  </si>
  <si>
    <t>FA001600009480</t>
  </si>
  <si>
    <t>3910Black TTR, 55X800MX20</t>
  </si>
  <si>
    <t>FA001600009520</t>
  </si>
  <si>
    <t>Black ribbon ttr 55m*800m</t>
  </si>
  <si>
    <t>FA001600009560</t>
  </si>
  <si>
    <t>Prenthead kit 53contpeel</t>
  </si>
  <si>
    <t>FA001600009610</t>
  </si>
  <si>
    <t>TTO Bracket &amp; Accessories</t>
  </si>
  <si>
    <t>19.10.2016</t>
  </si>
  <si>
    <t>FA001600009690</t>
  </si>
  <si>
    <t>Load Cell Unit</t>
  </si>
  <si>
    <t>22.10.2016</t>
  </si>
  <si>
    <t>FA001600009750</t>
  </si>
  <si>
    <t>Muffle furnace</t>
  </si>
  <si>
    <t>30.11.2016</t>
  </si>
  <si>
    <t>FA001600010480</t>
  </si>
  <si>
    <t>01.06.2017</t>
  </si>
  <si>
    <t>FA001600010920</t>
  </si>
  <si>
    <t>Conveyor For TTO</t>
  </si>
  <si>
    <t>24.07.2017</t>
  </si>
  <si>
    <t>FA001600010930</t>
  </si>
  <si>
    <t>Display Unit - Programmed</t>
  </si>
  <si>
    <t>19.07.2017</t>
  </si>
  <si>
    <t>FA001600011120</t>
  </si>
  <si>
    <t>Screen Printing Machine</t>
  </si>
  <si>
    <t>21.08.2017</t>
  </si>
  <si>
    <t>FA001600012160</t>
  </si>
  <si>
    <t>TTO Printer (Smartdate X40 Continuous)</t>
  </si>
  <si>
    <t>25.07.2017</t>
  </si>
  <si>
    <t>FA001600018540</t>
  </si>
  <si>
    <t>Kisuji Pneaumatic Type</t>
  </si>
  <si>
    <t>01.10.2018</t>
  </si>
  <si>
    <t>FA001600018570</t>
  </si>
  <si>
    <t>Machinery Hardware</t>
  </si>
  <si>
    <t>FA001600022450</t>
  </si>
  <si>
    <t>Air Dryer ELRD - Make ELGI 150</t>
  </si>
  <si>
    <t>25.03.2019</t>
  </si>
  <si>
    <t>FA001600022470</t>
  </si>
  <si>
    <t>REVERSE OSMOSIS PLANT ( RO- 125LPH)</t>
  </si>
  <si>
    <t>FA001600023220</t>
  </si>
  <si>
    <t>27.06.2019</t>
  </si>
  <si>
    <t>FA001600023230</t>
  </si>
  <si>
    <t>FA001600024080</t>
  </si>
  <si>
    <t>Indoor Cold Unit 16 Inch 3 FAN</t>
  </si>
  <si>
    <t>30.11.2019</t>
  </si>
  <si>
    <t>29.11.2019</t>
  </si>
  <si>
    <t>FA001600024090</t>
  </si>
  <si>
    <t>Condensing Unit KHR 542</t>
  </si>
  <si>
    <t>FA001600025330</t>
  </si>
  <si>
    <t>31.03.2020</t>
  </si>
  <si>
    <t>12.03.2020</t>
  </si>
  <si>
    <t>FA001600027650</t>
  </si>
  <si>
    <t>Barcode Scanner</t>
  </si>
  <si>
    <t>FA001600027660</t>
  </si>
  <si>
    <t>TTO Printer with Conveyor</t>
  </si>
  <si>
    <t>FA001600027690</t>
  </si>
  <si>
    <t>Band Sealer Machine(Regular)</t>
  </si>
  <si>
    <t>FA001600027700</t>
  </si>
  <si>
    <t>Electronic weighing machine 10/20/30 Kg</t>
  </si>
  <si>
    <t>FA001600027720</t>
  </si>
  <si>
    <t>Weighing Scale -30 Kg</t>
  </si>
  <si>
    <t>FA001600027730</t>
  </si>
  <si>
    <t>Bag Stitching Machine</t>
  </si>
  <si>
    <t>FA001600027770</t>
  </si>
  <si>
    <t>FA001600027780</t>
  </si>
  <si>
    <t>weighing scale</t>
  </si>
  <si>
    <t>FA001600027800</t>
  </si>
  <si>
    <t>WEIGHING MACHINE . GTA 30 KG</t>
  </si>
  <si>
    <t>FA001600027810</t>
  </si>
  <si>
    <t>FA001600027820</t>
  </si>
  <si>
    <t>15 KVA Stabilizer</t>
  </si>
  <si>
    <t>FA001600027830</t>
  </si>
  <si>
    <t>FA001600027840</t>
  </si>
  <si>
    <t>Angle Adjustabl Connector</t>
  </si>
  <si>
    <t>FA001600027860</t>
  </si>
  <si>
    <t>FA001600027970</t>
  </si>
  <si>
    <t>FA001600027980</t>
  </si>
  <si>
    <t>FA001600027990</t>
  </si>
  <si>
    <t>FA001600028000</t>
  </si>
  <si>
    <t>FA001600028010</t>
  </si>
  <si>
    <t>FA001600028030</t>
  </si>
  <si>
    <t>Weighing Scale- 20 KG DT (Dolphin)</t>
  </si>
  <si>
    <t>FA001600028040</t>
  </si>
  <si>
    <t>Weighing Scale 200 KG DT (Dolphin)</t>
  </si>
  <si>
    <t>FA001600028050</t>
  </si>
  <si>
    <t>FA001600028060</t>
  </si>
  <si>
    <t>FA001600028260</t>
  </si>
  <si>
    <t xml:space="preserve"> Moisture Machine</t>
  </si>
  <si>
    <t>FA001600028270</t>
  </si>
  <si>
    <t>FA001600028300</t>
  </si>
  <si>
    <t>FA001600028310</t>
  </si>
  <si>
    <t>FA001600028320</t>
  </si>
  <si>
    <t>FA001600028330</t>
  </si>
  <si>
    <t>FA001600028340</t>
  </si>
  <si>
    <t>Belt Conveyor Machine</t>
  </si>
  <si>
    <t>FA001600028350</t>
  </si>
  <si>
    <t>CAS Weighing Scale 2000Kg</t>
  </si>
  <si>
    <t>FA001600028360</t>
  </si>
  <si>
    <t>FA001600028380</t>
  </si>
  <si>
    <t>FA001600028390</t>
  </si>
  <si>
    <t>Electronic Weighing Machine 190117671</t>
  </si>
  <si>
    <t>FA001600028400</t>
  </si>
  <si>
    <t>Electronic weighing machine 20 Kgs</t>
  </si>
  <si>
    <t>FA001600028410</t>
  </si>
  <si>
    <t>Electronic weighing machine 30 KG CAS</t>
  </si>
  <si>
    <t>FA001600028420</t>
  </si>
  <si>
    <t>FA001600028430</t>
  </si>
  <si>
    <t>FA001600028440</t>
  </si>
  <si>
    <t>Electronic weighing scale</t>
  </si>
  <si>
    <t>FA001600028450</t>
  </si>
  <si>
    <t>Electronic Weighing Scale 30 KG</t>
  </si>
  <si>
    <t>FA001600028460</t>
  </si>
  <si>
    <t>Fly Catcher Machine</t>
  </si>
  <si>
    <t>FA001600028500</t>
  </si>
  <si>
    <t>HAND PALLET</t>
  </si>
  <si>
    <t>FA001600028510</t>
  </si>
  <si>
    <t>FA001600028520</t>
  </si>
  <si>
    <t>FA001600028540</t>
  </si>
  <si>
    <t>FA001600028580</t>
  </si>
  <si>
    <t>TTO PRINTER  Belts</t>
  </si>
  <si>
    <t>FA001600028590</t>
  </si>
  <si>
    <t>FA001600028600</t>
  </si>
  <si>
    <t>FA001600028610</t>
  </si>
  <si>
    <t>FA001600028620</t>
  </si>
  <si>
    <t>FA001600028630</t>
  </si>
  <si>
    <t>FA001600028640</t>
  </si>
  <si>
    <t>Weiging Machine</t>
  </si>
  <si>
    <t>FA001600028650</t>
  </si>
  <si>
    <t>Auto Strapping &amp; Taping Machine</t>
  </si>
  <si>
    <t>FA001600028660</t>
  </si>
  <si>
    <t>TTO Printer SDX40INT53LHV01</t>
  </si>
  <si>
    <t>FA001600028680</t>
  </si>
  <si>
    <t>Bandsealing Machine</t>
  </si>
  <si>
    <t>FA001600028700</t>
  </si>
  <si>
    <t>Bullet Camera</t>
  </si>
  <si>
    <t>FA001600028710</t>
  </si>
  <si>
    <t>Dust Cleaning machine</t>
  </si>
  <si>
    <t>FA001600028720</t>
  </si>
  <si>
    <t>Imaje Module</t>
  </si>
  <si>
    <t>FA001600028750</t>
  </si>
  <si>
    <t>Strapping Mach.- Semi</t>
  </si>
  <si>
    <t>FA001600028770</t>
  </si>
  <si>
    <t>Perforated Sieve Dia</t>
  </si>
  <si>
    <t>FA001600028780</t>
  </si>
  <si>
    <t>Continuous Band Sealer-VPS-CS-650-SS-HZ</t>
  </si>
  <si>
    <t>FA001600028790</t>
  </si>
  <si>
    <t>Perforated Sieve slotted</t>
  </si>
  <si>
    <t>FA001600028800</t>
  </si>
  <si>
    <t>FA001600028810</t>
  </si>
  <si>
    <t>FA001600028820</t>
  </si>
  <si>
    <t>Digimatic caliper</t>
  </si>
  <si>
    <t>FA001600028840</t>
  </si>
  <si>
    <t>Kabuli Cleaning Machine - 1 &amp; 2</t>
  </si>
  <si>
    <t>FA001600028860</t>
  </si>
  <si>
    <t>Satellite Make MTR-Separator</t>
  </si>
  <si>
    <t>FA001600028870</t>
  </si>
  <si>
    <t>Kabuli Cleaning Elevator-Frame Structure &amp; AMVY</t>
  </si>
  <si>
    <t>FA001600028900</t>
  </si>
  <si>
    <t>Silo 5*8 size (M.S.Angles)</t>
  </si>
  <si>
    <t>FA001600028930</t>
  </si>
  <si>
    <t>SUGAR MACHINE 400E+1TSNS</t>
  </si>
  <si>
    <t>FA001600028950</t>
  </si>
  <si>
    <t>MULTIHEAD WEIGHER -CHW-214-E-1</t>
  </si>
  <si>
    <t>FA001600028970</t>
  </si>
  <si>
    <t>ISHIDA MULTIHEAD WEIGHER CHW 214 E I</t>
  </si>
  <si>
    <t>FA001600029030</t>
  </si>
  <si>
    <t>FA001600029050</t>
  </si>
  <si>
    <t>Vertical Mill Mixture</t>
  </si>
  <si>
    <t>FA001600029070</t>
  </si>
  <si>
    <t>Grain Cleaning machine</t>
  </si>
  <si>
    <t>FA001600029110</t>
  </si>
  <si>
    <t>FA001600029120</t>
  </si>
  <si>
    <t>FA001600029130</t>
  </si>
  <si>
    <t>TTO Printer -Smartdate X 40 continuous</t>
  </si>
  <si>
    <t>FA001600029140</t>
  </si>
  <si>
    <t>Cleaning Machine 1200 Kg</t>
  </si>
  <si>
    <t>FA001600029150</t>
  </si>
  <si>
    <t>FA001600029160</t>
  </si>
  <si>
    <t>FA001600029180</t>
  </si>
  <si>
    <t>FA001600029210</t>
  </si>
  <si>
    <t>Format Set for Open Rell</t>
  </si>
  <si>
    <t>13.08.2020</t>
  </si>
  <si>
    <t>FA001600029230</t>
  </si>
  <si>
    <t>RO PLANT  100LPH</t>
  </si>
  <si>
    <t>FA001600029240</t>
  </si>
  <si>
    <t>X40 Intermit. TTO printer</t>
  </si>
  <si>
    <t>FA001600029250</t>
  </si>
  <si>
    <t>FA001600029260</t>
  </si>
  <si>
    <t>Slotted Angle &amp; Floor</t>
  </si>
  <si>
    <t>FA001600029270</t>
  </si>
  <si>
    <t>FA001600029280</t>
  </si>
  <si>
    <t xml:space="preserve"> Cleaning Machine 1200 Kg</t>
  </si>
  <si>
    <t>FA001600029300</t>
  </si>
  <si>
    <t>Pouch Former Machine</t>
  </si>
  <si>
    <t>FA001600029320</t>
  </si>
  <si>
    <t>FA001600029340</t>
  </si>
  <si>
    <t>Cable Tray</t>
  </si>
  <si>
    <t>FA001600029370</t>
  </si>
  <si>
    <t>M.S. Girder I Section</t>
  </si>
  <si>
    <t>FA001600029390</t>
  </si>
  <si>
    <t xml:space="preserve"> 25 KVA GEN SET-Kirloskar</t>
  </si>
  <si>
    <t>FA001600029400</t>
  </si>
  <si>
    <t>Air Dryer ELGI</t>
  </si>
  <si>
    <t>FA001600029410</t>
  </si>
  <si>
    <t>FA001600029420</t>
  </si>
  <si>
    <t>Sandwich Conveyor</t>
  </si>
  <si>
    <t>FA001600029430</t>
  </si>
  <si>
    <t>25 KVA GEN SET-Kirloskar</t>
  </si>
  <si>
    <t>FA001600029440</t>
  </si>
  <si>
    <t>Induction Heater</t>
  </si>
  <si>
    <t>FA001600029450</t>
  </si>
  <si>
    <t>VIBRO Feeder</t>
  </si>
  <si>
    <t>FA001600029460</t>
  </si>
  <si>
    <t>Parts FOR Packing Machine</t>
  </si>
  <si>
    <t>FA001600029470</t>
  </si>
  <si>
    <t>Printing Cylinder GH Dubb</t>
  </si>
  <si>
    <t>FA001600029480</t>
  </si>
  <si>
    <t>Pouch Takeaway Conveyor</t>
  </si>
  <si>
    <t>FA001600029490</t>
  </si>
  <si>
    <t>Conveyer</t>
  </si>
  <si>
    <t>FA001600029500</t>
  </si>
  <si>
    <t>Air Receiver</t>
  </si>
  <si>
    <t>FA001600029520</t>
  </si>
  <si>
    <t>Belts for TTO printer</t>
  </si>
  <si>
    <t>FA001600029530</t>
  </si>
  <si>
    <t>Belt Conveyor(TTO)</t>
  </si>
  <si>
    <t>FA001600029540</t>
  </si>
  <si>
    <t>FA001600029560</t>
  </si>
  <si>
    <t>Dust Extractor - Bosh</t>
  </si>
  <si>
    <t>FA001600029570</t>
  </si>
  <si>
    <t>PRINT HEAD</t>
  </si>
  <si>
    <t>FA001600029580</t>
  </si>
  <si>
    <t>Printing Cylinder - GH</t>
  </si>
  <si>
    <t>FA001600029590</t>
  </si>
  <si>
    <t>Printhead K+peel roller</t>
  </si>
  <si>
    <t>FA001600029600</t>
  </si>
  <si>
    <t>Seperator Belt Conveyor</t>
  </si>
  <si>
    <t>FA001600029610</t>
  </si>
  <si>
    <t>FA001600029650</t>
  </si>
  <si>
    <t>FA001600029660</t>
  </si>
  <si>
    <t>Vibrator Feeder</t>
  </si>
  <si>
    <t>FA001600029680</t>
  </si>
  <si>
    <t>GH D PC P</t>
  </si>
  <si>
    <t>FA001600029690</t>
  </si>
  <si>
    <t>GH D PC P 4*6 220 x 170</t>
  </si>
  <si>
    <t>FA001600029710</t>
  </si>
  <si>
    <t>FA001600029720</t>
  </si>
  <si>
    <t>Pouch Sealer</t>
  </si>
  <si>
    <t>FA001600029730</t>
  </si>
  <si>
    <t xml:space="preserve"> Pulses Cleaning Machine</t>
  </si>
  <si>
    <t>FA001600029760</t>
  </si>
  <si>
    <t>Heavy Duty Piller</t>
  </si>
  <si>
    <t>FA001600029780</t>
  </si>
  <si>
    <t>Weighing Scale CAP 200g</t>
  </si>
  <si>
    <t>FA001600029790</t>
  </si>
  <si>
    <t xml:space="preserve"> Semo Automatic Machine</t>
  </si>
  <si>
    <t>FA001600029830</t>
  </si>
  <si>
    <t xml:space="preserve"> Air Filter</t>
  </si>
  <si>
    <t>FA001600029840</t>
  </si>
  <si>
    <t>Hot Air Oven</t>
  </si>
  <si>
    <t>FA001600029870</t>
  </si>
  <si>
    <t>FA001600029880</t>
  </si>
  <si>
    <t xml:space="preserve"> Submersible Pump - 0.5HP</t>
  </si>
  <si>
    <t>FA001600029890</t>
  </si>
  <si>
    <t>FA001600029910</t>
  </si>
  <si>
    <t>Vseries ribbon grade</t>
  </si>
  <si>
    <t>FA001600029920</t>
  </si>
  <si>
    <t>FA001600029950</t>
  </si>
  <si>
    <t>FA001600029960</t>
  </si>
  <si>
    <t>FA001600029970</t>
  </si>
  <si>
    <t>FA001600029980</t>
  </si>
  <si>
    <t>NutsBolts  Nut Hex Head</t>
  </si>
  <si>
    <t>FA001600029990</t>
  </si>
  <si>
    <t>Cavity Blow Mould</t>
  </si>
  <si>
    <t>FA001600030000</t>
  </si>
  <si>
    <t>M.S. Girder Column</t>
  </si>
  <si>
    <t>FA001600030030</t>
  </si>
  <si>
    <t>FA001600030040</t>
  </si>
  <si>
    <t xml:space="preserve"> Weighing Scales</t>
  </si>
  <si>
    <t>FA001600030050</t>
  </si>
  <si>
    <t>FA001600030060</t>
  </si>
  <si>
    <t xml:space="preserve"> Electronic Weighing Scale</t>
  </si>
  <si>
    <t>FA001600030070</t>
  </si>
  <si>
    <t>FA001600030080</t>
  </si>
  <si>
    <t>DIGITAL WEIGHING 200 KG</t>
  </si>
  <si>
    <t>FA001600030090</t>
  </si>
  <si>
    <t xml:space="preserve"> 3 Phase Motor 5HP</t>
  </si>
  <si>
    <t>FA001600030100</t>
  </si>
  <si>
    <t>FA001600030120</t>
  </si>
  <si>
    <t>FA001600030130</t>
  </si>
  <si>
    <t>Weighing Scale GTA 30 KG</t>
  </si>
  <si>
    <t>FA001600030140</t>
  </si>
  <si>
    <t xml:space="preserve"> Lsealer tunnelmachine</t>
  </si>
  <si>
    <t>FA001600030150</t>
  </si>
  <si>
    <t>FA001600030160</t>
  </si>
  <si>
    <t xml:space="preserve"> Weighing Machine</t>
  </si>
  <si>
    <t>FA001600030180</t>
  </si>
  <si>
    <t>Industrial Fan 18"</t>
  </si>
  <si>
    <t>FA001600030200</t>
  </si>
  <si>
    <t>FA001600030210</t>
  </si>
  <si>
    <t>FA001600030220</t>
  </si>
  <si>
    <t>FA001600030230</t>
  </si>
  <si>
    <t>FA001600030240</t>
  </si>
  <si>
    <t>FA001600030250</t>
  </si>
  <si>
    <t xml:space="preserve"> Marking Gun</t>
  </si>
  <si>
    <t>FA001600030260</t>
  </si>
  <si>
    <t>FA001600030270</t>
  </si>
  <si>
    <t xml:space="preserve"> Elct. Scales</t>
  </si>
  <si>
    <t>FA001600030280</t>
  </si>
  <si>
    <t xml:space="preserve"> Bond Sealer Machine</t>
  </si>
  <si>
    <t>FA001600030290</t>
  </si>
  <si>
    <t xml:space="preserve"> Moisture Metre</t>
  </si>
  <si>
    <t>FA001600030300</t>
  </si>
  <si>
    <t>FA001600030310</t>
  </si>
  <si>
    <t>FA001600030320</t>
  </si>
  <si>
    <t>FA001600030340</t>
  </si>
  <si>
    <t>FA001600030350</t>
  </si>
  <si>
    <t>FA001600030360</t>
  </si>
  <si>
    <t>FA001600030370</t>
  </si>
  <si>
    <t>FA001600030380</t>
  </si>
  <si>
    <t>FA001600034770</t>
  </si>
  <si>
    <t>TVSE barcode scanner</t>
  </si>
  <si>
    <t>FA001600036720</t>
  </si>
  <si>
    <t>Fire Hyderant and Alarm System</t>
  </si>
  <si>
    <t>03.07.2021</t>
  </si>
  <si>
    <t>FA001600037740</t>
  </si>
  <si>
    <t>DOMINO CIJ AX150 - Ink Jet Printer</t>
  </si>
  <si>
    <t>FA001700000020</t>
  </si>
  <si>
    <t>Laboratory  Equipment</t>
  </si>
  <si>
    <t>05. Lab Equipments</t>
  </si>
  <si>
    <t>31.08.2013</t>
  </si>
  <si>
    <t>FA001700000370</t>
  </si>
  <si>
    <t>MOISTURE METER ( S2004)</t>
  </si>
  <si>
    <t>FA001700000380</t>
  </si>
  <si>
    <t>Muffle Furnace</t>
  </si>
  <si>
    <t>FA001700000390</t>
  </si>
  <si>
    <t>Oven Memmtry Type with Digital Control</t>
  </si>
  <si>
    <t>FA001700000420</t>
  </si>
  <si>
    <t>Water bath rectangular</t>
  </si>
  <si>
    <t>FA001700000430</t>
  </si>
  <si>
    <t>Lab Equipments</t>
  </si>
  <si>
    <t>FA001800000070</t>
  </si>
  <si>
    <t>Vaccum Cleaner Trendy</t>
  </si>
  <si>
    <t>FA001800002820</t>
  </si>
  <si>
    <t>Tent Cooler (TK09GB</t>
  </si>
  <si>
    <t>FA001800003250</t>
  </si>
  <si>
    <t>FA001800006020</t>
  </si>
  <si>
    <t>FA001800006040</t>
  </si>
  <si>
    <t>FA001800006050</t>
  </si>
  <si>
    <t>FA001800006060</t>
  </si>
  <si>
    <t>Bullet CameraCCTV Cameras</t>
  </si>
  <si>
    <t>FA001800006070</t>
  </si>
  <si>
    <t>FA001800006080</t>
  </si>
  <si>
    <t>DVR 32 Port</t>
  </si>
  <si>
    <t>FA001800006130</t>
  </si>
  <si>
    <t>Whirlpool Refrigerator</t>
  </si>
  <si>
    <t>FA001800006170</t>
  </si>
  <si>
    <t>FA001800006200</t>
  </si>
  <si>
    <t>Office &amp; other Equipments</t>
  </si>
  <si>
    <t>FA001800006220</t>
  </si>
  <si>
    <t>Water Purifier I-50</t>
  </si>
  <si>
    <t>FA001800006230</t>
  </si>
  <si>
    <t>MOISTURE METER Kett</t>
  </si>
  <si>
    <t>FA001800006240</t>
  </si>
  <si>
    <t>FA001800006250</t>
  </si>
  <si>
    <t>Fly Insect Catcher (with glue pad)</t>
  </si>
  <si>
    <t>FA001800006260</t>
  </si>
  <si>
    <t>FA001800006270</t>
  </si>
  <si>
    <t xml:space="preserve"> Attendence Recording System</t>
  </si>
  <si>
    <t>FA001800006280</t>
  </si>
  <si>
    <t xml:space="preserve"> Visi Cooler 120 Ltr</t>
  </si>
  <si>
    <t>FA001800006290</t>
  </si>
  <si>
    <t>Water COOLER</t>
  </si>
  <si>
    <t>FA001800006300</t>
  </si>
  <si>
    <t>Insect killer Pestop 24"</t>
  </si>
  <si>
    <t>FA001800006310</t>
  </si>
  <si>
    <t xml:space="preserve"> Water cooler 150 ltr</t>
  </si>
  <si>
    <t>FA001800006320</t>
  </si>
  <si>
    <t xml:space="preserve"> Installation RO System</t>
  </si>
  <si>
    <t>FA001800006330</t>
  </si>
  <si>
    <t>Led 22Lg-CCTV Cameras</t>
  </si>
  <si>
    <t>FA001800006340</t>
  </si>
  <si>
    <t>Hdd 2TB-CCTV Cameras</t>
  </si>
  <si>
    <t>FA001800006350</t>
  </si>
  <si>
    <t>Rack charges-CCTV Cameras</t>
  </si>
  <si>
    <t>FA001800006560</t>
  </si>
  <si>
    <t>CMS Time Attendance Mach.</t>
  </si>
  <si>
    <t>FA001800006570</t>
  </si>
  <si>
    <t>Dell Projector</t>
  </si>
  <si>
    <t>FA001800006580</t>
  </si>
  <si>
    <t>FA001900003230</t>
  </si>
  <si>
    <t>Printer HP  128</t>
  </si>
  <si>
    <t>12.05.2016</t>
  </si>
  <si>
    <t>FA001900003390</t>
  </si>
  <si>
    <t>PRINTER</t>
  </si>
  <si>
    <t>08.07.2016</t>
  </si>
  <si>
    <t>FA001900003520</t>
  </si>
  <si>
    <t>Inkjet Printer 9030</t>
  </si>
  <si>
    <t>30.06.2014</t>
  </si>
  <si>
    <t>FA001900003530</t>
  </si>
  <si>
    <t>HP Laserjet M128F Printer</t>
  </si>
  <si>
    <t>13.08.2014</t>
  </si>
  <si>
    <t>FA001900010020</t>
  </si>
  <si>
    <t>Printer - Konika</t>
  </si>
  <si>
    <t>FA001900010060</t>
  </si>
  <si>
    <t>PRINTER - CANON Laser Shot -LBP 2900B</t>
  </si>
  <si>
    <t>FA001900010070</t>
  </si>
  <si>
    <t>Dell Desktop 3060MT H3ZI3W2</t>
  </si>
  <si>
    <t>FA001900010080</t>
  </si>
  <si>
    <t>Acer 18.5” LCD Monitor - VL196HQL</t>
  </si>
  <si>
    <t>FA001900010090</t>
  </si>
  <si>
    <t>HP M202dw LaserJet Pro Printer</t>
  </si>
  <si>
    <t>FA001900010100</t>
  </si>
  <si>
    <t>Printer -Kyocera Ecosys M2040DN</t>
  </si>
  <si>
    <t>FA001900010140</t>
  </si>
  <si>
    <t>HP Printer</t>
  </si>
  <si>
    <t>FA001900010150</t>
  </si>
  <si>
    <t>FA001900010180</t>
  </si>
  <si>
    <t xml:space="preserve"> PRINTER</t>
  </si>
  <si>
    <t>18.07.2020</t>
  </si>
  <si>
    <t>FA001900010190</t>
  </si>
  <si>
    <t xml:space="preserve"> Printer Canon Lbp2900</t>
  </si>
  <si>
    <t>FA001900010200</t>
  </si>
  <si>
    <t>16 Acer Led</t>
  </si>
  <si>
    <t>FA001900010210</t>
  </si>
  <si>
    <t>Dell Desktop</t>
  </si>
  <si>
    <t>FA001900010220</t>
  </si>
  <si>
    <t>Dell Desktop Dual Core 4GB, 1 TB</t>
  </si>
  <si>
    <t>FA001900010230</t>
  </si>
  <si>
    <t>HP LASERJET PRINTER E60055DN</t>
  </si>
  <si>
    <t>FA001900010330</t>
  </si>
  <si>
    <t>Canon 2900 LBP</t>
  </si>
  <si>
    <t>FA001900010350</t>
  </si>
  <si>
    <t>FA001900010360</t>
  </si>
  <si>
    <t>Laserjet Printer HP- 1020 Plus</t>
  </si>
  <si>
    <t>FA001900010390</t>
  </si>
  <si>
    <t>FA001900010400</t>
  </si>
  <si>
    <t>FA001900010410</t>
  </si>
  <si>
    <t>Lenovo Desktop V530</t>
  </si>
  <si>
    <t>FA001900010420</t>
  </si>
  <si>
    <t>DELL LAPTOP -Optiplex 3060MTC13 8TH/4GB</t>
  </si>
  <si>
    <t>FA001900010430</t>
  </si>
  <si>
    <t>FA001900010440</t>
  </si>
  <si>
    <t xml:space="preserve"> Dell Desktop Dual Core 4GB, 1 TB</t>
  </si>
  <si>
    <t>FA001900010450</t>
  </si>
  <si>
    <t>Cisco Router C841M-4X/K9</t>
  </si>
  <si>
    <t>FA001900010460</t>
  </si>
  <si>
    <t>FA001900010480</t>
  </si>
  <si>
    <t>Printer</t>
  </si>
  <si>
    <t>FA001900010490</t>
  </si>
  <si>
    <t>FA001900010500</t>
  </si>
  <si>
    <t>Printer- HP M1005 MFP</t>
  </si>
  <si>
    <t>FA001900010840</t>
  </si>
  <si>
    <t>Lenovo V530S Desktop</t>
  </si>
  <si>
    <t>FA002000003310</t>
  </si>
  <si>
    <t>Office Almirah</t>
  </si>
  <si>
    <t>31.12.2013</t>
  </si>
  <si>
    <t>FA002000003890</t>
  </si>
  <si>
    <t>Slamaika Sheet .8 mm8*4'</t>
  </si>
  <si>
    <t>09.06.2015</t>
  </si>
  <si>
    <t>FA002000004130</t>
  </si>
  <si>
    <t>Sliding Door</t>
  </si>
  <si>
    <t>11.05.2016</t>
  </si>
  <si>
    <t>FA002000004140</t>
  </si>
  <si>
    <t>Cover Door</t>
  </si>
  <si>
    <t>FA002000004300</t>
  </si>
  <si>
    <t>Iron Pallet600L x 450W</t>
  </si>
  <si>
    <t>26.08.2011</t>
  </si>
  <si>
    <t>FA002000004310</t>
  </si>
  <si>
    <t>Pallets Plastic 1200*1000</t>
  </si>
  <si>
    <t>01.08.2012</t>
  </si>
  <si>
    <t>FA002000004430</t>
  </si>
  <si>
    <t>Rack</t>
  </si>
  <si>
    <t>18.07.2016</t>
  </si>
  <si>
    <t>FA002000015710</t>
  </si>
  <si>
    <t>FA002000015720</t>
  </si>
  <si>
    <t>Laminate Sheet 0.8 Mm</t>
  </si>
  <si>
    <t>FA002000015820</t>
  </si>
  <si>
    <t xml:space="preserve"> Rack 78*33*15---puja</t>
  </si>
  <si>
    <t>FA002000015990</t>
  </si>
  <si>
    <t>Pallet Rack 14*8*3</t>
  </si>
  <si>
    <t>FA002000016000</t>
  </si>
  <si>
    <t>FA002000016220</t>
  </si>
  <si>
    <t>9U Rack</t>
  </si>
  <si>
    <t>FA002000016230</t>
  </si>
  <si>
    <t>FA002000017540</t>
  </si>
  <si>
    <t>FA002000019590</t>
  </si>
  <si>
    <t>REVOLVING CHAIR- Cambridge</t>
  </si>
  <si>
    <t>FA002000019620</t>
  </si>
  <si>
    <t>CHAIRS ( 2+2)</t>
  </si>
  <si>
    <t>FA002000019630</t>
  </si>
  <si>
    <t>IRON RACKS with wheels</t>
  </si>
  <si>
    <t>FA002000019650</t>
  </si>
  <si>
    <t>FA002000019700</t>
  </si>
  <si>
    <t xml:space="preserve"> Office Chair</t>
  </si>
  <si>
    <t>FA002000019710</t>
  </si>
  <si>
    <t xml:space="preserve"> Slotted Angle 2 tier Rack</t>
  </si>
  <si>
    <t>FA002000019720</t>
  </si>
  <si>
    <t>FA002000019730</t>
  </si>
  <si>
    <t>Almirah (safe)</t>
  </si>
  <si>
    <t>FA002000019750</t>
  </si>
  <si>
    <t>angle</t>
  </si>
  <si>
    <t>FA002000019760</t>
  </si>
  <si>
    <t>FA002000019770</t>
  </si>
  <si>
    <t>FA002000019820</t>
  </si>
  <si>
    <t>FA002000019840</t>
  </si>
  <si>
    <t>Steel Locker</t>
  </si>
  <si>
    <t>FA002000019860</t>
  </si>
  <si>
    <t>31.07.2020</t>
  </si>
  <si>
    <t>FA002000020040</t>
  </si>
  <si>
    <t>chair back &amp; comp chair</t>
  </si>
  <si>
    <t>FA002000020060</t>
  </si>
  <si>
    <t>Computer chairs-2</t>
  </si>
  <si>
    <t>FA002000020080</t>
  </si>
  <si>
    <t>Heavy Duty Pallet Rack</t>
  </si>
  <si>
    <t>FA002000020090</t>
  </si>
  <si>
    <t>FA002000020120</t>
  </si>
  <si>
    <t>FA002000020130</t>
  </si>
  <si>
    <t>FA002000020140</t>
  </si>
  <si>
    <t>FA002000020160</t>
  </si>
  <si>
    <t>FA002000020220</t>
  </si>
  <si>
    <t>Kabuli Cleaning Elevator-Slotted Angle Racks &amp; LUG</t>
  </si>
  <si>
    <t>FA002000020240</t>
  </si>
  <si>
    <t>Silo 5*8 size (ANGLE FOR SLOTTED RACKS)</t>
  </si>
  <si>
    <t>FA002000020250</t>
  </si>
  <si>
    <t>Gravity Elevator -Steel Tube 50*50 MM</t>
  </si>
  <si>
    <t>FA002000020260</t>
  </si>
  <si>
    <t>Gravity Elevator -Ladder 6 7Lx2 6Bx10H Cap</t>
  </si>
  <si>
    <t>FA002000020290</t>
  </si>
  <si>
    <t>Silo 5*8 size -Sheets</t>
  </si>
  <si>
    <t>FA002000020320</t>
  </si>
  <si>
    <t>FA002000020390</t>
  </si>
  <si>
    <t xml:space="preserve"> pallat payment</t>
  </si>
  <si>
    <t>FA002000020450</t>
  </si>
  <si>
    <t>FA002000020460</t>
  </si>
  <si>
    <t>SS FOLDING Pallet Rack 14</t>
  </si>
  <si>
    <t>FA002000020470</t>
  </si>
  <si>
    <t>FA002000020480</t>
  </si>
  <si>
    <t xml:space="preserve"> 4 Reck</t>
  </si>
  <si>
    <t>FA002000020490</t>
  </si>
  <si>
    <t xml:space="preserve"> Bad</t>
  </si>
  <si>
    <t>FA002000020500</t>
  </si>
  <si>
    <t>Polyset Moulded Chair</t>
  </si>
  <si>
    <t>FA002000020510</t>
  </si>
  <si>
    <t xml:space="preserve"> Reck</t>
  </si>
  <si>
    <t>FA002000020520</t>
  </si>
  <si>
    <t>SS Sleek shelf bracket</t>
  </si>
  <si>
    <t>FA002000020540</t>
  </si>
  <si>
    <t>Shaper Section IV</t>
  </si>
  <si>
    <t>FA002000020570</t>
  </si>
  <si>
    <t>Fiber Sheet for Warehouse</t>
  </si>
  <si>
    <t>FA002000020590</t>
  </si>
  <si>
    <t>FA002000020620</t>
  </si>
  <si>
    <t>Jori Palla</t>
  </si>
  <si>
    <t>FA002000022190</t>
  </si>
  <si>
    <t>Reception Sofa Set</t>
  </si>
  <si>
    <t>FA002100000370</t>
  </si>
  <si>
    <t>LT POWER CONTROL CENTRE</t>
  </si>
  <si>
    <t>FA002100000390</t>
  </si>
  <si>
    <t>Flex LED Tube</t>
  </si>
  <si>
    <t>FA002100000400</t>
  </si>
  <si>
    <t>ISOLATING SWITCH</t>
  </si>
  <si>
    <t>FA002100000410</t>
  </si>
  <si>
    <t>Transformer 100 KVA</t>
  </si>
  <si>
    <t>FA002100000420</t>
  </si>
  <si>
    <t>8 way TPN MCB DB 63A TPN</t>
  </si>
  <si>
    <t>FA002100000450</t>
  </si>
  <si>
    <t>MS Ladder type Cable tray</t>
  </si>
  <si>
    <t>FA002100000460</t>
  </si>
  <si>
    <t>8 Way TPN LDB IP 43</t>
  </si>
  <si>
    <t>FA002100000470</t>
  </si>
  <si>
    <t>EARTHING COPPER STRIP</t>
  </si>
  <si>
    <t>FA002100000480</t>
  </si>
  <si>
    <t>Earthing GI electrodes</t>
  </si>
  <si>
    <t>FA002100000490</t>
  </si>
  <si>
    <t>DOL Motor Starter 5 HP</t>
  </si>
  <si>
    <t>FA002100000550</t>
  </si>
  <si>
    <t>3 Phase Energy Meter</t>
  </si>
  <si>
    <t>FA002100000570</t>
  </si>
  <si>
    <t>3 Phase CT Operated Meter</t>
  </si>
  <si>
    <t>FA002100000580</t>
  </si>
  <si>
    <t>FA002100000890</t>
  </si>
  <si>
    <t>25A Socket</t>
  </si>
  <si>
    <t>26.04.2013</t>
  </si>
  <si>
    <t>FA002100000910</t>
  </si>
  <si>
    <t>15W CFL BULB</t>
  </si>
  <si>
    <t>30.05.2013</t>
  </si>
  <si>
    <t>FA002100000930</t>
  </si>
  <si>
    <t>CCTV Electrical Installations</t>
  </si>
  <si>
    <t>FA002100001190</t>
  </si>
  <si>
    <t>MCB</t>
  </si>
  <si>
    <t>25.08.2015</t>
  </si>
  <si>
    <t>FA002100001690</t>
  </si>
  <si>
    <t>Exhaust Fan 18</t>
  </si>
  <si>
    <t>FA002100001700</t>
  </si>
  <si>
    <t>Ceiling Fan</t>
  </si>
  <si>
    <t>FA002100001920</t>
  </si>
  <si>
    <t>REPAIR &amp; MAINTENANCE</t>
  </si>
  <si>
    <t>13.06.2011</t>
  </si>
  <si>
    <t>FA002100001930</t>
  </si>
  <si>
    <t>22.06.2011</t>
  </si>
  <si>
    <t>FA002100001940</t>
  </si>
  <si>
    <t xml:space="preserve"> Electrical Accessories</t>
  </si>
  <si>
    <t>28.02.2014</t>
  </si>
  <si>
    <t>FA002100001950</t>
  </si>
  <si>
    <t>FA002100001960</t>
  </si>
  <si>
    <t>Exhaust fan 24" Heavy</t>
  </si>
  <si>
    <t>19.04.2014</t>
  </si>
  <si>
    <t>FA002100002510</t>
  </si>
  <si>
    <t>Electric Fitting Item</t>
  </si>
  <si>
    <t>FA002100006650</t>
  </si>
  <si>
    <t>Hydrant System</t>
  </si>
  <si>
    <t>FA002100007100</t>
  </si>
  <si>
    <t>FA002100008610</t>
  </si>
  <si>
    <t>Luminous Inverter</t>
  </si>
  <si>
    <t>FA002100008620</t>
  </si>
  <si>
    <t>Luminous Batterie</t>
  </si>
  <si>
    <t>FA002100008630</t>
  </si>
  <si>
    <t>Air Condition SPLIT</t>
  </si>
  <si>
    <t>FA002100008670</t>
  </si>
  <si>
    <t>Almonard Air Circulators 30 Inch</t>
  </si>
  <si>
    <t>FA002100008680</t>
  </si>
  <si>
    <t>FA002100008710</t>
  </si>
  <si>
    <t>Window  AC 1.5 TON -ONIDA</t>
  </si>
  <si>
    <t>FA002100008750</t>
  </si>
  <si>
    <t>CAMERA 2MP IP HIVISION2-CCTV</t>
  </si>
  <si>
    <t>FA002100008780</t>
  </si>
  <si>
    <t xml:space="preserve"> Cooler</t>
  </si>
  <si>
    <t>FA002100008800</t>
  </si>
  <si>
    <t>70W HIGHWAY LED</t>
  </si>
  <si>
    <t>FA002100008810</t>
  </si>
  <si>
    <t>FA002100008840</t>
  </si>
  <si>
    <t>DLINK 8 PORT SWITCH</t>
  </si>
  <si>
    <t>FA002100008870</t>
  </si>
  <si>
    <t>Fan .Excel 24"</t>
  </si>
  <si>
    <t>FA002100008880</t>
  </si>
  <si>
    <t>FLY KILLER CATCHERS</t>
  </si>
  <si>
    <t>FA002100008900</t>
  </si>
  <si>
    <t>PolyCab LED Bettan 4 Feet 20 W</t>
  </si>
  <si>
    <t>FA002100008910</t>
  </si>
  <si>
    <t>SAMSUNG LED TV for CCTV Set up</t>
  </si>
  <si>
    <t>FA002100008920</t>
  </si>
  <si>
    <t>Stabilizer</t>
  </si>
  <si>
    <t>FA002100008970</t>
  </si>
  <si>
    <t>Window 1.5 Tons</t>
  </si>
  <si>
    <t>FA002100009060</t>
  </si>
  <si>
    <t>LED Light Fittings</t>
  </si>
  <si>
    <t>FA002100009070</t>
  </si>
  <si>
    <t>C F Summer Breeze</t>
  </si>
  <si>
    <t>FA002100009140</t>
  </si>
  <si>
    <t>Air conditioner</t>
  </si>
  <si>
    <t>FA002100009150</t>
  </si>
  <si>
    <t>Carrier 1.5 Ton SPLIT AC</t>
  </si>
  <si>
    <t>FA002100009160</t>
  </si>
  <si>
    <t>CEILING FANS</t>
  </si>
  <si>
    <t>FA002100009170</t>
  </si>
  <si>
    <t>CS 7-12 Exide SMF Batteries</t>
  </si>
  <si>
    <t>FA002100009180</t>
  </si>
  <si>
    <t>DG SET</t>
  </si>
  <si>
    <t>FA002100009190</t>
  </si>
  <si>
    <t>FA002100009220</t>
  </si>
  <si>
    <t>FA002100009230</t>
  </si>
  <si>
    <t>FA002100009260</t>
  </si>
  <si>
    <t>Stabilizer A.C</t>
  </si>
  <si>
    <t>FA002100009380</t>
  </si>
  <si>
    <t>FA002100009400</t>
  </si>
  <si>
    <t>FA002100009410</t>
  </si>
  <si>
    <t>Servo stabilizer 250KVA 3P WithOil525Ltr</t>
  </si>
  <si>
    <t>FA002100009440</t>
  </si>
  <si>
    <t>Split AC Durafresh 3 Ton &amp; Stabilizer</t>
  </si>
  <si>
    <t>FA002100009480</t>
  </si>
  <si>
    <t>Air COOLER with Ducting &amp; Structure</t>
  </si>
  <si>
    <t>FA002100009490</t>
  </si>
  <si>
    <t>FA002100009500</t>
  </si>
  <si>
    <t>COOLER Evaporative</t>
  </si>
  <si>
    <t>FA002100009520</t>
  </si>
  <si>
    <t>FA002100009540</t>
  </si>
  <si>
    <t>Excel Fan</t>
  </si>
  <si>
    <t>FA002100009550</t>
  </si>
  <si>
    <t>Batteries 12V/18Ah</t>
  </si>
  <si>
    <t>FA002100009560</t>
  </si>
  <si>
    <t>HDD 6TB for CCTV Set up</t>
  </si>
  <si>
    <t>FA002100009570</t>
  </si>
  <si>
    <t>FA002100009610</t>
  </si>
  <si>
    <t xml:space="preserve"> Exide Batteries</t>
  </si>
  <si>
    <t>FA002100009650</t>
  </si>
  <si>
    <t>Batteries 12V/26Ah Amron Quanta SMF</t>
  </si>
  <si>
    <t>FA002100009660</t>
  </si>
  <si>
    <t>C F Summer Breeze 1200 MM</t>
  </si>
  <si>
    <t>FA002100009700</t>
  </si>
  <si>
    <t>Sukam BATTERY 12V 135AH</t>
  </si>
  <si>
    <t>FA002100009720</t>
  </si>
  <si>
    <t>16 Channel DVR for CCTV Set Up</t>
  </si>
  <si>
    <t>FA002100009750</t>
  </si>
  <si>
    <t>FA002100009770</t>
  </si>
  <si>
    <t>FA002100009780</t>
  </si>
  <si>
    <t xml:space="preserve"> Air COOLER</t>
  </si>
  <si>
    <t>FA002100009790</t>
  </si>
  <si>
    <t>FA002100009800</t>
  </si>
  <si>
    <t>LED Light - Opaque</t>
  </si>
  <si>
    <t>FA002100009810</t>
  </si>
  <si>
    <t>FA002100009820</t>
  </si>
  <si>
    <t>Safestab/SonaxUst 400 4KV</t>
  </si>
  <si>
    <t>FA002100011320</t>
  </si>
  <si>
    <t>Split 1.5 Tons</t>
  </si>
  <si>
    <t>FA002100011330</t>
  </si>
  <si>
    <t>FA002100011340</t>
  </si>
  <si>
    <t>CCTV Set up- 12 Camras</t>
  </si>
  <si>
    <t>FA002200001070</t>
  </si>
  <si>
    <t>Passion Pro 110 Bike -PB91A 4481</t>
  </si>
  <si>
    <t>FA002200001090</t>
  </si>
  <si>
    <t>Bike- Super Splendor SX</t>
  </si>
  <si>
    <t>01.01.2021</t>
  </si>
  <si>
    <t>FA002200001100</t>
  </si>
  <si>
    <t>TVS STAR CITY 110 ES MWL -DL8SAH 6923</t>
  </si>
  <si>
    <t>FA002200001110</t>
  </si>
  <si>
    <t>PASSION PRO CAST SELF-DL11SM 3731</t>
  </si>
  <si>
    <t>FA002200001120</t>
  </si>
  <si>
    <t>PASSION PRO CAST SELF-DL11SM 3795</t>
  </si>
  <si>
    <t>FA002200001130</t>
  </si>
  <si>
    <t>MOTOR BIKE SPLENDOR-PB10CR 2819</t>
  </si>
  <si>
    <t>FA002200001140</t>
  </si>
  <si>
    <t>Moter Bike</t>
  </si>
  <si>
    <t>FA002400000220</t>
  </si>
  <si>
    <t>W10 Pro Paper License</t>
  </si>
  <si>
    <t>FA002400000230</t>
  </si>
  <si>
    <t>FA002400000240</t>
  </si>
  <si>
    <t>FA002400000250</t>
  </si>
  <si>
    <t>FA002400000260</t>
  </si>
  <si>
    <t>MS Office - Exchag STD CAL SNGL MVL</t>
  </si>
  <si>
    <t>FA002400000270</t>
  </si>
  <si>
    <t>FA32</t>
  </si>
  <si>
    <t>FA001200001390</t>
  </si>
  <si>
    <t>Lease hold Work ( Sortex Machine)</t>
  </si>
  <si>
    <t>FA001200002590</t>
  </si>
  <si>
    <t>Partition Work</t>
  </si>
  <si>
    <t>05.09.2018</t>
  </si>
  <si>
    <t>FA001200002600</t>
  </si>
  <si>
    <t>PVC Sheet</t>
  </si>
  <si>
    <t>11.09.2018</t>
  </si>
  <si>
    <t>FA001200003020</t>
  </si>
  <si>
    <t>Civil Work</t>
  </si>
  <si>
    <t>23.10.2018</t>
  </si>
  <si>
    <t>FA001200005190</t>
  </si>
  <si>
    <t>Printing Area Partition</t>
  </si>
  <si>
    <t>25.03.2022</t>
  </si>
  <si>
    <t>FA001200005200</t>
  </si>
  <si>
    <t>Fabrication Work- Packing &amp; Printing Section</t>
  </si>
  <si>
    <t>FA001200005210</t>
  </si>
  <si>
    <t>Office Partition -Staff</t>
  </si>
  <si>
    <t>FA001200005270</t>
  </si>
  <si>
    <t>GHF Cocoon Lite -20MT &amp; Pressure Kit</t>
  </si>
  <si>
    <t>FA001200005280</t>
  </si>
  <si>
    <t>GHF Cocoon Lite -20MT</t>
  </si>
  <si>
    <t>FA001200005290</t>
  </si>
  <si>
    <t>Packaging Section - ME Plant</t>
  </si>
  <si>
    <t>FA001200005300</t>
  </si>
  <si>
    <t>Aluminium Partition Work-Atta Chakki Section</t>
  </si>
  <si>
    <t>FA001200005310</t>
  </si>
  <si>
    <t>GHF Cocoon Lite -5MT</t>
  </si>
  <si>
    <t>FA001200005320</t>
  </si>
  <si>
    <t>FA001600000050</t>
  </si>
  <si>
    <t>Weging Scale</t>
  </si>
  <si>
    <t>23.09.2008</t>
  </si>
  <si>
    <t>FA001600000060</t>
  </si>
  <si>
    <t>02.12.2008</t>
  </si>
  <si>
    <t>FA001600000100</t>
  </si>
  <si>
    <t>FA001600000170</t>
  </si>
  <si>
    <t>3 KVA DG Set</t>
  </si>
  <si>
    <t>01.07.2011</t>
  </si>
  <si>
    <t>FA001600000210</t>
  </si>
  <si>
    <t>FA001600000320</t>
  </si>
  <si>
    <t>14.06.2013</t>
  </si>
  <si>
    <t>FA001600000330</t>
  </si>
  <si>
    <t>Microwave Oven - 30Ltrs</t>
  </si>
  <si>
    <t>17.06.2013</t>
  </si>
  <si>
    <t>FA001600000350</t>
  </si>
  <si>
    <t>Spare Parts For Packing</t>
  </si>
  <si>
    <t>24.06.2013</t>
  </si>
  <si>
    <t>FA001600000390</t>
  </si>
  <si>
    <t>WEIGHING SCALE MODEL-K-9</t>
  </si>
  <si>
    <t>30.11.2013</t>
  </si>
  <si>
    <t>FA001600000400</t>
  </si>
  <si>
    <t>SMARTDATE X40 INTERMITT</t>
  </si>
  <si>
    <t>FA001600000460</t>
  </si>
  <si>
    <t>3 KVA UPS MF 1103L08-B18</t>
  </si>
  <si>
    <t>FA001600000720</t>
  </si>
  <si>
    <t>weighing Scales</t>
  </si>
  <si>
    <t>28.07.2007</t>
  </si>
  <si>
    <t>FA001600001740</t>
  </si>
  <si>
    <t>Machinery of cleaning</t>
  </si>
  <si>
    <t>30.09.2008</t>
  </si>
  <si>
    <t>FA001600001760</t>
  </si>
  <si>
    <t>Band Sealer machine</t>
  </si>
  <si>
    <t>13.10.2008</t>
  </si>
  <si>
    <t>FA001600001770</t>
  </si>
  <si>
    <t>25.08.2008</t>
  </si>
  <si>
    <t>FA001600001780</t>
  </si>
  <si>
    <t>FFS – FC-IN1500PLUS</t>
  </si>
  <si>
    <t>17.10.2008</t>
  </si>
  <si>
    <t>FA001600002010</t>
  </si>
  <si>
    <t>Weghing Machine</t>
  </si>
  <si>
    <t>12.08.2008</t>
  </si>
  <si>
    <t>FA001600002050</t>
  </si>
  <si>
    <t>Sealer Machine</t>
  </si>
  <si>
    <t>08.08.2008</t>
  </si>
  <si>
    <t>FA001600002070</t>
  </si>
  <si>
    <t>05.12.2008</t>
  </si>
  <si>
    <t>FA001600002080</t>
  </si>
  <si>
    <t>Plant &amp; Mach</t>
  </si>
  <si>
    <t>30.03.2009</t>
  </si>
  <si>
    <t>FA001600002340</t>
  </si>
  <si>
    <t>CleaningGravity Separator</t>
  </si>
  <si>
    <t>13.05.2010</t>
  </si>
  <si>
    <t>FA001600002400</t>
  </si>
  <si>
    <t>Clearning Machine  Motor</t>
  </si>
  <si>
    <t>04.06.2010</t>
  </si>
  <si>
    <t>FA001600002470</t>
  </si>
  <si>
    <t>FFS MACHINE</t>
  </si>
  <si>
    <t>30.07.2010</t>
  </si>
  <si>
    <t>FA001600002480</t>
  </si>
  <si>
    <t xml:space="preserve"> Rewinding Machine</t>
  </si>
  <si>
    <t>FA001600002500</t>
  </si>
  <si>
    <t xml:space="preserve"> Continue Sealing Machine</t>
  </si>
  <si>
    <t>31.07.2010</t>
  </si>
  <si>
    <t>FA001600002670</t>
  </si>
  <si>
    <t>ch Weighing Machine QTY3</t>
  </si>
  <si>
    <t>22.09.2010</t>
  </si>
  <si>
    <t>FA001600002920</t>
  </si>
  <si>
    <t>power  control panel</t>
  </si>
  <si>
    <t>FA001600002930</t>
  </si>
  <si>
    <t>KISUJI FFS MACHINE  QTY-1</t>
  </si>
  <si>
    <t>FA001600003320</t>
  </si>
  <si>
    <t>Heat Sealing Machine</t>
  </si>
  <si>
    <t>FA001600003340</t>
  </si>
  <si>
    <t>Bucket Elevator,Hopper</t>
  </si>
  <si>
    <t>FA001600003660</t>
  </si>
  <si>
    <t>14.02.2012</t>
  </si>
  <si>
    <t>FA001600004100</t>
  </si>
  <si>
    <t>29.02.2012</t>
  </si>
  <si>
    <t>FA001600004240</t>
  </si>
  <si>
    <t>SS Wire Mesh Jali</t>
  </si>
  <si>
    <t>08.07.2011</t>
  </si>
  <si>
    <t>FA001600004280</t>
  </si>
  <si>
    <t>21.09.2011</t>
  </si>
  <si>
    <t>FA001600004300</t>
  </si>
  <si>
    <t>FA001600004490</t>
  </si>
  <si>
    <t>06.08.2012</t>
  </si>
  <si>
    <t>FA001600004810</t>
  </si>
  <si>
    <t>16.10.2012</t>
  </si>
  <si>
    <t>FA001600004830</t>
  </si>
  <si>
    <t>FA001600004850</t>
  </si>
  <si>
    <t>Air Filter Box with louer</t>
  </si>
  <si>
    <t>24.10.2012</t>
  </si>
  <si>
    <t>FA001600004860</t>
  </si>
  <si>
    <t>FA001600004870</t>
  </si>
  <si>
    <t>22.10.2012</t>
  </si>
  <si>
    <t>FA001600004880</t>
  </si>
  <si>
    <t>FA001600005030</t>
  </si>
  <si>
    <t>31.12.2012</t>
  </si>
  <si>
    <t>FA001600005040</t>
  </si>
  <si>
    <t>25 kVA Stabilizer</t>
  </si>
  <si>
    <t>14.12.2012</t>
  </si>
  <si>
    <t>FA001600005250</t>
  </si>
  <si>
    <t>28.02.2013</t>
  </si>
  <si>
    <t>FA001600005260</t>
  </si>
  <si>
    <t>3 Phase Motor 5HP</t>
  </si>
  <si>
    <t>FA001600005270</t>
  </si>
  <si>
    <t>Fan with 01 HP  Motor</t>
  </si>
  <si>
    <t>FA001600005280</t>
  </si>
  <si>
    <t>FA001600005290</t>
  </si>
  <si>
    <t>Parts for Packing Machine</t>
  </si>
  <si>
    <t>FA001600005310</t>
  </si>
  <si>
    <t>FA001600005330</t>
  </si>
  <si>
    <t>Installation  APFC panels</t>
  </si>
  <si>
    <t>FA001600005340</t>
  </si>
  <si>
    <t>HARD PVC PIPE 50MM DIA</t>
  </si>
  <si>
    <t>FA001600010110</t>
  </si>
  <si>
    <t>Cleaning Mach.CCTV Camera</t>
  </si>
  <si>
    <t>29.03.2017</t>
  </si>
  <si>
    <t>FA001600012950</t>
  </si>
  <si>
    <t>Sortex Machine- BUHLER</t>
  </si>
  <si>
    <t>FA001600012960</t>
  </si>
  <si>
    <t>Elevator- A K E</t>
  </si>
  <si>
    <t>FA001600012970</t>
  </si>
  <si>
    <t>FA001600012990</t>
  </si>
  <si>
    <t>FA001600013000</t>
  </si>
  <si>
    <t>FA001600013010</t>
  </si>
  <si>
    <t>Polisher Machine</t>
  </si>
  <si>
    <t>FA001600013020</t>
  </si>
  <si>
    <t>Sortex Machine Structure</t>
  </si>
  <si>
    <t>FA001600013660</t>
  </si>
  <si>
    <t>LED Kit  (Chute Asy)- Sortex Plant</t>
  </si>
  <si>
    <t>14.02.2018</t>
  </si>
  <si>
    <t>FA001600014120</t>
  </si>
  <si>
    <t>BAGCLOSER SEWING MACHINE</t>
  </si>
  <si>
    <t>26.05.2018</t>
  </si>
  <si>
    <t>FA001600015560</t>
  </si>
  <si>
    <t>D-Stoner Machine</t>
  </si>
  <si>
    <t>FA001600015610</t>
  </si>
  <si>
    <t>FA001600017530</t>
  </si>
  <si>
    <t>ELGi make screw compressor Model</t>
  </si>
  <si>
    <t>FA001600017540</t>
  </si>
  <si>
    <t>Bag Closer Machine- Make Revo</t>
  </si>
  <si>
    <t>08.09.2018</t>
  </si>
  <si>
    <t>FA001600017550</t>
  </si>
  <si>
    <t>Band Sealing Machine</t>
  </si>
  <si>
    <t>04.09.2018</t>
  </si>
  <si>
    <t>FA001600017560</t>
  </si>
  <si>
    <t>Khatkhata Chalna Size 8' x 3'</t>
  </si>
  <si>
    <t>18.09.2018</t>
  </si>
  <si>
    <t>FA001600018080</t>
  </si>
  <si>
    <t>WEIGHING MACHINE 30 KG</t>
  </si>
  <si>
    <t>FA001600018090</t>
  </si>
  <si>
    <t>WEIGHING MACHINE DS 215 N</t>
  </si>
  <si>
    <t>FA001600018210</t>
  </si>
  <si>
    <t>Flour Mills - Parts &amp; Fixing</t>
  </si>
  <si>
    <t>FA001600019640</t>
  </si>
  <si>
    <t>Small Chakki</t>
  </si>
  <si>
    <t>04.12.2018</t>
  </si>
  <si>
    <t>FA001600022750</t>
  </si>
  <si>
    <t>Chakki Plant Motor</t>
  </si>
  <si>
    <t>15.01.2019</t>
  </si>
  <si>
    <t>FA001600023380</t>
  </si>
  <si>
    <t>Cleaning Gravity Separator - II</t>
  </si>
  <si>
    <t>10.06.2019</t>
  </si>
  <si>
    <t>FA001600023920</t>
  </si>
  <si>
    <t>AIRLOCK MPSN-25/23  (Without Motor)</t>
  </si>
  <si>
    <t>22.08.2019</t>
  </si>
  <si>
    <t>FA001600025050</t>
  </si>
  <si>
    <t>Auto cleaning Machine</t>
  </si>
  <si>
    <t>FA001600025060</t>
  </si>
  <si>
    <t>Gravity Separator Vibro</t>
  </si>
  <si>
    <t>FA001600030580</t>
  </si>
  <si>
    <t>Pulveriser</t>
  </si>
  <si>
    <t>29.12.2020</t>
  </si>
  <si>
    <t>FA001600030590</t>
  </si>
  <si>
    <t>Shubh Micro Pulverizer</t>
  </si>
  <si>
    <t>FA001600030600</t>
  </si>
  <si>
    <t>Air handling Unit</t>
  </si>
  <si>
    <t>FA001600030610</t>
  </si>
  <si>
    <t>Cooling Blender Machine CB/SS316-MS 75</t>
  </si>
  <si>
    <t>FA001600038170</t>
  </si>
  <si>
    <t>Air Compressor (Parts&amp; Accessories)-Wheat Sortex</t>
  </si>
  <si>
    <t>FA001600038180</t>
  </si>
  <si>
    <t>Belt Conveyor for TTOPrinter</t>
  </si>
  <si>
    <t>FA001600038190</t>
  </si>
  <si>
    <t>Cleaning Preforated Seive dia-Wheat Plant</t>
  </si>
  <si>
    <t>FA001600038200</t>
  </si>
  <si>
    <t>Electrical  Spare parts-Wheat Plant</t>
  </si>
  <si>
    <t>FA001600038210</t>
  </si>
  <si>
    <t>METAL DETECTOR CONVEYOR SYSTEM</t>
  </si>
  <si>
    <t>FA001600038220</t>
  </si>
  <si>
    <t>Sortex Cleaning machine Part-Wheat Plant</t>
  </si>
  <si>
    <t>FA001600038230</t>
  </si>
  <si>
    <t>TIJ printer GX Head standard Top-Wheat Plant</t>
  </si>
  <si>
    <t>FA001600038240</t>
  </si>
  <si>
    <t>TIJ Printer GX150i wih Accessories-Wheat Plant</t>
  </si>
  <si>
    <t>FA001600038250</t>
  </si>
  <si>
    <t>C/ASY LAMP DR - LAMPS Z3 (LH Part)- Bhuler Machine</t>
  </si>
  <si>
    <t>FA001600038260</t>
  </si>
  <si>
    <t>TEMP.CONTROLLER -Air  Compressor (Sortex Plant)</t>
  </si>
  <si>
    <t>FA001600038270</t>
  </si>
  <si>
    <t>Refurb Z Std.ejector with Repair kit(Sortex Plant)</t>
  </si>
  <si>
    <t>FA001600038280</t>
  </si>
  <si>
    <t>Fan 24V Rg160-28/14 (Wheta Sortex Refurb)</t>
  </si>
  <si>
    <t>FA001600038290</t>
  </si>
  <si>
    <t>C/Asy Wiper Pos Reed Ifm with wiper Clip Blade</t>
  </si>
  <si>
    <t>FA001600038300</t>
  </si>
  <si>
    <t>Vibration Motor 0.30kW Ex-Wheat Sortex Plant</t>
  </si>
  <si>
    <t>FA001600038310</t>
  </si>
  <si>
    <t>Vibration Motor 0.12kW Ex-Wheat Sortex Plant</t>
  </si>
  <si>
    <t>FA001600038320</t>
  </si>
  <si>
    <t>Electrical Installation- L&amp;T Brand Contactor</t>
  </si>
  <si>
    <t>FA001600038330</t>
  </si>
  <si>
    <t>Top sieve deck long 1.2 MW WireMesh</t>
  </si>
  <si>
    <t>FA001600038340</t>
  </si>
  <si>
    <t>Top sieve deck short 1.2 MW wire mesh</t>
  </si>
  <si>
    <t>FA001600038350</t>
  </si>
  <si>
    <t>Bottom sieve deck long 1.2 MW wire mesh</t>
  </si>
  <si>
    <t>FA001600038360</t>
  </si>
  <si>
    <t>Bottom sieve deck short 1.2 MW wiremesh</t>
  </si>
  <si>
    <t>FA001600038370</t>
  </si>
  <si>
    <t>Wheat Sortex Plant Spare Parts</t>
  </si>
  <si>
    <t>FA001600038380</t>
  </si>
  <si>
    <t xml:space="preserve"> Cleaning Sieve Frame -Wheat Sortex Plant</t>
  </si>
  <si>
    <t>FA001600038390</t>
  </si>
  <si>
    <t>PCB FA LAMPBD SPARTAN Z4 IR-Sortex Plant</t>
  </si>
  <si>
    <t>FA001600038400</t>
  </si>
  <si>
    <t>C/Asy Vib Dr-Transducer Z3-Censor Bhuler Machine</t>
  </si>
  <si>
    <t>FA001600038410</t>
  </si>
  <si>
    <t>C/ASY LAMP DR - LAMPS Z3 (RH Part)- Bhuler Machie</t>
  </si>
  <si>
    <t>FA001600038670</t>
  </si>
  <si>
    <t>30.03.2022</t>
  </si>
  <si>
    <t>FA001600038950</t>
  </si>
  <si>
    <t>Wire Mesh for Compressor</t>
  </si>
  <si>
    <t>FA001600038960</t>
  </si>
  <si>
    <t>Pressure Kit for Cocoon</t>
  </si>
  <si>
    <t>FA001600038970</t>
  </si>
  <si>
    <t>TTO Printer -Smartdate X40 Continuous</t>
  </si>
  <si>
    <t>FA001600038990</t>
  </si>
  <si>
    <t>Cyclone System AZ750-7.5</t>
  </si>
  <si>
    <t>FA001600039000</t>
  </si>
  <si>
    <t>Cyclone SystemÂ  503 AZ503-5</t>
  </si>
  <si>
    <t>FA001600039030</t>
  </si>
  <si>
    <t>FA001600039060</t>
  </si>
  <si>
    <t>TTO PRINTER Domino V230i</t>
  </si>
  <si>
    <t>FA001600039070</t>
  </si>
  <si>
    <t>WEIGHING MACHINE - Essae DS 215</t>
  </si>
  <si>
    <t>FA001800002740</t>
  </si>
  <si>
    <t>Fan 18' Wall Fan 24"</t>
  </si>
  <si>
    <t>30.06.2015</t>
  </si>
  <si>
    <t>FA001800004600</t>
  </si>
  <si>
    <t>FA001800005130</t>
  </si>
  <si>
    <t>FA001800005770</t>
  </si>
  <si>
    <t>FA001800007100</t>
  </si>
  <si>
    <t>Fire Extinguisher- ABC Type 4Kg</t>
  </si>
  <si>
    <t>FA001800007110</t>
  </si>
  <si>
    <t>Fire Extinguisher-Mechanical Form  9Kg</t>
  </si>
  <si>
    <t>FA001800007120</t>
  </si>
  <si>
    <t>Fire Extinguisher- CO2 4KG</t>
  </si>
  <si>
    <t>FA001900001570</t>
  </si>
  <si>
    <t>Cisco Make 2911 Router</t>
  </si>
  <si>
    <t>25.06.2011</t>
  </si>
  <si>
    <t>FA001900002840</t>
  </si>
  <si>
    <t>Assembled Desktop</t>
  </si>
  <si>
    <t>FA001900003610</t>
  </si>
  <si>
    <t>600 VA UPS</t>
  </si>
  <si>
    <t>26.08.2016</t>
  </si>
  <si>
    <t>FA002000015080</t>
  </si>
  <si>
    <t>PVC STRIP CURTAIN &amp; Hanger</t>
  </si>
  <si>
    <t>FA002000023260</t>
  </si>
  <si>
    <t>FA002000023270</t>
  </si>
  <si>
    <t>FA002000023280</t>
  </si>
  <si>
    <t>PVC Strip Curtian</t>
  </si>
  <si>
    <t>FA002000023290</t>
  </si>
  <si>
    <t>PVC Strip Curtian with hanger</t>
  </si>
  <si>
    <t>FA002000023590</t>
  </si>
  <si>
    <t>MS + SS Packing table</t>
  </si>
  <si>
    <t>FA002000023600</t>
  </si>
  <si>
    <t>MS + SS Cleaning Table</t>
  </si>
  <si>
    <t>FA002100003760</t>
  </si>
  <si>
    <t>FA002100003770</t>
  </si>
  <si>
    <t>Electric Motor</t>
  </si>
  <si>
    <t>FA002100004030</t>
  </si>
  <si>
    <t>PEDESTAL Air Curculator</t>
  </si>
  <si>
    <t>FA002100004750</t>
  </si>
  <si>
    <t>Electrical Installation( Copper &amp; Alum Cables)</t>
  </si>
  <si>
    <t>25.07.2018</t>
  </si>
  <si>
    <t>FA002100006930</t>
  </si>
  <si>
    <t>08.05.2019</t>
  </si>
  <si>
    <t>FA002100007820</t>
  </si>
  <si>
    <t>celing fan</t>
  </si>
  <si>
    <t>FA002100012100</t>
  </si>
  <si>
    <t>FA002200001000</t>
  </si>
  <si>
    <t>MOTOR BIKE  CD DAWN</t>
  </si>
  <si>
    <t>FA35</t>
  </si>
  <si>
    <t>FA001200001180</t>
  </si>
  <si>
    <t>Fabrication Work -Sortex</t>
  </si>
  <si>
    <t>27.02.2017</t>
  </si>
  <si>
    <t>FA001200001340</t>
  </si>
  <si>
    <t>Fabrication work</t>
  </si>
  <si>
    <t>FA001200001420</t>
  </si>
  <si>
    <t>Epoxy Flooring 2mm thk</t>
  </si>
  <si>
    <t>18.01.2018</t>
  </si>
  <si>
    <t>FA001200001490</t>
  </si>
  <si>
    <t>Perforated Sheet with Angle Sheet</t>
  </si>
  <si>
    <t>30.01.2018</t>
  </si>
  <si>
    <t>FA001200001890</t>
  </si>
  <si>
    <t>Glass Partition</t>
  </si>
  <si>
    <t>18.04.2017</t>
  </si>
  <si>
    <t>FA001200003430</t>
  </si>
  <si>
    <t>Tank, Hopper &amp; Elevator Fitting</t>
  </si>
  <si>
    <t>18.01.2019</t>
  </si>
  <si>
    <t>FA001200003560</t>
  </si>
  <si>
    <t>False Ceiling &amp; Partition Work</t>
  </si>
  <si>
    <t>02.03.2019</t>
  </si>
  <si>
    <t>FA001200005150</t>
  </si>
  <si>
    <t>Partition Work-Fumigation Section</t>
  </si>
  <si>
    <t>07.02.2022</t>
  </si>
  <si>
    <t>FA001200005240</t>
  </si>
  <si>
    <t>Fabrication Work for FFS Partition-Packagin Sectio</t>
  </si>
  <si>
    <t>24.03.2022</t>
  </si>
  <si>
    <t>FA001600007610</t>
  </si>
  <si>
    <t>04.03.2016</t>
  </si>
  <si>
    <t>FA001600008050</t>
  </si>
  <si>
    <t>18.05.2016</t>
  </si>
  <si>
    <t>FA001600008370</t>
  </si>
  <si>
    <t>30.06.2016</t>
  </si>
  <si>
    <t>FA001600009250</t>
  </si>
  <si>
    <t>Sortex Machine - Fixing</t>
  </si>
  <si>
    <t>FA001600009620</t>
  </si>
  <si>
    <t>Box Strapping Machine</t>
  </si>
  <si>
    <t>15.10.2016</t>
  </si>
  <si>
    <t>FA001600009630</t>
  </si>
  <si>
    <t>Carton Sealing Machine</t>
  </si>
  <si>
    <t>FA001600009770</t>
  </si>
  <si>
    <t>Screw Compressor</t>
  </si>
  <si>
    <t>24.11.2016</t>
  </si>
  <si>
    <t>FA001600009890</t>
  </si>
  <si>
    <t>Bucket Elevator - Sortex</t>
  </si>
  <si>
    <t>FA001600009980</t>
  </si>
  <si>
    <t>Sortex Mach. Funct.Color</t>
  </si>
  <si>
    <t>FA001600009990</t>
  </si>
  <si>
    <t>Starter Pannel  Sortex</t>
  </si>
  <si>
    <t>FA001600010100</t>
  </si>
  <si>
    <t>Elevator-Sortex Plant</t>
  </si>
  <si>
    <t>FA001600010120</t>
  </si>
  <si>
    <t>FA001600010130</t>
  </si>
  <si>
    <t>FA001600011380</t>
  </si>
  <si>
    <t>INK JET Printer</t>
  </si>
  <si>
    <t>19.09.2017</t>
  </si>
  <si>
    <t>FA001600012330</t>
  </si>
  <si>
    <t>Forming Size Part</t>
  </si>
  <si>
    <t>09.09.2017</t>
  </si>
  <si>
    <t>FA001600012410</t>
  </si>
  <si>
    <t>Forming with Gusseting attachment</t>
  </si>
  <si>
    <t>24.06.2017</t>
  </si>
  <si>
    <t>FA001600012590</t>
  </si>
  <si>
    <t>Band sealing Machine - Horizontal SS Bod</t>
  </si>
  <si>
    <t>07.09.2017</t>
  </si>
  <si>
    <t>FA001600012600</t>
  </si>
  <si>
    <t>BAGCLOSER SEWING MACHINE DoEo</t>
  </si>
  <si>
    <t>13.11.2017</t>
  </si>
  <si>
    <t>FA001600012610</t>
  </si>
  <si>
    <t>Electronic Weighing Scale 10/20/30 KG</t>
  </si>
  <si>
    <t>FA001600012620</t>
  </si>
  <si>
    <t>WEIGHING MACHINE 300 KG Make Balaji</t>
  </si>
  <si>
    <t>FA001600012910</t>
  </si>
  <si>
    <t>22.12.2017</t>
  </si>
  <si>
    <t>FA001600013310</t>
  </si>
  <si>
    <t>FA001600013350</t>
  </si>
  <si>
    <t>Kabuli Sortex-Chalna 5 Sheet with Grain Discharger</t>
  </si>
  <si>
    <t>19.01.2018</t>
  </si>
  <si>
    <t>FA001600014880</t>
  </si>
  <si>
    <t>TTO Printer - SDX40C</t>
  </si>
  <si>
    <t>13.06.2018</t>
  </si>
  <si>
    <t>FA001600015520</t>
  </si>
  <si>
    <t>Electronic weighing Scale 30 KG</t>
  </si>
  <si>
    <t>FA001600015530</t>
  </si>
  <si>
    <t>Electronic weighing Scale -ESSAi DS 215 N</t>
  </si>
  <si>
    <t>FA001600015540</t>
  </si>
  <si>
    <t>Bag Closer Machine- Revo DA(Single)</t>
  </si>
  <si>
    <t>FA001600015550</t>
  </si>
  <si>
    <t>Bag Closer Machine- Revo DA(Double)</t>
  </si>
  <si>
    <t>FA001600017510</t>
  </si>
  <si>
    <t>FA001600017520</t>
  </si>
  <si>
    <t>Ganga Cleaning Machine</t>
  </si>
  <si>
    <t>22.09.2018</t>
  </si>
  <si>
    <t>FA001600018000</t>
  </si>
  <si>
    <t>FA001600018230</t>
  </si>
  <si>
    <t>Elevator Motor Tank &amp; Hopper</t>
  </si>
  <si>
    <t>13.10.2018</t>
  </si>
  <si>
    <t>FA001600021570</t>
  </si>
  <si>
    <t>Domino TTO LH Printer V120i</t>
  </si>
  <si>
    <t>17.01.2019</t>
  </si>
  <si>
    <t>FA001600021760</t>
  </si>
  <si>
    <t>VFFS Machine(Auger Filler)</t>
  </si>
  <si>
    <t>FA001600021810</t>
  </si>
  <si>
    <t>Distribution Panel for Atta Chakki</t>
  </si>
  <si>
    <t>07.02.2019</t>
  </si>
  <si>
    <t>FA001600022730</t>
  </si>
  <si>
    <t>Format Assembly Short</t>
  </si>
  <si>
    <t>FA001600022740</t>
  </si>
  <si>
    <t>Exit Conveyor</t>
  </si>
  <si>
    <t>FA001600023040</t>
  </si>
  <si>
    <t>Horizontal Sealing Jaw</t>
  </si>
  <si>
    <t>01.04.2019</t>
  </si>
  <si>
    <t>FA001600024160</t>
  </si>
  <si>
    <t>HEAD MULTIHEAD WEIGHER 14</t>
  </si>
  <si>
    <t>23.12.2019</t>
  </si>
  <si>
    <t>FA001600025070</t>
  </si>
  <si>
    <t xml:space="preserve"> X40 Barcode Printer</t>
  </si>
  <si>
    <t>FA001600026000</t>
  </si>
  <si>
    <t>01.04.2020</t>
  </si>
  <si>
    <t>FA001600027380</t>
  </si>
  <si>
    <t>17.06.2020</t>
  </si>
  <si>
    <t>FA001600027390</t>
  </si>
  <si>
    <t>Toyo AirCompressor STY4H</t>
  </si>
  <si>
    <t>FA001600027740</t>
  </si>
  <si>
    <t>TTO Printer - Smartdate X 40 with conveyor</t>
  </si>
  <si>
    <t>FA001600027750</t>
  </si>
  <si>
    <t>FA001600027880</t>
  </si>
  <si>
    <t>Continue sealing Machine</t>
  </si>
  <si>
    <t>FA001600027890</t>
  </si>
  <si>
    <t>FA001600027900</t>
  </si>
  <si>
    <t>FA001600027910</t>
  </si>
  <si>
    <t>FA001600027920</t>
  </si>
  <si>
    <t>Continue Sealing Machine</t>
  </si>
  <si>
    <t>FA001600027930</t>
  </si>
  <si>
    <t>Weighing Machine Cap 150K</t>
  </si>
  <si>
    <t>FA001600027940</t>
  </si>
  <si>
    <t>FA001600027950</t>
  </si>
  <si>
    <t>FA001600035960</t>
  </si>
  <si>
    <t>31.08.2021</t>
  </si>
  <si>
    <t>04.08.2021</t>
  </si>
  <si>
    <t>FA001600037460</t>
  </si>
  <si>
    <t>TSC Barcode Printer</t>
  </si>
  <si>
    <t>14.11.2021</t>
  </si>
  <si>
    <t>FA001600037830</t>
  </si>
  <si>
    <t>12.02.2022</t>
  </si>
  <si>
    <t>FA001600038640</t>
  </si>
  <si>
    <t>Cooling Blender</t>
  </si>
  <si>
    <t>FA001600038650</t>
  </si>
  <si>
    <t>Boiler &amp; Ex Tank for Roasting Section-DA</t>
  </si>
  <si>
    <t>FA001600038660</t>
  </si>
  <si>
    <t>Roaster and cooling blender -DA PLANT</t>
  </si>
  <si>
    <t>FA001600039150</t>
  </si>
  <si>
    <t>Hydraulic Pallet Truck</t>
  </si>
  <si>
    <t>FA001700000100</t>
  </si>
  <si>
    <t>MOISTURE METER (S2004)</t>
  </si>
  <si>
    <t>FA001700000320</t>
  </si>
  <si>
    <t>FA001700000330</t>
  </si>
  <si>
    <t>Hot Air Oven -Digital Controler 300X300X300MM</t>
  </si>
  <si>
    <t>FA001800002990</t>
  </si>
  <si>
    <t>Thumb Impression Machine</t>
  </si>
  <si>
    <t>28.09.2016</t>
  </si>
  <si>
    <t>FA001800003300</t>
  </si>
  <si>
    <t>04.09.2017</t>
  </si>
  <si>
    <t>FA001800005560</t>
  </si>
  <si>
    <t>RO System 100 Ltr</t>
  </si>
  <si>
    <t>25.05.2019</t>
  </si>
  <si>
    <t>FA001800005570</t>
  </si>
  <si>
    <t>Usha Water Cooler</t>
  </si>
  <si>
    <t>FA001800006140</t>
  </si>
  <si>
    <t>Insect killer</t>
  </si>
  <si>
    <t>FA001800006640</t>
  </si>
  <si>
    <t>Nakoda Made Cooler 16''</t>
  </si>
  <si>
    <t>24.07.2021</t>
  </si>
  <si>
    <t>FA001900006640</t>
  </si>
  <si>
    <t>22.09.2017</t>
  </si>
  <si>
    <t>FA001900006650</t>
  </si>
  <si>
    <t>FA001900007820</t>
  </si>
  <si>
    <t>DESKTOP Intel Core 2 Duo</t>
  </si>
  <si>
    <t>11.08.2018</t>
  </si>
  <si>
    <t>FA001900008770</t>
  </si>
  <si>
    <t>05.02.2019</t>
  </si>
  <si>
    <t>FA001900009480</t>
  </si>
  <si>
    <t>FA001900010240</t>
  </si>
  <si>
    <t>CISCO Make 1841 Router</t>
  </si>
  <si>
    <t>FA001900010250</t>
  </si>
  <si>
    <t>Desktop PRINTER</t>
  </si>
  <si>
    <t>FA001900010260</t>
  </si>
  <si>
    <t>FA001900010300</t>
  </si>
  <si>
    <t>DESKTOP - 4GB DDR3</t>
  </si>
  <si>
    <t>11.09.2020</t>
  </si>
  <si>
    <t>FA002000004470</t>
  </si>
  <si>
    <t>S S Trays</t>
  </si>
  <si>
    <t>09.08.2016</t>
  </si>
  <si>
    <t>FA002000004580</t>
  </si>
  <si>
    <t>S S Tub</t>
  </si>
  <si>
    <t>25.10.2016</t>
  </si>
  <si>
    <t>FA002000015090</t>
  </si>
  <si>
    <t>Iron Box &amp; Racks</t>
  </si>
  <si>
    <t>25.09.2018</t>
  </si>
  <si>
    <t>FA002000015470</t>
  </si>
  <si>
    <t>Plastic Pallets 1200*1000*150MM</t>
  </si>
  <si>
    <t>20.10.2018</t>
  </si>
  <si>
    <t>FA002000016640</t>
  </si>
  <si>
    <t>STEEL ALMIRAH</t>
  </si>
  <si>
    <t>06.12.2018</t>
  </si>
  <si>
    <t>FA002000017310</t>
  </si>
  <si>
    <t>10.05.2019</t>
  </si>
  <si>
    <t>FA002000018150</t>
  </si>
  <si>
    <t>Hand Trolley  No PH3001</t>
  </si>
  <si>
    <t>FA002000018180</t>
  </si>
  <si>
    <t>SS Tary</t>
  </si>
  <si>
    <t>FA002000019440</t>
  </si>
  <si>
    <t>FA002000023460</t>
  </si>
  <si>
    <t>FA002100001710</t>
  </si>
  <si>
    <t>CCTVInstallation Charges</t>
  </si>
  <si>
    <t>FA002100001720</t>
  </si>
  <si>
    <t>CCTV IR Dome Camera</t>
  </si>
  <si>
    <t>FA002100001730</t>
  </si>
  <si>
    <t>CCTV Metal  Bullet Camera</t>
  </si>
  <si>
    <t>FA002100001740</t>
  </si>
  <si>
    <t>CCTVIR DOME Color Camera</t>
  </si>
  <si>
    <t>FA002100001750</t>
  </si>
  <si>
    <t>CCTV16 Channel DVR</t>
  </si>
  <si>
    <t>FA002100001760</t>
  </si>
  <si>
    <t>CCTV 08 Channel DVR</t>
  </si>
  <si>
    <t>FA002100001770</t>
  </si>
  <si>
    <t>CCTV 4 TB HDD</t>
  </si>
  <si>
    <t>FA002100001780</t>
  </si>
  <si>
    <t>CCTV VIDEO BALUN PAIR</t>
  </si>
  <si>
    <t>FA002100001790</t>
  </si>
  <si>
    <t>CCTV Video converter</t>
  </si>
  <si>
    <t>FA002100001800</t>
  </si>
  <si>
    <t>CCTV Power supply Adapto</t>
  </si>
  <si>
    <t>FA002100001810</t>
  </si>
  <si>
    <t>CCTV CAT6 Cable</t>
  </si>
  <si>
    <t>FA002100001820</t>
  </si>
  <si>
    <t>CCTV HDMI cable</t>
  </si>
  <si>
    <t>FA002100001830</t>
  </si>
  <si>
    <t>CCTV Video Switcher</t>
  </si>
  <si>
    <t>FA002100001870</t>
  </si>
  <si>
    <t>T5 Tube Light</t>
  </si>
  <si>
    <t>12.07.2016</t>
  </si>
  <si>
    <t>FA002100001880</t>
  </si>
  <si>
    <t>Beam Light</t>
  </si>
  <si>
    <t>FA002100001890</t>
  </si>
  <si>
    <t>FA002100002520</t>
  </si>
  <si>
    <t>FA002100002640</t>
  </si>
  <si>
    <t>CVCF Supply Mach. Sortex</t>
  </si>
  <si>
    <t>FA002100002680</t>
  </si>
  <si>
    <t>Auto Power control panel</t>
  </si>
  <si>
    <t>FA002100003570</t>
  </si>
  <si>
    <t>FA002100003580</t>
  </si>
  <si>
    <t>WALL FAN</t>
  </si>
  <si>
    <t>FA002100003800</t>
  </si>
  <si>
    <t>Starter Panel with 160 Amp</t>
  </si>
  <si>
    <t>13.01.2018</t>
  </si>
  <si>
    <t>FA002100003810</t>
  </si>
  <si>
    <t>UPS 10 KVA&amp; Batteries</t>
  </si>
  <si>
    <t>FA002100004270</t>
  </si>
  <si>
    <t>COOLER - Omega</t>
  </si>
  <si>
    <t>27.04.2018</t>
  </si>
  <si>
    <t>FA002100004280</t>
  </si>
  <si>
    <t>COOLER - Rolex</t>
  </si>
  <si>
    <t>FA002100004290</t>
  </si>
  <si>
    <t>COOLER - Royal</t>
  </si>
  <si>
    <t>FA002100004300</t>
  </si>
  <si>
    <t>Celling FAN -Ravi</t>
  </si>
  <si>
    <t>FA002100004310</t>
  </si>
  <si>
    <t>PEDESTAL FAN - Ravi</t>
  </si>
  <si>
    <t>FA002100005650</t>
  </si>
  <si>
    <t>FA002100006190</t>
  </si>
  <si>
    <t>LED Highbay Light 50 W 65k</t>
  </si>
  <si>
    <t>18.10.2018</t>
  </si>
  <si>
    <t>FA002100006200</t>
  </si>
  <si>
    <t>LED Highbay Light 65 W 65k</t>
  </si>
  <si>
    <t>FA002100006510</t>
  </si>
  <si>
    <t>Online UPS &amp; Battery(16)</t>
  </si>
  <si>
    <t>18.02.2019</t>
  </si>
  <si>
    <t>FA002100006830</t>
  </si>
  <si>
    <t>Swaraj COOLER</t>
  </si>
  <si>
    <t>FA002100006940</t>
  </si>
  <si>
    <t>Aircirculator Wall Fan 18"</t>
  </si>
  <si>
    <t>21.05.2019</t>
  </si>
  <si>
    <t>FA002100006950</t>
  </si>
  <si>
    <t>Aircirculator Wall Fan 24"</t>
  </si>
  <si>
    <t>FA002100006960</t>
  </si>
  <si>
    <t>18" Padelstral Fan Mark II</t>
  </si>
  <si>
    <t>FA002100007000</t>
  </si>
  <si>
    <t>Industrial A.C. 2 TON</t>
  </si>
  <si>
    <t>12.06.2019</t>
  </si>
  <si>
    <t>FA002100009010</t>
  </si>
  <si>
    <t>FA002100009020</t>
  </si>
  <si>
    <t>CCTV HD Bullet Camera</t>
  </si>
  <si>
    <t>FA002100009030</t>
  </si>
  <si>
    <t>FA002100009040</t>
  </si>
  <si>
    <t>CCTV Camera Power Supply</t>
  </si>
  <si>
    <t>FA002100009050</t>
  </si>
  <si>
    <t>CCTV 2 TB Hard Disk</t>
  </si>
  <si>
    <t>FA002100012060</t>
  </si>
  <si>
    <t>10.02.2022</t>
  </si>
  <si>
    <t>FA37</t>
  </si>
  <si>
    <t>FA001200000760</t>
  </si>
  <si>
    <t>Staircase</t>
  </si>
  <si>
    <t>24.08.2015</t>
  </si>
  <si>
    <t>FA001200000770</t>
  </si>
  <si>
    <t>Platform Structure Goods</t>
  </si>
  <si>
    <t>03.10.2015</t>
  </si>
  <si>
    <t>FA001200000830</t>
  </si>
  <si>
    <t>30.03.2016</t>
  </si>
  <si>
    <t>FA001200000840</t>
  </si>
  <si>
    <t>Electrical installations</t>
  </si>
  <si>
    <t>FA001200000850</t>
  </si>
  <si>
    <t>Civil Works</t>
  </si>
  <si>
    <t>29.06.2016</t>
  </si>
  <si>
    <t>FA001200000860</t>
  </si>
  <si>
    <t>POP fall cealing</t>
  </si>
  <si>
    <t>27.07.2016</t>
  </si>
  <si>
    <t>FA001200000960</t>
  </si>
  <si>
    <t>Grid Sealing</t>
  </si>
  <si>
    <t>29.09.2016</t>
  </si>
  <si>
    <t>FA001200000970</t>
  </si>
  <si>
    <t xml:space="preserve"> Aluminium partition</t>
  </si>
  <si>
    <t>27.09.2016</t>
  </si>
  <si>
    <t>FA001200001220</t>
  </si>
  <si>
    <t>Hardware items mix</t>
  </si>
  <si>
    <t>16.11.2016</t>
  </si>
  <si>
    <t>FA001200001230</t>
  </si>
  <si>
    <t>Fabrication Material</t>
  </si>
  <si>
    <t>FA001200001240</t>
  </si>
  <si>
    <t>FA001200001250</t>
  </si>
  <si>
    <t>Steel Tube 80*40 &amp; 91*91</t>
  </si>
  <si>
    <t>FA001200001350</t>
  </si>
  <si>
    <t>Fabrication Work</t>
  </si>
  <si>
    <t>FA001200003150</t>
  </si>
  <si>
    <t>WORKSTATION- Modular Furniture</t>
  </si>
  <si>
    <t>FA001200003620</t>
  </si>
  <si>
    <t>Cross Beam Steel Structure</t>
  </si>
  <si>
    <t>14.05.2019</t>
  </si>
  <si>
    <t>FA001200003810</t>
  </si>
  <si>
    <t>GIContaiSize 0.5m sheet(35"X19"15"Hight)</t>
  </si>
  <si>
    <t>16.10.2019</t>
  </si>
  <si>
    <t>FA001200003970</t>
  </si>
  <si>
    <t>Drawing Main Module (10+5)</t>
  </si>
  <si>
    <t>04.07.2020</t>
  </si>
  <si>
    <t>FA001200003980</t>
  </si>
  <si>
    <t>Steel Structure - Main Module</t>
  </si>
  <si>
    <t>06.06.2020</t>
  </si>
  <si>
    <t>FA001200003990</t>
  </si>
  <si>
    <t>Steel Structure - Add Module</t>
  </si>
  <si>
    <t>FA001200004150</t>
  </si>
  <si>
    <t>Wooden Pallets 2.5x2.5</t>
  </si>
  <si>
    <t>FA001200004210</t>
  </si>
  <si>
    <t>Epoxy Flooring ( New DC)</t>
  </si>
  <si>
    <t>28.02.2021</t>
  </si>
  <si>
    <t>15.02.2021</t>
  </si>
  <si>
    <t>FA001200004750</t>
  </si>
  <si>
    <t>Work Station</t>
  </si>
  <si>
    <t>FA001200004770</t>
  </si>
  <si>
    <t>Office Section- New</t>
  </si>
  <si>
    <t>16.04.2021</t>
  </si>
  <si>
    <t>FA001200005080</t>
  </si>
  <si>
    <t>Hand wash station</t>
  </si>
  <si>
    <t>06.09.2021</t>
  </si>
  <si>
    <t>FA001600000130</t>
  </si>
  <si>
    <t>Weighing Scale - 150Kg</t>
  </si>
  <si>
    <t>21.04.2011</t>
  </si>
  <si>
    <t>FA001600000190</t>
  </si>
  <si>
    <t>15.04.2011</t>
  </si>
  <si>
    <t>FA001600000260</t>
  </si>
  <si>
    <t>05.04.2013</t>
  </si>
  <si>
    <t>FA001600000290</t>
  </si>
  <si>
    <t>Steel Work  TRUFF FEEDER</t>
  </si>
  <si>
    <t>18.05.2013</t>
  </si>
  <si>
    <t>FA001600000340</t>
  </si>
  <si>
    <t>26 AH Battery for UPS</t>
  </si>
  <si>
    <t>29.06.2013</t>
  </si>
  <si>
    <t>FA001600000360</t>
  </si>
  <si>
    <t>FA001600000440</t>
  </si>
  <si>
    <t>BELT CONVEYOR FOR TTO</t>
  </si>
  <si>
    <t>31.01.2014</t>
  </si>
  <si>
    <t>FA001600000470</t>
  </si>
  <si>
    <t>REWINDING MACHINE</t>
  </si>
  <si>
    <t>FA001600000480</t>
  </si>
  <si>
    <t>Inkjet Print on Canvas</t>
  </si>
  <si>
    <t>FA001600002610</t>
  </si>
  <si>
    <t>FA001600002810</t>
  </si>
  <si>
    <t>STEEL RACKSHEAVY DUTY</t>
  </si>
  <si>
    <t>10.11.2010</t>
  </si>
  <si>
    <t>FA001600002820</t>
  </si>
  <si>
    <t>Shrink Wrapping  machine</t>
  </si>
  <si>
    <t>12.11.2010</t>
  </si>
  <si>
    <t>FA001600002860</t>
  </si>
  <si>
    <t>Stitch Swtitching Machine</t>
  </si>
  <si>
    <t>29.11.2010</t>
  </si>
  <si>
    <t>FA001600003310</t>
  </si>
  <si>
    <t>SHELVING FIXTURES BRACKET</t>
  </si>
  <si>
    <t>FA001600003440</t>
  </si>
  <si>
    <t>Weighing Scale  150Kg</t>
  </si>
  <si>
    <t>FA001600003450</t>
  </si>
  <si>
    <t>22.04.2011</t>
  </si>
  <si>
    <t>FA001600003680</t>
  </si>
  <si>
    <t>05.01.2012</t>
  </si>
  <si>
    <t>FA001600003970</t>
  </si>
  <si>
    <t>FA001600004110</t>
  </si>
  <si>
    <t>25.10.2011</t>
  </si>
  <si>
    <t>FA001600004130</t>
  </si>
  <si>
    <t>14.09.2011</t>
  </si>
  <si>
    <t>FA001600004250</t>
  </si>
  <si>
    <t>PVC WELDING MACHINE 2 kw</t>
  </si>
  <si>
    <t>22.09.2011</t>
  </si>
  <si>
    <t>FA001600004320</t>
  </si>
  <si>
    <t>13.01.2012</t>
  </si>
  <si>
    <t>FA001600004380</t>
  </si>
  <si>
    <t>01.07.2012</t>
  </si>
  <si>
    <t>FA001600004390</t>
  </si>
  <si>
    <t>FA001600004400</t>
  </si>
  <si>
    <t>FA001600004410</t>
  </si>
  <si>
    <t>FA001600004510</t>
  </si>
  <si>
    <t>04.08.2012</t>
  </si>
  <si>
    <t>FA001600004730</t>
  </si>
  <si>
    <t>14.09.2012</t>
  </si>
  <si>
    <t>FA001600004760</t>
  </si>
  <si>
    <t>Grinding Machine</t>
  </si>
  <si>
    <t>01.09.2012</t>
  </si>
  <si>
    <t>FA001600004770</t>
  </si>
  <si>
    <t>Masala GrindingMachine</t>
  </si>
  <si>
    <t>FA001600004910</t>
  </si>
  <si>
    <t>Wet Grinder 15 LTR</t>
  </si>
  <si>
    <t>10.11.2012</t>
  </si>
  <si>
    <t>FA001600004920</t>
  </si>
  <si>
    <t>3 Phase Motor 40HP</t>
  </si>
  <si>
    <t>17.10.2012</t>
  </si>
  <si>
    <t>FA001600004930</t>
  </si>
  <si>
    <t>3 Phase Motor 10HP, 960</t>
  </si>
  <si>
    <t>FA001600004940</t>
  </si>
  <si>
    <t>Mixer Industrial</t>
  </si>
  <si>
    <t>11.10.2012</t>
  </si>
  <si>
    <t>FA001600004950</t>
  </si>
  <si>
    <t>ML3 FASD STARTER L&amp;T MAKE</t>
  </si>
  <si>
    <t>FA001600004960</t>
  </si>
  <si>
    <t>ML 1.5 FASD STARTER -L&amp; T</t>
  </si>
  <si>
    <t>FA001600005090</t>
  </si>
  <si>
    <t>12.12.2012</t>
  </si>
  <si>
    <t>FA001600005110</t>
  </si>
  <si>
    <t>FA001600005120</t>
  </si>
  <si>
    <t>12.01.2013</t>
  </si>
  <si>
    <t>FA001600005410</t>
  </si>
  <si>
    <t>23.06.2014</t>
  </si>
  <si>
    <t>FA001600005630</t>
  </si>
  <si>
    <t>01.08.2014</t>
  </si>
  <si>
    <t>FA001600005700</t>
  </si>
  <si>
    <t>Tables for Machines</t>
  </si>
  <si>
    <t>FA001600005860</t>
  </si>
  <si>
    <t>RING Barcode Printer</t>
  </si>
  <si>
    <t>28.02.2015</t>
  </si>
  <si>
    <t>FA001600005870</t>
  </si>
  <si>
    <t>Cleaning table Seiving</t>
  </si>
  <si>
    <t>23.01.2015</t>
  </si>
  <si>
    <t>FA001600005880</t>
  </si>
  <si>
    <t>Packing Table SS 202</t>
  </si>
  <si>
    <t>FA001600005890</t>
  </si>
  <si>
    <t>Table for Sealing machine</t>
  </si>
  <si>
    <t>FA001600005900</t>
  </si>
  <si>
    <t>Stools made of SS 18G</t>
  </si>
  <si>
    <t>FA001600005910</t>
  </si>
  <si>
    <t xml:space="preserve"> VFFS  Packing Mach.</t>
  </si>
  <si>
    <t>17.02.2015</t>
  </si>
  <si>
    <t>FA001600005920</t>
  </si>
  <si>
    <t>Parts For Packing Mach.</t>
  </si>
  <si>
    <t>FA001600005930</t>
  </si>
  <si>
    <t>Thermo Sealing Mach.</t>
  </si>
  <si>
    <t>07.03.2015</t>
  </si>
  <si>
    <t>FA001600005940</t>
  </si>
  <si>
    <t>Weighing Automatic  M/C Model GFM-5000-V</t>
  </si>
  <si>
    <t>FA001600005950</t>
  </si>
  <si>
    <t>CVCF Supply Machine</t>
  </si>
  <si>
    <t>FA001600005960</t>
  </si>
  <si>
    <t>Screw Conveyor SS 304</t>
  </si>
  <si>
    <t>25.03.2015</t>
  </si>
  <si>
    <t>FA001600005970</t>
  </si>
  <si>
    <t>SENSOR AND TIMER</t>
  </si>
  <si>
    <t>FA001600006010</t>
  </si>
  <si>
    <t>Analytical Balance</t>
  </si>
  <si>
    <t>18.05.2015</t>
  </si>
  <si>
    <t>FA001600006020</t>
  </si>
  <si>
    <t>Electronic Balance model</t>
  </si>
  <si>
    <t>FA001600006060</t>
  </si>
  <si>
    <t>Distilled Water  Glass</t>
  </si>
  <si>
    <t>FA001600006070</t>
  </si>
  <si>
    <t>Hot Plates</t>
  </si>
  <si>
    <t>FA001600006110</t>
  </si>
  <si>
    <t>pH Meter DIGISUN make</t>
  </si>
  <si>
    <t>FA001600006190</t>
  </si>
  <si>
    <t>Dessicator - 18 Inch</t>
  </si>
  <si>
    <t>FA001600006210</t>
  </si>
  <si>
    <t>Sieves  FOR POWDER</t>
  </si>
  <si>
    <t>FA001600006220</t>
  </si>
  <si>
    <t>Digital Vernier caliperse</t>
  </si>
  <si>
    <t>FA001600006240</t>
  </si>
  <si>
    <t>Sieves (CIRCULAR HOLES)</t>
  </si>
  <si>
    <t>FA001600006260</t>
  </si>
  <si>
    <t>Manual Cup Sealing Mach.</t>
  </si>
  <si>
    <t>26.06.2015</t>
  </si>
  <si>
    <t>FA001600006270</t>
  </si>
  <si>
    <t>ELECTRONIC WEIGHING SCALE</t>
  </si>
  <si>
    <t>11.06.2015</t>
  </si>
  <si>
    <t>FA001600006380</t>
  </si>
  <si>
    <t>Bag Stitching  machine</t>
  </si>
  <si>
    <t>04.07.2015</t>
  </si>
  <si>
    <t>FA001600006610</t>
  </si>
  <si>
    <t>Induction capper machine</t>
  </si>
  <si>
    <t>14.11.2015</t>
  </si>
  <si>
    <t>FA001600006620</t>
  </si>
  <si>
    <t>Lug Shaft</t>
  </si>
  <si>
    <t>28.11.2015</t>
  </si>
  <si>
    <t>FA001600007670</t>
  </si>
  <si>
    <t>01.03.2016</t>
  </si>
  <si>
    <t>FA001600007700</t>
  </si>
  <si>
    <t>FA001600007900</t>
  </si>
  <si>
    <t>Strapping Mach. - Semi</t>
  </si>
  <si>
    <t>28.04.2016</t>
  </si>
  <si>
    <t>FA001600007910</t>
  </si>
  <si>
    <t>Installation Charges</t>
  </si>
  <si>
    <t>29.04.2016</t>
  </si>
  <si>
    <t>FA001600007920</t>
  </si>
  <si>
    <t>Air Dryer</t>
  </si>
  <si>
    <t>16.04.2016</t>
  </si>
  <si>
    <t>FA001600007930</t>
  </si>
  <si>
    <t>Barcode Printer</t>
  </si>
  <si>
    <t>FA001600007940</t>
  </si>
  <si>
    <t>FA001600007950</t>
  </si>
  <si>
    <t>FA001600008060</t>
  </si>
  <si>
    <t>Nichrome SS Mesh</t>
  </si>
  <si>
    <t>FA001600008070</t>
  </si>
  <si>
    <t>Grating SS 304 Grade</t>
  </si>
  <si>
    <t>FA001600008080</t>
  </si>
  <si>
    <t>Motor Adjustment</t>
  </si>
  <si>
    <t>FA001600008090</t>
  </si>
  <si>
    <t>FA001600008100</t>
  </si>
  <si>
    <t>28.05.2016</t>
  </si>
  <si>
    <t>FA001600008110</t>
  </si>
  <si>
    <t>Nichrome ACP Sheet</t>
  </si>
  <si>
    <t>FA001600008120</t>
  </si>
  <si>
    <t>Platform Trolley   500Kg</t>
  </si>
  <si>
    <t>FA001600008130</t>
  </si>
  <si>
    <t>Nichrome Working Platform</t>
  </si>
  <si>
    <t>FA001600008140</t>
  </si>
  <si>
    <t>Stand for HV spice mill</t>
  </si>
  <si>
    <t>FA001600008150</t>
  </si>
  <si>
    <t>TTO printer Belts</t>
  </si>
  <si>
    <t>FA001600008350</t>
  </si>
  <si>
    <t>FILTER BAG</t>
  </si>
  <si>
    <t>25.06.2016</t>
  </si>
  <si>
    <t>FA001600008380</t>
  </si>
  <si>
    <t>FA001600008450</t>
  </si>
  <si>
    <t>11.07.2016</t>
  </si>
  <si>
    <t>FA001600008490</t>
  </si>
  <si>
    <t>Instal. Chg.  genarator</t>
  </si>
  <si>
    <t>29.07.2016</t>
  </si>
  <si>
    <t>FA001600008500</t>
  </si>
  <si>
    <t>FORMING  packing Mach.</t>
  </si>
  <si>
    <t>FA001600008510</t>
  </si>
  <si>
    <t>AUGER PART Packing Mach</t>
  </si>
  <si>
    <t>FA001600008520</t>
  </si>
  <si>
    <t>FORMING PART packing Mach</t>
  </si>
  <si>
    <t>FA001600008530</t>
  </si>
  <si>
    <t>AUGER PART packing Mach.</t>
  </si>
  <si>
    <t>FA001600008540</t>
  </si>
  <si>
    <t>FA001600008550</t>
  </si>
  <si>
    <t>FA001600008560</t>
  </si>
  <si>
    <t>Installat Chg.  genarator</t>
  </si>
  <si>
    <t>FA001600008570</t>
  </si>
  <si>
    <t>Electric Cable genarator</t>
  </si>
  <si>
    <t>FA001600008580</t>
  </si>
  <si>
    <t>LIGHTING WORK genarator</t>
  </si>
  <si>
    <t>FA001600009000</t>
  </si>
  <si>
    <t>Cleaning machine Jali</t>
  </si>
  <si>
    <t>23.08.2016</t>
  </si>
  <si>
    <t>FA001600009010</t>
  </si>
  <si>
    <t>COOLING SYSTEM</t>
  </si>
  <si>
    <t>24.08.2016</t>
  </si>
  <si>
    <t>FA001600009020</t>
  </si>
  <si>
    <t>CLEANING &amp; GRADING Mach.</t>
  </si>
  <si>
    <t>11.08.2016</t>
  </si>
  <si>
    <t>FA001600009030</t>
  </si>
  <si>
    <t>Weighig Scale150 kg</t>
  </si>
  <si>
    <t>30.08.2016</t>
  </si>
  <si>
    <t>FA001600009040</t>
  </si>
  <si>
    <t>Weighing scale 6kg</t>
  </si>
  <si>
    <t>FA001600009050</t>
  </si>
  <si>
    <t>Supply of Screw conveyor</t>
  </si>
  <si>
    <t>FA001600009060</t>
  </si>
  <si>
    <t>ADDITIONAL DUCTING</t>
  </si>
  <si>
    <t>FA001600009070</t>
  </si>
  <si>
    <t>Additional Ducting Charge</t>
  </si>
  <si>
    <t>FA001600009340</t>
  </si>
  <si>
    <t>Ribbon Blendor</t>
  </si>
  <si>
    <t>FA001600009350</t>
  </si>
  <si>
    <t>Vibrato Sever Machine</t>
  </si>
  <si>
    <t>24.09.2016</t>
  </si>
  <si>
    <t>FA001600009360</t>
  </si>
  <si>
    <t>FA001600009370</t>
  </si>
  <si>
    <t>Dousing Pump</t>
  </si>
  <si>
    <t>FA001600009380</t>
  </si>
  <si>
    <t>Stitching Machine -Revo</t>
  </si>
  <si>
    <t>FA001600009530</t>
  </si>
  <si>
    <t>TTO Printer Air Lines</t>
  </si>
  <si>
    <t>FA001600009550</t>
  </si>
  <si>
    <t>Teflon Belt770Teflon Belt</t>
  </si>
  <si>
    <t>FA001600009900</t>
  </si>
  <si>
    <t>Air Cooled after Cooler</t>
  </si>
  <si>
    <t>02.12.2016</t>
  </si>
  <si>
    <t>FA001600009910</t>
  </si>
  <si>
    <t>Conveyor for TTO</t>
  </si>
  <si>
    <t>17.12.2016</t>
  </si>
  <si>
    <t>FA001600009920</t>
  </si>
  <si>
    <t>TTO PRINTER DOMINO</t>
  </si>
  <si>
    <t>01.12.2016</t>
  </si>
  <si>
    <t>FA001600010040</t>
  </si>
  <si>
    <t>Barcode Scanner Handheld</t>
  </si>
  <si>
    <t>16.01.2017</t>
  </si>
  <si>
    <t>FA001600010140</t>
  </si>
  <si>
    <t>TTO VJ Printer</t>
  </si>
  <si>
    <t>23.01.2017</t>
  </si>
  <si>
    <t>FA001600010150</t>
  </si>
  <si>
    <t>Safety SirenWall Mounting</t>
  </si>
  <si>
    <t>14.03.2017</t>
  </si>
  <si>
    <t>FA001600010520</t>
  </si>
  <si>
    <t>15.05.2017</t>
  </si>
  <si>
    <t>FA001600010530</t>
  </si>
  <si>
    <t>FA001600010540</t>
  </si>
  <si>
    <t>26.04.2017</t>
  </si>
  <si>
    <t>FA001600010550</t>
  </si>
  <si>
    <t>FA001600010560</t>
  </si>
  <si>
    <t>Kat Katta Machine</t>
  </si>
  <si>
    <t>29.06.2017</t>
  </si>
  <si>
    <t>FA001600010570</t>
  </si>
  <si>
    <t>21.04.2017</t>
  </si>
  <si>
    <t>FA001600010580</t>
  </si>
  <si>
    <t>Loading Conveyor</t>
  </si>
  <si>
    <t>14.06.2017</t>
  </si>
  <si>
    <t>FA001600010940</t>
  </si>
  <si>
    <t>Heavy Duty Pallet Rack main &amp; Add</t>
  </si>
  <si>
    <t>18.07.2017</t>
  </si>
  <si>
    <t>FA001600011390</t>
  </si>
  <si>
    <t>21.09.2017</t>
  </si>
  <si>
    <t>FA001600011400</t>
  </si>
  <si>
    <t>Conveyor(IJP)</t>
  </si>
  <si>
    <t>FA001600012170</t>
  </si>
  <si>
    <t>Forming Collar and Forming Tube (200gms)</t>
  </si>
  <si>
    <t>FA001600012180</t>
  </si>
  <si>
    <t>Forming Collar and Forming Tube (100gms)</t>
  </si>
  <si>
    <t>FA001600012190</t>
  </si>
  <si>
    <t>Continuous Band Sealingmachine Horizontal</t>
  </si>
  <si>
    <t>FA001600012200</t>
  </si>
  <si>
    <t>Hand Sealer Machine 16"</t>
  </si>
  <si>
    <t>FA001600012210</t>
  </si>
  <si>
    <t>FA001600012220</t>
  </si>
  <si>
    <t>REVO BAG CLOSER MACHINE</t>
  </si>
  <si>
    <t>FA001600012230</t>
  </si>
  <si>
    <t>INKJET PRINTER (Domino CIJ A422)</t>
  </si>
  <si>
    <t>FA001600012240</t>
  </si>
  <si>
    <t>12.10.2017</t>
  </si>
  <si>
    <t>FA001600012250</t>
  </si>
  <si>
    <t>FA001600012630</t>
  </si>
  <si>
    <t>WEIGHING MACHINE 6 KG Essae Make DS 252</t>
  </si>
  <si>
    <t>04.11.2017</t>
  </si>
  <si>
    <t>FA001600012640</t>
  </si>
  <si>
    <t>Elec.Weighing Scale 150 KG Essae Make DS 215</t>
  </si>
  <si>
    <t>FA001600012650</t>
  </si>
  <si>
    <t>Rectangular Sieves 5.5MM</t>
  </si>
  <si>
    <t>10.10.2017</t>
  </si>
  <si>
    <t>FA001600012660</t>
  </si>
  <si>
    <t>Rectangular Sieves 3.5MM</t>
  </si>
  <si>
    <t>FA001600012670</t>
  </si>
  <si>
    <t>Circular Sieves 2.5 MM</t>
  </si>
  <si>
    <t>FA001600013030</t>
  </si>
  <si>
    <t>Infrared Moisture balance with Transformer</t>
  </si>
  <si>
    <t>FA001600014870</t>
  </si>
  <si>
    <t>Belt Conveyor -IJP</t>
  </si>
  <si>
    <t>FA001600014890</t>
  </si>
  <si>
    <t>HEAT SEALING MACHINE 16'' -Sevena</t>
  </si>
  <si>
    <t>05.06.2018</t>
  </si>
  <si>
    <t>FA001600015510</t>
  </si>
  <si>
    <t>INKJET PRINTER- 9030-2G-IP54</t>
  </si>
  <si>
    <t>12.07.2018</t>
  </si>
  <si>
    <t>FA001600015780</t>
  </si>
  <si>
    <t>FA001600017100</t>
  </si>
  <si>
    <t>04.08.2018</t>
  </si>
  <si>
    <t>FA001600017110</t>
  </si>
  <si>
    <t>FA001600017120</t>
  </si>
  <si>
    <t>FA001600017870</t>
  </si>
  <si>
    <t>Hand Sealer Machine</t>
  </si>
  <si>
    <t>12.10.2018</t>
  </si>
  <si>
    <t>FA001600017950</t>
  </si>
  <si>
    <t>Weighing Scale- 150 kg</t>
  </si>
  <si>
    <t>24.10.2018</t>
  </si>
  <si>
    <t>FA001600017960</t>
  </si>
  <si>
    <t>FA001600017980</t>
  </si>
  <si>
    <t>Weighing Scale- 6 kg</t>
  </si>
  <si>
    <t>FA001600018170</t>
  </si>
  <si>
    <t>Seed Cleaning Machine - Ganga (1500 KG)</t>
  </si>
  <si>
    <t>14.10.2018</t>
  </si>
  <si>
    <t>FA001600019540</t>
  </si>
  <si>
    <t>LABELING MACHINE bottle Sticker</t>
  </si>
  <si>
    <t>FA001600020920</t>
  </si>
  <si>
    <t>19.12.2018</t>
  </si>
  <si>
    <t>FA001600021340</t>
  </si>
  <si>
    <t>TTO Printer - Smartdate X40</t>
  </si>
  <si>
    <t>02.01.2019</t>
  </si>
  <si>
    <t>FA001600021600</t>
  </si>
  <si>
    <t>Thermal Transfer System with Feeder</t>
  </si>
  <si>
    <t>FA001600021740</t>
  </si>
  <si>
    <t>TTO Printer(SDX40INT53LHV01)</t>
  </si>
  <si>
    <t>29.01.2019</t>
  </si>
  <si>
    <t>FA001600021750</t>
  </si>
  <si>
    <t>INDUCTION CAPPER</t>
  </si>
  <si>
    <t>FA001600022810</t>
  </si>
  <si>
    <t>Loading Hopper Structure</t>
  </si>
  <si>
    <t>20.04.2019</t>
  </si>
  <si>
    <t>FA001600022820</t>
  </si>
  <si>
    <t>1 Ton Cap Hopper 304 grade 2.5 mm</t>
  </si>
  <si>
    <t>FA001600022830</t>
  </si>
  <si>
    <t>1 Ton Cap Hopper 304 grade 2.5 mm (with Partition)</t>
  </si>
  <si>
    <t>FA001600023090</t>
  </si>
  <si>
    <t>Loading Hopper Ø280mm in SS 304</t>
  </si>
  <si>
    <t>FA001600023130</t>
  </si>
  <si>
    <t>BELT CONVEYOR SS 304</t>
  </si>
  <si>
    <t>FA001600023150</t>
  </si>
  <si>
    <t>04.05.2019</t>
  </si>
  <si>
    <t>FA001600023190</t>
  </si>
  <si>
    <t>PANEL</t>
  </si>
  <si>
    <t>FA001600023740</t>
  </si>
  <si>
    <t>64 Air Dryer with Filter- ELHD</t>
  </si>
  <si>
    <t>FA001600023750</t>
  </si>
  <si>
    <t>ELGi make Air Filter -53cfm</t>
  </si>
  <si>
    <t>FA001600023760</t>
  </si>
  <si>
    <t>ELGI Make Filter Fine Filter 53cfm</t>
  </si>
  <si>
    <t>FA001600023770</t>
  </si>
  <si>
    <t>Elgi Carbon Filter Filter 53cfm</t>
  </si>
  <si>
    <t>FA001600023780</t>
  </si>
  <si>
    <t>Metal Detector MDV A600*350</t>
  </si>
  <si>
    <t>10.08.2019</t>
  </si>
  <si>
    <t>FA001600023790</t>
  </si>
  <si>
    <t>Ultra Search Metal Detect+Convey75561185</t>
  </si>
  <si>
    <t>FA001600023930</t>
  </si>
  <si>
    <t>Section Partition Work (Structural)</t>
  </si>
  <si>
    <t>06.08.2019</t>
  </si>
  <si>
    <t>FA001600024040</t>
  </si>
  <si>
    <t>Load Hopper Top Cove 1 Ton(1"*1"M&amp;2mmSh)</t>
  </si>
  <si>
    <t>20.11.2019</t>
  </si>
  <si>
    <t>FA001600024050</t>
  </si>
  <si>
    <t>Load Hopper Top Cove 500KG(1"*1"M&amp;2mmSh)</t>
  </si>
  <si>
    <t>FA001600024060</t>
  </si>
  <si>
    <t>FA001600024070</t>
  </si>
  <si>
    <t>Hopper Bottom</t>
  </si>
  <si>
    <t>FA001600024130</t>
  </si>
  <si>
    <t>2core 1.5sqmm Armoured cable</t>
  </si>
  <si>
    <t>04.12.2019</t>
  </si>
  <si>
    <t>FA001600024140</t>
  </si>
  <si>
    <t>8 Zone Conventional Panel</t>
  </si>
  <si>
    <t>FA001600024150</t>
  </si>
  <si>
    <t>Detector Make Ravel Heat</t>
  </si>
  <si>
    <t>FA001600024170</t>
  </si>
  <si>
    <t>Hooter cum strobe indication Make Ravel</t>
  </si>
  <si>
    <t>FA001600024180</t>
  </si>
  <si>
    <t>MCP Pull type Ravel</t>
  </si>
  <si>
    <t>FA001600024200</t>
  </si>
  <si>
    <t>Bag Closer Mach. Revo</t>
  </si>
  <si>
    <t>11.01.2020</t>
  </si>
  <si>
    <t>FA001600024210</t>
  </si>
  <si>
    <t>FA001600024220</t>
  </si>
  <si>
    <t>FA001600024230</t>
  </si>
  <si>
    <t>Bar Code Printer</t>
  </si>
  <si>
    <t>FA001600024420</t>
  </si>
  <si>
    <t>Ganga Seed Cleaning Machine 1500 KGS</t>
  </si>
  <si>
    <t>15.02.2020</t>
  </si>
  <si>
    <t>FA001600024490</t>
  </si>
  <si>
    <t>25.02.2020</t>
  </si>
  <si>
    <t>FA001600024500</t>
  </si>
  <si>
    <t>Belt Conveyor for TTO Printer</t>
  </si>
  <si>
    <t>FA001600024510</t>
  </si>
  <si>
    <t>Conveyor for Ink Jet Printer</t>
  </si>
  <si>
    <t>FA001600024520</t>
  </si>
  <si>
    <t>FA001600024530</t>
  </si>
  <si>
    <t>Belt Conveyor (IJP)</t>
  </si>
  <si>
    <t>FA001600024540</t>
  </si>
  <si>
    <t>FA001600024550</t>
  </si>
  <si>
    <t>FA001600024560</t>
  </si>
  <si>
    <t>01.01.2020</t>
  </si>
  <si>
    <t>FA001600024590</t>
  </si>
  <si>
    <t>TTO Printer (Smartdate X40 Continuous) &amp; Conveyor</t>
  </si>
  <si>
    <t>FA001600024810</t>
  </si>
  <si>
    <t>ELGI Reciprocating Air Compressor</t>
  </si>
  <si>
    <t>05.03.2020</t>
  </si>
  <si>
    <t>FA001600024820</t>
  </si>
  <si>
    <t>ELRD Air Dryer ELGI</t>
  </si>
  <si>
    <t>FA001600024830</t>
  </si>
  <si>
    <t>Hydraulic Pallet Truck- DW 25 STD</t>
  </si>
  <si>
    <t>FA001600025360</t>
  </si>
  <si>
    <t>INKJET PRINTER - 9030-2G-E</t>
  </si>
  <si>
    <t>FA001600025400</t>
  </si>
  <si>
    <t>05.06.2020</t>
  </si>
  <si>
    <t>FA001600025420</t>
  </si>
  <si>
    <t>TROLLEY</t>
  </si>
  <si>
    <t>FA001600025430</t>
  </si>
  <si>
    <t>FA001600025470</t>
  </si>
  <si>
    <t>FA001600025480</t>
  </si>
  <si>
    <t>FA001600025490</t>
  </si>
  <si>
    <t>FA001600025500</t>
  </si>
  <si>
    <t>FA001600025510</t>
  </si>
  <si>
    <t>CAS Weighing Scale 100Kg</t>
  </si>
  <si>
    <t>FA001600025520</t>
  </si>
  <si>
    <t>Electronic Weighing Scale-6kg</t>
  </si>
  <si>
    <t>FA001600025540</t>
  </si>
  <si>
    <t>Moisture Balance- Infrared</t>
  </si>
  <si>
    <t>07.06.2020</t>
  </si>
  <si>
    <t>FA001600025550</t>
  </si>
  <si>
    <t>FA001600026010</t>
  </si>
  <si>
    <t>Continuous Band Sealingmachine Horizonta</t>
  </si>
  <si>
    <t>FA001600026030</t>
  </si>
  <si>
    <t>FA001600026040</t>
  </si>
  <si>
    <t>FA001600026050</t>
  </si>
  <si>
    <t>FA001600026060</t>
  </si>
  <si>
    <t>FA001600026070</t>
  </si>
  <si>
    <t>FA001600026080</t>
  </si>
  <si>
    <t>FA001600026110</t>
  </si>
  <si>
    <t>Packing Machine Automatic</t>
  </si>
  <si>
    <t>FA001600026120</t>
  </si>
  <si>
    <t>FA001600026140</t>
  </si>
  <si>
    <t>Insta Pack make Machine</t>
  </si>
  <si>
    <t>FA001600026150</t>
  </si>
  <si>
    <t>FA001600026160</t>
  </si>
  <si>
    <t>FA001600026170</t>
  </si>
  <si>
    <t>FA001600026210</t>
  </si>
  <si>
    <t>FA001600026220</t>
  </si>
  <si>
    <t>FA001600026250</t>
  </si>
  <si>
    <t>Conveyor (Ink Jet Printer)</t>
  </si>
  <si>
    <t>FA001600026280</t>
  </si>
  <si>
    <t>FA001600026290</t>
  </si>
  <si>
    <t>FA001600026320</t>
  </si>
  <si>
    <t>INKJET PRINTER -9030-2G-E-IP54</t>
  </si>
  <si>
    <t>FA001600026350</t>
  </si>
  <si>
    <t>FA001600026410</t>
  </si>
  <si>
    <t>HAND PALLET Trolley</t>
  </si>
  <si>
    <t>FA001600026420</t>
  </si>
  <si>
    <t>FA001600026460</t>
  </si>
  <si>
    <t>Bucket Conveyor</t>
  </si>
  <si>
    <t>FA001600026580</t>
  </si>
  <si>
    <t>DG SET 20 KVA Kirloskar</t>
  </si>
  <si>
    <t>FA001600026590</t>
  </si>
  <si>
    <t>FA001600026600</t>
  </si>
  <si>
    <t>FA001600026610</t>
  </si>
  <si>
    <t>FA001600026620</t>
  </si>
  <si>
    <t>FA001600027370</t>
  </si>
  <si>
    <t>45 Ltrs Vayu Compressor</t>
  </si>
  <si>
    <t>FA001600027400</t>
  </si>
  <si>
    <t>WEIGHING MACHINE 15 KG Essae Make DS 252</t>
  </si>
  <si>
    <t>FA001600027410</t>
  </si>
  <si>
    <t>FA001600027420</t>
  </si>
  <si>
    <t>FA001600027430</t>
  </si>
  <si>
    <t>FA001600027440</t>
  </si>
  <si>
    <t>FA001600027450</t>
  </si>
  <si>
    <t>FA001600027460</t>
  </si>
  <si>
    <t>Electronics Weighing machine 6 Kg</t>
  </si>
  <si>
    <t>FA001600027470</t>
  </si>
  <si>
    <t>Rectangular Sieves</t>
  </si>
  <si>
    <t>FA001600027480</t>
  </si>
  <si>
    <t>Circular Sieves</t>
  </si>
  <si>
    <t>FA001600027490</t>
  </si>
  <si>
    <t>FA001600027500</t>
  </si>
  <si>
    <t>REVA BAG CLOSER MACHINE</t>
  </si>
  <si>
    <t>FA001600027510</t>
  </si>
  <si>
    <t>FA001600027520</t>
  </si>
  <si>
    <t>FA001600027530</t>
  </si>
  <si>
    <t>Electronic Weighing MCN DS451 150KG</t>
  </si>
  <si>
    <t>FA001600027540</t>
  </si>
  <si>
    <t>Weighing Machines</t>
  </si>
  <si>
    <t>FA001600027550</t>
  </si>
  <si>
    <t>FA001600027560</t>
  </si>
  <si>
    <t>Sewing Machine</t>
  </si>
  <si>
    <t>FA001600027570</t>
  </si>
  <si>
    <t>Weighing Machine  30Kg</t>
  </si>
  <si>
    <t>FA001600027580</t>
  </si>
  <si>
    <t>FA001600027590</t>
  </si>
  <si>
    <t>FA001600027600</t>
  </si>
  <si>
    <t>FA001600027610</t>
  </si>
  <si>
    <t>FA001600027630</t>
  </si>
  <si>
    <t>Print Mark Sensor</t>
  </si>
  <si>
    <t>FA001600030400</t>
  </si>
  <si>
    <t>FA001600030410</t>
  </si>
  <si>
    <t>Weighing scale table</t>
  </si>
  <si>
    <t>FA001600030420</t>
  </si>
  <si>
    <t>INKJET PRINTER- 9030-2G-IP54 with Conveyor</t>
  </si>
  <si>
    <t>FA001600030430</t>
  </si>
  <si>
    <t>FA001600034690</t>
  </si>
  <si>
    <t>Manual Stacker 1.5 Ton</t>
  </si>
  <si>
    <t>FA001600034710</t>
  </si>
  <si>
    <t>FA001600034720</t>
  </si>
  <si>
    <t>Former</t>
  </si>
  <si>
    <t>FA001600034730</t>
  </si>
  <si>
    <t>Hassia Packing Machine</t>
  </si>
  <si>
    <t>FA001600034750</t>
  </si>
  <si>
    <t>Videojet TTO Printer</t>
  </si>
  <si>
    <t>FA001600034820</t>
  </si>
  <si>
    <t>industrial Vaccume Cleaner</t>
  </si>
  <si>
    <t>30.06.2021</t>
  </si>
  <si>
    <t>25.06.2021</t>
  </si>
  <si>
    <t>FA001700000000</t>
  </si>
  <si>
    <t>Online Temperature</t>
  </si>
  <si>
    <t>15.10.2015</t>
  </si>
  <si>
    <t>FA001700000030</t>
  </si>
  <si>
    <t>FA001800002940</t>
  </si>
  <si>
    <t>FA001800002950</t>
  </si>
  <si>
    <t>LED TV</t>
  </si>
  <si>
    <t>FA001800003010</t>
  </si>
  <si>
    <t>CCTV  Camera</t>
  </si>
  <si>
    <t>FA001800003140</t>
  </si>
  <si>
    <t>02.01.2017</t>
  </si>
  <si>
    <t>FA001800004590</t>
  </si>
  <si>
    <t>Attendence Recording System -FP</t>
  </si>
  <si>
    <t>FA001800005730</t>
  </si>
  <si>
    <t>FA001800005740</t>
  </si>
  <si>
    <t>Koryo TV Series 5000 24'' LED</t>
  </si>
  <si>
    <t>FA001800005820</t>
  </si>
  <si>
    <t>FA001800005860</t>
  </si>
  <si>
    <t>FA001800005960</t>
  </si>
  <si>
    <t>FIRE EXTINGUISHER ABC Type-6KG</t>
  </si>
  <si>
    <t>FA001800005970</t>
  </si>
  <si>
    <t>Fire Extinguisher ABC Type- 4KG</t>
  </si>
  <si>
    <t>FA001800005980</t>
  </si>
  <si>
    <t>Koryo TV</t>
  </si>
  <si>
    <t>FA001800005990</t>
  </si>
  <si>
    <t>Attendence Recording System-FP</t>
  </si>
  <si>
    <t>FA001800006000</t>
  </si>
  <si>
    <t>Koryo TV Series 5000 32'' LED</t>
  </si>
  <si>
    <t>FA001800006360</t>
  </si>
  <si>
    <t>FA001900002000</t>
  </si>
  <si>
    <t>TTP 244 Barcode Printer</t>
  </si>
  <si>
    <t>30.10.2012</t>
  </si>
  <si>
    <t>FA001900002940</t>
  </si>
  <si>
    <t>Interactive Ups</t>
  </si>
  <si>
    <t>02.01.2016</t>
  </si>
  <si>
    <t>FA001900003180</t>
  </si>
  <si>
    <t>Laserjet Printer</t>
  </si>
  <si>
    <t>FA001900003400</t>
  </si>
  <si>
    <t>FA001900005220</t>
  </si>
  <si>
    <t>12.08.2017</t>
  </si>
  <si>
    <t>FA001900006860</t>
  </si>
  <si>
    <t>15.02.2018</t>
  </si>
  <si>
    <t>FA001900007220</t>
  </si>
  <si>
    <t>Lenovo Desktop - V520 10NLA01AIG Tower</t>
  </si>
  <si>
    <t>FA001900007230</t>
  </si>
  <si>
    <t>Lenovo Laptop - V310-80SXA05XIH</t>
  </si>
  <si>
    <t>FA001900007410</t>
  </si>
  <si>
    <t>ROUTER - Huawei AR 1220C</t>
  </si>
  <si>
    <t>FA001900007670</t>
  </si>
  <si>
    <t>Printer HP MFP 1136</t>
  </si>
  <si>
    <t>FA001900008740</t>
  </si>
  <si>
    <t>EPSON PRINTER WF-R5691</t>
  </si>
  <si>
    <t>23.02.2019</t>
  </si>
  <si>
    <t>FA001900009310</t>
  </si>
  <si>
    <t>FA001900009320</t>
  </si>
  <si>
    <t>HP1136 All in One Printer</t>
  </si>
  <si>
    <t>FA001900009330</t>
  </si>
  <si>
    <t>FA001900009550</t>
  </si>
  <si>
    <t>Lenovo Desktop - V520-10NLA01AIG Tower</t>
  </si>
  <si>
    <t>FA001900009560</t>
  </si>
  <si>
    <t>FA001900009570</t>
  </si>
  <si>
    <t>FA001900009590</t>
  </si>
  <si>
    <t>Lenovo Laptop</t>
  </si>
  <si>
    <t>FA001900009690</t>
  </si>
  <si>
    <t>FA001900009950</t>
  </si>
  <si>
    <t>Lenovo Desktop - V520-10NLA01AIG</t>
  </si>
  <si>
    <t>FA001900009970</t>
  </si>
  <si>
    <t>UPS MICROTECH-COMPUTER 3KVA/72VDC</t>
  </si>
  <si>
    <t>FA001900009980</t>
  </si>
  <si>
    <t>Desktop with 16"  Monitor</t>
  </si>
  <si>
    <t>FA001900009990</t>
  </si>
  <si>
    <t>HP Laserjet Printer</t>
  </si>
  <si>
    <t>FA001900010510</t>
  </si>
  <si>
    <t>Zenit make TFT Monitor</t>
  </si>
  <si>
    <t>FA001900010520</t>
  </si>
  <si>
    <t>FA001900010530</t>
  </si>
  <si>
    <t>Lenovo Laptop V310-80SXA05XIH</t>
  </si>
  <si>
    <t>FA001900010540</t>
  </si>
  <si>
    <t>FA001900010550</t>
  </si>
  <si>
    <t>Lenovo Laptop-V  310-BOSXA05XIH</t>
  </si>
  <si>
    <t>FA001900010560</t>
  </si>
  <si>
    <t>FA001900010570</t>
  </si>
  <si>
    <t>FA001900010580</t>
  </si>
  <si>
    <t>HP 1136 PRINTER</t>
  </si>
  <si>
    <t>FA002000000030</t>
  </si>
  <si>
    <t>WOOD PALLETS</t>
  </si>
  <si>
    <t>FA002000000040</t>
  </si>
  <si>
    <t>FA002000003330</t>
  </si>
  <si>
    <t>Hand Pallet Trunck</t>
  </si>
  <si>
    <t>24.12.2009</t>
  </si>
  <si>
    <t>FA002000003600</t>
  </si>
  <si>
    <t>FA002000003910</t>
  </si>
  <si>
    <t>HeavyDutyPalletRack</t>
  </si>
  <si>
    <t>FA002000003930</t>
  </si>
  <si>
    <t>office Furniture</t>
  </si>
  <si>
    <t>06.04.2015</t>
  </si>
  <si>
    <t>FA002000003950</t>
  </si>
  <si>
    <t>Nylon Trolley</t>
  </si>
  <si>
    <t>FA002000003960</t>
  </si>
  <si>
    <t>02.09.2015</t>
  </si>
  <si>
    <t>FA002000003970</t>
  </si>
  <si>
    <t>Erection Charges</t>
  </si>
  <si>
    <t>05.08.2015</t>
  </si>
  <si>
    <t>FA002000004000</t>
  </si>
  <si>
    <t>Decking Panel</t>
  </si>
  <si>
    <t>18.11.2015</t>
  </si>
  <si>
    <t>FA002000004150</t>
  </si>
  <si>
    <t>Steel Trays</t>
  </si>
  <si>
    <t>FA002000004160</t>
  </si>
  <si>
    <t>Steel Trays 875X800X50mm</t>
  </si>
  <si>
    <t>FA002000004170</t>
  </si>
  <si>
    <t>Woods Pallets</t>
  </si>
  <si>
    <t>FA002000004230</t>
  </si>
  <si>
    <t>FA002000004280</t>
  </si>
  <si>
    <t>Aluminum Partition</t>
  </si>
  <si>
    <t>FA002000004290</t>
  </si>
  <si>
    <t>FA002000004440</t>
  </si>
  <si>
    <t>FA002000004450</t>
  </si>
  <si>
    <t>Storage-Drawers</t>
  </si>
  <si>
    <t>FA002000004460</t>
  </si>
  <si>
    <t>FA002000004600</t>
  </si>
  <si>
    <t>Strip Curtain with Hanger</t>
  </si>
  <si>
    <t>FA002000004730</t>
  </si>
  <si>
    <t>HANGER</t>
  </si>
  <si>
    <t>FA002000004740</t>
  </si>
  <si>
    <t>PVC Strip Curtain</t>
  </si>
  <si>
    <t>FA002000004950</t>
  </si>
  <si>
    <t>Packing table</t>
  </si>
  <si>
    <t>FA002000004960</t>
  </si>
  <si>
    <t>Inner Packing table</t>
  </si>
  <si>
    <t>FA002000004970</t>
  </si>
  <si>
    <t>Sealing Table</t>
  </si>
  <si>
    <t>FA002000004980</t>
  </si>
  <si>
    <t>FA002000004990</t>
  </si>
  <si>
    <t>Stool</t>
  </si>
  <si>
    <t>FA002000005050</t>
  </si>
  <si>
    <t>26.07.2017</t>
  </si>
  <si>
    <t>FA002000005110</t>
  </si>
  <si>
    <t>04.08.2017</t>
  </si>
  <si>
    <t>FA002000005120</t>
  </si>
  <si>
    <t>03.08.2017</t>
  </si>
  <si>
    <t>FA002000005130</t>
  </si>
  <si>
    <t>10.08.2017</t>
  </si>
  <si>
    <t>FA002000011770</t>
  </si>
  <si>
    <t>Packing table SS 304 Material</t>
  </si>
  <si>
    <t>11.11.2017</t>
  </si>
  <si>
    <t>FA002000011780</t>
  </si>
  <si>
    <t>Inner Packing table SS 304 Material</t>
  </si>
  <si>
    <t>FA002000011790</t>
  </si>
  <si>
    <t>Sealing Table SS 304 material</t>
  </si>
  <si>
    <t>FA002000011800</t>
  </si>
  <si>
    <t>Stoles</t>
  </si>
  <si>
    <t>FA002000012140</t>
  </si>
  <si>
    <t>PALLET RACKS (Sttel Structure) -55 Qty</t>
  </si>
  <si>
    <t>30.10.2017</t>
  </si>
  <si>
    <t>FA002000012460</t>
  </si>
  <si>
    <t>Heavy Duty Pallet Rack Main &amp; Add (2+1)</t>
  </si>
  <si>
    <t>06.04.2018</t>
  </si>
  <si>
    <t>FA002000012650</t>
  </si>
  <si>
    <t>Wooden pallet</t>
  </si>
  <si>
    <t>21.05.2018</t>
  </si>
  <si>
    <t>FA002000013040</t>
  </si>
  <si>
    <t>Office Chair-black Back Mesh</t>
  </si>
  <si>
    <t>FA002000013860</t>
  </si>
  <si>
    <t>21.07.2018</t>
  </si>
  <si>
    <t>FA002000016440</t>
  </si>
  <si>
    <t>Lockers</t>
  </si>
  <si>
    <t>25.10.2018</t>
  </si>
  <si>
    <t>FA002000016650</t>
  </si>
  <si>
    <t>27.12.2018</t>
  </si>
  <si>
    <t>FA002000016660</t>
  </si>
  <si>
    <t>FA002000016770</t>
  </si>
  <si>
    <t>FA002000017580</t>
  </si>
  <si>
    <t>Racks - Main Module</t>
  </si>
  <si>
    <t>29.07.2019</t>
  </si>
  <si>
    <t>FA002000017590</t>
  </si>
  <si>
    <t>Racks - Additional  Module</t>
  </si>
  <si>
    <t>FA002000017680</t>
  </si>
  <si>
    <t>Steel Cupboard</t>
  </si>
  <si>
    <t>FA002000017690</t>
  </si>
  <si>
    <t>CUSHION CHAIR</t>
  </si>
  <si>
    <t>FA002000017700</t>
  </si>
  <si>
    <t>COMPUTER TABLE</t>
  </si>
  <si>
    <t>FA002000017720</t>
  </si>
  <si>
    <t>FA002000017830</t>
  </si>
  <si>
    <t>FA002000017840</t>
  </si>
  <si>
    <t>FA002000017850</t>
  </si>
  <si>
    <t>FA002000017860</t>
  </si>
  <si>
    <t>FA002000017870</t>
  </si>
  <si>
    <t>Lockers(6 Set)</t>
  </si>
  <si>
    <t>FA002000017880</t>
  </si>
  <si>
    <t>FA002000017890</t>
  </si>
  <si>
    <t>FA002000017900</t>
  </si>
  <si>
    <t>FA002000017910</t>
  </si>
  <si>
    <t>FA002000017990</t>
  </si>
  <si>
    <t>FA002000018000</t>
  </si>
  <si>
    <t>FA002000018230</t>
  </si>
  <si>
    <t>09.05.2020</t>
  </si>
  <si>
    <t>FA002000018240</t>
  </si>
  <si>
    <t>Steel Structure - Main (1000*2880*2460)</t>
  </si>
  <si>
    <t>FA002000018250</t>
  </si>
  <si>
    <t>Steel Structure - Main (1000*2790*2460)</t>
  </si>
  <si>
    <t>FA002000018260</t>
  </si>
  <si>
    <t>Heavy Duty Rack</t>
  </si>
  <si>
    <t>FA002000018270</t>
  </si>
  <si>
    <t>Steel Structure- Picking Shelving Rack</t>
  </si>
  <si>
    <t>20.05.2020</t>
  </si>
  <si>
    <t>FA002000018280</t>
  </si>
  <si>
    <t>FA002000018290</t>
  </si>
  <si>
    <t>FA002000018300</t>
  </si>
  <si>
    <t>FA002000018310</t>
  </si>
  <si>
    <t>FA002000018320</t>
  </si>
  <si>
    <t>FA002000018340</t>
  </si>
  <si>
    <t>FA002000018350</t>
  </si>
  <si>
    <t>29.05.2020</t>
  </si>
  <si>
    <t>FA002000018360</t>
  </si>
  <si>
    <t>FA002000018370</t>
  </si>
  <si>
    <t>FA002000018390</t>
  </si>
  <si>
    <t>FA002000018420</t>
  </si>
  <si>
    <t>FA002000018440</t>
  </si>
  <si>
    <t>Purchase_chair</t>
  </si>
  <si>
    <t>FA002000018720</t>
  </si>
  <si>
    <t>PLASTIC CHAIRS</t>
  </si>
  <si>
    <t>FA002000018730</t>
  </si>
  <si>
    <t>Dinning Table</t>
  </si>
  <si>
    <t>FA002000018770</t>
  </si>
  <si>
    <t xml:space="preserve"> Rack Complt Set14*335</t>
  </si>
  <si>
    <t>FA002000018790</t>
  </si>
  <si>
    <t>FA002000018800</t>
  </si>
  <si>
    <t>FA002000018810</t>
  </si>
  <si>
    <t>FA002000018830</t>
  </si>
  <si>
    <t>Rectangular Sieves (5.5mm &amp; 3.5mm)</t>
  </si>
  <si>
    <t>FA002000018840</t>
  </si>
  <si>
    <t>Circular Sieves (2.5m)</t>
  </si>
  <si>
    <t>FA002000018850</t>
  </si>
  <si>
    <t>FA002000018870</t>
  </si>
  <si>
    <t>Stooles</t>
  </si>
  <si>
    <t>FA002000018880</t>
  </si>
  <si>
    <t>FA002000018900</t>
  </si>
  <si>
    <t>Sealing table</t>
  </si>
  <si>
    <t>FA002000018920</t>
  </si>
  <si>
    <t>FA002000019330</t>
  </si>
  <si>
    <t>Wooden Pallets 1200mm*1100mm</t>
  </si>
  <si>
    <t>FA002000019340</t>
  </si>
  <si>
    <t>FA002000019350</t>
  </si>
  <si>
    <t>Airport Sofa</t>
  </si>
  <si>
    <t>FA002000019360</t>
  </si>
  <si>
    <t>Work Station ( Tables &amp; Storage Box)</t>
  </si>
  <si>
    <t>FA002000019370</t>
  </si>
  <si>
    <t>FA002000019380</t>
  </si>
  <si>
    <t>PLASTIC TABLE</t>
  </si>
  <si>
    <t>FA002000019390</t>
  </si>
  <si>
    <t>FA002000019400</t>
  </si>
  <si>
    <t>Picking Shelving Rack</t>
  </si>
  <si>
    <t>FA002000019410</t>
  </si>
  <si>
    <t>FA002000019450</t>
  </si>
  <si>
    <t>FA002000019460</t>
  </si>
  <si>
    <t>FA002000019470</t>
  </si>
  <si>
    <t>Wooden pallets</t>
  </si>
  <si>
    <t>FA002000019480</t>
  </si>
  <si>
    <t>FA002000019490</t>
  </si>
  <si>
    <t>FA002000019500</t>
  </si>
  <si>
    <t>Office AlmirahStorewell</t>
  </si>
  <si>
    <t>FA002000019510</t>
  </si>
  <si>
    <t>FA002000019520</t>
  </si>
  <si>
    <t>FA002000019530</t>
  </si>
  <si>
    <t>3 Seater workstation-FSC</t>
  </si>
  <si>
    <t>FA002000019540</t>
  </si>
  <si>
    <t>Single Seater Workstation-FSC</t>
  </si>
  <si>
    <t>FA002000019550</t>
  </si>
  <si>
    <t>Storage Cabinet-FSC</t>
  </si>
  <si>
    <t>FA002000019560</t>
  </si>
  <si>
    <t>Executive Chair-FSC</t>
  </si>
  <si>
    <t>FA002000019570</t>
  </si>
  <si>
    <t>Chair-FSC</t>
  </si>
  <si>
    <t>FA002000019580</t>
  </si>
  <si>
    <t>5 Seater Workstation-FSC</t>
  </si>
  <si>
    <t>FA002000020720</t>
  </si>
  <si>
    <t>Wood TABLE,Stool &amp;  Chair</t>
  </si>
  <si>
    <t>FA002000020730</t>
  </si>
  <si>
    <t>FA002000020740</t>
  </si>
  <si>
    <t>FA002000020750</t>
  </si>
  <si>
    <t>FA002000020760</t>
  </si>
  <si>
    <t>Chairs M.B. Netted</t>
  </si>
  <si>
    <t>FA002000020770</t>
  </si>
  <si>
    <t>Work Station L Shape</t>
  </si>
  <si>
    <t>FA002000022050</t>
  </si>
  <si>
    <t>FA002000022070</t>
  </si>
  <si>
    <t>FA002000022080</t>
  </si>
  <si>
    <t>FA002000022090</t>
  </si>
  <si>
    <t>FA002000022620</t>
  </si>
  <si>
    <t>Industrial Ladder</t>
  </si>
  <si>
    <t>27.07.2021</t>
  </si>
  <si>
    <t>FA002000022630</t>
  </si>
  <si>
    <t>AIR CURTAIN</t>
  </si>
  <si>
    <t>FA002000022640</t>
  </si>
  <si>
    <t>FA002000023100</t>
  </si>
  <si>
    <t>AIR CURTAIN with Junction Box- DC Main Door</t>
  </si>
  <si>
    <t>04.09.2021</t>
  </si>
  <si>
    <t>FA002000023110</t>
  </si>
  <si>
    <t>PVC STRIP CURTAIN with MS Angle- DC Main Door</t>
  </si>
  <si>
    <t>FA002000023130</t>
  </si>
  <si>
    <t>PVC Strip Curtain with Fastner Channel</t>
  </si>
  <si>
    <t>FA002000023480</t>
  </si>
  <si>
    <t>20.06.2022</t>
  </si>
  <si>
    <t>FA002100000880</t>
  </si>
  <si>
    <t>10 KVA Voltage stabilizer</t>
  </si>
  <si>
    <t>25.07.2014</t>
  </si>
  <si>
    <t>FA002100000920</t>
  </si>
  <si>
    <t>Electrical Accessories</t>
  </si>
  <si>
    <t>FA002100001310</t>
  </si>
  <si>
    <t>Wall Fan 16"</t>
  </si>
  <si>
    <t>25.03.2016</t>
  </si>
  <si>
    <t>FA002100001320</t>
  </si>
  <si>
    <t>Pedestal Fan 16"</t>
  </si>
  <si>
    <t>FA002100001330</t>
  </si>
  <si>
    <t>Exhaust Fan 12"</t>
  </si>
  <si>
    <t>FA002100001370</t>
  </si>
  <si>
    <t>Wire</t>
  </si>
  <si>
    <t>FA002100001380</t>
  </si>
  <si>
    <t>Electrical Fittings Misc</t>
  </si>
  <si>
    <t>FA002100001390</t>
  </si>
  <si>
    <t>Light Fixture</t>
  </si>
  <si>
    <t>FA002100001400</t>
  </si>
  <si>
    <t>Cable</t>
  </si>
  <si>
    <t>FA002100001570</t>
  </si>
  <si>
    <t>Electrical accesories</t>
  </si>
  <si>
    <t>05.05.2016</t>
  </si>
  <si>
    <t>FA002100001580</t>
  </si>
  <si>
    <t>Electrical accessories</t>
  </si>
  <si>
    <t>FA002100001590</t>
  </si>
  <si>
    <t>FA002100001600</t>
  </si>
  <si>
    <t>AC Stand And Platform</t>
  </si>
  <si>
    <t>FA002100001840</t>
  </si>
  <si>
    <t>EARTHING</t>
  </si>
  <si>
    <t>FA002100002110</t>
  </si>
  <si>
    <t>FA002100002270</t>
  </si>
  <si>
    <t>FA002100002280</t>
  </si>
  <si>
    <t>16Amps  Pin Socket outlet</t>
  </si>
  <si>
    <t>FA002100002290</t>
  </si>
  <si>
    <t>4CX2.5sq.mm Cu Fl. cable</t>
  </si>
  <si>
    <t>FA002100002300</t>
  </si>
  <si>
    <t>3Cx2.5sqmm Cop. fix cable</t>
  </si>
  <si>
    <t>FA002100002310</t>
  </si>
  <si>
    <t>PVC Pipe</t>
  </si>
  <si>
    <t>FA002100002370</t>
  </si>
  <si>
    <t>UTP Cat 6 Cable Box</t>
  </si>
  <si>
    <t>21.09.2016</t>
  </si>
  <si>
    <t>FA002100002380</t>
  </si>
  <si>
    <t>3Cx2.5sqmm Copper  cable</t>
  </si>
  <si>
    <t>FA002100002400</t>
  </si>
  <si>
    <t>Pach Card Cable Ivoice</t>
  </si>
  <si>
    <t>FA002100002410</t>
  </si>
  <si>
    <t>Modular Singler phase1 No</t>
  </si>
  <si>
    <t>FA002100002420</t>
  </si>
  <si>
    <t>Modular Singler phase2 No</t>
  </si>
  <si>
    <t>FA002100002430</t>
  </si>
  <si>
    <t>Rj45 Ivoice</t>
  </si>
  <si>
    <t>FA002100002540</t>
  </si>
  <si>
    <t>Electrical Material-</t>
  </si>
  <si>
    <t>FA002100002580</t>
  </si>
  <si>
    <t>CCTV</t>
  </si>
  <si>
    <t>FA002100002870</t>
  </si>
  <si>
    <t>05.05.2017</t>
  </si>
  <si>
    <t>FA002100003080</t>
  </si>
  <si>
    <t>Flood Light</t>
  </si>
  <si>
    <t>FA002100003090</t>
  </si>
  <si>
    <t>Tube Light</t>
  </si>
  <si>
    <t>FA002100003520</t>
  </si>
  <si>
    <t>OP-LED t-5 20 W 6500K</t>
  </si>
  <si>
    <t>26.09.2017</t>
  </si>
  <si>
    <t>FA002100003530</t>
  </si>
  <si>
    <t>Flood Light (70 W Highway)</t>
  </si>
  <si>
    <t>FA002100003750</t>
  </si>
  <si>
    <t>OPOLUS MAKE 100W FLOOD LIGHT 6500K</t>
  </si>
  <si>
    <t>28.12.2017</t>
  </si>
  <si>
    <t>FA002100003930</t>
  </si>
  <si>
    <t>Automatic Power Factor Control Panel</t>
  </si>
  <si>
    <t>01.02.2018</t>
  </si>
  <si>
    <t>FA002100003940</t>
  </si>
  <si>
    <t>FA002100004070</t>
  </si>
  <si>
    <t>Electric Work</t>
  </si>
  <si>
    <t>FA002100004090</t>
  </si>
  <si>
    <t>Electric Material &amp; Installation</t>
  </si>
  <si>
    <t>25.05.2018</t>
  </si>
  <si>
    <t>FA002100004200</t>
  </si>
  <si>
    <t>WALL Mount FAN-Crompton 16"</t>
  </si>
  <si>
    <t>28.05.2018</t>
  </si>
  <si>
    <t>FA002100004210</t>
  </si>
  <si>
    <t>PEDESTAL Fan - Crompton</t>
  </si>
  <si>
    <t>FA002100004220</t>
  </si>
  <si>
    <t>CEILING FANS -Crompton 1200 MM</t>
  </si>
  <si>
    <t>FA002100004470</t>
  </si>
  <si>
    <t>CCTV Set UP</t>
  </si>
  <si>
    <t>28.06.2018</t>
  </si>
  <si>
    <t>FA002100006500</t>
  </si>
  <si>
    <t>LED Highbay Light</t>
  </si>
  <si>
    <t>FA002100006680</t>
  </si>
  <si>
    <t>63.5KVA DG Set Drawing Set</t>
  </si>
  <si>
    <t>FA002100006880</t>
  </si>
  <si>
    <t>Uninterruptible Power system with back up</t>
  </si>
  <si>
    <t>09.05.2019</t>
  </si>
  <si>
    <t>FA002100006900</t>
  </si>
  <si>
    <t>Exide Batteries 12V 26 AH</t>
  </si>
  <si>
    <t>17.05.2019</t>
  </si>
  <si>
    <t>FA002100006910</t>
  </si>
  <si>
    <t>Almonard 450mm Mark</t>
  </si>
  <si>
    <t>08.04.2019</t>
  </si>
  <si>
    <t>FA002100007010</t>
  </si>
  <si>
    <t>Electrical Fittings</t>
  </si>
  <si>
    <t>23.05.2019</t>
  </si>
  <si>
    <t>FA002100007250</t>
  </si>
  <si>
    <t>ELECTRICAL CONTROL PANEL withAccessories</t>
  </si>
  <si>
    <t>18.07.2019</t>
  </si>
  <si>
    <t>FA002100007330</t>
  </si>
  <si>
    <t>LED Light Fittings  70W (Copper Cable/PVC Pipe)</t>
  </si>
  <si>
    <t>FA002100007460</t>
  </si>
  <si>
    <t>ElectricStacker -Godrej1.2Ton PCS003222GFS</t>
  </si>
  <si>
    <t>07.08.2019</t>
  </si>
  <si>
    <t>FA002100007470</t>
  </si>
  <si>
    <t>Battery -MH72100175 24V/225AH</t>
  </si>
  <si>
    <t>FA002100007590</t>
  </si>
  <si>
    <t>FA002100007600</t>
  </si>
  <si>
    <t>FA002100007990</t>
  </si>
  <si>
    <t>HK 1080 2MP Bullet Camera-CCTv Set up</t>
  </si>
  <si>
    <t>FA002100008000</t>
  </si>
  <si>
    <t>HIKVISION-HDCVI 32 channel DVR-CCTV Set up</t>
  </si>
  <si>
    <t>FA002100008010</t>
  </si>
  <si>
    <t>PEDESTAL FAN 18" - Almonard</t>
  </si>
  <si>
    <t>FA002100008020</t>
  </si>
  <si>
    <t>Air Conditioner - Split 1.5 TON Voltas</t>
  </si>
  <si>
    <t>FA002100008050</t>
  </si>
  <si>
    <t>HK 1080 3MP Bullet-CCTV Setup</t>
  </si>
  <si>
    <t>FA002100008060</t>
  </si>
  <si>
    <t>WALL FAN -Crompton</t>
  </si>
  <si>
    <t>FA002100008070</t>
  </si>
  <si>
    <t>Inverter-FSC</t>
  </si>
  <si>
    <t>FA002100008080</t>
  </si>
  <si>
    <t>Inverter batteries-FSC</t>
  </si>
  <si>
    <t>FA002100008140</t>
  </si>
  <si>
    <t>Main Paneal With Auto Capacitor</t>
  </si>
  <si>
    <t>FA002100008150</t>
  </si>
  <si>
    <t>DG Set &amp; KVA</t>
  </si>
  <si>
    <t>FA002100008160</t>
  </si>
  <si>
    <t>High bay Light</t>
  </si>
  <si>
    <t>FA002100008170</t>
  </si>
  <si>
    <t>Transformer</t>
  </si>
  <si>
    <t>FA002100008180</t>
  </si>
  <si>
    <t>UPS - Microtek 24 V 1.6 KVA</t>
  </si>
  <si>
    <t>FA002100008190</t>
  </si>
  <si>
    <t>FA002100008210</t>
  </si>
  <si>
    <t>Lighting &amp; Electrical Items</t>
  </si>
  <si>
    <t>FA002100008220</t>
  </si>
  <si>
    <t>Air Condition - Voltas 1.5 TON Split</t>
  </si>
  <si>
    <t>FA002100008230</t>
  </si>
  <si>
    <t>FA002100008250</t>
  </si>
  <si>
    <t>Air Condition Koryo 1.5 Ton</t>
  </si>
  <si>
    <t>FA002100008270</t>
  </si>
  <si>
    <t>Multi Head Weigher CHW-214E-1</t>
  </si>
  <si>
    <t>FA002100008480</t>
  </si>
  <si>
    <t>Exhaust Fan 24"</t>
  </si>
  <si>
    <t>FA002100008490</t>
  </si>
  <si>
    <t>LG Air Conditioner</t>
  </si>
  <si>
    <t>FA002100008500</t>
  </si>
  <si>
    <t>MICROTEK INVERTER</t>
  </si>
  <si>
    <t>FA002100008510</t>
  </si>
  <si>
    <t>FA002100008520</t>
  </si>
  <si>
    <t>PEDESTAL FAN 18"</t>
  </si>
  <si>
    <t>FA002100008530</t>
  </si>
  <si>
    <t>Koryo Air Conditioner 1.5T</t>
  </si>
  <si>
    <t>FA002100008540</t>
  </si>
  <si>
    <t>ALMONARD 450 MM 18'' PEDESTAL FAN</t>
  </si>
  <si>
    <t>FA002100008550</t>
  </si>
  <si>
    <t>EXIDE EP-100-12</t>
  </si>
  <si>
    <t>FA002100008560</t>
  </si>
  <si>
    <t>Black Standard Lamps</t>
  </si>
  <si>
    <t>FA002100008570</t>
  </si>
  <si>
    <t>CCTV Set up (Other Installation)</t>
  </si>
  <si>
    <t>FA002100008580</t>
  </si>
  <si>
    <t>MCB-FSC</t>
  </si>
  <si>
    <t>FA002100008590</t>
  </si>
  <si>
    <t>UPS 10 KVA 3PH-1 PH - FML33X0010FINA3908</t>
  </si>
  <si>
    <t>FA002100009830</t>
  </si>
  <si>
    <t>5 KVA Stabilizer</t>
  </si>
  <si>
    <t>FA002100009840</t>
  </si>
  <si>
    <t>Electrical Insatllations</t>
  </si>
  <si>
    <t>FA002100009850</t>
  </si>
  <si>
    <t>Celling FAN</t>
  </si>
  <si>
    <t>FA002100009860</t>
  </si>
  <si>
    <t>Exide Batteries (IB)</t>
  </si>
  <si>
    <t>FA002100011220</t>
  </si>
  <si>
    <t>FA002100011230</t>
  </si>
  <si>
    <t>PANEL-FSC</t>
  </si>
  <si>
    <t>FA002100011240</t>
  </si>
  <si>
    <t>Piller Paneal</t>
  </si>
  <si>
    <t>FA002100011250</t>
  </si>
  <si>
    <t>STABILIZER</t>
  </si>
  <si>
    <t>FA002100011260</t>
  </si>
  <si>
    <t>Starter Paneal</t>
  </si>
  <si>
    <t>FA002100012070</t>
  </si>
  <si>
    <t>UPS-6KVA Capacity Model-Finch PW</t>
  </si>
  <si>
    <t>14.01.2022</t>
  </si>
  <si>
    <t>FA43</t>
  </si>
  <si>
    <t>FA001200000780</t>
  </si>
  <si>
    <t>20X10X9 feet roofing set</t>
  </si>
  <si>
    <t>03.01.2016</t>
  </si>
  <si>
    <t>FA001200000800</t>
  </si>
  <si>
    <t>FA001200000810</t>
  </si>
  <si>
    <t>FA001200000820</t>
  </si>
  <si>
    <t>FA001200001110</t>
  </si>
  <si>
    <t>plumbing work</t>
  </si>
  <si>
    <t>07.10.2016</t>
  </si>
  <si>
    <t>FA001200001280</t>
  </si>
  <si>
    <t>PPGI Steel  Sheet</t>
  </si>
  <si>
    <t>26.11.2016</t>
  </si>
  <si>
    <t>FA001200001300</t>
  </si>
  <si>
    <t>PPGI Steel Sheet</t>
  </si>
  <si>
    <t>29.12.2016</t>
  </si>
  <si>
    <t>FA001200005090</t>
  </si>
  <si>
    <t>Fabrication Work-Spice Packing Area (KEM512)</t>
  </si>
  <si>
    <t>28.09.2021</t>
  </si>
  <si>
    <t>FA001200005100</t>
  </si>
  <si>
    <t>FA001200005130</t>
  </si>
  <si>
    <t>Epoxy Floor Coating Service Charges</t>
  </si>
  <si>
    <t>01.01.2022</t>
  </si>
  <si>
    <t>FA001200005250</t>
  </si>
  <si>
    <t>Epoxy Floor Coating 4MM System</t>
  </si>
  <si>
    <t>15.03.2022</t>
  </si>
  <si>
    <t>FA001600006870</t>
  </si>
  <si>
    <t>GRAVITY FEED METAL DETEC</t>
  </si>
  <si>
    <t>01.12.2015</t>
  </si>
  <si>
    <t>FA001600006880</t>
  </si>
  <si>
    <t>Powder coated Electrical</t>
  </si>
  <si>
    <t>FA001600006890</t>
  </si>
  <si>
    <t>Heavy duty Spice Grinding</t>
  </si>
  <si>
    <t>FA001600006900</t>
  </si>
  <si>
    <t>Parts of flour Mills - SS</t>
  </si>
  <si>
    <t>FA001600006910</t>
  </si>
  <si>
    <t>15 HP Crompton - 1440 RPM</t>
  </si>
  <si>
    <t>FA001600006920</t>
  </si>
  <si>
    <t>Rotary Screw Compressor U</t>
  </si>
  <si>
    <t>FA001600006930</t>
  </si>
  <si>
    <t>1.5"GI PIPE</t>
  </si>
  <si>
    <t>FA001600006940</t>
  </si>
  <si>
    <t>1/2"GI PIPE</t>
  </si>
  <si>
    <t>FA001600006950</t>
  </si>
  <si>
    <t>1" B V BRASS(MEDIUM QUALI</t>
  </si>
  <si>
    <t>FA001600006970</t>
  </si>
  <si>
    <t>1" GI TEE</t>
  </si>
  <si>
    <t>FA001600006980</t>
  </si>
  <si>
    <t>1" GI ELBOW</t>
  </si>
  <si>
    <t>FA001600007020</t>
  </si>
  <si>
    <t>Motor Control Centre</t>
  </si>
  <si>
    <t>FA001600007030</t>
  </si>
  <si>
    <t>15 HP Motor Starter</t>
  </si>
  <si>
    <t>FA001600007040</t>
  </si>
  <si>
    <t>35 KVA SERVO VOLTAGE STAB</t>
  </si>
  <si>
    <t>FA001600007050</t>
  </si>
  <si>
    <t>Cont Band sealing mach-FR</t>
  </si>
  <si>
    <t>FA001600007060</t>
  </si>
  <si>
    <t>THERMO-SEALING MACHINE MO</t>
  </si>
  <si>
    <t>FA001600007070</t>
  </si>
  <si>
    <t>AUTOMATIC WEIGHING M/C-GF</t>
  </si>
  <si>
    <t>FA001600007080</t>
  </si>
  <si>
    <t>CVCF SUPPLY</t>
  </si>
  <si>
    <t>FA001600007090</t>
  </si>
  <si>
    <t>MODEL-ZW77SSC VACUUM CLEA</t>
  </si>
  <si>
    <t>FA001600007100</t>
  </si>
  <si>
    <t>STRAPPING MACHINE TABLE T</t>
  </si>
  <si>
    <t>FA001600007110</t>
  </si>
  <si>
    <t>Stitching Machine Model R</t>
  </si>
  <si>
    <t>FA001600007120</t>
  </si>
  <si>
    <t>SURYA TECHNONOLOGIES VACU</t>
  </si>
  <si>
    <t>FA001600007130</t>
  </si>
  <si>
    <t>SHRINK TUNNEL (MODEL : 45</t>
  </si>
  <si>
    <t>FA001600007140</t>
  </si>
  <si>
    <t>CORIANDER PLANT CONSISTIN</t>
  </si>
  <si>
    <t>FA001600007150</t>
  </si>
  <si>
    <t>304 GRADE MATERIALSCREW C</t>
  </si>
  <si>
    <t>FA001600007160</t>
  </si>
  <si>
    <t>Weighig Scale-150 kg (DS2</t>
  </si>
  <si>
    <t>FA001600007170</t>
  </si>
  <si>
    <t>FA001600007180</t>
  </si>
  <si>
    <t>Weighig Scale-5 kg (DS252</t>
  </si>
  <si>
    <t>FA001600007190</t>
  </si>
  <si>
    <t>FineCleaner-PrePost Aspra</t>
  </si>
  <si>
    <t>FA001600007200</t>
  </si>
  <si>
    <t>Bucket Elevator With Moto</t>
  </si>
  <si>
    <t>FA001600007210</t>
  </si>
  <si>
    <t>Vacuum Typ Destoner,Mod V</t>
  </si>
  <si>
    <t>FA001600007220</t>
  </si>
  <si>
    <t>Vacum Typ Gravity Sep,Mod</t>
  </si>
  <si>
    <t>FA001600007230</t>
  </si>
  <si>
    <t>FA001600007240</t>
  </si>
  <si>
    <t>Feed Hopper &amp; Bucket Elev</t>
  </si>
  <si>
    <t>FA001600007250</t>
  </si>
  <si>
    <t>Motors-7.5H.P.X2880 RPM f</t>
  </si>
  <si>
    <t>FA001600007260</t>
  </si>
  <si>
    <t>FFS Packing Machine 2</t>
  </si>
  <si>
    <t>FA001600007270</t>
  </si>
  <si>
    <t>FINE”Gyro Vibratory Sieve</t>
  </si>
  <si>
    <t>FA001600007280</t>
  </si>
  <si>
    <t>Anti-clogging system</t>
  </si>
  <si>
    <t>FA001600007290</t>
  </si>
  <si>
    <t>Spare screens of 400 Micr</t>
  </si>
  <si>
    <t>FA001600007300</t>
  </si>
  <si>
    <t>FA001600007310</t>
  </si>
  <si>
    <t>FFS Packing Machine 1</t>
  </si>
  <si>
    <t>FA001600007320</t>
  </si>
  <si>
    <t>TTO Printer to work with</t>
  </si>
  <si>
    <t>FA001600007330</t>
  </si>
  <si>
    <t>Hydraulic Hand Pallet Tru</t>
  </si>
  <si>
    <t>FA001600007340</t>
  </si>
  <si>
    <t>Plastic Pallets(Premium I</t>
  </si>
  <si>
    <t>FA001600007350</t>
  </si>
  <si>
    <t>Motors of 30 H.P. X 2880</t>
  </si>
  <si>
    <t>FA001600007360</t>
  </si>
  <si>
    <t>Motors of 40H.P.X2880 RPM</t>
  </si>
  <si>
    <t>FA001600007370</t>
  </si>
  <si>
    <t>Centralized Control Panel</t>
  </si>
  <si>
    <t>FA001600007380</t>
  </si>
  <si>
    <t>Liquid spraying systm 20L</t>
  </si>
  <si>
    <t>FA001600007390</t>
  </si>
  <si>
    <t>Std-SPICE ROASTER mach-El</t>
  </si>
  <si>
    <t>FA001600007400</t>
  </si>
  <si>
    <t>Time Cum Hotter</t>
  </si>
  <si>
    <t>FA001600007410</t>
  </si>
  <si>
    <t>Domino A422i Duo ink jet</t>
  </si>
  <si>
    <t>FA001600007420</t>
  </si>
  <si>
    <t>FINE"Hopper Fitted with V</t>
  </si>
  <si>
    <t>FA001600007430</t>
  </si>
  <si>
    <t>FINE Bucket elevator-FBE-</t>
  </si>
  <si>
    <t>FA001600007440</t>
  </si>
  <si>
    <t>FINE Ribbon Blender-FRB-5</t>
  </si>
  <si>
    <t>FA001600007450</t>
  </si>
  <si>
    <t>BRITE JUMBA-CRATES JC-500</t>
  </si>
  <si>
    <t>FA001600007460</t>
  </si>
  <si>
    <t>FA001600007470</t>
  </si>
  <si>
    <t>VM Turmeric Grinding Syst</t>
  </si>
  <si>
    <t>FA001600007480</t>
  </si>
  <si>
    <t>Standard Model SPICE ROAS</t>
  </si>
  <si>
    <t>FA001600007490</t>
  </si>
  <si>
    <t>FA001600007500</t>
  </si>
  <si>
    <t>FA001600007510</t>
  </si>
  <si>
    <t>Generator-kirloskar 62.5</t>
  </si>
  <si>
    <t>FA001600007520</t>
  </si>
  <si>
    <t>FINE Screw Conveyor- FSC-</t>
  </si>
  <si>
    <t>FA001600007530</t>
  </si>
  <si>
    <t>Discharge Conveyor for fe</t>
  </si>
  <si>
    <t>FA001600007540</t>
  </si>
  <si>
    <t>FINE Gyro Vibratory Sieve</t>
  </si>
  <si>
    <t>FA001600007560</t>
  </si>
  <si>
    <t>1"B V BRASS HIGH QUALITY</t>
  </si>
  <si>
    <t>FA001600007580</t>
  </si>
  <si>
    <t>FA001600007590</t>
  </si>
  <si>
    <t>FA001600007720</t>
  </si>
  <si>
    <t>Chillies Cleaning System</t>
  </si>
  <si>
    <t>FA001600007730</t>
  </si>
  <si>
    <t>Fine screw conveyor Model</t>
  </si>
  <si>
    <t>FA001600007740</t>
  </si>
  <si>
    <t>Fine Ribbon Blendor Model</t>
  </si>
  <si>
    <t>FA001600007750</t>
  </si>
  <si>
    <t>Discharge Conveyor with 1</t>
  </si>
  <si>
    <t>FA001600007760</t>
  </si>
  <si>
    <t>Fine Gyro Vibratory Sieve</t>
  </si>
  <si>
    <t>FA001600007770</t>
  </si>
  <si>
    <t>FA001600007780</t>
  </si>
  <si>
    <t>Motor-40H.P.X2880 RPM-Spi</t>
  </si>
  <si>
    <t>FA001600007790</t>
  </si>
  <si>
    <t>FA001600007800</t>
  </si>
  <si>
    <t>FA001600007810</t>
  </si>
  <si>
    <t>SPICES GRINDING SYSTEM</t>
  </si>
  <si>
    <t>FA001600007820</t>
  </si>
  <si>
    <t>FA001600007830</t>
  </si>
  <si>
    <t>Motors-7.5H.P. X 2880 RPM</t>
  </si>
  <si>
    <t>FA001600008390</t>
  </si>
  <si>
    <t>Crompton Greaves-HP40</t>
  </si>
  <si>
    <t>FA001600009080</t>
  </si>
  <si>
    <t>Air Grills of 600 x 400</t>
  </si>
  <si>
    <t>31.08.2016</t>
  </si>
  <si>
    <t>FA001600009440</t>
  </si>
  <si>
    <t>SS water tank with drain</t>
  </si>
  <si>
    <t>22.09.2016</t>
  </si>
  <si>
    <t>FA001600009450</t>
  </si>
  <si>
    <t>Blower - capacity 3phase</t>
  </si>
  <si>
    <t>FA001600009460</t>
  </si>
  <si>
    <t>GI ductingMade - 22 GI</t>
  </si>
  <si>
    <t>FA001600009650</t>
  </si>
  <si>
    <t>Mesh Dia 48"</t>
  </si>
  <si>
    <t>26.10.2016</t>
  </si>
  <si>
    <t>FA001600009660</t>
  </si>
  <si>
    <t>Vibrato Sever</t>
  </si>
  <si>
    <t>FA001600009780</t>
  </si>
  <si>
    <t>Belt for Belt Conveyor</t>
  </si>
  <si>
    <t>02.11.2016</t>
  </si>
  <si>
    <t>FA001600009790</t>
  </si>
  <si>
    <t>PLC- Control Panel</t>
  </si>
  <si>
    <t>06.11.2016</t>
  </si>
  <si>
    <t>FA001600009930</t>
  </si>
  <si>
    <t>24.12.2016</t>
  </si>
  <si>
    <t>FA001600009940</t>
  </si>
  <si>
    <t>FA001600009950</t>
  </si>
  <si>
    <t>FA001600010010</t>
  </si>
  <si>
    <t>TTO VJ 6320 Printer</t>
  </si>
  <si>
    <t>20.01.2017</t>
  </si>
  <si>
    <t>FA001600010660</t>
  </si>
  <si>
    <t>FA001600011160</t>
  </si>
  <si>
    <t>FA001600011170</t>
  </si>
  <si>
    <t>FA001600011180</t>
  </si>
  <si>
    <t>FA001600011190</t>
  </si>
  <si>
    <t>FA001600011200</t>
  </si>
  <si>
    <t>FA001600011210</t>
  </si>
  <si>
    <t>Tray Packing Machine</t>
  </si>
  <si>
    <t>FA001600011220</t>
  </si>
  <si>
    <t>FA001600012270</t>
  </si>
  <si>
    <t>Cylinder Flushing Machine</t>
  </si>
  <si>
    <t>FA001600012680</t>
  </si>
  <si>
    <t>Sealing Machine Manual Cup (200mm)</t>
  </si>
  <si>
    <t>21.11.2017</t>
  </si>
  <si>
    <t>FA001600012690</t>
  </si>
  <si>
    <t>ELGI Recipr. Air Compressor TS05</t>
  </si>
  <si>
    <t>FA001600012700</t>
  </si>
  <si>
    <t>Single Set Pressing Unit-1Kg Tamarind</t>
  </si>
  <si>
    <t>18.11.2017</t>
  </si>
  <si>
    <t>FA001600013290</t>
  </si>
  <si>
    <t>04.01.2018</t>
  </si>
  <si>
    <t>FA001600013530</t>
  </si>
  <si>
    <t>Electronic weighing machine 6 KG</t>
  </si>
  <si>
    <t>FA001600014080</t>
  </si>
  <si>
    <t>Spice Machines - Curve &amp; Beater Set</t>
  </si>
  <si>
    <t>FA001600017080</t>
  </si>
  <si>
    <t>Forming Collar Assembly for 220 mm pouch</t>
  </si>
  <si>
    <t>FA001600017090</t>
  </si>
  <si>
    <t>Auger Screw &amp; Tube for 1 Kg</t>
  </si>
  <si>
    <t>FA001600019380</t>
  </si>
  <si>
    <t>INKJET PRINTER - Domino AX Series</t>
  </si>
  <si>
    <t>FA001600021720</t>
  </si>
  <si>
    <t>Small &amp; Big Hammer</t>
  </si>
  <si>
    <t>19.01.2019</t>
  </si>
  <si>
    <t>FA001600034850</t>
  </si>
  <si>
    <t>Mould &amp; Die -Sangi's Kitchen</t>
  </si>
  <si>
    <t>20.04.2021</t>
  </si>
  <si>
    <t>FA001600034860</t>
  </si>
  <si>
    <t>Plates &amp; Die - sangis's Kitchen</t>
  </si>
  <si>
    <t>FA001600035920</t>
  </si>
  <si>
    <t>CONVEYOR BASED METAL DETECTOR SYSTEM</t>
  </si>
  <si>
    <t>12.08.2021</t>
  </si>
  <si>
    <t>FA001600037290</t>
  </si>
  <si>
    <t>Control Panel Capacitor- Grindning machine</t>
  </si>
  <si>
    <t>07.09.2021</t>
  </si>
  <si>
    <t>FA001600037470</t>
  </si>
  <si>
    <t>Printing Cylinder Sangis Kitchen</t>
  </si>
  <si>
    <t>17.11.2021</t>
  </si>
  <si>
    <t>FA001600037540</t>
  </si>
  <si>
    <t>First Stage Gas Train Supply 40MM Single</t>
  </si>
  <si>
    <t>FA001600037550</t>
  </si>
  <si>
    <t>Second Stage Gas Train Supply 15MM</t>
  </si>
  <si>
    <t>FA001700000630</t>
  </si>
  <si>
    <t>Digital Moisture Analyzer</t>
  </si>
  <si>
    <t>FA001700000640</t>
  </si>
  <si>
    <t>Electric Bunsen With Built-In Regulator</t>
  </si>
  <si>
    <t>FA001800003100</t>
  </si>
  <si>
    <t>Hot Air Gun</t>
  </si>
  <si>
    <t>28.11.2016</t>
  </si>
  <si>
    <t>FA002000004030</t>
  </si>
  <si>
    <t>FA002000004040</t>
  </si>
  <si>
    <t>Packing Table</t>
  </si>
  <si>
    <t>FA002000004050</t>
  </si>
  <si>
    <t>FA002000004060</t>
  </si>
  <si>
    <t>FA002000005140</t>
  </si>
  <si>
    <t>FA002000005150</t>
  </si>
  <si>
    <t>FA002000005160</t>
  </si>
  <si>
    <t>FA002000005170</t>
  </si>
  <si>
    <t>FA002000011970</t>
  </si>
  <si>
    <t>09.12.2017</t>
  </si>
  <si>
    <t>FA002000011980</t>
  </si>
  <si>
    <t>FA002000011990</t>
  </si>
  <si>
    <t>FA002000012160</t>
  </si>
  <si>
    <t>Pannel Barricade</t>
  </si>
  <si>
    <t>05.02.2018</t>
  </si>
  <si>
    <t>FA002000012480</t>
  </si>
  <si>
    <t>FA002000016340</t>
  </si>
  <si>
    <t>FA002000023120</t>
  </si>
  <si>
    <t>Water Tanks 500 Litres Ganga Make</t>
  </si>
  <si>
    <t>FA002100001290</t>
  </si>
  <si>
    <t>FA002100001300</t>
  </si>
  <si>
    <t>Installation charges</t>
  </si>
  <si>
    <t>FA002100001350</t>
  </si>
  <si>
    <t>FA002100002130</t>
  </si>
  <si>
    <t>FA002100002140</t>
  </si>
  <si>
    <t>Electrical wiring</t>
  </si>
  <si>
    <t>FA002100002150</t>
  </si>
  <si>
    <t>FA002100002910</t>
  </si>
  <si>
    <t>3.5C*300 SQ MM AL ARMD CABLE-POLYCAB</t>
  </si>
  <si>
    <t>FA002100006410</t>
  </si>
  <si>
    <t>Electric Work Supplies &amp; Installation</t>
  </si>
  <si>
    <t>FA002100006710</t>
  </si>
  <si>
    <t>40KVA DG Set Drawing Set</t>
  </si>
  <si>
    <t>FA002100006720</t>
  </si>
  <si>
    <t>500 KVA DG Set Drawing Set</t>
  </si>
  <si>
    <t>FA48</t>
  </si>
  <si>
    <t>FA001200000890</t>
  </si>
  <si>
    <t>Epoxy Floor Coating</t>
  </si>
  <si>
    <t>FA001200000900</t>
  </si>
  <si>
    <t xml:space="preserve"> Epoxy Coving</t>
  </si>
  <si>
    <t>FA001200000910</t>
  </si>
  <si>
    <t>Epoxy Grove Filling</t>
  </si>
  <si>
    <t>FA001200000920</t>
  </si>
  <si>
    <t>Angle -Roasting plant</t>
  </si>
  <si>
    <t>FA001200000930</t>
  </si>
  <si>
    <t>Checkar Plate-Roasting</t>
  </si>
  <si>
    <t>FA001200000940</t>
  </si>
  <si>
    <t>Joist - roasting plant</t>
  </si>
  <si>
    <t>FA001200000950</t>
  </si>
  <si>
    <t>Channel -roasting plant</t>
  </si>
  <si>
    <t>FA001200000980</t>
  </si>
  <si>
    <t>Fabrication Work &amp; Goods</t>
  </si>
  <si>
    <t>08.09.2016</t>
  </si>
  <si>
    <t>FA001200000990</t>
  </si>
  <si>
    <t>LabourCharges</t>
  </si>
  <si>
    <t>FA001200001000</t>
  </si>
  <si>
    <t>FA001200001120</t>
  </si>
  <si>
    <t>01.10.2016</t>
  </si>
  <si>
    <t>FA001600009090</t>
  </si>
  <si>
    <t>FA001600009100</t>
  </si>
  <si>
    <t>Stitching Machine - Revo</t>
  </si>
  <si>
    <t>FA001600009110</t>
  </si>
  <si>
    <t>Foot Mounted motor</t>
  </si>
  <si>
    <t>FA001600009120</t>
  </si>
  <si>
    <t>Foot Mounted 1 HP suji</t>
  </si>
  <si>
    <t>FA001600009130</t>
  </si>
  <si>
    <t>SUJI ROASTER PLANT</t>
  </si>
  <si>
    <t>FA001600009140</t>
  </si>
  <si>
    <t>PIPE(suji roaster plant)</t>
  </si>
  <si>
    <t>FA001600009150</t>
  </si>
  <si>
    <t>PIPE 91*91MM suji roaster</t>
  </si>
  <si>
    <t>FA001600009160</t>
  </si>
  <si>
    <t>CCP SHEET suji roaster</t>
  </si>
  <si>
    <t>FA001600009170</t>
  </si>
  <si>
    <t>ISMC RAI s roaster</t>
  </si>
  <si>
    <t>FA001600009180</t>
  </si>
  <si>
    <t>CHEKKAD Esuji roaster</t>
  </si>
  <si>
    <t>FA001600009190</t>
  </si>
  <si>
    <t>MS PLATE suji roaster</t>
  </si>
  <si>
    <t>FA001600009200</t>
  </si>
  <si>
    <t>MS JOIST RAI suji roast</t>
  </si>
  <si>
    <t>FA001600009210</t>
  </si>
  <si>
    <t>MS ANGLEsuji roaster</t>
  </si>
  <si>
    <t>FA001600009220</t>
  </si>
  <si>
    <t>S S Sheet suji roster</t>
  </si>
  <si>
    <t>FA001600009230</t>
  </si>
  <si>
    <t>Hopper Suji roster plant</t>
  </si>
  <si>
    <t>FA001600009240</t>
  </si>
  <si>
    <t xml:space="preserve"> S S TANKSuji roster</t>
  </si>
  <si>
    <t>FA001600009260</t>
  </si>
  <si>
    <t>PIPE Medium suji roster</t>
  </si>
  <si>
    <t>FA001600009470</t>
  </si>
  <si>
    <t>26.09.2016</t>
  </si>
  <si>
    <t>FA001600022720</t>
  </si>
  <si>
    <t>Gear Motor IE2 Motor</t>
  </si>
  <si>
    <t>22.03.2019</t>
  </si>
  <si>
    <t>FA001600024400</t>
  </si>
  <si>
    <t>Vibro Motor</t>
  </si>
  <si>
    <t>31.01.2020</t>
  </si>
  <si>
    <t>30.01.2020</t>
  </si>
  <si>
    <t>FA001900003620</t>
  </si>
  <si>
    <t>600 VA UPS for roasting</t>
  </si>
  <si>
    <t>FA002000004590</t>
  </si>
  <si>
    <t>FA002000004800</t>
  </si>
  <si>
    <t>Acrylic Sheet (8*4 &amp; 4*2)</t>
  </si>
  <si>
    <t>07.02.2017</t>
  </si>
  <si>
    <t>FA002100002180</t>
  </si>
  <si>
    <t>CABLE TRAY roasting</t>
  </si>
  <si>
    <t>FA002100002190</t>
  </si>
  <si>
    <t>Cable Wire roasting plant</t>
  </si>
  <si>
    <t>FA002100002200</t>
  </si>
  <si>
    <t>Speaker Wireroasting</t>
  </si>
  <si>
    <t>FA002100002210</t>
  </si>
  <si>
    <t>Wire (for roasting plant)</t>
  </si>
  <si>
    <t>FA002100002220</t>
  </si>
  <si>
    <t>Flexible Wire 1.5mm SQ</t>
  </si>
  <si>
    <t>FA002100002230</t>
  </si>
  <si>
    <t>Flexible Wire 2.5mm SQ</t>
  </si>
  <si>
    <t>FA002100002240</t>
  </si>
  <si>
    <t>Cable for roasting plant</t>
  </si>
  <si>
    <t>FA002100002250</t>
  </si>
  <si>
    <t>Control Panel - roasting</t>
  </si>
  <si>
    <t>FA002100002260</t>
  </si>
  <si>
    <t>FA002100006580</t>
  </si>
  <si>
    <t>Online UPS &amp; Battery(30)</t>
  </si>
  <si>
    <t>FA49</t>
  </si>
  <si>
    <t>FA001200001930</t>
  </si>
  <si>
    <t>Civil &amp; Fabrication  Work</t>
  </si>
  <si>
    <t>18.08.2017</t>
  </si>
  <si>
    <t>FA001200003780</t>
  </si>
  <si>
    <t>ALUMINUM PARTITION with Grid Ceiling</t>
  </si>
  <si>
    <t>25.09.2019</t>
  </si>
  <si>
    <t>FA001200003930</t>
  </si>
  <si>
    <t>Work Stantion</t>
  </si>
  <si>
    <t>FA001200005060</t>
  </si>
  <si>
    <t>hand Wash Station</t>
  </si>
  <si>
    <t>FA001200005070</t>
  </si>
  <si>
    <t>Munchise Chimney work with Aluminium Cladding</t>
  </si>
  <si>
    <t>FA001200005110</t>
  </si>
  <si>
    <t>Washroom Station</t>
  </si>
  <si>
    <t>24.12.2021</t>
  </si>
  <si>
    <t>FA001600024570</t>
  </si>
  <si>
    <t>Former Machinery Part 100 Gm</t>
  </si>
  <si>
    <t>FA001600024580</t>
  </si>
  <si>
    <t>FA001600026020</t>
  </si>
  <si>
    <t>FA001600026090</t>
  </si>
  <si>
    <t>MS Platform</t>
  </si>
  <si>
    <t>FA001600026100</t>
  </si>
  <si>
    <t>FA001600026130</t>
  </si>
  <si>
    <t>FA001600026180</t>
  </si>
  <si>
    <t>FA001600026190</t>
  </si>
  <si>
    <t>FA001600026200</t>
  </si>
  <si>
    <t>FA001600026230</t>
  </si>
  <si>
    <t>FA001600026240</t>
  </si>
  <si>
    <t>FA001600026260</t>
  </si>
  <si>
    <t>FA001600026270</t>
  </si>
  <si>
    <t>FA001600026300</t>
  </si>
  <si>
    <t>Conveyor for IJP</t>
  </si>
  <si>
    <t>FA001600026310</t>
  </si>
  <si>
    <t>FA001600026330</t>
  </si>
  <si>
    <t>FA001600026340</t>
  </si>
  <si>
    <t>ELGI 1 HP Vaayu Compressor</t>
  </si>
  <si>
    <t>FA001600026360</t>
  </si>
  <si>
    <t>Khatkhata Cleaning Chalna (S S)-8' *3'</t>
  </si>
  <si>
    <t>FA001600026370</t>
  </si>
  <si>
    <t>FA001600026400</t>
  </si>
  <si>
    <t>Hand pallet Trolley 2.5 ton</t>
  </si>
  <si>
    <t>FA001600026450</t>
  </si>
  <si>
    <t>FFS Machine Bagger(Flexi Bag 280E)</t>
  </si>
  <si>
    <t>FA001600026470</t>
  </si>
  <si>
    <t>FA001600027620</t>
  </si>
  <si>
    <t>LAMINATION MACHINE for HASSIA</t>
  </si>
  <si>
    <t>FA001600034680</t>
  </si>
  <si>
    <t>Aluminum PartitionDoor With Grid Ceiling</t>
  </si>
  <si>
    <t>FA001600035890</t>
  </si>
  <si>
    <t>Muffle Furnace to check Ash content</t>
  </si>
  <si>
    <t>FA001600036730</t>
  </si>
  <si>
    <t>Magnetic Grill  30" Vibro Sifter-Cleaning machine</t>
  </si>
  <si>
    <t>09.09.2021</t>
  </si>
  <si>
    <t>FA001600037280</t>
  </si>
  <si>
    <t>FA001600037440</t>
  </si>
  <si>
    <t>Coating Pan</t>
  </si>
  <si>
    <t>01.10.2021</t>
  </si>
  <si>
    <t>FA001600037450</t>
  </si>
  <si>
    <t>Rotary Rack Ovens with Trolleys &amp; Trays (1+3+36)</t>
  </si>
  <si>
    <t>FA001600037750</t>
  </si>
  <si>
    <t>Dry-Fruit Fine Slicer Machine</t>
  </si>
  <si>
    <t>13.01.2022</t>
  </si>
  <si>
    <t>FA001600037760</t>
  </si>
  <si>
    <t>Dot Metrics Inkjet Printer -DJLCP</t>
  </si>
  <si>
    <t>15.01.2022</t>
  </si>
  <si>
    <t>FA001600037840</t>
  </si>
  <si>
    <t>Band Sealer-SEPACK NITROGEN GAS FLUSH</t>
  </si>
  <si>
    <t>FA001600037850</t>
  </si>
  <si>
    <t>Printing Cylinder-GH PREMIUM Rice Bag 25Kg</t>
  </si>
  <si>
    <t>25.02.2022</t>
  </si>
  <si>
    <t>FA001600037860</t>
  </si>
  <si>
    <t>Printing Cylinder-GH POPULAR Rice Bag 25Kg</t>
  </si>
  <si>
    <t>FA001600037870</t>
  </si>
  <si>
    <t>Printing Cylinder-GH SUPREME Rice Bag 25Kg</t>
  </si>
  <si>
    <t>FA001600037880</t>
  </si>
  <si>
    <t>Printing Cylinder-GH SUPREME Rice Bag 10Kg</t>
  </si>
  <si>
    <t>FA001600037890</t>
  </si>
  <si>
    <t>Printing Cylinder-GH POPULAR Rice Bag 10Kg</t>
  </si>
  <si>
    <t>FA001600037900</t>
  </si>
  <si>
    <t>Printing Cylinder-GH PREMIUM Rice Bag 10Kg</t>
  </si>
  <si>
    <t>FA001600037910</t>
  </si>
  <si>
    <t>Printing Cylinder-Karmiq Indian Raisins 500g</t>
  </si>
  <si>
    <t>09.02.2022</t>
  </si>
  <si>
    <t>FA001600037920</t>
  </si>
  <si>
    <t>Printing Cylinder-Karmiq California Almonds 500g</t>
  </si>
  <si>
    <t>FA001600037930</t>
  </si>
  <si>
    <t>Printing Cylinder-Karmiq Indian Raisins 200g</t>
  </si>
  <si>
    <t>FA001600038680</t>
  </si>
  <si>
    <t>Screen Ring Wire Nitrile Rubber Gasket</t>
  </si>
  <si>
    <t>04.02.2022</t>
  </si>
  <si>
    <t>FA001700000700</t>
  </si>
  <si>
    <t>GasLeak Detection System with Installation</t>
  </si>
  <si>
    <t>27.06.2022</t>
  </si>
  <si>
    <t>FA001800005840</t>
  </si>
  <si>
    <t>FA001800005850</t>
  </si>
  <si>
    <t>FA001900009670</t>
  </si>
  <si>
    <t>Lenovo Laptop 59040323</t>
  </si>
  <si>
    <t>FA001900009680</t>
  </si>
  <si>
    <t>FA001900009700</t>
  </si>
  <si>
    <t>FA001900009720</t>
  </si>
  <si>
    <t>FA001900010010</t>
  </si>
  <si>
    <t>FA001900010820</t>
  </si>
  <si>
    <t>HP 1136 PRINTER - Laserjet</t>
  </si>
  <si>
    <t>FA002000018740</t>
  </si>
  <si>
    <t>FA002000018760</t>
  </si>
  <si>
    <t>FA002000018820</t>
  </si>
  <si>
    <t>FA002000018860</t>
  </si>
  <si>
    <t>FA002000018890</t>
  </si>
  <si>
    <t>Inner packing table</t>
  </si>
  <si>
    <t>FA002000018950</t>
  </si>
  <si>
    <t>FA002000022060</t>
  </si>
  <si>
    <t>FA002000022650</t>
  </si>
  <si>
    <t>FA002000022660</t>
  </si>
  <si>
    <t>FA002000023200</t>
  </si>
  <si>
    <t>Water tank stand-500 ltrs</t>
  </si>
  <si>
    <t>FA002100007490</t>
  </si>
  <si>
    <t>Electric Work- Accessories &amp; Installation</t>
  </si>
  <si>
    <t>20.09.2019</t>
  </si>
  <si>
    <t>FA002100008120</t>
  </si>
  <si>
    <t>FA002100008200</t>
  </si>
  <si>
    <t>UPS - Microtek 192 V 5 KVA</t>
  </si>
  <si>
    <t>FA002100008260</t>
  </si>
  <si>
    <t>UPS &amp; BatteryFML33X0010FINA3908 10KVA3PH</t>
  </si>
  <si>
    <t>FA002100010150</t>
  </si>
  <si>
    <t>12V 100Ah TUBULAR BATTERIES</t>
  </si>
  <si>
    <t>03.02.2021</t>
  </si>
  <si>
    <t>FA002100010160</t>
  </si>
  <si>
    <t>12V 26Ah SMF batteries.</t>
  </si>
  <si>
    <t>FA002100012040</t>
  </si>
  <si>
    <t>Electrical Installation</t>
  </si>
  <si>
    <t>23.10.2021</t>
  </si>
  <si>
    <t>FA002200001060</t>
  </si>
  <si>
    <t>Bajaj Motor Bike ina 125</t>
  </si>
  <si>
    <t>FA50</t>
  </si>
  <si>
    <t>FA002000004780</t>
  </si>
  <si>
    <t>Table 3*5</t>
  </si>
  <si>
    <t>17.02.2017</t>
  </si>
  <si>
    <t>FA002000004790</t>
  </si>
  <si>
    <t>Chairs regal</t>
  </si>
  <si>
    <t>FA002200000990</t>
  </si>
  <si>
    <t>Honda Activa 3G</t>
  </si>
  <si>
    <t>20.01.2020</t>
  </si>
  <si>
    <t>FA51</t>
  </si>
  <si>
    <t>FA001200001440</t>
  </si>
  <si>
    <t>Floor Tiles</t>
  </si>
  <si>
    <t>FA001200001450</t>
  </si>
  <si>
    <t>Sanitary &amp; Hardware Material</t>
  </si>
  <si>
    <t>FA001200001460</t>
  </si>
  <si>
    <t>FA001200001510</t>
  </si>
  <si>
    <t>Civil Work ( Ist Floor)</t>
  </si>
  <si>
    <t>FA001200002670</t>
  </si>
  <si>
    <t>Shape &amp; Section</t>
  </si>
  <si>
    <t>FA001200002700</t>
  </si>
  <si>
    <t>POLYCARBONATE DOORS</t>
  </si>
  <si>
    <t>FA001200002720</t>
  </si>
  <si>
    <t>Civil Work ( Washroom)</t>
  </si>
  <si>
    <t>FA001200002760</t>
  </si>
  <si>
    <t>ACP Sheet - Lift Structure</t>
  </si>
  <si>
    <t>FA001200002780</t>
  </si>
  <si>
    <t>Turbo Ventilater Base Plate</t>
  </si>
  <si>
    <t>FA001200002820</t>
  </si>
  <si>
    <t>Sheet &amp; Pipe</t>
  </si>
  <si>
    <t>FA001200002850</t>
  </si>
  <si>
    <t>Aluminium Partition &amp; False Ceiling</t>
  </si>
  <si>
    <t>FA001200002860</t>
  </si>
  <si>
    <t>Sanitary &amp; Hardware Mix</t>
  </si>
  <si>
    <t>FA001200002880</t>
  </si>
  <si>
    <t>Shapper Section</t>
  </si>
  <si>
    <t>FA001200002910</t>
  </si>
  <si>
    <t>Aluminium Partition</t>
  </si>
  <si>
    <t>FA001200002940</t>
  </si>
  <si>
    <t>Plates, Sheets, Frames and Wires</t>
  </si>
  <si>
    <t>FA001200002950</t>
  </si>
  <si>
    <t>Civil Work - Washroom</t>
  </si>
  <si>
    <t>FA001200002960</t>
  </si>
  <si>
    <t>SS Wire Mesh Frame &amp; Accessories</t>
  </si>
  <si>
    <t>FA001200003030</t>
  </si>
  <si>
    <t>SunBoard Vinyl</t>
  </si>
  <si>
    <t>FA001200003040</t>
  </si>
  <si>
    <t>Civil Work ( Granite &amp; Tiles)</t>
  </si>
  <si>
    <t>FA001200003120</t>
  </si>
  <si>
    <t>Sheet Duct work with angle</t>
  </si>
  <si>
    <t>FA001200003130</t>
  </si>
  <si>
    <t>Civil Work- Others</t>
  </si>
  <si>
    <t>FA001200003180</t>
  </si>
  <si>
    <t>SHAPE &amp; SECTION work</t>
  </si>
  <si>
    <t>19.11.2018</t>
  </si>
  <si>
    <t>FA001200003190</t>
  </si>
  <si>
    <t>Partition Work (Near Zeera FFS)</t>
  </si>
  <si>
    <t>16.11.2018</t>
  </si>
  <si>
    <t>FA001200003200</t>
  </si>
  <si>
    <t>Civil Work(Stair Railing Work)</t>
  </si>
  <si>
    <t>15.11.2018</t>
  </si>
  <si>
    <t>FA001200003210</t>
  </si>
  <si>
    <t>Shead Work</t>
  </si>
  <si>
    <t>17.11.2018</t>
  </si>
  <si>
    <t>FA001200003220</t>
  </si>
  <si>
    <t>Transformer cover Frame with Jali</t>
  </si>
  <si>
    <t>FA001200003230</t>
  </si>
  <si>
    <t>Magzine cover Frame with jali</t>
  </si>
  <si>
    <t>FA001200003310</t>
  </si>
  <si>
    <t>Civil Work - PVC STRIP CURTAIN</t>
  </si>
  <si>
    <t>FA001200003640</t>
  </si>
  <si>
    <t>19.04.2019</t>
  </si>
  <si>
    <t>FA001200003680</t>
  </si>
  <si>
    <t>Perforated Sheet 9MMX20MM Cap, Hole 1</t>
  </si>
  <si>
    <t>FA001200003690</t>
  </si>
  <si>
    <t>Perforated Sheet SS-1MTRX8X18GX8MM Hole</t>
  </si>
  <si>
    <t>FA001200003700</t>
  </si>
  <si>
    <t>Perforated Sheet SS-1MTR-X3X18GX3MM</t>
  </si>
  <si>
    <t>FA001200003710</t>
  </si>
  <si>
    <t>PVC Strip Curtain 200*3MM Normal</t>
  </si>
  <si>
    <t>03.08.2019</t>
  </si>
  <si>
    <t>FA001200003770</t>
  </si>
  <si>
    <t>Epoxy Flooring-Sangi’s blended area</t>
  </si>
  <si>
    <t>FA001600017650</t>
  </si>
  <si>
    <t>Elevator-Lift 2+1( Material &amp; Parts)</t>
  </si>
  <si>
    <t>FA001600017670</t>
  </si>
  <si>
    <t>Hand Pallet Truck - Solo 25SS</t>
  </si>
  <si>
    <t>FA001600017680</t>
  </si>
  <si>
    <t>50HP with Base</t>
  </si>
  <si>
    <t>FA001600017690</t>
  </si>
  <si>
    <t>60HP 1800RPM</t>
  </si>
  <si>
    <t>FA001600017700</t>
  </si>
  <si>
    <t>7.5HP 2P with Base</t>
  </si>
  <si>
    <t>FA001600017720</t>
  </si>
  <si>
    <t>FA001600017740</t>
  </si>
  <si>
    <t>WEIGHING MACHINE 30 kg (225*350 MM)</t>
  </si>
  <si>
    <t>FA001600017750</t>
  </si>
  <si>
    <t>Electronic weighing machine 200 kg (500*500 MM)</t>
  </si>
  <si>
    <t>FA001600017800</t>
  </si>
  <si>
    <t>WELDING MACHINE</t>
  </si>
  <si>
    <t>FA001600017810</t>
  </si>
  <si>
    <t>FA001600017820</t>
  </si>
  <si>
    <t>Destoner Wire Mesh</t>
  </si>
  <si>
    <t>FA001600017830</t>
  </si>
  <si>
    <t>Gravity Seperator Wire Mesh</t>
  </si>
  <si>
    <t>FA001600017840</t>
  </si>
  <si>
    <t>Deck for Grader FCG 900 X 1800</t>
  </si>
  <si>
    <t>FA001600017860</t>
  </si>
  <si>
    <t>Destoner Wire Mesh &amp; Rubber bush</t>
  </si>
  <si>
    <t>FA001600018120</t>
  </si>
  <si>
    <t>Air Receiver -Elgi VA 1000L ASME</t>
  </si>
  <si>
    <t>26.10.2018</t>
  </si>
  <si>
    <t>FA001600018140</t>
  </si>
  <si>
    <t>PreFilter PF 150 - Make ELGI</t>
  </si>
  <si>
    <t>FA001600018150</t>
  </si>
  <si>
    <t>Fine Filter - Make ELGI ASSY FF-150</t>
  </si>
  <si>
    <t>FA001600018160</t>
  </si>
  <si>
    <t>Carbon Filter - Make ELGI CFE150</t>
  </si>
  <si>
    <t>FA001600020910</t>
  </si>
  <si>
    <t>07.12.2018</t>
  </si>
  <si>
    <t>FA001600020980</t>
  </si>
  <si>
    <t>Control Box</t>
  </si>
  <si>
    <t>18.12.2018</t>
  </si>
  <si>
    <t>FA001600021320</t>
  </si>
  <si>
    <t>Hydraulic Lift</t>
  </si>
  <si>
    <t>09.01.2019</t>
  </si>
  <si>
    <t>FA001600021330</t>
  </si>
  <si>
    <t>FA001600022780</t>
  </si>
  <si>
    <t>TTO Printer Smartdate X40 Intermittent</t>
  </si>
  <si>
    <t>10.04.2019</t>
  </si>
  <si>
    <t>FA001600023240</t>
  </si>
  <si>
    <t>DESTONER VD4</t>
  </si>
  <si>
    <t>03.06.2019</t>
  </si>
  <si>
    <t>FA001600023250</t>
  </si>
  <si>
    <t>Gravity Seperator VG50</t>
  </si>
  <si>
    <t>FA001600023700</t>
  </si>
  <si>
    <t>INKJET PRINTER IN19280066</t>
  </si>
  <si>
    <t>26.07.2019</t>
  </si>
  <si>
    <t>FA001600024000</t>
  </si>
  <si>
    <t>HOT FOIL RIBBON CODING MACHINE</t>
  </si>
  <si>
    <t>06.11.2019</t>
  </si>
  <si>
    <t>FA001600024710</t>
  </si>
  <si>
    <t>01.02.2020</t>
  </si>
  <si>
    <t>FA001600026670</t>
  </si>
  <si>
    <t>Flexiconnection Food GradeI with Clamp - Rieco Spi</t>
  </si>
  <si>
    <t>FA001600026680</t>
  </si>
  <si>
    <t>Vent Filter Bag for Mill to vent out AIR - Rieco S</t>
  </si>
  <si>
    <t>FA001800004640</t>
  </si>
  <si>
    <t>Laundry Machine</t>
  </si>
  <si>
    <t>FA001800005810</t>
  </si>
  <si>
    <t>INFRARED THERMOMETER (KZED-8801)</t>
  </si>
  <si>
    <t>30.04.2020</t>
  </si>
  <si>
    <t>23.04.2020</t>
  </si>
  <si>
    <t>FA001900008700</t>
  </si>
  <si>
    <t>Lenovo Desktop - V530S</t>
  </si>
  <si>
    <t>FA001900009150</t>
  </si>
  <si>
    <t>Hand Held Inkjet Printer(BT-HH-6105B2)</t>
  </si>
  <si>
    <t>19.08.2019</t>
  </si>
  <si>
    <t>FA002000012060</t>
  </si>
  <si>
    <t>FA002000012130</t>
  </si>
  <si>
    <t>Pallets racks</t>
  </si>
  <si>
    <t>FA002000012260</t>
  </si>
  <si>
    <t>Duct (Chimney)-GP Sheet</t>
  </si>
  <si>
    <t>14.03.2018</t>
  </si>
  <si>
    <t>FA002000012420</t>
  </si>
  <si>
    <t>Single leaf Door ( 900MM*2100MM)</t>
  </si>
  <si>
    <t>30.03.2018</t>
  </si>
  <si>
    <t>FA002000015140</t>
  </si>
  <si>
    <t>FA002000015150</t>
  </si>
  <si>
    <t>STEEL ALMIRAH  (110 Lockers)</t>
  </si>
  <si>
    <t>FA002000015170</t>
  </si>
  <si>
    <t>SLOTTED ANGLE RACKS</t>
  </si>
  <si>
    <t>FA002000015180</t>
  </si>
  <si>
    <t>Steel Locker 78'' x 19'' x 46''</t>
  </si>
  <si>
    <t>FA002000015210</t>
  </si>
  <si>
    <t>PVC STRIP CURTAIN 200*3 MM</t>
  </si>
  <si>
    <t>FA002000015220</t>
  </si>
  <si>
    <t>FA002000015230</t>
  </si>
  <si>
    <t>Plastic Chairs</t>
  </si>
  <si>
    <t>FA002000015240</t>
  </si>
  <si>
    <t>FA002000015420</t>
  </si>
  <si>
    <t>15.10.2018</t>
  </si>
  <si>
    <t>FA002000016370</t>
  </si>
  <si>
    <t>FA002000017330</t>
  </si>
  <si>
    <t>30.05.2019</t>
  </si>
  <si>
    <t>FA002100003820</t>
  </si>
  <si>
    <t>Elecrical FIre Pump</t>
  </si>
  <si>
    <t>FA002100003830</t>
  </si>
  <si>
    <t>Diesel Fire Pump</t>
  </si>
  <si>
    <t>FA002100003840</t>
  </si>
  <si>
    <t>Air Vessel for Fire Pump</t>
  </si>
  <si>
    <t>FA002100003850</t>
  </si>
  <si>
    <t>Panel for Fire Pumps</t>
  </si>
  <si>
    <t>FA002100003920</t>
  </si>
  <si>
    <t>400 KVA Transformer - ABC Make</t>
  </si>
  <si>
    <t>FA002100003960</t>
  </si>
  <si>
    <t>Electric Work ( Switces, Meter &amp; Earthing)</t>
  </si>
  <si>
    <t>09.02.2018</t>
  </si>
  <si>
    <t>FA002100005440</t>
  </si>
  <si>
    <t>22w RD Slim Panel C W Opaque</t>
  </si>
  <si>
    <t>FA002100005460</t>
  </si>
  <si>
    <t>Crom - Exhaust FAN 450 MM</t>
  </si>
  <si>
    <t>FA002100005470</t>
  </si>
  <si>
    <t>Crom - EXHAUST FANS 375 MM</t>
  </si>
  <si>
    <t>FA002100005480</t>
  </si>
  <si>
    <t>ORIENT WALL FAN 400 MM</t>
  </si>
  <si>
    <t>FA002100005490</t>
  </si>
  <si>
    <t>ORIENT CEILING FANS 200 MM</t>
  </si>
  <si>
    <t>FA002100005790</t>
  </si>
  <si>
    <t>FA002100006520</t>
  </si>
  <si>
    <t>UPS &amp; Batteries(30)</t>
  </si>
  <si>
    <t>11.01.2019</t>
  </si>
  <si>
    <t>FA002100006660</t>
  </si>
  <si>
    <t>22.02.2019</t>
  </si>
  <si>
    <t>FA002100007030</t>
  </si>
  <si>
    <t>FA002100007480</t>
  </si>
  <si>
    <t>Batteries 12V/26Ah Quanta with Stand(2)</t>
  </si>
  <si>
    <t>16.09.2019</t>
  </si>
  <si>
    <t>FA002100007560</t>
  </si>
  <si>
    <t>Touch Panel (000901428301)</t>
  </si>
  <si>
    <t>28.11.2019</t>
  </si>
  <si>
    <t>FA72</t>
  </si>
  <si>
    <t>FA001900008340</t>
  </si>
  <si>
    <t>LAPTOP Lenovo i3</t>
  </si>
  <si>
    <t>FA73</t>
  </si>
  <si>
    <t>FA001200003370</t>
  </si>
  <si>
    <t>Partion &amp; Electric Work(Aluminium) 520 Sq Ft</t>
  </si>
  <si>
    <t>FA001600018630</t>
  </si>
  <si>
    <t>FA001600018780</t>
  </si>
  <si>
    <t>Elect. Weighing Machine</t>
  </si>
  <si>
    <t>FA001600018790</t>
  </si>
  <si>
    <t>FA001600019160</t>
  </si>
  <si>
    <t>FA001600019370</t>
  </si>
  <si>
    <t>03.11.2018</t>
  </si>
  <si>
    <t>FA001600019530</t>
  </si>
  <si>
    <t>Hydraullic Pallet Truck</t>
  </si>
  <si>
    <t>FA001600020820</t>
  </si>
  <si>
    <t>Filter</t>
  </si>
  <si>
    <t>FA001600020890</t>
  </si>
  <si>
    <t>FA001900008350</t>
  </si>
  <si>
    <t>Lenovo Desktop with UPS</t>
  </si>
  <si>
    <t>FA001900008640</t>
  </si>
  <si>
    <t>FA001900008670</t>
  </si>
  <si>
    <t>Lenovo Desktop 90 GB000QIN</t>
  </si>
  <si>
    <t>FA002000015450</t>
  </si>
  <si>
    <t>16.10.2018</t>
  </si>
  <si>
    <t>FA002000015740</t>
  </si>
  <si>
    <t>Office Furniture Chair</t>
  </si>
  <si>
    <t>FA002000015750</t>
  </si>
  <si>
    <t>Angel Racks, back sheet,</t>
  </si>
  <si>
    <t>FA002000015770</t>
  </si>
  <si>
    <t>Table &amp; plastic chair</t>
  </si>
  <si>
    <t>FA002000015810</t>
  </si>
  <si>
    <t>Steel rack 4 Pcs</t>
  </si>
  <si>
    <t>FA002000015940</t>
  </si>
  <si>
    <t>FA002000016210</t>
  </si>
  <si>
    <t>Supreme Crates</t>
  </si>
  <si>
    <t>FA002000016750</t>
  </si>
  <si>
    <t>FA002100006380</t>
  </si>
  <si>
    <t>Electric Item &amp; Fitting</t>
  </si>
  <si>
    <t>FA002100007050</t>
  </si>
  <si>
    <t>FA002100007060</t>
  </si>
  <si>
    <t>Havels PEDESTAL FAN</t>
  </si>
  <si>
    <t>FA74</t>
  </si>
  <si>
    <t>FA001200003260</t>
  </si>
  <si>
    <t>FA001600020630</t>
  </si>
  <si>
    <t>FA001600020650</t>
  </si>
  <si>
    <t>Polethene Packing MACHINE</t>
  </si>
  <si>
    <t>FA001600020700</t>
  </si>
  <si>
    <t>GP Duct Chimni</t>
  </si>
  <si>
    <t>FA001600020710</t>
  </si>
  <si>
    <t>FA001600020750</t>
  </si>
  <si>
    <t>FA001800005280</t>
  </si>
  <si>
    <t>Oven with Digital Controller</t>
  </si>
  <si>
    <t>FA001800005290</t>
  </si>
  <si>
    <t>FA001900008540</t>
  </si>
  <si>
    <t>HP Printer - MFP 128 FW</t>
  </si>
  <si>
    <t>FA001900008550</t>
  </si>
  <si>
    <t>CISCO ROUTER C841M-4X</t>
  </si>
  <si>
    <t>FA001900008560</t>
  </si>
  <si>
    <t>Network Devices</t>
  </si>
  <si>
    <t>FA002000016470</t>
  </si>
  <si>
    <t>Table 4'*2'</t>
  </si>
  <si>
    <t>FA002000016500</t>
  </si>
  <si>
    <t>Table 3'*2'</t>
  </si>
  <si>
    <t>FA002000016540</t>
  </si>
  <si>
    <t>FA002000016550</t>
  </si>
  <si>
    <t>Double Leaf Door ( 1800MM*2100MM)</t>
  </si>
  <si>
    <t>FA002000016560</t>
  </si>
  <si>
    <t>Sliding Door ( 1800 MM * 2400 MM)</t>
  </si>
  <si>
    <t>FA002000016590</t>
  </si>
  <si>
    <t>TABLE</t>
  </si>
  <si>
    <t>FA002000016600</t>
  </si>
  <si>
    <t>FA002000016970</t>
  </si>
  <si>
    <t>Doors &amp; Accessories</t>
  </si>
  <si>
    <t>FA002000017320</t>
  </si>
  <si>
    <t>27.04.2019</t>
  </si>
  <si>
    <t>FA002100006270</t>
  </si>
  <si>
    <t>Celling FAN 48"</t>
  </si>
  <si>
    <t>FA002100006280</t>
  </si>
  <si>
    <t>EXHAUST FANS Electronic Controller</t>
  </si>
  <si>
    <t>FA002100006290</t>
  </si>
  <si>
    <t>Exhaust Fan- F50 Series</t>
  </si>
  <si>
    <t>FA002100006300</t>
  </si>
  <si>
    <t>Exhaust FAN- F38 Series</t>
  </si>
  <si>
    <t>FA002100006310</t>
  </si>
  <si>
    <t>CCTV Set up with LED TV</t>
  </si>
  <si>
    <t>FA002100006340</t>
  </si>
  <si>
    <t>CCTV Bullet Camera &amp; Setup</t>
  </si>
  <si>
    <t>FA002100006350</t>
  </si>
  <si>
    <t>50w LED Street Light Opaque - S</t>
  </si>
  <si>
    <t>FA002100006360</t>
  </si>
  <si>
    <t>FA002100007140</t>
  </si>
  <si>
    <t>Evporative Type Cooler</t>
  </si>
  <si>
    <t>17.06.2019</t>
  </si>
  <si>
    <t>FA002100007430</t>
  </si>
  <si>
    <t>CCTV Set up with Installation</t>
  </si>
  <si>
    <t>FA80</t>
  </si>
  <si>
    <t>FA001200003890</t>
  </si>
  <si>
    <t>ALUMINIUM PARTITIONS &amp; false CEILING</t>
  </si>
  <si>
    <t>04.03.2020</t>
  </si>
  <si>
    <t>FA001600023630</t>
  </si>
  <si>
    <t>Packaging Machine(Band Sealer)</t>
  </si>
  <si>
    <t>27.07.2019</t>
  </si>
  <si>
    <t>FA001600023640</t>
  </si>
  <si>
    <t>Electronic Weighing Scale 100kgsModelSSP</t>
  </si>
  <si>
    <t>25.07.2019</t>
  </si>
  <si>
    <t>FA001600023660</t>
  </si>
  <si>
    <t>Hydraulic Hand Pallet truck 2.5 Ton</t>
  </si>
  <si>
    <t>FA001600023690</t>
  </si>
  <si>
    <t>Handy Printer</t>
  </si>
  <si>
    <t>FA001600023830</t>
  </si>
  <si>
    <t>FA001600024730</t>
  </si>
  <si>
    <t>Electronic Weighing Scale- Sansui (10/20KG)</t>
  </si>
  <si>
    <t>26.02.2020</t>
  </si>
  <si>
    <t>FA001600024740</t>
  </si>
  <si>
    <t>Band Sealing Machine (Packaging Machine)</t>
  </si>
  <si>
    <t>24.02.2020</t>
  </si>
  <si>
    <t>FA001600024990</t>
  </si>
  <si>
    <t>Pur. DG Set 62VA Qty - 1</t>
  </si>
  <si>
    <t>FA001600025000</t>
  </si>
  <si>
    <t>FA001600025160</t>
  </si>
  <si>
    <t>FA001600025180</t>
  </si>
  <si>
    <t>FA001700000230</t>
  </si>
  <si>
    <t>Muffle Furnace with thermocouple</t>
  </si>
  <si>
    <t>07.09.2019</t>
  </si>
  <si>
    <t>FA001700000240</t>
  </si>
  <si>
    <t>Vernier Caliper 16"</t>
  </si>
  <si>
    <t>FA001700000250</t>
  </si>
  <si>
    <t>Magnetic Stirrer with Hot Plate(1MLH)</t>
  </si>
  <si>
    <t>FA001700000260</t>
  </si>
  <si>
    <t>Hot Plates 12" X 18"</t>
  </si>
  <si>
    <t>FA001700000270</t>
  </si>
  <si>
    <t>Infrared Moisture Balance</t>
  </si>
  <si>
    <t>FA001700000280</t>
  </si>
  <si>
    <t>PH Meter Digital</t>
  </si>
  <si>
    <t>FA001700000290</t>
  </si>
  <si>
    <t>Weighing Balance (300GMX.001GM)Wensar</t>
  </si>
  <si>
    <t>27.09.2019</t>
  </si>
  <si>
    <t>FA001700000300</t>
  </si>
  <si>
    <t>Sieves Shaker (With Timer) Labtech</t>
  </si>
  <si>
    <t>FA001800005630</t>
  </si>
  <si>
    <t>Fly Catcher Machine 2 Fit</t>
  </si>
  <si>
    <t>FA001800005760</t>
  </si>
  <si>
    <t>CCTV Cam Parts</t>
  </si>
  <si>
    <t>FA001900009140</t>
  </si>
  <si>
    <t>HP LASERJET PRINTER - MFP1005</t>
  </si>
  <si>
    <t>28.07.2019</t>
  </si>
  <si>
    <t>FA001900009430</t>
  </si>
  <si>
    <t>FA002000017600</t>
  </si>
  <si>
    <t>Steel Almirah 78"X36"X18"</t>
  </si>
  <si>
    <t>FA002000017610</t>
  </si>
  <si>
    <t>FA002000017650</t>
  </si>
  <si>
    <t>Almirah</t>
  </si>
  <si>
    <t>26.09.2019</t>
  </si>
  <si>
    <t>FA002000017660</t>
  </si>
  <si>
    <t>FA002100007380</t>
  </si>
  <si>
    <t>150 X 3.5 ALL AEMD. CABLE</t>
  </si>
  <si>
    <t>FA81</t>
  </si>
  <si>
    <t>FA001200004590</t>
  </si>
  <si>
    <t>Structure for REICO Desi Atta Plant</t>
  </si>
  <si>
    <t>FA001200004600</t>
  </si>
  <si>
    <t>Fire Hydrant Line with MS Structure</t>
  </si>
  <si>
    <t>FA001200004610</t>
  </si>
  <si>
    <t>Civil &amp; Foundation Work DA Plant</t>
  </si>
  <si>
    <t>FA001200004620</t>
  </si>
  <si>
    <t>Partition &amp; Fabricaion Work (DA Plant)</t>
  </si>
  <si>
    <t>FA001200004630</t>
  </si>
  <si>
    <t>Office Structure - DA Plant</t>
  </si>
  <si>
    <t>FA001200004640</t>
  </si>
  <si>
    <t>Partition Work - Roasting &amp; Grinding Section DA</t>
  </si>
  <si>
    <t>FA001200004650</t>
  </si>
  <si>
    <t>Epoxy at Desi Atta Plant</t>
  </si>
  <si>
    <t>FA001200004660</t>
  </si>
  <si>
    <t>Blender Water Line(GI Airpipe)</t>
  </si>
  <si>
    <t>FA001200004670</t>
  </si>
  <si>
    <t>Partition-Grinding &amp; Roasting Section DA</t>
  </si>
  <si>
    <t>FA001200004680</t>
  </si>
  <si>
    <t>Structure Work for Store DA</t>
  </si>
  <si>
    <t>FA001200004690</t>
  </si>
  <si>
    <t>partition work -labour Room DA</t>
  </si>
  <si>
    <t>FA001200004700</t>
  </si>
  <si>
    <t>partition Work -Printing Room DA</t>
  </si>
  <si>
    <t>FA001200004710</t>
  </si>
  <si>
    <t>partition Work -Damage Section DA</t>
  </si>
  <si>
    <t>FA001200004720</t>
  </si>
  <si>
    <t>partition Work -Room for Night Guard DA</t>
  </si>
  <si>
    <t>FA001200004730</t>
  </si>
  <si>
    <t>partition Work -Water Section DA</t>
  </si>
  <si>
    <t>FA001200004740</t>
  </si>
  <si>
    <t>partition Work -Changing Room - DA plant</t>
  </si>
  <si>
    <t>FA001200004780</t>
  </si>
  <si>
    <t>Packaging Section partition</t>
  </si>
  <si>
    <t>12.05.2021</t>
  </si>
  <si>
    <t>FA001200004790</t>
  </si>
  <si>
    <t>Electric Panel Section</t>
  </si>
  <si>
    <t>FA001200004830</t>
  </si>
  <si>
    <t>Office Section-Aluminium Partition</t>
  </si>
  <si>
    <t>15.05.2021</t>
  </si>
  <si>
    <t>FA001200004840</t>
  </si>
  <si>
    <t>FA001200004850</t>
  </si>
  <si>
    <t>11.08.2021</t>
  </si>
  <si>
    <t>FA001200004860</t>
  </si>
  <si>
    <t>ALUMINUM PARTITION for Office</t>
  </si>
  <si>
    <t>FA001200005160</t>
  </si>
  <si>
    <t>Epoxy Floor Coving</t>
  </si>
  <si>
    <t>FA001200005170</t>
  </si>
  <si>
    <t>03.02.2022</t>
  </si>
  <si>
    <t>FA001200005260</t>
  </si>
  <si>
    <t>Fabrication Work Partition-Spice Section</t>
  </si>
  <si>
    <t>FA001600024190</t>
  </si>
  <si>
    <t>FA001600024240</t>
  </si>
  <si>
    <t>Semi-Automatic Servo Auger Machine</t>
  </si>
  <si>
    <t>FA001600024250</t>
  </si>
  <si>
    <t>SS 304 GRADE MATERIAL SCREW CONVEYOR</t>
  </si>
  <si>
    <t>FA001600024260</t>
  </si>
  <si>
    <t>Cooling Tower with FRP Tank</t>
  </si>
  <si>
    <t>FA001600024270</t>
  </si>
  <si>
    <t>Wet &amp; Dry Vaccum cleaner</t>
  </si>
  <si>
    <t>FA001600024280</t>
  </si>
  <si>
    <t>FA001600024290</t>
  </si>
  <si>
    <t>Roaster Machine</t>
  </si>
  <si>
    <t>FA001600024600</t>
  </si>
  <si>
    <t>Hot Air Oven  set</t>
  </si>
  <si>
    <t>17.02.2020</t>
  </si>
  <si>
    <t>FA001600024610</t>
  </si>
  <si>
    <t>Soxhlet Extraction</t>
  </si>
  <si>
    <t>FA001600024620</t>
  </si>
  <si>
    <t>Vacuum Pump  Double Stage</t>
  </si>
  <si>
    <t>FA001600024630</t>
  </si>
  <si>
    <t>Heating Mantles - 250ml</t>
  </si>
  <si>
    <t>FA001600024640</t>
  </si>
  <si>
    <t>Heating Mantles - 500 ml</t>
  </si>
  <si>
    <t>FA001600024650</t>
  </si>
  <si>
    <t>Digital TDS Meter</t>
  </si>
  <si>
    <t>FA001600024660</t>
  </si>
  <si>
    <t>SS Tongs</t>
  </si>
  <si>
    <t>FA001600024670</t>
  </si>
  <si>
    <t>SS Tongs - 18 Inch</t>
  </si>
  <si>
    <t>FA001600024680</t>
  </si>
  <si>
    <t>Dean &amp; Stark Apparatus</t>
  </si>
  <si>
    <t>FA001600024690</t>
  </si>
  <si>
    <t>Buckner Flask &amp; Funnel</t>
  </si>
  <si>
    <t>FA001600024700</t>
  </si>
  <si>
    <t>Bunsen Burner</t>
  </si>
  <si>
    <t>FA001600025610</t>
  </si>
  <si>
    <t>FA001600025620</t>
  </si>
  <si>
    <t>FA001600025640</t>
  </si>
  <si>
    <t>TTO Printer - Domino V12oi</t>
  </si>
  <si>
    <t>FA001600025650</t>
  </si>
  <si>
    <t>Carton Printer</t>
  </si>
  <si>
    <t>FA001600025660</t>
  </si>
  <si>
    <t>FA001600025670</t>
  </si>
  <si>
    <t>FA001600025680</t>
  </si>
  <si>
    <t>FA001600025690</t>
  </si>
  <si>
    <t>VFD Panel</t>
  </si>
  <si>
    <t>FA001600025700</t>
  </si>
  <si>
    <t>Vibro Shifter Mesh</t>
  </si>
  <si>
    <t>FA001600025710</t>
  </si>
  <si>
    <t>FA001600025720</t>
  </si>
  <si>
    <t>Vibro Separator - spice</t>
  </si>
  <si>
    <t>FA001600025730</t>
  </si>
  <si>
    <t>Auger fiiler</t>
  </si>
  <si>
    <t>FA001600025760</t>
  </si>
  <si>
    <t>FA001600025770</t>
  </si>
  <si>
    <t>Inkjet Printer</t>
  </si>
  <si>
    <t>FA001600025780</t>
  </si>
  <si>
    <t>Duct Insulation</t>
  </si>
  <si>
    <t>FA001600025800</t>
  </si>
  <si>
    <t>LABELING MACHINE II Top</t>
  </si>
  <si>
    <t>FA001600025810</t>
  </si>
  <si>
    <t>Printing Machine</t>
  </si>
  <si>
    <t>FA001600030490</t>
  </si>
  <si>
    <t>Blender &amp; Roaster Machine</t>
  </si>
  <si>
    <t>FA001600030500</t>
  </si>
  <si>
    <t>Sevo Drive</t>
  </si>
  <si>
    <t>FA001600030510</t>
  </si>
  <si>
    <t>Single Deck machine S S 304 (Sifter) with Grill</t>
  </si>
  <si>
    <t>FA001600030520</t>
  </si>
  <si>
    <t>3 HP Light Duty Flour Mill</t>
  </si>
  <si>
    <t>FA001600030530</t>
  </si>
  <si>
    <t>Roasting Machine</t>
  </si>
  <si>
    <t>FA001600030540</t>
  </si>
  <si>
    <t>FA001600030560</t>
  </si>
  <si>
    <t>10.11.2020</t>
  </si>
  <si>
    <t>FA001600033740</t>
  </si>
  <si>
    <t>RM silo 15 M3    - RIECO Plant</t>
  </si>
  <si>
    <t>FA001600033750</t>
  </si>
  <si>
    <t>RM silo 8 M3    - RIECO Plant</t>
  </si>
  <si>
    <t>FA001600033760</t>
  </si>
  <si>
    <t>FA001600033770</t>
  </si>
  <si>
    <t>Grinding Mil -Sattu,Maize &amp; Bazra -RIECO Plant</t>
  </si>
  <si>
    <t>FA001600033780</t>
  </si>
  <si>
    <t>Cyclone for ACM 30    - RIECO Plant</t>
  </si>
  <si>
    <t>FA001600033790</t>
  </si>
  <si>
    <t>vibrator for cyclone    - RIECO Plant</t>
  </si>
  <si>
    <t>FA001600033800</t>
  </si>
  <si>
    <t>RAL below bag filter with GM   -RIECO</t>
  </si>
  <si>
    <t>FA001600033810</t>
  </si>
  <si>
    <t>cyclone discharge RAL    - RIECO Plant</t>
  </si>
  <si>
    <t>FA001600033820</t>
  </si>
  <si>
    <t>cages    - RIECO Plant</t>
  </si>
  <si>
    <t>FA001600033830</t>
  </si>
  <si>
    <t>Bag Filter    - RIECO Plant</t>
  </si>
  <si>
    <t>FA001600033840</t>
  </si>
  <si>
    <t>bag filter for 30 ACM    - RIECO Plant</t>
  </si>
  <si>
    <t>FA001600033850</t>
  </si>
  <si>
    <t>silo 15 kl with Misc    - RIECO Plant</t>
  </si>
  <si>
    <t>FA001600033860</t>
  </si>
  <si>
    <t>silo 8 kl    - RIECO Plant</t>
  </si>
  <si>
    <t>FA001600033870</t>
  </si>
  <si>
    <t>Silo for RM with Accessories   -RIECO</t>
  </si>
  <si>
    <t>FA001600033880</t>
  </si>
  <si>
    <t>Grinding Mil for Channa with Parts-RIECO</t>
  </si>
  <si>
    <t>FA001600033890</t>
  </si>
  <si>
    <t>Cyclone for BT 450    - RIECO Plant</t>
  </si>
  <si>
    <t>FA001600033900</t>
  </si>
  <si>
    <t>RAL below silo with GM    - RIECO Plant</t>
  </si>
  <si>
    <t>FA001600033910</t>
  </si>
  <si>
    <t>RAL below cyclone    - RIECO Plant</t>
  </si>
  <si>
    <t>FA001600033920</t>
  </si>
  <si>
    <t>RAL below Bag filter    - RIECO Plant</t>
  </si>
  <si>
    <t>FA001600033930</t>
  </si>
  <si>
    <t>Bag filter    - RIECO Plant</t>
  </si>
  <si>
    <t>FA001600033940</t>
  </si>
  <si>
    <t>FG silo   - RIECO Plant</t>
  </si>
  <si>
    <t>FA001600033950</t>
  </si>
  <si>
    <t>FG silo    - RIECO Plant</t>
  </si>
  <si>
    <t>FA001600033960</t>
  </si>
  <si>
    <t>Vibrator    - RIECO Plant</t>
  </si>
  <si>
    <t>FA001600033970</t>
  </si>
  <si>
    <t>IPC    - RIECO Plant</t>
  </si>
  <si>
    <t>FA001600033980</t>
  </si>
  <si>
    <t>FA001600033990</t>
  </si>
  <si>
    <t>HZNTL SCREW CONVEYOR BELOW SILO -RIECO</t>
  </si>
  <si>
    <t>FA001600034000</t>
  </si>
  <si>
    <t>FA001600034010</t>
  </si>
  <si>
    <t>VIBRO FEEDER    - RIECO Plant</t>
  </si>
  <si>
    <t>FA001600034020</t>
  </si>
  <si>
    <t>BUCKET ELEVATOR    - RIECO Plant</t>
  </si>
  <si>
    <t>FA001600034030</t>
  </si>
  <si>
    <t>DESTONER    - RIECO Plant</t>
  </si>
  <si>
    <t>FA001600034040</t>
  </si>
  <si>
    <t>GRADER    - RIECO Plant</t>
  </si>
  <si>
    <t>FA001600034050</t>
  </si>
  <si>
    <t>HORIZONTAL SCREW CONVEYOR   -RIECO</t>
  </si>
  <si>
    <t>FA001600034060</t>
  </si>
  <si>
    <t>SCREW CONVEYOR FOR RM FEEDING   -RIECO</t>
  </si>
  <si>
    <t>FA001600034070</t>
  </si>
  <si>
    <t>HZNTL SCREW CONVEYOR SILO - FEED M-RIECO</t>
  </si>
  <si>
    <t>FA001600034080</t>
  </si>
  <si>
    <t>HZNTL SCREW CONVEYOR -FEED FG SILO-RIECO</t>
  </si>
  <si>
    <t>FA001600034090</t>
  </si>
  <si>
    <t>HZNTL SCREW CONVEYOR -SILO DISCH-RIECO</t>
  </si>
  <si>
    <t>FA001600034100</t>
  </si>
  <si>
    <t>C. FAN WITH MOTOR    - RIECO Plant</t>
  </si>
  <si>
    <t>FA001600034110</t>
  </si>
  <si>
    <t>BAG FILTER ACC    - RIECO Plant</t>
  </si>
  <si>
    <t>FA001600034120</t>
  </si>
  <si>
    <t>FA001600034130</t>
  </si>
  <si>
    <t>FA001600034140</t>
  </si>
  <si>
    <t>VIBRO SIFTER    - RIECO Plant</t>
  </si>
  <si>
    <t>FA001600034150</t>
  </si>
  <si>
    <t>VIBRO SIFTER INLET SCREW   -RIECO</t>
  </si>
  <si>
    <t>FA001600034160</t>
  </si>
  <si>
    <t>EPO KGV BELOW SCREW CONVEYOR   -RIECO</t>
  </si>
  <si>
    <t>FA001600034170</t>
  </si>
  <si>
    <t>EPO KGV FOR SILO DISCHARGE   -RIECO</t>
  </si>
  <si>
    <t>FA001600034180</t>
  </si>
  <si>
    <t>INTERCONNECTING DUCTING    - RIECO Plant</t>
  </si>
  <si>
    <t>FA001600034190</t>
  </si>
  <si>
    <t>BIN ACTIVATOR FOR 15KL SILO   -RIECO</t>
  </si>
  <si>
    <t>FA001600034200</t>
  </si>
  <si>
    <t>BIN ACTIVATOR FOR 8KL SILO   -RIECO</t>
  </si>
  <si>
    <t>FA001600034210</t>
  </si>
  <si>
    <t>FA001600034220</t>
  </si>
  <si>
    <t>FA001600034230</t>
  </si>
  <si>
    <t>FA001600034240</t>
  </si>
  <si>
    <t>FA001600034250</t>
  </si>
  <si>
    <t>FA001600034260</t>
  </si>
  <si>
    <t>FG SILO INLET SCREW    - RIECO Plant</t>
  </si>
  <si>
    <t>FA001600034270</t>
  </si>
  <si>
    <t>SCREW CONVEYOR    - RIECO Plant</t>
  </si>
  <si>
    <t>FA001600034280</t>
  </si>
  <si>
    <t>FA001600034290</t>
  </si>
  <si>
    <t>FA001600034300</t>
  </si>
  <si>
    <t>FA001600034310</t>
  </si>
  <si>
    <t>FA001600034320</t>
  </si>
  <si>
    <t>FA001600034330</t>
  </si>
  <si>
    <t>FA001600034340</t>
  </si>
  <si>
    <t>INCLINED SCREW CONVEYOR -SHIFTER-RIECO</t>
  </si>
  <si>
    <t>FA001600034350</t>
  </si>
  <si>
    <t>MANUAL DIVERTER VALVE    - RIECO Plant</t>
  </si>
  <si>
    <t>FA001600034360</t>
  </si>
  <si>
    <t>HZNTL SCREW CONVEYOR FOR OVER SIZE-RIECO</t>
  </si>
  <si>
    <t>FA001600034370</t>
  </si>
  <si>
    <t>Control Panel-cum PLC Panel&amp;HMI -RIECO</t>
  </si>
  <si>
    <t>FA001600034380</t>
  </si>
  <si>
    <t>INCLINED SCREW CONVEYOR forSHIFTER-RIECO</t>
  </si>
  <si>
    <t>FA001600034390</t>
  </si>
  <si>
    <t>3 POSITION DIVERTER VALVE   -RIECO</t>
  </si>
  <si>
    <t>FA001600034400</t>
  </si>
  <si>
    <t>FA001600034410</t>
  </si>
  <si>
    <t>DIVERTER VALVE    - RIECO Plant</t>
  </si>
  <si>
    <t>FA001600034420</t>
  </si>
  <si>
    <t>EPO KGV    - RIECO Plant</t>
  </si>
  <si>
    <t>FA001600034430</t>
  </si>
  <si>
    <t>EPO KGV BELOW SILO    - RIECO Plant</t>
  </si>
  <si>
    <t>FA001600034440</t>
  </si>
  <si>
    <t>FILTER BAGS    - RIECO Plant</t>
  </si>
  <si>
    <t>FA001600034450</t>
  </si>
  <si>
    <t>FA001600034460</t>
  </si>
  <si>
    <t>FA001600034470</t>
  </si>
  <si>
    <t>VIBRATOR FOR CYCLONE    - RIECO Plant</t>
  </si>
  <si>
    <t>FA001600034480</t>
  </si>
  <si>
    <t>Erection &amp; Commissioning-  RIECO P&amp;M</t>
  </si>
  <si>
    <t>FA001600034490</t>
  </si>
  <si>
    <t>EPO KGV BELOW SILO &amp; Misc.   -RIECO</t>
  </si>
  <si>
    <t>FA001600034500</t>
  </si>
  <si>
    <t>L SWITCH CAPACITA 1 1/2"NPT,Holding Belt</t>
  </si>
  <si>
    <t>FA001600034510</t>
  </si>
  <si>
    <t>PROXIMITY SWITCH FOR KGV 230VAC   -RIECO</t>
  </si>
  <si>
    <t>FA001600034520</t>
  </si>
  <si>
    <t>S.TIMER 10W 230V AC 230V AC MANIKS 12 -R</t>
  </si>
  <si>
    <t>FA001600034530</t>
  </si>
  <si>
    <t>FLEX.CON.250 I/D x 300L WH NEOP.FD GR -R</t>
  </si>
  <si>
    <t>FA001600034540</t>
  </si>
  <si>
    <t>FLEX.CON.220 I/D x 250L WH NEOP.FD GR -R</t>
  </si>
  <si>
    <t>FA001600034550</t>
  </si>
  <si>
    <t>FLEX.CON.200 I/D x 350L WH NEOP.FD GR -R</t>
  </si>
  <si>
    <t>FA001600034580</t>
  </si>
  <si>
    <t>Screw Conveyer  -DA PLANT</t>
  </si>
  <si>
    <t>FA001600034590</t>
  </si>
  <si>
    <t>Transformer 315 Kva</t>
  </si>
  <si>
    <t>FA001600034600</t>
  </si>
  <si>
    <t>Air Compressor &amp;Vertical  Tank 500 Ltr</t>
  </si>
  <si>
    <t>FA001600034630</t>
  </si>
  <si>
    <t>FA001600034660</t>
  </si>
  <si>
    <t>Carton taping machine</t>
  </si>
  <si>
    <t>FA001600034670</t>
  </si>
  <si>
    <t>Hygiene Station -DA Plant</t>
  </si>
  <si>
    <t>FA001600034870</t>
  </si>
  <si>
    <t>Collar Forming Tube 340MM</t>
  </si>
  <si>
    <t>23.06.2021</t>
  </si>
  <si>
    <t>FA001600034940</t>
  </si>
  <si>
    <t>Collar Forming Tube 430MM-FFS</t>
  </si>
  <si>
    <t>06.04.2021</t>
  </si>
  <si>
    <t>FA001600034950</t>
  </si>
  <si>
    <t>Conveyor Modification - FFS</t>
  </si>
  <si>
    <t>19.04.2021</t>
  </si>
  <si>
    <t>FA001600034960</t>
  </si>
  <si>
    <t>Material Fork Sensor-FFS</t>
  </si>
  <si>
    <t>FA001600037500</t>
  </si>
  <si>
    <t>Centrfugal Pump for Fire Saftey System</t>
  </si>
  <si>
    <t>01.11.2021</t>
  </si>
  <si>
    <t>FA001600037510</t>
  </si>
  <si>
    <t>Fire Safety Systen</t>
  </si>
  <si>
    <t>FA001600037650</t>
  </si>
  <si>
    <t>Weighing machine wit Brass Weight</t>
  </si>
  <si>
    <t>13.12.2021</t>
  </si>
  <si>
    <t>FA001600037660</t>
  </si>
  <si>
    <t>Level controller &amp; Sensor-Auger Filler Machine</t>
  </si>
  <si>
    <t>FA001600037940</t>
  </si>
  <si>
    <t>17.02.2022</t>
  </si>
  <si>
    <t>FA001600037950</t>
  </si>
  <si>
    <t>Printing Cylinder- DESI ATTACHAWALATTA 1 K</t>
  </si>
  <si>
    <t>21.02.2022</t>
  </si>
  <si>
    <t>FA001600037960</t>
  </si>
  <si>
    <t>Printing Cylinder- DESI ATTA RAGIATTA 1 KG</t>
  </si>
  <si>
    <t>FA001600037970</t>
  </si>
  <si>
    <t>Printing Cylinder- Mother earth 1 kg Atta</t>
  </si>
  <si>
    <t>FA001600037980</t>
  </si>
  <si>
    <t>Printing Cylinder- Mother Earth 5 kg Atta</t>
  </si>
  <si>
    <t>FA001600038420</t>
  </si>
  <si>
    <t>Generators</t>
  </si>
  <si>
    <t>FA001600038430</t>
  </si>
  <si>
    <t>FA001600038470</t>
  </si>
  <si>
    <t>Heavy Duty With  Motor AA000732 726</t>
  </si>
  <si>
    <t>FA001600038480</t>
  </si>
  <si>
    <t>Heavy Duty with Motor AA000720</t>
  </si>
  <si>
    <t>FA001600038690</t>
  </si>
  <si>
    <t>Collar Assembly Size 320MM</t>
  </si>
  <si>
    <t>07.09.2022</t>
  </si>
  <si>
    <t>FA001600038700</t>
  </si>
  <si>
    <t>Collar Assembly Size 400MM</t>
  </si>
  <si>
    <t>FA001600038710</t>
  </si>
  <si>
    <t>FA001600038720</t>
  </si>
  <si>
    <t>FA001600038730</t>
  </si>
  <si>
    <t>FA001600038740</t>
  </si>
  <si>
    <t>FA001600038750</t>
  </si>
  <si>
    <t>FA001600038760</t>
  </si>
  <si>
    <t>FA001600038770</t>
  </si>
  <si>
    <t>FA001600038780</t>
  </si>
  <si>
    <t>FA001600038790</t>
  </si>
  <si>
    <t>FA001600038800</t>
  </si>
  <si>
    <t>FA001600038810</t>
  </si>
  <si>
    <t>FA001600038820</t>
  </si>
  <si>
    <t>FA001600038830</t>
  </si>
  <si>
    <t>FA001600038840</t>
  </si>
  <si>
    <t>FA001600038850</t>
  </si>
  <si>
    <t>FA001600038860</t>
  </si>
  <si>
    <t>FA001600038870</t>
  </si>
  <si>
    <t>FA001600038880</t>
  </si>
  <si>
    <t>FA001600038890</t>
  </si>
  <si>
    <t>FA001600038900</t>
  </si>
  <si>
    <t>FA001600038910</t>
  </si>
  <si>
    <t>FA001600038920</t>
  </si>
  <si>
    <t>FA001600038930</t>
  </si>
  <si>
    <t>Encoder with Bracket Pipe</t>
  </si>
  <si>
    <t>FA001600038940</t>
  </si>
  <si>
    <t>Air Regulator</t>
  </si>
  <si>
    <t>FA001600038980</t>
  </si>
  <si>
    <t>Electronic Weighing Scale 20kgsModel SSP</t>
  </si>
  <si>
    <t>FA001600039010</t>
  </si>
  <si>
    <t>Electronic Weighing Scale Sansi 10/20KG</t>
  </si>
  <si>
    <t>FA001600039020</t>
  </si>
  <si>
    <t>Compressor</t>
  </si>
  <si>
    <t>FA001600039040</t>
  </si>
  <si>
    <t>FA001600039050</t>
  </si>
  <si>
    <t>FA001600039080</t>
  </si>
  <si>
    <t>FA001600039090</t>
  </si>
  <si>
    <t>FA001600039100</t>
  </si>
  <si>
    <t>FA001600039110</t>
  </si>
  <si>
    <t>FA001600039120</t>
  </si>
  <si>
    <t>FA001600039130</t>
  </si>
  <si>
    <t>FA001600039140</t>
  </si>
  <si>
    <t>FA001700000680</t>
  </si>
  <si>
    <t>MOISTURE METER</t>
  </si>
  <si>
    <t>FA001700000710</t>
  </si>
  <si>
    <t>FA001700000720</t>
  </si>
  <si>
    <t>FA001700000730</t>
  </si>
  <si>
    <t>FA001700000740</t>
  </si>
  <si>
    <t>FA001700000750</t>
  </si>
  <si>
    <t>FA001700000760</t>
  </si>
  <si>
    <t>FA001700000770</t>
  </si>
  <si>
    <t>FA001700000780</t>
  </si>
  <si>
    <t>FA001700000790</t>
  </si>
  <si>
    <t>Crushing Machine 20KG Cold Press Seed</t>
  </si>
  <si>
    <t>FA001700000800</t>
  </si>
  <si>
    <t>Hot Over Oven 14X14X14" S/S(MemmertType)</t>
  </si>
  <si>
    <t>FA001700000810</t>
  </si>
  <si>
    <t>FA001700000820</t>
  </si>
  <si>
    <t>FA001800006510</t>
  </si>
  <si>
    <t>KORYO SERIES 5000 32DLEDTV</t>
  </si>
  <si>
    <t>FA001800006520</t>
  </si>
  <si>
    <t>Air Blow Cleaning Gun -DA</t>
  </si>
  <si>
    <t>FA001800006530</t>
  </si>
  <si>
    <t>Mixer Grinder (Desi Atta Lab)</t>
  </si>
  <si>
    <t>FA001800006540</t>
  </si>
  <si>
    <t>Self-Contained Drinking Water Cooler</t>
  </si>
  <si>
    <t>FA001800006620</t>
  </si>
  <si>
    <t>FA001800007040</t>
  </si>
  <si>
    <t>FA001800007050</t>
  </si>
  <si>
    <t>FA001800007060</t>
  </si>
  <si>
    <t>FA001800007070</t>
  </si>
  <si>
    <t>RO System - Water Purifier</t>
  </si>
  <si>
    <t>FA001800007080</t>
  </si>
  <si>
    <t>FA001800007130</t>
  </si>
  <si>
    <t>FA001800007140</t>
  </si>
  <si>
    <t>FA001800007150</t>
  </si>
  <si>
    <t>FA001800007160</t>
  </si>
  <si>
    <t>HIKVISION BULLET IP CAMERA 2 MEGAPIXEL</t>
  </si>
  <si>
    <t>FA001800007170</t>
  </si>
  <si>
    <t>Hard Disk Surveillance 4 TB Seagate-CCTV</t>
  </si>
  <si>
    <t>FA001800007180</t>
  </si>
  <si>
    <t>Fire Extinguisher (4.5 kg ABC)</t>
  </si>
  <si>
    <t>FA001900009490</t>
  </si>
  <si>
    <t>5 KVA UPS</t>
  </si>
  <si>
    <t>FA001900009500</t>
  </si>
  <si>
    <t>Monitor LG 22"</t>
  </si>
  <si>
    <t>FA001900009530</t>
  </si>
  <si>
    <t>FA001900009600</t>
  </si>
  <si>
    <t>HP Laserjet 1020 Printer</t>
  </si>
  <si>
    <t>FA001900009610</t>
  </si>
  <si>
    <t>FA001900009620</t>
  </si>
  <si>
    <t>Monitor</t>
  </si>
  <si>
    <t>FA001900009630</t>
  </si>
  <si>
    <t>LAPTOP ACER</t>
  </si>
  <si>
    <t>FA001900010980</t>
  </si>
  <si>
    <t>FA001900010990</t>
  </si>
  <si>
    <t>FA001900011000</t>
  </si>
  <si>
    <t>FA001900011010</t>
  </si>
  <si>
    <t>HP Laserjet Printer M1005</t>
  </si>
  <si>
    <t>FA001900011020</t>
  </si>
  <si>
    <t>Cabinet: Dual Core, ATX</t>
  </si>
  <si>
    <t>FA001900011090</t>
  </si>
  <si>
    <t>FA001900011100</t>
  </si>
  <si>
    <t>FA001900011110</t>
  </si>
  <si>
    <t>Huawei AR 1220 C Router with 4 x 1G WAN</t>
  </si>
  <si>
    <t>FA001900011120</t>
  </si>
  <si>
    <t>HP LaserjetÂ  Printer</t>
  </si>
  <si>
    <t>FA001900011130</t>
  </si>
  <si>
    <t>FA001900011140</t>
  </si>
  <si>
    <t>FA001900011150</t>
  </si>
  <si>
    <t>FA001900011160</t>
  </si>
  <si>
    <t>FA001900011170</t>
  </si>
  <si>
    <t>FA001900011180</t>
  </si>
  <si>
    <t>Monitor LG 15.6"</t>
  </si>
  <si>
    <t>FA001900011190</t>
  </si>
  <si>
    <t>Canon MF244 DW Printer</t>
  </si>
  <si>
    <t>FA001900011200</t>
  </si>
  <si>
    <t>Canon 6230 DN Printer</t>
  </si>
  <si>
    <t>FA001900011210</t>
  </si>
  <si>
    <t>FA001900011220</t>
  </si>
  <si>
    <t>FA002000017710</t>
  </si>
  <si>
    <t>SS Cleaning Table</t>
  </si>
  <si>
    <t>FA002000018070</t>
  </si>
  <si>
    <t>STEEL CHAIR</t>
  </si>
  <si>
    <t>FA002000018490</t>
  </si>
  <si>
    <t>FA002000018500</t>
  </si>
  <si>
    <t>Roto Molded Pallet</t>
  </si>
  <si>
    <t>FA002000018510</t>
  </si>
  <si>
    <t>SS Packing Table WITH Accessories</t>
  </si>
  <si>
    <t>FA002000018520</t>
  </si>
  <si>
    <t>FA002000018530</t>
  </si>
  <si>
    <t>Sealing Machine Table</t>
  </si>
  <si>
    <t>FA002000018540</t>
  </si>
  <si>
    <t>SS Platform</t>
  </si>
  <si>
    <t>FA002000018560</t>
  </si>
  <si>
    <t>FA002000018570</t>
  </si>
  <si>
    <t>FA002000018580</t>
  </si>
  <si>
    <t>FA002000018590</t>
  </si>
  <si>
    <t>LID for Crates</t>
  </si>
  <si>
    <t>FA002000018600</t>
  </si>
  <si>
    <t>Plastic Crates &amp; Lids(650x450x315)</t>
  </si>
  <si>
    <t>FA002000022020</t>
  </si>
  <si>
    <t>Router Rack</t>
  </si>
  <si>
    <t>FA002000022030</t>
  </si>
  <si>
    <t>Puff pannel -DA Plant</t>
  </si>
  <si>
    <t>FA002000022040</t>
  </si>
  <si>
    <t>Steel Almirah- Consumables &amp; Qa docs</t>
  </si>
  <si>
    <t>FA002000022300</t>
  </si>
  <si>
    <t>WATER TANK 500 LTR &amp; 300 LTR</t>
  </si>
  <si>
    <t>03.05.2021</t>
  </si>
  <si>
    <t>FA002000022310</t>
  </si>
  <si>
    <t>Movable Ladder</t>
  </si>
  <si>
    <t>FA002000022320</t>
  </si>
  <si>
    <t>Water Tank 300 Ltr</t>
  </si>
  <si>
    <t>FA002000022680</t>
  </si>
  <si>
    <t>06.08.2021</t>
  </si>
  <si>
    <t>FA002000022690</t>
  </si>
  <si>
    <t>Conference Table</t>
  </si>
  <si>
    <t>FA002000022700</t>
  </si>
  <si>
    <t>Lunch Table</t>
  </si>
  <si>
    <t>FA002000022710</t>
  </si>
  <si>
    <t>FA002000022920</t>
  </si>
  <si>
    <t>Table Box</t>
  </si>
  <si>
    <t>25.09.2021</t>
  </si>
  <si>
    <t>FA002000023140</t>
  </si>
  <si>
    <t>Book Case Steel Almirah</t>
  </si>
  <si>
    <t>FA002000023150</t>
  </si>
  <si>
    <t>FA002000023160</t>
  </si>
  <si>
    <t>Steel Almirah</t>
  </si>
  <si>
    <t>22.11.2021</t>
  </si>
  <si>
    <t>FA002000023170</t>
  </si>
  <si>
    <t>FA002000023180</t>
  </si>
  <si>
    <t>PVC STRIP CURTAIN with Hanger (8)</t>
  </si>
  <si>
    <t>FA002000023190</t>
  </si>
  <si>
    <t>Water Tank 5000 Ltr for Fire Safety System</t>
  </si>
  <si>
    <t>FA002000023240</t>
  </si>
  <si>
    <t>19.02.2022</t>
  </si>
  <si>
    <t>FA002000023300</t>
  </si>
  <si>
    <t>FA002000023310</t>
  </si>
  <si>
    <t>FA002000023340</t>
  </si>
  <si>
    <t>FA002000023350</t>
  </si>
  <si>
    <t>FA002000023360</t>
  </si>
  <si>
    <t>RACKS</t>
  </si>
  <si>
    <t>FA002000023370</t>
  </si>
  <si>
    <t>FA002000023380</t>
  </si>
  <si>
    <t>Wooden Almirah</t>
  </si>
  <si>
    <t>FA002000023390</t>
  </si>
  <si>
    <t>Pallet Plastic 1200 *1000</t>
  </si>
  <si>
    <t>FA002000023400</t>
  </si>
  <si>
    <t>FA002000023410</t>
  </si>
  <si>
    <t>FA002000023450</t>
  </si>
  <si>
    <t>FA002000023470</t>
  </si>
  <si>
    <t>MS Stool</t>
  </si>
  <si>
    <t>FA002000023490</t>
  </si>
  <si>
    <t>FA002000023500</t>
  </si>
  <si>
    <t>FA002000023510</t>
  </si>
  <si>
    <t>FA002000023520</t>
  </si>
  <si>
    <t>FA002000023530</t>
  </si>
  <si>
    <t>Slotted Angle Rack</t>
  </si>
  <si>
    <t>FA002000023540</t>
  </si>
  <si>
    <t>Heavy Duty Racks - Main &amp; Additional Model</t>
  </si>
  <si>
    <t>FA002000023550</t>
  </si>
  <si>
    <t>Office Table (laminated)</t>
  </si>
  <si>
    <t>FA002000023560</t>
  </si>
  <si>
    <t>FA002000023570</t>
  </si>
  <si>
    <t>FA002000023580</t>
  </si>
  <si>
    <t>Almirah- Steel ( Book Case)</t>
  </si>
  <si>
    <t>FA002000023610</t>
  </si>
  <si>
    <t>FA002000023620</t>
  </si>
  <si>
    <t>FA002000023630</t>
  </si>
  <si>
    <t>FA002000023640</t>
  </si>
  <si>
    <t>Chair</t>
  </si>
  <si>
    <t>FA002100007280</t>
  </si>
  <si>
    <t>18" PEDETSAL FAN MARK II</t>
  </si>
  <si>
    <t>FA002100008090</t>
  </si>
  <si>
    <t>Auto Servo Control VOLTAGE STABILIZER</t>
  </si>
  <si>
    <t>FA002100011060</t>
  </si>
  <si>
    <t>Main Distribution Panel / APFC -DA Plant</t>
  </si>
  <si>
    <t>FA002100011070</t>
  </si>
  <si>
    <t>Substation Commissioning &amp; Earthing - DA</t>
  </si>
  <si>
    <t>FA002100011080</t>
  </si>
  <si>
    <t>LED FLOOD LIGHT 30 WATT(OPULUS)-DA Plant</t>
  </si>
  <si>
    <t>FA002100011090</t>
  </si>
  <si>
    <t>LED HIGHWAY 100 WATT - DA Plant</t>
  </si>
  <si>
    <t>FA002100011100</t>
  </si>
  <si>
    <t>LED STREET LIGHT 20 WATT - DA Plant</t>
  </si>
  <si>
    <t>FA002100011110</t>
  </si>
  <si>
    <t>LED STREET LIGHT 30 WATT - DA Plant</t>
  </si>
  <si>
    <t>FA002100011120</t>
  </si>
  <si>
    <t>LFLSL 100 WATT - DA Plant</t>
  </si>
  <si>
    <t>FA002100011130</t>
  </si>
  <si>
    <t>BAYLIGHT 100 WATT - DA Plant</t>
  </si>
  <si>
    <t>FA002100011140</t>
  </si>
  <si>
    <t>BAYLIGHT 150 WATT - DA Plant</t>
  </si>
  <si>
    <t>FA002100011150</t>
  </si>
  <si>
    <t>HIGHWAY 150 WATT - DA Plant</t>
  </si>
  <si>
    <t>FA002100011160</t>
  </si>
  <si>
    <t>Sub Distribution Panel (Electrical) - DA Plant</t>
  </si>
  <si>
    <t>FA002100011170</t>
  </si>
  <si>
    <t>LED Light 70 WATT - DA Plant</t>
  </si>
  <si>
    <t>FA002100011180</t>
  </si>
  <si>
    <t>Electrical Work-Cable,panel,MCB,Dist Box -DA Plant</t>
  </si>
  <si>
    <t>FA002100011190</t>
  </si>
  <si>
    <t>Tubelight 36 Watt (Luker) - DA Plant</t>
  </si>
  <si>
    <t>FA002100011200</t>
  </si>
  <si>
    <t>CCTV-Set UP</t>
  </si>
  <si>
    <t>FA002100011210</t>
  </si>
  <si>
    <t>24'' Exaust Fan</t>
  </si>
  <si>
    <t>FA002100011380</t>
  </si>
  <si>
    <t>Exhaust FAN '18</t>
  </si>
  <si>
    <t>FA002100011390</t>
  </si>
  <si>
    <t>29.06.2021</t>
  </si>
  <si>
    <t>FA002100011420</t>
  </si>
  <si>
    <t>CCTV Installation (Accessories)</t>
  </si>
  <si>
    <t>21.05.2021</t>
  </si>
  <si>
    <t>FA002100011430</t>
  </si>
  <si>
    <t>Electrical Work</t>
  </si>
  <si>
    <t>FA002100012050</t>
  </si>
  <si>
    <t>Mitsubishi Servo Power Encoder Module</t>
  </si>
  <si>
    <t>18.11.2021</t>
  </si>
  <si>
    <t>FA002100012110</t>
  </si>
  <si>
    <t>FA002100012120</t>
  </si>
  <si>
    <t>FA002100012140</t>
  </si>
  <si>
    <t>Koryo Air Conditioner 1.5 TON Split</t>
  </si>
  <si>
    <t>FA002100012150</t>
  </si>
  <si>
    <t>24" AIR Circulater Wall Fan</t>
  </si>
  <si>
    <t>FA002100012190</t>
  </si>
  <si>
    <t>FA002100012200</t>
  </si>
  <si>
    <t>FA002100012210</t>
  </si>
  <si>
    <t>FA002100012220</t>
  </si>
  <si>
    <t>WALL FAN 18"</t>
  </si>
  <si>
    <t>FA002100012230</t>
  </si>
  <si>
    <t>FA002100012240</t>
  </si>
  <si>
    <t>Sub Distribution Panel</t>
  </si>
  <si>
    <t>FA002100012250</t>
  </si>
  <si>
    <t>CCTV Set Up -ME Plant</t>
  </si>
  <si>
    <t>FA002100012260</t>
  </si>
  <si>
    <t>FA002100012270</t>
  </si>
  <si>
    <t>FA002100012280</t>
  </si>
  <si>
    <t>FA002100012290</t>
  </si>
  <si>
    <t>1.5 Ton Invertor AC (Koryo)</t>
  </si>
  <si>
    <t>FA002100012300</t>
  </si>
  <si>
    <t>1 Ton Invertor AC (Koryo)</t>
  </si>
  <si>
    <t>FA002100012310</t>
  </si>
  <si>
    <t>CCTV Accessories &amp; Installation</t>
  </si>
  <si>
    <t>FA002100012320</t>
  </si>
  <si>
    <t>BPE Make 6KVA online UPS</t>
  </si>
  <si>
    <t>FA002100012330</t>
  </si>
  <si>
    <t>SMF Batteries with rack</t>
  </si>
  <si>
    <t>FA002100012340</t>
  </si>
  <si>
    <t>LED Street Light 36 Watt</t>
  </si>
  <si>
    <t>FA002100012350</t>
  </si>
  <si>
    <t>LED Hi Bey Light 100 Watt</t>
  </si>
  <si>
    <t>FA002100012360</t>
  </si>
  <si>
    <t>Electrical Installation -Office</t>
  </si>
  <si>
    <t>FA002200001170</t>
  </si>
  <si>
    <t>Bike</t>
  </si>
  <si>
    <t>01.03.2022</t>
  </si>
  <si>
    <t>FA82</t>
  </si>
  <si>
    <t>FA001600023210</t>
  </si>
  <si>
    <t>FA001600023980</t>
  </si>
  <si>
    <t>24.09.2019</t>
  </si>
  <si>
    <t>FA001600024970</t>
  </si>
  <si>
    <t>FA001600024980</t>
  </si>
  <si>
    <t>Weighing Scale</t>
  </si>
  <si>
    <t>FA001600025200</t>
  </si>
  <si>
    <t>FA001600025210</t>
  </si>
  <si>
    <t>FA001900009270</t>
  </si>
  <si>
    <t>FA001900009400</t>
  </si>
  <si>
    <t>FA001900009510</t>
  </si>
  <si>
    <t>FA002000017730</t>
  </si>
  <si>
    <t>02.01.2020</t>
  </si>
  <si>
    <t>FA002000017740</t>
  </si>
  <si>
    <t>FA002000018090</t>
  </si>
  <si>
    <t>FA002100007800</t>
  </si>
  <si>
    <t>FA002100007810</t>
  </si>
  <si>
    <t>FA83</t>
  </si>
  <si>
    <t>FA001600024750</t>
  </si>
  <si>
    <t>FA001600025190</t>
  </si>
  <si>
    <t>FA001900009420</t>
  </si>
  <si>
    <t>FA002000019420</t>
  </si>
  <si>
    <t>FA002000019430</t>
  </si>
  <si>
    <t>FA002100007970</t>
  </si>
  <si>
    <t>21.03.2020</t>
  </si>
  <si>
    <t>FA88</t>
  </si>
  <si>
    <t>FA001200004050</t>
  </si>
  <si>
    <t>Aluminium Partition- Operation Area</t>
  </si>
  <si>
    <t>17.07.2020</t>
  </si>
  <si>
    <t>FA001200004170</t>
  </si>
  <si>
    <t>Epoxy Flooring 2mm with Coving (New DC)</t>
  </si>
  <si>
    <t>31.12.2020</t>
  </si>
  <si>
    <t>17.12.2020</t>
  </si>
  <si>
    <t>FA001200004180</t>
  </si>
  <si>
    <t>Partition Work (New DC) Production Area</t>
  </si>
  <si>
    <t>21.12.2020</t>
  </si>
  <si>
    <t>21.12.2022</t>
  </si>
  <si>
    <t>FA001200004190</t>
  </si>
  <si>
    <t>Partition Area (NEW WH PADHGA)</t>
  </si>
  <si>
    <t>31.01.2021</t>
  </si>
  <si>
    <t>FA001200004200</t>
  </si>
  <si>
    <t>Net Fixing (Bird Net)</t>
  </si>
  <si>
    <t>18.01.2021</t>
  </si>
  <si>
    <t>FA001200004290</t>
  </si>
  <si>
    <t>Bird Net</t>
  </si>
  <si>
    <t>08.03.2021</t>
  </si>
  <si>
    <t>FA001200005120</t>
  </si>
  <si>
    <t>Partition Work- Dry Fruit Section</t>
  </si>
  <si>
    <t>27.12.2021</t>
  </si>
  <si>
    <t>FA001200005140</t>
  </si>
  <si>
    <t>Epoxy Flooring 2mm Dry Fruit section</t>
  </si>
  <si>
    <t>FA001200005180</t>
  </si>
  <si>
    <t>Wash Basin With Table Stand-3  Boaring conncetion</t>
  </si>
  <si>
    <t>26.01.2022</t>
  </si>
  <si>
    <t>FA001600000430</t>
  </si>
  <si>
    <t>flour mill-50m- bolt type</t>
  </si>
  <si>
    <t>FA001600003490</t>
  </si>
  <si>
    <t>09.05.2011</t>
  </si>
  <si>
    <t>FA001600003720</t>
  </si>
  <si>
    <t>31.07.2011</t>
  </si>
  <si>
    <t>FA001600003730</t>
  </si>
  <si>
    <t>Gravity Separator</t>
  </si>
  <si>
    <t>01.08.2011</t>
  </si>
  <si>
    <t>FA001600003750</t>
  </si>
  <si>
    <t>Parts FO RPacking Machine</t>
  </si>
  <si>
    <t>01.12.2011</t>
  </si>
  <si>
    <t>FA001600003790</t>
  </si>
  <si>
    <t>12.01.2012</t>
  </si>
  <si>
    <t>FA001600003800</t>
  </si>
  <si>
    <t>08.02.2012</t>
  </si>
  <si>
    <t>FA001600004140</t>
  </si>
  <si>
    <t>FA001600004740</t>
  </si>
  <si>
    <t>16.09.2012</t>
  </si>
  <si>
    <t>FA001600005560</t>
  </si>
  <si>
    <t>X40 Intermit TTO printer</t>
  </si>
  <si>
    <t>28.02.2011</t>
  </si>
  <si>
    <t>FA001600005640</t>
  </si>
  <si>
    <t>Misc Lab Equipments</t>
  </si>
  <si>
    <t>FA001600006450</t>
  </si>
  <si>
    <t>15.09.2015</t>
  </si>
  <si>
    <t>FA001600006540</t>
  </si>
  <si>
    <t>28.09.2015</t>
  </si>
  <si>
    <t>FA001600006600</t>
  </si>
  <si>
    <t>26.10.2015</t>
  </si>
  <si>
    <t>FA001600010440</t>
  </si>
  <si>
    <t>26.06.2017</t>
  </si>
  <si>
    <t>FA001600013470</t>
  </si>
  <si>
    <t>UT Coating Pan (Hot Air Blower)-Spray GUN Ar</t>
  </si>
  <si>
    <t>FA001600013480</t>
  </si>
  <si>
    <t>WEIGHING MACHINE</t>
  </si>
  <si>
    <t>03.02.2018</t>
  </si>
  <si>
    <t>FA001600014150</t>
  </si>
  <si>
    <t>WEIGHING MACHINE - capcity 5 KG</t>
  </si>
  <si>
    <t>09.05.2018</t>
  </si>
  <si>
    <t>FA001600017640</t>
  </si>
  <si>
    <t>20.09.2018</t>
  </si>
  <si>
    <t>FA001600019480</t>
  </si>
  <si>
    <t>CROSS LONG SEAL BAR ASSEMBLY WITH KNIFE</t>
  </si>
  <si>
    <t>29.10.2018</t>
  </si>
  <si>
    <t>FA001600019490</t>
  </si>
  <si>
    <t>FORMAT SET -PHS PILLOW POUCH FOR TERRA</t>
  </si>
  <si>
    <t>FA001600025830</t>
  </si>
  <si>
    <t>Batch Printing Machine</t>
  </si>
  <si>
    <t>FA001600025840</t>
  </si>
  <si>
    <t>FA001600025850</t>
  </si>
  <si>
    <t>Rotary Electric Vib</t>
  </si>
  <si>
    <t>FA001600025860</t>
  </si>
  <si>
    <t>Hand Blinder &amp; OTG</t>
  </si>
  <si>
    <t>FA001600025870</t>
  </si>
  <si>
    <t>Ladder</t>
  </si>
  <si>
    <t>FA001600025880</t>
  </si>
  <si>
    <t>FA001600025920</t>
  </si>
  <si>
    <t>FA001600025930</t>
  </si>
  <si>
    <t>Element Separator with Air and Oil Purifier</t>
  </si>
  <si>
    <t>FA001600025940</t>
  </si>
  <si>
    <t>Printing Roller</t>
  </si>
  <si>
    <t>FA001600026730</t>
  </si>
  <si>
    <t>VFFS Machine</t>
  </si>
  <si>
    <t>FA001600026740</t>
  </si>
  <si>
    <t>40' USED REEFER CONTAINER</t>
  </si>
  <si>
    <t>FA001600026780</t>
  </si>
  <si>
    <t>INKJET PRINTER-Domino AX</t>
  </si>
  <si>
    <t>FA001600026790</t>
  </si>
  <si>
    <t>20' DC USED SHIPPING CONTAINER</t>
  </si>
  <si>
    <t>FA001600026810</t>
  </si>
  <si>
    <t>FFS Machine Food Grain</t>
  </si>
  <si>
    <t>FA001600026820</t>
  </si>
  <si>
    <t>FA001600026830</t>
  </si>
  <si>
    <t>Buckets for Bucket Elevator</t>
  </si>
  <si>
    <t>FA001600026840</t>
  </si>
  <si>
    <t>Oil Press Machine</t>
  </si>
  <si>
    <t>FA001600026850</t>
  </si>
  <si>
    <t>FA001600026860</t>
  </si>
  <si>
    <t>FA001600026870</t>
  </si>
  <si>
    <t>FA001600026880</t>
  </si>
  <si>
    <t>FA001600026890</t>
  </si>
  <si>
    <t>Genrator</t>
  </si>
  <si>
    <t>FA001600026900</t>
  </si>
  <si>
    <t>Packing Table &amp; Table Top</t>
  </si>
  <si>
    <t>FA001600026910</t>
  </si>
  <si>
    <t>DG SET ARL</t>
  </si>
  <si>
    <t>FA001600026920</t>
  </si>
  <si>
    <t>Hand  Seaming Machine</t>
  </si>
  <si>
    <t>FA001600026930</t>
  </si>
  <si>
    <t>FA001600026940</t>
  </si>
  <si>
    <t>Can Seaming Machine</t>
  </si>
  <si>
    <t>FA001600026950</t>
  </si>
  <si>
    <t>Weighing Balance</t>
  </si>
  <si>
    <t>FA001600026960</t>
  </si>
  <si>
    <t>FA001600026970</t>
  </si>
  <si>
    <t>FA001600026980</t>
  </si>
  <si>
    <t>FA001600026990</t>
  </si>
  <si>
    <t>FA001600027000</t>
  </si>
  <si>
    <t>FA001600027010</t>
  </si>
  <si>
    <t>FA001600027020</t>
  </si>
  <si>
    <t>FA001600027030</t>
  </si>
  <si>
    <t>Band Sealing Machine (Packaging)</t>
  </si>
  <si>
    <t>FA001600027040</t>
  </si>
  <si>
    <t>FA001600027050</t>
  </si>
  <si>
    <t>Electronic Weighing Scale ModFNT02Max2KG</t>
  </si>
  <si>
    <t>FA001600027060</t>
  </si>
  <si>
    <t xml:space="preserve"> Bandsealing Machine</t>
  </si>
  <si>
    <t>FA001600027070</t>
  </si>
  <si>
    <t>FA001600027080</t>
  </si>
  <si>
    <t>SS Hand Cleaning Table SS 304</t>
  </si>
  <si>
    <t>FA001600027090</t>
  </si>
  <si>
    <t>FA001600027100</t>
  </si>
  <si>
    <t>Packaging Machine ( band Sealing)</t>
  </si>
  <si>
    <t>FA001600027110</t>
  </si>
  <si>
    <t>SS Packing table SS 304</t>
  </si>
  <si>
    <t>FA001600027120</t>
  </si>
  <si>
    <t>Electronic weighing machine- 200 KG</t>
  </si>
  <si>
    <t>FA001600027130</t>
  </si>
  <si>
    <t>Hand Printing Machine &amp; Roller(H.P.-G)</t>
  </si>
  <si>
    <t>FA001600027140</t>
  </si>
  <si>
    <t>FA001600027150</t>
  </si>
  <si>
    <t>FA001600027160</t>
  </si>
  <si>
    <t>FA001600027170</t>
  </si>
  <si>
    <t>Electronic Weighing Scale- Cap 50/100  KG</t>
  </si>
  <si>
    <t>FA001600027180</t>
  </si>
  <si>
    <t>FA001600027190</t>
  </si>
  <si>
    <t>FA001600027200</t>
  </si>
  <si>
    <t>FA001600027210</t>
  </si>
  <si>
    <t>FA001600027220</t>
  </si>
  <si>
    <t>FA001600027230</t>
  </si>
  <si>
    <t>Attendence Machine</t>
  </si>
  <si>
    <t>FA001600027250</t>
  </si>
  <si>
    <t>FA001600027260</t>
  </si>
  <si>
    <t>Barcode Scanner LS 2208</t>
  </si>
  <si>
    <t>FA001600027270</t>
  </si>
  <si>
    <t>Stitching Mach. - Revo</t>
  </si>
  <si>
    <t>FA001600027280</t>
  </si>
  <si>
    <t>FA001600027290</t>
  </si>
  <si>
    <t>FA001600027300</t>
  </si>
  <si>
    <t>FA001600027310</t>
  </si>
  <si>
    <t>FA001600027320</t>
  </si>
  <si>
    <t>FA001600027330</t>
  </si>
  <si>
    <t>Electronic Weighing Scale- Cap 2 KG</t>
  </si>
  <si>
    <t>FA001600027340</t>
  </si>
  <si>
    <t>Electronic Weighing Scale- Cap 5 KG</t>
  </si>
  <si>
    <t>FA001600027350</t>
  </si>
  <si>
    <t>Bravo Portable BAGCLOSER SEWING MACHINE</t>
  </si>
  <si>
    <t>FA001600027360</t>
  </si>
  <si>
    <t>Digital Thermometer Pen</t>
  </si>
  <si>
    <t>FA001600034780</t>
  </si>
  <si>
    <t>14.04.2021</t>
  </si>
  <si>
    <t>FA001600034800</t>
  </si>
  <si>
    <t>Continuous Band Sealingmachine</t>
  </si>
  <si>
    <t>FA001600034880</t>
  </si>
  <si>
    <t>26.06.2021</t>
  </si>
  <si>
    <t>FA001600034890</t>
  </si>
  <si>
    <t>Band sealing Machine - Horizontal</t>
  </si>
  <si>
    <t>FA001600034900</t>
  </si>
  <si>
    <t>Band Sealer Machine  - Vertical</t>
  </si>
  <si>
    <t>FA001600034910</t>
  </si>
  <si>
    <t>Hand Sealer Machine - Horizontal</t>
  </si>
  <si>
    <t>FA001600035900</t>
  </si>
  <si>
    <t>BOSCH COLLAR SET FOR TERRA 25 MACHINE</t>
  </si>
  <si>
    <t>17.07.2021</t>
  </si>
  <si>
    <t>FA001600035940</t>
  </si>
  <si>
    <t>Printing Cylinder Karmiq Turkish Apricot</t>
  </si>
  <si>
    <t>03.08.2021</t>
  </si>
  <si>
    <t>FA001600036710</t>
  </si>
  <si>
    <t>DA MODEL HAVY DEUYT BAG CLOSER</t>
  </si>
  <si>
    <t>FA001600037420</t>
  </si>
  <si>
    <t>Printing Cylinder Dtaes 500g</t>
  </si>
  <si>
    <t>FA001600037430</t>
  </si>
  <si>
    <t>FA001600037480</t>
  </si>
  <si>
    <t>Inclined Conveyor Based Metal Detector</t>
  </si>
  <si>
    <t>03.11.2021</t>
  </si>
  <si>
    <t>FA001600037490</t>
  </si>
  <si>
    <t>Havy Deuyt Bag Closer</t>
  </si>
  <si>
    <t>08.11.2021</t>
  </si>
  <si>
    <t>FA001600037560</t>
  </si>
  <si>
    <t>Printing Cylinder -Karmiq Dry Fruit</t>
  </si>
  <si>
    <t>08.12.2021</t>
  </si>
  <si>
    <t>FA001600037570</t>
  </si>
  <si>
    <t>TTO Printer- markem</t>
  </si>
  <si>
    <t>09.12.2021</t>
  </si>
  <si>
    <t>FA001600037770</t>
  </si>
  <si>
    <t>CIJ Printer for Conveyor</t>
  </si>
  <si>
    <t>FA001600038130</t>
  </si>
  <si>
    <t>CPS Plus - 2 Ton ( C Type )</t>
  </si>
  <si>
    <t>FA001600038140</t>
  </si>
  <si>
    <t>FA001600038150</t>
  </si>
  <si>
    <t>HPT</t>
  </si>
  <si>
    <t>FA001600038160</t>
  </si>
  <si>
    <t>FA001700000310</t>
  </si>
  <si>
    <t>Lab Equipment Infra Red Moisture Meter</t>
  </si>
  <si>
    <t>11.12.2019</t>
  </si>
  <si>
    <t>FA001700000340</t>
  </si>
  <si>
    <t>FA001700000350</t>
  </si>
  <si>
    <t>Infra redMoisture Meter</t>
  </si>
  <si>
    <t>FA001800002140</t>
  </si>
  <si>
    <t>Refrigerator - 197Ltr</t>
  </si>
  <si>
    <t>11.02.2013</t>
  </si>
  <si>
    <t>FA001800002570</t>
  </si>
  <si>
    <t>Eureka Forbes Water RO</t>
  </si>
  <si>
    <t>08.01.2015</t>
  </si>
  <si>
    <t>FA001800002800</t>
  </si>
  <si>
    <t>Biomatric machine</t>
  </si>
  <si>
    <t>FA001800002810</t>
  </si>
  <si>
    <t>15.07.2016</t>
  </si>
  <si>
    <t>FA001800004550</t>
  </si>
  <si>
    <t>FA001800005680</t>
  </si>
  <si>
    <t>CO2 - 4.5 KGS FIRE EXTINGUISHER</t>
  </si>
  <si>
    <t>08.08.2019</t>
  </si>
  <si>
    <t>FA001800005690</t>
  </si>
  <si>
    <t>06 KGS FIRE EXTINGUISHER</t>
  </si>
  <si>
    <t>FA001800005830</t>
  </si>
  <si>
    <t>Water Purifier</t>
  </si>
  <si>
    <t>FA001800005880</t>
  </si>
  <si>
    <t>Water Cooler -USHA make SS2040G</t>
  </si>
  <si>
    <t>FA001800005890</t>
  </si>
  <si>
    <t>FA001800005900</t>
  </si>
  <si>
    <t>FA001800005910</t>
  </si>
  <si>
    <t>FA001800005920</t>
  </si>
  <si>
    <t>Water PurifierAlfa Make SPARKLE</t>
  </si>
  <si>
    <t>FA001800005930</t>
  </si>
  <si>
    <t>Hydr. Hand Pallet Truck</t>
  </si>
  <si>
    <t>FA001800005940</t>
  </si>
  <si>
    <t>GI TRUNK 100MM x 50MM</t>
  </si>
  <si>
    <t>FA001800005950</t>
  </si>
  <si>
    <t>FA001800006650</t>
  </si>
  <si>
    <t>FA001800007190</t>
  </si>
  <si>
    <t>Hikvision NVR - 16 Channels</t>
  </si>
  <si>
    <t>31.08.2022</t>
  </si>
  <si>
    <t>FA001800007200</t>
  </si>
  <si>
    <t>Hikvision - IP Bullet 2mp camera 6mm</t>
  </si>
  <si>
    <t>FA001800007210</t>
  </si>
  <si>
    <t>Segate 4 TB HDD ( Hard Disk)</t>
  </si>
  <si>
    <t>FA001900001670</t>
  </si>
  <si>
    <t>25.07.2011</t>
  </si>
  <si>
    <t>FA001900002150</t>
  </si>
  <si>
    <t>FA001900002190</t>
  </si>
  <si>
    <t>SMPS &amp; 2 GB DDR3 RAM</t>
  </si>
  <si>
    <t>FA001900003070</t>
  </si>
  <si>
    <t>FA001900003640</t>
  </si>
  <si>
    <t>12.09.2016</t>
  </si>
  <si>
    <t>FA001900007060</t>
  </si>
  <si>
    <t>LED Monitor 16" - Zebronic</t>
  </si>
  <si>
    <t>FA001900007240</t>
  </si>
  <si>
    <t>FA001900008750</t>
  </si>
  <si>
    <t>FA001900009300</t>
  </si>
  <si>
    <t>LCD Monitor 18.5 (LED) (AOC)</t>
  </si>
  <si>
    <t>01.10.2019</t>
  </si>
  <si>
    <t>FA001900009650</t>
  </si>
  <si>
    <t>FA001900009660</t>
  </si>
  <si>
    <t>FA001900009800</t>
  </si>
  <si>
    <t>Desktop - I dual core</t>
  </si>
  <si>
    <t>FA001900009810</t>
  </si>
  <si>
    <t>FA001900009820</t>
  </si>
  <si>
    <t>FA001900009830</t>
  </si>
  <si>
    <t>HP Printer LJ1005</t>
  </si>
  <si>
    <t>FA001900009840</t>
  </si>
  <si>
    <t>FA001900009850</t>
  </si>
  <si>
    <t>LAPTOP- HP Pavilion</t>
  </si>
  <si>
    <t>FA001900009860</t>
  </si>
  <si>
    <t>HP LASER JET printer 1020</t>
  </si>
  <si>
    <t>FA001900009870</t>
  </si>
  <si>
    <t>FA001900009880</t>
  </si>
  <si>
    <t>FA001900009890</t>
  </si>
  <si>
    <t>FA001900009900</t>
  </si>
  <si>
    <t>Dell Inspiron 15 Laptop</t>
  </si>
  <si>
    <t>FA001900009910</t>
  </si>
  <si>
    <t>HCL Laptops</t>
  </si>
  <si>
    <t>FA001900009920</t>
  </si>
  <si>
    <t>Desktop AOC with UPS</t>
  </si>
  <si>
    <t>FA001900009930</t>
  </si>
  <si>
    <t>HP All in One Printer</t>
  </si>
  <si>
    <t>FA002000003830</t>
  </si>
  <si>
    <t>Steel cobared</t>
  </si>
  <si>
    <t>04.05.2015</t>
  </si>
  <si>
    <t>FA002000004400</t>
  </si>
  <si>
    <t>22.08.2016</t>
  </si>
  <si>
    <t>FA002000004480</t>
  </si>
  <si>
    <t>30.09.2016</t>
  </si>
  <si>
    <t>FA002000004570</t>
  </si>
  <si>
    <t>FA002000011660</t>
  </si>
  <si>
    <t>Heavy Duty Rack Main</t>
  </si>
  <si>
    <t>14.09.2017</t>
  </si>
  <si>
    <t>FA002000011670</t>
  </si>
  <si>
    <t>Heavy Duty Rack Addon</t>
  </si>
  <si>
    <t>FA002000011760</t>
  </si>
  <si>
    <t>Hand Pallet Truck -Nido</t>
  </si>
  <si>
    <t>FA002000012630</t>
  </si>
  <si>
    <t>FA002000015600</t>
  </si>
  <si>
    <t>SS Pipe Frame 16 guage</t>
  </si>
  <si>
    <t>27.10.2018</t>
  </si>
  <si>
    <t>FA002000015630</t>
  </si>
  <si>
    <t>FA002000015640</t>
  </si>
  <si>
    <t>FA002000018220</t>
  </si>
  <si>
    <t>Decking Panel for Heavy Duty Racks</t>
  </si>
  <si>
    <t>07.03.2020</t>
  </si>
  <si>
    <t>FA002000018620</t>
  </si>
  <si>
    <t>Heavy Duty rack</t>
  </si>
  <si>
    <t>FA002000018630</t>
  </si>
  <si>
    <t>WOODEN WALL RACK</t>
  </si>
  <si>
    <t>FA002000018640</t>
  </si>
  <si>
    <t>Wooden Filing Cabinet</t>
  </si>
  <si>
    <t>FA002000018650</t>
  </si>
  <si>
    <t>Fibre Door</t>
  </si>
  <si>
    <t>FA002000018660</t>
  </si>
  <si>
    <t>FA002000018670</t>
  </si>
  <si>
    <t>Heavy Duty Rack Add</t>
  </si>
  <si>
    <t>FA002000018680</t>
  </si>
  <si>
    <t>FA002000018690</t>
  </si>
  <si>
    <t>FA002000018700</t>
  </si>
  <si>
    <t>FA002000018960</t>
  </si>
  <si>
    <t>FA002000018970</t>
  </si>
  <si>
    <t>2 way galaPartition Metal</t>
  </si>
  <si>
    <t>FA002000018980</t>
  </si>
  <si>
    <t>FA002000018990</t>
  </si>
  <si>
    <t>FA002000019000</t>
  </si>
  <si>
    <t>FA002000019010</t>
  </si>
  <si>
    <t>FA002000019020</t>
  </si>
  <si>
    <t>Plastic Pallets - L1200*W1000*150MM</t>
  </si>
  <si>
    <t>FA002000019030</t>
  </si>
  <si>
    <t>FA002000019040</t>
  </si>
  <si>
    <t>Plastic Pallets (L 1200* W 1000* H 150 mm)</t>
  </si>
  <si>
    <t>FA002000019050</t>
  </si>
  <si>
    <t>Entry Plastic Pallet</t>
  </si>
  <si>
    <t>FA002000019080</t>
  </si>
  <si>
    <t>SS Table 60" *24" *30"</t>
  </si>
  <si>
    <t>FA002000019090</t>
  </si>
  <si>
    <t>Staff Locker</t>
  </si>
  <si>
    <t>FA002000019100</t>
  </si>
  <si>
    <t>CHAIRS</t>
  </si>
  <si>
    <t>FA002000019110</t>
  </si>
  <si>
    <t>FA002000019120</t>
  </si>
  <si>
    <t>FA002000019130</t>
  </si>
  <si>
    <t>Wooden Table (39"*30"19")</t>
  </si>
  <si>
    <t>FA002000019140</t>
  </si>
  <si>
    <t>SS Table 48" *24" *30"</t>
  </si>
  <si>
    <t>FA002000019150</t>
  </si>
  <si>
    <t>FA002000019160</t>
  </si>
  <si>
    <t>FA002000019170</t>
  </si>
  <si>
    <t>Steel Cupboard- 78'*36*19</t>
  </si>
  <si>
    <t>FA002000019180</t>
  </si>
  <si>
    <t>FA002000019190</t>
  </si>
  <si>
    <t>Office table 36*21</t>
  </si>
  <si>
    <t>FA002000019200</t>
  </si>
  <si>
    <t>ASP - MS SHELF - 425</t>
  </si>
  <si>
    <t>FA002000019210</t>
  </si>
  <si>
    <t>Steel Trunks</t>
  </si>
  <si>
    <t>FA002000019220</t>
  </si>
  <si>
    <t>Wooden Pallet 3*2x3*2</t>
  </si>
  <si>
    <t>FA002000019230</t>
  </si>
  <si>
    <t>FA002000019240</t>
  </si>
  <si>
    <t>FA002000019250</t>
  </si>
  <si>
    <t>FA002000019260</t>
  </si>
  <si>
    <t>FA002000019270</t>
  </si>
  <si>
    <t>Bag Closer Machine- Revo</t>
  </si>
  <si>
    <t>FA002000019280</t>
  </si>
  <si>
    <t>FA002000019290</t>
  </si>
  <si>
    <t>Platform Trolley</t>
  </si>
  <si>
    <t>FA002000019300</t>
  </si>
  <si>
    <t>S.S.Drum Stand 8 " x 36 "</t>
  </si>
  <si>
    <t>FA002000019310</t>
  </si>
  <si>
    <t>CHAIR</t>
  </si>
  <si>
    <t>FA002000019320</t>
  </si>
  <si>
    <t>FA002000023250</t>
  </si>
  <si>
    <t>1000 LTR Tank  with Boaring Connection</t>
  </si>
  <si>
    <t>FA002000023650</t>
  </si>
  <si>
    <t>2U Mounting Rack - Metal</t>
  </si>
  <si>
    <t>FA002000023660</t>
  </si>
  <si>
    <t>FA002000023670</t>
  </si>
  <si>
    <t>FA002100002860</t>
  </si>
  <si>
    <t>FA002100004170</t>
  </si>
  <si>
    <t>16.04.2018</t>
  </si>
  <si>
    <t>FA002100004860</t>
  </si>
  <si>
    <t>PEDESTAL FAN 24"-Almonard</t>
  </si>
  <si>
    <t>11.07.2018</t>
  </si>
  <si>
    <t>FA002100007570</t>
  </si>
  <si>
    <t>ExhaustFan18'(450mm)HD1Ph1400RPMAlmonard</t>
  </si>
  <si>
    <t>12.11.2019</t>
  </si>
  <si>
    <t>FA002100007580</t>
  </si>
  <si>
    <t>Pedestal Fan 18'(450mm) Almonard</t>
  </si>
  <si>
    <t>FA002100007980</t>
  </si>
  <si>
    <t>Led Flood Light 100 W</t>
  </si>
  <si>
    <t>03.03.2020</t>
  </si>
  <si>
    <t>FA002100008100</t>
  </si>
  <si>
    <t>FA002100008110</t>
  </si>
  <si>
    <t>FA002100008280</t>
  </si>
  <si>
    <t>Control Panel</t>
  </si>
  <si>
    <t>FA002100008290</t>
  </si>
  <si>
    <t>FA002100008310</t>
  </si>
  <si>
    <t>Electric Cable of Polycab</t>
  </si>
  <si>
    <t>FA002100008320</t>
  </si>
  <si>
    <t>Air Condition 2 TON - Hitachi RMC322HBD</t>
  </si>
  <si>
    <t>FA002100008330</t>
  </si>
  <si>
    <t>FA002100008340</t>
  </si>
  <si>
    <t>Koryo 2 T Split AC RFKSIAO1724A2S R24</t>
  </si>
  <si>
    <t>FA002100008350</t>
  </si>
  <si>
    <t>KORYO 1.5 T SPLIT AC WSKSIAO1818A5S WS18</t>
  </si>
  <si>
    <t>FA002100008360</t>
  </si>
  <si>
    <t>Industrial FAN</t>
  </si>
  <si>
    <t>FA002100008370</t>
  </si>
  <si>
    <t>FA002100008380</t>
  </si>
  <si>
    <t>FA002100008390</t>
  </si>
  <si>
    <t>FA002100008400</t>
  </si>
  <si>
    <t>Almohard Wall Fans</t>
  </si>
  <si>
    <t>FA002100008410</t>
  </si>
  <si>
    <t>EAC 3 Air Curtain</t>
  </si>
  <si>
    <t>FA002100008420</t>
  </si>
  <si>
    <t>FA002100008430</t>
  </si>
  <si>
    <t>FA002100008440</t>
  </si>
  <si>
    <t>FA002100008450</t>
  </si>
  <si>
    <t>FA002100008460</t>
  </si>
  <si>
    <t>FA002100008470</t>
  </si>
  <si>
    <t>FA002100010670</t>
  </si>
  <si>
    <t>05.03.2021</t>
  </si>
  <si>
    <t>FA002100010680</t>
  </si>
  <si>
    <t>High Quality IP Camera 2 MP Bullet</t>
  </si>
  <si>
    <t>FA002100010690</t>
  </si>
  <si>
    <t>2 MP IP Camera Bullet Night Vision 30M</t>
  </si>
  <si>
    <t>FA002100010700</t>
  </si>
  <si>
    <t>2 MP HD NVR 32 Channel</t>
  </si>
  <si>
    <t>FA002100010710</t>
  </si>
  <si>
    <t>4TB Hard Disk Drive Survaillance</t>
  </si>
  <si>
    <t>FA002100010720</t>
  </si>
  <si>
    <t>24 Port POE Switch</t>
  </si>
  <si>
    <t>FA002100011370</t>
  </si>
  <si>
    <t>01.05.2021</t>
  </si>
  <si>
    <t>FA002100012080</t>
  </si>
  <si>
    <t>Electrical Installation with Accessories</t>
  </si>
  <si>
    <t>01.02.2022</t>
  </si>
  <si>
    <t>FA002100012090</t>
  </si>
  <si>
    <t>FA002100012180</t>
  </si>
  <si>
    <t>Electrical Installation- New Dry Fruit Section</t>
  </si>
  <si>
    <t>21.03.2022</t>
  </si>
  <si>
    <t>FA002100012370</t>
  </si>
  <si>
    <t>CCTV Accessories &amp;  Installation</t>
  </si>
  <si>
    <t>FA002200000170</t>
  </si>
  <si>
    <t>Spender Bike</t>
  </si>
  <si>
    <t>17.07.2009</t>
  </si>
  <si>
    <t>FA89</t>
  </si>
  <si>
    <t>FA001600035950</t>
  </si>
  <si>
    <t>Revo Sewing Machine</t>
  </si>
  <si>
    <t>07.08.2021</t>
  </si>
  <si>
    <t>FA002100011360</t>
  </si>
  <si>
    <t>FA91</t>
  </si>
  <si>
    <t>FA001200004800</t>
  </si>
  <si>
    <t>Epoxy Floor -Coating System</t>
  </si>
  <si>
    <t>FA001200004810</t>
  </si>
  <si>
    <t xml:space="preserve"> GHF Cocoon Lite -20MT &amp; Pressure Kit</t>
  </si>
  <si>
    <t>FA001200004820</t>
  </si>
  <si>
    <t xml:space="preserve"> GHF Cocoon Lite -20MT</t>
  </si>
  <si>
    <t>FA001200005220</t>
  </si>
  <si>
    <t>FA001200005230</t>
  </si>
  <si>
    <t>FA001600034830</t>
  </si>
  <si>
    <t>FA001600034840</t>
  </si>
  <si>
    <t>FA001600034930</t>
  </si>
  <si>
    <t>FA001600038440</t>
  </si>
  <si>
    <t>FA001600038450</t>
  </si>
  <si>
    <t>FA001600038460</t>
  </si>
  <si>
    <t>FA001600038490</t>
  </si>
  <si>
    <t>FA001600038500</t>
  </si>
  <si>
    <t>Cyclone System  503 AZ503-5</t>
  </si>
  <si>
    <t>FA001600038510</t>
  </si>
  <si>
    <t>FA001600038520</t>
  </si>
  <si>
    <t>FA001600038530</t>
  </si>
  <si>
    <t>FA001600038540</t>
  </si>
  <si>
    <t>FA001600038550</t>
  </si>
  <si>
    <t>FA001600038560</t>
  </si>
  <si>
    <t>FA001600038570</t>
  </si>
  <si>
    <t>FA001600038580</t>
  </si>
  <si>
    <t>FA001600038590</t>
  </si>
  <si>
    <t>FA001600038600</t>
  </si>
  <si>
    <t>FA001600038610</t>
  </si>
  <si>
    <t>FA001600038620</t>
  </si>
  <si>
    <t>FA001600038630</t>
  </si>
  <si>
    <t>FA001700000650</t>
  </si>
  <si>
    <t>FA001700000660</t>
  </si>
  <si>
    <t>FA001700000670</t>
  </si>
  <si>
    <t>FA001700000690</t>
  </si>
  <si>
    <t>FA001800006690</t>
  </si>
  <si>
    <t>FA001800007090</t>
  </si>
  <si>
    <t>FA001900011030</t>
  </si>
  <si>
    <t>FA001900011040</t>
  </si>
  <si>
    <t>FA001900011050</t>
  </si>
  <si>
    <t>FA002000022330</t>
  </si>
  <si>
    <t>FA002000023330</t>
  </si>
  <si>
    <t>FA002000023420</t>
  </si>
  <si>
    <t>FA002000023430</t>
  </si>
  <si>
    <t>FA002000023440</t>
  </si>
  <si>
    <t>FA002100011450</t>
  </si>
  <si>
    <t>FA002100012130</t>
  </si>
  <si>
    <t>FA002100012160</t>
  </si>
  <si>
    <t>FA002100012170</t>
  </si>
  <si>
    <t>FA92</t>
  </si>
  <si>
    <t>FA001600033600</t>
  </si>
  <si>
    <t>FA001600033610</t>
  </si>
  <si>
    <t>FA001600033620</t>
  </si>
  <si>
    <t>Weighing Scale 200Kg</t>
  </si>
  <si>
    <t>FA001600033630</t>
  </si>
  <si>
    <t>FA001600033640</t>
  </si>
  <si>
    <t>UPS(for FFS Machine)</t>
  </si>
  <si>
    <t>FA001800006470</t>
  </si>
  <si>
    <t>FA001800006600</t>
  </si>
  <si>
    <t>Wall Mounted Fan 18""</t>
  </si>
  <si>
    <t>FA001900010680</t>
  </si>
  <si>
    <t>HPLASERJET PRINTER M 1005</t>
  </si>
  <si>
    <t>FA001900010690</t>
  </si>
  <si>
    <t>FA001900010700</t>
  </si>
  <si>
    <t>FA001900010710</t>
  </si>
  <si>
    <t>FA001900010720</t>
  </si>
  <si>
    <t>FA001900010730</t>
  </si>
  <si>
    <t>FA001900010740</t>
  </si>
  <si>
    <t>Lenovo Desktop(I-3 8100/4GB/1TB/WIF)</t>
  </si>
  <si>
    <t>FA001900010750</t>
  </si>
  <si>
    <t>FA001900010760</t>
  </si>
  <si>
    <t>FA001900010970</t>
  </si>
  <si>
    <t>HP NOTEBOOK</t>
  </si>
  <si>
    <t>FA002000021390</t>
  </si>
  <si>
    <t>FA002000021400</t>
  </si>
  <si>
    <t>Almirah Storage (60 Qty)</t>
  </si>
  <si>
    <t>FA002000021410</t>
  </si>
  <si>
    <t>Table &amp; CHAIRS- Plastic (8+1)</t>
  </si>
  <si>
    <t>FA002000021420</t>
  </si>
  <si>
    <t>FA002000021430</t>
  </si>
  <si>
    <t>FA002000021440</t>
  </si>
  <si>
    <t>FA002000021450</t>
  </si>
  <si>
    <t>FA002000021460</t>
  </si>
  <si>
    <t>19.07.2022</t>
  </si>
  <si>
    <t>FA002100010730</t>
  </si>
  <si>
    <t>FA002100010740</t>
  </si>
  <si>
    <t>FA002100010760</t>
  </si>
  <si>
    <t>BIG COOLER</t>
  </si>
  <si>
    <t>FA002100010770</t>
  </si>
  <si>
    <t>FA002100010780</t>
  </si>
  <si>
    <t>Online UPS &amp; Amron battries (12)</t>
  </si>
  <si>
    <t>FA002100010790</t>
  </si>
  <si>
    <t>LineInteractive UPS2.5KVA</t>
  </si>
  <si>
    <t>FA002100010800</t>
  </si>
  <si>
    <t>FA002100010810</t>
  </si>
  <si>
    <t>Koryo Air Conditioner</t>
  </si>
  <si>
    <t>FA002100010820</t>
  </si>
  <si>
    <t>Voltas Air Conditioner 1.5 Ton</t>
  </si>
  <si>
    <t>FA93</t>
  </si>
  <si>
    <t>FA001800006700</t>
  </si>
  <si>
    <t>22.07.2021</t>
  </si>
  <si>
    <t>FA001800006710</t>
  </si>
  <si>
    <t>FA001800006720</t>
  </si>
  <si>
    <t>FA002000022720</t>
  </si>
  <si>
    <t>FA002000022730</t>
  </si>
  <si>
    <t>26.07.2021</t>
  </si>
  <si>
    <t>FA002000022740</t>
  </si>
  <si>
    <t>29.08.2021</t>
  </si>
  <si>
    <t>FA002100011640</t>
  </si>
  <si>
    <t>FA95</t>
  </si>
  <si>
    <t>Lime Stone 23'*23'</t>
  </si>
  <si>
    <t>Civil Work - Infrastructure</t>
  </si>
  <si>
    <t>Shaper Section</t>
  </si>
  <si>
    <t>RPUF Wall Pannel - Civil Work</t>
  </si>
  <si>
    <t>Civil Work ( Gr floor)</t>
  </si>
  <si>
    <t>Civil Work - Structure</t>
  </si>
  <si>
    <t>Civil Work - Roof Work</t>
  </si>
  <si>
    <t>Civil Work ( Tiles &amp; Stones)</t>
  </si>
  <si>
    <t>Civil Work (Lease hold )</t>
  </si>
  <si>
    <t>Civil WorK</t>
  </si>
  <si>
    <t>Painting Work of Ground Floor</t>
  </si>
  <si>
    <t>Civil Work - Others</t>
  </si>
  <si>
    <t>Erection Job For Lift, Foundation &amp; Mezzering</t>
  </si>
  <si>
    <t>Shead Area Work</t>
  </si>
  <si>
    <t>Civil Work - Tin Shed</t>
  </si>
  <si>
    <t>Civil Work - 1st Floor</t>
  </si>
  <si>
    <t>Civil Work - Tiles</t>
  </si>
  <si>
    <t>Civil Work - Painting</t>
  </si>
  <si>
    <t>16.01.2019</t>
  </si>
  <si>
    <t>Warehouse Structure</t>
  </si>
  <si>
    <t>24.02.2019</t>
  </si>
  <si>
    <t>Platform Structure-FFS &amp; Bossar machine</t>
  </si>
  <si>
    <t>01.08.2021</t>
  </si>
  <si>
    <t>30.07.2022</t>
  </si>
  <si>
    <t>Civil Work - Rice Plant Area</t>
  </si>
  <si>
    <t>Leasehold Improvement-FFS Area</t>
  </si>
  <si>
    <t>Civil Work - Entry Gate</t>
  </si>
  <si>
    <t>Leasehold Improvement-Laboratory</t>
  </si>
  <si>
    <t>Shopfloor Partition-Fumigation Rooms (2416 Sheets)</t>
  </si>
  <si>
    <t>Railings Fixing with MS Tubes(Shopfloor Partition)</t>
  </si>
  <si>
    <t>Leasehold Work - Platform work for LT Panel Room</t>
  </si>
  <si>
    <t>Leasehold Improvement -Laboratory</t>
  </si>
  <si>
    <t>Leasehold improvement- Printing Room</t>
  </si>
  <si>
    <t>Leashold Improvement-Raosting Machine Area (Floor)</t>
  </si>
  <si>
    <t>Partition &amp; Door - Color Sorter Room</t>
  </si>
  <si>
    <t>Office Partition Work with False Ceiling</t>
  </si>
  <si>
    <t>Civil Work  for Water Line- Rice Plant Area</t>
  </si>
  <si>
    <t>Partition Work - Scrap &amp; Bardana Section</t>
  </si>
  <si>
    <t>Civil Work for Water Line -Roasting Plant</t>
  </si>
  <si>
    <t>Leasehold Work -Pantry Area</t>
  </si>
  <si>
    <t>Fabrication Work - DG Chimney</t>
  </si>
  <si>
    <t>Leasehold Work- DC divider (Railing)</t>
  </si>
  <si>
    <t>12.08.2022</t>
  </si>
  <si>
    <t>Enercon Air Cooled Induction Cap Sealing Machine</t>
  </si>
  <si>
    <t>Refer Container 40" - GESU 91145469</t>
  </si>
  <si>
    <t>HFFS MACHINE BMK - 2600</t>
  </si>
  <si>
    <t>Vertical FFS Machine</t>
  </si>
  <si>
    <t>Bucket &amp; Exit Conveyor with Parts</t>
  </si>
  <si>
    <t>MULTIHEAD WEIGHER-CHW-214-E-1</t>
  </si>
  <si>
    <t>Bucket &amp; Exit Conveyor</t>
  </si>
  <si>
    <t>Elevator for FFS Mach.</t>
  </si>
  <si>
    <t>DG SET-125 KVA 3PH EICHER</t>
  </si>
  <si>
    <t>Ink Jet Printer - Domino A422i</t>
  </si>
  <si>
    <t>Evaporative Ari Cooler X5 Series</t>
  </si>
  <si>
    <t>Semi Automatic Auger Filler</t>
  </si>
  <si>
    <t>SERVO STABILIZER 200 KVA WITH OIL</t>
  </si>
  <si>
    <t>Loading Hopper Ã˜280mm in SS 304</t>
  </si>
  <si>
    <t>Loading Hopper 360mm SS304 Painted cover</t>
  </si>
  <si>
    <t>Industrial Vacuum Unit-Painted Version</t>
  </si>
  <si>
    <t>Suction Unit 2.2 KW-Painted Version</t>
  </si>
  <si>
    <t>20 HP motor &amp; parts SS304 &amp; Plate Magnet - Rieco S</t>
  </si>
  <si>
    <t>240L Roaster cum blender</t>
  </si>
  <si>
    <t>Feed Hopper in SS304 - Rieco Spice</t>
  </si>
  <si>
    <t>Magnetic Grill in Feed Hopper  in SS304  - Rieco S</t>
  </si>
  <si>
    <t>Rotary Valve LPR 160 with 0.5 HP Motor - Rieco Spi</t>
  </si>
  <si>
    <t>Single deck 900dia self-balance Gyratory - Rieco S</t>
  </si>
  <si>
    <t>Blender U5 with 5 HP motor &amp;Water Jacket - Rieco S</t>
  </si>
  <si>
    <t>Knife Gate Valve below Blender in SS304 - Rieco Sp</t>
  </si>
  <si>
    <t>Starter Panel -Mill, Shifter &amp; Blender - Rieco Spi</t>
  </si>
  <si>
    <t>Strapping &amp; Carton Tapping Machine(Combo)</t>
  </si>
  <si>
    <t>TTO POUCH PRINTING CONVEYOR</t>
  </si>
  <si>
    <t>TTO Printer SDX40CONT53LHV01</t>
  </si>
  <si>
    <t>Double Chamber Vaccum Machine</t>
  </si>
  <si>
    <t>WEIGHING MACHINE DT 30 KG</t>
  </si>
  <si>
    <t>Electronic Weighing Scale Cap 200 GM</t>
  </si>
  <si>
    <t>Weighing Scale 3kg</t>
  </si>
  <si>
    <t>WEIGHING SCALE 10 KG</t>
  </si>
  <si>
    <t>Electronic Weighing Scale 200kg</t>
  </si>
  <si>
    <t>Electronic Weighing Scale 3kg</t>
  </si>
  <si>
    <t>Weighing Machine  30Kg</t>
  </si>
  <si>
    <t>Bag Closer Machine  Revo</t>
  </si>
  <si>
    <t>Band Sealer -Stain Steel</t>
  </si>
  <si>
    <t>Bandsealer FR 7701 900X420X340MM</t>
  </si>
  <si>
    <t>08.08.2022</t>
  </si>
  <si>
    <t>BOSCH Packing Machinery</t>
  </si>
  <si>
    <t>Vaccum Packing Machine</t>
  </si>
  <si>
    <t>Plant Structure wih Pneumatic Line- Rice Plant</t>
  </si>
  <si>
    <t>DUCTING AND SPOUTING FOR Rice Plant</t>
  </si>
  <si>
    <t>Fine Cleaner 15 2 layer Cleaning Eqp. -Rice plant</t>
  </si>
  <si>
    <t>S40 Stone Separator  with Vibor Motor-Rice Plant</t>
  </si>
  <si>
    <t>ST4* Rice Silky Polisher -Rice Plant</t>
  </si>
  <si>
    <t>Motor 60HP 1400 FL  For Silky Polishe - Rice Plant</t>
  </si>
  <si>
    <t>ASP151120-2 Dust Aspiration System-Rice Plant</t>
  </si>
  <si>
    <t>CY110 Cyclone Seprator 1100 mm -Rice Plant</t>
  </si>
  <si>
    <t>Aspiration System Centrifugalar ASP- Rice Plant</t>
  </si>
  <si>
    <t>M.S. TANK 12 X 12 X 10 -Rice Plant</t>
  </si>
  <si>
    <t>M.S. TANK 8 X 8 X 8 - Rice Plant</t>
  </si>
  <si>
    <t>LG01 Rice Length Grader TVD 1 TPH Rice -Rice Plant</t>
  </si>
  <si>
    <t>Aspiration System Centrifugal Blower-Rice Plant</t>
  </si>
  <si>
    <t>Grain Discharger 200 Height 38Ft -Rice Plant</t>
  </si>
  <si>
    <t>M.S. TANK 4 X 4 X 4 - Rice Plant</t>
  </si>
  <si>
    <t>Input Hopper (6 X 4Ft) - Rice Plant</t>
  </si>
  <si>
    <t>M.S. TANK 12 X 12 X 10 Fumigation Tanks</t>
  </si>
  <si>
    <t>M.S. TANK 8 X 8 X 8 (Fumigation Tanks)</t>
  </si>
  <si>
    <t>Grain Mover*Length 35Ft Belt 450MM- Rice Plant</t>
  </si>
  <si>
    <t>Grain Feeder *Length 35 Ft with Gear Dri</t>
  </si>
  <si>
    <t>Magnet Drawer 10k - Rice Plant</t>
  </si>
  <si>
    <t>CONTROL PANEL - Rice Plant</t>
  </si>
  <si>
    <t>AIR COMPRESSOR 50 HP - Rice Mill</t>
  </si>
  <si>
    <t>STAREX COLOR SORTER MACHINE 10 CHUTE- Rice Mill</t>
  </si>
  <si>
    <t>Belt ConveyorÂ Vibrator -Pulses Cleaning 300 KG</t>
  </si>
  <si>
    <t>Belt Conveyor Vibrator -Dry Fruit Cleaning 50 KG</t>
  </si>
  <si>
    <t>Pouch Counter Two bag Drop Systems</t>
  </si>
  <si>
    <t>AUTOMATIC RIDE ON SCRUBBER DRIER MODEL- GT70</t>
  </si>
  <si>
    <t>M.S STRUCTURE FOR PLANT-Pulses Cleaning Plant</t>
  </si>
  <si>
    <t>DUCTING AND SPOUTING - Pulses Cleaning Plant</t>
  </si>
  <si>
    <t>BC450 Grain Mover Belt 450MM-Pulses Cleaning Plant</t>
  </si>
  <si>
    <t>CC150 Grain Feeder -Pulses Cleaning Plant</t>
  </si>
  <si>
    <t>Input Hopper -Pulses Cleaning Plant</t>
  </si>
  <si>
    <t>Vibro Classifier Capicity: 4-6 TPH-Pulses  Plant</t>
  </si>
  <si>
    <t>Aspirator For Vibro Classifier VCS10 -Pulses Plant</t>
  </si>
  <si>
    <t>Aspiration System  Vibro Classifier-Pulses Plant</t>
  </si>
  <si>
    <t>S40 Stone Separator TS Capacity 4 TPH-Pulses Plant</t>
  </si>
  <si>
    <t>Aspiration System For Stone Separator-Pulses Plant</t>
  </si>
  <si>
    <t>Duct Aspiration-Pulses Cleaning Plant</t>
  </si>
  <si>
    <t>Grain Discharger 150 -Pulses Cleaning Plant</t>
  </si>
  <si>
    <t>Magnet Drawer 10k -Pulses Cleaning Plant</t>
  </si>
  <si>
    <t>Frame with Screen for VCS10 -Pulses Cleaning Plant</t>
  </si>
  <si>
    <t>Process Tank 35 TON</t>
  </si>
  <si>
    <t>Fumigation Tank 35 TON</t>
  </si>
  <si>
    <t>CONTROL PANEL &amp; Accessories -Pulses Cleaning</t>
  </si>
  <si>
    <t>Ducting Line-FFS Bossar Machine</t>
  </si>
  <si>
    <t>Metal Detectors - 30kg</t>
  </si>
  <si>
    <t>STAREX COLOR SORTER MACHINE 10 CHUTE- Pulses Plant</t>
  </si>
  <si>
    <t>Radiator of Compressor  5 Ltr</t>
  </si>
  <si>
    <t>Ducting and spouting -Rice Mill</t>
  </si>
  <si>
    <t>Airlock 150 with gear motor -Rice Mill</t>
  </si>
  <si>
    <t>Compressed Air Lines &amp; Fittings- Rice&amp;Pulses Plant</t>
  </si>
  <si>
    <t>HAND HELD INKJET printer</t>
  </si>
  <si>
    <t>Refer Container 40"</t>
  </si>
  <si>
    <t>25.10.2021</t>
  </si>
  <si>
    <t>Rotary Rack Oven 42 Tray</t>
  </si>
  <si>
    <t>Rotary Rack Oven 68 Tray</t>
  </si>
  <si>
    <t>Mixer Set</t>
  </si>
  <si>
    <t>Tank Machine</t>
  </si>
  <si>
    <t>SS Tary For Oven</t>
  </si>
  <si>
    <t>Cooler 30-37kw -Air Power System</t>
  </si>
  <si>
    <t>02.11.2021</t>
  </si>
  <si>
    <t>INK CIRCUIT E1 ROHS EXCHANGE - Ink Jet Printer</t>
  </si>
  <si>
    <t>Priting Cylinder- Golden Harvest</t>
  </si>
  <si>
    <t>16.11.2021</t>
  </si>
  <si>
    <t>PVC 1MM /1350MM- FFS All Multihead Cover</t>
  </si>
  <si>
    <t>16.12.2021</t>
  </si>
  <si>
    <t>Printing Cylinder- Karmiq California Cashew 100 GM</t>
  </si>
  <si>
    <t>Printing Cylinder- Karmiq California Almond 100 GM</t>
  </si>
  <si>
    <t>Printing Cylinder- Karmiq California Cashew 200 GM</t>
  </si>
  <si>
    <t>Weighing Automatic Â M/C Small 30kg</t>
  </si>
  <si>
    <t>28.12.2021</t>
  </si>
  <si>
    <t>Weighing Automatic Â M/C Big 200kg</t>
  </si>
  <si>
    <t>Multihead Weigher CHW-210-E-I</t>
  </si>
  <si>
    <t>MIXTURE DRYER WITH POWER MOTOR</t>
  </si>
  <si>
    <t>11.01.2022</t>
  </si>
  <si>
    <t>Printing Cylinder-GH  Rice Hyderbad Biryani Bag 5K</t>
  </si>
  <si>
    <t>Printing Cylinder-GH  Rice Classic  Bag 5Kg</t>
  </si>
  <si>
    <t>Printing Cylinder-GH  Rice Super Gold Bag 5Kg</t>
  </si>
  <si>
    <t>Printing Cylinder-GH  Rice Pulao Bag 5Kg</t>
  </si>
  <si>
    <t>Printing Cylinder-GH  Rice Rozana Premium Bag 5Kg</t>
  </si>
  <si>
    <t>Printing Cylinder-GH Hyderbad Biryani Rice Bag 1Kg</t>
  </si>
  <si>
    <t>18.02.2022</t>
  </si>
  <si>
    <t>Printing Cylinder-GH  Rice Classic Rice Bag 1Kg</t>
  </si>
  <si>
    <t>Printing Cylinder-GH  Rice Super Gold Rice Bag 1Kg</t>
  </si>
  <si>
    <t>Printing Cylinder-GH  Rice Pulao Rice Bag 1Kg</t>
  </si>
  <si>
    <t>Printing Cylinder-GH  Rozana Premium Rice Bag 1Kg</t>
  </si>
  <si>
    <t>Printing Cylinder-Karmiq Cashews 400gm</t>
  </si>
  <si>
    <t>TTO Printer300dpi X40i with Bracket and Controller</t>
  </si>
  <si>
    <t>20.07.2022</t>
  </si>
  <si>
    <t>Printing Cylinder-Karmiq California Almonds 1Kg</t>
  </si>
  <si>
    <t>08.02.2022</t>
  </si>
  <si>
    <t>Printing Cylinder-Karmiq Cashews 750g</t>
  </si>
  <si>
    <t>Automatic Seed Counter</t>
  </si>
  <si>
    <t>Lab Equip- Cyl,Filter paper,Flask,Burette,Crucible</t>
  </si>
  <si>
    <t>Heating Mantle</t>
  </si>
  <si>
    <t>Portable Digital Temperature Meter</t>
  </si>
  <si>
    <t>Magnetic Stirrer with Hot Plate 2 Ltr</t>
  </si>
  <si>
    <t>Analytical Balance Capable of an accurac</t>
  </si>
  <si>
    <t>Digital PH Meter</t>
  </si>
  <si>
    <t>Yuzuki Digital Micrometer IP65 0-25mm</t>
  </si>
  <si>
    <t>Blace Glass- Rice Testing</t>
  </si>
  <si>
    <t>DEAN AND STARK APPARATUS FOR OIL</t>
  </si>
  <si>
    <t>SOXHLET EXTRACTION HEATER-MANTLE TYPE</t>
  </si>
  <si>
    <t>Vernier Calliper Mitutoyo Japan 0-150 MM</t>
  </si>
  <si>
    <t>Samsug Refridgerator</t>
  </si>
  <si>
    <t>Fire Extinguisher - 4KG</t>
  </si>
  <si>
    <t>Lux Meter Model: LX-101A Make: Lutron</t>
  </si>
  <si>
    <t>Noise Meter Â Model: SL-4030 Make: Lutron</t>
  </si>
  <si>
    <t>Magnetic sweeping trolley</t>
  </si>
  <si>
    <t>KentÂ Shoe and Sole Cleaner</t>
  </si>
  <si>
    <t>Glue Pad Fly Catcher</t>
  </si>
  <si>
    <t>Multi Gas Detector Make Honeywell</t>
  </si>
  <si>
    <t>CCTV IP DOM Camera UNV 1.3 MP- CCTV Set up</t>
  </si>
  <si>
    <t>CCTV IP Bullet -UNV 2.0 MP IRB - CCTV Set up</t>
  </si>
  <si>
    <t>NVR -UNV 16 CH NVR - CP-UNR-416T4 - CCTV Set up</t>
  </si>
  <si>
    <t>4 TB HDD  SEAGATE - CCTV Set up</t>
  </si>
  <si>
    <t>Water Cooler</t>
  </si>
  <si>
    <t>RO System</t>
  </si>
  <si>
    <t>Fire bucket with stand</t>
  </si>
  <si>
    <t>FIRE EXTIGUISER REFILLNG - ABC TYPE</t>
  </si>
  <si>
    <t>Mechanical Foam type Fire Extinguisher 50ltr Cap</t>
  </si>
  <si>
    <t>Ktype fire Extinguisher 4.5 KG</t>
  </si>
  <si>
    <t>DESKTOP- Dell Inspiron 3252</t>
  </si>
  <si>
    <t>DESKTOP - Dell Optilex 3050 Mt</t>
  </si>
  <si>
    <t>Printer HP MFP 128 FW</t>
  </si>
  <si>
    <t>IT Network device- Accessories &amp; Installation</t>
  </si>
  <si>
    <t>WOODEN STORAGE (Drawer)</t>
  </si>
  <si>
    <t>WORK STATION 3'*2'</t>
  </si>
  <si>
    <t>DRAWER UNIT</t>
  </si>
  <si>
    <t>Plastic Chairs &amp; Stool (10+10)</t>
  </si>
  <si>
    <t>Plastic Pallets SWK-001 &amp; 002</t>
  </si>
  <si>
    <t>11.08.2022</t>
  </si>
  <si>
    <t>MS + SS Table 4' x 8'</t>
  </si>
  <si>
    <t>MS + SS Table 4' x 4'</t>
  </si>
  <si>
    <t>36U Floor Standing Network Rack 36 U - (IT Device)</t>
  </si>
  <si>
    <t>CANTILIVER SHELF (IT device)</t>
  </si>
  <si>
    <t>15U rack for DVR installation-CCTV Set up</t>
  </si>
  <si>
    <t>Granite counter -Laboratory</t>
  </si>
  <si>
    <t>Wooden modular counter -Laboratory</t>
  </si>
  <si>
    <t>Air curtain CAC-2018</t>
  </si>
  <si>
    <t>PVC STRIP CURTAINS ANTI INSECT</t>
  </si>
  <si>
    <t>Stainless steel &amp; MS canteen table</t>
  </si>
  <si>
    <t>Air curtain CAC</t>
  </si>
  <si>
    <t>Sliding Door - LT Panel Room</t>
  </si>
  <si>
    <t>SS Jali Vibro Siever - for Cleaning Table</t>
  </si>
  <si>
    <t>Granite counter 19mm - Laboratory</t>
  </si>
  <si>
    <t>19mm Wooden modular counter-Laboratory</t>
  </si>
  <si>
    <t>Stand for Panels (MS Angle , Plates and Fasteners)</t>
  </si>
  <si>
    <t>14x18" Sink with Material</t>
  </si>
  <si>
    <t>1000 Lt Tank  with Material</t>
  </si>
  <si>
    <t>12 Feet 1000 Lt Stand</t>
  </si>
  <si>
    <t>Electrical Supply and Work</t>
  </si>
  <si>
    <t>Electric Work with Material</t>
  </si>
  <si>
    <t>Electric Work at 2nd Floor</t>
  </si>
  <si>
    <t>Voltas Air Conditioner 2 Ton</t>
  </si>
  <si>
    <t>Voltas Window Air Conditioner 0.75 Ton</t>
  </si>
  <si>
    <t>Koryo Air Conditioner 2 Ton</t>
  </si>
  <si>
    <t>LED TV for CCTV Set up</t>
  </si>
  <si>
    <t>Air COOLER</t>
  </si>
  <si>
    <t>PEDESTAL FAN FARRY 500 MM</t>
  </si>
  <si>
    <t>DG SET-82.5 KVA</t>
  </si>
  <si>
    <t>DG SET-12.5 KVA</t>
  </si>
  <si>
    <t>UPS 20KVA &amp; Batteries(30)</t>
  </si>
  <si>
    <t>Exhaust Fan 18"</t>
  </si>
  <si>
    <t>Electrical Installation - Rice Plant</t>
  </si>
  <si>
    <t>10 KW Industrial CVCF - Color Sorter Rice Machine</t>
  </si>
  <si>
    <t>SERVO STABILISER 630 KVA</t>
  </si>
  <si>
    <t>14.12.2022</t>
  </si>
  <si>
    <t>Distribution Panel for Dry Fruit</t>
  </si>
  <si>
    <t>Distribution Panel for Rice</t>
  </si>
  <si>
    <t>Distribution Panel for Utility</t>
  </si>
  <si>
    <t xml:space="preserve"> 125 KVA DG -150 AH- 12 Volt Exide Express</t>
  </si>
  <si>
    <t xml:space="preserve"> Exide Express  Battery -130 AH, 12 Volt</t>
  </si>
  <si>
    <t>MAIN LT PANEL WITH CAPACITOR PANEL</t>
  </si>
  <si>
    <t>Distribution Panel for Spices</t>
  </si>
  <si>
    <t>Distribution Panel for Pulses</t>
  </si>
  <si>
    <t>12V 17AH SMF Battery UPLUS</t>
  </si>
  <si>
    <t>Electrical Work with Material &amp; Cable Tray for DC</t>
  </si>
  <si>
    <t>CCTV Installation with Accessories</t>
  </si>
  <si>
    <t>17AH 12V SMF Battery Exide</t>
  </si>
  <si>
    <t>UPS 3 KVA With Installation</t>
  </si>
  <si>
    <t>CISCO SF 300 Switch / Huawei /HPE- CCTV Set ip</t>
  </si>
  <si>
    <t>15KVA  Conversion Online UPS-3/3 IGBT Double</t>
  </si>
  <si>
    <t>Electrical Work -Ancilarries  earthing -Rice Mill</t>
  </si>
  <si>
    <t>FA96</t>
  </si>
  <si>
    <t>FA001600035910</t>
  </si>
  <si>
    <t>23.07.2021</t>
  </si>
  <si>
    <t>FA001800006660</t>
  </si>
  <si>
    <t>07.07.2021</t>
  </si>
  <si>
    <t>FA001800006670</t>
  </si>
  <si>
    <t>FA001800006680</t>
  </si>
  <si>
    <t>FA001900010900</t>
  </si>
  <si>
    <t>14.07.2021</t>
  </si>
  <si>
    <t>FA001900010910</t>
  </si>
  <si>
    <t>FA001900011060</t>
  </si>
  <si>
    <t>FA001900011070</t>
  </si>
  <si>
    <t>FA002000022670</t>
  </si>
  <si>
    <t>FA002100011400</t>
  </si>
  <si>
    <t>FA002100011410</t>
  </si>
  <si>
    <t>FA002100011580</t>
  </si>
  <si>
    <t>FA002100011590</t>
  </si>
  <si>
    <t>21.07.2021</t>
  </si>
  <si>
    <t>FA002100011600</t>
  </si>
  <si>
    <t>FA002100011610</t>
  </si>
  <si>
    <t>16.08.2021</t>
  </si>
  <si>
    <t>FA002100011620</t>
  </si>
  <si>
    <t>FA002100011630</t>
  </si>
  <si>
    <t>09.08.2021</t>
  </si>
  <si>
    <t>FC00</t>
  </si>
  <si>
    <t>FC01</t>
  </si>
  <si>
    <t>AO-755DT-Dell OptiPlex Desktop</t>
  </si>
  <si>
    <t>01.02.2008</t>
  </si>
  <si>
    <t>Sony Vio PCG -4N7P Laptop</t>
  </si>
  <si>
    <t>03.07.2008</t>
  </si>
  <si>
    <t>AL-D630 - Dell Latitude- Laptop</t>
  </si>
  <si>
    <t>10.09.2008</t>
  </si>
  <si>
    <t>AL-D630 - Dell Latitude Laptop</t>
  </si>
  <si>
    <t>10.10.2008</t>
  </si>
  <si>
    <t>Dell Latitude AL-E4300 Laptop</t>
  </si>
  <si>
    <t>19.04.2010</t>
  </si>
  <si>
    <t>Dell Vostro 3400 GDN - Laptop</t>
  </si>
  <si>
    <t>06.12.2010</t>
  </si>
  <si>
    <t>Dell (Vostro 3400 GDN- Laptop)</t>
  </si>
  <si>
    <t>ASUS VivoBook Laptop  for K K Rathi</t>
  </si>
  <si>
    <t>10.05.2013</t>
  </si>
  <si>
    <t>Apple Ipads ( MD332HN/A 16GB WIFI)</t>
  </si>
  <si>
    <t>23.07.2013</t>
  </si>
  <si>
    <t>Lenovo New Edge E431 - Intel core I5-3230</t>
  </si>
  <si>
    <t>24.02.2014</t>
  </si>
  <si>
    <t>13.03.2014</t>
  </si>
  <si>
    <t>Lenovo NEW Edge E431</t>
  </si>
  <si>
    <t>29.04.2014</t>
  </si>
  <si>
    <t>HP 240 core i3 Laptop</t>
  </si>
  <si>
    <t>01.01.2015</t>
  </si>
  <si>
    <t>HP ProBook 440 G1</t>
  </si>
  <si>
    <t>03.01.2015</t>
  </si>
  <si>
    <t>HP ProBook 430 g2</t>
  </si>
  <si>
    <t>06.01.2015</t>
  </si>
  <si>
    <t>20.03.2015</t>
  </si>
  <si>
    <t>laptop</t>
  </si>
  <si>
    <t>Laptop-Intel I3 5th Gen / 4GB RAM / 500G</t>
  </si>
  <si>
    <t>01.04.2016</t>
  </si>
  <si>
    <t>01.07.2016</t>
  </si>
  <si>
    <t>06.09.2016</t>
  </si>
  <si>
    <t>14.09.2016</t>
  </si>
  <si>
    <t>14.07.2016</t>
  </si>
  <si>
    <t>17.08.2016</t>
  </si>
  <si>
    <t>Apple Mac Book,8GB RAM,256GB HDD</t>
  </si>
  <si>
    <t>HP Pro Book 430 G2-i7‐5500U Procssr</t>
  </si>
  <si>
    <t>23.04.2016</t>
  </si>
  <si>
    <t>Apple IPAD</t>
  </si>
  <si>
    <t>20.02.2017</t>
  </si>
  <si>
    <t>Dell Latitude 3440 i5 laptop</t>
  </si>
  <si>
    <t>30.09.2015</t>
  </si>
  <si>
    <t>02.08.2017</t>
  </si>
  <si>
    <t>26.08.2017</t>
  </si>
  <si>
    <t>06.07.2017</t>
  </si>
  <si>
    <t>LENOVO LAPTOP V310</t>
  </si>
  <si>
    <t>26.05.2017</t>
  </si>
  <si>
    <t>Lenovo Notebook X260</t>
  </si>
  <si>
    <t>25.04.2017</t>
  </si>
  <si>
    <t>HP Printer DJ link Adv 4535e</t>
  </si>
  <si>
    <t>HP Laserjet  Printer MFP</t>
  </si>
  <si>
    <t>11.09.2017</t>
  </si>
  <si>
    <t>LED Monitor with Wireless combo</t>
  </si>
  <si>
    <t>18.09.2017</t>
  </si>
  <si>
    <t>02.05.2017</t>
  </si>
  <si>
    <t>Lenovo E470 Laptop</t>
  </si>
  <si>
    <t>19.04.2017</t>
  </si>
  <si>
    <t>28.04.2017</t>
  </si>
  <si>
    <t>Lenovo Laptop Think PAD X270</t>
  </si>
  <si>
    <t>28.09.2017</t>
  </si>
  <si>
    <t>16.08.2017</t>
  </si>
  <si>
    <t>Lenovo Desktop Think Centre V 520</t>
  </si>
  <si>
    <t>27.09.2017</t>
  </si>
  <si>
    <t>Application software</t>
  </si>
  <si>
    <t>Prof.FeespaidtowardsInt.ofSanvikatvar.store</t>
  </si>
  <si>
    <t>14.09.2013</t>
  </si>
  <si>
    <t>HP 450 Laptop</t>
  </si>
  <si>
    <t>29.05.2014</t>
  </si>
  <si>
    <t>DELL Vostro desktop X220503IN8</t>
  </si>
  <si>
    <t>01.04.2015</t>
  </si>
  <si>
    <t>Dell In.3542-I7/8gb/1tb/15.6/4510U/3.1GH</t>
  </si>
  <si>
    <t>09.04.2015</t>
  </si>
  <si>
    <t>Customization-T24 Mobile</t>
  </si>
  <si>
    <t>Dell Vostro 3800 Dual Core Desktop</t>
  </si>
  <si>
    <t>30.04.2015</t>
  </si>
  <si>
    <t>22.07.2015</t>
  </si>
  <si>
    <t>18.07.2015</t>
  </si>
  <si>
    <t>28.07.2015</t>
  </si>
  <si>
    <t>05.09.2015</t>
  </si>
  <si>
    <t>15.04.2015</t>
  </si>
  <si>
    <t>21.05.2015</t>
  </si>
  <si>
    <t>26.05.2015</t>
  </si>
  <si>
    <t>Dell Inspiron Tower (Desktop)</t>
  </si>
  <si>
    <t>27.09.2015</t>
  </si>
  <si>
    <t>22.09.2015</t>
  </si>
  <si>
    <t>25.10.2015</t>
  </si>
  <si>
    <t>Epson Thermal Printer TM T82</t>
  </si>
  <si>
    <t>Scanner-Honeywell Voyager 1250g</t>
  </si>
  <si>
    <t>Customization/Interface Devlopment</t>
  </si>
  <si>
    <t>HP Printer MFP 6970</t>
  </si>
  <si>
    <t>25.10.2017</t>
  </si>
  <si>
    <t>26.10.2017</t>
  </si>
  <si>
    <t>Apple MacBook</t>
  </si>
  <si>
    <t>07.10.2017</t>
  </si>
  <si>
    <t>Lenovo Laptop V310 7th GEN Core TMi5</t>
  </si>
  <si>
    <t>HP LAPTOP ProBook 430 G4</t>
  </si>
  <si>
    <t>27.11.2017</t>
  </si>
  <si>
    <t>HP LAPTOP model 240 G6 i3</t>
  </si>
  <si>
    <t>Lenovo Laptop - Thinkpad L470 TMi7</t>
  </si>
  <si>
    <t>09.03.2018</t>
  </si>
  <si>
    <t>HP Laptop 240 G6</t>
  </si>
  <si>
    <t>23.12.2017</t>
  </si>
  <si>
    <t>HP Laptop ( Probook 440-G4)</t>
  </si>
  <si>
    <t>Lenovo V510 Laptop</t>
  </si>
  <si>
    <t>18.05.2018</t>
  </si>
  <si>
    <t>APPLE DESKTOP-MNED2HN/A</t>
  </si>
  <si>
    <t>29.05.2018</t>
  </si>
  <si>
    <t>Wacom Pen Tablet</t>
  </si>
  <si>
    <t>24.04.2018</t>
  </si>
  <si>
    <t>Lenovo Laptop L470</t>
  </si>
  <si>
    <t>Cisco Support &amp; Networking Devices</t>
  </si>
  <si>
    <t>HP 1136 LASER JET PRINTER</t>
  </si>
  <si>
    <t>16.08.2018</t>
  </si>
  <si>
    <t>Lenovo Laptop V310</t>
  </si>
  <si>
    <t>03.09.2018</t>
  </si>
  <si>
    <t>APC Back UPS - BX600</t>
  </si>
  <si>
    <t>06.11.2018</t>
  </si>
  <si>
    <t>HV300 4TB USB External HDD</t>
  </si>
  <si>
    <t>LAPTOP -LENOVO X270</t>
  </si>
  <si>
    <t>Lenovo Laptop X270</t>
  </si>
  <si>
    <t>DELL LAPTOP 3490</t>
  </si>
  <si>
    <t>11.10.2018</t>
  </si>
  <si>
    <t>APPLE MACBOOK</t>
  </si>
  <si>
    <t>LAPTOP- LENOVO X280</t>
  </si>
  <si>
    <t>Lenovo Laptop V330-81B000FJIH</t>
  </si>
  <si>
    <t>15.03.2019</t>
  </si>
  <si>
    <t>12.03.2019</t>
  </si>
  <si>
    <t>LAPTOP- LENOVO-THINKPAD</t>
  </si>
  <si>
    <t>18.05.2019</t>
  </si>
  <si>
    <t>28.05.2019</t>
  </si>
  <si>
    <t>03.05.2019</t>
  </si>
  <si>
    <t>Lenovo V330 Laptop</t>
  </si>
  <si>
    <t>Apple Ipad</t>
  </si>
  <si>
    <t xml:space="preserve"> HP Laptop EliteBook</t>
  </si>
  <si>
    <t>18.12.2019</t>
  </si>
  <si>
    <t>Lenovo L480 laptop keypad</t>
  </si>
  <si>
    <t>MacÂ Wireless Keyboard</t>
  </si>
  <si>
    <t>SAP HANA Software</t>
  </si>
  <si>
    <t>01.07.2017</t>
  </si>
  <si>
    <t>Workfolw Management Software-TwigMe</t>
  </si>
  <si>
    <t>16.02.2018</t>
  </si>
  <si>
    <t>021-10559 Office std 2016 SNGLMVL</t>
  </si>
  <si>
    <t>381-04439 Exchg STD CAL</t>
  </si>
  <si>
    <t xml:space="preserve"> IT Services on BW on HANA and BO</t>
  </si>
  <si>
    <t>SAP GRC AccessControl Enablement Redesig</t>
  </si>
  <si>
    <t>01.11.2018</t>
  </si>
  <si>
    <t>Apple Care Protection Plan</t>
  </si>
  <si>
    <t>BW on HANA and BO</t>
  </si>
  <si>
    <t xml:space="preserve"> Complinity Software</t>
  </si>
  <si>
    <t xml:space="preserve"> Financial Consolidation Software- eMerge</t>
  </si>
  <si>
    <t>SAP GRC AccessControl Enablement Redesig Part 2</t>
  </si>
  <si>
    <t>MS Office Standard &amp; Exchag STD CAL</t>
  </si>
  <si>
    <t>Artwork Process Implementation in SAP</t>
  </si>
  <si>
    <t>04.03.2019</t>
  </si>
  <si>
    <t>Cygnet Software</t>
  </si>
  <si>
    <t>NPD Workflow Auto App - Innogate</t>
  </si>
  <si>
    <t>25.06.2019</t>
  </si>
  <si>
    <t>Digital Assets Management Software</t>
  </si>
  <si>
    <t>Innogate Automation Bot Development-Zvol</t>
  </si>
  <si>
    <t>31.10.2019</t>
  </si>
  <si>
    <t>Innogate Mobile App Development-Zvolv</t>
  </si>
  <si>
    <t>Tally Prime Software</t>
  </si>
  <si>
    <t>28.03.2022</t>
  </si>
  <si>
    <t>Goodwill-Invst Div FAL merger</t>
  </si>
  <si>
    <t>12. Goodwill</t>
  </si>
  <si>
    <t>Goodwill- KBFP</t>
  </si>
  <si>
    <t>Brand- KBFP</t>
  </si>
  <si>
    <t>13. Brand</t>
  </si>
  <si>
    <t>Brand - Iraya, D'Free, HFS, SNS</t>
  </si>
  <si>
    <t>06.10.2021</t>
  </si>
  <si>
    <t>FF00</t>
  </si>
  <si>
    <t>FF01</t>
  </si>
  <si>
    <t>FF001900000540</t>
  </si>
  <si>
    <t>02.04.2016</t>
  </si>
  <si>
    <t>FF001900000550</t>
  </si>
  <si>
    <t>FF001900000560</t>
  </si>
  <si>
    <t>FF001900000570</t>
  </si>
  <si>
    <t>FF001900000580</t>
  </si>
  <si>
    <t>LenovoH5050/90B8002HIN/PDC/2/500/DOS/1YR</t>
  </si>
  <si>
    <t>FF001900000590</t>
  </si>
  <si>
    <t>28.02.2017</t>
  </si>
  <si>
    <t>FF001900000600</t>
  </si>
  <si>
    <t>FF001900000610</t>
  </si>
  <si>
    <t>21.03.2017</t>
  </si>
  <si>
    <t>FF02</t>
  </si>
  <si>
    <t>FF001900000620</t>
  </si>
  <si>
    <t>Datamax Barcode Printer</t>
  </si>
  <si>
    <t>FF001900000630</t>
  </si>
  <si>
    <t>Dell Inspirion 3646</t>
  </si>
  <si>
    <t>FF001900000640</t>
  </si>
  <si>
    <t>DELL VOSTRO 3558  Laptop</t>
  </si>
  <si>
    <t>01.01.2016</t>
  </si>
  <si>
    <t>FF001900000650</t>
  </si>
  <si>
    <t>01.03.2015</t>
  </si>
  <si>
    <t>FF001900000660</t>
  </si>
  <si>
    <t>HP MFP 1136 Printer</t>
  </si>
  <si>
    <t>FF001900000670</t>
  </si>
  <si>
    <t>FF001900000680</t>
  </si>
  <si>
    <t>HP LASERJET PRO M1136 MFP PRINTER CE849A</t>
  </si>
  <si>
    <t>18.06.2016</t>
  </si>
  <si>
    <t>FF001900000690</t>
  </si>
  <si>
    <t>FF03</t>
  </si>
  <si>
    <t>FF001900000710</t>
  </si>
  <si>
    <t>FF001900000720</t>
  </si>
  <si>
    <t>FF001900000730</t>
  </si>
  <si>
    <t>21.01.2017</t>
  </si>
  <si>
    <t>FF001900001100</t>
  </si>
  <si>
    <t>FF001900001150</t>
  </si>
  <si>
    <t>16.12.2017</t>
  </si>
  <si>
    <t>FF001900001170</t>
  </si>
  <si>
    <t>PRINTER-THERMAL</t>
  </si>
  <si>
    <t>20.11.2017</t>
  </si>
  <si>
    <t>FF001900001190</t>
  </si>
  <si>
    <t>FF001900001200</t>
  </si>
  <si>
    <t>ROUTER</t>
  </si>
  <si>
    <t>FF001900001300</t>
  </si>
  <si>
    <t>FF001900001410</t>
  </si>
  <si>
    <t>FF001900001440</t>
  </si>
  <si>
    <t>13.01.2020</t>
  </si>
  <si>
    <t>FF04</t>
  </si>
  <si>
    <t>FF001900000740</t>
  </si>
  <si>
    <t>FF05</t>
  </si>
  <si>
    <t>FF001900000750</t>
  </si>
  <si>
    <t>12.08.2016</t>
  </si>
  <si>
    <t>FF001900001230</t>
  </si>
  <si>
    <t>Desktop Acer</t>
  </si>
  <si>
    <t>21.03.2018</t>
  </si>
  <si>
    <t>FF001900001360</t>
  </si>
  <si>
    <t>08.10.2018</t>
  </si>
  <si>
    <t>FF001900001420</t>
  </si>
  <si>
    <t>FF06</t>
  </si>
  <si>
    <t>FF001900000760</t>
  </si>
  <si>
    <t>Lenovo Thinkpad E4080 Laptop</t>
  </si>
  <si>
    <t>FF001900000770</t>
  </si>
  <si>
    <t>02.02.2016</t>
  </si>
  <si>
    <t>FF001900000780</t>
  </si>
  <si>
    <t>FF001900000790</t>
  </si>
  <si>
    <t>13.08.2016</t>
  </si>
  <si>
    <t>FF001900000810</t>
  </si>
  <si>
    <t>15.09.2016</t>
  </si>
  <si>
    <t>FF001900000820</t>
  </si>
  <si>
    <t>10.01.2017</t>
  </si>
  <si>
    <t>FF001900001080</t>
  </si>
  <si>
    <t>FF001900001290</t>
  </si>
  <si>
    <t>FF001900001310</t>
  </si>
  <si>
    <t>FF001900001390</t>
  </si>
  <si>
    <t>28.01.2019</t>
  </si>
  <si>
    <t>FF001900001400</t>
  </si>
  <si>
    <t>FF001900001430</t>
  </si>
  <si>
    <t>05.04.2019</t>
  </si>
  <si>
    <t>FF001900001480</t>
  </si>
  <si>
    <t>FF002400000000</t>
  </si>
  <si>
    <t>FF11</t>
  </si>
  <si>
    <t>FF001900000830</t>
  </si>
  <si>
    <t>FF001900000840</t>
  </si>
  <si>
    <t>FF001900000860</t>
  </si>
  <si>
    <t>LENOVO C260/57328204/PQC/2/500/19.5W8.1B</t>
  </si>
  <si>
    <t>20.10.2016</t>
  </si>
  <si>
    <t>FF001900000870</t>
  </si>
  <si>
    <t>23.12.2016</t>
  </si>
  <si>
    <t>FF001900000880</t>
  </si>
  <si>
    <t>FF001900000900</t>
  </si>
  <si>
    <t>Huawei AR1220 Router</t>
  </si>
  <si>
    <t>13.01.2017</t>
  </si>
  <si>
    <t>FF001900000940</t>
  </si>
  <si>
    <t>22.03.2017</t>
  </si>
  <si>
    <t>FF001900001090</t>
  </si>
  <si>
    <t>FF001900001130</t>
  </si>
  <si>
    <t>FF001900001140</t>
  </si>
  <si>
    <t>FF001900001240</t>
  </si>
  <si>
    <t>24.01.2018</t>
  </si>
  <si>
    <t>FF12</t>
  </si>
  <si>
    <t>FF001900000950</t>
  </si>
  <si>
    <t>FF001900000960</t>
  </si>
  <si>
    <t>01.06.2016</t>
  </si>
  <si>
    <t>FF001900000970</t>
  </si>
  <si>
    <t>FF001900001320</t>
  </si>
  <si>
    <t>30.10.2018</t>
  </si>
  <si>
    <t>FF13</t>
  </si>
  <si>
    <t>FF001900000980</t>
  </si>
  <si>
    <t>FF001900001110</t>
  </si>
  <si>
    <t>FF14</t>
  </si>
  <si>
    <t>FF001900001010</t>
  </si>
  <si>
    <t>29.02.2016</t>
  </si>
  <si>
    <t>FF15</t>
  </si>
  <si>
    <t>FF001900001020</t>
  </si>
  <si>
    <t>14.02.2016</t>
  </si>
  <si>
    <t>FF001900001050</t>
  </si>
  <si>
    <t>10.03.2017</t>
  </si>
  <si>
    <t>FF001900001120</t>
  </si>
  <si>
    <t>FF001900001270</t>
  </si>
  <si>
    <t>FF17</t>
  </si>
  <si>
    <t>FF001900001370</t>
  </si>
  <si>
    <t>FF22</t>
  </si>
  <si>
    <t>FF001900001060</t>
  </si>
  <si>
    <t>31.10.2016</t>
  </si>
  <si>
    <t>FF25</t>
  </si>
  <si>
    <t>FF001600001730</t>
  </si>
  <si>
    <t>Manual Hand Pallet Truck</t>
  </si>
  <si>
    <t>FF001600001740</t>
  </si>
  <si>
    <t>DZ Series ( SS/PP - 600 x 600 ) Capacity</t>
  </si>
  <si>
    <t>FF001600001750</t>
  </si>
  <si>
    <t>DEEP FREEZER</t>
  </si>
  <si>
    <t>FF001600001760</t>
  </si>
  <si>
    <t>Barcode Printer Machine</t>
  </si>
  <si>
    <t>FF001600001770</t>
  </si>
  <si>
    <t>Hand wrapping Machine  HW 450</t>
  </si>
  <si>
    <t>FF001600001780</t>
  </si>
  <si>
    <t>FF001600001790</t>
  </si>
  <si>
    <t>Tray Wrapping Machine</t>
  </si>
  <si>
    <t>FF001600001800</t>
  </si>
  <si>
    <t>FF001600001810</t>
  </si>
  <si>
    <t>Barcode Printer 99-045A043-00LF</t>
  </si>
  <si>
    <t>FF001600001820</t>
  </si>
  <si>
    <t>FF001600001830</t>
  </si>
  <si>
    <t>FF001800001360</t>
  </si>
  <si>
    <t>Plastic Pallets 1200 x 1000 x 145</t>
  </si>
  <si>
    <t>FF001900001510</t>
  </si>
  <si>
    <t>Â LENOVO H5050</t>
  </si>
  <si>
    <t>FF001900001520</t>
  </si>
  <si>
    <t>FF002000001290</t>
  </si>
  <si>
    <t>FF002000001300</t>
  </si>
  <si>
    <t>FF002000001310</t>
  </si>
  <si>
    <t>Metal Rack</t>
  </si>
  <si>
    <t>FF002000001320</t>
  </si>
  <si>
    <t>Sorting Grading Stainless Stell Table (</t>
  </si>
  <si>
    <t>FF002000001330</t>
  </si>
  <si>
    <t>table</t>
  </si>
  <si>
    <t>FF002000001340</t>
  </si>
  <si>
    <t>FF002000001350</t>
  </si>
  <si>
    <t>FF002000001360</t>
  </si>
  <si>
    <t>Plastic Crates</t>
  </si>
  <si>
    <t>FF002100000770</t>
  </si>
  <si>
    <t>Wall Mounting Fan</t>
  </si>
  <si>
    <t>FF002100000780</t>
  </si>
  <si>
    <t>FF002100000790</t>
  </si>
  <si>
    <t>FF002100000800</t>
  </si>
  <si>
    <t>FF26</t>
  </si>
  <si>
    <t>FF001600001840</t>
  </si>
  <si>
    <t>HIGH PRESSURE CREATE WASHER</t>
  </si>
  <si>
    <t>FF001600001850</t>
  </si>
  <si>
    <t>FF001600001860</t>
  </si>
  <si>
    <t>FF001600001870</t>
  </si>
  <si>
    <t>FF001800001370</t>
  </si>
  <si>
    <t>BANANA CALIPER</t>
  </si>
  <si>
    <t>FF001800001380</t>
  </si>
  <si>
    <t>REFRACTOMETER</t>
  </si>
  <si>
    <t>FF002000001370</t>
  </si>
  <si>
    <t>FF002100000810</t>
  </si>
  <si>
    <t>CCTV CAMERA, LED TV CABLES &amp; INSTALLATION</t>
  </si>
  <si>
    <t>FF37</t>
  </si>
  <si>
    <t>FF001900001450</t>
  </si>
  <si>
    <t>FF001900001470</t>
  </si>
  <si>
    <t>FM00</t>
  </si>
  <si>
    <t>FM01</t>
  </si>
  <si>
    <t>PB 405 Chest Freezer</t>
  </si>
  <si>
    <t xml:space="preserve"> PB 405 Chest Free</t>
  </si>
  <si>
    <t>30.12.2016</t>
  </si>
  <si>
    <t>Stacker with Battery</t>
  </si>
  <si>
    <t>31.12.2016</t>
  </si>
  <si>
    <t>Weighing Machine 0.5 Kg</t>
  </si>
  <si>
    <t>18.05.2017</t>
  </si>
  <si>
    <t>20.02.2018</t>
  </si>
  <si>
    <t>24.02.2018</t>
  </si>
  <si>
    <t>08.03.2018</t>
  </si>
  <si>
    <t>Change Part of Packing of different pack size</t>
  </si>
  <si>
    <t>05.05.2018</t>
  </si>
  <si>
    <t>Packaging machine change part</t>
  </si>
  <si>
    <t>Spare Parts</t>
  </si>
  <si>
    <t>Sieves</t>
  </si>
  <si>
    <t>Packaging Machine Change Part</t>
  </si>
  <si>
    <t>04.01.2020</t>
  </si>
  <si>
    <t>Forming Part</t>
  </si>
  <si>
    <t>05.08.2020</t>
  </si>
  <si>
    <t>PB PRINTING CYLIDER GENERAL</t>
  </si>
  <si>
    <t>09.07.2020</t>
  </si>
  <si>
    <t>PB MOULD PLASTIC OR RUBBER</t>
  </si>
  <si>
    <t>22.09.2020</t>
  </si>
  <si>
    <t>10.02.2021</t>
  </si>
  <si>
    <t>10.03.2021</t>
  </si>
  <si>
    <t>24.05.2021</t>
  </si>
  <si>
    <t>07.05.2021</t>
  </si>
  <si>
    <t>17.06.2021</t>
  </si>
  <si>
    <t>10.08.2021</t>
  </si>
  <si>
    <t>05.01.2022</t>
  </si>
  <si>
    <t>Printing Cylinder -F TTCream Waf Vani</t>
  </si>
  <si>
    <t>Printing Cylinder -F TTCream Waf Choc</t>
  </si>
  <si>
    <t>Printing Cylinder -F TTCream Waf Stra</t>
  </si>
  <si>
    <t>Printing Plates - TT Soy Sauce - 190 G</t>
  </si>
  <si>
    <t>Printing Plates -TT Red Chilly Sauce - 190 G</t>
  </si>
  <si>
    <t>Printing Plates- TT Green Chilly Sauce - 190 G</t>
  </si>
  <si>
    <t>Printing Plates -TT Chinese Sauce Vinegar - 175 G</t>
  </si>
  <si>
    <t>Printing Cylinder-TT TOMATO KETCHUP 1.9 KG</t>
  </si>
  <si>
    <t>15.02.2022</t>
  </si>
  <si>
    <t>Printing Cylinder -Kara_Face Mask Pouch_Rice Water</t>
  </si>
  <si>
    <t>24.02.2022</t>
  </si>
  <si>
    <t>Printing Cylinder-Kara_Face Mask Pouch_Charcoal</t>
  </si>
  <si>
    <t>Printing Cylinder-Kara_Face Mask Pouch_Aloe Vera</t>
  </si>
  <si>
    <t>Printing Cylinder-KARA ROSE WATER WIPES 25 WIPES (</t>
  </si>
  <si>
    <t>02.03.2022</t>
  </si>
  <si>
    <t>Printing Cylinder-Tasty Treat Aloo Bhujia 1kg</t>
  </si>
  <si>
    <t>Printing Cylinder-Tasty Treat Khatta Meetha 1 Kg</t>
  </si>
  <si>
    <t>Printing Cylinder-Tasty Treat Navratan Mix 1kg</t>
  </si>
  <si>
    <t>Mould 250 ml ALUMINIUM- DOUBLE CAVIITY Semi Auto</t>
  </si>
  <si>
    <t>14.03.2022</t>
  </si>
  <si>
    <t>Mould 750 ml ALUMINIUM -DOUBLE CAVIITY Semi Auto</t>
  </si>
  <si>
    <t>Printing Cylinder-CM Cylinder 150 ml 400 X 975 mm</t>
  </si>
  <si>
    <t>16.03.2022</t>
  </si>
  <si>
    <t>Printing Cylinder-TT  1075*440*2</t>
  </si>
  <si>
    <t>Printing Cylinder-TT  930*400*2</t>
  </si>
  <si>
    <t>Printing Cylinder-TT Fruit Based Drink Guava 2L</t>
  </si>
  <si>
    <t>Printing Cylinder-TT Fruit Based Drink Apple 2L</t>
  </si>
  <si>
    <t>Printing Cylinder-TT Fruit Based Drink Litchi 2L</t>
  </si>
  <si>
    <t>PB Mould Plastic or Rubber</t>
  </si>
  <si>
    <t>30.04.2022</t>
  </si>
  <si>
    <t>05.04.2022</t>
  </si>
  <si>
    <t>Printing Cylinder-Kara Rose 10</t>
  </si>
  <si>
    <t>28.09.2022</t>
  </si>
  <si>
    <t>Printin Cylinder-Kara Neem &amp; Tree tree 10</t>
  </si>
  <si>
    <t>Printing Cylinder-Kara Alovera &amp; Mint 10</t>
  </si>
  <si>
    <t>Printing Cylinder-Kara Alovera &amp; Cucumber 10</t>
  </si>
  <si>
    <t>Printing Cylinder Kara Baby Wipes 80 PCS</t>
  </si>
  <si>
    <t>Weighing Balance 3200 g (L.C.- 0.01g)</t>
  </si>
  <si>
    <t>22.01.2019</t>
  </si>
  <si>
    <t>Analytical Weighing Balance 220g</t>
  </si>
  <si>
    <t>Viscometer – Brookfield</t>
  </si>
  <si>
    <t>Sieve Shaker &amp; Sieve</t>
  </si>
  <si>
    <t>02.02.2019</t>
  </si>
  <si>
    <t>Desiccators</t>
  </si>
  <si>
    <t>Water still for distill water</t>
  </si>
  <si>
    <t>Lab  Stirrer</t>
  </si>
  <si>
    <t>Heating Mantle (500 ml)</t>
  </si>
  <si>
    <t>Hand Sealer</t>
  </si>
  <si>
    <t>Water bath</t>
  </si>
  <si>
    <t>IR Moisture Balance</t>
  </si>
  <si>
    <t>Magnetic Stirrer</t>
  </si>
  <si>
    <t>Refractometer</t>
  </si>
  <si>
    <t>04.02.2019</t>
  </si>
  <si>
    <t>Weighing Balance 8.2 kg (L.C.- 0.1g)</t>
  </si>
  <si>
    <t>08.03.2019</t>
  </si>
  <si>
    <t>Consistometer</t>
  </si>
  <si>
    <t>LAB FURNITURE (NPD- HPC LABORATORY)</t>
  </si>
  <si>
    <t>Digital Vernier calliper</t>
  </si>
  <si>
    <t>Digital Thermometer</t>
  </si>
  <si>
    <t>1.5 Tr Carrier Hi-Wall Split Room Ac</t>
  </si>
  <si>
    <t>01.07.2010</t>
  </si>
  <si>
    <t>1.5 Tr Split AC Koryo KS18 GR</t>
  </si>
  <si>
    <t>Ac splits</t>
  </si>
  <si>
    <t>Air Curtain</t>
  </si>
  <si>
    <t>Air Curtain 6' Sleek Model</t>
  </si>
  <si>
    <t>Amplifler</t>
  </si>
  <si>
    <t>Attendance Recording System</t>
  </si>
  <si>
    <t>Cms Time Attendance Machine</t>
  </si>
  <si>
    <t>Fax Machine</t>
  </si>
  <si>
    <t>Fire Extinguisher</t>
  </si>
  <si>
    <t>Grills</t>
  </si>
  <si>
    <t>Hand Dryer</t>
  </si>
  <si>
    <t>Impedence Circuit For Epabex</t>
  </si>
  <si>
    <t>Insect Killer Pestop (24 L Double tube)</t>
  </si>
  <si>
    <t>KLV- S23 ALO 58CM LCD Tv</t>
  </si>
  <si>
    <t>Koryo Microwave Owen KMG 2521</t>
  </si>
  <si>
    <t>Manual Hand Dryer</t>
  </si>
  <si>
    <t>Multimedia Projector</t>
  </si>
  <si>
    <t>SIPK 47 N Sharp Refrigrator</t>
  </si>
  <si>
    <t>Speaker</t>
  </si>
  <si>
    <t>Storage Cabinet Room</t>
  </si>
  <si>
    <t>Volume Controller</t>
  </si>
  <si>
    <t>HP LaserJet Printer for Bangalore Office</t>
  </si>
  <si>
    <t>31.01.2012</t>
  </si>
  <si>
    <t>Dell Latitude-3450-Intel core i5 5200</t>
  </si>
  <si>
    <t>Canon Printer- MX 19511</t>
  </si>
  <si>
    <t>Dlink Make 24 Port Swithch</t>
  </si>
  <si>
    <t>HCL Beepos Ambience VL</t>
  </si>
  <si>
    <t>Hcl Intel Core2Due E4500</t>
  </si>
  <si>
    <t>HCl Make 14 ' TFT Monitor (BKC)</t>
  </si>
  <si>
    <t>HCl Make 15 ' TFT Monitor</t>
  </si>
  <si>
    <t>HCL Make Intel Celeron 2.66Gz (BKC)</t>
  </si>
  <si>
    <t>HCL Make Intel Pentium IV 3.0GHz</t>
  </si>
  <si>
    <t>HCL Make Intel Pentium IV 3.0GHz - BKC</t>
  </si>
  <si>
    <t>Hp K7108 Office Jet ColourePrinter</t>
  </si>
  <si>
    <t>Hp Laser jet M1005 Printer</t>
  </si>
  <si>
    <t>Hp Laser jet P1008 Printer</t>
  </si>
  <si>
    <t>Hp Make 4355 AIO Diskjet Printer</t>
  </si>
  <si>
    <t>Hp Make Deskjet 1280 A3 Printer</t>
  </si>
  <si>
    <t>Networking Passive</t>
  </si>
  <si>
    <t>Tvs Make 3810 Dotmatrix Printer</t>
  </si>
  <si>
    <t>View sonic 17' TFT Monitor</t>
  </si>
  <si>
    <t>Zenith Business Celeron Duel Core 420</t>
  </si>
  <si>
    <t>Zenith PC G31 E7400 Core 2 Duo 2.8Ghz</t>
  </si>
  <si>
    <t>Zicom 15' TFT Monitor</t>
  </si>
  <si>
    <t>12.08.2013</t>
  </si>
  <si>
    <t>1 laptop for PvtBrand.PO-25/13-14 for</t>
  </si>
  <si>
    <t>01.08.2013</t>
  </si>
  <si>
    <t>01.11.2014</t>
  </si>
  <si>
    <t>01.02.2015</t>
  </si>
  <si>
    <t>Dell Laptop - I3 2GB/4GB 500 HDD</t>
  </si>
  <si>
    <t>APPLE MAGIC MOUSE MB829ZM/B</t>
  </si>
  <si>
    <t>AppleCareProt.PlanMD015FE/A MacBook/MacA</t>
  </si>
  <si>
    <t>APLE MACBOK/MF865HNA/INTC-M/8/512/12/SLV</t>
  </si>
  <si>
    <t>MICROSOFT OFFICE MAC HOME STUDENT 2016 E</t>
  </si>
  <si>
    <t>Coral Draw GSX7 with 2year Subscription</t>
  </si>
  <si>
    <t>Lenovo L450 I5 laptop/8 GB RAM/500GB HDD</t>
  </si>
  <si>
    <t>20.07.2016</t>
  </si>
  <si>
    <t>Apple IPAD Keyboard</t>
  </si>
  <si>
    <t>02.07.2016</t>
  </si>
  <si>
    <t>Apple Pencil</t>
  </si>
  <si>
    <t>I PAD 2 3G + Wifi 128 GB</t>
  </si>
  <si>
    <t>Laptop Lenovo Y50/i 7G4</t>
  </si>
  <si>
    <t>Laptop Lenovo G5080/ i3</t>
  </si>
  <si>
    <t>Cisco Router</t>
  </si>
  <si>
    <t>Dell E5430 Laptop #G3RWVS1</t>
  </si>
  <si>
    <t>31.07.2012</t>
  </si>
  <si>
    <t>Dell E5430 Laptop #6NSTVS1 - IT Stock</t>
  </si>
  <si>
    <t>Dell E5430 Laptop #HZQWVS1 - Nikhil Sahu</t>
  </si>
  <si>
    <t>Dell E5430 Laptop #8JWPVS1</t>
  </si>
  <si>
    <t>Laptop -- Bangalore Stock 5XCM7BS</t>
  </si>
  <si>
    <t>28.03.2013</t>
  </si>
  <si>
    <t>Laptop Dell Latitude 3440 BTX</t>
  </si>
  <si>
    <t>Dell Laptop - I3</t>
  </si>
  <si>
    <t>Lenovo Thinkpad E4070 Laptop</t>
  </si>
  <si>
    <t>1TB External USB</t>
  </si>
  <si>
    <t>Dell Ins. 3542-I7/8gb/1tb/15.6”/1Y/dos</t>
  </si>
  <si>
    <t>27.06.2017</t>
  </si>
  <si>
    <t>01.04.2018</t>
  </si>
  <si>
    <t>1TB SV Hard disk</t>
  </si>
  <si>
    <t>03.07.2018</t>
  </si>
  <si>
    <t>17.08.2018</t>
  </si>
  <si>
    <t>20.07.2018</t>
  </si>
  <si>
    <t>05.10.2018</t>
  </si>
  <si>
    <t>USB External HDD</t>
  </si>
  <si>
    <t>LAPTOP LENOVO DISPLAY</t>
  </si>
  <si>
    <t>25.04.2019</t>
  </si>
  <si>
    <t>26.04.2019</t>
  </si>
  <si>
    <t>LAPTOP LENOVO THINKPAD L480</t>
  </si>
  <si>
    <t>12.04.2019</t>
  </si>
  <si>
    <t>03.07.2019</t>
  </si>
  <si>
    <t>03.12.2019</t>
  </si>
  <si>
    <t>Laptop- HP 245 G8 -366C8PA</t>
  </si>
  <si>
    <t>05.09.2021</t>
  </si>
  <si>
    <t>LAPTOP - HP 245 G8 -366C8PA</t>
  </si>
  <si>
    <t>LAPTOP-HP</t>
  </si>
  <si>
    <t>12mm Toughened Glass door</t>
  </si>
  <si>
    <t>3 Tr Cassette splits Ac</t>
  </si>
  <si>
    <t>Ac Ducting</t>
  </si>
  <si>
    <t>Alfa Ext St Beam Panel 1687 X 525</t>
  </si>
  <si>
    <t>Carpets</t>
  </si>
  <si>
    <t>Center Table with Glass Top</t>
  </si>
  <si>
    <t>Connectors</t>
  </si>
  <si>
    <t>Door Mat, Size 8mm thick, grey colour</t>
  </si>
  <si>
    <t>Engineers Try Suqare- 12</t>
  </si>
  <si>
    <t>Flush Doors with View panel</t>
  </si>
  <si>
    <t>Glass &amp; Mirror</t>
  </si>
  <si>
    <t>Keyboard Tray</t>
  </si>
  <si>
    <t>LEG W Small Base</t>
  </si>
  <si>
    <t>Manual Roller Blind</t>
  </si>
  <si>
    <t>Mediaum Back Chainsynchro Mechanism</t>
  </si>
  <si>
    <t>Meeting Table Dia- 1000 mm</t>
  </si>
  <si>
    <t>Office Chair Model AB - A - 02A</t>
  </si>
  <si>
    <t>Office Chair Model L317R</t>
  </si>
  <si>
    <t>Partition</t>
  </si>
  <si>
    <t>Partition - Panelling</t>
  </si>
  <si>
    <t>Partition, Ply/ MDF / GYPSUM</t>
  </si>
  <si>
    <t>Partition, Ply/ MDF / GYPSUM fixing</t>
  </si>
  <si>
    <t>Rec. Free Stand Table 1500 X 750 mm</t>
  </si>
  <si>
    <t>Round Bin Dia 625 X 800 mm</t>
  </si>
  <si>
    <t>Round Discussion Table 1200 D X 750 H</t>
  </si>
  <si>
    <t>Safety Door</t>
  </si>
  <si>
    <t>Site Carpentary- General</t>
  </si>
  <si>
    <t>Slinding Door Cabinet 900X405X750 MM</t>
  </si>
  <si>
    <t>Sofa Set</t>
  </si>
  <si>
    <t>Strackable Bin Set of 3 without Castors</t>
  </si>
  <si>
    <t>Staff Workstation - 1200 X 600 X 750 mm</t>
  </si>
  <si>
    <t>Stall Bin - 710 X 710 X 750 mm</t>
  </si>
  <si>
    <t>Storage Unit 1200 X 400 X 2100 mm</t>
  </si>
  <si>
    <t>Storage Unit size 4'-0" X 3'-0" X 1'-6"</t>
  </si>
  <si>
    <t>Storage Unit size 7'-2" X 3'-0" X 1'-6"</t>
  </si>
  <si>
    <t>Storage Unit size 8'-4" X 3'-0" X 1'-6"</t>
  </si>
  <si>
    <t>Storage Unit size 8'-4" X 4'-0" X 1'-4"</t>
  </si>
  <si>
    <t>Super Visor 1200MM X 600MM</t>
  </si>
  <si>
    <t>Three Seater Sofa</t>
  </si>
  <si>
    <t>Toshiba 232 Photocopier</t>
  </si>
  <si>
    <t>Toughned Glass Door 12 mm thk</t>
  </si>
  <si>
    <t>Two seater sofa</t>
  </si>
  <si>
    <t>Two seater sofa (size 4 '6")</t>
  </si>
  <si>
    <t>Valrack Make 42 U Network Rack</t>
  </si>
  <si>
    <t>Valrack Make 9 U Network Rack</t>
  </si>
  <si>
    <t>WorkStation 1135 mm X 1500 mm</t>
  </si>
  <si>
    <t>WorkStation 1135 mm X 900 mm</t>
  </si>
  <si>
    <t>Paint Work</t>
  </si>
  <si>
    <t>21.12.2013</t>
  </si>
  <si>
    <t>Wooden Partition on Top Aluminum</t>
  </si>
  <si>
    <t>6 MM Glas in Partition Work</t>
  </si>
  <si>
    <t>Labour charge for pain work</t>
  </si>
  <si>
    <t>Labour charge for Wooden Partition</t>
  </si>
  <si>
    <t>Labour charge for glass fiting</t>
  </si>
  <si>
    <t>Labour charge for Aluminum partition</t>
  </si>
  <si>
    <t>Erection of racks</t>
  </si>
  <si>
    <t>21.03.2014</t>
  </si>
  <si>
    <t>Labour charges- Erection of racks</t>
  </si>
  <si>
    <t>Wooden Pallet 2 Way 1200x1000x150mm</t>
  </si>
  <si>
    <t>Slotted angle Mezzanine Floor</t>
  </si>
  <si>
    <t>PIPE GUARD</t>
  </si>
  <si>
    <t>IRON RACKS</t>
  </si>
  <si>
    <t>Aluminium Office Making</t>
  </si>
  <si>
    <t>Pallets</t>
  </si>
  <si>
    <t>Kara display End unit</t>
  </si>
  <si>
    <t>Conduit PVC Alongwith Fan, AC</t>
  </si>
  <si>
    <t>Data Cable D Link &amp; Printer</t>
  </si>
  <si>
    <t>Computer Data Point</t>
  </si>
  <si>
    <t>ALCB For Main Power Supply with Box</t>
  </si>
  <si>
    <t>Labour charge for Electrical Work</t>
  </si>
  <si>
    <t>Labour charge for Ac Instalation</t>
  </si>
  <si>
    <t>UPS &amp; Battery</t>
  </si>
  <si>
    <t>Window AC 1.5 ton</t>
  </si>
  <si>
    <t>01.09.2013</t>
  </si>
  <si>
    <t>Air Condition</t>
  </si>
  <si>
    <t>KORYO 584 L SIDE BY SIDE REF KSBS605GLD</t>
  </si>
  <si>
    <t>27.10.2017</t>
  </si>
  <si>
    <t>2W HH Passion Pro  KA04HJ3623</t>
  </si>
  <si>
    <t>16.01.2012</t>
  </si>
  <si>
    <t>O S License</t>
  </si>
  <si>
    <t>MS Office Standard  &amp; Exchag STD CAL SNGL MVL</t>
  </si>
  <si>
    <t>08.01.2020</t>
  </si>
  <si>
    <t>30.10.2021</t>
  </si>
  <si>
    <t>29.11.2021</t>
  </si>
  <si>
    <t>Exchange licence Outlook</t>
  </si>
  <si>
    <t>03.12.2021</t>
  </si>
  <si>
    <t>Exchag STD CAL SNGL MVL-MS Outlook</t>
  </si>
  <si>
    <t>Brand KARA</t>
  </si>
  <si>
    <t>15.07.2015</t>
  </si>
  <si>
    <t>Brand - Pvt Brand</t>
  </si>
  <si>
    <t>01.10.2022</t>
  </si>
  <si>
    <t>FM02</t>
  </si>
  <si>
    <t>Hot Foil Printer - 1</t>
  </si>
  <si>
    <t>31.10.2008</t>
  </si>
  <si>
    <t>Epson L220 Printer</t>
  </si>
  <si>
    <t>USB DVD</t>
  </si>
  <si>
    <t>15.02.2017</t>
  </si>
  <si>
    <t>Laptop Dell Latitude E5420 GZ0HVQ1</t>
  </si>
  <si>
    <t>14.10.2011</t>
  </si>
  <si>
    <t>Laptop Dell Latitude E5420 HGZHVQ1</t>
  </si>
  <si>
    <t xml:space="preserve"> Lptps No.FGZ/FZ0/GZ0/HZ0/HGZ of HVQ1</t>
  </si>
  <si>
    <t>HP Pro 3330 Desktop #QT036AV-Taloja</t>
  </si>
  <si>
    <t>18.07.2012</t>
  </si>
  <si>
    <t>Dell Vostro 3460 Laptop #F3T2NV1</t>
  </si>
  <si>
    <t>30.01.2013</t>
  </si>
  <si>
    <t>Laptop DELL E5410 3ZYK6Q1- Mumbai Stock</t>
  </si>
  <si>
    <t>DELL E5410-LAPTOP 3ZYJ6Q1-Rajesh Singh</t>
  </si>
  <si>
    <t>29.03.2013</t>
  </si>
  <si>
    <t>Laptop 3460#GRWWFY1 -  P K Banerjee</t>
  </si>
  <si>
    <t>Laptop 3460#7NWXGY1</t>
  </si>
  <si>
    <t>29.10.2013</t>
  </si>
  <si>
    <t>Dell E7240 Laptop # 4N78102</t>
  </si>
  <si>
    <t>30.01.2014</t>
  </si>
  <si>
    <t>Dell E3440BTX Laptop # 7SZ23Z1</t>
  </si>
  <si>
    <t>Laptop Dell Latitude 3440 - CPD IT Stock</t>
  </si>
  <si>
    <t>31.03.2015</t>
  </si>
  <si>
    <t>Desktop Optiplex 3020 Small BTX-CPD</t>
  </si>
  <si>
    <t>28.02.2012</t>
  </si>
  <si>
    <t>OYVS 2W CB Shine (CBF125MCC)</t>
  </si>
  <si>
    <t>FM14</t>
  </si>
  <si>
    <t>23.06.2022</t>
  </si>
  <si>
    <t>FM19</t>
  </si>
  <si>
    <t>OFFLINE PLASTIC LID APPLICATOR</t>
  </si>
  <si>
    <t>01.09.2007</t>
  </si>
  <si>
    <t>Electric Stacker Model:ND-ESL-1534</t>
  </si>
  <si>
    <t>26.05.2022</t>
  </si>
  <si>
    <t xml:space="preserve"> Revolving Chair</t>
  </si>
  <si>
    <t>24.09.2014</t>
  </si>
  <si>
    <t>30.09.2010</t>
  </si>
  <si>
    <t>Computer</t>
  </si>
  <si>
    <t>28.01.2008</t>
  </si>
  <si>
    <t>10 Table</t>
  </si>
  <si>
    <t>01.07.2008</t>
  </si>
  <si>
    <t>Wooden Pallet 43*43*6mm</t>
  </si>
  <si>
    <t>Wooden Pallet 45*45*6mm</t>
  </si>
  <si>
    <t>Wooden Pallet 47*39*6mm</t>
  </si>
  <si>
    <t>Wooden Pallets 1200mm*1000mm</t>
  </si>
  <si>
    <t>31.10.2014</t>
  </si>
  <si>
    <t>Racks</t>
  </si>
  <si>
    <t>19.09.2014</t>
  </si>
  <si>
    <t>FM22</t>
  </si>
  <si>
    <t>Hand Pallet Truck, Make Swift</t>
  </si>
  <si>
    <t>02.01.2014</t>
  </si>
  <si>
    <t>FM23</t>
  </si>
  <si>
    <t>05.09.2019</t>
  </si>
  <si>
    <t>FM26</t>
  </si>
  <si>
    <t>FM29</t>
  </si>
  <si>
    <t>03.06.2021</t>
  </si>
  <si>
    <t>Dell E5420 Laptop # FPHG8R1 -Ankur Dixit</t>
  </si>
  <si>
    <t>17.05.2012</t>
  </si>
  <si>
    <t>Dell Vostro 3460 Laptop #JQZ3MV1 Delhi</t>
  </si>
  <si>
    <t>20.11.2012</t>
  </si>
  <si>
    <t>05.07.2019</t>
  </si>
  <si>
    <t>MF00</t>
  </si>
  <si>
    <t>MF01</t>
  </si>
  <si>
    <t>MF001800000000</t>
  </si>
  <si>
    <t>Attendance recording machine</t>
  </si>
  <si>
    <t>MF001800000220</t>
  </si>
  <si>
    <t>Samsung SX20 12X TV System</t>
  </si>
  <si>
    <t>MF001800000230</t>
  </si>
  <si>
    <t>Cisco 48 port switch SG 300</t>
  </si>
  <si>
    <t>MF001800000240</t>
  </si>
  <si>
    <t>APC Ups 6KVA 1phase</t>
  </si>
  <si>
    <t>MF001800000250</t>
  </si>
  <si>
    <t>Batteries SMF 42 AH</t>
  </si>
  <si>
    <t>MF001800000260</t>
  </si>
  <si>
    <t>Epson EBS-31 Projector</t>
  </si>
  <si>
    <t>MF001800000270</t>
  </si>
  <si>
    <t>EPBAX Telephone machine</t>
  </si>
  <si>
    <t>MF001800000280</t>
  </si>
  <si>
    <t>HP Color Laserjet 1025nw Network Printer</t>
  </si>
  <si>
    <t>MF001800000290</t>
  </si>
  <si>
    <t>Cisco aironet 1702i access point</t>
  </si>
  <si>
    <t>MF001800000300</t>
  </si>
  <si>
    <t>HP laserjet 126 Printer</t>
  </si>
  <si>
    <t>MF001800000310</t>
  </si>
  <si>
    <t>Land line phone</t>
  </si>
  <si>
    <t>MF001800000320</t>
  </si>
  <si>
    <t>HP Laserjet MFP M435NW - Printer</t>
  </si>
  <si>
    <t>MF001800000330</t>
  </si>
  <si>
    <t>MF001900000000</t>
  </si>
  <si>
    <t>HP LASER CZ175A PSC PRINTER</t>
  </si>
  <si>
    <t>MF001900000010</t>
  </si>
  <si>
    <t>HP AC173TU/PDC/4GB/1TB/15.6/W10/15.6/BLK</t>
  </si>
  <si>
    <t>MF001900000020</t>
  </si>
  <si>
    <t>MF001900000040</t>
  </si>
  <si>
    <t>MF001900000050</t>
  </si>
  <si>
    <t>23.11.2016</t>
  </si>
  <si>
    <t>MF001900000060</t>
  </si>
  <si>
    <t>MF001900000070</t>
  </si>
  <si>
    <t>17.10.2016</t>
  </si>
  <si>
    <t>MF001900000110</t>
  </si>
  <si>
    <t>Laptop - Aparna</t>
  </si>
  <si>
    <t>MF001900000120</t>
  </si>
  <si>
    <t>Laptop- LenE4080/80HR006RIH/A1IH/i3G5/4/500/14/D</t>
  </si>
  <si>
    <t>MF001900000130</t>
  </si>
  <si>
    <t>Laptop/ L480-20LT564W00</t>
  </si>
  <si>
    <t>19.07.2019</t>
  </si>
  <si>
    <t>MF002000000100</t>
  </si>
  <si>
    <t>Partition work at Jayanagar</t>
  </si>
  <si>
    <t>MF02</t>
  </si>
  <si>
    <t>MF001300000330</t>
  </si>
  <si>
    <t>Double Leaf Puff Door</t>
  </si>
  <si>
    <t>MF001300000340</t>
  </si>
  <si>
    <t>PUF Panel Installation</t>
  </si>
  <si>
    <t>MF001300000350</t>
  </si>
  <si>
    <t>Floor Chipping work</t>
  </si>
  <si>
    <t>MF001300000360</t>
  </si>
  <si>
    <t>Cookies back side toilet area covering</t>
  </si>
  <si>
    <t>MF001600002980</t>
  </si>
  <si>
    <t>MF001600002990</t>
  </si>
  <si>
    <t>Plastic Pallet</t>
  </si>
  <si>
    <t>MF001600003000</t>
  </si>
  <si>
    <t>Moulder Roller Teflon Coated</t>
  </si>
  <si>
    <t>MF001600003010</t>
  </si>
  <si>
    <t>Hand Pallet Trolley Godrej Make- Model GPT2500</t>
  </si>
  <si>
    <t>MF001600003020</t>
  </si>
  <si>
    <t>Bowl For Planetary Mixer - 60 QT</t>
  </si>
  <si>
    <t>MF001600003030</t>
  </si>
  <si>
    <t>Bowl For Planetary Mixer - 80 QT</t>
  </si>
  <si>
    <t>MF001600003040</t>
  </si>
  <si>
    <t>SS Trolley</t>
  </si>
  <si>
    <t>MF001600003050</t>
  </si>
  <si>
    <t>Micro Scan Metal Detector</t>
  </si>
  <si>
    <t>MF001600003060</t>
  </si>
  <si>
    <t>Vibro Sifter -GMP Model 30</t>
  </si>
  <si>
    <t>MF001600003070</t>
  </si>
  <si>
    <t>Multimill Machine MOC SS 316</t>
  </si>
  <si>
    <t>MF001600003080</t>
  </si>
  <si>
    <t>MF001600003090</t>
  </si>
  <si>
    <t>Water Chiller 5TR</t>
  </si>
  <si>
    <t>MF001600003100</t>
  </si>
  <si>
    <t>ICE Making Machine</t>
  </si>
  <si>
    <t>MF001600003110</t>
  </si>
  <si>
    <t>Continious Biscuit Baking Oven</t>
  </si>
  <si>
    <t>MF001600003120</t>
  </si>
  <si>
    <t>Sigma Mixer 150 Kg</t>
  </si>
  <si>
    <t>MF001600003130</t>
  </si>
  <si>
    <t>PLC For Oven 7 Cooling Conveyor</t>
  </si>
  <si>
    <t>MF001600003140</t>
  </si>
  <si>
    <t>Chest deep freezer 525 L (WHF525 H)</t>
  </si>
  <si>
    <t>MF001600003150</t>
  </si>
  <si>
    <t>Dehumidifier 35 ±5 % RH</t>
  </si>
  <si>
    <t>MF001600003160</t>
  </si>
  <si>
    <t>Double Stage Gas Burner</t>
  </si>
  <si>
    <t>MF001600003170</t>
  </si>
  <si>
    <t>UPS 30 KVA</t>
  </si>
  <si>
    <t>MF001600003180</t>
  </si>
  <si>
    <t>Metal Detector 1600 X 350 mm</t>
  </si>
  <si>
    <t>MF001600003190</t>
  </si>
  <si>
    <t>Cookies tray 600X 400</t>
  </si>
  <si>
    <t>MF001600003200</t>
  </si>
  <si>
    <t>Gas Pipeline Installation</t>
  </si>
  <si>
    <t>MF001600003210</t>
  </si>
  <si>
    <t>Fabrication work at cookies</t>
  </si>
  <si>
    <t>MF001600003220</t>
  </si>
  <si>
    <t>Chimney Modification work for Cookies</t>
  </si>
  <si>
    <t>MF001600003230</t>
  </si>
  <si>
    <t>Battery 12 V</t>
  </si>
  <si>
    <t>MF001800000150</t>
  </si>
  <si>
    <t>UPS - 600VA -BX600CI-IN 230V</t>
  </si>
  <si>
    <t>MF002100000270</t>
  </si>
  <si>
    <t>MF03</t>
  </si>
  <si>
    <t>Combi Mill Building</t>
  </si>
  <si>
    <t>Bran Storage Building</t>
  </si>
  <si>
    <t>Wheat Storage Building</t>
  </si>
  <si>
    <t>Administrative office Building-Combi Mill</t>
  </si>
  <si>
    <t>Conveyor Bridge -  Combi Mill</t>
  </si>
  <si>
    <t>Civil Work - Store Room</t>
  </si>
  <si>
    <t>Civil Works-Refractory Shed at Combi Mill</t>
  </si>
  <si>
    <t>Combi Mill Bran Additional Shed</t>
  </si>
  <si>
    <t>Water pipelines - Combi Mill</t>
  </si>
  <si>
    <t>14. Hydraulic works &amp; pipelines</t>
  </si>
  <si>
    <t>Fire Hydrant System - Combi Mill</t>
  </si>
  <si>
    <t>Roads and Drains - Combi Mill Area</t>
  </si>
  <si>
    <t>15. Roads</t>
  </si>
  <si>
    <t>SS With MS Supports Silo at Combi Mill- 9 Nos</t>
  </si>
  <si>
    <t>Filter Flour Depot</t>
  </si>
  <si>
    <t>Aspiration system at Combi Mill</t>
  </si>
  <si>
    <t>Bins &amp; Hoppers - 1 Lot</t>
  </si>
  <si>
    <t>Finished Product Silo at Combi Mill</t>
  </si>
  <si>
    <t>Compressed Air line at Combi Mill</t>
  </si>
  <si>
    <t>Offal Grinding</t>
  </si>
  <si>
    <t>MS Silo at Combi Mill</t>
  </si>
  <si>
    <t>18.5KW/25HP - ABB - Motor               </t>
  </si>
  <si>
    <t>30KW/40HP - ABB - Motor</t>
  </si>
  <si>
    <t>22KW/30HP - ABB - Motor</t>
  </si>
  <si>
    <t>11KW /15HP – ABB - Motor</t>
  </si>
  <si>
    <t>High-Capacity Plansifter MPAP-826 NOVA</t>
  </si>
  <si>
    <t>15KW/20HP - ABB - Motor</t>
  </si>
  <si>
    <t>Level, Speed &amp; Pressure sensors at Combi Mill - 1</t>
  </si>
  <si>
    <t>sewing machine</t>
  </si>
  <si>
    <t>Trolley</t>
  </si>
  <si>
    <t>Chain Conveyor 30 TPH -25 meters - 01 Nos</t>
  </si>
  <si>
    <t>Chain Conveyor 30 TPH -30 meters - 02 Nos</t>
  </si>
  <si>
    <t>Chain conveyor 30 TPH -17 Meters - 04 Nos</t>
  </si>
  <si>
    <t>Chain Conveyor 30 TPH -10 meter - 02 Nos</t>
  </si>
  <si>
    <t>Chain Conveyor 30 TPH -40 meters - 01 Nos</t>
  </si>
  <si>
    <t>Air compressor at Combi Mill</t>
  </si>
  <si>
    <t>Hammer mill HM24</t>
  </si>
  <si>
    <t>Rare Earth Magnet - 2 Nos</t>
  </si>
  <si>
    <t>PVC Strip Curtains</t>
  </si>
  <si>
    <t>Taper Lock Pully - 02 Nos</t>
  </si>
  <si>
    <t>Truck Loading Conveyor - 02 Nos</t>
  </si>
  <si>
    <t>FOOT TYPE SIEMENS MOTOR 30 HP - 01 Nos</t>
  </si>
  <si>
    <t>Magnetic separator-Rava</t>
  </si>
  <si>
    <t>Magnetic separator-Maida</t>
  </si>
  <si>
    <t>Double Needle Heavy Duty Bag Closing Machine</t>
  </si>
  <si>
    <t>Automatic Hopper Scale Tubex MSDL - 1</t>
  </si>
  <si>
    <t>Impact Detacher Matador MJZH - 165</t>
  </si>
  <si>
    <t>Static Frequency Converter</t>
  </si>
  <si>
    <t>Screw Conveyor AHAS 200</t>
  </si>
  <si>
    <t>Tubular Screw Conveyor AHSG 160</t>
  </si>
  <si>
    <t>Horizontal Scourer MHXT 30/60</t>
  </si>
  <si>
    <t>Four Roller Miller MDDP- 1000/250</t>
  </si>
  <si>
    <t>Vibro- Discharger MFVK -125</t>
  </si>
  <si>
    <t>Tubular Screw Conveyor AHSG 200</t>
  </si>
  <si>
    <t>Srew Conveyor AHAS - 315</t>
  </si>
  <si>
    <t>BLOW- Trough Air Lock MPSH 28/30</t>
  </si>
  <si>
    <t>Trough Screw Conveyor AHAS 200</t>
  </si>
  <si>
    <t>Plug Diverter Mayk-80</t>
  </si>
  <si>
    <t>3 Mtrs Wooden Slat Conveyor</t>
  </si>
  <si>
    <t>MAGNET APPARATUS MMUA-30 - 5 Nos</t>
  </si>
  <si>
    <t>CYCLONE SEPARATOR MGXB-50 - 1 Nos</t>
  </si>
  <si>
    <t>AIRLOCK MPSN-25/23 - 8 Nos</t>
  </si>
  <si>
    <t>AIRLOCK MPSN-25/15 - 32 Nos</t>
  </si>
  <si>
    <t>CENTRIFUGAL FAN FOR MGXD-150 - 1 Nos</t>
  </si>
  <si>
    <t>CYCLONE SEPARATOR MGXD-150 - 01 Nos</t>
  </si>
  <si>
    <t>ZZ SIFTER-MTZA - 03 Nos</t>
  </si>
  <si>
    <t>BRAN TIP SEPARATOR MKVA-5612 K - 02 Nos</t>
  </si>
  <si>
    <t>BLOWER GM-10S - 02 Nos</t>
  </si>
  <si>
    <t>BUCKET ELEVATOR LVEA-400X180 EC7 - 01 Nos</t>
  </si>
  <si>
    <t>BUCKET ELEVATOR LVEA-400X180 EC8 - 01 Nos</t>
  </si>
  <si>
    <t>Buhler Control Panel - 01</t>
  </si>
  <si>
    <t>PRESSURE SWITCHES - 02 Nos</t>
  </si>
  <si>
    <t>Bucket elevator 30 TPH-17 Meters</t>
  </si>
  <si>
    <t>Bucket elevator 30 TPH FF-15 meters - 01 Nos</t>
  </si>
  <si>
    <t>Bran Finisher MKLA - 45/100 - 01 Nos</t>
  </si>
  <si>
    <t>DRUM TYPE DETACHER MDL-300 G - 03 Nos</t>
  </si>
  <si>
    <t>HC-POWER MILL - 01 Nos</t>
  </si>
  <si>
    <t>DRY DESTONER MTSC-120/120 - 01 Nos</t>
  </si>
  <si>
    <t>DRY DESTONER MTSC-65/120 - 01 Nos</t>
  </si>
  <si>
    <t>IMPACT DETACHER MJZF-51 C - 03 Nos</t>
  </si>
  <si>
    <t>IMPACT DETACHER MJZF-51 A - 01 Nos</t>
  </si>
  <si>
    <t>WATER METERING DEVICE MOZA-650 N - 01 Nos</t>
  </si>
  <si>
    <t>VIBRO FLOUR FINISHER MKVA-5612 - 03 Nos</t>
  </si>
  <si>
    <t>CYCLONE SEPARATOR MGXB-34 - 08 Nos</t>
  </si>
  <si>
    <t>SEPARATOR CLASSIFIER MTRA-100/200</t>
  </si>
  <si>
    <t>SIGHT GLASS FRAME (LOT) - 01 Nos</t>
  </si>
  <si>
    <t>PRECLEANER SMA-20 - 01 Nos</t>
  </si>
  <si>
    <t>CENTRIFUGAL FAN FOR MGXD 150 - 01 Nos</t>
  </si>
  <si>
    <t>CENTRIFUGAL FAN FOR MGXD 175 - 01 Nos</t>
  </si>
  <si>
    <t>CENTRIFUGAL FAN FOR MGXD 205 - 01 Nos</t>
  </si>
  <si>
    <t>AIRJET FILTER MVTA-52/24 - 01 Nos</t>
  </si>
  <si>
    <t>AIRJET FILTER MVTA-78/24 - 01 Nos</t>
  </si>
  <si>
    <t>HP Fan - Combi Mill - 02 Nos</t>
  </si>
  <si>
    <t>BUCKET ELEVATOR LVEB 400X225, EPC2 - 01 Nos</t>
  </si>
  <si>
    <t>BUCKET ELEVATOR LVEB 400X180 , EC3 -01 Nos</t>
  </si>
  <si>
    <t>BUCKET ELEVATOR LVEB 400X180 , EC5 -01 Nos</t>
  </si>
  <si>
    <t>BUCKET ELEVATOR LVEB 400X225, EPC3 - 01 Nos</t>
  </si>
  <si>
    <t>BRAN FINISHER MKLA-45/110 - 02 Nos</t>
  </si>
  <si>
    <t>INTERMEDIATE SEPARATOR MANA-40 S - 01 Nos</t>
  </si>
  <si>
    <t>INTENSIVE DAMPENER MOZJ-30/200 - 02 Nos</t>
  </si>
  <si>
    <t>WATER METERING DEVICE MOZA-125 N</t>
  </si>
  <si>
    <t>DRUM SIEVE MKZM-9510 - 01 Nos</t>
  </si>
  <si>
    <t>BUCKET ELEVATOR LVEB 400X180 , EC1 - 01 Nos</t>
  </si>
  <si>
    <t>BUCKET ELEVATOR LVEB 400X180 , EC6 -01 Nos</t>
  </si>
  <si>
    <t>INTAKE CHAIN CONVEYOR LVCA CC1 - 01 Nos</t>
  </si>
  <si>
    <t>CHAIN CONVEYOR LVCA CC2 - 01 Nos</t>
  </si>
  <si>
    <t>Buhler Control Panel -2nd</t>
  </si>
  <si>
    <t>MAGNET APPARATUS MMUA-50 -01 Nos</t>
  </si>
  <si>
    <t>HORIZONTAL SCOURER MHXF-30/150 - 01 Nos</t>
  </si>
  <si>
    <t>IMPACT DETACHER MJZF-51 B - 02 Nos</t>
  </si>
  <si>
    <t>CYCLONE SEPARATOR MGXD-175 - 02 Nos</t>
  </si>
  <si>
    <t>CYCLONE SEPARATOR MGXD-205 - 01 Nos</t>
  </si>
  <si>
    <t>CYCLONE SEPARATOR MGXB-20 - 02 Nos</t>
  </si>
  <si>
    <t>CYCLONE SEPARATOR MGXB-24 - 02 Nos</t>
  </si>
  <si>
    <t>CYCLONE SEPARATOR MGXB-28 - 09 Nos</t>
  </si>
  <si>
    <t>CYCLONE SEPARATOR MGXB-41 - 03 Nos</t>
  </si>
  <si>
    <t>LADB LENGTH GRADER -401/9 - 01 Nos</t>
  </si>
  <si>
    <t>BUCKET ELEVATOR LVEB 400X225, EPC1 - 01 Nos</t>
  </si>
  <si>
    <t>BUCKET ELEVATOR LVEB 400X180 - EC2  -01 Nos</t>
  </si>
  <si>
    <t>BUCKET ELEVATOR LVEB 400X180 - EC4 - 01 Nos</t>
  </si>
  <si>
    <t>Bucket Elevator - Height will be confirmed by Nimi</t>
  </si>
  <si>
    <t>Distributor Mayv - 1528</t>
  </si>
  <si>
    <t>Differential Dosint Scale MSDG-30</t>
  </si>
  <si>
    <t>Sefar Fabric Stretcher Pneumapp</t>
  </si>
  <si>
    <t>Blow-Through Airlock MPSH-28/30 PL</t>
  </si>
  <si>
    <t>Moisturing Unit MYFC PL-Cleaning Sec</t>
  </si>
  <si>
    <t>Automatic Flow Balancer MZAL-12-Cleaning Sec</t>
  </si>
  <si>
    <t>Horizontal Scourer MHXT-30/60-Cleaning Sec</t>
  </si>
  <si>
    <t>Trough Screw Conveyor AHAS-200 SC1-Cleaning Sec</t>
  </si>
  <si>
    <t>Trough Screw Conveyor AHAS-200 SC2-Cleaning Sec</t>
  </si>
  <si>
    <t>Trough Screw Conveyor AHAS-200 SC3-Cleaning Sec</t>
  </si>
  <si>
    <t>Trough Screw Conveyor AHAS-200 SC4-Cleaning Sec</t>
  </si>
  <si>
    <t>Trough Screw Conveyor AHAS-200SC5-Cleaning Sec</t>
  </si>
  <si>
    <t>Trough Screw Conveyor AHAS-200 SC6-Cleaning Sec</t>
  </si>
  <si>
    <t>Trough Screw Conveyor AHAS-250 SC7-Cleaning Sec</t>
  </si>
  <si>
    <t>Trough Screw Conveyor AHAS-200 SC8-Cleaning Sec</t>
  </si>
  <si>
    <t>Trough Screw Conveyor AHAS-200 SS1-Cleaning Sec</t>
  </si>
  <si>
    <t>Tubular Screw Conveyor AHSG-160-Cleaning Sec</t>
  </si>
  <si>
    <t>Vibro-Discharger MFVK-180-Cleaning Sec</t>
  </si>
  <si>
    <t>Four Roller Mill MDDP-1250/250 Mark II-1-Milling S</t>
  </si>
  <si>
    <t>Trough Screw Conveyor AHAS-400</t>
  </si>
  <si>
    <t>Packing Control Unit MEAG-P-BM</t>
  </si>
  <si>
    <t>Single-Spout Bagging Machine MWPF-W PL-B-BM</t>
  </si>
  <si>
    <t>Double Slide Gate Feeder MWSV-BM</t>
  </si>
  <si>
    <t>Packing Control Unit MEAG-P-FP</t>
  </si>
  <si>
    <t>Single-Spout Bagging Machine MWPF-W PL-F-FP</t>
  </si>
  <si>
    <t>Twin Screw Feeder MWSQ-200/100-FP</t>
  </si>
  <si>
    <t>Trough-type screw conveyor-FP</t>
  </si>
  <si>
    <t>Trough Screw Conveyor AHAS-200-Mil5-FP</t>
  </si>
  <si>
    <t>Trough Screw Conveyor AHAS-200-Mil4-Milling Sec</t>
  </si>
  <si>
    <t>Trough Screw Conveyor AHAS-200-Mil3-Milling Sec</t>
  </si>
  <si>
    <t>Trough Screw Conveyor AHAS-200-Mil2-Milling Sec</t>
  </si>
  <si>
    <t>Trough Screw Conveyor AHAS-200-Mil1-Milling Sec</t>
  </si>
  <si>
    <t>Tubular Screw Conveyor AHSG-160-Milling Sec</t>
  </si>
  <si>
    <t>Trough Screw Conveyor AHAS-400-1-Milling Sec</t>
  </si>
  <si>
    <t>Purifier MQRF-46/200-Milling Sec</t>
  </si>
  <si>
    <t>Four Roller Mill MDDP-1000/250 Mark II-2-Millling</t>
  </si>
  <si>
    <t>INKJET PRINTER</t>
  </si>
  <si>
    <t>16.07.2019</t>
  </si>
  <si>
    <t>Metal Detector System 50KG</t>
  </si>
  <si>
    <t>Weighing Scale 300KG</t>
  </si>
  <si>
    <t>16.08.2019</t>
  </si>
  <si>
    <t>Troptech</t>
  </si>
  <si>
    <t>19.09.2019</t>
  </si>
  <si>
    <t>Vibro Seiver 60""</t>
  </si>
  <si>
    <t>Digital weighing scale</t>
  </si>
  <si>
    <t>Electronic balance (Shimadzu japan make)</t>
  </si>
  <si>
    <t>Lab Shifter  timer&amp;memory back up unit</t>
  </si>
  <si>
    <t>Decicator Plastic type</t>
  </si>
  <si>
    <t>Magnetic stirer with hole plate</t>
  </si>
  <si>
    <t>Sedimentation shaker memory backup unit</t>
  </si>
  <si>
    <t>Lab Grinder</t>
  </si>
  <si>
    <t>Moisture Meter with UV lamp</t>
  </si>
  <si>
    <t>Air Oven</t>
  </si>
  <si>
    <t>Decicator Glass type</t>
  </si>
  <si>
    <t>Heating mandle -1000 ML</t>
  </si>
  <si>
    <t>Heating mandle -500 ML</t>
  </si>
  <si>
    <t>Heating mandle -250 ML</t>
  </si>
  <si>
    <t>Falling Number Apparatus</t>
  </si>
  <si>
    <t>Sooji Dryer-12 KW</t>
  </si>
  <si>
    <t>Additive micro doser (SS)</t>
  </si>
  <si>
    <t>Burner with energy regulator</t>
  </si>
  <si>
    <t>Gluten Washer</t>
  </si>
  <si>
    <t>Sink Unit with 2 foot operated - Combi Mill</t>
  </si>
  <si>
    <t>Fly Catchers</t>
  </si>
  <si>
    <t>Plastic Pallets 1200 x 1000 x 150 mm</t>
  </si>
  <si>
    <t>Electrical Lightings at Combi Mill</t>
  </si>
  <si>
    <t>Electrical Installation work - Combi Mill</t>
  </si>
  <si>
    <t>Main LT Panel with APFC Panel for Combi Mill</t>
  </si>
  <si>
    <t>UPS for Combi Mill - 01 Nos</t>
  </si>
  <si>
    <t>Electrical Lightings at Bran Storage Building</t>
  </si>
  <si>
    <t>Electrical Lightings at Wheat Storage Building</t>
  </si>
  <si>
    <t>PCC Panel -RMU 3 Outdoor-Combi Mill</t>
  </si>
  <si>
    <t>MF04</t>
  </si>
  <si>
    <t>Rice Mill Building</t>
  </si>
  <si>
    <t>Boiler &amp; Husk Building</t>
  </si>
  <si>
    <t>Conveyor Bridge - Rice Mill</t>
  </si>
  <si>
    <t>Electrical &amp; DG Room Building</t>
  </si>
  <si>
    <t>Paddy Storage Building</t>
  </si>
  <si>
    <t>Gunny bag and Packing  material Storage building</t>
  </si>
  <si>
    <t>Rice mill - water tank</t>
  </si>
  <si>
    <t>Civil work for Compressed Air line</t>
  </si>
  <si>
    <t>Civilwork for Weighbridge 80MT for Rice Mill</t>
  </si>
  <si>
    <t>Civil work for Weighing machine 80MT</t>
  </si>
  <si>
    <t>Pre cleaning Building</t>
  </si>
  <si>
    <t>Administrative office Building</t>
  </si>
  <si>
    <t>Civil work for Silo CLSM</t>
  </si>
  <si>
    <t>Civilwork for Paddy Dryer - 12 Module - 3</t>
  </si>
  <si>
    <t>Foundation work for Paddy Dryer - 12 Module - 3</t>
  </si>
  <si>
    <t>Warehouse Partition-Rice Mill area</t>
  </si>
  <si>
    <t>Additional Work for Weigh Bridge</t>
  </si>
  <si>
    <t>Water pipelines</t>
  </si>
  <si>
    <t>Fire Hydrant System</t>
  </si>
  <si>
    <t>Roads and Drains - Rice Mill Area</t>
  </si>
  <si>
    <t>Paddy Seperator classifier</t>
  </si>
  <si>
    <t>Husk Seperator -1</t>
  </si>
  <si>
    <t>Vertical Whitner</t>
  </si>
  <si>
    <t>Cyclone - Dust Collector - MXGD 95 - 4</t>
  </si>
  <si>
    <t>Cyclone - Dust Collector - MXGD 175 - 5</t>
  </si>
  <si>
    <t>Centrifugal fan-4</t>
  </si>
  <si>
    <t>Centrifugal fan-1</t>
  </si>
  <si>
    <t>Centrifugal fan-2</t>
  </si>
  <si>
    <t>Centrifugal fan-3</t>
  </si>
  <si>
    <t>Chain Conveyors -7M - Ground Floor - 1</t>
  </si>
  <si>
    <t>Screw Conveyors</t>
  </si>
  <si>
    <t>Chain Conveyors -7M - Ground Floor - 2</t>
  </si>
  <si>
    <t>Aspiration system at Rice Mill</t>
  </si>
  <si>
    <t>Paddy Seperator</t>
  </si>
  <si>
    <t>Centrifugal fan-5</t>
  </si>
  <si>
    <t>Centrifugal fan for De-stoner machine</t>
  </si>
  <si>
    <t>BUCKET ELEVATOR LVEB-400 x 180_14m</t>
  </si>
  <si>
    <t>BUCKET ELEVATOR LVEA-400 x 280_14m</t>
  </si>
  <si>
    <t>Chain Conveyors - 3rd Floor</t>
  </si>
  <si>
    <t>Cyclone - Dust Collector at Pre-cleaning</t>
  </si>
  <si>
    <t>Rotosort Drum Grader DRGA - 2D</t>
  </si>
  <si>
    <t>Length Grader</t>
  </si>
  <si>
    <t>Cyclone - Dust Collector - MXGD 110 -2</t>
  </si>
  <si>
    <t>Sieve Drum</t>
  </si>
  <si>
    <t>Vibro Flour Finisher</t>
  </si>
  <si>
    <t>Dry Destoner in 1st floor</t>
  </si>
  <si>
    <t>Dry Destoner in 2nd floor</t>
  </si>
  <si>
    <t>Water Jet Polisher 1</t>
  </si>
  <si>
    <t>Water Jet Polisher 2</t>
  </si>
  <si>
    <t>Husk Seperator  -2</t>
  </si>
  <si>
    <t>Cyclone - Dust Collector - MXGD 175 -2</t>
  </si>
  <si>
    <t>Cyclone - Dust Collector - MXGD 130 -3</t>
  </si>
  <si>
    <t>Cyclone - Dust Collector - MXGD 130 -6</t>
  </si>
  <si>
    <t>Pre-cleaning machine</t>
  </si>
  <si>
    <t>Centrifugal fan-6</t>
  </si>
  <si>
    <t>Cyclone - Dust Collector - MXGD 130 -7</t>
  </si>
  <si>
    <t>Chain Conveyors - 6M - 3rd Floor</t>
  </si>
  <si>
    <t>Chain Conveyors -13M - 1st Floor</t>
  </si>
  <si>
    <t>Rotosort Drum Grader DRGA - 3D</t>
  </si>
  <si>
    <t>Boiler</t>
  </si>
  <si>
    <t>Pre Cleaning Chain Conveyor</t>
  </si>
  <si>
    <t>Chain Conveyors 180 - 10 mtrs</t>
  </si>
  <si>
    <t>Chain Conveyors 180 - 25 mtrs</t>
  </si>
  <si>
    <t>Bucket Elevator 275 - 30 mtrs</t>
  </si>
  <si>
    <t>Bucket Elevator 300 - 10 mtrs</t>
  </si>
  <si>
    <t>Chain Conveyors 200 - 3 mtrs</t>
  </si>
  <si>
    <t>Belt Conveyors 600 - 10 mtrs</t>
  </si>
  <si>
    <t>Bucket Elevator 275 - 11 mtrs</t>
  </si>
  <si>
    <t>Chain Conveyors 180 - 15 mtrs</t>
  </si>
  <si>
    <t>Chain Conveyors 200 - 12 mtrs</t>
  </si>
  <si>
    <t>Chain Conveyors 200 - 10 mtrs</t>
  </si>
  <si>
    <t>Chain Conveyors 200 - 60 mtrs</t>
  </si>
  <si>
    <t>Chain Conveyors 200 - 55 mtrs</t>
  </si>
  <si>
    <t>Bucket Elevator 250 - 35 mtrs</t>
  </si>
  <si>
    <t>Bucket Elevator 250 - 27 mtrs</t>
  </si>
  <si>
    <t>Bucket Elevator 250 - 31 mtrs</t>
  </si>
  <si>
    <t>Chain Conveyors 200 - 6 mtrs</t>
  </si>
  <si>
    <t>Chain Conveyors 200 - 42 mtrs</t>
  </si>
  <si>
    <t>Bucket Elevator 250 - 18 mtrs</t>
  </si>
  <si>
    <t>Bucket Elevator 250 - 14 mtrs</t>
  </si>
  <si>
    <t>Chain Conveyors 200 - 18 mtrs</t>
  </si>
  <si>
    <t>Bucket Elevator - 11.4 mtrs</t>
  </si>
  <si>
    <t>Bucket Elevator  300 - 14 mtrs</t>
  </si>
  <si>
    <t>Paddy Bins  - 1 to 5</t>
  </si>
  <si>
    <t>Rice Bins &amp; Hoppers - 1 to 21</t>
  </si>
  <si>
    <t>Precleaning Bin &amp; Hopper</t>
  </si>
  <si>
    <t>Compressed Air line</t>
  </si>
  <si>
    <t>Elgi make Air Compressor - 53 CFM</t>
  </si>
  <si>
    <t>Elgi make Air Compressor - 280 CFM</t>
  </si>
  <si>
    <t>Dust Collection Bag filter - 1</t>
  </si>
  <si>
    <t>Dust Collection Bag filter - 2</t>
  </si>
  <si>
    <t>Dust Collection Bag filter - 3</t>
  </si>
  <si>
    <t>Dust Collection Bag filter in Boiler area</t>
  </si>
  <si>
    <t>Drum Grader - Indent Cylinder</t>
  </si>
  <si>
    <t>Chain conveyors 24 Tph 8.5 mtr - Steaming plant</t>
  </si>
  <si>
    <t>Chain conveyors 24 Tph 15 mtr - Steaming plant</t>
  </si>
  <si>
    <t>24 TPH Bucket Elevator 17.5 mtr - Steaming plant</t>
  </si>
  <si>
    <t>40 Tph Belt conveyor - Steaming plant</t>
  </si>
  <si>
    <t>Steaming plant</t>
  </si>
  <si>
    <t>Weighing machine 80MT for Rice Mill</t>
  </si>
  <si>
    <t>Steam pipeline</t>
  </si>
  <si>
    <t>Paddy Dryer -16 module -1</t>
  </si>
  <si>
    <t>Paddy Dryer -12 module - 2</t>
  </si>
  <si>
    <t>Water Softner Plant</t>
  </si>
  <si>
    <t>Bag Stitching machine</t>
  </si>
  <si>
    <t>Slat Conveyor</t>
  </si>
  <si>
    <t>1.5 TR split Air conditions</t>
  </si>
  <si>
    <t>Sortex Machine</t>
  </si>
  <si>
    <t>Digital Metal Detector System</t>
  </si>
  <si>
    <t>Finished Bag conveyor</t>
  </si>
  <si>
    <t>Revo Bag Closer Machine</t>
  </si>
  <si>
    <t>Belt Conveyor for printing machine</t>
  </si>
  <si>
    <t>Paddy Dryer - 12 Module - 3</t>
  </si>
  <si>
    <t>Standard Bucket Elevator</t>
  </si>
  <si>
    <t>Bulk Weigher</t>
  </si>
  <si>
    <t>Epson Printer for WeighBrigde 80T machine</t>
  </si>
  <si>
    <t>Compressed Air line - Paddy Dryer-3</t>
  </si>
  <si>
    <t>Weighing Machine-AJ620E</t>
  </si>
  <si>
    <t>Weighing Machine-AJ1200E</t>
  </si>
  <si>
    <t>Grain Feeder for Paddy Dryer-3</t>
  </si>
  <si>
    <t>Spouting Piping System at Rice Mill</t>
  </si>
  <si>
    <t>Machine Hoppers at Rice Mill</t>
  </si>
  <si>
    <t>Aspiration system at Pre-Cleaning</t>
  </si>
  <si>
    <t>Spouting Piping System at Pre-cleaning</t>
  </si>
  <si>
    <t>Machine Hoppers at Pre-cleaning</t>
  </si>
  <si>
    <t>AIRLOCK MPSN-25/23 WITH APS</t>
  </si>
  <si>
    <t>AIRLOCK MPSN-25/23</t>
  </si>
  <si>
    <t>Magnet Apparatus</t>
  </si>
  <si>
    <t>Screw Conveyor-2000MM for Bulk weigher</t>
  </si>
  <si>
    <t>Screw Conveyor-1600MM for Bulk weigher</t>
  </si>
  <si>
    <t>Paddy Storage bins - 40 ton capacity - 5 nos</t>
  </si>
  <si>
    <t>Kett make Moisture Meter</t>
  </si>
  <si>
    <t>Test Dryer</t>
  </si>
  <si>
    <t>Testing Husker</t>
  </si>
  <si>
    <t>Testing Mill Pin</t>
  </si>
  <si>
    <t>Testing Rice Grader</t>
  </si>
  <si>
    <t>kett make whiteness tester-C-600</t>
  </si>
  <si>
    <t>ABC  6 kg fire extinguisher</t>
  </si>
  <si>
    <t>ABC  2 kg fire extinguisher</t>
  </si>
  <si>
    <t>Sink unit</t>
  </si>
  <si>
    <t>Storage Lockers</t>
  </si>
  <si>
    <t>CONTROL PANEL FOR RICE MILL</t>
  </si>
  <si>
    <t>CONTROL PANEL FOR PRE CLEANING</t>
  </si>
  <si>
    <t>Electrical Installation work - Rice Mill</t>
  </si>
  <si>
    <t>Control panel for Bag Filters-Rice mill</t>
  </si>
  <si>
    <t>250 KVA DG Set for Rice Mill</t>
  </si>
  <si>
    <t>500 KVA DG Set for Rice Mill</t>
  </si>
  <si>
    <t>UPS - Rice Mill</t>
  </si>
  <si>
    <t>Electrical Lightings</t>
  </si>
  <si>
    <t>Control Panel for Paddy Dryer - 12 Module - 3</t>
  </si>
  <si>
    <t>Electrical work for Paddy Dryer - 12 Module - 3</t>
  </si>
  <si>
    <t>Electrical Lightings for Rice Mill Warehouse</t>
  </si>
  <si>
    <t>MF06</t>
  </si>
  <si>
    <t>MF001300000290</t>
  </si>
  <si>
    <t>Poly House Building</t>
  </si>
  <si>
    <t>MF001300000300</t>
  </si>
  <si>
    <t>Poly House Water Tank</t>
  </si>
  <si>
    <t>MF001300000310</t>
  </si>
  <si>
    <t>Poly House Pack House</t>
  </si>
  <si>
    <t>MF001300000320</t>
  </si>
  <si>
    <t>Polyhouse Drain Work</t>
  </si>
  <si>
    <t>09.07.2019</t>
  </si>
  <si>
    <t>MF001600002770</t>
  </si>
  <si>
    <t>Irrigation System</t>
  </si>
  <si>
    <t>MF001600002780</t>
  </si>
  <si>
    <t>Kirloskar Motor 3P - Irrigation system</t>
  </si>
  <si>
    <t>MF001600002790</t>
  </si>
  <si>
    <t>Dell Optiplex Desktop 3050</t>
  </si>
  <si>
    <t>MF001600002800</t>
  </si>
  <si>
    <t>Aspee Duo two in one Battery Sprayer</t>
  </si>
  <si>
    <t>MF001600002810</t>
  </si>
  <si>
    <t>MF001600002820</t>
  </si>
  <si>
    <t>Spraying Machine</t>
  </si>
  <si>
    <t>MF001600002830</t>
  </si>
  <si>
    <t>Harmony</t>
  </si>
  <si>
    <t>MF001600002840</t>
  </si>
  <si>
    <t>ISII Compact</t>
  </si>
  <si>
    <t>MF001600002850</t>
  </si>
  <si>
    <t>POLLUNATION EQUIPMENT</t>
  </si>
  <si>
    <t>MF001600002860</t>
  </si>
  <si>
    <t>HOT AIR HEATERS INCL GAS PRESURE REGULATOR</t>
  </si>
  <si>
    <t>MF001600002870</t>
  </si>
  <si>
    <t>HEATING PIPE 51MM</t>
  </si>
  <si>
    <t>MF001600002880</t>
  </si>
  <si>
    <t>PIPE RAIL TROLLEY INCL BATTERY CHARGER</t>
  </si>
  <si>
    <t>MF001600002890</t>
  </si>
  <si>
    <t>HARVEST TROLLY</t>
  </si>
  <si>
    <t>MF001600002900</t>
  </si>
  <si>
    <t>FLY TRAP MACHINE</t>
  </si>
  <si>
    <t>02.07.2019</t>
  </si>
  <si>
    <t>MF002000000070</t>
  </si>
  <si>
    <t>Wall Mounting Ladder</t>
  </si>
  <si>
    <t>MF002000000080</t>
  </si>
  <si>
    <t>MF002000000090</t>
  </si>
  <si>
    <t>MF002100000220</t>
  </si>
  <si>
    <t>Climate Control System</t>
  </si>
  <si>
    <t>MF002100000230</t>
  </si>
  <si>
    <t>UPS OUTPUT PANEL</t>
  </si>
  <si>
    <t>MF002100000240</t>
  </si>
  <si>
    <t>PCC PANEL</t>
  </si>
  <si>
    <t>MF002100000250</t>
  </si>
  <si>
    <t>Electrical Installations &amp; Equipments</t>
  </si>
  <si>
    <t>MF07</t>
  </si>
  <si>
    <t>MF001300000370</t>
  </si>
  <si>
    <t>Drainage &amp; Plumbing Work</t>
  </si>
  <si>
    <t>MF001300000380</t>
  </si>
  <si>
    <t>Epoxy Work</t>
  </si>
  <si>
    <t>MF001300000390</t>
  </si>
  <si>
    <t>MF001300000400</t>
  </si>
  <si>
    <t>Puf Panel Installation</t>
  </si>
  <si>
    <t>MF001300000410</t>
  </si>
  <si>
    <t>Window Mess</t>
  </si>
  <si>
    <t>MF001300000420</t>
  </si>
  <si>
    <t>Building Painting</t>
  </si>
  <si>
    <t>MF001600003240</t>
  </si>
  <si>
    <t>Tray Dryer</t>
  </si>
  <si>
    <t>MF001700000260</t>
  </si>
  <si>
    <t>BottlesWashSqueeze Type, Screw Cap</t>
  </si>
  <si>
    <t>MF001700000270</t>
  </si>
  <si>
    <t>Burettes, CLASS A 25 ml (AMBER)</t>
  </si>
  <si>
    <t>MF001700000280</t>
  </si>
  <si>
    <t>Burner</t>
  </si>
  <si>
    <t>MF001700000290</t>
  </si>
  <si>
    <t>Calorimeter</t>
  </si>
  <si>
    <t>MF001700000300</t>
  </si>
  <si>
    <t>Clamp with Boss head</t>
  </si>
  <si>
    <t>MF001700000310</t>
  </si>
  <si>
    <t>ColoumnsPlain Glass Stopcock 200 ml</t>
  </si>
  <si>
    <t>MF001700000320</t>
  </si>
  <si>
    <t>Coloums Glass Stopcock 300 ml</t>
  </si>
  <si>
    <t>MF001700000330</t>
  </si>
  <si>
    <t>Cone Making Machine</t>
  </si>
  <si>
    <t>MF001700000340</t>
  </si>
  <si>
    <t>Cup Food Processor FP</t>
  </si>
  <si>
    <t>MF001700000350</t>
  </si>
  <si>
    <t>Dessicators Plastic Knob 250 mm</t>
  </si>
  <si>
    <t>MF001700000360</t>
  </si>
  <si>
    <t>Double Deck Oven</t>
  </si>
  <si>
    <t>MF001700000370</t>
  </si>
  <si>
    <t>EQUITRON Round Oil Bath Clear Bottom</t>
  </si>
  <si>
    <t>MF001700000380</t>
  </si>
  <si>
    <t>Extraction SoxheletAllihn Conden 200 ml</t>
  </si>
  <si>
    <t>MF001700000390</t>
  </si>
  <si>
    <t>Eye  Washing Unit</t>
  </si>
  <si>
    <t>MF001700000400</t>
  </si>
  <si>
    <t>Eye washing Safety shower Combined Unit</t>
  </si>
  <si>
    <t>MF001700000410</t>
  </si>
  <si>
    <t>Flasks, Erlenmeyer, Conical,  150 ml</t>
  </si>
  <si>
    <t>MF001700000420</t>
  </si>
  <si>
    <t>Flasks, Filtering, Bolt Neck,500 ml</t>
  </si>
  <si>
    <t>MF001700000430</t>
  </si>
  <si>
    <t>Flasks, Volumetric Class B, Amber 100 ml</t>
  </si>
  <si>
    <t>MF001700000440</t>
  </si>
  <si>
    <t>Freezer</t>
  </si>
  <si>
    <t>MF001700000450</t>
  </si>
  <si>
    <t>Fuming Hoods</t>
  </si>
  <si>
    <t>MF001700000460</t>
  </si>
  <si>
    <t>funnels, Seperating stopper 250 ml</t>
  </si>
  <si>
    <t>MF001700000470</t>
  </si>
  <si>
    <t>Funnels,60 Degree, Short Stem100 mm dia</t>
  </si>
  <si>
    <t>MF001700000480</t>
  </si>
  <si>
    <t>Funnels60 Degree, Short Stem 50 mm dia</t>
  </si>
  <si>
    <t>MF001700000490</t>
  </si>
  <si>
    <t>Grammage Kit</t>
  </si>
  <si>
    <t>MF001700000500</t>
  </si>
  <si>
    <t>Heat Sealer</t>
  </si>
  <si>
    <t>MF001700000510</t>
  </si>
  <si>
    <t>HEIGHT GAUGE</t>
  </si>
  <si>
    <t>MF001700000520</t>
  </si>
  <si>
    <t>Hot Air Oven for drying Appratus</t>
  </si>
  <si>
    <t>MF001700000530</t>
  </si>
  <si>
    <t>Induction Sealing Machine</t>
  </si>
  <si>
    <t>MF001700000550</t>
  </si>
  <si>
    <t>Kitchen Aid Planetary Mixer</t>
  </si>
  <si>
    <t>MF001700000560</t>
  </si>
  <si>
    <t>Kjeldhal Protien Estimation</t>
  </si>
  <si>
    <t>MF001700000570</t>
  </si>
  <si>
    <t>KORYO 15L STORAGE WATER HEATER KWH15GL5</t>
  </si>
  <si>
    <t>MF001700000580</t>
  </si>
  <si>
    <t>MF001700000590</t>
  </si>
  <si>
    <t>Lab Chemicals Storage Racks</t>
  </si>
  <si>
    <t>MF001700000600</t>
  </si>
  <si>
    <t>Lab Glass Wares &amp; Equipments</t>
  </si>
  <si>
    <t>MF001700000610</t>
  </si>
  <si>
    <t>Lab Utentials</t>
  </si>
  <si>
    <t>MF001700000620</t>
  </si>
  <si>
    <t>Laboratory Ball Mill</t>
  </si>
  <si>
    <t>MF001700000630</t>
  </si>
  <si>
    <t>Laminar Airflow</t>
  </si>
  <si>
    <t>MF001700000640</t>
  </si>
  <si>
    <t>MF001700000650</t>
  </si>
  <si>
    <t>Magnetic Stirrer with Hot Plate</t>
  </si>
  <si>
    <t>MF001700000660</t>
  </si>
  <si>
    <t>MEASURING CYLINDERS, PLASTIC, 250ML</t>
  </si>
  <si>
    <t>MF001700000670</t>
  </si>
  <si>
    <t>Micro Meter Digital</t>
  </si>
  <si>
    <t>MF001700000680</t>
  </si>
  <si>
    <t>Moisture Meter</t>
  </si>
  <si>
    <t>MF001700000690</t>
  </si>
  <si>
    <t>ORP Meter</t>
  </si>
  <si>
    <t>MF001700000700</t>
  </si>
  <si>
    <t>Over Head Stirrer</t>
  </si>
  <si>
    <t>MF001700000710</t>
  </si>
  <si>
    <t>PH Meter</t>
  </si>
  <si>
    <t>MF001700000720</t>
  </si>
  <si>
    <t>Professinal Stand Mixer Silver</t>
  </si>
  <si>
    <t>MF001700000730</t>
  </si>
  <si>
    <t>Reagent Rack: 0.75 x 0.3 x 0.6m</t>
  </si>
  <si>
    <t>MF001700000740</t>
  </si>
  <si>
    <t>MF001700000750</t>
  </si>
  <si>
    <t>Refrigerator</t>
  </si>
  <si>
    <t>MF001700000760</t>
  </si>
  <si>
    <t>REMI Laboratory Centrifuge</t>
  </si>
  <si>
    <t>MF001700000770</t>
  </si>
  <si>
    <t>Retort Stand</t>
  </si>
  <si>
    <t>MF001700000780</t>
  </si>
  <si>
    <t>Sand Bath</t>
  </si>
  <si>
    <t>MF001700000790</t>
  </si>
  <si>
    <t>Scruff Resistance Tester</t>
  </si>
  <si>
    <t>MF001700000800</t>
  </si>
  <si>
    <t>Shaker &amp;  Set of Seives</t>
  </si>
  <si>
    <t>MF001700000810</t>
  </si>
  <si>
    <t>Sigma Mixer</t>
  </si>
  <si>
    <t>MF001700000820</t>
  </si>
  <si>
    <t>SILICA CRUCIBLE 50ML. - THIASIL 1100/50</t>
  </si>
  <si>
    <t>MF001700000830</t>
  </si>
  <si>
    <t>Single Head Pneumatic Filling system</t>
  </si>
  <si>
    <t>MF001700000840</t>
  </si>
  <si>
    <t>SS Impeller</t>
  </si>
  <si>
    <t>MF001700000850</t>
  </si>
  <si>
    <t>Stability Chambers(TH1000 S/G)</t>
  </si>
  <si>
    <t>MF001700000860</t>
  </si>
  <si>
    <t>Tensile Cum COF Tester</t>
  </si>
  <si>
    <t>MF001700000870</t>
  </si>
  <si>
    <t>Torque Tester</t>
  </si>
  <si>
    <t>MF001700000880</t>
  </si>
  <si>
    <t>Tripod Stand</t>
  </si>
  <si>
    <t>MF001700000890</t>
  </si>
  <si>
    <t>Turbidity Meter</t>
  </si>
  <si>
    <t>MF001700000900</t>
  </si>
  <si>
    <t>UV - VIS Spectrophotometer</t>
  </si>
  <si>
    <t>MF001700000910</t>
  </si>
  <si>
    <t>Vaccum Leak Tester Size(250x 300mm)</t>
  </si>
  <si>
    <t>MF001700000920</t>
  </si>
  <si>
    <t>VACUUM PUMP OIL FREE, ROCKER PISTON 50RN</t>
  </si>
  <si>
    <t>MF001700000930</t>
  </si>
  <si>
    <t>Vernear Big</t>
  </si>
  <si>
    <t>MF001700000940</t>
  </si>
  <si>
    <t>Vortex Mixer VM-96A</t>
  </si>
  <si>
    <t>MF001700000960</t>
  </si>
  <si>
    <t>Water Bath</t>
  </si>
  <si>
    <t>MF001700000970</t>
  </si>
  <si>
    <t>Alluminium Pouch Sealing Machine</t>
  </si>
  <si>
    <t>MF001700000980</t>
  </si>
  <si>
    <t>Analytical Balance 3 decimal Point</t>
  </si>
  <si>
    <t>MF001700000990</t>
  </si>
  <si>
    <t>Anti Vibration Table</t>
  </si>
  <si>
    <t>MF001700001000</t>
  </si>
  <si>
    <t>Bottles,  Gas Washing Bottles, 250 ml</t>
  </si>
  <si>
    <t>MF001700001010</t>
  </si>
  <si>
    <t>Bottles, interchangeble stopper 40 ml</t>
  </si>
  <si>
    <t>MF001700001020</t>
  </si>
  <si>
    <t>BottlesDropingPipette&amp;Rubber Teat125ml</t>
  </si>
  <si>
    <t>MF001700001030</t>
  </si>
  <si>
    <t>BottlesDroppingPipette &amp; RubberTeat 60ml</t>
  </si>
  <si>
    <t>MF001700001040</t>
  </si>
  <si>
    <t>Brix Meter Complete Range</t>
  </si>
  <si>
    <t>MF001800000350</t>
  </si>
  <si>
    <t>MF001800000360</t>
  </si>
  <si>
    <t>CONFERENCE ROOM TABLE 1200X3000X750 MM</t>
  </si>
  <si>
    <t>MF001800000370</t>
  </si>
  <si>
    <t>Cupboards( 4'X5'  2 door type)</t>
  </si>
  <si>
    <t>MF001800000380</t>
  </si>
  <si>
    <t>GI Ducting</t>
  </si>
  <si>
    <t>MF001800000390</t>
  </si>
  <si>
    <t>Pedestal</t>
  </si>
  <si>
    <t>MF001800000400</t>
  </si>
  <si>
    <t>PRINTER TABLE 600 X 900 MM</t>
  </si>
  <si>
    <t>MF001800000410</t>
  </si>
  <si>
    <t>REVOLVING  STOOL</t>
  </si>
  <si>
    <t>MF001800000420</t>
  </si>
  <si>
    <t>Round Module</t>
  </si>
  <si>
    <t>MF001800000430</t>
  </si>
  <si>
    <t>SENSORY PANEL 800 X 600 X 750 MM</t>
  </si>
  <si>
    <t>MF001800000440</t>
  </si>
  <si>
    <t>Split AC 2 Tons</t>
  </si>
  <si>
    <t>MF001800000450</t>
  </si>
  <si>
    <t>SS Exhaust Hood</t>
  </si>
  <si>
    <t>MF001800000460</t>
  </si>
  <si>
    <t>Steel Trolly</t>
  </si>
  <si>
    <t>MF001800000470</t>
  </si>
  <si>
    <t>Storage Racks for Store Rooms</t>
  </si>
  <si>
    <t>MF001800000480</t>
  </si>
  <si>
    <t>WORK STATION</t>
  </si>
  <si>
    <t>MF001800000490</t>
  </si>
  <si>
    <t>ACCESS FLAP 2 ACCESS FLAP</t>
  </si>
  <si>
    <t>MF001800000500</t>
  </si>
  <si>
    <t>MF001900000140</t>
  </si>
  <si>
    <t>CCTV Camera &amp; WIFI System</t>
  </si>
  <si>
    <t>MF002000000140</t>
  </si>
  <si>
    <t>MS Stand for Induction kadai</t>
  </si>
  <si>
    <t>MF002000000150</t>
  </si>
  <si>
    <t>MS Stand for Oven</t>
  </si>
  <si>
    <t>MF002000000160</t>
  </si>
  <si>
    <t>Signages</t>
  </si>
  <si>
    <t>MF002000000170</t>
  </si>
  <si>
    <t>SS Table</t>
  </si>
  <si>
    <t>MF002000000180</t>
  </si>
  <si>
    <t>SS Trays</t>
  </si>
  <si>
    <t>MF002100000280</t>
  </si>
  <si>
    <t>(All)</t>
  </si>
  <si>
    <t>Row Labels</t>
  </si>
  <si>
    <t>Grand Total</t>
  </si>
  <si>
    <t>Sum of GB Opening</t>
  </si>
  <si>
    <t>Sum of    Acquisition</t>
  </si>
  <si>
    <t>Sum of       Retirement</t>
  </si>
  <si>
    <t>Sum of GB Closing</t>
  </si>
  <si>
    <t>Sum of Dep Opening</t>
  </si>
  <si>
    <t>Sum of Final Depreciation</t>
  </si>
  <si>
    <t>Sum of Dep Closing</t>
  </si>
  <si>
    <t>Sum of Impairment</t>
  </si>
  <si>
    <t>Sum of NB Opening</t>
  </si>
  <si>
    <t>Sum of NB Closing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</si>
</sst>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164" fontId="0" fillId="0" borderId="0" xfId="0" applyNumberFormat="1"/>
    <xf numFmtId="43" fontId="0" fillId="0" borderId="0" xfId="0" applyNumberFormat="1"/>
    <xf numFmtId="164" fontId="3" fillId="0" borderId="0" xfId="1" applyNumberFormat="1" applyFont="1"/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0" fillId="0" borderId="1" xfId="0" applyBorder="1"/>
    <xf numFmtId="164" fontId="0" fillId="0" borderId="1" xfId="1" applyNumberFormat="1" applyFont="1" applyBorder="1"/>
    <xf numFmtId="164" fontId="0" fillId="4" borderId="1" xfId="1" applyNumberFormat="1" applyFont="1" applyFill="1" applyBorder="1"/>
    <xf numFmtId="0" fontId="0" fillId="5" borderId="1" xfId="0" applyFill="1" applyBorder="1"/>
    <xf numFmtId="0" fontId="0" fillId="4" borderId="1" xfId="0" applyFill="1" applyBorder="1"/>
    <xf numFmtId="0" fontId="2" fillId="0" borderId="1" xfId="0" applyFont="1" applyBorder="1"/>
    <xf numFmtId="164" fontId="0" fillId="0" borderId="0" xfId="1" applyNumberFormat="1" applyFont="1"/>
    <xf numFmtId="4" fontId="0" fillId="0" borderId="0" xfId="0" applyNumberFormat="1"/>
    <xf numFmtId="43" fontId="0" fillId="0" borderId="0" xfId="1" applyFont="1"/>
    <xf numFmtId="2" fontId="5" fillId="0" borderId="0" xfId="0" applyNumberFormat="1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6" borderId="0" xfId="0" applyFill="1" applyAlignment="1">
      <alignment horizontal="left"/>
    </xf>
    <xf numFmtId="164" fontId="0" fillId="6" borderId="0" xfId="0" applyNumberFormat="1" applyFill="1"/>
  </cellXfs>
  <cellStyles count="2">
    <cellStyle name="Comma" xfId="1" builtinId="3"/>
    <cellStyle name="Normal" xfId="0" builtinId="0"/>
  </cellStyles>
  <dxfs count="4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4" formatCode="_ * #,##0_ ;_ * \-#,##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41398\Desktop\fa3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31"/>
    </sheetNames>
    <sheetDataSet>
      <sheetData sheetId="0" refreshError="1">
        <row r="3">
          <cell r="D3">
            <v>110000000</v>
          </cell>
          <cell r="E3">
            <v>0</v>
          </cell>
          <cell r="F3" t="str">
            <v>Land</v>
          </cell>
          <cell r="G3" t="str">
            <v>04.04.2013</v>
          </cell>
        </row>
        <row r="4">
          <cell r="D4">
            <v>120000044</v>
          </cell>
          <cell r="E4">
            <v>0</v>
          </cell>
          <cell r="F4" t="str">
            <v>ALUMINIUM LT XLPE CABLE</v>
          </cell>
          <cell r="G4" t="str">
            <v>01.03.2013</v>
          </cell>
        </row>
        <row r="5">
          <cell r="D5">
            <v>120000088</v>
          </cell>
          <cell r="E5">
            <v>0</v>
          </cell>
          <cell r="F5" t="str">
            <v>Dismantling of  flooring</v>
          </cell>
          <cell r="G5" t="str">
            <v>01.05.2014</v>
          </cell>
        </row>
        <row r="6">
          <cell r="D6">
            <v>120000104</v>
          </cell>
          <cell r="E6">
            <v>0</v>
          </cell>
          <cell r="F6" t="str">
            <v>Shaper Section work</v>
          </cell>
          <cell r="G6" t="str">
            <v>01.09.2016</v>
          </cell>
        </row>
        <row r="7">
          <cell r="D7">
            <v>120000106</v>
          </cell>
          <cell r="E7">
            <v>0</v>
          </cell>
          <cell r="F7" t="str">
            <v>Shaper Section work</v>
          </cell>
          <cell r="G7" t="str">
            <v>01.09.2016</v>
          </cell>
        </row>
        <row r="8">
          <cell r="D8">
            <v>120000374</v>
          </cell>
          <cell r="E8">
            <v>0</v>
          </cell>
          <cell r="F8" t="str">
            <v>Fashner With Labor Fixing</v>
          </cell>
          <cell r="G8" t="str">
            <v>31.08.2019</v>
          </cell>
        </row>
        <row r="9">
          <cell r="D9">
            <v>120000375</v>
          </cell>
          <cell r="E9">
            <v>0</v>
          </cell>
          <cell r="F9" t="str">
            <v>Shed -Profiled Sheets</v>
          </cell>
          <cell r="G9" t="str">
            <v>31.08.2019</v>
          </cell>
        </row>
        <row r="10">
          <cell r="D10">
            <v>120000376</v>
          </cell>
          <cell r="E10">
            <v>0</v>
          </cell>
          <cell r="F10" t="str">
            <v>Shed -Roof Ventilater Work</v>
          </cell>
          <cell r="G10" t="str">
            <v>31.08.2019</v>
          </cell>
        </row>
        <row r="11">
          <cell r="D11">
            <v>120000400</v>
          </cell>
          <cell r="E11">
            <v>0</v>
          </cell>
          <cell r="F11" t="str">
            <v>ALUMINUM PARTITION work</v>
          </cell>
          <cell r="G11" t="str">
            <v>01.07.2020</v>
          </cell>
        </row>
        <row r="12">
          <cell r="D12">
            <v>120000401</v>
          </cell>
          <cell r="E12">
            <v>0</v>
          </cell>
          <cell r="F12" t="str">
            <v>Thermacol Ceiling</v>
          </cell>
          <cell r="G12" t="str">
            <v>01.07.2020</v>
          </cell>
        </row>
        <row r="13">
          <cell r="D13">
            <v>120000403</v>
          </cell>
          <cell r="E13">
            <v>0</v>
          </cell>
          <cell r="F13" t="str">
            <v>Office Setup(Partitions &amp; Fall Ceiling)</v>
          </cell>
          <cell r="G13" t="str">
            <v>01.07.2020</v>
          </cell>
        </row>
        <row r="14">
          <cell r="D14">
            <v>120000404</v>
          </cell>
          <cell r="E14">
            <v>0</v>
          </cell>
          <cell r="F14" t="str">
            <v>Partition Work (Cabin)</v>
          </cell>
          <cell r="G14" t="str">
            <v>13.07.2020</v>
          </cell>
        </row>
        <row r="15">
          <cell r="D15">
            <v>120000406</v>
          </cell>
          <cell r="E15">
            <v>0</v>
          </cell>
          <cell r="F15" t="str">
            <v>Aluminium Office Cabin &amp; Partition Work</v>
          </cell>
          <cell r="G15" t="str">
            <v>01.07.2020</v>
          </cell>
        </row>
        <row r="16">
          <cell r="D16">
            <v>120000407</v>
          </cell>
          <cell r="E16">
            <v>0</v>
          </cell>
          <cell r="F16" t="str">
            <v>Partition &amp; Fabrication Work (Cabin)</v>
          </cell>
          <cell r="G16" t="str">
            <v>01.07.2020</v>
          </cell>
        </row>
        <row r="17">
          <cell r="D17">
            <v>120000411</v>
          </cell>
          <cell r="E17">
            <v>0</v>
          </cell>
          <cell r="F17" t="str">
            <v>Partition Work with Material</v>
          </cell>
          <cell r="G17" t="str">
            <v>01.08.2020</v>
          </cell>
        </row>
        <row r="18">
          <cell r="D18">
            <v>130000000</v>
          </cell>
          <cell r="E18">
            <v>0</v>
          </cell>
          <cell r="F18" t="str">
            <v>M.S.Angles</v>
          </cell>
          <cell r="G18" t="str">
            <v>04.04.2013</v>
          </cell>
        </row>
        <row r="19">
          <cell r="D19">
            <v>130000001</v>
          </cell>
          <cell r="E19">
            <v>0</v>
          </cell>
          <cell r="F19" t="str">
            <v>Acrylic Sheet 4mm</v>
          </cell>
          <cell r="G19" t="str">
            <v>30.04.2013</v>
          </cell>
        </row>
        <row r="20">
          <cell r="D20">
            <v>130000002</v>
          </cell>
          <cell r="E20">
            <v>0</v>
          </cell>
          <cell r="F20" t="str">
            <v>MEZZANINE FLOORING</v>
          </cell>
          <cell r="G20" t="str">
            <v>17.05.2013</v>
          </cell>
        </row>
        <row r="21">
          <cell r="D21">
            <v>130000003</v>
          </cell>
          <cell r="E21">
            <v>0</v>
          </cell>
          <cell r="F21" t="str">
            <v>WALL MOUNTING &amp; Painting</v>
          </cell>
          <cell r="G21" t="str">
            <v>28.05.2013</v>
          </cell>
        </row>
        <row r="22">
          <cell r="D22">
            <v>130000004</v>
          </cell>
          <cell r="E22">
            <v>0</v>
          </cell>
          <cell r="F22" t="str">
            <v>Ventilation Fan</v>
          </cell>
          <cell r="G22" t="str">
            <v>31.05.2013</v>
          </cell>
        </row>
        <row r="23">
          <cell r="D23">
            <v>130000005</v>
          </cell>
          <cell r="E23">
            <v>0</v>
          </cell>
          <cell r="F23" t="str">
            <v>MEZZANINE FLOORING</v>
          </cell>
          <cell r="G23" t="str">
            <v>07.06.2013</v>
          </cell>
        </row>
        <row r="24">
          <cell r="D24">
            <v>130000006</v>
          </cell>
          <cell r="E24">
            <v>0</v>
          </cell>
          <cell r="F24" t="str">
            <v>WALL MOUNTING &amp; Painting</v>
          </cell>
          <cell r="G24" t="str">
            <v>04.06.2013</v>
          </cell>
        </row>
        <row r="25">
          <cell r="D25">
            <v>130000007</v>
          </cell>
          <cell r="E25">
            <v>0</v>
          </cell>
          <cell r="F25" t="str">
            <v>Cement Cavity Flooring</v>
          </cell>
          <cell r="G25" t="str">
            <v>30.09.2013</v>
          </cell>
        </row>
        <row r="26">
          <cell r="D26">
            <v>130000008</v>
          </cell>
          <cell r="E26">
            <v>0</v>
          </cell>
          <cell r="F26" t="str">
            <v>G S PIPE</v>
          </cell>
          <cell r="G26" t="str">
            <v>31.03.2014</v>
          </cell>
        </row>
        <row r="27">
          <cell r="D27">
            <v>130000009</v>
          </cell>
          <cell r="E27">
            <v>0</v>
          </cell>
          <cell r="F27" t="str">
            <v>M.S.Angles</v>
          </cell>
          <cell r="G27" t="str">
            <v>31.07.2013</v>
          </cell>
        </row>
        <row r="28">
          <cell r="D28">
            <v>130000010</v>
          </cell>
          <cell r="E28">
            <v>0</v>
          </cell>
          <cell r="F28" t="str">
            <v>Distemper Painting</v>
          </cell>
          <cell r="G28" t="str">
            <v>31.07.2013</v>
          </cell>
        </row>
        <row r="29">
          <cell r="D29">
            <v>130000011</v>
          </cell>
          <cell r="E29">
            <v>0</v>
          </cell>
          <cell r="F29" t="str">
            <v>ANGLE FOR SLOTTED RACKS</v>
          </cell>
          <cell r="G29" t="str">
            <v>31.07.2013</v>
          </cell>
          <cell r="H29" t="str">
            <v>22.12.2022</v>
          </cell>
        </row>
        <row r="30">
          <cell r="D30">
            <v>130000012</v>
          </cell>
          <cell r="E30">
            <v>0</v>
          </cell>
          <cell r="F30" t="str">
            <v>Acrylic Sheet</v>
          </cell>
          <cell r="G30" t="str">
            <v>31.07.2013</v>
          </cell>
        </row>
        <row r="31">
          <cell r="D31">
            <v>130000013</v>
          </cell>
          <cell r="E31">
            <v>0</v>
          </cell>
          <cell r="F31" t="str">
            <v>MS Pipe 40mm dia B class</v>
          </cell>
          <cell r="G31" t="str">
            <v>01.03.2013</v>
          </cell>
        </row>
        <row r="32">
          <cell r="D32">
            <v>130000014</v>
          </cell>
          <cell r="E32">
            <v>0</v>
          </cell>
          <cell r="F32" t="str">
            <v>EPOXY WALL COATING</v>
          </cell>
          <cell r="G32" t="str">
            <v>01.03.2013</v>
          </cell>
        </row>
        <row r="33">
          <cell r="D33">
            <v>130000015</v>
          </cell>
          <cell r="E33">
            <v>0</v>
          </cell>
          <cell r="F33" t="str">
            <v>EPOXY WALL COATING</v>
          </cell>
          <cell r="G33" t="str">
            <v>01.03.2013</v>
          </cell>
        </row>
        <row r="34">
          <cell r="D34">
            <v>130000016</v>
          </cell>
          <cell r="E34">
            <v>0</v>
          </cell>
          <cell r="F34" t="str">
            <v>WC WALL MOUNTING</v>
          </cell>
          <cell r="G34" t="str">
            <v>01.03.2013</v>
          </cell>
        </row>
        <row r="35">
          <cell r="D35">
            <v>130000017</v>
          </cell>
          <cell r="E35">
            <v>0</v>
          </cell>
          <cell r="F35" t="str">
            <v>Sanitary Fixtures</v>
          </cell>
          <cell r="G35" t="str">
            <v>01.03.2013</v>
          </cell>
        </row>
        <row r="36">
          <cell r="D36">
            <v>130000018</v>
          </cell>
          <cell r="E36">
            <v>0</v>
          </cell>
          <cell r="F36" t="str">
            <v>Instal.  Wooden flooring</v>
          </cell>
          <cell r="G36" t="str">
            <v>01.03.2013</v>
          </cell>
        </row>
        <row r="37">
          <cell r="D37">
            <v>130000019</v>
          </cell>
          <cell r="E37">
            <v>0</v>
          </cell>
          <cell r="F37" t="str">
            <v>Sheets</v>
          </cell>
          <cell r="G37" t="str">
            <v>01.03.2013</v>
          </cell>
          <cell r="H37" t="str">
            <v>22.12.2022</v>
          </cell>
        </row>
        <row r="38">
          <cell r="D38">
            <v>130000020</v>
          </cell>
          <cell r="E38">
            <v>0</v>
          </cell>
          <cell r="F38" t="str">
            <v>Sheets</v>
          </cell>
          <cell r="G38" t="str">
            <v>01.03.2013</v>
          </cell>
          <cell r="H38" t="str">
            <v>22.12.2022</v>
          </cell>
        </row>
        <row r="39">
          <cell r="D39">
            <v>130000021</v>
          </cell>
          <cell r="E39">
            <v>0</v>
          </cell>
          <cell r="F39" t="str">
            <v>Clear glass Edge Polish</v>
          </cell>
          <cell r="G39" t="str">
            <v>01.03.2013</v>
          </cell>
        </row>
        <row r="40">
          <cell r="D40">
            <v>130000022</v>
          </cell>
          <cell r="E40">
            <v>0</v>
          </cell>
          <cell r="F40" t="str">
            <v>Clear glass Edge Polish</v>
          </cell>
          <cell r="G40" t="str">
            <v>01.03.2013</v>
          </cell>
        </row>
        <row r="41">
          <cell r="D41">
            <v>130000023</v>
          </cell>
          <cell r="E41">
            <v>0</v>
          </cell>
          <cell r="F41" t="str">
            <v>MS 18g 1 x 1 Square pipe</v>
          </cell>
          <cell r="G41" t="str">
            <v>01.03.2013</v>
          </cell>
        </row>
        <row r="42">
          <cell r="D42">
            <v>130000024</v>
          </cell>
          <cell r="E42">
            <v>0</v>
          </cell>
          <cell r="F42" t="str">
            <v>Wooden door</v>
          </cell>
          <cell r="G42" t="str">
            <v>01.03.2013</v>
          </cell>
        </row>
        <row r="43">
          <cell r="D43">
            <v>130000025</v>
          </cell>
          <cell r="E43">
            <v>0</v>
          </cell>
          <cell r="F43" t="str">
            <v>Distemper Painting</v>
          </cell>
          <cell r="G43" t="str">
            <v>01.03.2013</v>
          </cell>
        </row>
        <row r="44">
          <cell r="D44">
            <v>130000026</v>
          </cell>
          <cell r="E44">
            <v>0</v>
          </cell>
          <cell r="F44" t="str">
            <v>Oil Painting</v>
          </cell>
          <cell r="G44" t="str">
            <v>01.03.2013</v>
          </cell>
        </row>
        <row r="45">
          <cell r="D45">
            <v>130000027</v>
          </cell>
          <cell r="E45">
            <v>0</v>
          </cell>
          <cell r="F45" t="str">
            <v>Distemper Painting</v>
          </cell>
          <cell r="G45" t="str">
            <v>01.03.2013</v>
          </cell>
        </row>
        <row r="46">
          <cell r="D46">
            <v>130000028</v>
          </cell>
          <cell r="E46">
            <v>0</v>
          </cell>
          <cell r="F46" t="str">
            <v>Water Softener - 22000LPH</v>
          </cell>
          <cell r="G46" t="str">
            <v>01.03.2013</v>
          </cell>
        </row>
        <row r="47">
          <cell r="D47">
            <v>130000029</v>
          </cell>
          <cell r="E47">
            <v>0</v>
          </cell>
          <cell r="F47" t="str">
            <v>Water Softener - 22000LPH</v>
          </cell>
          <cell r="G47" t="str">
            <v>01.03.2013</v>
          </cell>
        </row>
        <row r="48">
          <cell r="D48">
            <v>130000030</v>
          </cell>
          <cell r="E48">
            <v>0</v>
          </cell>
          <cell r="F48" t="str">
            <v>Gypsum False Ceiling 12mm</v>
          </cell>
          <cell r="G48" t="str">
            <v>01.03.2013</v>
          </cell>
        </row>
        <row r="49">
          <cell r="D49">
            <v>130000031</v>
          </cell>
          <cell r="E49">
            <v>0</v>
          </cell>
          <cell r="F49" t="str">
            <v>Wall Tile 300x450 Blanco</v>
          </cell>
          <cell r="G49" t="str">
            <v>01.03.2013</v>
          </cell>
        </row>
        <row r="50">
          <cell r="D50">
            <v>130000032</v>
          </cell>
          <cell r="E50">
            <v>0</v>
          </cell>
          <cell r="F50" t="str">
            <v>Wall Tile 300x450 Blanco</v>
          </cell>
          <cell r="G50" t="str">
            <v>01.03.2013</v>
          </cell>
        </row>
        <row r="51">
          <cell r="D51">
            <v>130000033</v>
          </cell>
          <cell r="E51">
            <v>0</v>
          </cell>
          <cell r="F51" t="str">
            <v>Gypsum False Ceiling 12mm</v>
          </cell>
          <cell r="G51" t="str">
            <v>01.03.2013</v>
          </cell>
        </row>
        <row r="52">
          <cell r="D52">
            <v>130000034</v>
          </cell>
          <cell r="E52">
            <v>0</v>
          </cell>
          <cell r="F52" t="str">
            <v>Cement Based Flooring</v>
          </cell>
          <cell r="G52" t="str">
            <v>01.03.2013</v>
          </cell>
        </row>
        <row r="53">
          <cell r="D53">
            <v>130000035</v>
          </cell>
          <cell r="E53">
            <v>0</v>
          </cell>
          <cell r="F53" t="str">
            <v>Cement Based Flooring</v>
          </cell>
          <cell r="G53" t="str">
            <v>01.03.2013</v>
          </cell>
        </row>
        <row r="54">
          <cell r="D54">
            <v>130000036</v>
          </cell>
          <cell r="E54">
            <v>0</v>
          </cell>
          <cell r="F54" t="str">
            <v>80mm dia Pipe Insulation</v>
          </cell>
          <cell r="G54" t="str">
            <v>01.03.2013</v>
          </cell>
        </row>
        <row r="55">
          <cell r="D55">
            <v>130000038</v>
          </cell>
          <cell r="E55">
            <v>0</v>
          </cell>
          <cell r="F55" t="str">
            <v>Building</v>
          </cell>
          <cell r="G55" t="str">
            <v>01.03.2013</v>
          </cell>
        </row>
        <row r="56">
          <cell r="D56">
            <v>130000039</v>
          </cell>
          <cell r="E56">
            <v>0</v>
          </cell>
          <cell r="F56" t="str">
            <v>M.S.Angles</v>
          </cell>
          <cell r="G56" t="str">
            <v>01.03.2013</v>
          </cell>
        </row>
        <row r="57">
          <cell r="D57">
            <v>130000040</v>
          </cell>
          <cell r="E57">
            <v>0</v>
          </cell>
          <cell r="F57" t="str">
            <v>Welding Rod</v>
          </cell>
          <cell r="G57" t="str">
            <v>01.03.2013</v>
          </cell>
        </row>
        <row r="58">
          <cell r="D58">
            <v>130000041</v>
          </cell>
          <cell r="E58">
            <v>0</v>
          </cell>
          <cell r="F58" t="str">
            <v>DOOR LABOUR</v>
          </cell>
          <cell r="G58" t="str">
            <v>01.03.2013</v>
          </cell>
        </row>
        <row r="59">
          <cell r="D59">
            <v>130000042</v>
          </cell>
          <cell r="E59">
            <v>0</v>
          </cell>
          <cell r="F59" t="str">
            <v>SHUTER LABOUR</v>
          </cell>
          <cell r="G59" t="str">
            <v>01.03.2013</v>
          </cell>
        </row>
        <row r="60">
          <cell r="D60">
            <v>130000044</v>
          </cell>
          <cell r="E60">
            <v>0</v>
          </cell>
          <cell r="F60" t="str">
            <v>WINDOW GRILL LABOUR</v>
          </cell>
          <cell r="G60" t="str">
            <v>01.03.2013</v>
          </cell>
        </row>
        <row r="61">
          <cell r="D61">
            <v>130000045</v>
          </cell>
          <cell r="E61">
            <v>0</v>
          </cell>
          <cell r="F61" t="str">
            <v>Goods lift 2000 KG</v>
          </cell>
          <cell r="G61" t="str">
            <v>01.03.2013</v>
          </cell>
        </row>
        <row r="62">
          <cell r="D62">
            <v>130000046</v>
          </cell>
          <cell r="E62">
            <v>0</v>
          </cell>
          <cell r="F62" t="str">
            <v>Iron Frame - 8x7</v>
          </cell>
          <cell r="G62" t="str">
            <v>01.03.2013</v>
          </cell>
        </row>
        <row r="63">
          <cell r="D63">
            <v>130000047</v>
          </cell>
          <cell r="E63">
            <v>0</v>
          </cell>
          <cell r="F63" t="str">
            <v>M.S.Angles</v>
          </cell>
          <cell r="G63" t="str">
            <v>01.03.2013</v>
          </cell>
        </row>
        <row r="64">
          <cell r="D64">
            <v>130000048</v>
          </cell>
          <cell r="E64">
            <v>0</v>
          </cell>
          <cell r="F64" t="str">
            <v>M.S.Angles</v>
          </cell>
          <cell r="G64" t="str">
            <v>01.03.2013</v>
          </cell>
        </row>
        <row r="65">
          <cell r="D65">
            <v>130000049</v>
          </cell>
          <cell r="E65">
            <v>0</v>
          </cell>
          <cell r="F65" t="str">
            <v>M.S.Angles</v>
          </cell>
          <cell r="G65" t="str">
            <v>01.03.2013</v>
          </cell>
        </row>
        <row r="66">
          <cell r="D66">
            <v>130000050</v>
          </cell>
          <cell r="E66">
            <v>0</v>
          </cell>
          <cell r="F66" t="str">
            <v>M.S.Angles</v>
          </cell>
          <cell r="G66" t="str">
            <v>01.03.2013</v>
          </cell>
        </row>
        <row r="67">
          <cell r="D67">
            <v>130000051</v>
          </cell>
          <cell r="E67">
            <v>0</v>
          </cell>
          <cell r="F67" t="str">
            <v>M.S.Angles</v>
          </cell>
          <cell r="G67" t="str">
            <v>01.03.2013</v>
          </cell>
        </row>
        <row r="68">
          <cell r="D68">
            <v>130000052</v>
          </cell>
          <cell r="E68">
            <v>0</v>
          </cell>
          <cell r="F68" t="str">
            <v>GI pipes for sprinkler</v>
          </cell>
          <cell r="G68" t="str">
            <v>01.03.2013</v>
          </cell>
        </row>
        <row r="69">
          <cell r="D69">
            <v>130000053</v>
          </cell>
          <cell r="E69">
            <v>0</v>
          </cell>
          <cell r="F69" t="str">
            <v>Sheets</v>
          </cell>
          <cell r="G69" t="str">
            <v>01.03.2013</v>
          </cell>
        </row>
        <row r="70">
          <cell r="D70">
            <v>130000054</v>
          </cell>
          <cell r="E70">
            <v>0</v>
          </cell>
          <cell r="F70" t="str">
            <v>NITCO_CORAL JAIPUR_12"X12</v>
          </cell>
          <cell r="G70" t="str">
            <v>01.03.2013</v>
          </cell>
        </row>
        <row r="71">
          <cell r="D71">
            <v>130000055</v>
          </cell>
          <cell r="E71">
            <v>0</v>
          </cell>
          <cell r="F71" t="str">
            <v>NITCO_CORAL JAIPUR_12"X12</v>
          </cell>
          <cell r="G71" t="str">
            <v>01.03.2013</v>
          </cell>
        </row>
        <row r="72">
          <cell r="D72">
            <v>130000056</v>
          </cell>
          <cell r="E72">
            <v>0</v>
          </cell>
          <cell r="F72" t="str">
            <v>NITCO_CORAL JAIPUR_12"X12</v>
          </cell>
          <cell r="G72" t="str">
            <v>01.03.2013</v>
          </cell>
        </row>
        <row r="73">
          <cell r="D73">
            <v>130000057</v>
          </cell>
          <cell r="E73">
            <v>0</v>
          </cell>
          <cell r="F73" t="str">
            <v>NITCO_CORAL JAIPUR_12"X12</v>
          </cell>
          <cell r="G73" t="str">
            <v>01.03.2013</v>
          </cell>
        </row>
        <row r="74">
          <cell r="D74">
            <v>130000058</v>
          </cell>
          <cell r="E74">
            <v>0</v>
          </cell>
          <cell r="F74" t="str">
            <v>NITCO_CORAL JAIPUR_12"X12</v>
          </cell>
          <cell r="G74" t="str">
            <v>01.03.2013</v>
          </cell>
        </row>
        <row r="75">
          <cell r="D75">
            <v>130000059</v>
          </cell>
          <cell r="E75">
            <v>0</v>
          </cell>
          <cell r="F75" t="str">
            <v>GI pipes for sprinkler</v>
          </cell>
          <cell r="G75" t="str">
            <v>01.03.2013</v>
          </cell>
        </row>
        <row r="76">
          <cell r="D76">
            <v>130000062</v>
          </cell>
          <cell r="E76">
            <v>0</v>
          </cell>
          <cell r="F76" t="str">
            <v>GI pipes for sprinkler</v>
          </cell>
          <cell r="G76" t="str">
            <v>01.03.2013</v>
          </cell>
        </row>
        <row r="77">
          <cell r="D77">
            <v>130000063</v>
          </cell>
          <cell r="E77">
            <v>0</v>
          </cell>
          <cell r="F77" t="str">
            <v>Iron Frame - 8x7</v>
          </cell>
          <cell r="G77" t="str">
            <v>01.03.2013</v>
          </cell>
        </row>
        <row r="78">
          <cell r="D78">
            <v>130000064</v>
          </cell>
          <cell r="E78">
            <v>0</v>
          </cell>
          <cell r="F78" t="str">
            <v>MS 18g 1 x 1 Square pipe</v>
          </cell>
          <cell r="G78" t="str">
            <v>01.03.2013</v>
          </cell>
        </row>
        <row r="79">
          <cell r="D79">
            <v>130000065</v>
          </cell>
          <cell r="E79">
            <v>0</v>
          </cell>
          <cell r="F79" t="str">
            <v>Iron Frame - 8x7</v>
          </cell>
          <cell r="G79" t="str">
            <v>01.03.2013</v>
          </cell>
        </row>
        <row r="80">
          <cell r="D80">
            <v>130000066</v>
          </cell>
          <cell r="E80">
            <v>0</v>
          </cell>
          <cell r="F80" t="str">
            <v>Iron Frame - 8x7</v>
          </cell>
          <cell r="G80" t="str">
            <v>01.03.2013</v>
          </cell>
        </row>
        <row r="81">
          <cell r="D81">
            <v>130000067</v>
          </cell>
          <cell r="E81">
            <v>0</v>
          </cell>
          <cell r="F81" t="str">
            <v>Wooden door</v>
          </cell>
          <cell r="G81" t="str">
            <v>01.03.2013</v>
          </cell>
        </row>
        <row r="82">
          <cell r="D82">
            <v>130000068</v>
          </cell>
          <cell r="E82">
            <v>0</v>
          </cell>
          <cell r="F82" t="str">
            <v>Sheets</v>
          </cell>
          <cell r="G82" t="str">
            <v>01.03.2013</v>
          </cell>
        </row>
        <row r="83">
          <cell r="D83">
            <v>130000069</v>
          </cell>
          <cell r="E83">
            <v>0</v>
          </cell>
          <cell r="F83" t="str">
            <v>Decorative Tiles</v>
          </cell>
          <cell r="G83" t="str">
            <v>01.03.2013</v>
          </cell>
        </row>
        <row r="84">
          <cell r="D84">
            <v>130000070</v>
          </cell>
          <cell r="E84">
            <v>0</v>
          </cell>
          <cell r="F84" t="str">
            <v>WC FLUSH TANK</v>
          </cell>
          <cell r="G84" t="str">
            <v>01.03.2013</v>
          </cell>
        </row>
        <row r="85">
          <cell r="D85">
            <v>130000071</v>
          </cell>
          <cell r="E85">
            <v>0</v>
          </cell>
          <cell r="F85" t="str">
            <v>Iron Frame - 8x7</v>
          </cell>
          <cell r="G85" t="str">
            <v>01.03.2013</v>
          </cell>
        </row>
        <row r="86">
          <cell r="D86">
            <v>130000072</v>
          </cell>
          <cell r="E86">
            <v>0</v>
          </cell>
          <cell r="F86" t="str">
            <v>Iron Frame - 8x7</v>
          </cell>
          <cell r="G86" t="str">
            <v>01.03.2013</v>
          </cell>
        </row>
        <row r="87">
          <cell r="D87">
            <v>130000073</v>
          </cell>
          <cell r="E87">
            <v>0</v>
          </cell>
          <cell r="F87" t="str">
            <v>Iron Frame - 8x7</v>
          </cell>
          <cell r="G87" t="str">
            <v>01.03.2013</v>
          </cell>
        </row>
        <row r="88">
          <cell r="D88">
            <v>130000074</v>
          </cell>
          <cell r="E88">
            <v>0</v>
          </cell>
          <cell r="F88" t="str">
            <v>Iron Frame - 8x7</v>
          </cell>
          <cell r="G88" t="str">
            <v>01.03.2013</v>
          </cell>
        </row>
        <row r="89">
          <cell r="D89">
            <v>130000075</v>
          </cell>
          <cell r="E89">
            <v>0</v>
          </cell>
          <cell r="F89" t="str">
            <v>SS Work Table with Marble</v>
          </cell>
          <cell r="G89" t="str">
            <v>01.03.2013</v>
          </cell>
        </row>
        <row r="90">
          <cell r="D90">
            <v>130000076</v>
          </cell>
          <cell r="E90">
            <v>0</v>
          </cell>
          <cell r="F90" t="str">
            <v>SS Work Table with Marble</v>
          </cell>
          <cell r="G90" t="str">
            <v>01.03.2013</v>
          </cell>
        </row>
        <row r="91">
          <cell r="D91">
            <v>130000077</v>
          </cell>
          <cell r="E91">
            <v>0</v>
          </cell>
          <cell r="F91" t="str">
            <v>SS Work Table with Marble</v>
          </cell>
          <cell r="G91" t="str">
            <v>01.03.2013</v>
          </cell>
        </row>
        <row r="92">
          <cell r="D92">
            <v>130000078</v>
          </cell>
          <cell r="E92">
            <v>0</v>
          </cell>
          <cell r="F92" t="str">
            <v>SS Work Table with Marble</v>
          </cell>
          <cell r="G92" t="str">
            <v>01.03.2013</v>
          </cell>
        </row>
        <row r="93">
          <cell r="D93">
            <v>130000079</v>
          </cell>
          <cell r="E93">
            <v>0</v>
          </cell>
          <cell r="F93" t="str">
            <v>SS Work Table with Marble</v>
          </cell>
          <cell r="G93" t="str">
            <v>01.03.2013</v>
          </cell>
        </row>
        <row r="94">
          <cell r="D94">
            <v>130000080</v>
          </cell>
          <cell r="E94">
            <v>0</v>
          </cell>
          <cell r="F94" t="str">
            <v>SS Work Table with Marble</v>
          </cell>
          <cell r="G94" t="str">
            <v>01.03.2013</v>
          </cell>
        </row>
        <row r="95">
          <cell r="D95">
            <v>130000081</v>
          </cell>
          <cell r="E95">
            <v>0</v>
          </cell>
          <cell r="F95" t="str">
            <v>SS Work Table with Marble</v>
          </cell>
          <cell r="G95" t="str">
            <v>01.03.2013</v>
          </cell>
        </row>
        <row r="96">
          <cell r="D96">
            <v>130000082</v>
          </cell>
          <cell r="E96">
            <v>0</v>
          </cell>
          <cell r="F96" t="str">
            <v>Mazinine</v>
          </cell>
          <cell r="G96" t="str">
            <v>17.03.2016</v>
          </cell>
        </row>
        <row r="97">
          <cell r="D97">
            <v>130000083</v>
          </cell>
          <cell r="E97">
            <v>0</v>
          </cell>
          <cell r="F97" t="str">
            <v>Mazinine</v>
          </cell>
          <cell r="G97" t="str">
            <v>10.05.2016</v>
          </cell>
        </row>
        <row r="98">
          <cell r="D98">
            <v>130000104</v>
          </cell>
          <cell r="E98">
            <v>0</v>
          </cell>
          <cell r="F98" t="str">
            <v>Tiles &amp; Fixing(Sanghis Kitchen Area)</v>
          </cell>
          <cell r="G98" t="str">
            <v>31.03.2019</v>
          </cell>
        </row>
        <row r="99">
          <cell r="D99">
            <v>130000105</v>
          </cell>
          <cell r="E99">
            <v>0</v>
          </cell>
          <cell r="F99" t="str">
            <v>Building Paint Work</v>
          </cell>
          <cell r="G99" t="str">
            <v>30.04.2019</v>
          </cell>
        </row>
        <row r="100">
          <cell r="D100">
            <v>160000027</v>
          </cell>
          <cell r="E100">
            <v>0</v>
          </cell>
          <cell r="F100" t="str">
            <v>Testing &amp; Installation</v>
          </cell>
          <cell r="G100" t="str">
            <v>22.04.2013</v>
          </cell>
        </row>
        <row r="101">
          <cell r="D101">
            <v>160000031</v>
          </cell>
          <cell r="E101">
            <v>0</v>
          </cell>
          <cell r="F101" t="str">
            <v>62.5 KVA DG Set</v>
          </cell>
          <cell r="G101" t="str">
            <v>06.05.2013</v>
          </cell>
        </row>
        <row r="102">
          <cell r="D102">
            <v>160000052</v>
          </cell>
          <cell r="E102">
            <v>0</v>
          </cell>
          <cell r="F102" t="str">
            <v>Bag Closer Machine Revo</v>
          </cell>
          <cell r="G102" t="str">
            <v>31.07.2013</v>
          </cell>
        </row>
        <row r="103">
          <cell r="D103">
            <v>160000513</v>
          </cell>
          <cell r="E103">
            <v>0</v>
          </cell>
          <cell r="F103" t="str">
            <v>Form fill seal machine</v>
          </cell>
          <cell r="G103" t="str">
            <v>01.03.2013</v>
          </cell>
        </row>
        <row r="104">
          <cell r="D104">
            <v>160000514</v>
          </cell>
          <cell r="E104">
            <v>0</v>
          </cell>
          <cell r="F104" t="str">
            <v>Weighing Automatic  M/C</v>
          </cell>
          <cell r="G104" t="str">
            <v>01.03.2013</v>
          </cell>
        </row>
        <row r="105">
          <cell r="D105">
            <v>160000515</v>
          </cell>
          <cell r="E105">
            <v>0</v>
          </cell>
          <cell r="F105" t="str">
            <v>X40 Intermitt TTO printer</v>
          </cell>
          <cell r="G105" t="str">
            <v>01.03.2013</v>
          </cell>
        </row>
        <row r="106">
          <cell r="D106">
            <v>160000516</v>
          </cell>
          <cell r="E106">
            <v>0</v>
          </cell>
          <cell r="F106" t="str">
            <v>Air Compressor</v>
          </cell>
          <cell r="G106" t="str">
            <v>01.03.2013</v>
          </cell>
        </row>
        <row r="107">
          <cell r="D107">
            <v>160000517</v>
          </cell>
          <cell r="E107">
            <v>0</v>
          </cell>
          <cell r="F107" t="str">
            <v>Elevator - spice cleaning</v>
          </cell>
          <cell r="G107" t="str">
            <v>01.03.2013</v>
          </cell>
        </row>
        <row r="108">
          <cell r="D108">
            <v>160000518</v>
          </cell>
          <cell r="E108">
            <v>0</v>
          </cell>
          <cell r="F108" t="str">
            <v>Gravity s Destoning</v>
          </cell>
          <cell r="G108" t="str">
            <v>01.03.2013</v>
          </cell>
        </row>
        <row r="109">
          <cell r="D109">
            <v>160000519</v>
          </cell>
          <cell r="E109">
            <v>0</v>
          </cell>
          <cell r="F109" t="str">
            <v>Inclined Belt conveyor</v>
          </cell>
          <cell r="G109" t="str">
            <v>01.03.2013</v>
          </cell>
        </row>
        <row r="110">
          <cell r="D110">
            <v>160000520</v>
          </cell>
          <cell r="E110">
            <v>0</v>
          </cell>
          <cell r="F110" t="str">
            <v>Vibro Separator</v>
          </cell>
          <cell r="G110" t="str">
            <v>01.03.2013</v>
          </cell>
        </row>
        <row r="111">
          <cell r="D111">
            <v>160000521</v>
          </cell>
          <cell r="E111">
            <v>0</v>
          </cell>
          <cell r="F111" t="str">
            <v xml:space="preserve"> pipe spice cleaning</v>
          </cell>
          <cell r="G111" t="str">
            <v>01.03.2013</v>
          </cell>
          <cell r="H111" t="str">
            <v>14.08.2022</v>
          </cell>
        </row>
        <row r="112">
          <cell r="D112">
            <v>160000523</v>
          </cell>
          <cell r="E112">
            <v>0</v>
          </cell>
          <cell r="F112" t="str">
            <v>Air Compressor - 1HP</v>
          </cell>
          <cell r="G112" t="str">
            <v>01.03.2013</v>
          </cell>
        </row>
        <row r="113">
          <cell r="D113">
            <v>160000535</v>
          </cell>
          <cell r="E113">
            <v>0</v>
          </cell>
          <cell r="F113" t="str">
            <v>MS Pipe  Square pipe</v>
          </cell>
          <cell r="G113" t="str">
            <v>01.03.2013</v>
          </cell>
        </row>
        <row r="114">
          <cell r="D114">
            <v>160000536</v>
          </cell>
          <cell r="E114">
            <v>0</v>
          </cell>
          <cell r="F114" t="str">
            <v>Italian Marble Slab</v>
          </cell>
          <cell r="G114" t="str">
            <v>01.03.2013</v>
          </cell>
        </row>
        <row r="115">
          <cell r="D115">
            <v>160000537</v>
          </cell>
          <cell r="E115">
            <v>0</v>
          </cell>
          <cell r="F115" t="str">
            <v>M.S.Angles</v>
          </cell>
          <cell r="G115" t="str">
            <v>01.03.2013</v>
          </cell>
        </row>
        <row r="116">
          <cell r="D116">
            <v>160000538</v>
          </cell>
          <cell r="E116">
            <v>0</v>
          </cell>
          <cell r="F116" t="str">
            <v>M.S.Angles</v>
          </cell>
          <cell r="G116" t="str">
            <v>01.03.2013</v>
          </cell>
        </row>
        <row r="117">
          <cell r="D117">
            <v>160000539</v>
          </cell>
          <cell r="E117">
            <v>0</v>
          </cell>
          <cell r="F117" t="str">
            <v>Testing &amp; Configuration</v>
          </cell>
          <cell r="G117" t="str">
            <v>01.03.2013</v>
          </cell>
        </row>
        <row r="118">
          <cell r="D118">
            <v>160000647</v>
          </cell>
          <cell r="E118">
            <v>0</v>
          </cell>
          <cell r="F118" t="str">
            <v>Automatic FormFill Seal</v>
          </cell>
          <cell r="G118" t="str">
            <v>29.09.2015</v>
          </cell>
        </row>
        <row r="119">
          <cell r="D119">
            <v>160000653</v>
          </cell>
          <cell r="E119">
            <v>0</v>
          </cell>
          <cell r="F119" t="str">
            <v>Packing Mach. -dry fruits</v>
          </cell>
          <cell r="G119" t="str">
            <v>21.10.2015</v>
          </cell>
        </row>
        <row r="120">
          <cell r="D120">
            <v>160000674</v>
          </cell>
          <cell r="E120">
            <v>0</v>
          </cell>
          <cell r="F120" t="str">
            <v>TTO PRINTER</v>
          </cell>
          <cell r="G120" t="str">
            <v>08.12.2015</v>
          </cell>
        </row>
        <row r="121">
          <cell r="D121">
            <v>160000762</v>
          </cell>
          <cell r="E121">
            <v>0</v>
          </cell>
          <cell r="F121" t="str">
            <v>VACUUM PACKING MACHINE</v>
          </cell>
          <cell r="G121" t="str">
            <v>17.03.2016</v>
          </cell>
        </row>
        <row r="122">
          <cell r="D122">
            <v>160000804</v>
          </cell>
          <cell r="E122">
            <v>0</v>
          </cell>
          <cell r="F122" t="str">
            <v>TTO PRINTER</v>
          </cell>
          <cell r="G122" t="str">
            <v>24.05.2016</v>
          </cell>
          <cell r="H122" t="str">
            <v>30.07.2022</v>
          </cell>
        </row>
        <row r="123">
          <cell r="D123">
            <v>160000828</v>
          </cell>
          <cell r="E123">
            <v>0</v>
          </cell>
          <cell r="F123" t="str">
            <v>GTA </v>
          </cell>
          <cell r="G123" t="str">
            <v>17.06.2016</v>
          </cell>
        </row>
        <row r="124">
          <cell r="D124">
            <v>160000829</v>
          </cell>
          <cell r="E124">
            <v>0</v>
          </cell>
          <cell r="F124" t="str">
            <v>GTEP</v>
          </cell>
          <cell r="G124" t="str">
            <v>17.06.2016</v>
          </cell>
        </row>
        <row r="125">
          <cell r="D125">
            <v>160000832</v>
          </cell>
          <cell r="E125">
            <v>0</v>
          </cell>
          <cell r="F125" t="str">
            <v>UPS(for TTO Printer)</v>
          </cell>
          <cell r="G125" t="str">
            <v>08.06.2016</v>
          </cell>
        </row>
        <row r="126">
          <cell r="D126">
            <v>160000844</v>
          </cell>
          <cell r="E126">
            <v>0</v>
          </cell>
          <cell r="F126" t="str">
            <v>Strapping Machine</v>
          </cell>
          <cell r="G126" t="str">
            <v>21.07.2016</v>
          </cell>
        </row>
        <row r="127">
          <cell r="D127">
            <v>160000860</v>
          </cell>
          <cell r="E127">
            <v>0</v>
          </cell>
          <cell r="F127" t="str">
            <v>chase DG Set 20 KVA</v>
          </cell>
          <cell r="G127" t="str">
            <v>31.03.2011</v>
          </cell>
        </row>
        <row r="128">
          <cell r="D128">
            <v>160000862</v>
          </cell>
          <cell r="E128">
            <v>0</v>
          </cell>
          <cell r="F128" t="str">
            <v>Installation of chille</v>
          </cell>
          <cell r="G128" t="str">
            <v>06.09.2011</v>
          </cell>
        </row>
        <row r="129">
          <cell r="D129">
            <v>160000863</v>
          </cell>
          <cell r="E129">
            <v>0</v>
          </cell>
          <cell r="F129" t="str">
            <v>Cold Room 81.5"x93x106.25</v>
          </cell>
          <cell r="G129" t="str">
            <v>06.09.2011</v>
          </cell>
        </row>
        <row r="130">
          <cell r="D130">
            <v>160000864</v>
          </cell>
          <cell r="E130">
            <v>0</v>
          </cell>
          <cell r="F130" t="str">
            <v>Temp Controller - chiller</v>
          </cell>
          <cell r="G130" t="str">
            <v>06.09.2011</v>
          </cell>
        </row>
        <row r="131">
          <cell r="D131">
            <v>160000865</v>
          </cell>
          <cell r="E131">
            <v>0</v>
          </cell>
          <cell r="F131" t="str">
            <v xml:space="preserve">  Cleaning Mach. 1200 Kg</v>
          </cell>
          <cell r="G131" t="str">
            <v>26.07.2011</v>
          </cell>
        </row>
        <row r="132">
          <cell r="D132">
            <v>160000880</v>
          </cell>
          <cell r="E132">
            <v>0</v>
          </cell>
          <cell r="F132" t="str">
            <v>Bag Closer Machine - Revo</v>
          </cell>
          <cell r="G132" t="str">
            <v>10.06.2011</v>
          </cell>
        </row>
        <row r="133">
          <cell r="D133">
            <v>160000881</v>
          </cell>
          <cell r="E133">
            <v>0</v>
          </cell>
          <cell r="F133" t="str">
            <v>Bag Closer Machine - Revo</v>
          </cell>
          <cell r="G133" t="str">
            <v>10.06.2011</v>
          </cell>
        </row>
        <row r="134">
          <cell r="D134">
            <v>160000885</v>
          </cell>
          <cell r="E134">
            <v>0</v>
          </cell>
          <cell r="F134" t="str">
            <v>Digital Moisture Meter</v>
          </cell>
          <cell r="G134" t="str">
            <v>01.10.2011</v>
          </cell>
        </row>
        <row r="135">
          <cell r="D135">
            <v>160000886</v>
          </cell>
          <cell r="E135">
            <v>0</v>
          </cell>
          <cell r="F135" t="str">
            <v>Parts For Packing Machine</v>
          </cell>
          <cell r="G135" t="str">
            <v>23.12.2012</v>
          </cell>
        </row>
        <row r="136">
          <cell r="D136">
            <v>160000887</v>
          </cell>
          <cell r="E136">
            <v>0</v>
          </cell>
          <cell r="F136" t="str">
            <v>Bag Closer Machine - Revo</v>
          </cell>
          <cell r="G136" t="str">
            <v>08.01.2013</v>
          </cell>
        </row>
        <row r="137">
          <cell r="D137">
            <v>160000948</v>
          </cell>
          <cell r="E137">
            <v>0</v>
          </cell>
          <cell r="F137" t="str">
            <v>3910Black TTR, 55X800MX20</v>
          </cell>
          <cell r="G137" t="str">
            <v>01.09.2016</v>
          </cell>
          <cell r="H137" t="str">
            <v>22.12.2022</v>
          </cell>
        </row>
        <row r="138">
          <cell r="D138">
            <v>160000952</v>
          </cell>
          <cell r="E138">
            <v>0</v>
          </cell>
          <cell r="F138" t="str">
            <v>Black ribbon ttr 55m*800m</v>
          </cell>
          <cell r="G138" t="str">
            <v>01.09.2016</v>
          </cell>
        </row>
        <row r="139">
          <cell r="D139">
            <v>160000956</v>
          </cell>
          <cell r="E139">
            <v>0</v>
          </cell>
          <cell r="F139" t="str">
            <v>Prenthead kit 53contpeel</v>
          </cell>
          <cell r="G139" t="str">
            <v>01.09.2016</v>
          </cell>
          <cell r="H139" t="str">
            <v>22.12.2022</v>
          </cell>
        </row>
        <row r="140">
          <cell r="D140">
            <v>160000961</v>
          </cell>
          <cell r="E140">
            <v>0</v>
          </cell>
          <cell r="F140" t="str">
            <v>TTO Bracket &amp; Accessories</v>
          </cell>
          <cell r="G140" t="str">
            <v>19.10.2016</v>
          </cell>
        </row>
        <row r="141">
          <cell r="D141">
            <v>160000969</v>
          </cell>
          <cell r="E141">
            <v>0</v>
          </cell>
          <cell r="F141" t="str">
            <v>Load Cell Unit</v>
          </cell>
          <cell r="G141" t="str">
            <v>22.10.2016</v>
          </cell>
          <cell r="H141" t="str">
            <v>22.12.2022</v>
          </cell>
        </row>
        <row r="142">
          <cell r="D142">
            <v>160000975</v>
          </cell>
          <cell r="E142">
            <v>0</v>
          </cell>
          <cell r="F142" t="str">
            <v>Muffle furnace</v>
          </cell>
          <cell r="G142" t="str">
            <v>30.11.2016</v>
          </cell>
        </row>
        <row r="143">
          <cell r="D143">
            <v>160001048</v>
          </cell>
          <cell r="E143">
            <v>0</v>
          </cell>
          <cell r="F143" t="str">
            <v>Electronic Weighing Scale</v>
          </cell>
          <cell r="G143" t="str">
            <v>31.07.2017</v>
          </cell>
        </row>
        <row r="144">
          <cell r="D144">
            <v>160001092</v>
          </cell>
          <cell r="E144">
            <v>0</v>
          </cell>
          <cell r="F144" t="str">
            <v>Conveyor For TTO</v>
          </cell>
          <cell r="G144" t="str">
            <v>31.07.2017</v>
          </cell>
        </row>
        <row r="145">
          <cell r="D145">
            <v>160001093</v>
          </cell>
          <cell r="E145">
            <v>0</v>
          </cell>
          <cell r="F145" t="str">
            <v>Display Unit - Programmed</v>
          </cell>
          <cell r="G145" t="str">
            <v>31.07.2017</v>
          </cell>
        </row>
        <row r="146">
          <cell r="D146">
            <v>160001112</v>
          </cell>
          <cell r="E146">
            <v>0</v>
          </cell>
          <cell r="F146" t="str">
            <v>Screen Printing Machine</v>
          </cell>
          <cell r="G146" t="str">
            <v>31.08.2017</v>
          </cell>
          <cell r="H146" t="str">
            <v>22.12.2022</v>
          </cell>
        </row>
        <row r="147">
          <cell r="D147">
            <v>160001216</v>
          </cell>
          <cell r="E147">
            <v>0</v>
          </cell>
          <cell r="F147" t="str">
            <v>TTO Printer (Smartdate X40 Continuous)</v>
          </cell>
          <cell r="G147" t="str">
            <v>31.10.2017</v>
          </cell>
        </row>
        <row r="148">
          <cell r="D148">
            <v>160002245</v>
          </cell>
          <cell r="E148">
            <v>0</v>
          </cell>
          <cell r="F148" t="str">
            <v>Air Dryer ELRD - Make ELGI 150</v>
          </cell>
          <cell r="G148" t="str">
            <v>25.03.2019</v>
          </cell>
        </row>
        <row r="149">
          <cell r="D149">
            <v>160002247</v>
          </cell>
          <cell r="E149">
            <v>0</v>
          </cell>
          <cell r="F149" t="str">
            <v>REVERSE OSMOSIS PLANT ( RO- 125LPH)</v>
          </cell>
          <cell r="G149" t="str">
            <v>25.03.2019</v>
          </cell>
        </row>
        <row r="150">
          <cell r="D150">
            <v>160002322</v>
          </cell>
          <cell r="E150">
            <v>0</v>
          </cell>
          <cell r="F150" t="str">
            <v>BELT CONVEYOR</v>
          </cell>
          <cell r="G150" t="str">
            <v>27.06.2019</v>
          </cell>
        </row>
        <row r="151">
          <cell r="D151">
            <v>160002323</v>
          </cell>
          <cell r="E151">
            <v>0</v>
          </cell>
          <cell r="F151" t="str">
            <v>TTO Printer</v>
          </cell>
          <cell r="G151" t="str">
            <v>27.06.2019</v>
          </cell>
        </row>
        <row r="152">
          <cell r="D152">
            <v>160002408</v>
          </cell>
          <cell r="E152">
            <v>0</v>
          </cell>
          <cell r="F152" t="str">
            <v>Indoor Cold Unit 16 Inch 3 FAN</v>
          </cell>
          <cell r="G152" t="str">
            <v>30.11.2019</v>
          </cell>
        </row>
        <row r="153">
          <cell r="D153">
            <v>160002409</v>
          </cell>
          <cell r="E153">
            <v>0</v>
          </cell>
          <cell r="F153" t="str">
            <v>Condensing Unit KHR 542</v>
          </cell>
          <cell r="G153" t="str">
            <v>30.11.2019</v>
          </cell>
        </row>
        <row r="154">
          <cell r="D154">
            <v>160002533</v>
          </cell>
          <cell r="E154">
            <v>0</v>
          </cell>
          <cell r="F154" t="str">
            <v>BELT CONVEYOR</v>
          </cell>
          <cell r="G154" t="str">
            <v>31.03.2020</v>
          </cell>
        </row>
        <row r="155">
          <cell r="D155">
            <v>160002765</v>
          </cell>
          <cell r="E155">
            <v>0</v>
          </cell>
          <cell r="F155" t="str">
            <v>Barcode Scanner</v>
          </cell>
          <cell r="G155" t="str">
            <v>01.07.2020</v>
          </cell>
        </row>
        <row r="156">
          <cell r="D156">
            <v>160002766</v>
          </cell>
          <cell r="E156">
            <v>0</v>
          </cell>
          <cell r="F156" t="str">
            <v>TTO Printer with Conveyor</v>
          </cell>
          <cell r="G156" t="str">
            <v>01.07.2020</v>
          </cell>
        </row>
        <row r="157">
          <cell r="D157">
            <v>160002769</v>
          </cell>
          <cell r="E157">
            <v>0</v>
          </cell>
          <cell r="F157" t="str">
            <v>Band Sealer Machine(Regular)</v>
          </cell>
          <cell r="G157" t="str">
            <v>01.07.2020</v>
          </cell>
        </row>
        <row r="158">
          <cell r="D158">
            <v>160002770</v>
          </cell>
          <cell r="E158">
            <v>0</v>
          </cell>
          <cell r="F158" t="str">
            <v>Electronic weighing machine 10/20/30 Kg</v>
          </cell>
          <cell r="G158" t="str">
            <v>01.07.2020</v>
          </cell>
        </row>
        <row r="159">
          <cell r="D159">
            <v>160002772</v>
          </cell>
          <cell r="E159">
            <v>0</v>
          </cell>
          <cell r="F159" t="str">
            <v>Weighing Scale -30 Kg</v>
          </cell>
          <cell r="G159" t="str">
            <v>01.07.2020</v>
          </cell>
        </row>
        <row r="160">
          <cell r="D160">
            <v>160002773</v>
          </cell>
          <cell r="E160">
            <v>0</v>
          </cell>
          <cell r="F160" t="str">
            <v>Bag Stitching Machine</v>
          </cell>
          <cell r="G160" t="str">
            <v>01.07.2020</v>
          </cell>
        </row>
        <row r="161">
          <cell r="D161">
            <v>160002777</v>
          </cell>
          <cell r="E161">
            <v>0</v>
          </cell>
          <cell r="F161" t="str">
            <v>Bag Closer Machine</v>
          </cell>
          <cell r="G161" t="str">
            <v>13.07.2020</v>
          </cell>
        </row>
        <row r="162">
          <cell r="D162">
            <v>160002778</v>
          </cell>
          <cell r="E162">
            <v>0</v>
          </cell>
          <cell r="F162" t="str">
            <v>weighing scale</v>
          </cell>
          <cell r="G162" t="str">
            <v>13.07.2020</v>
          </cell>
        </row>
        <row r="163">
          <cell r="D163">
            <v>160002780</v>
          </cell>
          <cell r="E163">
            <v>0</v>
          </cell>
          <cell r="F163" t="str">
            <v>WEIGHING MACHINE . GTA 30 KG</v>
          </cell>
          <cell r="G163" t="str">
            <v>13.07.2020</v>
          </cell>
        </row>
        <row r="164">
          <cell r="D164">
            <v>160002781</v>
          </cell>
          <cell r="E164">
            <v>0</v>
          </cell>
          <cell r="F164" t="str">
            <v>Bag Closer Machine Revo</v>
          </cell>
          <cell r="G164" t="str">
            <v>13.07.2020</v>
          </cell>
        </row>
        <row r="165">
          <cell r="D165">
            <v>160002782</v>
          </cell>
          <cell r="E165">
            <v>0</v>
          </cell>
          <cell r="F165" t="str">
            <v>15 KVA Stabilizer</v>
          </cell>
          <cell r="G165" t="str">
            <v>13.07.2020</v>
          </cell>
        </row>
        <row r="166">
          <cell r="D166">
            <v>160002783</v>
          </cell>
          <cell r="E166">
            <v>0</v>
          </cell>
          <cell r="F166" t="str">
            <v>BELT CONVEYOR</v>
          </cell>
          <cell r="G166" t="str">
            <v>13.07.2020</v>
          </cell>
        </row>
        <row r="167">
          <cell r="D167">
            <v>160002784</v>
          </cell>
          <cell r="E167">
            <v>0</v>
          </cell>
          <cell r="F167" t="str">
            <v>Angle Adjustabl Connector</v>
          </cell>
          <cell r="G167" t="str">
            <v>13.07.2020</v>
          </cell>
          <cell r="H167" t="str">
            <v>22.12.2022</v>
          </cell>
        </row>
        <row r="168">
          <cell r="D168">
            <v>160002786</v>
          </cell>
          <cell r="E168">
            <v>0</v>
          </cell>
          <cell r="F168" t="str">
            <v>TTO Printer</v>
          </cell>
          <cell r="G168" t="str">
            <v>13.07.2020</v>
          </cell>
        </row>
        <row r="169">
          <cell r="D169">
            <v>160002797</v>
          </cell>
          <cell r="E169">
            <v>0</v>
          </cell>
          <cell r="F169" t="str">
            <v>Electronic Weighing Scale</v>
          </cell>
          <cell r="G169" t="str">
            <v>01.07.2020</v>
          </cell>
        </row>
        <row r="170">
          <cell r="D170">
            <v>160002798</v>
          </cell>
          <cell r="E170">
            <v>0</v>
          </cell>
          <cell r="F170" t="str">
            <v>Electronic Weighing Scale</v>
          </cell>
          <cell r="G170" t="str">
            <v>01.07.2020</v>
          </cell>
        </row>
        <row r="171">
          <cell r="D171">
            <v>160002799</v>
          </cell>
          <cell r="E171">
            <v>0</v>
          </cell>
          <cell r="F171" t="str">
            <v>Conveyor For TTO</v>
          </cell>
          <cell r="G171" t="str">
            <v>01.07.2020</v>
          </cell>
        </row>
        <row r="172">
          <cell r="D172">
            <v>160002800</v>
          </cell>
          <cell r="E172">
            <v>0</v>
          </cell>
          <cell r="F172" t="str">
            <v>Conveyor For TTO</v>
          </cell>
          <cell r="G172" t="str">
            <v>01.07.2020</v>
          </cell>
        </row>
        <row r="173">
          <cell r="D173">
            <v>160002801</v>
          </cell>
          <cell r="E173">
            <v>0</v>
          </cell>
          <cell r="F173" t="str">
            <v>TTO Printer (Smartdate X40 Continuous)</v>
          </cell>
          <cell r="G173" t="str">
            <v>01.07.2020</v>
          </cell>
        </row>
        <row r="174">
          <cell r="D174">
            <v>160002803</v>
          </cell>
          <cell r="E174">
            <v>0</v>
          </cell>
          <cell r="F174" t="str">
            <v>Weighing Scale- 20 KG DT (Dolphin)</v>
          </cell>
          <cell r="G174" t="str">
            <v>01.07.2020</v>
          </cell>
        </row>
        <row r="175">
          <cell r="D175">
            <v>160002804</v>
          </cell>
          <cell r="E175">
            <v>0</v>
          </cell>
          <cell r="F175" t="str">
            <v>Weighing Scale 200 KG DT (Dolphin)</v>
          </cell>
          <cell r="G175" t="str">
            <v>01.07.2020</v>
          </cell>
        </row>
        <row r="176">
          <cell r="D176">
            <v>160002805</v>
          </cell>
          <cell r="E176">
            <v>0</v>
          </cell>
          <cell r="F176" t="str">
            <v>TTO PRINTER</v>
          </cell>
          <cell r="G176" t="str">
            <v>01.07.2020</v>
          </cell>
        </row>
        <row r="177">
          <cell r="D177">
            <v>160002806</v>
          </cell>
          <cell r="E177">
            <v>0</v>
          </cell>
          <cell r="F177" t="str">
            <v>Air Compressor</v>
          </cell>
          <cell r="G177" t="str">
            <v>01.07.2020</v>
          </cell>
        </row>
        <row r="178">
          <cell r="D178">
            <v>160002826</v>
          </cell>
          <cell r="E178">
            <v>0</v>
          </cell>
          <cell r="F178" t="str">
            <v xml:space="preserve"> Moisture Machine</v>
          </cell>
          <cell r="G178" t="str">
            <v>01.09.2020</v>
          </cell>
        </row>
        <row r="179">
          <cell r="D179">
            <v>160002827</v>
          </cell>
          <cell r="E179">
            <v>0</v>
          </cell>
          <cell r="F179" t="str">
            <v xml:space="preserve"> Moisture Machine</v>
          </cell>
          <cell r="G179" t="str">
            <v>01.09.2020</v>
          </cell>
        </row>
        <row r="180">
          <cell r="D180">
            <v>160002830</v>
          </cell>
          <cell r="E180">
            <v>0</v>
          </cell>
          <cell r="F180" t="str">
            <v>Air Compressor</v>
          </cell>
          <cell r="G180" t="str">
            <v>01.09.2020</v>
          </cell>
        </row>
        <row r="181">
          <cell r="D181">
            <v>160002831</v>
          </cell>
          <cell r="E181">
            <v>0</v>
          </cell>
          <cell r="F181" t="str">
            <v>Bag Closer Machine Revo</v>
          </cell>
          <cell r="G181" t="str">
            <v>01.09.2020</v>
          </cell>
        </row>
        <row r="182">
          <cell r="D182">
            <v>160002832</v>
          </cell>
          <cell r="E182">
            <v>0</v>
          </cell>
          <cell r="F182" t="str">
            <v>Band Sealer</v>
          </cell>
          <cell r="G182" t="str">
            <v>01.09.2020</v>
          </cell>
        </row>
        <row r="183">
          <cell r="D183">
            <v>160002833</v>
          </cell>
          <cell r="E183">
            <v>0</v>
          </cell>
          <cell r="F183" t="str">
            <v>BELT CONVEYOR</v>
          </cell>
          <cell r="G183" t="str">
            <v>01.09.2020</v>
          </cell>
        </row>
        <row r="184">
          <cell r="D184">
            <v>160002834</v>
          </cell>
          <cell r="E184">
            <v>0</v>
          </cell>
          <cell r="F184" t="str">
            <v>Belt Conveyor Machine</v>
          </cell>
          <cell r="G184" t="str">
            <v>01.09.2020</v>
          </cell>
        </row>
        <row r="185">
          <cell r="D185">
            <v>160002835</v>
          </cell>
          <cell r="E185">
            <v>0</v>
          </cell>
          <cell r="F185" t="str">
            <v>CAS Weighing Scale 2000Kg</v>
          </cell>
          <cell r="G185" t="str">
            <v>01.09.2020</v>
          </cell>
        </row>
        <row r="186">
          <cell r="D186">
            <v>160002836</v>
          </cell>
          <cell r="E186">
            <v>0</v>
          </cell>
          <cell r="F186" t="str">
            <v>CONTINUOUS BAND SEALING MACHINE</v>
          </cell>
          <cell r="G186" t="str">
            <v>01.09.2020</v>
          </cell>
        </row>
        <row r="187">
          <cell r="D187">
            <v>160002838</v>
          </cell>
          <cell r="E187">
            <v>0</v>
          </cell>
          <cell r="F187" t="str">
            <v>Electronic weighing machine</v>
          </cell>
          <cell r="G187" t="str">
            <v>01.09.2020</v>
          </cell>
        </row>
        <row r="188">
          <cell r="D188">
            <v>160002839</v>
          </cell>
          <cell r="E188">
            <v>0</v>
          </cell>
          <cell r="F188" t="str">
            <v>Electronic Weighing Machine 190117671</v>
          </cell>
          <cell r="G188" t="str">
            <v>01.09.2020</v>
          </cell>
        </row>
        <row r="189">
          <cell r="D189">
            <v>160002840</v>
          </cell>
          <cell r="E189">
            <v>0</v>
          </cell>
          <cell r="F189" t="str">
            <v>Electronic weighing machine 20 Kgs</v>
          </cell>
          <cell r="G189" t="str">
            <v>01.09.2020</v>
          </cell>
        </row>
        <row r="190">
          <cell r="D190">
            <v>160002841</v>
          </cell>
          <cell r="E190">
            <v>0</v>
          </cell>
          <cell r="F190" t="str">
            <v>Electronic weighing machine 30 KG CAS</v>
          </cell>
          <cell r="G190" t="str">
            <v>01.09.2020</v>
          </cell>
        </row>
        <row r="191">
          <cell r="D191">
            <v>160002842</v>
          </cell>
          <cell r="E191">
            <v>0</v>
          </cell>
          <cell r="F191" t="str">
            <v>Electronic Weighing Scale</v>
          </cell>
          <cell r="G191" t="str">
            <v>01.09.2020</v>
          </cell>
        </row>
        <row r="192">
          <cell r="D192">
            <v>160002843</v>
          </cell>
          <cell r="E192">
            <v>0</v>
          </cell>
          <cell r="F192" t="str">
            <v>Electronic Weighing Scale</v>
          </cell>
          <cell r="G192" t="str">
            <v>01.09.2020</v>
          </cell>
        </row>
        <row r="193">
          <cell r="D193">
            <v>160002844</v>
          </cell>
          <cell r="E193">
            <v>0</v>
          </cell>
          <cell r="F193" t="str">
            <v>Electronic weighing scale</v>
          </cell>
          <cell r="G193" t="str">
            <v>01.09.2020</v>
          </cell>
        </row>
        <row r="194">
          <cell r="D194">
            <v>160002845</v>
          </cell>
          <cell r="E194">
            <v>0</v>
          </cell>
          <cell r="F194" t="str">
            <v>Electronic Weighing Scale 30 KG</v>
          </cell>
          <cell r="G194" t="str">
            <v>01.09.2020</v>
          </cell>
        </row>
        <row r="195">
          <cell r="D195">
            <v>160002846</v>
          </cell>
          <cell r="E195">
            <v>0</v>
          </cell>
          <cell r="F195" t="str">
            <v>Fly Catcher Machine</v>
          </cell>
          <cell r="G195" t="str">
            <v>01.09.2020</v>
          </cell>
        </row>
        <row r="196">
          <cell r="D196">
            <v>160002850</v>
          </cell>
          <cell r="E196">
            <v>0</v>
          </cell>
          <cell r="F196" t="str">
            <v>HAND PALLET</v>
          </cell>
          <cell r="G196" t="str">
            <v>01.09.2020</v>
          </cell>
          <cell r="H196" t="str">
            <v>12.08.2022</v>
          </cell>
        </row>
        <row r="197">
          <cell r="D197">
            <v>160002851</v>
          </cell>
          <cell r="E197">
            <v>0</v>
          </cell>
          <cell r="F197" t="str">
            <v>Hand Pallet truck</v>
          </cell>
          <cell r="G197" t="str">
            <v>01.09.2020</v>
          </cell>
        </row>
        <row r="198">
          <cell r="D198">
            <v>160002852</v>
          </cell>
          <cell r="E198">
            <v>0</v>
          </cell>
          <cell r="F198" t="str">
            <v>OVEN UNIVERSAL DIGITAL CONTROLLER</v>
          </cell>
          <cell r="G198" t="str">
            <v>01.09.2020</v>
          </cell>
        </row>
        <row r="199">
          <cell r="D199">
            <v>160002854</v>
          </cell>
          <cell r="E199">
            <v>0</v>
          </cell>
          <cell r="F199" t="str">
            <v>Sealing Machine</v>
          </cell>
          <cell r="G199" t="str">
            <v>01.09.2020</v>
          </cell>
        </row>
        <row r="200">
          <cell r="D200">
            <v>160002858</v>
          </cell>
          <cell r="E200">
            <v>0</v>
          </cell>
          <cell r="F200" t="str">
            <v>TTO PRINTER  Belts</v>
          </cell>
          <cell r="G200" t="str">
            <v>01.09.2020</v>
          </cell>
        </row>
        <row r="201">
          <cell r="D201">
            <v>160002859</v>
          </cell>
          <cell r="E201">
            <v>0</v>
          </cell>
          <cell r="F201" t="str">
            <v>WEIGHING BALANCE</v>
          </cell>
          <cell r="G201" t="str">
            <v>01.09.2020</v>
          </cell>
        </row>
        <row r="202">
          <cell r="D202">
            <v>160002860</v>
          </cell>
          <cell r="E202">
            <v>0</v>
          </cell>
          <cell r="F202" t="str">
            <v>weighing scale</v>
          </cell>
          <cell r="G202" t="str">
            <v>01.09.2020</v>
          </cell>
        </row>
        <row r="203">
          <cell r="D203">
            <v>160002861</v>
          </cell>
          <cell r="E203">
            <v>0</v>
          </cell>
          <cell r="F203" t="str">
            <v>Weighing Scale Machine</v>
          </cell>
          <cell r="G203" t="str">
            <v>01.09.2020</v>
          </cell>
        </row>
        <row r="204">
          <cell r="D204">
            <v>160002862</v>
          </cell>
          <cell r="E204">
            <v>0</v>
          </cell>
          <cell r="F204" t="str">
            <v>Weighing Scale Machine</v>
          </cell>
          <cell r="G204" t="str">
            <v>01.09.2020</v>
          </cell>
        </row>
        <row r="205">
          <cell r="D205">
            <v>160002863</v>
          </cell>
          <cell r="E205">
            <v>0</v>
          </cell>
          <cell r="F205" t="str">
            <v>Weighing Scale Machine</v>
          </cell>
          <cell r="G205" t="str">
            <v>01.09.2020</v>
          </cell>
        </row>
        <row r="206">
          <cell r="D206">
            <v>160002864</v>
          </cell>
          <cell r="E206">
            <v>0</v>
          </cell>
          <cell r="F206" t="str">
            <v>Weiging Machine</v>
          </cell>
          <cell r="G206" t="str">
            <v>01.09.2020</v>
          </cell>
        </row>
        <row r="207">
          <cell r="D207">
            <v>160002865</v>
          </cell>
          <cell r="E207">
            <v>0</v>
          </cell>
          <cell r="F207" t="str">
            <v>Auto Strapping &amp; Taping Machine</v>
          </cell>
          <cell r="G207" t="str">
            <v>01.09.2020</v>
          </cell>
        </row>
        <row r="208">
          <cell r="D208">
            <v>160002866</v>
          </cell>
          <cell r="E208">
            <v>0</v>
          </cell>
          <cell r="F208" t="str">
            <v>TTO Printer SDX40INT53LHV01</v>
          </cell>
          <cell r="G208" t="str">
            <v>01.09.2020</v>
          </cell>
        </row>
        <row r="209">
          <cell r="D209">
            <v>160002868</v>
          </cell>
          <cell r="E209">
            <v>0</v>
          </cell>
          <cell r="F209" t="str">
            <v>Bandsealing Machine</v>
          </cell>
          <cell r="G209" t="str">
            <v>01.09.2020</v>
          </cell>
        </row>
        <row r="210">
          <cell r="D210">
            <v>160002870</v>
          </cell>
          <cell r="E210">
            <v>0</v>
          </cell>
          <cell r="F210" t="str">
            <v>Bullet Camera</v>
          </cell>
          <cell r="G210" t="str">
            <v>01.09.2020</v>
          </cell>
        </row>
        <row r="211">
          <cell r="D211">
            <v>160002871</v>
          </cell>
          <cell r="E211">
            <v>0</v>
          </cell>
          <cell r="F211" t="str">
            <v>Dust Cleaning machine</v>
          </cell>
          <cell r="G211" t="str">
            <v>01.09.2020</v>
          </cell>
        </row>
        <row r="212">
          <cell r="D212">
            <v>160002872</v>
          </cell>
          <cell r="E212">
            <v>0</v>
          </cell>
          <cell r="F212" t="str">
            <v>Imaje Module</v>
          </cell>
          <cell r="G212" t="str">
            <v>01.09.2020</v>
          </cell>
        </row>
        <row r="213">
          <cell r="D213">
            <v>160002875</v>
          </cell>
          <cell r="E213">
            <v>0</v>
          </cell>
          <cell r="F213" t="str">
            <v>Strapping Mach.- Semi</v>
          </cell>
          <cell r="G213" t="str">
            <v>01.09.2020</v>
          </cell>
        </row>
        <row r="214">
          <cell r="D214">
            <v>160002877</v>
          </cell>
          <cell r="E214">
            <v>0</v>
          </cell>
          <cell r="F214" t="str">
            <v>Perforated Sieve Dia</v>
          </cell>
          <cell r="G214" t="str">
            <v>01.09.2020</v>
          </cell>
        </row>
        <row r="215">
          <cell r="D215">
            <v>160002878</v>
          </cell>
          <cell r="E215">
            <v>0</v>
          </cell>
          <cell r="F215" t="str">
            <v>Continuous Band Sealer-VPS-CS-650-SS-HZ</v>
          </cell>
          <cell r="G215" t="str">
            <v>01.09.2020</v>
          </cell>
        </row>
        <row r="216">
          <cell r="D216">
            <v>160002879</v>
          </cell>
          <cell r="E216">
            <v>0</v>
          </cell>
          <cell r="F216" t="str">
            <v>Perforated Sieve slotted</v>
          </cell>
          <cell r="G216" t="str">
            <v>01.09.2020</v>
          </cell>
        </row>
        <row r="217">
          <cell r="D217">
            <v>160002880</v>
          </cell>
          <cell r="E217">
            <v>0</v>
          </cell>
          <cell r="F217" t="str">
            <v>weighing scale</v>
          </cell>
          <cell r="G217" t="str">
            <v>01.09.2020</v>
          </cell>
        </row>
        <row r="218">
          <cell r="D218">
            <v>160002881</v>
          </cell>
          <cell r="E218">
            <v>0</v>
          </cell>
          <cell r="F218" t="str">
            <v>Electronic Weighing Scale</v>
          </cell>
          <cell r="G218" t="str">
            <v>01.09.2020</v>
          </cell>
        </row>
        <row r="219">
          <cell r="D219">
            <v>160002882</v>
          </cell>
          <cell r="E219">
            <v>0</v>
          </cell>
          <cell r="F219" t="str">
            <v>Digimatic caliper</v>
          </cell>
          <cell r="G219" t="str">
            <v>01.09.2020</v>
          </cell>
        </row>
        <row r="220">
          <cell r="D220">
            <v>160002884</v>
          </cell>
          <cell r="E220">
            <v>0</v>
          </cell>
          <cell r="F220" t="str">
            <v>Kabuli Cleaning Machine - 1 &amp; 2</v>
          </cell>
          <cell r="G220" t="str">
            <v>01.09.2020</v>
          </cell>
        </row>
        <row r="221">
          <cell r="D221">
            <v>160002886</v>
          </cell>
          <cell r="E221">
            <v>0</v>
          </cell>
          <cell r="F221" t="str">
            <v>Satellite Make MTR-Separator</v>
          </cell>
          <cell r="G221" t="str">
            <v>01.09.2020</v>
          </cell>
        </row>
        <row r="222">
          <cell r="D222">
            <v>160002887</v>
          </cell>
          <cell r="E222">
            <v>0</v>
          </cell>
          <cell r="F222" t="str">
            <v>Kabuli Cleaning Elevator-Frame Structure &amp; AMVY</v>
          </cell>
          <cell r="G222" t="str">
            <v>01.09.2020</v>
          </cell>
        </row>
        <row r="223">
          <cell r="D223">
            <v>160002890</v>
          </cell>
          <cell r="E223">
            <v>0</v>
          </cell>
          <cell r="F223" t="str">
            <v>Silo 5*8 size (M.S.Angles)</v>
          </cell>
          <cell r="G223" t="str">
            <v>01.09.2020</v>
          </cell>
        </row>
        <row r="224">
          <cell r="D224">
            <v>160002893</v>
          </cell>
          <cell r="E224">
            <v>0</v>
          </cell>
          <cell r="F224" t="str">
            <v>SUGAR MACHINE 400E+1TSNS</v>
          </cell>
          <cell r="G224" t="str">
            <v>01.08.2020</v>
          </cell>
        </row>
        <row r="225">
          <cell r="D225">
            <v>160002895</v>
          </cell>
          <cell r="E225">
            <v>0</v>
          </cell>
          <cell r="F225" t="str">
            <v>MULTIHEAD WEIGHER -CHW-214-E-1</v>
          </cell>
          <cell r="G225" t="str">
            <v>01.08.2020</v>
          </cell>
          <cell r="H225" t="str">
            <v>22.07.2022</v>
          </cell>
        </row>
        <row r="226">
          <cell r="D226">
            <v>160002897</v>
          </cell>
          <cell r="E226">
            <v>0</v>
          </cell>
          <cell r="F226" t="str">
            <v>ISHIDA MULTIHEAD WEIGHER CHW 214 E I</v>
          </cell>
          <cell r="G226" t="str">
            <v>01.08.2020</v>
          </cell>
          <cell r="H226" t="str">
            <v>22.07.2022</v>
          </cell>
        </row>
        <row r="227">
          <cell r="D227">
            <v>160002903</v>
          </cell>
          <cell r="E227">
            <v>0</v>
          </cell>
          <cell r="F227" t="str">
            <v>TTO Printer</v>
          </cell>
          <cell r="G227" t="str">
            <v>01.08.2020</v>
          </cell>
        </row>
        <row r="228">
          <cell r="D228">
            <v>160002905</v>
          </cell>
          <cell r="E228">
            <v>0</v>
          </cell>
          <cell r="F228" t="str">
            <v>Vertical Mill Mixture</v>
          </cell>
          <cell r="G228" t="str">
            <v>01.08.2020</v>
          </cell>
        </row>
        <row r="229">
          <cell r="D229">
            <v>160002907</v>
          </cell>
          <cell r="E229">
            <v>0</v>
          </cell>
          <cell r="F229" t="str">
            <v>Grain Cleaning machine</v>
          </cell>
          <cell r="G229" t="str">
            <v>01.08.2020</v>
          </cell>
        </row>
        <row r="230">
          <cell r="D230">
            <v>160002911</v>
          </cell>
          <cell r="E230">
            <v>0</v>
          </cell>
          <cell r="F230" t="str">
            <v>TTO PRINTER</v>
          </cell>
          <cell r="G230" t="str">
            <v>01.08.2020</v>
          </cell>
          <cell r="H230" t="str">
            <v>22.12.2022</v>
          </cell>
        </row>
        <row r="231">
          <cell r="D231">
            <v>160002912</v>
          </cell>
          <cell r="E231">
            <v>0</v>
          </cell>
          <cell r="F231" t="str">
            <v>Seed Gravity Separator</v>
          </cell>
          <cell r="G231" t="str">
            <v>01.08.2020</v>
          </cell>
        </row>
        <row r="232">
          <cell r="D232">
            <v>160002913</v>
          </cell>
          <cell r="E232">
            <v>0</v>
          </cell>
          <cell r="F232" t="str">
            <v>TTO Printer -Smartdate X 40 continuous</v>
          </cell>
          <cell r="G232" t="str">
            <v>01.08.2020</v>
          </cell>
        </row>
        <row r="233">
          <cell r="D233">
            <v>160002914</v>
          </cell>
          <cell r="E233">
            <v>0</v>
          </cell>
          <cell r="F233" t="str">
            <v>Cleaning Machine 1200 Kg</v>
          </cell>
          <cell r="G233" t="str">
            <v>01.08.2020</v>
          </cell>
        </row>
        <row r="234">
          <cell r="D234">
            <v>160002915</v>
          </cell>
          <cell r="E234">
            <v>0</v>
          </cell>
          <cell r="F234" t="str">
            <v>TTO PRINTER</v>
          </cell>
          <cell r="G234" t="str">
            <v>01.08.2020</v>
          </cell>
          <cell r="H234" t="str">
            <v>22.07.2022</v>
          </cell>
        </row>
        <row r="235">
          <cell r="D235">
            <v>160002916</v>
          </cell>
          <cell r="E235">
            <v>0</v>
          </cell>
          <cell r="F235" t="str">
            <v>TTO PRINTER</v>
          </cell>
          <cell r="G235" t="str">
            <v>01.08.2020</v>
          </cell>
          <cell r="H235" t="str">
            <v>22.07.2022</v>
          </cell>
        </row>
        <row r="236">
          <cell r="D236">
            <v>160002918</v>
          </cell>
          <cell r="E236">
            <v>0</v>
          </cell>
          <cell r="F236" t="str">
            <v>BELT CONVEYOR</v>
          </cell>
          <cell r="G236" t="str">
            <v>01.08.2020</v>
          </cell>
        </row>
        <row r="237">
          <cell r="D237">
            <v>160002921</v>
          </cell>
          <cell r="E237">
            <v>0</v>
          </cell>
          <cell r="F237" t="str">
            <v>Format Set for Open Rell</v>
          </cell>
          <cell r="G237" t="str">
            <v>13.08.2020</v>
          </cell>
        </row>
        <row r="238">
          <cell r="D238">
            <v>160002923</v>
          </cell>
          <cell r="E238">
            <v>0</v>
          </cell>
          <cell r="F238" t="str">
            <v>RO PLANT  100LPH</v>
          </cell>
          <cell r="G238" t="str">
            <v>13.08.2020</v>
          </cell>
        </row>
        <row r="239">
          <cell r="D239">
            <v>160002924</v>
          </cell>
          <cell r="E239">
            <v>0</v>
          </cell>
          <cell r="F239" t="str">
            <v>X40 Intermit. TTO printer</v>
          </cell>
          <cell r="G239" t="str">
            <v>13.08.2020</v>
          </cell>
        </row>
        <row r="240">
          <cell r="D240">
            <v>160002925</v>
          </cell>
          <cell r="E240">
            <v>0</v>
          </cell>
          <cell r="F240" t="str">
            <v>Angle Adjustabl Connector</v>
          </cell>
          <cell r="G240" t="str">
            <v>13.08.2020</v>
          </cell>
        </row>
        <row r="241">
          <cell r="D241">
            <v>160002926</v>
          </cell>
          <cell r="E241">
            <v>0</v>
          </cell>
          <cell r="F241" t="str">
            <v>Slotted Angle &amp; Floor</v>
          </cell>
          <cell r="G241" t="str">
            <v>13.08.2020</v>
          </cell>
          <cell r="H241" t="str">
            <v>22.12.2022</v>
          </cell>
        </row>
        <row r="242">
          <cell r="D242">
            <v>160002927</v>
          </cell>
          <cell r="E242">
            <v>0</v>
          </cell>
          <cell r="F242" t="str">
            <v>Khatkhata Chalna Motor</v>
          </cell>
          <cell r="G242" t="str">
            <v>13.08.2020</v>
          </cell>
        </row>
        <row r="243">
          <cell r="D243">
            <v>160002928</v>
          </cell>
          <cell r="E243">
            <v>0</v>
          </cell>
          <cell r="F243" t="str">
            <v xml:space="preserve"> Cleaning Machine 1200 Kg</v>
          </cell>
          <cell r="G243" t="str">
            <v>13.08.2020</v>
          </cell>
        </row>
        <row r="244">
          <cell r="D244">
            <v>160002930</v>
          </cell>
          <cell r="E244">
            <v>0</v>
          </cell>
          <cell r="F244" t="str">
            <v>Pouch Former Machine</v>
          </cell>
          <cell r="G244" t="str">
            <v>13.08.2020</v>
          </cell>
        </row>
        <row r="245">
          <cell r="D245">
            <v>160002932</v>
          </cell>
          <cell r="E245">
            <v>0</v>
          </cell>
          <cell r="F245" t="str">
            <v>Air Compressor</v>
          </cell>
          <cell r="G245" t="str">
            <v>13.08.2020</v>
          </cell>
        </row>
        <row r="246">
          <cell r="D246">
            <v>160002934</v>
          </cell>
          <cell r="E246">
            <v>0</v>
          </cell>
          <cell r="F246" t="str">
            <v>Cable Tray</v>
          </cell>
          <cell r="G246" t="str">
            <v>13.08.2020</v>
          </cell>
        </row>
        <row r="247">
          <cell r="D247">
            <v>160002937</v>
          </cell>
          <cell r="E247">
            <v>0</v>
          </cell>
          <cell r="F247" t="str">
            <v>M.S. Girder I Section</v>
          </cell>
          <cell r="G247" t="str">
            <v>13.08.2020</v>
          </cell>
        </row>
        <row r="248">
          <cell r="D248">
            <v>160002939</v>
          </cell>
          <cell r="E248">
            <v>0</v>
          </cell>
          <cell r="F248" t="str">
            <v xml:space="preserve"> 25 KVA GEN SET-Kirloskar</v>
          </cell>
          <cell r="G248" t="str">
            <v>13.08.2020</v>
          </cell>
        </row>
        <row r="249">
          <cell r="D249">
            <v>160002940</v>
          </cell>
          <cell r="E249">
            <v>0</v>
          </cell>
          <cell r="F249" t="str">
            <v>Air Dryer ELGI</v>
          </cell>
          <cell r="G249" t="str">
            <v>13.08.2020</v>
          </cell>
        </row>
        <row r="250">
          <cell r="D250">
            <v>160002941</v>
          </cell>
          <cell r="E250">
            <v>0</v>
          </cell>
          <cell r="F250" t="str">
            <v>Cleaning Machine 1200 Kg</v>
          </cell>
          <cell r="G250" t="str">
            <v>13.08.2020</v>
          </cell>
        </row>
        <row r="251">
          <cell r="D251">
            <v>160002942</v>
          </cell>
          <cell r="E251">
            <v>0</v>
          </cell>
          <cell r="F251" t="str">
            <v>Sandwich Conveyor</v>
          </cell>
          <cell r="G251" t="str">
            <v>13.08.2020</v>
          </cell>
        </row>
        <row r="252">
          <cell r="D252">
            <v>160002943</v>
          </cell>
          <cell r="E252">
            <v>0</v>
          </cell>
          <cell r="F252" t="str">
            <v>25 KVA GEN SET-Kirloskar</v>
          </cell>
          <cell r="G252" t="str">
            <v>13.08.2020</v>
          </cell>
          <cell r="H252" t="str">
            <v>13.01.2023</v>
          </cell>
        </row>
        <row r="253">
          <cell r="D253">
            <v>160002944</v>
          </cell>
          <cell r="E253">
            <v>0</v>
          </cell>
          <cell r="F253" t="str">
            <v>Induction Heater</v>
          </cell>
          <cell r="G253" t="str">
            <v>13.08.2020</v>
          </cell>
        </row>
        <row r="254">
          <cell r="D254">
            <v>160002945</v>
          </cell>
          <cell r="E254">
            <v>0</v>
          </cell>
          <cell r="F254" t="str">
            <v>VIBRO Feeder</v>
          </cell>
          <cell r="G254" t="str">
            <v>13.08.2020</v>
          </cell>
        </row>
        <row r="255">
          <cell r="D255">
            <v>160002946</v>
          </cell>
          <cell r="E255">
            <v>0</v>
          </cell>
          <cell r="F255" t="str">
            <v>Parts FOR Packing Machine</v>
          </cell>
          <cell r="G255" t="str">
            <v>13.08.2020</v>
          </cell>
        </row>
        <row r="256">
          <cell r="D256">
            <v>160002947</v>
          </cell>
          <cell r="E256">
            <v>0</v>
          </cell>
          <cell r="F256" t="str">
            <v>Printing Cylinder GH Dubb</v>
          </cell>
          <cell r="G256" t="str">
            <v>13.08.2020</v>
          </cell>
        </row>
        <row r="257">
          <cell r="D257">
            <v>160002948</v>
          </cell>
          <cell r="E257">
            <v>0</v>
          </cell>
          <cell r="F257" t="str">
            <v>Pouch Takeaway Conveyor</v>
          </cell>
          <cell r="G257" t="str">
            <v>13.08.2020</v>
          </cell>
        </row>
        <row r="258">
          <cell r="D258">
            <v>160002949</v>
          </cell>
          <cell r="E258">
            <v>0</v>
          </cell>
          <cell r="F258" t="str">
            <v>Conveyer</v>
          </cell>
          <cell r="G258" t="str">
            <v>13.08.2020</v>
          </cell>
        </row>
        <row r="259">
          <cell r="D259">
            <v>160002950</v>
          </cell>
          <cell r="E259">
            <v>0</v>
          </cell>
          <cell r="F259" t="str">
            <v>Air Receiver</v>
          </cell>
          <cell r="G259" t="str">
            <v>13.08.2020</v>
          </cell>
        </row>
        <row r="260">
          <cell r="D260">
            <v>160002952</v>
          </cell>
          <cell r="E260">
            <v>0</v>
          </cell>
          <cell r="F260" t="str">
            <v>Belts for TTO printer</v>
          </cell>
          <cell r="G260" t="str">
            <v>01.08.2020</v>
          </cell>
        </row>
        <row r="261">
          <cell r="D261">
            <v>160002953</v>
          </cell>
          <cell r="E261">
            <v>0</v>
          </cell>
          <cell r="F261" t="str">
            <v>Belt Conveyor(TTO)</v>
          </cell>
          <cell r="G261" t="str">
            <v>01.08.2020</v>
          </cell>
        </row>
        <row r="262">
          <cell r="D262">
            <v>160002954</v>
          </cell>
          <cell r="E262">
            <v>0</v>
          </cell>
          <cell r="F262" t="str">
            <v>Hand Pallet truck</v>
          </cell>
          <cell r="G262" t="str">
            <v>01.08.2020</v>
          </cell>
        </row>
        <row r="263">
          <cell r="D263">
            <v>160002956</v>
          </cell>
          <cell r="E263">
            <v>0</v>
          </cell>
          <cell r="F263" t="str">
            <v>Dust Extractor - Bosh</v>
          </cell>
          <cell r="G263" t="str">
            <v>01.08.2020</v>
          </cell>
        </row>
        <row r="264">
          <cell r="D264">
            <v>160002957</v>
          </cell>
          <cell r="E264">
            <v>0</v>
          </cell>
          <cell r="F264" t="str">
            <v>PRINT HEAD</v>
          </cell>
          <cell r="G264" t="str">
            <v>01.08.2020</v>
          </cell>
        </row>
        <row r="265">
          <cell r="D265">
            <v>160002958</v>
          </cell>
          <cell r="E265">
            <v>0</v>
          </cell>
          <cell r="F265" t="str">
            <v>Printing Cylinder - GH</v>
          </cell>
          <cell r="G265" t="str">
            <v>01.08.2020</v>
          </cell>
        </row>
        <row r="266">
          <cell r="D266">
            <v>160002959</v>
          </cell>
          <cell r="E266">
            <v>0</v>
          </cell>
          <cell r="F266" t="str">
            <v>Printhead K+peel roller</v>
          </cell>
          <cell r="G266" t="str">
            <v>01.08.2020</v>
          </cell>
        </row>
        <row r="267">
          <cell r="D267">
            <v>160002960</v>
          </cell>
          <cell r="E267">
            <v>0</v>
          </cell>
          <cell r="F267" t="str">
            <v>Seperator Belt Conveyor</v>
          </cell>
          <cell r="G267" t="str">
            <v>01.08.2020</v>
          </cell>
        </row>
        <row r="268">
          <cell r="D268">
            <v>160002961</v>
          </cell>
          <cell r="E268">
            <v>0</v>
          </cell>
          <cell r="F268" t="str">
            <v>Prenthead kit 53contpeel</v>
          </cell>
          <cell r="G268" t="str">
            <v>01.08.2020</v>
          </cell>
        </row>
        <row r="269">
          <cell r="D269">
            <v>160002965</v>
          </cell>
          <cell r="E269">
            <v>0</v>
          </cell>
          <cell r="F269" t="str">
            <v>Sealing Mach.Band sealer</v>
          </cell>
          <cell r="G269" t="str">
            <v>01.08.2020</v>
          </cell>
        </row>
        <row r="270">
          <cell r="D270">
            <v>160002966</v>
          </cell>
          <cell r="E270">
            <v>0</v>
          </cell>
          <cell r="F270" t="str">
            <v>Vibrator Feeder</v>
          </cell>
          <cell r="G270" t="str">
            <v>01.08.2020</v>
          </cell>
        </row>
        <row r="271">
          <cell r="D271">
            <v>160002968</v>
          </cell>
          <cell r="E271">
            <v>0</v>
          </cell>
          <cell r="F271" t="str">
            <v>GH D PC P</v>
          </cell>
          <cell r="G271" t="str">
            <v>01.08.2020</v>
          </cell>
        </row>
        <row r="272">
          <cell r="D272">
            <v>160002969</v>
          </cell>
          <cell r="E272">
            <v>0</v>
          </cell>
          <cell r="F272" t="str">
            <v>GH D PC P 4*6 220 x 170</v>
          </cell>
          <cell r="G272" t="str">
            <v>01.08.2020</v>
          </cell>
        </row>
        <row r="273">
          <cell r="D273">
            <v>160002971</v>
          </cell>
          <cell r="E273">
            <v>0</v>
          </cell>
          <cell r="F273" t="str">
            <v>Testing &amp; Configuration</v>
          </cell>
          <cell r="G273" t="str">
            <v>01.08.2020</v>
          </cell>
        </row>
        <row r="274">
          <cell r="D274">
            <v>160002972</v>
          </cell>
          <cell r="E274">
            <v>0</v>
          </cell>
          <cell r="F274" t="str">
            <v>Pouch Sealer</v>
          </cell>
          <cell r="G274" t="str">
            <v>01.08.2020</v>
          </cell>
        </row>
        <row r="275">
          <cell r="D275">
            <v>160002973</v>
          </cell>
          <cell r="E275">
            <v>0</v>
          </cell>
          <cell r="F275" t="str">
            <v xml:space="preserve"> Pulses Cleaning Machine</v>
          </cell>
          <cell r="G275" t="str">
            <v>01.08.2020</v>
          </cell>
        </row>
        <row r="276">
          <cell r="D276">
            <v>160002976</v>
          </cell>
          <cell r="E276">
            <v>0</v>
          </cell>
          <cell r="F276" t="str">
            <v>Heavy Duty Piller</v>
          </cell>
          <cell r="G276" t="str">
            <v>01.08.2020</v>
          </cell>
        </row>
        <row r="277">
          <cell r="D277">
            <v>160002978</v>
          </cell>
          <cell r="E277">
            <v>0</v>
          </cell>
          <cell r="F277" t="str">
            <v>Weighing Scale CAP 200g</v>
          </cell>
          <cell r="G277" t="str">
            <v>01.08.2020</v>
          </cell>
        </row>
        <row r="278">
          <cell r="D278">
            <v>160002979</v>
          </cell>
          <cell r="E278">
            <v>0</v>
          </cell>
          <cell r="F278" t="str">
            <v xml:space="preserve"> Semo Automatic Machine</v>
          </cell>
          <cell r="G278" t="str">
            <v>01.08.2020</v>
          </cell>
        </row>
        <row r="279">
          <cell r="D279">
            <v>160002983</v>
          </cell>
          <cell r="E279">
            <v>0</v>
          </cell>
          <cell r="F279" t="str">
            <v xml:space="preserve"> Air Filter</v>
          </cell>
          <cell r="G279" t="str">
            <v>01.08.2020</v>
          </cell>
        </row>
        <row r="280">
          <cell r="D280">
            <v>160002984</v>
          </cell>
          <cell r="E280">
            <v>0</v>
          </cell>
          <cell r="F280" t="str">
            <v>Hot Air Oven</v>
          </cell>
          <cell r="G280" t="str">
            <v>01.08.2020</v>
          </cell>
        </row>
        <row r="281">
          <cell r="D281">
            <v>160002987</v>
          </cell>
          <cell r="E281">
            <v>0</v>
          </cell>
          <cell r="F281" t="str">
            <v>Band Sealer</v>
          </cell>
          <cell r="G281" t="str">
            <v>01.08.2020</v>
          </cell>
        </row>
        <row r="282">
          <cell r="D282">
            <v>160002988</v>
          </cell>
          <cell r="E282">
            <v>0</v>
          </cell>
          <cell r="F282" t="str">
            <v xml:space="preserve"> Submersible Pump - 0.5HP</v>
          </cell>
          <cell r="G282" t="str">
            <v>01.08.2020</v>
          </cell>
        </row>
        <row r="283">
          <cell r="D283">
            <v>160002989</v>
          </cell>
          <cell r="E283">
            <v>0</v>
          </cell>
          <cell r="F283" t="str">
            <v>Digital Moisture Meter</v>
          </cell>
          <cell r="G283" t="str">
            <v>01.08.2020</v>
          </cell>
        </row>
        <row r="284">
          <cell r="D284">
            <v>160002991</v>
          </cell>
          <cell r="E284">
            <v>0</v>
          </cell>
          <cell r="F284" t="str">
            <v>Vseries ribbon grade</v>
          </cell>
          <cell r="G284" t="str">
            <v>01.08.2020</v>
          </cell>
        </row>
        <row r="285">
          <cell r="D285">
            <v>160002992</v>
          </cell>
          <cell r="E285">
            <v>0</v>
          </cell>
          <cell r="F285" t="str">
            <v>Digital Moisture Meter</v>
          </cell>
          <cell r="G285" t="str">
            <v>01.08.2020</v>
          </cell>
        </row>
        <row r="286">
          <cell r="D286">
            <v>160002995</v>
          </cell>
          <cell r="E286">
            <v>0</v>
          </cell>
          <cell r="F286" t="str">
            <v>Digital Moisture Meter</v>
          </cell>
          <cell r="G286" t="str">
            <v>01.08.2020</v>
          </cell>
        </row>
        <row r="287">
          <cell r="D287">
            <v>160002996</v>
          </cell>
          <cell r="E287">
            <v>0</v>
          </cell>
          <cell r="F287" t="str">
            <v>GTEP</v>
          </cell>
          <cell r="G287" t="str">
            <v>01.08.2020</v>
          </cell>
        </row>
        <row r="288">
          <cell r="D288">
            <v>160002997</v>
          </cell>
          <cell r="E288">
            <v>0</v>
          </cell>
          <cell r="F288" t="str">
            <v>weighing scale</v>
          </cell>
          <cell r="G288" t="str">
            <v>01.08.2020</v>
          </cell>
        </row>
        <row r="289">
          <cell r="D289">
            <v>160002998</v>
          </cell>
          <cell r="E289">
            <v>0</v>
          </cell>
          <cell r="F289" t="str">
            <v>NutsBolts  Nut Hex Head</v>
          </cell>
          <cell r="G289" t="str">
            <v>01.08.2020</v>
          </cell>
        </row>
        <row r="290">
          <cell r="D290">
            <v>160002999</v>
          </cell>
          <cell r="E290">
            <v>0</v>
          </cell>
          <cell r="F290" t="str">
            <v>Cavity Blow Mould</v>
          </cell>
          <cell r="G290" t="str">
            <v>01.08.2020</v>
          </cell>
        </row>
        <row r="291">
          <cell r="D291">
            <v>160003000</v>
          </cell>
          <cell r="E291">
            <v>0</v>
          </cell>
          <cell r="F291" t="str">
            <v>M.S. Girder Column</v>
          </cell>
          <cell r="G291" t="str">
            <v>01.08.2020</v>
          </cell>
        </row>
        <row r="292">
          <cell r="D292">
            <v>160003003</v>
          </cell>
          <cell r="E292">
            <v>0</v>
          </cell>
          <cell r="F292" t="str">
            <v>GTA </v>
          </cell>
          <cell r="G292" t="str">
            <v>01.08.2020</v>
          </cell>
        </row>
        <row r="293">
          <cell r="D293">
            <v>160003004</v>
          </cell>
          <cell r="E293">
            <v>0</v>
          </cell>
          <cell r="F293" t="str">
            <v xml:space="preserve"> Weighing Scales</v>
          </cell>
          <cell r="G293" t="str">
            <v>01.08.2020</v>
          </cell>
        </row>
        <row r="294">
          <cell r="D294">
            <v>160003005</v>
          </cell>
          <cell r="E294">
            <v>0</v>
          </cell>
          <cell r="F294" t="str">
            <v xml:space="preserve"> Weighing Scales</v>
          </cell>
          <cell r="G294" t="str">
            <v>01.08.2020</v>
          </cell>
        </row>
        <row r="295">
          <cell r="D295">
            <v>160003006</v>
          </cell>
          <cell r="E295">
            <v>0</v>
          </cell>
          <cell r="F295" t="str">
            <v xml:space="preserve"> Electronic Weighing Scale</v>
          </cell>
          <cell r="G295" t="str">
            <v>01.08.2020</v>
          </cell>
        </row>
        <row r="296">
          <cell r="D296">
            <v>160003007</v>
          </cell>
          <cell r="E296">
            <v>0</v>
          </cell>
          <cell r="F296" t="str">
            <v xml:space="preserve"> Electronic weighing scale</v>
          </cell>
          <cell r="G296" t="str">
            <v>01.08.2020</v>
          </cell>
        </row>
        <row r="297">
          <cell r="D297">
            <v>160003008</v>
          </cell>
          <cell r="E297">
            <v>0</v>
          </cell>
          <cell r="F297" t="str">
            <v>DIGITAL WEIGHING 200 KG</v>
          </cell>
          <cell r="G297" t="str">
            <v>01.08.2020</v>
          </cell>
        </row>
        <row r="298">
          <cell r="D298">
            <v>160003009</v>
          </cell>
          <cell r="E298">
            <v>0</v>
          </cell>
          <cell r="F298" t="str">
            <v xml:space="preserve"> 3 Phase Motor 5HP</v>
          </cell>
          <cell r="G298" t="str">
            <v>01.08.2020</v>
          </cell>
        </row>
        <row r="299">
          <cell r="D299">
            <v>160003010</v>
          </cell>
          <cell r="E299">
            <v>0</v>
          </cell>
          <cell r="F299" t="str">
            <v>DIGITAL WEIGHING 200 KG</v>
          </cell>
          <cell r="G299" t="str">
            <v>01.08.2020</v>
          </cell>
        </row>
        <row r="300">
          <cell r="D300">
            <v>160003012</v>
          </cell>
          <cell r="E300">
            <v>0</v>
          </cell>
          <cell r="F300" t="str">
            <v>Weighing Scale30kg</v>
          </cell>
          <cell r="G300" t="str">
            <v>01.08.2020</v>
          </cell>
        </row>
        <row r="301">
          <cell r="D301">
            <v>160003013</v>
          </cell>
          <cell r="E301">
            <v>0</v>
          </cell>
          <cell r="F301" t="str">
            <v>Weighing Scale GTA 30 KG</v>
          </cell>
          <cell r="G301" t="str">
            <v>01.08.2020</v>
          </cell>
        </row>
        <row r="302">
          <cell r="D302">
            <v>160003014</v>
          </cell>
          <cell r="E302">
            <v>0</v>
          </cell>
          <cell r="F302" t="str">
            <v xml:space="preserve"> Lsealer tunnelmachine</v>
          </cell>
          <cell r="G302" t="str">
            <v>01.08.2020</v>
          </cell>
        </row>
        <row r="303">
          <cell r="D303">
            <v>160003015</v>
          </cell>
          <cell r="E303">
            <v>0</v>
          </cell>
          <cell r="F303" t="str">
            <v>weighing scale</v>
          </cell>
          <cell r="G303" t="str">
            <v>01.08.2020</v>
          </cell>
        </row>
        <row r="304">
          <cell r="D304">
            <v>160003016</v>
          </cell>
          <cell r="E304">
            <v>0</v>
          </cell>
          <cell r="F304" t="str">
            <v xml:space="preserve"> Weighing Machine</v>
          </cell>
          <cell r="G304" t="str">
            <v>01.08.2020</v>
          </cell>
        </row>
        <row r="305">
          <cell r="D305">
            <v>160003018</v>
          </cell>
          <cell r="E305">
            <v>0</v>
          </cell>
          <cell r="F305" t="str">
            <v>Industrial Fan 18"</v>
          </cell>
          <cell r="G305" t="str">
            <v>01.08.2020</v>
          </cell>
        </row>
        <row r="306">
          <cell r="D306">
            <v>160003020</v>
          </cell>
          <cell r="E306">
            <v>0</v>
          </cell>
          <cell r="F306" t="str">
            <v xml:space="preserve"> Electronic weighing scale</v>
          </cell>
          <cell r="G306" t="str">
            <v>01.08.2020</v>
          </cell>
        </row>
        <row r="307">
          <cell r="D307">
            <v>160003021</v>
          </cell>
          <cell r="E307">
            <v>0</v>
          </cell>
          <cell r="F307" t="str">
            <v xml:space="preserve"> Weighing Machine</v>
          </cell>
          <cell r="G307" t="str">
            <v>01.08.2020</v>
          </cell>
        </row>
        <row r="308">
          <cell r="D308">
            <v>160003022</v>
          </cell>
          <cell r="E308">
            <v>0</v>
          </cell>
          <cell r="F308" t="str">
            <v xml:space="preserve"> Weighing Machine</v>
          </cell>
          <cell r="G308" t="str">
            <v>01.08.2020</v>
          </cell>
        </row>
        <row r="309">
          <cell r="D309">
            <v>160003023</v>
          </cell>
          <cell r="E309">
            <v>0</v>
          </cell>
          <cell r="F309" t="str">
            <v xml:space="preserve"> Weighing Scales</v>
          </cell>
          <cell r="G309" t="str">
            <v>01.08.2020</v>
          </cell>
        </row>
        <row r="310">
          <cell r="D310">
            <v>160003024</v>
          </cell>
          <cell r="E310">
            <v>0</v>
          </cell>
          <cell r="F310" t="str">
            <v xml:space="preserve"> Weighing Machine</v>
          </cell>
          <cell r="G310" t="str">
            <v>01.08.2020</v>
          </cell>
        </row>
        <row r="311">
          <cell r="D311">
            <v>160003025</v>
          </cell>
          <cell r="E311">
            <v>0</v>
          </cell>
          <cell r="F311" t="str">
            <v xml:space="preserve"> Marking Gun</v>
          </cell>
          <cell r="G311" t="str">
            <v>01.08.2020</v>
          </cell>
        </row>
        <row r="312">
          <cell r="D312">
            <v>160003026</v>
          </cell>
          <cell r="E312">
            <v>0</v>
          </cell>
          <cell r="F312" t="str">
            <v xml:space="preserve"> Weighing Machine</v>
          </cell>
          <cell r="G312" t="str">
            <v>01.08.2020</v>
          </cell>
        </row>
        <row r="313">
          <cell r="D313">
            <v>160003027</v>
          </cell>
          <cell r="E313">
            <v>0</v>
          </cell>
          <cell r="F313" t="str">
            <v xml:space="preserve"> Elct. Scales</v>
          </cell>
          <cell r="G313" t="str">
            <v>01.08.2020</v>
          </cell>
        </row>
        <row r="314">
          <cell r="D314">
            <v>160003028</v>
          </cell>
          <cell r="E314">
            <v>0</v>
          </cell>
          <cell r="F314" t="str">
            <v xml:space="preserve"> Bond Sealer Machine</v>
          </cell>
          <cell r="G314" t="str">
            <v>01.08.2020</v>
          </cell>
        </row>
        <row r="315">
          <cell r="D315">
            <v>160003029</v>
          </cell>
          <cell r="E315">
            <v>0</v>
          </cell>
          <cell r="F315" t="str">
            <v xml:space="preserve"> Moisture Metre</v>
          </cell>
          <cell r="G315" t="str">
            <v>01.08.2020</v>
          </cell>
        </row>
        <row r="316">
          <cell r="D316">
            <v>160003030</v>
          </cell>
          <cell r="E316">
            <v>0</v>
          </cell>
          <cell r="F316" t="str">
            <v xml:space="preserve"> Electronic Weighing Scale</v>
          </cell>
          <cell r="G316" t="str">
            <v>01.08.2020</v>
          </cell>
        </row>
        <row r="317">
          <cell r="D317">
            <v>160003031</v>
          </cell>
          <cell r="E317">
            <v>0</v>
          </cell>
          <cell r="F317" t="str">
            <v xml:space="preserve"> Weighing Machine</v>
          </cell>
          <cell r="G317" t="str">
            <v>01.08.2020</v>
          </cell>
        </row>
        <row r="318">
          <cell r="D318">
            <v>160003032</v>
          </cell>
          <cell r="E318">
            <v>0</v>
          </cell>
          <cell r="F318" t="str">
            <v xml:space="preserve"> Weighing Machine</v>
          </cell>
          <cell r="G318" t="str">
            <v>01.08.2020</v>
          </cell>
        </row>
        <row r="319">
          <cell r="D319">
            <v>160003034</v>
          </cell>
          <cell r="E319">
            <v>0</v>
          </cell>
          <cell r="F319" t="str">
            <v xml:space="preserve"> Weighing Machine</v>
          </cell>
          <cell r="G319" t="str">
            <v>01.08.2020</v>
          </cell>
        </row>
        <row r="320">
          <cell r="D320">
            <v>160003035</v>
          </cell>
          <cell r="E320">
            <v>0</v>
          </cell>
          <cell r="F320" t="str">
            <v xml:space="preserve"> Weighing Machine</v>
          </cell>
          <cell r="G320" t="str">
            <v>01.08.2020</v>
          </cell>
        </row>
        <row r="321">
          <cell r="D321">
            <v>160003036</v>
          </cell>
          <cell r="E321">
            <v>0</v>
          </cell>
          <cell r="F321" t="str">
            <v xml:space="preserve"> Electronic Weighing Scale</v>
          </cell>
          <cell r="G321" t="str">
            <v>01.08.2020</v>
          </cell>
        </row>
        <row r="322">
          <cell r="D322">
            <v>160003037</v>
          </cell>
          <cell r="E322">
            <v>0</v>
          </cell>
          <cell r="F322" t="str">
            <v xml:space="preserve"> Weighing Machine</v>
          </cell>
          <cell r="G322" t="str">
            <v>01.08.2020</v>
          </cell>
        </row>
        <row r="323">
          <cell r="D323">
            <v>160003038</v>
          </cell>
          <cell r="E323">
            <v>0</v>
          </cell>
          <cell r="F323" t="str">
            <v xml:space="preserve"> Weighing Machine</v>
          </cell>
          <cell r="G323" t="str">
            <v>01.08.2020</v>
          </cell>
        </row>
        <row r="324">
          <cell r="D324">
            <v>160003477</v>
          </cell>
          <cell r="E324">
            <v>0</v>
          </cell>
          <cell r="F324" t="str">
            <v>TVSE barcode scanner</v>
          </cell>
          <cell r="G324" t="str">
            <v>01.03.2021</v>
          </cell>
        </row>
        <row r="325">
          <cell r="D325">
            <v>160003672</v>
          </cell>
          <cell r="E325">
            <v>0</v>
          </cell>
          <cell r="F325" t="str">
            <v>Fire Hyderant and Alarm System</v>
          </cell>
          <cell r="G325" t="str">
            <v>30.09.2021</v>
          </cell>
        </row>
        <row r="326">
          <cell r="D326">
            <v>160003774</v>
          </cell>
          <cell r="E326">
            <v>0</v>
          </cell>
          <cell r="F326" t="str">
            <v>DOMINO CIJ AX150 - Ink Jet Printer</v>
          </cell>
          <cell r="G326" t="str">
            <v>31.12.2021</v>
          </cell>
        </row>
        <row r="327">
          <cell r="D327">
            <v>170000002</v>
          </cell>
          <cell r="E327">
            <v>0</v>
          </cell>
          <cell r="F327" t="str">
            <v>Laboratory  Equipment</v>
          </cell>
          <cell r="G327" t="str">
            <v>31.08.2013</v>
          </cell>
        </row>
        <row r="328">
          <cell r="D328">
            <v>170000037</v>
          </cell>
          <cell r="E328">
            <v>0</v>
          </cell>
          <cell r="F328" t="str">
            <v>MOISTURE METER ( S2004)</v>
          </cell>
          <cell r="G328" t="str">
            <v>01.07.2020</v>
          </cell>
        </row>
        <row r="329">
          <cell r="D329">
            <v>170000038</v>
          </cell>
          <cell r="E329">
            <v>0</v>
          </cell>
          <cell r="F329" t="str">
            <v>Muffle Furnace</v>
          </cell>
          <cell r="G329" t="str">
            <v>01.07.2020</v>
          </cell>
        </row>
        <row r="330">
          <cell r="D330">
            <v>170000039</v>
          </cell>
          <cell r="E330">
            <v>0</v>
          </cell>
          <cell r="F330" t="str">
            <v>Oven Memmtry Type with Digital Control</v>
          </cell>
          <cell r="G330" t="str">
            <v>01.07.2020</v>
          </cell>
        </row>
        <row r="331">
          <cell r="D331">
            <v>170000042</v>
          </cell>
          <cell r="E331">
            <v>0</v>
          </cell>
          <cell r="F331" t="str">
            <v>Water bath rectangular</v>
          </cell>
          <cell r="G331" t="str">
            <v>01.08.2020</v>
          </cell>
        </row>
        <row r="332">
          <cell r="D332">
            <v>170000043</v>
          </cell>
          <cell r="E332">
            <v>0</v>
          </cell>
          <cell r="F332" t="str">
            <v>Lab Equipments</v>
          </cell>
          <cell r="G332" t="str">
            <v>01.08.2020</v>
          </cell>
        </row>
        <row r="333">
          <cell r="D333">
            <v>180000007</v>
          </cell>
          <cell r="E333">
            <v>0</v>
          </cell>
          <cell r="F333" t="str">
            <v>Vaccum Cleaner Trendy</v>
          </cell>
          <cell r="G333" t="str">
            <v>31.07.2013</v>
          </cell>
        </row>
        <row r="334">
          <cell r="D334">
            <v>180000282</v>
          </cell>
          <cell r="E334">
            <v>0</v>
          </cell>
          <cell r="F334" t="str">
            <v>Tent Cooler (TK09GB</v>
          </cell>
          <cell r="G334" t="str">
            <v>31.03.2014</v>
          </cell>
          <cell r="H334" t="str">
            <v>19.07.2022</v>
          </cell>
        </row>
        <row r="335">
          <cell r="D335">
            <v>180000325</v>
          </cell>
          <cell r="E335">
            <v>0</v>
          </cell>
          <cell r="F335" t="str">
            <v>Attendence Recording System</v>
          </cell>
          <cell r="G335" t="str">
            <v>31.08.2017</v>
          </cell>
        </row>
        <row r="336">
          <cell r="D336">
            <v>180000602</v>
          </cell>
          <cell r="E336">
            <v>0</v>
          </cell>
          <cell r="F336" t="str">
            <v>Attendence Recording System</v>
          </cell>
          <cell r="G336" t="str">
            <v>01.07.2020</v>
          </cell>
        </row>
        <row r="337">
          <cell r="D337">
            <v>180000604</v>
          </cell>
          <cell r="E337">
            <v>0</v>
          </cell>
          <cell r="F337" t="str">
            <v>60L VACUUM CLEANER SS</v>
          </cell>
          <cell r="G337" t="str">
            <v>13.07.2020</v>
          </cell>
        </row>
        <row r="338">
          <cell r="D338">
            <v>180000605</v>
          </cell>
          <cell r="E338">
            <v>0</v>
          </cell>
          <cell r="F338" t="str">
            <v>Attendence Recording System</v>
          </cell>
          <cell r="G338" t="str">
            <v>13.07.2020</v>
          </cell>
        </row>
        <row r="339">
          <cell r="D339">
            <v>180000606</v>
          </cell>
          <cell r="E339">
            <v>0</v>
          </cell>
          <cell r="F339" t="str">
            <v>Bullet CameraCCTV Cameras</v>
          </cell>
          <cell r="G339" t="str">
            <v>13.07.2020</v>
          </cell>
        </row>
        <row r="340">
          <cell r="D340">
            <v>180000607</v>
          </cell>
          <cell r="E340">
            <v>0</v>
          </cell>
          <cell r="F340" t="str">
            <v>Doom Camera.CCTV Cameras</v>
          </cell>
          <cell r="G340" t="str">
            <v>13.07.2020</v>
          </cell>
        </row>
        <row r="341">
          <cell r="D341">
            <v>180000608</v>
          </cell>
          <cell r="E341">
            <v>0</v>
          </cell>
          <cell r="F341" t="str">
            <v>DVR 32 Port</v>
          </cell>
          <cell r="G341" t="str">
            <v>13.07.2020</v>
          </cell>
        </row>
        <row r="342">
          <cell r="D342">
            <v>180000613</v>
          </cell>
          <cell r="E342">
            <v>0</v>
          </cell>
          <cell r="F342" t="str">
            <v>Whirlpool Refrigerator</v>
          </cell>
          <cell r="G342" t="str">
            <v>13.07.2020</v>
          </cell>
        </row>
        <row r="343">
          <cell r="D343">
            <v>180000617</v>
          </cell>
          <cell r="E343">
            <v>0</v>
          </cell>
          <cell r="F343" t="str">
            <v>Attendence Recording System</v>
          </cell>
          <cell r="G343" t="str">
            <v>01.09.2020</v>
          </cell>
        </row>
        <row r="344">
          <cell r="D344">
            <v>180000620</v>
          </cell>
          <cell r="E344">
            <v>0</v>
          </cell>
          <cell r="F344" t="str">
            <v>Office &amp; other Equipments</v>
          </cell>
          <cell r="G344" t="str">
            <v>01.09.2020</v>
          </cell>
        </row>
        <row r="345">
          <cell r="D345">
            <v>180000622</v>
          </cell>
          <cell r="E345">
            <v>0</v>
          </cell>
          <cell r="F345" t="str">
            <v>Water Purifier I-50</v>
          </cell>
          <cell r="G345" t="str">
            <v>01.09.2020</v>
          </cell>
        </row>
        <row r="346">
          <cell r="D346">
            <v>180000623</v>
          </cell>
          <cell r="E346">
            <v>0</v>
          </cell>
          <cell r="F346" t="str">
            <v>MOISTURE METER Kett</v>
          </cell>
          <cell r="G346" t="str">
            <v>01.09.2020</v>
          </cell>
        </row>
        <row r="347">
          <cell r="D347">
            <v>180000624</v>
          </cell>
          <cell r="E347">
            <v>0</v>
          </cell>
          <cell r="F347" t="str">
            <v>Attendence Recording System</v>
          </cell>
          <cell r="G347" t="str">
            <v>01.09.2020</v>
          </cell>
        </row>
        <row r="348">
          <cell r="D348">
            <v>180000625</v>
          </cell>
          <cell r="E348">
            <v>0</v>
          </cell>
          <cell r="F348" t="str">
            <v>Fly Insect Catcher (with glue pad)</v>
          </cell>
          <cell r="G348" t="str">
            <v>01.09.2020</v>
          </cell>
        </row>
        <row r="349">
          <cell r="D349">
            <v>180000626</v>
          </cell>
          <cell r="E349">
            <v>0</v>
          </cell>
          <cell r="F349" t="str">
            <v>Attendence Recording System</v>
          </cell>
          <cell r="G349" t="str">
            <v>01.09.2020</v>
          </cell>
        </row>
        <row r="350">
          <cell r="D350">
            <v>180000627</v>
          </cell>
          <cell r="E350">
            <v>0</v>
          </cell>
          <cell r="F350" t="str">
            <v xml:space="preserve"> Attendence Recording System</v>
          </cell>
          <cell r="G350" t="str">
            <v>01.08.2020</v>
          </cell>
        </row>
        <row r="351">
          <cell r="D351">
            <v>180000628</v>
          </cell>
          <cell r="E351">
            <v>0</v>
          </cell>
          <cell r="F351" t="str">
            <v xml:space="preserve"> Visi Cooler 120 Ltr</v>
          </cell>
          <cell r="G351" t="str">
            <v>01.08.2020</v>
          </cell>
        </row>
        <row r="352">
          <cell r="D352">
            <v>180000629</v>
          </cell>
          <cell r="E352">
            <v>0</v>
          </cell>
          <cell r="F352" t="str">
            <v>Water COOLER</v>
          </cell>
          <cell r="G352" t="str">
            <v>01.08.2020</v>
          </cell>
        </row>
        <row r="353">
          <cell r="D353">
            <v>180000630</v>
          </cell>
          <cell r="E353">
            <v>0</v>
          </cell>
          <cell r="F353" t="str">
            <v>Insect killer Pestop 24"</v>
          </cell>
          <cell r="G353" t="str">
            <v>01.08.2020</v>
          </cell>
        </row>
        <row r="354">
          <cell r="D354">
            <v>180000631</v>
          </cell>
          <cell r="E354">
            <v>0</v>
          </cell>
          <cell r="F354" t="str">
            <v xml:space="preserve"> Water cooler 150 ltr</v>
          </cell>
          <cell r="G354" t="str">
            <v>01.08.2020</v>
          </cell>
        </row>
        <row r="355">
          <cell r="D355">
            <v>180000632</v>
          </cell>
          <cell r="E355">
            <v>0</v>
          </cell>
          <cell r="F355" t="str">
            <v xml:space="preserve"> Installation RO System</v>
          </cell>
          <cell r="G355" t="str">
            <v>01.08.2020</v>
          </cell>
        </row>
        <row r="356">
          <cell r="D356">
            <v>180000633</v>
          </cell>
          <cell r="E356">
            <v>0</v>
          </cell>
          <cell r="F356" t="str">
            <v>Led 22Lg-CCTV Cameras</v>
          </cell>
          <cell r="G356" t="str">
            <v>01.08.2020</v>
          </cell>
        </row>
        <row r="357">
          <cell r="D357">
            <v>180000634</v>
          </cell>
          <cell r="E357">
            <v>0</v>
          </cell>
          <cell r="F357" t="str">
            <v>Hdd 2TB-CCTV Cameras</v>
          </cell>
          <cell r="G357" t="str">
            <v>01.08.2020</v>
          </cell>
        </row>
        <row r="358">
          <cell r="D358">
            <v>180000635</v>
          </cell>
          <cell r="E358">
            <v>0</v>
          </cell>
          <cell r="F358" t="str">
            <v>Rack charges-CCTV Cameras</v>
          </cell>
          <cell r="G358" t="str">
            <v>01.08.2020</v>
          </cell>
        </row>
        <row r="359">
          <cell r="D359">
            <v>180000656</v>
          </cell>
          <cell r="E359">
            <v>0</v>
          </cell>
          <cell r="F359" t="str">
            <v>CMS Time Attendance Mach.</v>
          </cell>
          <cell r="G359" t="str">
            <v>01.03.2021</v>
          </cell>
        </row>
        <row r="360">
          <cell r="D360">
            <v>180000657</v>
          </cell>
          <cell r="E360">
            <v>0</v>
          </cell>
          <cell r="F360" t="str">
            <v>Dell Projector</v>
          </cell>
          <cell r="G360" t="str">
            <v>01.03.2021</v>
          </cell>
        </row>
        <row r="361">
          <cell r="D361">
            <v>180000658</v>
          </cell>
          <cell r="E361">
            <v>0</v>
          </cell>
          <cell r="F361" t="str">
            <v>Attendence Recording System</v>
          </cell>
          <cell r="G361" t="str">
            <v>01.03.2021</v>
          </cell>
        </row>
        <row r="362">
          <cell r="D362">
            <v>190000323</v>
          </cell>
          <cell r="E362">
            <v>0</v>
          </cell>
          <cell r="F362" t="str">
            <v>Printer HP  128</v>
          </cell>
          <cell r="G362" t="str">
            <v>12.05.2016</v>
          </cell>
        </row>
        <row r="363">
          <cell r="D363">
            <v>190000339</v>
          </cell>
          <cell r="E363">
            <v>0</v>
          </cell>
          <cell r="F363" t="str">
            <v>PRINTER</v>
          </cell>
          <cell r="G363" t="str">
            <v>08.07.2016</v>
          </cell>
        </row>
        <row r="364">
          <cell r="D364">
            <v>190000352</v>
          </cell>
          <cell r="E364">
            <v>0</v>
          </cell>
          <cell r="F364" t="str">
            <v>Inkjet Printer 9030</v>
          </cell>
          <cell r="G364" t="str">
            <v>30.06.2014</v>
          </cell>
        </row>
        <row r="365">
          <cell r="D365">
            <v>190000353</v>
          </cell>
          <cell r="E365">
            <v>0</v>
          </cell>
          <cell r="F365" t="str">
            <v>HP Laserjet M128F Printer</v>
          </cell>
          <cell r="G365" t="str">
            <v>13.08.2014</v>
          </cell>
        </row>
        <row r="366">
          <cell r="D366">
            <v>190001002</v>
          </cell>
          <cell r="E366">
            <v>0</v>
          </cell>
          <cell r="F366" t="str">
            <v>Printer - Konika</v>
          </cell>
          <cell r="G366" t="str">
            <v>01.07.2020</v>
          </cell>
        </row>
        <row r="367">
          <cell r="D367">
            <v>190001006</v>
          </cell>
          <cell r="E367">
            <v>0</v>
          </cell>
          <cell r="F367" t="str">
            <v>PRINTER - CANON Laser Shot -LBP 2900B</v>
          </cell>
          <cell r="G367" t="str">
            <v>01.07.2020</v>
          </cell>
        </row>
        <row r="368">
          <cell r="D368">
            <v>190001007</v>
          </cell>
          <cell r="E368">
            <v>0</v>
          </cell>
          <cell r="F368" t="str">
            <v>Dell Desktop 3060MT H3ZI3W2</v>
          </cell>
          <cell r="G368" t="str">
            <v>01.07.2020</v>
          </cell>
        </row>
        <row r="369">
          <cell r="D369">
            <v>190001008</v>
          </cell>
          <cell r="E369">
            <v>0</v>
          </cell>
          <cell r="F369" t="str">
            <v>Acer 18.5” LCD Monitor - VL196HQL</v>
          </cell>
          <cell r="G369" t="str">
            <v>01.07.2020</v>
          </cell>
        </row>
        <row r="370">
          <cell r="D370">
            <v>190001009</v>
          </cell>
          <cell r="E370">
            <v>0</v>
          </cell>
          <cell r="F370" t="str">
            <v>HP M202dw LaserJet Pro Printer</v>
          </cell>
          <cell r="G370" t="str">
            <v>01.07.2020</v>
          </cell>
        </row>
        <row r="371">
          <cell r="D371">
            <v>190001010</v>
          </cell>
          <cell r="E371">
            <v>0</v>
          </cell>
          <cell r="F371" t="str">
            <v>Printer -Kyocera Ecosys M2040DN</v>
          </cell>
          <cell r="G371" t="str">
            <v>01.07.2020</v>
          </cell>
        </row>
        <row r="372">
          <cell r="D372">
            <v>190001014</v>
          </cell>
          <cell r="E372">
            <v>0</v>
          </cell>
          <cell r="F372" t="str">
            <v>HP Printer</v>
          </cell>
          <cell r="G372" t="str">
            <v>01.07.2020</v>
          </cell>
        </row>
        <row r="373">
          <cell r="D373">
            <v>190001015</v>
          </cell>
          <cell r="E373">
            <v>0</v>
          </cell>
          <cell r="F373" t="str">
            <v>HP Printer</v>
          </cell>
          <cell r="G373" t="str">
            <v>01.07.2020</v>
          </cell>
        </row>
        <row r="374">
          <cell r="D374">
            <v>190001018</v>
          </cell>
          <cell r="E374">
            <v>0</v>
          </cell>
          <cell r="F374" t="str">
            <v xml:space="preserve"> PRINTER</v>
          </cell>
          <cell r="G374" t="str">
            <v>18.07.2020</v>
          </cell>
        </row>
        <row r="375">
          <cell r="D375">
            <v>190001019</v>
          </cell>
          <cell r="E375">
            <v>0</v>
          </cell>
          <cell r="F375" t="str">
            <v xml:space="preserve"> Printer Canon Lbp2900</v>
          </cell>
          <cell r="G375" t="str">
            <v>18.07.2020</v>
          </cell>
        </row>
        <row r="376">
          <cell r="D376">
            <v>190001020</v>
          </cell>
          <cell r="E376">
            <v>0</v>
          </cell>
          <cell r="F376" t="str">
            <v>16 Acer Led</v>
          </cell>
          <cell r="G376" t="str">
            <v>18.07.2020</v>
          </cell>
        </row>
        <row r="377">
          <cell r="D377">
            <v>190001021</v>
          </cell>
          <cell r="E377">
            <v>0</v>
          </cell>
          <cell r="F377" t="str">
            <v>Dell Desktop</v>
          </cell>
          <cell r="G377" t="str">
            <v>18.07.2020</v>
          </cell>
        </row>
        <row r="378">
          <cell r="D378">
            <v>190001022</v>
          </cell>
          <cell r="E378">
            <v>0</v>
          </cell>
          <cell r="F378" t="str">
            <v>Dell Desktop Dual Core 4GB, 1 TB</v>
          </cell>
          <cell r="G378" t="str">
            <v>18.07.2020</v>
          </cell>
        </row>
        <row r="379">
          <cell r="D379">
            <v>190001023</v>
          </cell>
          <cell r="E379">
            <v>0</v>
          </cell>
          <cell r="F379" t="str">
            <v>HP LASERJET PRINTER E60055DN</v>
          </cell>
          <cell r="G379" t="str">
            <v>18.07.2020</v>
          </cell>
        </row>
        <row r="380">
          <cell r="D380">
            <v>190001033</v>
          </cell>
          <cell r="E380">
            <v>0</v>
          </cell>
          <cell r="F380" t="str">
            <v>Canon 2900 LBP</v>
          </cell>
          <cell r="G380" t="str">
            <v>01.09.2020</v>
          </cell>
        </row>
        <row r="381">
          <cell r="D381">
            <v>190001035</v>
          </cell>
          <cell r="E381">
            <v>0</v>
          </cell>
          <cell r="F381" t="str">
            <v>HP Printer</v>
          </cell>
          <cell r="G381" t="str">
            <v>01.09.2020</v>
          </cell>
        </row>
        <row r="382">
          <cell r="D382">
            <v>190001036</v>
          </cell>
          <cell r="E382">
            <v>0</v>
          </cell>
          <cell r="F382" t="str">
            <v>Laserjet Printer HP- 1020 Plus</v>
          </cell>
          <cell r="G382" t="str">
            <v>01.09.2020</v>
          </cell>
        </row>
        <row r="383">
          <cell r="D383">
            <v>190001039</v>
          </cell>
          <cell r="E383">
            <v>0</v>
          </cell>
          <cell r="F383" t="str">
            <v>Printer HP  128</v>
          </cell>
          <cell r="G383" t="str">
            <v>01.09.2020</v>
          </cell>
        </row>
        <row r="384">
          <cell r="D384">
            <v>190001040</v>
          </cell>
          <cell r="E384">
            <v>0</v>
          </cell>
          <cell r="F384" t="str">
            <v>Dell Desktop</v>
          </cell>
          <cell r="G384" t="str">
            <v>01.09.2020</v>
          </cell>
        </row>
        <row r="385">
          <cell r="D385">
            <v>190001041</v>
          </cell>
          <cell r="E385">
            <v>0</v>
          </cell>
          <cell r="F385" t="str">
            <v>Lenovo Desktop V530</v>
          </cell>
          <cell r="G385" t="str">
            <v>01.09.2020</v>
          </cell>
        </row>
        <row r="386">
          <cell r="D386">
            <v>190001042</v>
          </cell>
          <cell r="E386">
            <v>0</v>
          </cell>
          <cell r="F386" t="str">
            <v>DELL LAPTOP -Optiplex 3060MTC13 8TH/4GB</v>
          </cell>
          <cell r="G386" t="str">
            <v>01.08.2020</v>
          </cell>
        </row>
        <row r="387">
          <cell r="D387">
            <v>190001043</v>
          </cell>
          <cell r="E387">
            <v>0</v>
          </cell>
          <cell r="F387" t="str">
            <v>Lenovo Desktop V530</v>
          </cell>
          <cell r="G387" t="str">
            <v>01.08.2020</v>
          </cell>
        </row>
        <row r="388">
          <cell r="D388">
            <v>190001044</v>
          </cell>
          <cell r="E388">
            <v>0</v>
          </cell>
          <cell r="F388" t="str">
            <v xml:space="preserve"> Dell Desktop Dual Core 4GB, 1 TB</v>
          </cell>
          <cell r="G388" t="str">
            <v>01.08.2020</v>
          </cell>
        </row>
        <row r="389">
          <cell r="D389">
            <v>190001045</v>
          </cell>
          <cell r="E389">
            <v>0</v>
          </cell>
          <cell r="F389" t="str">
            <v>Cisco Router C841M-4X/K9</v>
          </cell>
          <cell r="G389" t="str">
            <v>01.08.2020</v>
          </cell>
        </row>
        <row r="390">
          <cell r="D390">
            <v>190001046</v>
          </cell>
          <cell r="E390">
            <v>0</v>
          </cell>
          <cell r="F390" t="str">
            <v>Laptop</v>
          </cell>
          <cell r="G390" t="str">
            <v>01.08.2020</v>
          </cell>
        </row>
        <row r="391">
          <cell r="D391">
            <v>190001048</v>
          </cell>
          <cell r="E391">
            <v>0</v>
          </cell>
          <cell r="F391" t="str">
            <v>Printer</v>
          </cell>
          <cell r="G391" t="str">
            <v>01.08.2020</v>
          </cell>
        </row>
        <row r="392">
          <cell r="D392">
            <v>190001049</v>
          </cell>
          <cell r="E392">
            <v>0</v>
          </cell>
          <cell r="F392" t="str">
            <v>DELL LAPTOP - Inspiron Core i3</v>
          </cell>
          <cell r="G392" t="str">
            <v>01.08.2020</v>
          </cell>
        </row>
        <row r="393">
          <cell r="D393">
            <v>190001050</v>
          </cell>
          <cell r="E393">
            <v>0</v>
          </cell>
          <cell r="F393" t="str">
            <v>Printer- HP M1005 MFP</v>
          </cell>
          <cell r="G393" t="str">
            <v>01.08.2020</v>
          </cell>
        </row>
        <row r="394">
          <cell r="D394">
            <v>190001084</v>
          </cell>
          <cell r="E394">
            <v>0</v>
          </cell>
          <cell r="F394" t="str">
            <v>Lenovo V530S Desktop</v>
          </cell>
          <cell r="G394" t="str">
            <v>01.03.2021</v>
          </cell>
        </row>
        <row r="395">
          <cell r="D395">
            <v>200000331</v>
          </cell>
          <cell r="E395">
            <v>0</v>
          </cell>
          <cell r="F395" t="str">
            <v>Office Almirah</v>
          </cell>
          <cell r="G395" t="str">
            <v>31.12.2013</v>
          </cell>
        </row>
        <row r="396">
          <cell r="D396">
            <v>200000389</v>
          </cell>
          <cell r="E396">
            <v>0</v>
          </cell>
          <cell r="F396" t="str">
            <v>Slamaika Sheet .8 mm8*4'</v>
          </cell>
          <cell r="G396" t="str">
            <v>09.06.2015</v>
          </cell>
        </row>
        <row r="397">
          <cell r="D397">
            <v>200000413</v>
          </cell>
          <cell r="E397">
            <v>0</v>
          </cell>
          <cell r="F397" t="str">
            <v>Sliding Door</v>
          </cell>
          <cell r="G397" t="str">
            <v>11.05.2016</v>
          </cell>
        </row>
        <row r="398">
          <cell r="D398">
            <v>200000414</v>
          </cell>
          <cell r="E398">
            <v>0</v>
          </cell>
          <cell r="F398" t="str">
            <v>Cover Door</v>
          </cell>
          <cell r="G398" t="str">
            <v>11.05.2016</v>
          </cell>
        </row>
        <row r="399">
          <cell r="D399">
            <v>200000430</v>
          </cell>
          <cell r="E399">
            <v>0</v>
          </cell>
          <cell r="F399" t="str">
            <v>Iron Pallet600L x 450W</v>
          </cell>
          <cell r="G399" t="str">
            <v>26.08.2011</v>
          </cell>
        </row>
        <row r="400">
          <cell r="D400">
            <v>200000431</v>
          </cell>
          <cell r="E400">
            <v>0</v>
          </cell>
          <cell r="F400" t="str">
            <v>Pallets Plastic 1200*1000</v>
          </cell>
          <cell r="G400" t="str">
            <v>01.08.2012</v>
          </cell>
        </row>
        <row r="401">
          <cell r="D401">
            <v>200000443</v>
          </cell>
          <cell r="E401">
            <v>0</v>
          </cell>
          <cell r="F401" t="str">
            <v>Rack</v>
          </cell>
          <cell r="G401" t="str">
            <v>18.07.2016</v>
          </cell>
          <cell r="H401" t="str">
            <v>22.12.2022</v>
          </cell>
        </row>
        <row r="402">
          <cell r="D402">
            <v>200001754</v>
          </cell>
          <cell r="E402">
            <v>0</v>
          </cell>
          <cell r="F402" t="str">
            <v>Cleaning Table</v>
          </cell>
          <cell r="G402" t="str">
            <v>31.07.2019</v>
          </cell>
          <cell r="H402" t="str">
            <v>14.08.2022</v>
          </cell>
        </row>
        <row r="403">
          <cell r="D403">
            <v>200001959</v>
          </cell>
          <cell r="E403">
            <v>0</v>
          </cell>
          <cell r="F403" t="str">
            <v>REVOLVING CHAIR- Cambridge</v>
          </cell>
          <cell r="G403" t="str">
            <v>01.07.2020</v>
          </cell>
        </row>
        <row r="404">
          <cell r="D404">
            <v>200001962</v>
          </cell>
          <cell r="E404">
            <v>0</v>
          </cell>
          <cell r="F404" t="str">
            <v>CHAIRS ( 2+2)</v>
          </cell>
          <cell r="G404" t="str">
            <v>01.07.2020</v>
          </cell>
        </row>
        <row r="405">
          <cell r="D405">
            <v>200001963</v>
          </cell>
          <cell r="E405">
            <v>0</v>
          </cell>
          <cell r="F405" t="str">
            <v>IRON RACKS with wheels</v>
          </cell>
          <cell r="G405" t="str">
            <v>01.07.2020</v>
          </cell>
          <cell r="H405" t="str">
            <v>09.08.2022</v>
          </cell>
        </row>
        <row r="406">
          <cell r="D406">
            <v>200001965</v>
          </cell>
          <cell r="E406">
            <v>0</v>
          </cell>
          <cell r="F406" t="str">
            <v>Chairs</v>
          </cell>
          <cell r="G406" t="str">
            <v>01.07.2020</v>
          </cell>
        </row>
        <row r="407">
          <cell r="D407">
            <v>200001970</v>
          </cell>
          <cell r="E407">
            <v>0</v>
          </cell>
          <cell r="F407" t="str">
            <v xml:space="preserve"> Office Chair</v>
          </cell>
          <cell r="G407" t="str">
            <v>18.07.2020</v>
          </cell>
        </row>
        <row r="408">
          <cell r="D408">
            <v>200001971</v>
          </cell>
          <cell r="E408">
            <v>0</v>
          </cell>
          <cell r="F408" t="str">
            <v xml:space="preserve"> Slotted Angle 2 tier Rack</v>
          </cell>
          <cell r="G408" t="str">
            <v>18.07.2020</v>
          </cell>
        </row>
        <row r="409">
          <cell r="D409">
            <v>200001972</v>
          </cell>
          <cell r="E409">
            <v>0</v>
          </cell>
          <cell r="F409" t="str">
            <v xml:space="preserve"> Slotted Angle 2 tier Rack</v>
          </cell>
          <cell r="G409" t="str">
            <v>18.07.2020</v>
          </cell>
        </row>
        <row r="410">
          <cell r="D410">
            <v>200001973</v>
          </cell>
          <cell r="E410">
            <v>0</v>
          </cell>
          <cell r="F410" t="str">
            <v>Almirah (safe)</v>
          </cell>
          <cell r="G410" t="str">
            <v>18.07.2020</v>
          </cell>
        </row>
        <row r="411">
          <cell r="D411">
            <v>200001975</v>
          </cell>
          <cell r="E411">
            <v>0</v>
          </cell>
          <cell r="F411" t="str">
            <v>angle</v>
          </cell>
          <cell r="G411" t="str">
            <v>18.07.2020</v>
          </cell>
        </row>
        <row r="412">
          <cell r="D412">
            <v>200001976</v>
          </cell>
          <cell r="E412">
            <v>0</v>
          </cell>
          <cell r="F412" t="str">
            <v>angle</v>
          </cell>
          <cell r="G412" t="str">
            <v>18.07.2020</v>
          </cell>
        </row>
        <row r="413">
          <cell r="D413">
            <v>200001977</v>
          </cell>
          <cell r="E413">
            <v>0</v>
          </cell>
          <cell r="F413" t="str">
            <v>angle</v>
          </cell>
          <cell r="G413" t="str">
            <v>18.07.2020</v>
          </cell>
        </row>
        <row r="414">
          <cell r="D414">
            <v>200001982</v>
          </cell>
          <cell r="E414">
            <v>0</v>
          </cell>
          <cell r="F414" t="str">
            <v>Plastic Pallets 1200*1000*160MM</v>
          </cell>
          <cell r="G414" t="str">
            <v>18.07.2020</v>
          </cell>
          <cell r="H414" t="str">
            <v>22.12.2022</v>
          </cell>
        </row>
        <row r="415">
          <cell r="D415">
            <v>200001984</v>
          </cell>
          <cell r="E415">
            <v>0</v>
          </cell>
          <cell r="F415" t="str">
            <v>Steel Locker</v>
          </cell>
          <cell r="G415" t="str">
            <v>18.07.2020</v>
          </cell>
        </row>
        <row r="416">
          <cell r="D416">
            <v>200001986</v>
          </cell>
          <cell r="E416">
            <v>0</v>
          </cell>
          <cell r="F416" t="str">
            <v>Plastic Pallets 1200*1000*160MM</v>
          </cell>
          <cell r="G416" t="str">
            <v>31.07.2020</v>
          </cell>
          <cell r="H416" t="str">
            <v>22.12.2022</v>
          </cell>
        </row>
        <row r="417">
          <cell r="D417">
            <v>200002004</v>
          </cell>
          <cell r="E417">
            <v>0</v>
          </cell>
          <cell r="F417" t="str">
            <v>chair back &amp; comp chair</v>
          </cell>
          <cell r="G417" t="str">
            <v>01.09.2020</v>
          </cell>
        </row>
        <row r="418">
          <cell r="D418">
            <v>200002006</v>
          </cell>
          <cell r="E418">
            <v>0</v>
          </cell>
          <cell r="F418" t="str">
            <v>Computer chairs-2</v>
          </cell>
          <cell r="G418" t="str">
            <v>01.09.2020</v>
          </cell>
        </row>
        <row r="419">
          <cell r="D419">
            <v>200002008</v>
          </cell>
          <cell r="E419">
            <v>0</v>
          </cell>
          <cell r="F419" t="str">
            <v>Heavy Duty Pallet Rack</v>
          </cell>
          <cell r="G419" t="str">
            <v>01.09.2020</v>
          </cell>
        </row>
        <row r="420">
          <cell r="D420">
            <v>200002009</v>
          </cell>
          <cell r="E420">
            <v>0</v>
          </cell>
          <cell r="F420" t="str">
            <v>Heavy Duty Pallet Rack Main</v>
          </cell>
          <cell r="G420" t="str">
            <v>01.09.2020</v>
          </cell>
        </row>
        <row r="421">
          <cell r="D421">
            <v>200002012</v>
          </cell>
          <cell r="E421">
            <v>0</v>
          </cell>
          <cell r="F421" t="str">
            <v>Office Chair</v>
          </cell>
          <cell r="G421" t="str">
            <v>01.09.2020</v>
          </cell>
        </row>
        <row r="422">
          <cell r="D422">
            <v>200002013</v>
          </cell>
          <cell r="E422">
            <v>0</v>
          </cell>
          <cell r="F422" t="str">
            <v>Pigeon Hole Almirah Lockers</v>
          </cell>
          <cell r="G422" t="str">
            <v>01.09.2020</v>
          </cell>
        </row>
        <row r="423">
          <cell r="D423">
            <v>200002014</v>
          </cell>
          <cell r="E423">
            <v>0</v>
          </cell>
          <cell r="F423" t="str">
            <v>Plastic Pallets 1200*1000*160MM</v>
          </cell>
          <cell r="G423" t="str">
            <v>01.09.2020</v>
          </cell>
        </row>
        <row r="424">
          <cell r="D424">
            <v>200002016</v>
          </cell>
          <cell r="E424">
            <v>0</v>
          </cell>
          <cell r="F424" t="str">
            <v>REVOLVING CHAIR</v>
          </cell>
          <cell r="G424" t="str">
            <v>01.09.2020</v>
          </cell>
        </row>
        <row r="425">
          <cell r="D425">
            <v>200002022</v>
          </cell>
          <cell r="E425">
            <v>0</v>
          </cell>
          <cell r="F425" t="str">
            <v>Kabuli Cleaning Elevator-Slotted Angle Racks &amp; LUG</v>
          </cell>
          <cell r="G425" t="str">
            <v>01.09.2020</v>
          </cell>
        </row>
        <row r="426">
          <cell r="D426">
            <v>200002024</v>
          </cell>
          <cell r="E426">
            <v>0</v>
          </cell>
          <cell r="F426" t="str">
            <v>Silo 5*8 size (ANGLE FOR SLOTTED RACKS)</v>
          </cell>
          <cell r="G426" t="str">
            <v>01.09.2020</v>
          </cell>
        </row>
        <row r="427">
          <cell r="D427">
            <v>200002025</v>
          </cell>
          <cell r="E427">
            <v>0</v>
          </cell>
          <cell r="F427" t="str">
            <v>Gravity Elevator -Steel Tube 50*50 MM</v>
          </cell>
          <cell r="G427" t="str">
            <v>01.09.2020</v>
          </cell>
        </row>
        <row r="428">
          <cell r="D428">
            <v>200002026</v>
          </cell>
          <cell r="E428">
            <v>0</v>
          </cell>
          <cell r="F428" t="str">
            <v>Gravity Elevator -Ladder 6 7Lx2 6Bx10H Cap</v>
          </cell>
          <cell r="G428" t="str">
            <v>01.09.2020</v>
          </cell>
        </row>
        <row r="429">
          <cell r="D429">
            <v>200002029</v>
          </cell>
          <cell r="E429">
            <v>0</v>
          </cell>
          <cell r="F429" t="str">
            <v>Silo 5*8 size -Sheets</v>
          </cell>
          <cell r="G429" t="str">
            <v>01.09.2020</v>
          </cell>
        </row>
        <row r="430">
          <cell r="D430">
            <v>200002032</v>
          </cell>
          <cell r="E430">
            <v>0</v>
          </cell>
          <cell r="F430" t="str">
            <v>Heavy Duty Racks</v>
          </cell>
          <cell r="G430" t="str">
            <v>01.08.2020</v>
          </cell>
        </row>
        <row r="431">
          <cell r="D431">
            <v>200002039</v>
          </cell>
          <cell r="E431">
            <v>0</v>
          </cell>
          <cell r="F431" t="str">
            <v xml:space="preserve"> pallat payment</v>
          </cell>
          <cell r="G431" t="str">
            <v>01.08.2020</v>
          </cell>
        </row>
        <row r="432">
          <cell r="D432">
            <v>200002045</v>
          </cell>
          <cell r="E432">
            <v>0</v>
          </cell>
          <cell r="F432" t="str">
            <v>Hand Pallet truck</v>
          </cell>
          <cell r="G432" t="str">
            <v>01.08.2020</v>
          </cell>
        </row>
        <row r="433">
          <cell r="D433">
            <v>200002046</v>
          </cell>
          <cell r="E433">
            <v>0</v>
          </cell>
          <cell r="F433" t="str">
            <v>SS FOLDING Pallet Rack 14</v>
          </cell>
          <cell r="G433" t="str">
            <v>01.08.2020</v>
          </cell>
        </row>
        <row r="434">
          <cell r="D434">
            <v>200002047</v>
          </cell>
          <cell r="E434">
            <v>0</v>
          </cell>
          <cell r="F434" t="str">
            <v>Office Chair</v>
          </cell>
          <cell r="G434" t="str">
            <v>01.08.2020</v>
          </cell>
        </row>
        <row r="435">
          <cell r="D435">
            <v>200002048</v>
          </cell>
          <cell r="E435">
            <v>0</v>
          </cell>
          <cell r="F435" t="str">
            <v xml:space="preserve"> 4 Reck</v>
          </cell>
          <cell r="G435" t="str">
            <v>01.08.2020</v>
          </cell>
        </row>
        <row r="436">
          <cell r="D436">
            <v>200002049</v>
          </cell>
          <cell r="E436">
            <v>0</v>
          </cell>
          <cell r="F436" t="str">
            <v xml:space="preserve"> Bad</v>
          </cell>
          <cell r="G436" t="str">
            <v>01.08.2020</v>
          </cell>
        </row>
        <row r="437">
          <cell r="D437">
            <v>200002050</v>
          </cell>
          <cell r="E437">
            <v>0</v>
          </cell>
          <cell r="F437" t="str">
            <v>Polyset Moulded Chair</v>
          </cell>
          <cell r="G437" t="str">
            <v>01.08.2020</v>
          </cell>
        </row>
        <row r="438">
          <cell r="D438">
            <v>200002051</v>
          </cell>
          <cell r="E438">
            <v>0</v>
          </cell>
          <cell r="F438" t="str">
            <v xml:space="preserve"> Reck</v>
          </cell>
          <cell r="G438" t="str">
            <v>01.08.2020</v>
          </cell>
        </row>
        <row r="439">
          <cell r="D439">
            <v>200002052</v>
          </cell>
          <cell r="E439">
            <v>0</v>
          </cell>
          <cell r="F439" t="str">
            <v>SS Sleek shelf bracket</v>
          </cell>
          <cell r="G439" t="str">
            <v>01.08.2020</v>
          </cell>
        </row>
        <row r="440">
          <cell r="D440">
            <v>200002054</v>
          </cell>
          <cell r="E440">
            <v>0</v>
          </cell>
          <cell r="F440" t="str">
            <v>Shaper Section IV</v>
          </cell>
          <cell r="G440" t="str">
            <v>01.08.2020</v>
          </cell>
        </row>
        <row r="441">
          <cell r="D441">
            <v>200002057</v>
          </cell>
          <cell r="E441">
            <v>0</v>
          </cell>
          <cell r="F441" t="str">
            <v>Fiber Sheet for Warehouse</v>
          </cell>
          <cell r="G441" t="str">
            <v>01.08.2020</v>
          </cell>
        </row>
        <row r="442">
          <cell r="D442">
            <v>200002059</v>
          </cell>
          <cell r="E442">
            <v>0</v>
          </cell>
          <cell r="F442" t="str">
            <v>Fiber Sheet for Warehouse</v>
          </cell>
          <cell r="G442" t="str">
            <v>01.08.2020</v>
          </cell>
        </row>
        <row r="443">
          <cell r="D443">
            <v>200002062</v>
          </cell>
          <cell r="E443">
            <v>0</v>
          </cell>
          <cell r="F443" t="str">
            <v>Jori Palla</v>
          </cell>
          <cell r="G443" t="str">
            <v>01.08.2020</v>
          </cell>
        </row>
        <row r="444">
          <cell r="D444">
            <v>200002219</v>
          </cell>
          <cell r="E444">
            <v>0</v>
          </cell>
          <cell r="F444" t="str">
            <v>Reception Sofa Set</v>
          </cell>
          <cell r="G444" t="str">
            <v>01.03.2021</v>
          </cell>
        </row>
        <row r="445">
          <cell r="D445">
            <v>210000037</v>
          </cell>
          <cell r="E445">
            <v>0</v>
          </cell>
          <cell r="F445" t="str">
            <v>LT POWER CONTROL CENTRE</v>
          </cell>
          <cell r="G445" t="str">
            <v>01.03.2013</v>
          </cell>
        </row>
        <row r="446">
          <cell r="D446">
            <v>210000039</v>
          </cell>
          <cell r="E446">
            <v>0</v>
          </cell>
          <cell r="F446" t="str">
            <v>Flex LED Tube</v>
          </cell>
          <cell r="G446" t="str">
            <v>01.03.2013</v>
          </cell>
        </row>
        <row r="447">
          <cell r="D447">
            <v>210000040</v>
          </cell>
          <cell r="E447">
            <v>0</v>
          </cell>
          <cell r="F447" t="str">
            <v>ISOLATING SWITCH</v>
          </cell>
          <cell r="G447" t="str">
            <v>01.03.2013</v>
          </cell>
        </row>
        <row r="448">
          <cell r="D448">
            <v>210000041</v>
          </cell>
          <cell r="E448">
            <v>0</v>
          </cell>
          <cell r="F448" t="str">
            <v>Transformer 100 KVA</v>
          </cell>
          <cell r="G448" t="str">
            <v>01.03.2013</v>
          </cell>
        </row>
        <row r="449">
          <cell r="D449">
            <v>210000042</v>
          </cell>
          <cell r="E449">
            <v>0</v>
          </cell>
          <cell r="F449" t="str">
            <v>8 way TPN MCB DB 63A TPN</v>
          </cell>
          <cell r="G449" t="str">
            <v>01.03.2013</v>
          </cell>
        </row>
        <row r="450">
          <cell r="D450">
            <v>210000045</v>
          </cell>
          <cell r="E450">
            <v>0</v>
          </cell>
          <cell r="F450" t="str">
            <v>MS Ladder type Cable tray</v>
          </cell>
          <cell r="G450" t="str">
            <v>01.03.2013</v>
          </cell>
        </row>
        <row r="451">
          <cell r="D451">
            <v>210000046</v>
          </cell>
          <cell r="E451">
            <v>0</v>
          </cell>
          <cell r="F451" t="str">
            <v>8 Way TPN LDB IP 43</v>
          </cell>
          <cell r="G451" t="str">
            <v>01.03.2013</v>
          </cell>
        </row>
        <row r="452">
          <cell r="D452">
            <v>210000047</v>
          </cell>
          <cell r="E452">
            <v>0</v>
          </cell>
          <cell r="F452" t="str">
            <v>EARTHING COPPER STRIP</v>
          </cell>
          <cell r="G452" t="str">
            <v>01.03.2013</v>
          </cell>
        </row>
        <row r="453">
          <cell r="D453">
            <v>210000048</v>
          </cell>
          <cell r="E453">
            <v>0</v>
          </cell>
          <cell r="F453" t="str">
            <v>Earthing GI electrodes</v>
          </cell>
          <cell r="G453" t="str">
            <v>01.03.2013</v>
          </cell>
        </row>
        <row r="454">
          <cell r="D454">
            <v>210000049</v>
          </cell>
          <cell r="E454">
            <v>0</v>
          </cell>
          <cell r="F454" t="str">
            <v>DOL Motor Starter 5 HP</v>
          </cell>
          <cell r="G454" t="str">
            <v>01.03.2013</v>
          </cell>
        </row>
        <row r="455">
          <cell r="D455">
            <v>210000055</v>
          </cell>
          <cell r="E455">
            <v>0</v>
          </cell>
          <cell r="F455" t="str">
            <v>3 Phase Energy Meter</v>
          </cell>
          <cell r="G455" t="str">
            <v>01.03.2013</v>
          </cell>
        </row>
        <row r="456">
          <cell r="D456">
            <v>210000057</v>
          </cell>
          <cell r="E456">
            <v>0</v>
          </cell>
          <cell r="F456" t="str">
            <v>3 Phase CT Operated Meter</v>
          </cell>
          <cell r="G456" t="str">
            <v>01.03.2013</v>
          </cell>
        </row>
        <row r="457">
          <cell r="D457">
            <v>210000058</v>
          </cell>
          <cell r="E457">
            <v>0</v>
          </cell>
          <cell r="F457" t="str">
            <v>3 Phase CT Operated Meter</v>
          </cell>
          <cell r="G457" t="str">
            <v>01.03.2013</v>
          </cell>
        </row>
        <row r="458">
          <cell r="D458">
            <v>210000089</v>
          </cell>
          <cell r="E458">
            <v>0</v>
          </cell>
          <cell r="F458" t="str">
            <v>25A Socket</v>
          </cell>
          <cell r="G458" t="str">
            <v>26.04.2013</v>
          </cell>
        </row>
        <row r="459">
          <cell r="D459">
            <v>210000091</v>
          </cell>
          <cell r="E459">
            <v>0</v>
          </cell>
          <cell r="F459" t="str">
            <v>15W CFL BULB</v>
          </cell>
          <cell r="G459" t="str">
            <v>30.05.2013</v>
          </cell>
        </row>
        <row r="460">
          <cell r="D460">
            <v>210000093</v>
          </cell>
          <cell r="E460">
            <v>0</v>
          </cell>
          <cell r="F460" t="str">
            <v>Electrical Installations</v>
          </cell>
          <cell r="G460" t="str">
            <v>31.03.2014</v>
          </cell>
        </row>
        <row r="461">
          <cell r="D461">
            <v>210000119</v>
          </cell>
          <cell r="E461">
            <v>0</v>
          </cell>
          <cell r="F461" t="str">
            <v>MCB</v>
          </cell>
          <cell r="G461" t="str">
            <v>25.08.2015</v>
          </cell>
        </row>
        <row r="462">
          <cell r="D462">
            <v>210000169</v>
          </cell>
          <cell r="E462">
            <v>0</v>
          </cell>
          <cell r="F462" t="str">
            <v>Exhaust Fan 18</v>
          </cell>
          <cell r="G462" t="str">
            <v>17.06.2016</v>
          </cell>
        </row>
        <row r="463">
          <cell r="D463">
            <v>210000170</v>
          </cell>
          <cell r="E463">
            <v>0</v>
          </cell>
          <cell r="F463" t="str">
            <v>Ceiling Fan</v>
          </cell>
          <cell r="G463" t="str">
            <v>17.06.2016</v>
          </cell>
        </row>
        <row r="464">
          <cell r="D464">
            <v>210000192</v>
          </cell>
          <cell r="E464">
            <v>0</v>
          </cell>
          <cell r="F464" t="str">
            <v>REPAIR &amp; MAINTENANCE</v>
          </cell>
          <cell r="G464" t="str">
            <v>13.06.2011</v>
          </cell>
        </row>
        <row r="465">
          <cell r="D465">
            <v>210000193</v>
          </cell>
          <cell r="E465">
            <v>0</v>
          </cell>
          <cell r="F465" t="str">
            <v>REPAIR &amp; MAINTENANCE</v>
          </cell>
          <cell r="G465" t="str">
            <v>22.06.2011</v>
          </cell>
        </row>
        <row r="466">
          <cell r="D466">
            <v>210000194</v>
          </cell>
          <cell r="E466">
            <v>0</v>
          </cell>
          <cell r="F466" t="str">
            <v xml:space="preserve"> Electrical Accessories</v>
          </cell>
          <cell r="G466" t="str">
            <v>28.02.2014</v>
          </cell>
        </row>
        <row r="467">
          <cell r="D467">
            <v>210000195</v>
          </cell>
          <cell r="E467">
            <v>0</v>
          </cell>
          <cell r="F467" t="str">
            <v>Electrical Installations</v>
          </cell>
          <cell r="G467" t="str">
            <v>31.03.2014</v>
          </cell>
        </row>
        <row r="468">
          <cell r="D468">
            <v>210000196</v>
          </cell>
          <cell r="E468">
            <v>0</v>
          </cell>
          <cell r="F468" t="str">
            <v>Exhaust fan 24" Heavy</v>
          </cell>
          <cell r="G468" t="str">
            <v>19.04.2014</v>
          </cell>
        </row>
        <row r="469">
          <cell r="D469">
            <v>210000251</v>
          </cell>
          <cell r="E469">
            <v>0</v>
          </cell>
          <cell r="F469" t="str">
            <v>Electric Fitting Item</v>
          </cell>
          <cell r="G469" t="str">
            <v>01.09.2016</v>
          </cell>
        </row>
        <row r="470">
          <cell r="D470">
            <v>210000665</v>
          </cell>
          <cell r="E470">
            <v>0</v>
          </cell>
          <cell r="F470" t="str">
            <v>Hydrant System</v>
          </cell>
          <cell r="G470" t="str">
            <v>25.03.2019</v>
          </cell>
        </row>
        <row r="471">
          <cell r="D471">
            <v>210000710</v>
          </cell>
          <cell r="E471">
            <v>0</v>
          </cell>
          <cell r="F471" t="str">
            <v>4 Fit COOLER</v>
          </cell>
          <cell r="G471" t="str">
            <v>30.06.2019</v>
          </cell>
        </row>
        <row r="472">
          <cell r="D472">
            <v>210000861</v>
          </cell>
          <cell r="E472">
            <v>0</v>
          </cell>
          <cell r="F472" t="str">
            <v>Luminous Inverter</v>
          </cell>
          <cell r="G472" t="str">
            <v>01.07.2020</v>
          </cell>
        </row>
        <row r="473">
          <cell r="D473">
            <v>210000862</v>
          </cell>
          <cell r="E473">
            <v>0</v>
          </cell>
          <cell r="F473" t="str">
            <v>Luminous Batterie</v>
          </cell>
          <cell r="G473" t="str">
            <v>01.07.2020</v>
          </cell>
        </row>
        <row r="474">
          <cell r="D474">
            <v>210000863</v>
          </cell>
          <cell r="E474">
            <v>0</v>
          </cell>
          <cell r="F474" t="str">
            <v>Air Condition SPLIT</v>
          </cell>
          <cell r="G474" t="str">
            <v>01.07.2020</v>
          </cell>
        </row>
        <row r="475">
          <cell r="D475">
            <v>210000867</v>
          </cell>
          <cell r="E475">
            <v>0</v>
          </cell>
          <cell r="F475" t="str">
            <v>Almonard Air Circulators 30 Inch</v>
          </cell>
          <cell r="G475" t="str">
            <v>01.07.2020</v>
          </cell>
        </row>
        <row r="476">
          <cell r="D476">
            <v>210000868</v>
          </cell>
          <cell r="E476">
            <v>0</v>
          </cell>
          <cell r="F476" t="str">
            <v>4 Fit COOLER</v>
          </cell>
          <cell r="G476" t="str">
            <v>01.07.2020</v>
          </cell>
        </row>
        <row r="477">
          <cell r="D477">
            <v>210000871</v>
          </cell>
          <cell r="E477">
            <v>0</v>
          </cell>
          <cell r="F477" t="str">
            <v>Window  AC 1.5 TON -ONIDA</v>
          </cell>
          <cell r="G477" t="str">
            <v>01.07.2020</v>
          </cell>
        </row>
        <row r="478">
          <cell r="D478">
            <v>210000875</v>
          </cell>
          <cell r="E478">
            <v>0</v>
          </cell>
          <cell r="F478" t="str">
            <v>CAMERA 2MP IP HIVISION2-CCTV</v>
          </cell>
          <cell r="G478" t="str">
            <v>01.07.2020</v>
          </cell>
        </row>
        <row r="479">
          <cell r="D479">
            <v>210000878</v>
          </cell>
          <cell r="E479">
            <v>0</v>
          </cell>
          <cell r="F479" t="str">
            <v xml:space="preserve"> Cooler</v>
          </cell>
          <cell r="G479" t="str">
            <v>18.07.2020</v>
          </cell>
        </row>
        <row r="480">
          <cell r="D480">
            <v>210000880</v>
          </cell>
          <cell r="E480">
            <v>0</v>
          </cell>
          <cell r="F480" t="str">
            <v>70W HIGHWAY LED</v>
          </cell>
          <cell r="G480" t="str">
            <v>18.07.2020</v>
          </cell>
        </row>
        <row r="481">
          <cell r="D481">
            <v>210000881</v>
          </cell>
          <cell r="E481">
            <v>0</v>
          </cell>
          <cell r="F481" t="str">
            <v>70W HIGHWAY LED</v>
          </cell>
          <cell r="G481" t="str">
            <v>18.07.2020</v>
          </cell>
        </row>
        <row r="482">
          <cell r="D482">
            <v>210000884</v>
          </cell>
          <cell r="E482">
            <v>0</v>
          </cell>
          <cell r="F482" t="str">
            <v>DLINK 8 PORT SWITCH</v>
          </cell>
          <cell r="G482" t="str">
            <v>18.07.2020</v>
          </cell>
        </row>
        <row r="483">
          <cell r="D483">
            <v>210000887</v>
          </cell>
          <cell r="E483">
            <v>0</v>
          </cell>
          <cell r="F483" t="str">
            <v>Fan .Excel 24"</v>
          </cell>
          <cell r="G483" t="str">
            <v>18.07.2020</v>
          </cell>
        </row>
        <row r="484">
          <cell r="D484">
            <v>210000888</v>
          </cell>
          <cell r="E484">
            <v>0</v>
          </cell>
          <cell r="F484" t="str">
            <v>FLY KILLER CATCHERS</v>
          </cell>
          <cell r="G484" t="str">
            <v>18.07.2020</v>
          </cell>
        </row>
        <row r="485">
          <cell r="D485">
            <v>210000890</v>
          </cell>
          <cell r="E485">
            <v>0</v>
          </cell>
          <cell r="F485" t="str">
            <v>PolyCab LED Bettan 4 Feet 20 W</v>
          </cell>
          <cell r="G485" t="str">
            <v>18.07.2020</v>
          </cell>
        </row>
        <row r="486">
          <cell r="D486">
            <v>210000891</v>
          </cell>
          <cell r="E486">
            <v>0</v>
          </cell>
          <cell r="F486" t="str">
            <v>SAMSUNG LED TV for CCTV Set up</v>
          </cell>
          <cell r="G486" t="str">
            <v>18.07.2020</v>
          </cell>
        </row>
        <row r="487">
          <cell r="D487">
            <v>210000892</v>
          </cell>
          <cell r="E487">
            <v>0</v>
          </cell>
          <cell r="F487" t="str">
            <v>Stabilizer</v>
          </cell>
          <cell r="G487" t="str">
            <v>18.07.2020</v>
          </cell>
        </row>
        <row r="488">
          <cell r="D488">
            <v>210000897</v>
          </cell>
          <cell r="E488">
            <v>0</v>
          </cell>
          <cell r="F488" t="str">
            <v>Window 1.5 Tons</v>
          </cell>
          <cell r="G488" t="str">
            <v>18.07.2020</v>
          </cell>
        </row>
        <row r="489">
          <cell r="D489">
            <v>210000906</v>
          </cell>
          <cell r="E489">
            <v>0</v>
          </cell>
          <cell r="F489" t="str">
            <v>LED Light Fittings</v>
          </cell>
          <cell r="G489" t="str">
            <v>01.07.2020</v>
          </cell>
        </row>
        <row r="490">
          <cell r="D490">
            <v>210000907</v>
          </cell>
          <cell r="E490">
            <v>0</v>
          </cell>
          <cell r="F490" t="str">
            <v>C F Summer Breeze</v>
          </cell>
          <cell r="G490" t="str">
            <v>01.07.2020</v>
          </cell>
        </row>
        <row r="491">
          <cell r="D491">
            <v>210000914</v>
          </cell>
          <cell r="E491">
            <v>0</v>
          </cell>
          <cell r="F491" t="str">
            <v>Air conditioner</v>
          </cell>
          <cell r="G491" t="str">
            <v>01.09.2020</v>
          </cell>
        </row>
        <row r="492">
          <cell r="D492">
            <v>210000915</v>
          </cell>
          <cell r="E492">
            <v>0</v>
          </cell>
          <cell r="F492" t="str">
            <v>Carrier 1.5 Ton SPLIT AC</v>
          </cell>
          <cell r="G492" t="str">
            <v>01.09.2020</v>
          </cell>
        </row>
        <row r="493">
          <cell r="D493">
            <v>210000916</v>
          </cell>
          <cell r="E493">
            <v>0</v>
          </cell>
          <cell r="F493" t="str">
            <v>CEILING FANS</v>
          </cell>
          <cell r="G493" t="str">
            <v>01.09.2020</v>
          </cell>
        </row>
        <row r="494">
          <cell r="D494">
            <v>210000917</v>
          </cell>
          <cell r="E494">
            <v>0</v>
          </cell>
          <cell r="F494" t="str">
            <v>CS 7-12 Exide SMF Batteries</v>
          </cell>
          <cell r="G494" t="str">
            <v>01.09.2020</v>
          </cell>
        </row>
        <row r="495">
          <cell r="D495">
            <v>210000918</v>
          </cell>
          <cell r="E495">
            <v>0</v>
          </cell>
          <cell r="F495" t="str">
            <v>DG SET</v>
          </cell>
          <cell r="G495" t="str">
            <v>01.09.2020</v>
          </cell>
        </row>
        <row r="496">
          <cell r="D496">
            <v>210000919</v>
          </cell>
          <cell r="E496">
            <v>0</v>
          </cell>
          <cell r="F496" t="str">
            <v>Evaporative Ari Cooler</v>
          </cell>
          <cell r="G496" t="str">
            <v>01.09.2020</v>
          </cell>
        </row>
        <row r="497">
          <cell r="D497">
            <v>210000922</v>
          </cell>
          <cell r="E497">
            <v>0</v>
          </cell>
          <cell r="F497" t="str">
            <v>Fan</v>
          </cell>
          <cell r="G497" t="str">
            <v>01.09.2020</v>
          </cell>
        </row>
        <row r="498">
          <cell r="D498">
            <v>210000923</v>
          </cell>
          <cell r="E498">
            <v>0</v>
          </cell>
          <cell r="F498" t="str">
            <v>Fan</v>
          </cell>
          <cell r="G498" t="str">
            <v>01.09.2020</v>
          </cell>
        </row>
        <row r="499">
          <cell r="D499">
            <v>210000926</v>
          </cell>
          <cell r="E499">
            <v>0</v>
          </cell>
          <cell r="F499" t="str">
            <v>Stabilizer A.C</v>
          </cell>
          <cell r="G499" t="str">
            <v>01.09.2020</v>
          </cell>
        </row>
        <row r="500">
          <cell r="D500">
            <v>210000938</v>
          </cell>
          <cell r="E500">
            <v>0</v>
          </cell>
          <cell r="F500" t="str">
            <v>Cooler</v>
          </cell>
          <cell r="G500" t="str">
            <v>01.09.2020</v>
          </cell>
        </row>
        <row r="501">
          <cell r="D501">
            <v>210000940</v>
          </cell>
          <cell r="E501">
            <v>0</v>
          </cell>
          <cell r="F501" t="str">
            <v>Exhaust Fan</v>
          </cell>
          <cell r="G501" t="str">
            <v>01.09.2020</v>
          </cell>
        </row>
        <row r="502">
          <cell r="D502">
            <v>210000941</v>
          </cell>
          <cell r="E502">
            <v>0</v>
          </cell>
          <cell r="F502" t="str">
            <v>Servo stabilizer 250KVA 3P WithOil525Ltr</v>
          </cell>
          <cell r="G502" t="str">
            <v>01.09.2020</v>
          </cell>
          <cell r="H502" t="str">
            <v>14.12.2022</v>
          </cell>
        </row>
        <row r="503">
          <cell r="D503">
            <v>210000944</v>
          </cell>
          <cell r="E503">
            <v>0</v>
          </cell>
          <cell r="F503" t="str">
            <v>Split AC Durafresh 3 Ton &amp; Stabilizer</v>
          </cell>
          <cell r="G503" t="str">
            <v>01.09.2020</v>
          </cell>
        </row>
        <row r="504">
          <cell r="D504">
            <v>210000948</v>
          </cell>
          <cell r="E504">
            <v>0</v>
          </cell>
          <cell r="F504" t="str">
            <v>Air COOLER with Ducting &amp; Structure</v>
          </cell>
          <cell r="G504" t="str">
            <v>01.08.2020</v>
          </cell>
        </row>
        <row r="505">
          <cell r="D505">
            <v>210000949</v>
          </cell>
          <cell r="E505">
            <v>0</v>
          </cell>
          <cell r="F505" t="str">
            <v>COOLER</v>
          </cell>
          <cell r="G505" t="str">
            <v>01.08.2020</v>
          </cell>
        </row>
        <row r="506">
          <cell r="D506">
            <v>210000950</v>
          </cell>
          <cell r="E506">
            <v>0</v>
          </cell>
          <cell r="F506" t="str">
            <v>COOLER Evaporative</v>
          </cell>
          <cell r="G506" t="str">
            <v>01.08.2020</v>
          </cell>
        </row>
        <row r="507">
          <cell r="D507">
            <v>210000952</v>
          </cell>
          <cell r="E507">
            <v>0</v>
          </cell>
          <cell r="F507" t="str">
            <v>Induction Heater</v>
          </cell>
          <cell r="G507" t="str">
            <v>01.08.2020</v>
          </cell>
        </row>
        <row r="508">
          <cell r="D508">
            <v>210000954</v>
          </cell>
          <cell r="E508">
            <v>0</v>
          </cell>
          <cell r="F508" t="str">
            <v>Excel Fan</v>
          </cell>
          <cell r="G508" t="str">
            <v>01.08.2020</v>
          </cell>
        </row>
        <row r="509">
          <cell r="D509">
            <v>210000955</v>
          </cell>
          <cell r="E509">
            <v>0</v>
          </cell>
          <cell r="F509" t="str">
            <v>Batteries 12V/18Ah</v>
          </cell>
          <cell r="G509" t="str">
            <v>01.08.2020</v>
          </cell>
        </row>
        <row r="510">
          <cell r="D510">
            <v>210000956</v>
          </cell>
          <cell r="E510">
            <v>0</v>
          </cell>
          <cell r="F510" t="str">
            <v>HDD 6TB for CCTV Set up</v>
          </cell>
          <cell r="G510" t="str">
            <v>01.08.2020</v>
          </cell>
        </row>
        <row r="511">
          <cell r="D511">
            <v>210000957</v>
          </cell>
          <cell r="E511">
            <v>0</v>
          </cell>
          <cell r="F511" t="str">
            <v>Exide Batteries</v>
          </cell>
          <cell r="G511" t="str">
            <v>01.08.2020</v>
          </cell>
        </row>
        <row r="512">
          <cell r="D512">
            <v>210000961</v>
          </cell>
          <cell r="E512">
            <v>0</v>
          </cell>
          <cell r="F512" t="str">
            <v xml:space="preserve"> Exide Batteries</v>
          </cell>
          <cell r="G512" t="str">
            <v>01.08.2020</v>
          </cell>
        </row>
        <row r="513">
          <cell r="D513">
            <v>210000965</v>
          </cell>
          <cell r="E513">
            <v>0</v>
          </cell>
          <cell r="F513" t="str">
            <v>Batteries 12V/26Ah Amron Quanta SMF</v>
          </cell>
          <cell r="G513" t="str">
            <v>01.08.2020</v>
          </cell>
        </row>
        <row r="514">
          <cell r="D514">
            <v>210000966</v>
          </cell>
          <cell r="E514">
            <v>0</v>
          </cell>
          <cell r="F514" t="str">
            <v>C F Summer Breeze 1200 MM</v>
          </cell>
          <cell r="G514" t="str">
            <v>01.08.2020</v>
          </cell>
        </row>
        <row r="515">
          <cell r="D515">
            <v>210000970</v>
          </cell>
          <cell r="E515">
            <v>0</v>
          </cell>
          <cell r="F515" t="str">
            <v>Sukam BATTERY 12V 135AH</v>
          </cell>
          <cell r="G515" t="str">
            <v>01.08.2020</v>
          </cell>
        </row>
        <row r="516">
          <cell r="D516">
            <v>210000972</v>
          </cell>
          <cell r="E516">
            <v>0</v>
          </cell>
          <cell r="F516" t="str">
            <v>16 Channel DVR for CCTV Set Up</v>
          </cell>
          <cell r="G516" t="str">
            <v>01.08.2020</v>
          </cell>
        </row>
        <row r="517">
          <cell r="D517">
            <v>210000975</v>
          </cell>
          <cell r="E517">
            <v>0</v>
          </cell>
          <cell r="F517" t="str">
            <v>Cooler</v>
          </cell>
          <cell r="G517" t="str">
            <v>01.08.2020</v>
          </cell>
        </row>
        <row r="518">
          <cell r="D518">
            <v>210000977</v>
          </cell>
          <cell r="E518">
            <v>0</v>
          </cell>
          <cell r="F518" t="str">
            <v>Cooler</v>
          </cell>
          <cell r="G518" t="str">
            <v>01.08.2020</v>
          </cell>
        </row>
        <row r="519">
          <cell r="D519">
            <v>210000978</v>
          </cell>
          <cell r="E519">
            <v>0</v>
          </cell>
          <cell r="F519" t="str">
            <v xml:space="preserve"> Air COOLER</v>
          </cell>
          <cell r="G519" t="str">
            <v>01.08.2020</v>
          </cell>
        </row>
        <row r="520">
          <cell r="D520">
            <v>210000979</v>
          </cell>
          <cell r="E520">
            <v>0</v>
          </cell>
          <cell r="F520" t="str">
            <v xml:space="preserve"> Air COOLER</v>
          </cell>
          <cell r="G520" t="str">
            <v>01.08.2020</v>
          </cell>
        </row>
        <row r="521">
          <cell r="D521">
            <v>210000980</v>
          </cell>
          <cell r="E521">
            <v>0</v>
          </cell>
          <cell r="F521" t="str">
            <v>LED Light - Opaque</v>
          </cell>
          <cell r="G521" t="str">
            <v>01.08.2020</v>
          </cell>
        </row>
        <row r="522">
          <cell r="D522">
            <v>210000981</v>
          </cell>
          <cell r="E522">
            <v>0</v>
          </cell>
          <cell r="F522" t="str">
            <v>COOLER</v>
          </cell>
          <cell r="G522" t="str">
            <v>01.08.2020</v>
          </cell>
        </row>
        <row r="523">
          <cell r="D523">
            <v>210000982</v>
          </cell>
          <cell r="E523">
            <v>0</v>
          </cell>
          <cell r="F523" t="str">
            <v>Safestab/SonaxUst 400 4KV</v>
          </cell>
          <cell r="G523" t="str">
            <v>01.08.2020</v>
          </cell>
        </row>
        <row r="524">
          <cell r="D524">
            <v>210001132</v>
          </cell>
          <cell r="E524">
            <v>0</v>
          </cell>
          <cell r="F524" t="str">
            <v>Split 1.5 Tons</v>
          </cell>
          <cell r="G524" t="str">
            <v>01.03.2021</v>
          </cell>
        </row>
        <row r="525">
          <cell r="D525">
            <v>210001133</v>
          </cell>
          <cell r="E525">
            <v>0</v>
          </cell>
          <cell r="F525" t="str">
            <v>Air condition</v>
          </cell>
          <cell r="G525" t="str">
            <v>01.03.2021</v>
          </cell>
        </row>
        <row r="526">
          <cell r="D526">
            <v>210001134</v>
          </cell>
          <cell r="E526">
            <v>0</v>
          </cell>
          <cell r="F526" t="str">
            <v>CCTV Set up- 12 Camras</v>
          </cell>
          <cell r="G526" t="str">
            <v>01.03.2021</v>
          </cell>
        </row>
        <row r="527">
          <cell r="D527">
            <v>220000107</v>
          </cell>
          <cell r="E527">
            <v>0</v>
          </cell>
          <cell r="F527" t="str">
            <v>Passion Pro 110 Bike -PB91A 4481</v>
          </cell>
          <cell r="G527" t="str">
            <v>01.07.2020</v>
          </cell>
        </row>
        <row r="528">
          <cell r="D528">
            <v>220000109</v>
          </cell>
          <cell r="E528">
            <v>0</v>
          </cell>
          <cell r="F528" t="str">
            <v>Bike- Super Splendor SX</v>
          </cell>
          <cell r="G528" t="str">
            <v>01.01.2021</v>
          </cell>
          <cell r="H528" t="str">
            <v>19.07.2022</v>
          </cell>
        </row>
        <row r="529">
          <cell r="D529">
            <v>220000110</v>
          </cell>
          <cell r="E529">
            <v>0</v>
          </cell>
          <cell r="F529" t="str">
            <v>TVS STAR CITY 110 ES MWL -DL8SAH 6923</v>
          </cell>
          <cell r="G529" t="str">
            <v>01.01.2021</v>
          </cell>
        </row>
        <row r="530">
          <cell r="D530">
            <v>220000111</v>
          </cell>
          <cell r="E530">
            <v>0</v>
          </cell>
          <cell r="F530" t="str">
            <v>PASSION PRO CAST SELF-DL11SM 3731</v>
          </cell>
          <cell r="G530" t="str">
            <v>01.01.2021</v>
          </cell>
        </row>
        <row r="531">
          <cell r="D531">
            <v>220000112</v>
          </cell>
          <cell r="E531">
            <v>0</v>
          </cell>
          <cell r="F531" t="str">
            <v>PASSION PRO CAST SELF-DL11SM 3795</v>
          </cell>
          <cell r="G531" t="str">
            <v>01.01.2021</v>
          </cell>
        </row>
        <row r="532">
          <cell r="D532">
            <v>220000113</v>
          </cell>
          <cell r="E532">
            <v>0</v>
          </cell>
          <cell r="F532" t="str">
            <v>MOTOR BIKE SPLENDOR-PB10CR 2819</v>
          </cell>
          <cell r="G532" t="str">
            <v>01.01.2021</v>
          </cell>
        </row>
        <row r="533">
          <cell r="D533">
            <v>220000114</v>
          </cell>
          <cell r="E533">
            <v>0</v>
          </cell>
          <cell r="F533" t="str">
            <v>Moter Bike</v>
          </cell>
          <cell r="G533" t="str">
            <v>01.01.2021</v>
          </cell>
        </row>
        <row r="534">
          <cell r="D534">
            <v>240000022</v>
          </cell>
          <cell r="E534">
            <v>0</v>
          </cell>
          <cell r="F534" t="str">
            <v>W10 Pro Paper License</v>
          </cell>
          <cell r="G534" t="str">
            <v>01.09.2020</v>
          </cell>
        </row>
        <row r="535">
          <cell r="D535">
            <v>240000023</v>
          </cell>
          <cell r="E535">
            <v>0</v>
          </cell>
          <cell r="F535" t="str">
            <v>MS Office Standard</v>
          </cell>
          <cell r="G535" t="str">
            <v>01.09.2020</v>
          </cell>
        </row>
        <row r="536">
          <cell r="D536">
            <v>240000024</v>
          </cell>
          <cell r="E536">
            <v>0</v>
          </cell>
          <cell r="F536" t="str">
            <v>MS Office Standard</v>
          </cell>
          <cell r="G536" t="str">
            <v>01.08.2020</v>
          </cell>
        </row>
        <row r="537">
          <cell r="D537">
            <v>240000025</v>
          </cell>
          <cell r="E537">
            <v>0</v>
          </cell>
          <cell r="F537" t="str">
            <v>MS Office Standard</v>
          </cell>
          <cell r="G537" t="str">
            <v>01.03.2021</v>
          </cell>
        </row>
        <row r="538">
          <cell r="D538">
            <v>240000026</v>
          </cell>
          <cell r="E538">
            <v>0</v>
          </cell>
          <cell r="F538" t="str">
            <v>MS Office - Exchag STD CAL SNGL MVL</v>
          </cell>
          <cell r="G538" t="str">
            <v>01.03.2021</v>
          </cell>
        </row>
        <row r="539">
          <cell r="D539">
            <v>240000027</v>
          </cell>
          <cell r="E539">
            <v>0</v>
          </cell>
          <cell r="F539" t="str">
            <v>MS Office Standard</v>
          </cell>
          <cell r="G539" t="str">
            <v>01.03.2021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nkaj Somani" refreshedDate="44990.592919212962" createdVersion="5" refreshedVersion="5" minRefreshableVersion="3" recordCount="5075" xr:uid="{00000000-000A-0000-FFFF-FFFF00000000}">
  <cacheSource type="worksheet">
    <worksheetSource ref="A4:AD5079" sheet="Sheet1"/>
  </cacheSource>
  <cacheFields count="30">
    <cacheField name="CoCd" numFmtId="0">
      <sharedItems count="5">
        <s v="FA00"/>
        <s v="FC00"/>
        <s v="FF00"/>
        <s v="FM00"/>
        <s v="MF00"/>
      </sharedItems>
    </cacheField>
    <cacheField name="BusA" numFmtId="0">
      <sharedItems/>
    </cacheField>
    <cacheField name="Class" numFmtId="0">
      <sharedItems containsSemiMixedTypes="0" containsString="0" containsNumber="1" containsInteger="1" minValue="1100" maxValue="2800"/>
    </cacheField>
    <cacheField name="Asset" numFmtId="0">
      <sharedItems containsSemiMixedTypes="0" containsString="0" containsNumber="1" containsInteger="1" minValue="110000000" maxValue="280000004"/>
    </cacheField>
    <cacheField name="SNo." numFmtId="0">
      <sharedItems containsSemiMixedTypes="0" containsString="0" containsNumber="1" containsInteger="1" minValue="0" maxValue="1"/>
    </cacheField>
    <cacheField name="Concatenate" numFmtId="0">
      <sharedItems/>
    </cacheField>
    <cacheField name="Asset description" numFmtId="0">
      <sharedItems/>
    </cacheField>
    <cacheField name="Block" numFmtId="0">
      <sharedItems count="15">
        <s v="04. Plant &amp; Machinery"/>
        <s v="06. Office Equipments"/>
        <s v="07. Computer &amp; IT Equipments"/>
        <s v="08. Furniture &amp; Fixtures"/>
        <s v="09.Electrical Installation"/>
        <s v="10. Vehicle"/>
        <s v="11. Computer Software"/>
        <s v="02. Leasehold Improvements"/>
        <s v="03. Building &amp; Permanent Improvements"/>
        <s v="01. Land"/>
        <s v="05. Lab Equipments"/>
        <s v="12. Goodwill"/>
        <s v="13. Brand"/>
        <s v="14. Hydraulic works &amp; pipelines"/>
        <s v="15. Roads"/>
      </sharedItems>
    </cacheField>
    <cacheField name="Qty" numFmtId="0">
      <sharedItems containsSemiMixedTypes="0" containsString="0" containsNumber="1" minValue="0" maxValue="28741"/>
    </cacheField>
    <cacheField name="Life(Y)" numFmtId="0">
      <sharedItems containsSemiMixedTypes="0" containsString="0" containsNumber="1" containsInteger="1" minValue="0" maxValue="60"/>
    </cacheField>
    <cacheField name="Life(M)" numFmtId="0">
      <sharedItems containsSemiMixedTypes="0" containsString="0" containsNumber="1" containsInteger="1" minValue="0" maxValue="11"/>
    </cacheField>
    <cacheField name="Cap. Date" numFmtId="0">
      <sharedItems/>
    </cacheField>
    <cacheField name="Dep Start Date" numFmtId="0">
      <sharedItems/>
    </cacheField>
    <cacheField name="Deact.Date" numFmtId="0">
      <sharedItems containsBlank="1"/>
    </cacheField>
    <cacheField name="Crcy" numFmtId="0">
      <sharedItems/>
    </cacheField>
    <cacheField name="GB Opening" numFmtId="164">
      <sharedItems containsSemiMixedTypes="0" containsString="0" containsNumber="1" minValue="0" maxValue="1168838054.79"/>
    </cacheField>
    <cacheField name="   Acquisition" numFmtId="164">
      <sharedItems containsSemiMixedTypes="0" containsString="0" containsNumber="1" minValue="0" maxValue="88000"/>
    </cacheField>
    <cacheField name="      Retirement" numFmtId="164">
      <sharedItems containsSemiMixedTypes="0" containsString="0" containsNumber="1" minValue="-295181573" maxValue="0"/>
    </cacheField>
    <cacheField name="          Transfer" numFmtId="164">
      <sharedItems containsSemiMixedTypes="0" containsString="0" containsNumber="1" minValue="-1130295.6200000001" maxValue="1130295.6200000001"/>
    </cacheField>
    <cacheField name="GB Closing" numFmtId="164">
      <sharedItems containsSemiMixedTypes="0" containsString="0" containsNumber="1" minValue="0" maxValue="1168838054.79"/>
    </cacheField>
    <cacheField name="Dep Opening" numFmtId="164">
      <sharedItems containsSemiMixedTypes="0" containsString="0" containsNumber="1" minValue="-404922980.49000001" maxValue="0"/>
    </cacheField>
    <cacheField name="     Dep. for year" numFmtId="164">
      <sharedItems containsSemiMixedTypes="0" containsString="0" containsNumber="1" minValue="-34563656.539999999" maxValue="10661.52690909091"/>
    </cacheField>
    <cacheField name="Dep Reversal" numFmtId="164">
      <sharedItems containsSemiMixedTypes="0" containsString="0" containsNumber="1" containsInteger="1" minValue="0" maxValue="0"/>
    </cacheField>
    <cacheField name="Final Depreciation" numFmtId="164">
      <sharedItems containsSemiMixedTypes="0" containsString="0" containsNumber="1" minValue="-34563656.539999999" maxValue="10661.52690909091"/>
    </cacheField>
    <cacheField name="    Dep.retir." numFmtId="164">
      <sharedItems containsSemiMixedTypes="0" containsString="0" containsNumber="1" minValue="-4186.54690909091" maxValue="61450211"/>
    </cacheField>
    <cacheField name="      Dep.transfer" numFmtId="164">
      <sharedItems containsSemiMixedTypes="0" containsString="0" containsNumber="1" minValue="-485322.7" maxValue="485322.7"/>
    </cacheField>
    <cacheField name="Dep Closing" numFmtId="164">
      <sharedItems containsSemiMixedTypes="0" containsString="0" containsNumber="1" minValue="-433781585.19999999" maxValue="0"/>
    </cacheField>
    <cacheField name="Impairment" numFmtId="164">
      <sharedItems containsSemiMixedTypes="0" containsString="0" containsNumber="1" minValue="0" maxValue="735056469.63100004"/>
    </cacheField>
    <cacheField name="NB Opening" numFmtId="164">
      <sharedItems containsSemiMixedTypes="0" containsString="0" containsNumber="1" minValue="0" maxValue="763915074.29999995"/>
    </cacheField>
    <cacheField name="NB Closing" numFmtId="164">
      <sharedItems containsSemiMixedTypes="0" containsString="0" containsNumber="1" minValue="-4.1000127792358398E-2" maxValue="443127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75">
  <r>
    <x v="0"/>
    <s v="FA01"/>
    <n v="1600"/>
    <n v="160002340"/>
    <n v="0"/>
    <s v="FA001600023400"/>
    <s v="GPC PLATE  For Art Work"/>
    <x v="0"/>
    <n v="0"/>
    <n v="15"/>
    <n v="0"/>
    <s v="31.07.2019"/>
    <s v="10.07.2019"/>
    <s v="30.06.2022"/>
    <s v="INR"/>
    <n v="24542.65"/>
    <n v="0"/>
    <n v="-24542.65"/>
    <n v="0"/>
    <n v="0"/>
    <n v="-4240"/>
    <n v="-383"/>
    <n v="0"/>
    <n v="-383"/>
    <n v="4623"/>
    <n v="0"/>
    <n v="0"/>
    <n v="0"/>
    <n v="20302.650000000001"/>
    <n v="0"/>
  </r>
  <r>
    <x v="0"/>
    <s v="FA01"/>
    <n v="1600"/>
    <n v="160003479"/>
    <n v="0"/>
    <s v="FA001600034790"/>
    <s v="Printing Cylinder -KARMIQ SOUR CRM &amp; ONION 18G"/>
    <x v="0"/>
    <n v="7"/>
    <n v="2"/>
    <n v="0"/>
    <s v="31.05.2021"/>
    <s v="29.05.2021"/>
    <m/>
    <s v="INR"/>
    <n v="98784"/>
    <n v="0"/>
    <n v="0"/>
    <n v="0"/>
    <n v="98784"/>
    <n v="-39466"/>
    <n v="-35353"/>
    <n v="0"/>
    <n v="-35353"/>
    <n v="0"/>
    <n v="0"/>
    <n v="-74819"/>
    <n v="0"/>
    <n v="59318"/>
    <n v="23965"/>
  </r>
  <r>
    <x v="0"/>
    <s v="FA01"/>
    <n v="1600"/>
    <n v="160003737"/>
    <n v="0"/>
    <s v="FA001600037370"/>
    <s v="Printing Cylinder Karmiq"/>
    <x v="0"/>
    <n v="7"/>
    <n v="2"/>
    <n v="0"/>
    <s v="31.10.2021"/>
    <s v="07.10.2021"/>
    <m/>
    <s v="INR"/>
    <n v="97020.34"/>
    <n v="0"/>
    <n v="0"/>
    <n v="0"/>
    <n v="97020.34"/>
    <n v="-22222"/>
    <n v="-34721"/>
    <n v="0"/>
    <n v="-34721"/>
    <n v="0"/>
    <n v="0"/>
    <n v="-56943"/>
    <n v="0"/>
    <n v="74798.34"/>
    <n v="40077.339999999997"/>
  </r>
  <r>
    <x v="0"/>
    <s v="FA01"/>
    <n v="1600"/>
    <n v="160003738"/>
    <n v="0"/>
    <s v="FA001600037380"/>
    <s v="Printing Cylinder Karmiq"/>
    <x v="0"/>
    <n v="7"/>
    <n v="2"/>
    <n v="0"/>
    <s v="31.10.2021"/>
    <s v="05.10.2021"/>
    <m/>
    <s v="INR"/>
    <n v="76720.34"/>
    <n v="0"/>
    <n v="0"/>
    <n v="0"/>
    <n v="76720.34"/>
    <n v="-17772"/>
    <n v="-27456"/>
    <n v="0"/>
    <n v="-27456"/>
    <n v="0"/>
    <n v="0"/>
    <n v="-45228"/>
    <n v="0"/>
    <n v="58948.34"/>
    <n v="31492.339999999997"/>
  </r>
  <r>
    <x v="0"/>
    <s v="FA01"/>
    <n v="1800"/>
    <n v="180000258"/>
    <n v="0"/>
    <s v="FA001800002580"/>
    <s v="Office Chair"/>
    <x v="1"/>
    <n v="0"/>
    <n v="2"/>
    <n v="10"/>
    <s v="17.01.2015"/>
    <s v="01.04.2017"/>
    <s v="30.06.2022"/>
    <s v="INR"/>
    <n v="60625"/>
    <n v="0"/>
    <n v="-60625"/>
    <n v="0"/>
    <n v="0"/>
    <n v="-57593.75"/>
    <n v="0"/>
    <n v="0"/>
    <n v="0"/>
    <n v="57593.75"/>
    <n v="0"/>
    <n v="0"/>
    <n v="0"/>
    <n v="3031.25"/>
    <n v="0"/>
  </r>
  <r>
    <x v="0"/>
    <s v="FA01"/>
    <n v="1800"/>
    <n v="180000259"/>
    <n v="0"/>
    <s v="FA001800002590"/>
    <s v="Iphone 6 64 GB"/>
    <x v="1"/>
    <n v="0"/>
    <n v="2"/>
    <n v="10"/>
    <s v="17.01.2015"/>
    <s v="01.04.2017"/>
    <s v="30.06.2022"/>
    <s v="INR"/>
    <n v="60625"/>
    <n v="0"/>
    <n v="-60625"/>
    <n v="0"/>
    <n v="0"/>
    <n v="-57593.75"/>
    <n v="0"/>
    <n v="0"/>
    <n v="0"/>
    <n v="57593.75"/>
    <n v="0"/>
    <n v="0"/>
    <n v="0"/>
    <n v="3031.25"/>
    <n v="0"/>
  </r>
  <r>
    <x v="0"/>
    <s v="FA01"/>
    <n v="1800"/>
    <n v="180000275"/>
    <n v="0"/>
    <s v="FA001800002750"/>
    <s v="Water ifier aquaguard"/>
    <x v="1"/>
    <n v="0"/>
    <n v="3"/>
    <n v="4"/>
    <s v="08.08.2015"/>
    <s v="01.04.2017"/>
    <s v="30.06.2022"/>
    <s v="INR"/>
    <n v="8200"/>
    <n v="0"/>
    <n v="-8200"/>
    <n v="0"/>
    <n v="0"/>
    <n v="-7789.51"/>
    <n v="0"/>
    <n v="0"/>
    <n v="0"/>
    <n v="7789.51"/>
    <n v="0"/>
    <n v="0"/>
    <n v="0"/>
    <n v="410.48999999999978"/>
    <n v="0"/>
  </r>
  <r>
    <x v="0"/>
    <s v="FA01"/>
    <n v="1800"/>
    <n v="180000276"/>
    <n v="0"/>
    <s v="FA001800002760"/>
    <s v="Iphone"/>
    <x v="1"/>
    <n v="0"/>
    <n v="3"/>
    <n v="6"/>
    <s v="16.10.2015"/>
    <s v="01.04.2017"/>
    <s v="30.06.2022"/>
    <s v="INR"/>
    <n v="61608"/>
    <n v="0"/>
    <n v="-61608"/>
    <n v="0"/>
    <n v="0"/>
    <n v="-58527.6"/>
    <n v="0"/>
    <n v="0"/>
    <n v="0"/>
    <n v="58527.6"/>
    <n v="0"/>
    <n v="0"/>
    <n v="0"/>
    <n v="3080.4000000000015"/>
    <n v="0"/>
  </r>
  <r>
    <x v="0"/>
    <s v="FA01"/>
    <n v="1800"/>
    <n v="180000277"/>
    <n v="0"/>
    <s v="FA001800002770"/>
    <s v="Chairs"/>
    <x v="1"/>
    <n v="0"/>
    <n v="3"/>
    <n v="7"/>
    <s v="27.10.2015"/>
    <s v="01.04.2017"/>
    <s v="30.06.2022"/>
    <s v="INR"/>
    <n v="40163"/>
    <n v="0"/>
    <n v="-40163"/>
    <n v="0"/>
    <n v="0"/>
    <n v="-38154.85"/>
    <n v="0"/>
    <n v="0"/>
    <n v="0"/>
    <n v="38154.85"/>
    <n v="0"/>
    <n v="0"/>
    <n v="0"/>
    <n v="2008.1500000000015"/>
    <n v="0"/>
  </r>
  <r>
    <x v="0"/>
    <s v="FA01"/>
    <n v="1800"/>
    <n v="180000292"/>
    <n v="0"/>
    <s v="FA001800002920"/>
    <s v="Invertor Battery"/>
    <x v="1"/>
    <n v="0"/>
    <n v="4"/>
    <n v="5"/>
    <s v="29.08.2016"/>
    <s v="01.04.2017"/>
    <s v="30.06.2022"/>
    <s v="INR"/>
    <n v="21979.87"/>
    <n v="0"/>
    <n v="-21979.87"/>
    <n v="0"/>
    <n v="0"/>
    <n v="-20880.88"/>
    <n v="0"/>
    <n v="0"/>
    <n v="0"/>
    <n v="20880.88"/>
    <n v="0"/>
    <n v="0"/>
    <n v="0"/>
    <n v="1098.989999999998"/>
    <n v="0"/>
  </r>
  <r>
    <x v="0"/>
    <s v="FA01"/>
    <n v="1800"/>
    <n v="180000308"/>
    <n v="0"/>
    <s v="FA001800003080"/>
    <s v="LED TV Samsung"/>
    <x v="1"/>
    <n v="0"/>
    <n v="4"/>
    <n v="6"/>
    <s v="09.10.2016"/>
    <s v="01.04.2017"/>
    <s v="30.06.2022"/>
    <s v="INR"/>
    <n v="69999.990000000005"/>
    <n v="0"/>
    <n v="-69999.990000000005"/>
    <n v="0"/>
    <n v="0"/>
    <n v="-66499.990000000005"/>
    <n v="0"/>
    <n v="0"/>
    <n v="0"/>
    <n v="66499.990000000005"/>
    <n v="0"/>
    <n v="0"/>
    <n v="0"/>
    <n v="3500"/>
    <n v="0"/>
  </r>
  <r>
    <x v="0"/>
    <s v="FA01"/>
    <n v="1800"/>
    <n v="180000317"/>
    <n v="0"/>
    <s v="FA001800003170"/>
    <s v="Attendence Recording System"/>
    <x v="1"/>
    <n v="0"/>
    <n v="5"/>
    <n v="0"/>
    <s v="31.07.2017"/>
    <s v="09.06.2017"/>
    <s v="30.06.2022"/>
    <s v="INR"/>
    <n v="20430"/>
    <n v="0"/>
    <n v="-20430"/>
    <n v="0"/>
    <n v="0"/>
    <n v="-18762"/>
    <n v="-646.5"/>
    <n v="0"/>
    <n v="-646.5"/>
    <n v="19408.5"/>
    <n v="0"/>
    <n v="0"/>
    <n v="0"/>
    <n v="1668"/>
    <n v="0"/>
  </r>
  <r>
    <x v="0"/>
    <s v="FA01"/>
    <n v="1800"/>
    <n v="180000457"/>
    <n v="0"/>
    <s v="FA001800004570"/>
    <s v="HUL Pure IT Classic  UV"/>
    <x v="1"/>
    <n v="0"/>
    <n v="5"/>
    <n v="0"/>
    <s v="30.11.2017"/>
    <s v="08.11.2017"/>
    <s v="30.06.2022"/>
    <s v="INR"/>
    <n v="5508.48"/>
    <n v="0"/>
    <n v="-5508.48"/>
    <n v="0"/>
    <n v="0"/>
    <n v="-4599"/>
    <n v="-258"/>
    <n v="0"/>
    <n v="-258"/>
    <n v="4857"/>
    <n v="0"/>
    <n v="0"/>
    <n v="0"/>
    <n v="909.47999999999956"/>
    <n v="0"/>
  </r>
  <r>
    <x v="0"/>
    <s v="FA01"/>
    <n v="1800"/>
    <n v="180000461"/>
    <n v="0"/>
    <s v="FA001800004610"/>
    <s v="Microwave Oven"/>
    <x v="1"/>
    <n v="0"/>
    <n v="5"/>
    <n v="0"/>
    <s v="01.01.2018"/>
    <s v="02.01.2018"/>
    <s v="30.06.2022"/>
    <s v="INR"/>
    <n v="6291"/>
    <n v="0"/>
    <n v="-6291"/>
    <n v="0"/>
    <n v="0"/>
    <n v="-5072"/>
    <n v="-295"/>
    <n v="0"/>
    <n v="-295"/>
    <n v="5367"/>
    <n v="0"/>
    <n v="0"/>
    <n v="0"/>
    <n v="1219"/>
    <n v="0"/>
  </r>
  <r>
    <x v="0"/>
    <s v="FA01"/>
    <n v="1800"/>
    <n v="180000462"/>
    <n v="0"/>
    <s v="FA001800004620"/>
    <s v="SAMSUNG LED TV 32&quot;"/>
    <x v="1"/>
    <n v="0"/>
    <n v="5"/>
    <n v="0"/>
    <s v="31.01.2018"/>
    <s v="14.01.2018"/>
    <s v="30.06.2022"/>
    <s v="INR"/>
    <n v="22265.62"/>
    <n v="0"/>
    <n v="-22265.62"/>
    <n v="0"/>
    <n v="0"/>
    <n v="-17814"/>
    <n v="-1043"/>
    <n v="0"/>
    <n v="-1043"/>
    <n v="18857"/>
    <n v="0"/>
    <n v="0"/>
    <n v="0"/>
    <n v="4451.619999999999"/>
    <n v="0"/>
  </r>
  <r>
    <x v="0"/>
    <s v="FA01"/>
    <n v="1800"/>
    <n v="180000467"/>
    <n v="0"/>
    <s v="FA001800004670"/>
    <s v="Attendence Recording System"/>
    <x v="1"/>
    <n v="0"/>
    <n v="5"/>
    <n v="0"/>
    <s v="20.03.2018"/>
    <s v="20.03.2018"/>
    <s v="30.06.2022"/>
    <s v="INR"/>
    <n v="8300"/>
    <n v="0"/>
    <n v="-8300"/>
    <n v="0"/>
    <n v="0"/>
    <n v="-6360"/>
    <n v="-389"/>
    <n v="0"/>
    <n v="-389"/>
    <n v="6749"/>
    <n v="0"/>
    <n v="0"/>
    <n v="0"/>
    <n v="1940"/>
    <n v="0"/>
  </r>
  <r>
    <x v="0"/>
    <s v="FA01"/>
    <n v="1800"/>
    <n v="180000475"/>
    <n v="0"/>
    <s v="FA001800004750"/>
    <s v="Microwave Oven - KORYO"/>
    <x v="1"/>
    <n v="0"/>
    <n v="5"/>
    <n v="0"/>
    <s v="30.06.2018"/>
    <s v="30.05.2018"/>
    <s v="30.06.2022"/>
    <s v="INR"/>
    <n v="3367.98"/>
    <n v="0"/>
    <n v="-3367.98"/>
    <n v="0"/>
    <n v="0"/>
    <n v="-2456"/>
    <n v="-158"/>
    <n v="0"/>
    <n v="-158"/>
    <n v="2614"/>
    <n v="0"/>
    <n v="0"/>
    <n v="0"/>
    <n v="911.98"/>
    <n v="0"/>
  </r>
  <r>
    <x v="0"/>
    <s v="FA01"/>
    <n v="1800"/>
    <n v="180000479"/>
    <n v="0"/>
    <s v="FA001800004790"/>
    <s v="CCTV Camera"/>
    <x v="1"/>
    <n v="0"/>
    <n v="5"/>
    <n v="0"/>
    <s v="30.07.2018"/>
    <s v="30.07.2018"/>
    <s v="30.06.2022"/>
    <s v="INR"/>
    <n v="5500"/>
    <n v="0"/>
    <n v="-5500"/>
    <n v="0"/>
    <n v="0"/>
    <n v="-3836"/>
    <n v="-258"/>
    <n v="0"/>
    <n v="-258"/>
    <n v="4094"/>
    <n v="0"/>
    <n v="0"/>
    <n v="0"/>
    <n v="1664"/>
    <n v="0"/>
  </r>
  <r>
    <x v="0"/>
    <s v="FA01"/>
    <n v="1800"/>
    <n v="180000532"/>
    <n v="0"/>
    <s v="FA001800005320"/>
    <s v="Attendence Recording System"/>
    <x v="1"/>
    <n v="0"/>
    <n v="5"/>
    <n v="0"/>
    <s v="31.12.2018"/>
    <s v="31.12.2018"/>
    <s v="30.06.2022"/>
    <s v="INR"/>
    <n v="13000"/>
    <n v="0"/>
    <n v="-13000"/>
    <n v="0"/>
    <n v="0"/>
    <n v="-8026"/>
    <n v="-609"/>
    <n v="0"/>
    <n v="-609"/>
    <n v="8635"/>
    <n v="0"/>
    <n v="0"/>
    <n v="0"/>
    <n v="4974"/>
    <n v="0"/>
  </r>
  <r>
    <x v="0"/>
    <s v="FA01"/>
    <n v="1800"/>
    <n v="180000570"/>
    <n v="0"/>
    <s v="FA001800005700"/>
    <s v="FIRE EXTINGUISHER 4.5kg CO2"/>
    <x v="1"/>
    <n v="0"/>
    <n v="2"/>
    <n v="0"/>
    <s v="30.09.2019"/>
    <s v="28.08.2019"/>
    <s v="30.06.2022"/>
    <s v="INR"/>
    <n v="8200"/>
    <n v="0"/>
    <n v="-8200"/>
    <n v="0"/>
    <n v="0"/>
    <n v="-7790"/>
    <n v="0"/>
    <n v="0"/>
    <n v="0"/>
    <n v="7790"/>
    <n v="0"/>
    <n v="0"/>
    <n v="0"/>
    <n v="410"/>
    <n v="0"/>
  </r>
  <r>
    <x v="0"/>
    <s v="FA01"/>
    <n v="1800"/>
    <n v="180000571"/>
    <n v="0"/>
    <s v="FA001800005710"/>
    <s v="FIRE EXTINGUISHER 6Kg ABC"/>
    <x v="1"/>
    <n v="0"/>
    <n v="2"/>
    <n v="0"/>
    <s v="30.09.2019"/>
    <s v="28.08.2019"/>
    <s v="30.06.2022"/>
    <s v="INR"/>
    <n v="1500"/>
    <n v="0"/>
    <n v="-1500"/>
    <n v="0"/>
    <n v="0"/>
    <n v="-1425"/>
    <n v="0"/>
    <n v="0"/>
    <n v="0"/>
    <n v="1425"/>
    <n v="0"/>
    <n v="0"/>
    <n v="0"/>
    <n v="75"/>
    <n v="0"/>
  </r>
  <r>
    <x v="0"/>
    <s v="FA01"/>
    <n v="1900"/>
    <n v="190000187"/>
    <n v="0"/>
    <s v="FA001900001870"/>
    <s v="VALRACK  42U Network Rack"/>
    <x v="2"/>
    <n v="0"/>
    <n v="3"/>
    <n v="1"/>
    <s v="27.06.2012"/>
    <s v="01.04.2017"/>
    <s v="30.06.2022"/>
    <s v="INR"/>
    <n v="71400"/>
    <n v="0"/>
    <n v="-71400"/>
    <n v="0"/>
    <n v="0"/>
    <n v="-67830"/>
    <n v="0"/>
    <n v="0"/>
    <n v="0"/>
    <n v="67830"/>
    <n v="0"/>
    <n v="0"/>
    <n v="0"/>
    <n v="3570"/>
    <n v="0"/>
  </r>
  <r>
    <x v="0"/>
    <s v="FA01"/>
    <n v="1900"/>
    <n v="190000188"/>
    <n v="0"/>
    <s v="FA001900001880"/>
    <s v="1 KVA UPS"/>
    <x v="2"/>
    <n v="0"/>
    <n v="3"/>
    <n v="1"/>
    <s v="27.06.2012"/>
    <s v="01.04.2017"/>
    <s v="30.06.2022"/>
    <s v="INR"/>
    <n v="30650"/>
    <n v="0"/>
    <n v="-30650"/>
    <n v="0"/>
    <n v="0"/>
    <n v="-29117.5"/>
    <n v="0"/>
    <n v="0"/>
    <n v="0"/>
    <n v="29117.5"/>
    <n v="0"/>
    <n v="0"/>
    <n v="0"/>
    <n v="1532.5"/>
    <n v="0"/>
  </r>
  <r>
    <x v="0"/>
    <s v="FA01"/>
    <n v="1900"/>
    <n v="190000191"/>
    <n v="0"/>
    <s v="FA001900001910"/>
    <s v="HP LaserJet Printer"/>
    <x v="2"/>
    <n v="0"/>
    <n v="0"/>
    <n v="1"/>
    <s v="28.06.2012"/>
    <s v="01.04.2017"/>
    <s v="30.06.2022"/>
    <s v="INR"/>
    <n v="67620"/>
    <n v="0"/>
    <n v="-67620"/>
    <n v="0"/>
    <n v="0"/>
    <n v="-64239"/>
    <n v="0"/>
    <n v="0"/>
    <n v="0"/>
    <n v="64239"/>
    <n v="0"/>
    <n v="0"/>
    <n v="0"/>
    <n v="3381"/>
    <n v="0"/>
  </r>
  <r>
    <x v="0"/>
    <s v="FA01"/>
    <n v="1900"/>
    <n v="190000192"/>
    <n v="0"/>
    <s v="FA001900001920"/>
    <s v="HP 430 Notebook"/>
    <x v="2"/>
    <n v="0"/>
    <n v="0"/>
    <n v="1"/>
    <s v="28.06.2012"/>
    <s v="01.04.2017"/>
    <s v="30.06.2022"/>
    <s v="INR"/>
    <n v="321825"/>
    <n v="0"/>
    <n v="-321825"/>
    <n v="0"/>
    <n v="0"/>
    <n v="-305733.75"/>
    <n v="0"/>
    <n v="0"/>
    <n v="0"/>
    <n v="305733.75"/>
    <n v="0"/>
    <n v="0"/>
    <n v="0"/>
    <n v="16091.25"/>
    <n v="0"/>
  </r>
  <r>
    <x v="0"/>
    <s v="FA01"/>
    <n v="1900"/>
    <n v="190000193"/>
    <n v="0"/>
    <s v="FA001900001930"/>
    <s v="APC Make 6 KVA UPS"/>
    <x v="2"/>
    <n v="0"/>
    <n v="3"/>
    <n v="0"/>
    <s v="25.06.2012"/>
    <s v="01.04.2017"/>
    <s v="30.06.2022"/>
    <s v="INR"/>
    <n v="71978"/>
    <n v="0"/>
    <n v="-71978"/>
    <n v="0"/>
    <n v="0"/>
    <n v="-68379.100000000006"/>
    <n v="0"/>
    <n v="0"/>
    <n v="0"/>
    <n v="68379.100000000006"/>
    <n v="0"/>
    <n v="0"/>
    <n v="0"/>
    <n v="3598.8999999999942"/>
    <n v="0"/>
  </r>
  <r>
    <x v="0"/>
    <s v="FA01"/>
    <n v="1900"/>
    <n v="190000195"/>
    <n v="0"/>
    <s v="FA001900001950"/>
    <s v="IPad 64 GB with wifi &amp; 3G"/>
    <x v="2"/>
    <n v="0"/>
    <n v="3"/>
    <n v="1"/>
    <s v="02.07.2012"/>
    <s v="01.04.2017"/>
    <s v="30.06.2022"/>
    <s v="INR"/>
    <n v="48476"/>
    <n v="0"/>
    <n v="-48476"/>
    <n v="0"/>
    <n v="0"/>
    <n v="-46051.87"/>
    <n v="0"/>
    <n v="0"/>
    <n v="0"/>
    <n v="46051.87"/>
    <n v="0"/>
    <n v="0"/>
    <n v="0"/>
    <n v="2424.1299999999974"/>
    <n v="0"/>
  </r>
  <r>
    <x v="0"/>
    <s v="FA01"/>
    <n v="1900"/>
    <n v="190000207"/>
    <n v="0"/>
    <s v="FA001900002070"/>
    <s v="Lenova U-5105938-9403"/>
    <x v="2"/>
    <n v="0"/>
    <n v="0"/>
    <n v="1"/>
    <s v="08.04.2014"/>
    <s v="01.04.2017"/>
    <s v="30.06.2022"/>
    <s v="INR"/>
    <n v="49000"/>
    <n v="0"/>
    <n v="-49000"/>
    <n v="0"/>
    <n v="0"/>
    <n v="-46550"/>
    <n v="0"/>
    <n v="0"/>
    <n v="0"/>
    <n v="46550"/>
    <n v="0"/>
    <n v="0"/>
    <n v="0"/>
    <n v="2450"/>
    <n v="0"/>
  </r>
  <r>
    <x v="0"/>
    <s v="FA01"/>
    <n v="1900"/>
    <n v="190000212"/>
    <n v="0"/>
    <s v="FA001900002120"/>
    <s v="Acer 5101 Laptop"/>
    <x v="2"/>
    <n v="0"/>
    <n v="3"/>
    <n v="5"/>
    <s v="26.08.2014"/>
    <s v="01.04.2017"/>
    <s v="30.06.2022"/>
    <s v="INR"/>
    <n v="23999.85"/>
    <n v="0"/>
    <n v="-23999.85"/>
    <n v="0"/>
    <n v="0"/>
    <n v="-22799.86"/>
    <n v="0"/>
    <n v="0"/>
    <n v="0"/>
    <n v="22799.86"/>
    <n v="0"/>
    <n v="0"/>
    <n v="0"/>
    <n v="1199.989999999998"/>
    <n v="0"/>
  </r>
  <r>
    <x v="0"/>
    <s v="FA01"/>
    <n v="1900"/>
    <n v="190000213"/>
    <n v="0"/>
    <s v="FA001900002130"/>
    <s v="HP COMPAQ 14R059TU Laptop"/>
    <x v="2"/>
    <n v="0"/>
    <n v="3"/>
    <n v="9"/>
    <s v="31.12.2014"/>
    <s v="01.04.2017"/>
    <s v="30.06.2022"/>
    <s v="INR"/>
    <n v="32749.5"/>
    <n v="0"/>
    <n v="-32749.5"/>
    <n v="0"/>
    <n v="0"/>
    <n v="-31112.02"/>
    <n v="0"/>
    <n v="0"/>
    <n v="0"/>
    <n v="31112.02"/>
    <n v="0"/>
    <n v="0"/>
    <n v="0"/>
    <n v="1637.4799999999996"/>
    <n v="0"/>
  </r>
  <r>
    <x v="0"/>
    <s v="FA01"/>
    <n v="1900"/>
    <n v="190000217"/>
    <n v="0"/>
    <s v="FA001900002170"/>
    <s v="I Ball Power Bank Router"/>
    <x v="2"/>
    <n v="0"/>
    <n v="3"/>
    <n v="8"/>
    <s v="30.11.2014"/>
    <s v="01.04.2017"/>
    <s v="30.06.2022"/>
    <s v="INR"/>
    <n v="9399.6"/>
    <n v="0"/>
    <n v="-9399.6"/>
    <n v="0"/>
    <n v="0"/>
    <n v="-8929.6200000000008"/>
    <n v="0"/>
    <n v="0"/>
    <n v="0"/>
    <n v="8929.6200000000008"/>
    <n v="0"/>
    <n v="0"/>
    <n v="0"/>
    <n v="469.97999999999956"/>
    <n v="0"/>
  </r>
  <r>
    <x v="0"/>
    <s v="FA01"/>
    <n v="1900"/>
    <n v="190000265"/>
    <n v="0"/>
    <s v="FA001900002650"/>
    <s v="Laptop"/>
    <x v="2"/>
    <n v="0"/>
    <n v="1"/>
    <n v="3"/>
    <s v="29.06.2015"/>
    <s v="01.04.2017"/>
    <s v="30.06.2022"/>
    <s v="INR"/>
    <n v="133499.76999999999"/>
    <n v="0"/>
    <n v="-133499.76999999999"/>
    <n v="0"/>
    <n v="0"/>
    <n v="-126824.78"/>
    <n v="0"/>
    <n v="0"/>
    <n v="0"/>
    <n v="126824.78"/>
    <n v="0"/>
    <n v="0"/>
    <n v="0"/>
    <n v="6674.9899999999907"/>
    <n v="0"/>
  </r>
  <r>
    <x v="0"/>
    <s v="FA01"/>
    <n v="1900"/>
    <n v="190000271"/>
    <n v="0"/>
    <s v="FA001900002710"/>
    <s v="UPS &amp; Batteries"/>
    <x v="2"/>
    <n v="0"/>
    <n v="1"/>
    <n v="3"/>
    <s v="02.07.2015"/>
    <s v="01.04.2017"/>
    <s v="30.06.2022"/>
    <s v="INR"/>
    <n v="31700"/>
    <n v="0"/>
    <n v="-31700"/>
    <n v="0"/>
    <n v="0"/>
    <n v="-30114.53"/>
    <n v="0"/>
    <n v="0"/>
    <n v="0"/>
    <n v="30114.53"/>
    <n v="0"/>
    <n v="0"/>
    <n v="0"/>
    <n v="1585.4700000000012"/>
    <n v="0"/>
  </r>
  <r>
    <x v="0"/>
    <s v="FA01"/>
    <n v="1900"/>
    <n v="190000275"/>
    <n v="0"/>
    <s v="FA001900002750"/>
    <s v="Laptop"/>
    <x v="2"/>
    <n v="0"/>
    <n v="1"/>
    <n v="3"/>
    <s v="14.07.2015"/>
    <s v="01.04.2017"/>
    <s v="30.06.2022"/>
    <s v="INR"/>
    <n v="30750.3"/>
    <n v="0"/>
    <n v="-30750.3"/>
    <n v="0"/>
    <n v="0"/>
    <n v="-29212.41"/>
    <n v="0"/>
    <n v="0"/>
    <n v="0"/>
    <n v="29212.41"/>
    <n v="0"/>
    <n v="0"/>
    <n v="0"/>
    <n v="1537.8899999999994"/>
    <n v="0"/>
  </r>
  <r>
    <x v="0"/>
    <s v="FA01"/>
    <n v="1900"/>
    <n v="190000291"/>
    <n v="0"/>
    <s v="FA001900002910"/>
    <s v="Laptop"/>
    <x v="2"/>
    <n v="0"/>
    <n v="1"/>
    <n v="8"/>
    <s v="30.11.2015"/>
    <s v="01.04.2017"/>
    <s v="30.06.2022"/>
    <s v="INR"/>
    <n v="30990"/>
    <n v="0"/>
    <n v="-30990"/>
    <n v="0"/>
    <n v="0"/>
    <n v="-29440.5"/>
    <n v="0"/>
    <n v="0"/>
    <n v="0"/>
    <n v="29440.5"/>
    <n v="0"/>
    <n v="0"/>
    <n v="0"/>
    <n v="1549.5"/>
    <n v="0"/>
  </r>
  <r>
    <x v="0"/>
    <s v="FA01"/>
    <n v="1900"/>
    <n v="190000334"/>
    <n v="0"/>
    <s v="FA001900003340"/>
    <s v="TP LINK Router"/>
    <x v="2"/>
    <n v="0"/>
    <n v="5"/>
    <n v="3"/>
    <s v="21.06.2016"/>
    <s v="01.04.2017"/>
    <s v="30.06.2022"/>
    <s v="INR"/>
    <n v="2000.28"/>
    <n v="0"/>
    <n v="-2000.28"/>
    <n v="0"/>
    <n v="0"/>
    <n v="-1821.43"/>
    <n v="-78.84"/>
    <n v="0"/>
    <n v="-78.84"/>
    <n v="1900.27"/>
    <n v="0"/>
    <n v="0"/>
    <n v="0"/>
    <n v="178.84999999999991"/>
    <n v="0"/>
  </r>
  <r>
    <x v="0"/>
    <s v="FA01"/>
    <n v="1900"/>
    <n v="190000335"/>
    <n v="0"/>
    <s v="FA001900003350"/>
    <s v="MAC BOOK"/>
    <x v="2"/>
    <n v="0"/>
    <n v="2"/>
    <n v="2"/>
    <s v="07.06.2016"/>
    <s v="01.04.2017"/>
    <s v="30.09.2022"/>
    <s v="INR"/>
    <n v="64000"/>
    <n v="0"/>
    <n v="-64000"/>
    <n v="0"/>
    <n v="0"/>
    <n v="-60800"/>
    <n v="0"/>
    <n v="0"/>
    <n v="0"/>
    <n v="60800"/>
    <n v="0"/>
    <n v="0"/>
    <n v="0"/>
    <n v="3200"/>
    <n v="0"/>
  </r>
  <r>
    <x v="0"/>
    <s v="FA01"/>
    <n v="1900"/>
    <n v="190000345"/>
    <n v="0"/>
    <s v="FA001900003450"/>
    <s v="Laptop"/>
    <x v="2"/>
    <n v="0"/>
    <n v="2"/>
    <n v="3"/>
    <s v="06.07.2016"/>
    <s v="01.04.2017"/>
    <s v="30.09.2022"/>
    <s v="INR"/>
    <n v="86999.52"/>
    <n v="0"/>
    <n v="-86999.52"/>
    <n v="0"/>
    <n v="0"/>
    <n v="-82649.539999999994"/>
    <n v="0"/>
    <n v="0"/>
    <n v="0"/>
    <n v="82649.539999999994"/>
    <n v="0"/>
    <n v="0"/>
    <n v="0"/>
    <n v="4349.9800000000105"/>
    <n v="0"/>
  </r>
  <r>
    <x v="0"/>
    <s v="FA01"/>
    <n v="1900"/>
    <n v="190000346"/>
    <n v="0"/>
    <s v="FA001900003460"/>
    <s v="MAC BOOK"/>
    <x v="2"/>
    <n v="0"/>
    <n v="2"/>
    <n v="4"/>
    <s v="28.07.2016"/>
    <s v="01.04.2017"/>
    <s v="30.09.2022"/>
    <s v="INR"/>
    <n v="76859.92"/>
    <n v="0"/>
    <n v="-76859.92"/>
    <n v="0"/>
    <n v="0"/>
    <n v="-73016.479999999996"/>
    <n v="0"/>
    <n v="0"/>
    <n v="0"/>
    <n v="73016.479999999996"/>
    <n v="0"/>
    <n v="0"/>
    <n v="0"/>
    <n v="3843.4400000000023"/>
    <n v="0"/>
  </r>
  <r>
    <x v="0"/>
    <s v="FA01"/>
    <n v="1900"/>
    <n v="190000440"/>
    <n v="0"/>
    <s v="FA001900004400"/>
    <s v="AR 1220 Router"/>
    <x v="2"/>
    <n v="0"/>
    <n v="1"/>
    <n v="8"/>
    <s v="02.12.2015"/>
    <s v="01.04.2017"/>
    <s v="30.06.2022"/>
    <s v="INR"/>
    <n v="110347.26"/>
    <n v="0"/>
    <n v="-110347.26"/>
    <n v="0"/>
    <n v="0"/>
    <n v="-104829.59"/>
    <n v="0"/>
    <n v="0"/>
    <n v="0"/>
    <n v="104829.59"/>
    <n v="0"/>
    <n v="0"/>
    <n v="0"/>
    <n v="5517.6699999999983"/>
    <n v="0"/>
  </r>
  <r>
    <x v="0"/>
    <s v="FA01"/>
    <n v="1900"/>
    <n v="190000486"/>
    <n v="0"/>
    <s v="FA001900004860"/>
    <s v="HP Laptop 240 G4"/>
    <x v="2"/>
    <n v="0"/>
    <n v="2"/>
    <n v="7"/>
    <s v="15.11.2016"/>
    <s v="01.04.2017"/>
    <s v="30.09.2022"/>
    <s v="INR"/>
    <n v="32000.34"/>
    <n v="0"/>
    <n v="-32000.34"/>
    <n v="0"/>
    <n v="0"/>
    <n v="-30400.32"/>
    <n v="0"/>
    <n v="0"/>
    <n v="0"/>
    <n v="30400.32"/>
    <n v="0"/>
    <n v="0"/>
    <n v="0"/>
    <n v="1600.0200000000004"/>
    <n v="0"/>
  </r>
  <r>
    <x v="0"/>
    <s v="FA01"/>
    <n v="1900"/>
    <n v="190000487"/>
    <n v="0"/>
    <s v="FA001900004870"/>
    <s v="Desktop AOC 2GB DDR3 RAM"/>
    <x v="2"/>
    <n v="0"/>
    <n v="2"/>
    <n v="9"/>
    <s v="28.12.2016"/>
    <s v="01.04.2017"/>
    <s v="30.09.2022"/>
    <s v="INR"/>
    <n v="21599.62"/>
    <n v="0"/>
    <n v="-21599.62"/>
    <n v="0"/>
    <n v="0"/>
    <n v="-20519.5"/>
    <n v="0"/>
    <n v="0"/>
    <n v="0"/>
    <n v="20519.5"/>
    <n v="0"/>
    <n v="0"/>
    <n v="0"/>
    <n v="1080.119999999999"/>
    <n v="0"/>
  </r>
  <r>
    <x v="0"/>
    <s v="FA01"/>
    <n v="1900"/>
    <n v="190000492"/>
    <n v="0"/>
    <s v="FA001900004920"/>
    <s v="Laptop"/>
    <x v="2"/>
    <n v="0"/>
    <n v="3"/>
    <n v="0"/>
    <s v="27.03.2017"/>
    <s v="01.04.2017"/>
    <s v="30.09.2022"/>
    <s v="INR"/>
    <n v="138999.92000000001"/>
    <n v="0"/>
    <n v="-138999.92000000001"/>
    <n v="0"/>
    <n v="0"/>
    <n v="-132049.92000000001"/>
    <n v="0"/>
    <n v="0"/>
    <n v="0"/>
    <n v="132049.92000000001"/>
    <n v="0"/>
    <n v="0"/>
    <n v="0"/>
    <n v="6950"/>
    <n v="0"/>
  </r>
  <r>
    <x v="0"/>
    <s v="FA01"/>
    <n v="1900"/>
    <n v="190000517"/>
    <n v="0"/>
    <s v="FA001900005170"/>
    <s v="DESKTOP with UPS"/>
    <x v="2"/>
    <n v="0"/>
    <n v="3"/>
    <n v="0"/>
    <s v="31.07.2017"/>
    <s v="20.04.2017"/>
    <s v="30.09.2022"/>
    <s v="INR"/>
    <n v="21949.42"/>
    <n v="0"/>
    <n v="-21949.42"/>
    <n v="0"/>
    <n v="0"/>
    <n v="-20851.95"/>
    <n v="0"/>
    <n v="0"/>
    <n v="0"/>
    <n v="20851.95"/>
    <n v="0"/>
    <n v="0"/>
    <n v="0"/>
    <n v="1097.4699999999975"/>
    <n v="0"/>
  </r>
  <r>
    <x v="0"/>
    <s v="FA01"/>
    <n v="1900"/>
    <n v="190000518"/>
    <n v="0"/>
    <s v="FA001900005180"/>
    <s v="DESKTOP with UPS"/>
    <x v="2"/>
    <n v="0"/>
    <n v="3"/>
    <n v="0"/>
    <s v="31.07.2017"/>
    <s v="23.05.2017"/>
    <s v="30.09.2022"/>
    <s v="INR"/>
    <n v="21949.42"/>
    <n v="0"/>
    <n v="-21949.42"/>
    <n v="0"/>
    <n v="0"/>
    <n v="-20851.95"/>
    <n v="0"/>
    <n v="0"/>
    <n v="0"/>
    <n v="20851.95"/>
    <n v="0"/>
    <n v="0"/>
    <n v="0"/>
    <n v="1097.4699999999975"/>
    <n v="0"/>
  </r>
  <r>
    <x v="0"/>
    <s v="FA01"/>
    <n v="1900"/>
    <n v="190000659"/>
    <n v="0"/>
    <s v="FA001900006590"/>
    <s v="DESKTOP"/>
    <x v="2"/>
    <n v="0"/>
    <n v="3"/>
    <n v="0"/>
    <s v="31.10.2017"/>
    <s v="01.08.2017"/>
    <s v="30.09.2022"/>
    <s v="INR"/>
    <n v="28305.94"/>
    <n v="0"/>
    <n v="-28305.94"/>
    <n v="0"/>
    <n v="0"/>
    <n v="-26890.639999999999"/>
    <n v="0"/>
    <n v="0"/>
    <n v="0"/>
    <n v="26890.639999999999"/>
    <n v="0"/>
    <n v="0"/>
    <n v="0"/>
    <n v="1415.2999999999993"/>
    <n v="0"/>
  </r>
  <r>
    <x v="0"/>
    <s v="FA01"/>
    <n v="1900"/>
    <n v="190000660"/>
    <n v="0"/>
    <s v="FA001900006600"/>
    <s v="Desktop (Server)"/>
    <x v="2"/>
    <n v="0"/>
    <n v="3"/>
    <n v="0"/>
    <s v="31.10.2017"/>
    <s v="22.08.2017"/>
    <s v="30.09.2022"/>
    <s v="INR"/>
    <n v="22246"/>
    <n v="0"/>
    <n v="-22246"/>
    <n v="0"/>
    <n v="0"/>
    <n v="-21133.7"/>
    <n v="0"/>
    <n v="0"/>
    <n v="0"/>
    <n v="21133.7"/>
    <n v="0"/>
    <n v="0"/>
    <n v="0"/>
    <n v="1112.2999999999993"/>
    <n v="0"/>
  </r>
  <r>
    <x v="0"/>
    <s v="FA01"/>
    <n v="1900"/>
    <n v="190000697"/>
    <n v="0"/>
    <s v="FA001900006970"/>
    <s v="Lenovo Laptop Idea pad 32OS"/>
    <x v="2"/>
    <n v="1"/>
    <n v="3"/>
    <n v="0"/>
    <s v="31.03.2018"/>
    <s v="07.02.2018"/>
    <m/>
    <s v="INR"/>
    <n v="36525.42"/>
    <n v="0"/>
    <n v="0"/>
    <n v="0"/>
    <n v="36525.42"/>
    <n v="-34699"/>
    <n v="0"/>
    <n v="0"/>
    <n v="0"/>
    <n v="0"/>
    <n v="0"/>
    <n v="-34699"/>
    <n v="0"/>
    <n v="1826.4199999999983"/>
    <n v="1826.4199999999983"/>
  </r>
  <r>
    <x v="0"/>
    <s v="FA01"/>
    <n v="1900"/>
    <n v="190000698"/>
    <n v="0"/>
    <s v="FA001900006980"/>
    <s v="LAPTOP Lenovo Idea Pad Ckin"/>
    <x v="2"/>
    <n v="1"/>
    <n v="3"/>
    <n v="0"/>
    <s v="31.03.2018"/>
    <s v="15.03.2018"/>
    <m/>
    <s v="INR"/>
    <n v="33898.300000000003"/>
    <n v="0"/>
    <n v="0"/>
    <n v="0"/>
    <n v="33898.300000000003"/>
    <n v="-32203"/>
    <n v="0"/>
    <n v="0"/>
    <n v="0"/>
    <n v="0"/>
    <n v="0"/>
    <n v="-32203"/>
    <n v="0"/>
    <n v="1695.3000000000029"/>
    <n v="1695.3000000000029"/>
  </r>
  <r>
    <x v="0"/>
    <s v="FA01"/>
    <n v="1900"/>
    <n v="190000699"/>
    <n v="0"/>
    <s v="FA001900006990"/>
    <s v="CPU -Intel Core i3, 4 GB DDR4 RAM"/>
    <x v="2"/>
    <n v="0"/>
    <n v="3"/>
    <n v="0"/>
    <s v="31.03.2018"/>
    <s v="07.02.2018"/>
    <s v="30.06.2022"/>
    <s v="INR"/>
    <n v="14619"/>
    <n v="0"/>
    <n v="-14619"/>
    <n v="0"/>
    <n v="0"/>
    <n v="-13888"/>
    <n v="0"/>
    <n v="0"/>
    <n v="0"/>
    <n v="13888"/>
    <n v="0"/>
    <n v="0"/>
    <n v="0"/>
    <n v="731"/>
    <n v="0"/>
  </r>
  <r>
    <x v="0"/>
    <s v="FA01"/>
    <n v="1900"/>
    <n v="190000756"/>
    <n v="0"/>
    <s v="FA001900007560"/>
    <s v="HP LAPTOP with Windows 10"/>
    <x v="2"/>
    <n v="1"/>
    <n v="3"/>
    <n v="0"/>
    <s v="31.07.2018"/>
    <s v="27.07.2018"/>
    <m/>
    <s v="INR"/>
    <n v="37923.730000000003"/>
    <n v="0"/>
    <n v="0"/>
    <n v="0"/>
    <n v="37923.730000000003"/>
    <n v="-36027.54"/>
    <n v="0"/>
    <n v="0"/>
    <n v="0"/>
    <n v="0"/>
    <n v="0"/>
    <n v="-36027.54"/>
    <n v="0"/>
    <n v="1896.1900000000023"/>
    <n v="1896.1900000000023"/>
  </r>
  <r>
    <x v="0"/>
    <s v="FA01"/>
    <n v="1900"/>
    <n v="190000757"/>
    <n v="0"/>
    <s v="FA001900007570"/>
    <s v="UPS 1KVA APC"/>
    <x v="2"/>
    <n v="0"/>
    <n v="3"/>
    <n v="0"/>
    <s v="31.07.2018"/>
    <s v="01.07.2018"/>
    <s v="30.06.2022"/>
    <s v="INR"/>
    <n v="10169.5"/>
    <n v="0"/>
    <n v="-10169.5"/>
    <n v="0"/>
    <n v="0"/>
    <n v="-9661"/>
    <n v="0"/>
    <n v="0"/>
    <n v="0"/>
    <n v="9661"/>
    <n v="0"/>
    <n v="0"/>
    <n v="0"/>
    <n v="508.5"/>
    <n v="0"/>
  </r>
  <r>
    <x v="0"/>
    <s v="FA01"/>
    <n v="1900"/>
    <n v="190000758"/>
    <n v="0"/>
    <s v="FA001900007580"/>
    <s v="UPS ARTIS 600VA"/>
    <x v="2"/>
    <n v="0"/>
    <n v="3"/>
    <n v="0"/>
    <s v="31.07.2018"/>
    <s v="01.07.2018"/>
    <s v="30.06.2022"/>
    <s v="INR"/>
    <n v="4703.38"/>
    <n v="0"/>
    <n v="-4703.38"/>
    <n v="0"/>
    <n v="0"/>
    <n v="-4468"/>
    <n v="0"/>
    <n v="0"/>
    <n v="0"/>
    <n v="4468"/>
    <n v="0"/>
    <n v="0"/>
    <n v="0"/>
    <n v="235.38000000000011"/>
    <n v="0"/>
  </r>
  <r>
    <x v="0"/>
    <s v="FA01"/>
    <n v="1900"/>
    <n v="190000800"/>
    <n v="0"/>
    <s v="FA001900008000"/>
    <s v="Desktop"/>
    <x v="2"/>
    <n v="0"/>
    <n v="3"/>
    <n v="0"/>
    <s v="30.09.2018"/>
    <s v="06.07.2018"/>
    <s v="30.06.2022"/>
    <s v="INR"/>
    <n v="19915.02"/>
    <n v="0"/>
    <n v="-19915.02"/>
    <n v="0"/>
    <n v="0"/>
    <n v="-18919"/>
    <n v="0"/>
    <n v="0"/>
    <n v="0"/>
    <n v="18919"/>
    <n v="0"/>
    <n v="0"/>
    <n v="0"/>
    <n v="996.02000000000044"/>
    <n v="0"/>
  </r>
  <r>
    <x v="0"/>
    <s v="FA01"/>
    <n v="1900"/>
    <n v="190000809"/>
    <n v="0"/>
    <s v="FA001900008090"/>
    <s v="Desktop"/>
    <x v="2"/>
    <n v="1"/>
    <n v="3"/>
    <n v="0"/>
    <s v="30.09.2018"/>
    <s v="07.09.2018"/>
    <m/>
    <s v="INR"/>
    <n v="25381.01"/>
    <n v="0"/>
    <n v="0"/>
    <n v="0"/>
    <n v="25381.01"/>
    <n v="-24111.96"/>
    <n v="0"/>
    <n v="0"/>
    <n v="0"/>
    <n v="0"/>
    <n v="0"/>
    <n v="-24111.96"/>
    <n v="0"/>
    <n v="1269.0499999999993"/>
    <n v="1269.0499999999993"/>
  </r>
  <r>
    <x v="0"/>
    <s v="FA01"/>
    <n v="1900"/>
    <n v="190000888"/>
    <n v="0"/>
    <s v="FA001900008880"/>
    <s v="EPSON PROJECTOR - EB X05"/>
    <x v="2"/>
    <n v="1"/>
    <n v="3"/>
    <n v="0"/>
    <s v="31.03.2019"/>
    <s v="20.03.2019"/>
    <m/>
    <s v="INR"/>
    <n v="28000"/>
    <n v="0"/>
    <n v="0"/>
    <n v="0"/>
    <n v="28000"/>
    <n v="-26600"/>
    <n v="0"/>
    <n v="0"/>
    <n v="0"/>
    <n v="0"/>
    <n v="0"/>
    <n v="-26600"/>
    <n v="0"/>
    <n v="1400"/>
    <n v="1400"/>
  </r>
  <r>
    <x v="0"/>
    <s v="FA01"/>
    <n v="1900"/>
    <n v="190000890"/>
    <n v="0"/>
    <s v="FA001900008900"/>
    <s v="Lenovo Laptop V330"/>
    <x v="2"/>
    <n v="1"/>
    <n v="3"/>
    <n v="0"/>
    <s v="30.04.2019"/>
    <s v="11.04.2019"/>
    <m/>
    <s v="INR"/>
    <n v="39000"/>
    <n v="0"/>
    <n v="0"/>
    <n v="0"/>
    <n v="39000"/>
    <n v="-36745"/>
    <n v="-305"/>
    <n v="0"/>
    <n v="-305"/>
    <n v="0"/>
    <n v="0"/>
    <n v="-37050"/>
    <n v="0"/>
    <n v="2255"/>
    <n v="1950"/>
  </r>
  <r>
    <x v="0"/>
    <s v="FA01"/>
    <n v="1900"/>
    <n v="190000906"/>
    <n v="0"/>
    <s v="FA001900009060"/>
    <s v="ACER LAPTOP E7600 &amp; MS Office Standard"/>
    <x v="2"/>
    <n v="1"/>
    <n v="3"/>
    <n v="0"/>
    <s v="30.06.2019"/>
    <s v="08.06.2019"/>
    <m/>
    <s v="INR"/>
    <n v="40500"/>
    <n v="0"/>
    <n v="0"/>
    <n v="0"/>
    <n v="40500"/>
    <n v="-36118"/>
    <n v="-2357"/>
    <n v="0"/>
    <n v="-2357"/>
    <n v="0"/>
    <n v="0"/>
    <n v="-38475"/>
    <n v="0"/>
    <n v="4382"/>
    <n v="2025"/>
  </r>
  <r>
    <x v="0"/>
    <s v="FA01"/>
    <n v="1900"/>
    <n v="190000913"/>
    <n v="0"/>
    <s v="FA001900009130"/>
    <s v="CPU (Desktop) Intel Core I 3 Proccessor"/>
    <x v="2"/>
    <n v="1"/>
    <n v="3"/>
    <n v="0"/>
    <s v="31.07.2019"/>
    <s v="15.07.2019"/>
    <m/>
    <s v="INR"/>
    <n v="23178.01"/>
    <n v="0"/>
    <n v="0"/>
    <n v="0"/>
    <n v="23178.01"/>
    <n v="-19926"/>
    <n v="-2093.11"/>
    <n v="0"/>
    <n v="-2093.11"/>
    <n v="0"/>
    <n v="0"/>
    <n v="-22019.11"/>
    <n v="0"/>
    <n v="3252.0099999999984"/>
    <n v="1158.8999999999978"/>
  </r>
  <r>
    <x v="0"/>
    <s v="FA01"/>
    <n v="1900"/>
    <n v="190000916"/>
    <n v="0"/>
    <s v="FA001900009160"/>
    <s v="DESKTOP Intel Core I-3 Processor"/>
    <x v="2"/>
    <n v="1"/>
    <n v="3"/>
    <n v="0"/>
    <s v="31.08.2019"/>
    <s v="11.07.2019"/>
    <m/>
    <s v="INR"/>
    <n v="28390"/>
    <n v="0"/>
    <n v="0"/>
    <n v="0"/>
    <n v="28390"/>
    <n v="-24505"/>
    <n v="-2465.5"/>
    <n v="0"/>
    <n v="-2465.5"/>
    <n v="0"/>
    <n v="0"/>
    <n v="-26970.5"/>
    <n v="0"/>
    <n v="3885"/>
    <n v="1419.5"/>
  </r>
  <r>
    <x v="0"/>
    <s v="FA01"/>
    <n v="1900"/>
    <n v="190000917"/>
    <n v="0"/>
    <s v="FA001900009170"/>
    <s v="LAPTOP ACER NXGWTS with MS Office"/>
    <x v="2"/>
    <n v="1"/>
    <n v="3"/>
    <n v="0"/>
    <s v="31.08.2019"/>
    <s v="01.08.2019"/>
    <m/>
    <s v="INR"/>
    <n v="39500"/>
    <n v="0"/>
    <n v="0"/>
    <n v="0"/>
    <n v="39500"/>
    <n v="-33375"/>
    <n v="-4150"/>
    <n v="0"/>
    <n v="-4150"/>
    <n v="0"/>
    <n v="0"/>
    <n v="-37525"/>
    <n v="0"/>
    <n v="6125"/>
    <n v="1975"/>
  </r>
  <r>
    <x v="0"/>
    <s v="FA01"/>
    <n v="1900"/>
    <n v="190000918"/>
    <n v="0"/>
    <s v="FA001900009180"/>
    <s v="HP Printer 3779 CN6CQ2POQT"/>
    <x v="2"/>
    <n v="0"/>
    <n v="3"/>
    <n v="0"/>
    <s v="31.08.2019"/>
    <s v="01.07.2019"/>
    <s v="30.06.2022"/>
    <s v="INR"/>
    <n v="4958"/>
    <n v="0"/>
    <n v="-4958"/>
    <n v="0"/>
    <n v="0"/>
    <n v="-4323"/>
    <n v="-387"/>
    <n v="0"/>
    <n v="-387"/>
    <n v="4710"/>
    <n v="0"/>
    <n v="0"/>
    <n v="0"/>
    <n v="635"/>
    <n v="0"/>
  </r>
  <r>
    <x v="0"/>
    <s v="FA01"/>
    <n v="1900"/>
    <n v="190000924"/>
    <n v="0"/>
    <s v="FA001900009240"/>
    <s v="LAPTOP HP 240G6(I3) 5CD8490S6H"/>
    <x v="2"/>
    <n v="1"/>
    <n v="3"/>
    <n v="0"/>
    <s v="30.09.2019"/>
    <s v="03.09.2019"/>
    <m/>
    <s v="INR"/>
    <n v="24788.14"/>
    <n v="0"/>
    <n v="0"/>
    <n v="0"/>
    <n v="24788.14"/>
    <n v="-20235"/>
    <n v="-3313.73"/>
    <n v="0"/>
    <n v="-3313.73"/>
    <n v="0"/>
    <n v="0"/>
    <n v="-23548.73"/>
    <n v="0"/>
    <n v="4553.1399999999994"/>
    <n v="1239.4099999999999"/>
  </r>
  <r>
    <x v="0"/>
    <s v="FA01"/>
    <n v="1900"/>
    <n v="190001108"/>
    <n v="0"/>
    <s v="FA001900011080"/>
    <s v="HP LAPTOP 245 G8"/>
    <x v="2"/>
    <n v="1"/>
    <n v="3"/>
    <n v="0"/>
    <s v="31.03.2022"/>
    <s v="04.01.2022"/>
    <m/>
    <s v="INR"/>
    <n v="38996"/>
    <n v="0"/>
    <n v="0"/>
    <n v="0"/>
    <n v="38996"/>
    <n v="-2943"/>
    <n v="-9304"/>
    <n v="0"/>
    <n v="-9304"/>
    <n v="0"/>
    <n v="0"/>
    <n v="-12247"/>
    <n v="0"/>
    <n v="36053"/>
    <n v="26749"/>
  </r>
  <r>
    <x v="0"/>
    <s v="FA01"/>
    <n v="2000"/>
    <n v="200000011"/>
    <n v="0"/>
    <s v="FA002000000110"/>
    <s v="Headoffice Furniture work"/>
    <x v="3"/>
    <n v="0"/>
    <n v="3"/>
    <n v="8"/>
    <s v="03.12.2007"/>
    <s v="01.04.2017"/>
    <s v="30.06.2022"/>
    <s v="INR"/>
    <n v="810100"/>
    <n v="0"/>
    <n v="-810100"/>
    <n v="0"/>
    <n v="0"/>
    <n v="-769594.54"/>
    <n v="0"/>
    <n v="0"/>
    <n v="0"/>
    <n v="769594.54"/>
    <n v="0"/>
    <n v="0"/>
    <n v="0"/>
    <n v="40505.459999999963"/>
    <n v="0"/>
  </r>
  <r>
    <x v="0"/>
    <s v="FA01"/>
    <n v="2000"/>
    <n v="200000095"/>
    <n v="0"/>
    <s v="FA002000000950"/>
    <s v="Linear Worstation"/>
    <x v="3"/>
    <n v="0"/>
    <n v="3"/>
    <n v="5"/>
    <s v="28.08.2010"/>
    <s v="01.04.2017"/>
    <s v="30.06.2022"/>
    <s v="INR"/>
    <n v="252600"/>
    <n v="0"/>
    <n v="-252600"/>
    <n v="0"/>
    <n v="0"/>
    <n v="-239970"/>
    <n v="0"/>
    <n v="0"/>
    <n v="0"/>
    <n v="239970"/>
    <n v="0"/>
    <n v="0"/>
    <n v="0"/>
    <n v="12630"/>
    <n v="0"/>
  </r>
  <r>
    <x v="0"/>
    <s v="FA01"/>
    <n v="2000"/>
    <n v="200000122"/>
    <n v="0"/>
    <s v="FA002000001220"/>
    <s v="Soiled Dish Trolley"/>
    <x v="3"/>
    <n v="0"/>
    <n v="3"/>
    <n v="10"/>
    <s v="31.01.2011"/>
    <s v="01.04.2017"/>
    <s v="30.06.2022"/>
    <s v="INR"/>
    <n v="6330"/>
    <n v="0"/>
    <n v="-6330"/>
    <n v="0"/>
    <n v="0"/>
    <n v="-6013.29"/>
    <n v="0"/>
    <n v="0"/>
    <n v="0"/>
    <n v="6013.29"/>
    <n v="0"/>
    <n v="0"/>
    <n v="0"/>
    <n v="316.71000000000004"/>
    <n v="0"/>
  </r>
  <r>
    <x v="0"/>
    <s v="FA01"/>
    <n v="2000"/>
    <n v="200000130"/>
    <n v="0"/>
    <s v="FA002000001300"/>
    <s v="Table 4x2,Office Chair"/>
    <x v="3"/>
    <n v="0"/>
    <n v="4"/>
    <n v="0"/>
    <s v="31.03.2011"/>
    <s v="01.04.2017"/>
    <s v="30.06.2022"/>
    <s v="INR"/>
    <n v="36900"/>
    <n v="0"/>
    <n v="-36900"/>
    <n v="0"/>
    <n v="0"/>
    <n v="-35054.53"/>
    <n v="0"/>
    <n v="0"/>
    <n v="0"/>
    <n v="35054.53"/>
    <n v="0"/>
    <n v="0"/>
    <n v="0"/>
    <n v="1845.4700000000012"/>
    <n v="0"/>
  </r>
  <r>
    <x v="0"/>
    <s v="FA01"/>
    <n v="2000"/>
    <n v="200000132"/>
    <n v="0"/>
    <s v="FA002000001320"/>
    <s v="4 Seater Iron Bench"/>
    <x v="3"/>
    <n v="0"/>
    <n v="4"/>
    <n v="0"/>
    <s v="31.03.2011"/>
    <s v="01.04.2017"/>
    <s v="30.06.2022"/>
    <s v="INR"/>
    <n v="32906"/>
    <n v="0"/>
    <n v="-32906"/>
    <n v="0"/>
    <n v="0"/>
    <n v="-31260.23"/>
    <n v="0"/>
    <n v="0"/>
    <n v="0"/>
    <n v="31260.23"/>
    <n v="0"/>
    <n v="0"/>
    <n v="0"/>
    <n v="1645.7700000000004"/>
    <n v="0"/>
  </r>
  <r>
    <x v="0"/>
    <s v="FA01"/>
    <n v="2000"/>
    <n v="200000209"/>
    <n v="0"/>
    <s v="FA002000002090"/>
    <s v="3M Aluminium Section"/>
    <x v="3"/>
    <n v="0"/>
    <n v="4"/>
    <n v="5"/>
    <s v="07.09.2011"/>
    <s v="01.04.2017"/>
    <s v="30.06.2022"/>
    <s v="INR"/>
    <n v="128359"/>
    <n v="0"/>
    <n v="-128359"/>
    <n v="0"/>
    <n v="0"/>
    <n v="-121940.67"/>
    <n v="0"/>
    <n v="0"/>
    <n v="0"/>
    <n v="121940.67"/>
    <n v="0"/>
    <n v="0"/>
    <n v="0"/>
    <n v="6418.3300000000017"/>
    <n v="0"/>
  </r>
  <r>
    <x v="0"/>
    <s v="FA01"/>
    <n v="2000"/>
    <n v="200000210"/>
    <n v="0"/>
    <s v="FA002000002100"/>
    <s v="Glass Partition Aluminium"/>
    <x v="3"/>
    <n v="0"/>
    <n v="4"/>
    <n v="5"/>
    <s v="07.09.2011"/>
    <s v="01.04.2017"/>
    <s v="30.06.2022"/>
    <s v="INR"/>
    <n v="34434"/>
    <n v="0"/>
    <n v="-34434"/>
    <n v="0"/>
    <n v="0"/>
    <n v="-32712.05"/>
    <n v="0"/>
    <n v="0"/>
    <n v="0"/>
    <n v="32712.05"/>
    <n v="0"/>
    <n v="0"/>
    <n v="0"/>
    <n v="1721.9500000000007"/>
    <n v="0"/>
  </r>
  <r>
    <x v="0"/>
    <s v="FA01"/>
    <n v="2000"/>
    <n v="200000212"/>
    <n v="0"/>
    <s v="FA002000002120"/>
    <s v="Work Station  1200x600x10"/>
    <x v="3"/>
    <n v="0"/>
    <n v="4"/>
    <n v="7"/>
    <s v="31.10.2011"/>
    <s v="01.04.2017"/>
    <s v="30.06.2022"/>
    <s v="INR"/>
    <n v="521430"/>
    <n v="0"/>
    <n v="-521430"/>
    <n v="0"/>
    <n v="0"/>
    <n v="-495358.5"/>
    <n v="0"/>
    <n v="0"/>
    <n v="0"/>
    <n v="495358.5"/>
    <n v="0"/>
    <n v="0"/>
    <n v="0"/>
    <n v="26071.5"/>
    <n v="0"/>
  </r>
  <r>
    <x v="0"/>
    <s v="FA01"/>
    <n v="2000"/>
    <n v="200000213"/>
    <n v="0"/>
    <s v="FA002000002130"/>
    <s v="Office Chair"/>
    <x v="3"/>
    <n v="0"/>
    <n v="4"/>
    <n v="7"/>
    <s v="31.10.2011"/>
    <s v="01.04.2017"/>
    <s v="30.06.2022"/>
    <s v="INR"/>
    <n v="111401"/>
    <n v="0"/>
    <n v="-111401"/>
    <n v="0"/>
    <n v="0"/>
    <n v="-105830.93"/>
    <n v="0"/>
    <n v="0"/>
    <n v="0"/>
    <n v="105830.93"/>
    <n v="0"/>
    <n v="0"/>
    <n v="0"/>
    <n v="5570.070000000007"/>
    <n v="0"/>
  </r>
  <r>
    <x v="0"/>
    <s v="FA01"/>
    <n v="2000"/>
    <n v="200000214"/>
    <n v="0"/>
    <s v="FA002000002140"/>
    <s v="Table 4x2"/>
    <x v="3"/>
    <n v="0"/>
    <n v="4"/>
    <n v="7"/>
    <s v="31.10.2011"/>
    <s v="01.04.2017"/>
    <s v="30.06.2022"/>
    <s v="INR"/>
    <n v="16968"/>
    <n v="0"/>
    <n v="-16968"/>
    <n v="0"/>
    <n v="0"/>
    <n v="-16119.6"/>
    <n v="0"/>
    <n v="0"/>
    <n v="0"/>
    <n v="16119.6"/>
    <n v="0"/>
    <n v="0"/>
    <n v="0"/>
    <n v="848.39999999999964"/>
    <n v="0"/>
  </r>
  <r>
    <x v="0"/>
    <s v="FA01"/>
    <n v="2000"/>
    <n v="200000215"/>
    <n v="0"/>
    <s v="FA002000002150"/>
    <s v="Table 4x2"/>
    <x v="3"/>
    <n v="0"/>
    <n v="4"/>
    <n v="7"/>
    <s v="31.10.2011"/>
    <s v="01.04.2017"/>
    <s v="30.06.2022"/>
    <s v="INR"/>
    <n v="24340"/>
    <n v="0"/>
    <n v="-24340"/>
    <n v="0"/>
    <n v="0"/>
    <n v="-23123"/>
    <n v="0"/>
    <n v="0"/>
    <n v="0"/>
    <n v="23123"/>
    <n v="0"/>
    <n v="0"/>
    <n v="0"/>
    <n v="1217"/>
    <n v="0"/>
  </r>
  <r>
    <x v="0"/>
    <s v="FA01"/>
    <n v="2000"/>
    <n v="200000216"/>
    <n v="0"/>
    <s v="FA002000002160"/>
    <s v="Grooved Shelf 1000x200"/>
    <x v="3"/>
    <n v="0"/>
    <n v="4"/>
    <n v="7"/>
    <s v="31.10.2011"/>
    <s v="01.04.2017"/>
    <s v="30.06.2022"/>
    <s v="INR"/>
    <n v="10532"/>
    <n v="0"/>
    <n v="-10532"/>
    <n v="0"/>
    <n v="0"/>
    <n v="-10005.4"/>
    <n v="0"/>
    <n v="0"/>
    <n v="0"/>
    <n v="10005.4"/>
    <n v="0"/>
    <n v="0"/>
    <n v="0"/>
    <n v="526.60000000000036"/>
    <n v="0"/>
  </r>
  <r>
    <x v="0"/>
    <s v="FA01"/>
    <n v="2000"/>
    <n v="200000217"/>
    <n v="0"/>
    <s v="FA002000002170"/>
    <s v="Grooved Shelf 1000x200"/>
    <x v="3"/>
    <n v="0"/>
    <n v="4"/>
    <n v="7"/>
    <s v="31.10.2011"/>
    <s v="01.04.2017"/>
    <s v="30.06.2022"/>
    <s v="INR"/>
    <n v="23403"/>
    <n v="0"/>
    <n v="-23403"/>
    <n v="0"/>
    <n v="0"/>
    <n v="-22232.85"/>
    <n v="0"/>
    <n v="0"/>
    <n v="0"/>
    <n v="22232.85"/>
    <n v="0"/>
    <n v="0"/>
    <n v="0"/>
    <n v="1170.1500000000015"/>
    <n v="0"/>
  </r>
  <r>
    <x v="0"/>
    <s v="FA01"/>
    <n v="2000"/>
    <n v="200000218"/>
    <n v="0"/>
    <s v="FA002000002180"/>
    <s v="RECEPTION DESK Size"/>
    <x v="3"/>
    <n v="0"/>
    <n v="4"/>
    <n v="7"/>
    <s v="31.10.2011"/>
    <s v="01.04.2017"/>
    <s v="30.06.2022"/>
    <s v="INR"/>
    <n v="12170"/>
    <n v="0"/>
    <n v="-12170"/>
    <n v="0"/>
    <n v="0"/>
    <n v="-11561.5"/>
    <n v="0"/>
    <n v="0"/>
    <n v="0"/>
    <n v="11561.5"/>
    <n v="0"/>
    <n v="0"/>
    <n v="0"/>
    <n v="608.5"/>
    <n v="0"/>
  </r>
  <r>
    <x v="0"/>
    <s v="FA01"/>
    <n v="2000"/>
    <n v="200000219"/>
    <n v="0"/>
    <s v="FA002000002190"/>
    <s v="BACK STORAGE WITH DRAWER"/>
    <x v="3"/>
    <n v="0"/>
    <n v="4"/>
    <n v="7"/>
    <s v="31.10.2011"/>
    <s v="01.04.2017"/>
    <s v="30.06.2022"/>
    <s v="INR"/>
    <n v="27032"/>
    <n v="0"/>
    <n v="-27032"/>
    <n v="0"/>
    <n v="0"/>
    <n v="-25680.400000000001"/>
    <n v="0"/>
    <n v="0"/>
    <n v="0"/>
    <n v="25680.400000000001"/>
    <n v="0"/>
    <n v="0"/>
    <n v="0"/>
    <n v="1351.5999999999985"/>
    <n v="0"/>
  </r>
  <r>
    <x v="0"/>
    <s v="FA01"/>
    <n v="2000"/>
    <n v="200000258"/>
    <n v="0"/>
    <s v="FA002000002580"/>
    <s v="Slotted Angle Rack Shelve"/>
    <x v="3"/>
    <n v="0"/>
    <n v="4"/>
    <n v="8"/>
    <s v="17.12.2011"/>
    <s v="01.04.2017"/>
    <s v="30.06.2022"/>
    <s v="INR"/>
    <n v="67860"/>
    <n v="0"/>
    <n v="-67860"/>
    <n v="0"/>
    <n v="0"/>
    <n v="-64467"/>
    <n v="0"/>
    <n v="0"/>
    <n v="0"/>
    <n v="64467"/>
    <n v="0"/>
    <n v="0"/>
    <n v="0"/>
    <n v="3393"/>
    <n v="0"/>
  </r>
  <r>
    <x v="0"/>
    <s v="FA01"/>
    <n v="2000"/>
    <n v="200000351"/>
    <n v="0"/>
    <s v="FA002000003510"/>
    <s v="A TO Z FURNITURE B/NO 134"/>
    <x v="3"/>
    <n v="0"/>
    <n v="4"/>
    <n v="6"/>
    <s v="01.10.2011"/>
    <s v="01.04.2017"/>
    <s v="30.06.2022"/>
    <s v="INR"/>
    <n v="17000"/>
    <n v="0"/>
    <n v="-17000"/>
    <n v="0"/>
    <n v="0"/>
    <n v="-16150"/>
    <n v="0"/>
    <n v="0"/>
    <n v="0"/>
    <n v="16150"/>
    <n v="0"/>
    <n v="0"/>
    <n v="0"/>
    <n v="850"/>
    <n v="0"/>
  </r>
  <r>
    <x v="0"/>
    <s v="FA01"/>
    <n v="2000"/>
    <n v="200000367"/>
    <n v="0"/>
    <s v="FA002000003670"/>
    <s v="OFFICE CHAIR   ABA02A"/>
    <x v="3"/>
    <n v="0"/>
    <n v="7"/>
    <n v="4"/>
    <s v="14.08.2014"/>
    <s v="01.04.2017"/>
    <s v="30.06.2022"/>
    <s v="INR"/>
    <n v="26775"/>
    <n v="0"/>
    <n v="-26775"/>
    <n v="0"/>
    <n v="0"/>
    <n v="-19478.490000000002"/>
    <n v="-638"/>
    <n v="0"/>
    <n v="-638"/>
    <n v="20116.490000000002"/>
    <n v="0"/>
    <n v="0"/>
    <n v="0"/>
    <n v="7296.5099999999984"/>
    <n v="0"/>
  </r>
  <r>
    <x v="0"/>
    <s v="FA01"/>
    <n v="2000"/>
    <n v="200000378"/>
    <n v="0"/>
    <s v="FA002000003780"/>
    <s v="Office Chair"/>
    <x v="3"/>
    <n v="0"/>
    <n v="7"/>
    <n v="10"/>
    <s v="28.01.2015"/>
    <s v="01.04.2017"/>
    <s v="30.06.2022"/>
    <s v="INR"/>
    <n v="26775"/>
    <n v="0"/>
    <n v="-26775"/>
    <n v="0"/>
    <n v="0"/>
    <n v="-18233.46"/>
    <n v="-636"/>
    <n v="0"/>
    <n v="-636"/>
    <n v="18869.46"/>
    <n v="0"/>
    <n v="0"/>
    <n v="0"/>
    <n v="8541.5400000000009"/>
    <n v="0"/>
  </r>
  <r>
    <x v="0"/>
    <s v="FA01"/>
    <n v="2000"/>
    <n v="200000387"/>
    <n v="0"/>
    <s v="FA002000003870"/>
    <s v="Chairs"/>
    <x v="3"/>
    <n v="0"/>
    <n v="8"/>
    <n v="1"/>
    <s v="16.05.2015"/>
    <s v="01.04.2017"/>
    <s v="30.06.2022"/>
    <s v="INR"/>
    <n v="53550"/>
    <n v="0"/>
    <n v="-53550"/>
    <n v="0"/>
    <n v="0"/>
    <n v="-35110.36"/>
    <n v="-1278"/>
    <n v="0"/>
    <n v="-1278"/>
    <n v="36388.36"/>
    <n v="0"/>
    <n v="0"/>
    <n v="0"/>
    <n v="18439.64"/>
    <n v="0"/>
  </r>
  <r>
    <x v="0"/>
    <s v="FA01"/>
    <n v="2000"/>
    <n v="200000407"/>
    <n v="0"/>
    <s v="FA002000004070"/>
    <s v="Office Chair"/>
    <x v="3"/>
    <n v="0"/>
    <n v="8"/>
    <n v="11"/>
    <s v="09.03.2016"/>
    <s v="01.04.2017"/>
    <s v="30.06.2022"/>
    <s v="INR"/>
    <n v="41575"/>
    <n v="0"/>
    <n v="-41575"/>
    <n v="0"/>
    <n v="0"/>
    <n v="-23991.89"/>
    <n v="-990"/>
    <n v="0"/>
    <n v="-990"/>
    <n v="24981.89"/>
    <n v="0"/>
    <n v="0"/>
    <n v="0"/>
    <n v="17583.11"/>
    <n v="0"/>
  </r>
  <r>
    <x v="0"/>
    <s v="FA01"/>
    <n v="2000"/>
    <n v="200000408"/>
    <n v="0"/>
    <s v="FA002000004080"/>
    <s v="Workstation 36x21x30"/>
    <x v="3"/>
    <n v="0"/>
    <n v="9"/>
    <n v="0"/>
    <s v="23.03.2016"/>
    <s v="01.04.2017"/>
    <s v="30.06.2022"/>
    <s v="INR"/>
    <n v="33750"/>
    <n v="0"/>
    <n v="-33750"/>
    <n v="0"/>
    <n v="0"/>
    <n v="-19272.11"/>
    <n v="-799"/>
    <n v="0"/>
    <n v="-799"/>
    <n v="20071.11"/>
    <n v="0"/>
    <n v="0"/>
    <n v="0"/>
    <n v="14477.89"/>
    <n v="0"/>
  </r>
  <r>
    <x v="0"/>
    <s v="FA01"/>
    <n v="2000"/>
    <n v="200000409"/>
    <n v="0"/>
    <s v="FA002000004090"/>
    <s v="Office Chair"/>
    <x v="3"/>
    <n v="0"/>
    <n v="9"/>
    <n v="0"/>
    <s v="23.03.2016"/>
    <s v="01.04.2017"/>
    <s v="30.06.2022"/>
    <s v="INR"/>
    <n v="16065"/>
    <n v="0"/>
    <n v="-16065"/>
    <n v="0"/>
    <n v="0"/>
    <n v="-9173.7199999999993"/>
    <n v="-381"/>
    <n v="0"/>
    <n v="-381"/>
    <n v="9554.7199999999993"/>
    <n v="0"/>
    <n v="0"/>
    <n v="0"/>
    <n v="6891.2800000000007"/>
    <n v="0"/>
  </r>
  <r>
    <x v="0"/>
    <s v="FA01"/>
    <n v="2000"/>
    <n v="200000424"/>
    <n v="0"/>
    <s v="FA002000004240"/>
    <s v="Chairs"/>
    <x v="3"/>
    <n v="0"/>
    <n v="9"/>
    <n v="2"/>
    <s v="03.06.2016"/>
    <s v="01.04.2017"/>
    <s v="30.06.2022"/>
    <s v="INR"/>
    <n v="16065"/>
    <n v="0"/>
    <n v="-16065"/>
    <n v="0"/>
    <n v="0"/>
    <n v="-8897.75"/>
    <n v="-382"/>
    <n v="0"/>
    <n v="-382"/>
    <n v="9279.75"/>
    <n v="0"/>
    <n v="0"/>
    <n v="0"/>
    <n v="7167.25"/>
    <n v="0"/>
  </r>
  <r>
    <x v="0"/>
    <s v="FA01"/>
    <n v="2000"/>
    <n v="200000425"/>
    <n v="0"/>
    <s v="FA002000004250"/>
    <s v="Workstation"/>
    <x v="3"/>
    <n v="0"/>
    <n v="9"/>
    <n v="2"/>
    <s v="03.06.2016"/>
    <s v="01.04.2017"/>
    <s v="30.06.2022"/>
    <s v="INR"/>
    <n v="33750"/>
    <n v="0"/>
    <n v="-33750"/>
    <n v="0"/>
    <n v="0"/>
    <n v="-18693.84"/>
    <n v="-802"/>
    <n v="0"/>
    <n v="-802"/>
    <n v="19495.84"/>
    <n v="0"/>
    <n v="0"/>
    <n v="0"/>
    <n v="15056.16"/>
    <n v="0"/>
  </r>
  <r>
    <x v="0"/>
    <s v="FA01"/>
    <n v="2000"/>
    <n v="200000426"/>
    <n v="0"/>
    <s v="FA002000004260"/>
    <s v="Wooden Partition"/>
    <x v="3"/>
    <n v="0"/>
    <n v="9"/>
    <n v="2"/>
    <s v="03.06.2016"/>
    <s v="01.04.2017"/>
    <s v="30.06.2022"/>
    <s v="INR"/>
    <n v="4387.5"/>
    <n v="0"/>
    <n v="-4387.5"/>
    <n v="0"/>
    <n v="0"/>
    <n v="-2429.87"/>
    <n v="-104"/>
    <n v="0"/>
    <n v="-104"/>
    <n v="2533.87"/>
    <n v="0"/>
    <n v="0"/>
    <n v="0"/>
    <n v="1957.63"/>
    <n v="0"/>
  </r>
  <r>
    <x v="0"/>
    <s v="FA01"/>
    <n v="2000"/>
    <n v="200000450"/>
    <n v="0"/>
    <s v="FA002000004500"/>
    <s v="Chairs"/>
    <x v="3"/>
    <n v="0"/>
    <n v="9"/>
    <n v="6"/>
    <s v="16.09.2016"/>
    <s v="01.04.2017"/>
    <s v="30.06.2022"/>
    <s v="INR"/>
    <n v="53550"/>
    <n v="0"/>
    <n v="-53550"/>
    <n v="0"/>
    <n v="0"/>
    <n v="-28075.72"/>
    <n v="-1266"/>
    <n v="0"/>
    <n v="-1266"/>
    <n v="29341.72"/>
    <n v="0"/>
    <n v="0"/>
    <n v="0"/>
    <n v="25474.28"/>
    <n v="0"/>
  </r>
  <r>
    <x v="0"/>
    <s v="FA01"/>
    <n v="2000"/>
    <n v="200000461"/>
    <n v="0"/>
    <s v="FA002000004610"/>
    <s v="Aluminium Section"/>
    <x v="3"/>
    <n v="0"/>
    <n v="9"/>
    <n v="7"/>
    <s v="15.11.2016"/>
    <s v="01.04.2017"/>
    <s v="30.06.2022"/>
    <s v="INR"/>
    <n v="22499.7"/>
    <n v="0"/>
    <n v="-22499.7"/>
    <n v="0"/>
    <n v="0"/>
    <n v="-11536.28"/>
    <n v="-537"/>
    <n v="0"/>
    <n v="-537"/>
    <n v="12073.28"/>
    <n v="0"/>
    <n v="0"/>
    <n v="0"/>
    <n v="10963.42"/>
    <n v="0"/>
  </r>
  <r>
    <x v="0"/>
    <s v="FA01"/>
    <n v="2000"/>
    <n v="200001227"/>
    <n v="0"/>
    <s v="FA002000012270"/>
    <s v="Furniture Work"/>
    <x v="3"/>
    <n v="0"/>
    <n v="10"/>
    <n v="0"/>
    <s v="31.03.2018"/>
    <s v="31.03.2018"/>
    <s v="30.06.2022"/>
    <s v="INR"/>
    <n v="70000.86"/>
    <n v="0"/>
    <n v="-70000.86"/>
    <n v="0"/>
    <n v="0"/>
    <n v="-26618"/>
    <n v="-1640"/>
    <n v="0"/>
    <n v="-1640"/>
    <n v="28258"/>
    <n v="0"/>
    <n v="0"/>
    <n v="0"/>
    <n v="43382.86"/>
    <n v="0"/>
  </r>
  <r>
    <x v="0"/>
    <s v="FA01"/>
    <n v="2000"/>
    <n v="200001228"/>
    <n v="0"/>
    <s v="FA002000012280"/>
    <s v="Furniture Work"/>
    <x v="3"/>
    <n v="0"/>
    <n v="10"/>
    <n v="0"/>
    <s v="31.03.2018"/>
    <s v="31.03.2018"/>
    <s v="30.06.2022"/>
    <s v="INR"/>
    <n v="52881.36"/>
    <n v="0"/>
    <n v="-52881.36"/>
    <n v="0"/>
    <n v="0"/>
    <n v="-20110"/>
    <n v="-1239"/>
    <n v="0"/>
    <n v="-1239"/>
    <n v="21349"/>
    <n v="0"/>
    <n v="0"/>
    <n v="0"/>
    <n v="32771.360000000001"/>
    <n v="0"/>
  </r>
  <r>
    <x v="0"/>
    <s v="FA01"/>
    <n v="2000"/>
    <n v="200001255"/>
    <n v="0"/>
    <s v="FA002000012550"/>
    <s v="Furniture Work"/>
    <x v="3"/>
    <n v="0"/>
    <n v="10"/>
    <n v="0"/>
    <s v="30.04.2018"/>
    <s v="09.04.2018"/>
    <s v="30.06.2022"/>
    <s v="INR"/>
    <n v="40000.839999999997"/>
    <n v="0"/>
    <n v="-40000.839999999997"/>
    <n v="0"/>
    <n v="0"/>
    <n v="-15117"/>
    <n v="-937"/>
    <n v="0"/>
    <n v="-937"/>
    <n v="16054"/>
    <n v="0"/>
    <n v="0"/>
    <n v="0"/>
    <n v="24883.839999999997"/>
    <n v="0"/>
  </r>
  <r>
    <x v="0"/>
    <s v="FA01"/>
    <n v="2000"/>
    <n v="200001394"/>
    <n v="0"/>
    <s v="FA002000013940"/>
    <s v="Table &amp; File Cabinet"/>
    <x v="3"/>
    <n v="0"/>
    <n v="10"/>
    <n v="0"/>
    <s v="31.07.2018"/>
    <s v="29.06.2018"/>
    <s v="30.06.2022"/>
    <s v="INR"/>
    <n v="70000"/>
    <n v="0"/>
    <n v="-70000"/>
    <n v="0"/>
    <n v="0"/>
    <n v="-24978"/>
    <n v="-1640"/>
    <n v="0"/>
    <n v="-1640"/>
    <n v="26618"/>
    <n v="0"/>
    <n v="0"/>
    <n v="0"/>
    <n v="45022"/>
    <n v="0"/>
  </r>
  <r>
    <x v="0"/>
    <s v="FA01"/>
    <n v="2000"/>
    <n v="200001767"/>
    <n v="0"/>
    <s v="FA002000017670"/>
    <s v="Office Chair"/>
    <x v="3"/>
    <n v="0"/>
    <n v="10"/>
    <n v="0"/>
    <s v="30.09.2019"/>
    <s v="12.07.2019"/>
    <s v="30.06.2022"/>
    <s v="INR"/>
    <n v="4760"/>
    <n v="0"/>
    <n v="-4760"/>
    <n v="0"/>
    <n v="0"/>
    <n v="-1230"/>
    <n v="-112"/>
    <n v="0"/>
    <n v="-112"/>
    <n v="1342"/>
    <n v="0"/>
    <n v="0"/>
    <n v="0"/>
    <n v="3530"/>
    <n v="0"/>
  </r>
  <r>
    <x v="0"/>
    <s v="FA01"/>
    <n v="2100"/>
    <n v="210000094"/>
    <n v="0"/>
    <s v="FA002100000940"/>
    <s v="Electrical Installations"/>
    <x v="4"/>
    <n v="0"/>
    <n v="7"/>
    <n v="0"/>
    <s v="31.03.2014"/>
    <s v="01.04.2017"/>
    <s v="30.06.2022"/>
    <s v="INR"/>
    <n v="117551"/>
    <n v="0"/>
    <n v="-117551"/>
    <n v="0"/>
    <n v="0"/>
    <n v="-89348.76"/>
    <n v="-2791"/>
    <n v="0"/>
    <n v="-2791"/>
    <n v="92139.76"/>
    <n v="0"/>
    <n v="0"/>
    <n v="0"/>
    <n v="28202.240000000005"/>
    <n v="0"/>
  </r>
  <r>
    <x v="0"/>
    <s v="FA01"/>
    <n v="2100"/>
    <n v="210000096"/>
    <n v="0"/>
    <s v="FA002100000960"/>
    <s v="18W LED SQUARE  MOUNTED"/>
    <x v="4"/>
    <n v="0"/>
    <n v="7"/>
    <n v="1"/>
    <s v="22.04.2014"/>
    <s v="01.04.2017"/>
    <s v="30.06.2022"/>
    <s v="INR"/>
    <n v="21307"/>
    <n v="0"/>
    <n v="-21307"/>
    <n v="0"/>
    <n v="0"/>
    <n v="-16036.28"/>
    <n v="-505"/>
    <n v="0"/>
    <n v="-505"/>
    <n v="16541.28"/>
    <n v="0"/>
    <n v="0"/>
    <n v="0"/>
    <n v="5270.7199999999993"/>
    <n v="0"/>
  </r>
  <r>
    <x v="0"/>
    <s v="FA01"/>
    <n v="2100"/>
    <n v="210000097"/>
    <n v="0"/>
    <s v="FA002100000970"/>
    <s v="18W LED SQUARE  MOUNTED"/>
    <x v="4"/>
    <n v="0"/>
    <n v="7"/>
    <n v="1"/>
    <s v="25.04.2014"/>
    <s v="01.04.2017"/>
    <s v="30.06.2022"/>
    <s v="INR"/>
    <n v="22826"/>
    <n v="0"/>
    <n v="-22826"/>
    <n v="0"/>
    <n v="0"/>
    <n v="-17175.060000000001"/>
    <n v="-541"/>
    <n v="0"/>
    <n v="-541"/>
    <n v="17716.060000000001"/>
    <n v="0"/>
    <n v="0"/>
    <n v="0"/>
    <n v="5650.9399999999987"/>
    <n v="0"/>
  </r>
  <r>
    <x v="0"/>
    <s v="FA01"/>
    <n v="2100"/>
    <n v="210000235"/>
    <n v="0"/>
    <s v="FA002100002350"/>
    <s v="DLINK Make Cat6 Cable Box"/>
    <x v="4"/>
    <n v="0"/>
    <n v="9"/>
    <n v="6"/>
    <s v="19.09.2016"/>
    <s v="01.04.2017"/>
    <s v="30.06.2022"/>
    <s v="INR"/>
    <n v="5749.75"/>
    <n v="0"/>
    <n v="-5749.75"/>
    <n v="0"/>
    <n v="0"/>
    <n v="-3012.32"/>
    <n v="-136"/>
    <n v="0"/>
    <n v="-136"/>
    <n v="3148.32"/>
    <n v="0"/>
    <n v="0"/>
    <n v="0"/>
    <n v="2737.43"/>
    <n v="0"/>
  </r>
  <r>
    <x v="0"/>
    <s v="FA01"/>
    <n v="2100"/>
    <n v="210000236"/>
    <n v="0"/>
    <s v="FA002100002360"/>
    <s v="Dlink Make 24 Port Switch"/>
    <x v="4"/>
    <n v="0"/>
    <n v="9"/>
    <n v="6"/>
    <s v="19.09.2016"/>
    <s v="01.04.2017"/>
    <s v="30.06.2022"/>
    <s v="INR"/>
    <n v="11400.33"/>
    <n v="0"/>
    <n v="-11400.33"/>
    <n v="0"/>
    <n v="0"/>
    <n v="-5972.64"/>
    <n v="-270"/>
    <n v="0"/>
    <n v="-270"/>
    <n v="6242.64"/>
    <n v="0"/>
    <n v="0"/>
    <n v="0"/>
    <n v="5427.69"/>
    <n v="0"/>
  </r>
  <r>
    <x v="0"/>
    <s v="FA01"/>
    <n v="2100"/>
    <n v="210000246"/>
    <n v="0"/>
    <s v="FA002100002460"/>
    <s v="KORYO Air Condition"/>
    <x v="4"/>
    <n v="0"/>
    <n v="9"/>
    <n v="5"/>
    <s v="13.09.2016"/>
    <s v="01.04.2017"/>
    <s v="30.06.2022"/>
    <s v="INR"/>
    <n v="21990.38"/>
    <n v="0"/>
    <n v="-21990.38"/>
    <n v="0"/>
    <n v="0"/>
    <n v="-11629.7"/>
    <n v="-524"/>
    <n v="0"/>
    <n v="-524"/>
    <n v="12153.7"/>
    <n v="0"/>
    <n v="0"/>
    <n v="0"/>
    <n v="10360.68"/>
    <n v="0"/>
  </r>
  <r>
    <x v="0"/>
    <s v="FA01"/>
    <n v="2100"/>
    <n v="210000247"/>
    <n v="0"/>
    <s v="FA002100002470"/>
    <s v="Air condition"/>
    <x v="4"/>
    <n v="0"/>
    <n v="9"/>
    <n v="5"/>
    <s v="13.09.2016"/>
    <s v="01.04.2017"/>
    <s v="30.06.2022"/>
    <s v="INR"/>
    <n v="36990"/>
    <n v="0"/>
    <n v="-36990"/>
    <n v="0"/>
    <n v="0"/>
    <n v="-19560.509999999998"/>
    <n v="-882"/>
    <n v="0"/>
    <n v="-882"/>
    <n v="20442.509999999998"/>
    <n v="0"/>
    <n v="0"/>
    <n v="0"/>
    <n v="17429.490000000002"/>
    <n v="0"/>
  </r>
  <r>
    <x v="0"/>
    <s v="FA01"/>
    <n v="2100"/>
    <n v="210000294"/>
    <n v="0"/>
    <s v="FA002100002940"/>
    <s v="Air Conditioner Koryo"/>
    <x v="4"/>
    <n v="0"/>
    <n v="10"/>
    <n v="0"/>
    <s v="31.07.2017"/>
    <s v="08.06.2017"/>
    <s v="30.06.2022"/>
    <s v="INR"/>
    <n v="20990"/>
    <n v="0"/>
    <n v="-20990"/>
    <n v="0"/>
    <n v="0"/>
    <n v="-9638"/>
    <n v="-499"/>
    <n v="0"/>
    <n v="-499"/>
    <n v="10137"/>
    <n v="0"/>
    <n v="0"/>
    <n v="0"/>
    <n v="11352"/>
    <n v="0"/>
  </r>
  <r>
    <x v="0"/>
    <s v="FA01"/>
    <n v="2100"/>
    <n v="210000295"/>
    <n v="0"/>
    <s v="FA002100002950"/>
    <s v="Air Conditioner Koryo 1.5 TON"/>
    <x v="4"/>
    <n v="0"/>
    <n v="10"/>
    <n v="0"/>
    <s v="31.07.2017"/>
    <s v="08.06.2017"/>
    <s v="30.06.2022"/>
    <s v="INR"/>
    <n v="51980"/>
    <n v="0"/>
    <n v="-51980"/>
    <n v="0"/>
    <n v="0"/>
    <n v="-23867"/>
    <n v="-1235"/>
    <n v="0"/>
    <n v="-1235"/>
    <n v="25102"/>
    <n v="0"/>
    <n v="0"/>
    <n v="0"/>
    <n v="28113"/>
    <n v="0"/>
  </r>
  <r>
    <x v="0"/>
    <s v="FA01"/>
    <n v="2100"/>
    <n v="210000378"/>
    <n v="0"/>
    <s v="FA002100003780"/>
    <s v="Koryo 1 T Split AC PGKSIAO1812A3S P12"/>
    <x v="4"/>
    <n v="0"/>
    <n v="10"/>
    <n v="0"/>
    <s v="31.01.2018"/>
    <s v="20.12.2017"/>
    <s v="30.06.2022"/>
    <s v="INR"/>
    <n v="18274.22"/>
    <n v="0"/>
    <n v="-18274.22"/>
    <n v="0"/>
    <n v="0"/>
    <n v="-7429"/>
    <n v="-428"/>
    <n v="0"/>
    <n v="-428"/>
    <n v="7857"/>
    <n v="0"/>
    <n v="0"/>
    <n v="0"/>
    <n v="10845.220000000001"/>
    <n v="0"/>
  </r>
  <r>
    <x v="0"/>
    <s v="FA01"/>
    <n v="2100"/>
    <n v="210000450"/>
    <n v="0"/>
    <s v="FA002100004500"/>
    <s v="Air Condition Split 1.5 TON - KORYO"/>
    <x v="4"/>
    <n v="0"/>
    <n v="10"/>
    <n v="0"/>
    <s v="30.06.2018"/>
    <s v="18.06.2018"/>
    <s v="30.06.2022"/>
    <s v="INR"/>
    <n v="121916.58"/>
    <n v="0"/>
    <n v="-121916.58"/>
    <n v="0"/>
    <n v="0"/>
    <n v="-43853"/>
    <n v="-2856"/>
    <n v="0"/>
    <n v="-2856"/>
    <n v="46709"/>
    <n v="0"/>
    <n v="0"/>
    <n v="0"/>
    <n v="78063.58"/>
    <n v="0"/>
  </r>
  <r>
    <x v="0"/>
    <s v="FA01"/>
    <n v="2100"/>
    <n v="210000451"/>
    <n v="0"/>
    <s v="FA002100004510"/>
    <s v="Air Condition Split 1  TON - KORYO"/>
    <x v="4"/>
    <n v="0"/>
    <n v="10"/>
    <n v="0"/>
    <s v="30.06.2018"/>
    <s v="18.06.2018"/>
    <s v="30.06.2022"/>
    <s v="INR"/>
    <n v="26414.5"/>
    <n v="0"/>
    <n v="-26414.5"/>
    <n v="0"/>
    <n v="0"/>
    <n v="-9501"/>
    <n v="-619"/>
    <n v="0"/>
    <n v="-619"/>
    <n v="10120"/>
    <n v="0"/>
    <n v="0"/>
    <n v="0"/>
    <n v="16913.5"/>
    <n v="0"/>
  </r>
  <r>
    <x v="0"/>
    <s v="FA01"/>
    <n v="2100"/>
    <n v="210000532"/>
    <n v="0"/>
    <s v="FA002100005320"/>
    <s v="CCTV CAMERA CABLES &amp; INSTALLATION"/>
    <x v="4"/>
    <n v="0"/>
    <n v="10"/>
    <n v="0"/>
    <s v="30.09.2018"/>
    <s v="28.07.2018"/>
    <s v="30.06.2022"/>
    <s v="INR"/>
    <n v="26784.69"/>
    <n v="0"/>
    <n v="-26784.69"/>
    <n v="0"/>
    <n v="0"/>
    <n v="-9356"/>
    <n v="-627"/>
    <n v="0"/>
    <n v="-627"/>
    <n v="9983"/>
    <n v="0"/>
    <n v="0"/>
    <n v="0"/>
    <n v="17428.689999999999"/>
    <n v="0"/>
  </r>
  <r>
    <x v="0"/>
    <s v="FA01"/>
    <n v="2100"/>
    <n v="210000574"/>
    <n v="0"/>
    <s v="FA002100005740"/>
    <s v="Compressor Rotary 1.5 TR''"/>
    <x v="4"/>
    <n v="0"/>
    <n v="10"/>
    <n v="0"/>
    <s v="31.10.2018"/>
    <s v="22.10.2018"/>
    <s v="30.06.2022"/>
    <s v="INR"/>
    <n v="12247.81"/>
    <n v="0"/>
    <n v="-12247.81"/>
    <n v="0"/>
    <n v="0"/>
    <n v="-4004"/>
    <n v="-287"/>
    <n v="0"/>
    <n v="-287"/>
    <n v="4291"/>
    <n v="0"/>
    <n v="0"/>
    <n v="0"/>
    <n v="8243.81"/>
    <n v="0"/>
  </r>
  <r>
    <x v="0"/>
    <s v="FA01"/>
    <n v="2100"/>
    <n v="210000685"/>
    <n v="0"/>
    <s v="FA002100006850"/>
    <s v="400 mm Pedstl Remi Design Fan"/>
    <x v="4"/>
    <n v="0"/>
    <n v="10"/>
    <n v="0"/>
    <s v="30.04.2019"/>
    <s v="30.04.2019"/>
    <s v="30.06.2022"/>
    <s v="INR"/>
    <n v="4488"/>
    <n v="0"/>
    <n v="-4488"/>
    <n v="0"/>
    <n v="0"/>
    <n v="-1245"/>
    <n v="-105"/>
    <n v="0"/>
    <n v="-105"/>
    <n v="1350"/>
    <n v="0"/>
    <n v="0"/>
    <n v="0"/>
    <n v="3243"/>
    <n v="0"/>
  </r>
  <r>
    <x v="0"/>
    <s v="FA01"/>
    <n v="2200"/>
    <n v="220000016"/>
    <n v="0"/>
    <s v="FA002200000160"/>
    <s v="Black Bike-Ha10Ea9Hj98023"/>
    <x v="5"/>
    <n v="1"/>
    <n v="2"/>
    <n v="6"/>
    <s v="28.09.2009"/>
    <s v="01.04.2017"/>
    <m/>
    <s v="INR"/>
    <n v="43200"/>
    <n v="0"/>
    <n v="0"/>
    <n v="0"/>
    <n v="43200"/>
    <n v="-41040"/>
    <n v="0"/>
    <n v="0"/>
    <n v="0"/>
    <n v="0"/>
    <n v="0"/>
    <n v="-41040"/>
    <n v="0"/>
    <n v="2160"/>
    <n v="2160"/>
  </r>
  <r>
    <x v="0"/>
    <s v="FA01"/>
    <n v="2200"/>
    <n v="220000031"/>
    <n v="0"/>
    <s v="FA002200000310"/>
    <s v="CRUZE VCDI   BLADE SILVER"/>
    <x v="5"/>
    <n v="1"/>
    <n v="5"/>
    <n v="11"/>
    <s v="22.02.2013"/>
    <s v="01.04.2017"/>
    <m/>
    <s v="INR"/>
    <n v="1956094"/>
    <n v="0"/>
    <n v="0"/>
    <n v="0"/>
    <n v="1956094"/>
    <n v="-1713309.34"/>
    <n v="-118620"/>
    <n v="0"/>
    <n v="-118620"/>
    <n v="0"/>
    <n v="0"/>
    <n v="-1831929.34"/>
    <n v="0"/>
    <n v="242784.65999999992"/>
    <n v="124164.65999999992"/>
  </r>
  <r>
    <x v="0"/>
    <s v="FA01"/>
    <n v="2400"/>
    <n v="240000000"/>
    <n v="0"/>
    <s v="FA002400000000"/>
    <s v="WEB Site Development"/>
    <x v="6"/>
    <n v="0"/>
    <n v="6"/>
    <n v="0"/>
    <s v="25.03.2017"/>
    <s v="01.04.2017"/>
    <s v="30.06.2022"/>
    <s v="INR"/>
    <n v="1987180"/>
    <n v="0"/>
    <n v="-1987180"/>
    <n v="0"/>
    <n v="0"/>
    <n v="-1657041.72"/>
    <n v="-82535"/>
    <n v="0"/>
    <n v="-82535"/>
    <n v="1739576.72"/>
    <n v="0"/>
    <n v="0"/>
    <n v="0"/>
    <n v="330138.28000000003"/>
    <n v="0"/>
  </r>
  <r>
    <x v="0"/>
    <s v="FA01"/>
    <n v="2400"/>
    <n v="240000011"/>
    <n v="0"/>
    <s v="FA002400000110"/>
    <s v="MS Office Standard &amp; Exchag STD CAL SNGL MVL"/>
    <x v="6"/>
    <n v="0"/>
    <n v="6"/>
    <n v="0"/>
    <s v="31.03.2019"/>
    <s v="20.03.2019"/>
    <s v="30.06.2022"/>
    <s v="INR"/>
    <n v="30750"/>
    <n v="0"/>
    <n v="-30750"/>
    <n v="0"/>
    <n v="0"/>
    <n v="-15543"/>
    <n v="-1264"/>
    <n v="0"/>
    <n v="-1264"/>
    <n v="16807"/>
    <n v="0"/>
    <n v="0"/>
    <n v="0"/>
    <n v="15207"/>
    <n v="0"/>
  </r>
  <r>
    <x v="0"/>
    <s v="FA01"/>
    <n v="2400"/>
    <n v="240000030"/>
    <n v="0"/>
    <s v="FA002400000300"/>
    <s v="Microsoft 365 Apps for Enterprise"/>
    <x v="6"/>
    <n v="1"/>
    <n v="1"/>
    <n v="0"/>
    <s v="31.10.2021"/>
    <s v="22.10.2021"/>
    <m/>
    <s v="INR"/>
    <n v="7601"/>
    <n v="0"/>
    <n v="0"/>
    <n v="0"/>
    <n v="7601"/>
    <n v="-3801"/>
    <n v="-3800"/>
    <n v="0"/>
    <n v="-3800"/>
    <n v="0"/>
    <n v="0"/>
    <n v="-7601"/>
    <n v="0"/>
    <n v="3800"/>
    <n v="0"/>
  </r>
  <r>
    <x v="0"/>
    <s v="FA01"/>
    <n v="2400"/>
    <n v="240000031"/>
    <n v="0"/>
    <s v="FA002400000310"/>
    <s v="MS Exchange licence"/>
    <x v="6"/>
    <n v="1"/>
    <n v="1"/>
    <n v="0"/>
    <s v="30.11.2021"/>
    <s v="28.10.2021"/>
    <m/>
    <s v="INR"/>
    <n v="6518.87"/>
    <n v="0"/>
    <n v="0"/>
    <n v="0"/>
    <n v="6518.87"/>
    <n v="-3259"/>
    <n v="-3259.87"/>
    <n v="0"/>
    <n v="-3259.87"/>
    <n v="0"/>
    <n v="0"/>
    <n v="-6518.87"/>
    <n v="0"/>
    <n v="3259.87"/>
    <n v="0"/>
  </r>
  <r>
    <x v="0"/>
    <s v="FA01"/>
    <n v="2400"/>
    <n v="240000032"/>
    <n v="0"/>
    <s v="FA002400000320"/>
    <s v="Microsoft 365 Apps for Enterprise"/>
    <x v="6"/>
    <n v="0"/>
    <n v="1"/>
    <n v="0"/>
    <s v="30.11.2021"/>
    <s v="26.11.2021"/>
    <s v="30.09.2022"/>
    <s v="INR"/>
    <n v="6967.58"/>
    <n v="0"/>
    <n v="-6967.58"/>
    <n v="0"/>
    <n v="0"/>
    <n v="-2903"/>
    <n v="-3484"/>
    <n v="0"/>
    <n v="-3484"/>
    <n v="6387"/>
    <n v="0"/>
    <n v="0"/>
    <n v="0"/>
    <n v="4064.58"/>
    <n v="0"/>
  </r>
  <r>
    <x v="0"/>
    <s v="FA01"/>
    <n v="2400"/>
    <n v="240000033"/>
    <n v="0"/>
    <s v="FA002400000330"/>
    <s v="MS Exchange licence"/>
    <x v="6"/>
    <n v="0"/>
    <n v="1"/>
    <n v="0"/>
    <s v="30.11.2021"/>
    <s v="20.11.2021"/>
    <s v="30.09.2022"/>
    <s v="INR"/>
    <n v="6844.8"/>
    <n v="0"/>
    <n v="-6844.8"/>
    <n v="0"/>
    <n v="0"/>
    <n v="-2852"/>
    <n v="-3422"/>
    <n v="0"/>
    <n v="-3422"/>
    <n v="6274"/>
    <n v="0"/>
    <n v="0"/>
    <n v="0"/>
    <n v="3992.8"/>
    <n v="0"/>
  </r>
  <r>
    <x v="0"/>
    <s v="FA01"/>
    <n v="2400"/>
    <n v="240000034"/>
    <n v="0"/>
    <s v="FA002400000340"/>
    <s v="Microsoft 365 Apps for Enterprise"/>
    <x v="6"/>
    <n v="2"/>
    <n v="1"/>
    <n v="0"/>
    <s v="31.01.2022"/>
    <s v="17.01.2022"/>
    <m/>
    <s v="INR"/>
    <n v="12668.34"/>
    <n v="0"/>
    <n v="0"/>
    <n v="0"/>
    <n v="12668.34"/>
    <n v="-2568"/>
    <n v="-9545"/>
    <n v="0"/>
    <n v="-9545"/>
    <n v="0"/>
    <n v="0"/>
    <n v="-12113"/>
    <n v="0"/>
    <n v="10100.34"/>
    <n v="555.34000000000015"/>
  </r>
  <r>
    <x v="0"/>
    <s v="FA01"/>
    <n v="2400"/>
    <n v="240000035"/>
    <n v="0"/>
    <s v="FA002400000350"/>
    <s v="ExchgStdCAL 2019 SNGL OLP NL UsrCAL"/>
    <x v="6"/>
    <n v="2"/>
    <n v="1"/>
    <n v="0"/>
    <s v="31.01.2022"/>
    <s v="18.01.2022"/>
    <m/>
    <s v="INR"/>
    <n v="13689.6"/>
    <n v="0"/>
    <n v="0"/>
    <n v="0"/>
    <n v="13689.6"/>
    <n v="-2738"/>
    <n v="-10314"/>
    <n v="0"/>
    <n v="-10314"/>
    <n v="0"/>
    <n v="0"/>
    <n v="-13052"/>
    <n v="0"/>
    <n v="10951.6"/>
    <n v="637.60000000000036"/>
  </r>
  <r>
    <x v="0"/>
    <s v="FA01"/>
    <n v="2400"/>
    <n v="240000036"/>
    <n v="0"/>
    <s v="FA002400000360"/>
    <s v="Microsoft 365 Office Licence"/>
    <x v="6"/>
    <n v="1"/>
    <n v="1"/>
    <n v="0"/>
    <s v="28.02.2022"/>
    <s v="21.01.2022"/>
    <m/>
    <s v="INR"/>
    <n v="25336.68"/>
    <n v="0"/>
    <n v="0"/>
    <n v="0"/>
    <n v="25336.68"/>
    <n v="-4859"/>
    <n v="-19089"/>
    <n v="0"/>
    <n v="-19089"/>
    <n v="0"/>
    <n v="0"/>
    <n v="-23948"/>
    <n v="0"/>
    <n v="20477.68"/>
    <n v="1388.6800000000003"/>
  </r>
  <r>
    <x v="0"/>
    <s v="FA01"/>
    <n v="2400"/>
    <n v="240000037"/>
    <n v="0"/>
    <s v="FA002400000370"/>
    <s v="ExchgStdCAL 2019 SNGL OLP NL UsrCAL"/>
    <x v="6"/>
    <n v="4"/>
    <n v="1"/>
    <n v="0"/>
    <s v="31.03.2022"/>
    <s v="31.01.2022"/>
    <m/>
    <s v="INR"/>
    <n v="27379.200000000001"/>
    <n v="0"/>
    <n v="0"/>
    <n v="0"/>
    <n v="27379.200000000001"/>
    <n v="-4276"/>
    <n v="-19596"/>
    <n v="0"/>
    <n v="-19596"/>
    <n v="0"/>
    <n v="0"/>
    <n v="-23872"/>
    <n v="0"/>
    <n v="23103.200000000001"/>
    <n v="3507.2000000000007"/>
  </r>
  <r>
    <x v="0"/>
    <s v="FA02"/>
    <n v="1600"/>
    <n v="160001020"/>
    <n v="0"/>
    <s v="FA001600010200"/>
    <s v="Electronic Weighing Scale"/>
    <x v="0"/>
    <n v="0"/>
    <n v="15"/>
    <n v="0"/>
    <s v="17.03.2017"/>
    <s v="01.04.2017"/>
    <s v="30.06.2022"/>
    <s v="INR"/>
    <n v="3899.86"/>
    <n v="0"/>
    <n v="-3899.86"/>
    <n v="0"/>
    <n v="0"/>
    <n v="-1240.1500000000001"/>
    <n v="-62"/>
    <n v="0"/>
    <n v="-62"/>
    <n v="1302.1500000000001"/>
    <n v="0"/>
    <n v="0"/>
    <n v="0"/>
    <n v="2659.71"/>
    <n v="0"/>
  </r>
  <r>
    <x v="0"/>
    <s v="FA02"/>
    <n v="1900"/>
    <n v="190000299"/>
    <n v="0"/>
    <s v="FA001900002990"/>
    <s v="Laptop"/>
    <x v="2"/>
    <n v="0"/>
    <n v="2"/>
    <n v="0"/>
    <s v="31.03.2016"/>
    <s v="01.04.2017"/>
    <s v="30.09.2022"/>
    <s v="INR"/>
    <n v="94000.2"/>
    <n v="0"/>
    <n v="-94000.2"/>
    <n v="0"/>
    <n v="0"/>
    <n v="-89300.13"/>
    <n v="0"/>
    <n v="0"/>
    <n v="0"/>
    <n v="89300.13"/>
    <n v="0"/>
    <n v="0"/>
    <n v="0"/>
    <n v="4700.0699999999924"/>
    <n v="0"/>
  </r>
  <r>
    <x v="0"/>
    <s v="FA02"/>
    <n v="1900"/>
    <n v="190000359"/>
    <n v="0"/>
    <s v="FA001900003590"/>
    <s v="Desktop"/>
    <x v="2"/>
    <n v="0"/>
    <n v="2"/>
    <n v="5"/>
    <s v="19.08.2016"/>
    <s v="01.04.2017"/>
    <s v="30.09.2022"/>
    <s v="INR"/>
    <n v="19249.53"/>
    <n v="0"/>
    <n v="-19249.53"/>
    <n v="0"/>
    <n v="0"/>
    <n v="-18286.61"/>
    <n v="0"/>
    <n v="0"/>
    <n v="0"/>
    <n v="18286.61"/>
    <n v="0"/>
    <n v="0"/>
    <n v="0"/>
    <n v="962.91999999999825"/>
    <n v="0"/>
  </r>
  <r>
    <x v="0"/>
    <s v="FA02"/>
    <n v="1900"/>
    <n v="190000375"/>
    <n v="0"/>
    <s v="FA001900003750"/>
    <s v="Desktop"/>
    <x v="2"/>
    <n v="0"/>
    <n v="2"/>
    <n v="6"/>
    <s v="10.10.2016"/>
    <s v="01.04.2017"/>
    <s v="30.09.2022"/>
    <s v="INR"/>
    <n v="19749.919999999998"/>
    <n v="0"/>
    <n v="-19749.919999999998"/>
    <n v="0"/>
    <n v="0"/>
    <n v="-18762.29"/>
    <n v="0"/>
    <n v="0"/>
    <n v="0"/>
    <n v="18762.29"/>
    <n v="0"/>
    <n v="0"/>
    <n v="0"/>
    <n v="987.62999999999738"/>
    <n v="0"/>
  </r>
  <r>
    <x v="0"/>
    <s v="FA02"/>
    <n v="1900"/>
    <n v="190000448"/>
    <n v="0"/>
    <s v="FA001900004480"/>
    <s v="Laptop DELL"/>
    <x v="2"/>
    <n v="0"/>
    <n v="2"/>
    <n v="7"/>
    <s v="08.11.2016"/>
    <s v="01.04.2017"/>
    <s v="30.09.2022"/>
    <s v="INR"/>
    <n v="47999.98"/>
    <n v="0"/>
    <n v="-47999.98"/>
    <n v="0"/>
    <n v="0"/>
    <n v="-45599.71"/>
    <n v="0"/>
    <n v="0"/>
    <n v="0"/>
    <n v="45599.71"/>
    <n v="0"/>
    <n v="0"/>
    <n v="0"/>
    <n v="2400.2700000000041"/>
    <n v="0"/>
  </r>
  <r>
    <x v="0"/>
    <s v="FA02"/>
    <n v="1900"/>
    <n v="190000480"/>
    <n v="0"/>
    <s v="FA001900004800"/>
    <s v="AOC Desktop Dual Core"/>
    <x v="2"/>
    <n v="0"/>
    <n v="2"/>
    <n v="8"/>
    <s v="15.12.2016"/>
    <s v="01.04.2017"/>
    <s v="30.09.2022"/>
    <s v="INR"/>
    <n v="21599.62"/>
    <n v="0"/>
    <n v="-21599.62"/>
    <n v="0"/>
    <n v="0"/>
    <n v="-20519.64"/>
    <n v="0"/>
    <n v="0"/>
    <n v="0"/>
    <n v="20519.64"/>
    <n v="0"/>
    <n v="0"/>
    <n v="0"/>
    <n v="1079.9799999999996"/>
    <n v="0"/>
  </r>
  <r>
    <x v="0"/>
    <s v="FA02"/>
    <n v="1900"/>
    <n v="190000481"/>
    <n v="0"/>
    <s v="FA001900004810"/>
    <s v="Laptop HP Compaq"/>
    <x v="2"/>
    <n v="0"/>
    <n v="2"/>
    <n v="8"/>
    <s v="14.12.2016"/>
    <s v="01.04.2017"/>
    <s v="30.09.2022"/>
    <s v="INR"/>
    <n v="38559.699999999997"/>
    <n v="0"/>
    <n v="-38559.699999999997"/>
    <n v="0"/>
    <n v="0"/>
    <n v="-36631.71"/>
    <n v="0"/>
    <n v="0"/>
    <n v="0"/>
    <n v="36631.71"/>
    <n v="0"/>
    <n v="0"/>
    <n v="0"/>
    <n v="1927.989999999998"/>
    <n v="0"/>
  </r>
  <r>
    <x v="0"/>
    <s v="FA02"/>
    <n v="1900"/>
    <n v="190000493"/>
    <n v="0"/>
    <s v="FA001900004930"/>
    <s v="Desktop"/>
    <x v="2"/>
    <n v="0"/>
    <n v="3"/>
    <n v="0"/>
    <s v="30.03.2017"/>
    <s v="01.04.2017"/>
    <s v="30.09.2022"/>
    <s v="INR"/>
    <n v="21950.48"/>
    <n v="0"/>
    <n v="-21950.48"/>
    <n v="0"/>
    <n v="0"/>
    <n v="-20852.96"/>
    <n v="0"/>
    <n v="0"/>
    <n v="0"/>
    <n v="20852.96"/>
    <n v="0"/>
    <n v="0"/>
    <n v="0"/>
    <n v="1097.5200000000004"/>
    <n v="0"/>
  </r>
  <r>
    <x v="0"/>
    <s v="FA02"/>
    <n v="1900"/>
    <n v="190000502"/>
    <n v="0"/>
    <s v="FA001900005020"/>
    <s v="HP LAPTOP 15-AY503TX"/>
    <x v="2"/>
    <n v="2"/>
    <n v="3"/>
    <n v="0"/>
    <s v="11.04.2017"/>
    <s v="11.04.2017"/>
    <m/>
    <s v="INR"/>
    <n v="100000.4"/>
    <n v="0"/>
    <n v="0"/>
    <n v="0"/>
    <n v="100000.4"/>
    <n v="-95000"/>
    <n v="0"/>
    <n v="0"/>
    <n v="0"/>
    <n v="0"/>
    <n v="0"/>
    <n v="-95000"/>
    <n v="0"/>
    <n v="5000.3999999999942"/>
    <n v="5000.3999999999942"/>
  </r>
  <r>
    <x v="0"/>
    <s v="FA02"/>
    <n v="1900"/>
    <n v="190000661"/>
    <n v="0"/>
    <s v="FA001900006610"/>
    <s v="ACER LAPTOP"/>
    <x v="2"/>
    <n v="0"/>
    <n v="3"/>
    <n v="0"/>
    <s v="31.10.2017"/>
    <s v="31.08.2017"/>
    <s v="30.09.2022"/>
    <s v="INR"/>
    <n v="26907"/>
    <n v="0"/>
    <n v="-26907"/>
    <n v="0"/>
    <n v="0"/>
    <n v="-25561.65"/>
    <n v="0"/>
    <n v="0"/>
    <n v="0"/>
    <n v="25561.65"/>
    <n v="0"/>
    <n v="0"/>
    <n v="0"/>
    <n v="1345.3499999999985"/>
    <n v="0"/>
  </r>
  <r>
    <x v="0"/>
    <s v="FA02"/>
    <n v="1900"/>
    <n v="190000662"/>
    <n v="0"/>
    <s v="FA001900006620"/>
    <s v="ACER LAPTOP"/>
    <x v="2"/>
    <n v="0"/>
    <n v="3"/>
    <n v="0"/>
    <s v="31.10.2017"/>
    <s v="01.08.2017"/>
    <s v="30.09.2022"/>
    <s v="INR"/>
    <n v="25424"/>
    <n v="0"/>
    <n v="-25424"/>
    <n v="0"/>
    <n v="0"/>
    <n v="-24152.799999999999"/>
    <n v="0"/>
    <n v="0"/>
    <n v="0"/>
    <n v="24152.799999999999"/>
    <n v="0"/>
    <n v="0"/>
    <n v="0"/>
    <n v="1271.2000000000007"/>
    <n v="0"/>
  </r>
  <r>
    <x v="0"/>
    <s v="FA02"/>
    <n v="1900"/>
    <n v="190000671"/>
    <n v="0"/>
    <s v="FA001900006710"/>
    <s v="DELL LAPTOP"/>
    <x v="2"/>
    <n v="1"/>
    <n v="3"/>
    <n v="0"/>
    <s v="30.11.2017"/>
    <s v="03.10.2017"/>
    <m/>
    <s v="INR"/>
    <n v="38200"/>
    <n v="0"/>
    <n v="0"/>
    <n v="0"/>
    <n v="38200"/>
    <n v="-36290"/>
    <n v="0"/>
    <n v="0"/>
    <n v="0"/>
    <n v="0"/>
    <n v="0"/>
    <n v="-36290"/>
    <n v="0"/>
    <n v="1910"/>
    <n v="1910"/>
  </r>
  <r>
    <x v="0"/>
    <s v="FA02"/>
    <n v="1900"/>
    <n v="190000691"/>
    <n v="0"/>
    <s v="FA001900006910"/>
    <s v="DESKTOP+ Monitor"/>
    <x v="2"/>
    <n v="1"/>
    <n v="3"/>
    <n v="0"/>
    <s v="28.02.2018"/>
    <s v="11.01.2018"/>
    <m/>
    <s v="INR"/>
    <n v="43856"/>
    <n v="0"/>
    <n v="0"/>
    <n v="0"/>
    <n v="43856"/>
    <n v="-41663"/>
    <n v="0"/>
    <n v="0"/>
    <n v="0"/>
    <n v="0"/>
    <n v="0"/>
    <n v="-41663"/>
    <n v="0"/>
    <n v="2193"/>
    <n v="2193"/>
  </r>
  <r>
    <x v="0"/>
    <s v="FA02"/>
    <n v="1900"/>
    <n v="190000695"/>
    <n v="0"/>
    <s v="FA001900006950"/>
    <s v="LED Monitor"/>
    <x v="2"/>
    <n v="0"/>
    <n v="3"/>
    <n v="0"/>
    <s v="28.02.2018"/>
    <s v="11.01.2018"/>
    <s v="30.09.2022"/>
    <s v="INR"/>
    <n v="7031"/>
    <n v="0"/>
    <n v="-7031"/>
    <n v="0"/>
    <n v="0"/>
    <n v="-6679"/>
    <n v="0"/>
    <n v="0"/>
    <n v="0"/>
    <n v="6679"/>
    <n v="0"/>
    <n v="0"/>
    <n v="0"/>
    <n v="352"/>
    <n v="0"/>
  </r>
  <r>
    <x v="0"/>
    <s v="FA02"/>
    <n v="1900"/>
    <n v="190000700"/>
    <n v="0"/>
    <s v="FA001900007000"/>
    <s v="HP LAPTOP - Pavillion 240"/>
    <x v="2"/>
    <n v="0"/>
    <n v="3"/>
    <n v="0"/>
    <s v="31.03.2018"/>
    <s v="06.03.2018"/>
    <s v="30.09.2022"/>
    <s v="INR"/>
    <n v="27118.639999999999"/>
    <n v="0"/>
    <n v="-27118.639999999999"/>
    <n v="0"/>
    <n v="0"/>
    <n v="-25762.71"/>
    <n v="0"/>
    <n v="0"/>
    <n v="0"/>
    <n v="25762.71"/>
    <n v="0"/>
    <n v="0"/>
    <n v="0"/>
    <n v="1355.9300000000003"/>
    <n v="0"/>
  </r>
  <r>
    <x v="0"/>
    <s v="FA02"/>
    <n v="1900"/>
    <n v="190000701"/>
    <n v="0"/>
    <s v="FA001900007010"/>
    <s v="HP LAPTOP"/>
    <x v="2"/>
    <n v="0"/>
    <n v="3"/>
    <n v="0"/>
    <s v="31.03.2018"/>
    <s v="28.03.2018"/>
    <s v="30.09.2022"/>
    <s v="INR"/>
    <n v="27118.639999999999"/>
    <n v="0"/>
    <n v="-27118.639999999999"/>
    <n v="0"/>
    <n v="0"/>
    <n v="-25762.71"/>
    <n v="0"/>
    <n v="0"/>
    <n v="0"/>
    <n v="25762.71"/>
    <n v="0"/>
    <n v="0"/>
    <n v="0"/>
    <n v="1355.9300000000003"/>
    <n v="0"/>
  </r>
  <r>
    <x v="0"/>
    <s v="FA02"/>
    <n v="1900"/>
    <n v="190000725"/>
    <n v="0"/>
    <s v="FA001900007250"/>
    <s v="Monitor 18.5&quot; - DELL"/>
    <x v="2"/>
    <n v="0"/>
    <n v="3"/>
    <n v="0"/>
    <s v="31.07.2018"/>
    <s v="24.05.2018"/>
    <s v="30.09.2022"/>
    <s v="INR"/>
    <n v="7033.9"/>
    <n v="0"/>
    <n v="-7033.9"/>
    <n v="0"/>
    <n v="0"/>
    <n v="-6682"/>
    <n v="0"/>
    <n v="0"/>
    <n v="0"/>
    <n v="6682"/>
    <n v="0"/>
    <n v="0"/>
    <n v="0"/>
    <n v="351.89999999999964"/>
    <n v="0"/>
  </r>
  <r>
    <x v="0"/>
    <s v="FA02"/>
    <n v="1900"/>
    <n v="190000726"/>
    <n v="0"/>
    <s v="FA001900007260"/>
    <s v="LAPTOP- Acer AO14z476/i3/4GB"/>
    <x v="2"/>
    <n v="2"/>
    <n v="3"/>
    <n v="0"/>
    <s v="31.07.2018"/>
    <s v="22.05.2018"/>
    <m/>
    <s v="INR"/>
    <n v="48305.08"/>
    <n v="0"/>
    <n v="0"/>
    <n v="0"/>
    <n v="48305.08"/>
    <n v="-45889.83"/>
    <n v="0"/>
    <n v="0"/>
    <n v="0"/>
    <n v="0"/>
    <n v="0"/>
    <n v="-45889.83"/>
    <n v="0"/>
    <n v="2415.25"/>
    <n v="2415.25"/>
  </r>
  <r>
    <x v="0"/>
    <s v="FA02"/>
    <n v="1900"/>
    <n v="190000759"/>
    <n v="0"/>
    <s v="FA001900007590"/>
    <s v="Intel Core i3 with Windows License"/>
    <x v="2"/>
    <n v="1"/>
    <n v="3"/>
    <n v="0"/>
    <s v="31.07.2018"/>
    <s v="28.07.2018"/>
    <m/>
    <s v="INR"/>
    <n v="28898.3"/>
    <n v="0"/>
    <n v="0"/>
    <n v="0"/>
    <n v="28898.3"/>
    <n v="-27453"/>
    <n v="0"/>
    <n v="0"/>
    <n v="0"/>
    <n v="0"/>
    <n v="0"/>
    <n v="-27453"/>
    <n v="0"/>
    <n v="1445.2999999999993"/>
    <n v="1445.2999999999993"/>
  </r>
  <r>
    <x v="0"/>
    <s v="FA02"/>
    <n v="1900"/>
    <n v="190000919"/>
    <n v="0"/>
    <s v="FA001900009190"/>
    <s v="LAPTOP ACER NXGWTS with MS Office"/>
    <x v="2"/>
    <n v="1"/>
    <n v="3"/>
    <n v="0"/>
    <s v="31.08.2019"/>
    <s v="01.08.2019"/>
    <m/>
    <s v="INR"/>
    <n v="39500"/>
    <n v="0"/>
    <n v="0"/>
    <n v="0"/>
    <n v="39500"/>
    <n v="-33375"/>
    <n v="-4150"/>
    <n v="0"/>
    <n v="-4150"/>
    <n v="0"/>
    <n v="0"/>
    <n v="-37525"/>
    <n v="0"/>
    <n v="6125"/>
    <n v="1975"/>
  </r>
  <r>
    <x v="0"/>
    <s v="FA02"/>
    <n v="1900"/>
    <n v="190000926"/>
    <n v="0"/>
    <s v="FA001900009260"/>
    <s v="ACER LAPTOP NXGWTS0068360BD3C7600"/>
    <x v="2"/>
    <n v="1"/>
    <n v="3"/>
    <n v="0"/>
    <s v="30.09.2019"/>
    <s v="03.09.2019"/>
    <m/>
    <s v="INR"/>
    <n v="35500"/>
    <n v="0"/>
    <n v="0"/>
    <n v="0"/>
    <n v="35500"/>
    <n v="-28979"/>
    <n v="-4746"/>
    <n v="0"/>
    <n v="-4746"/>
    <n v="0"/>
    <n v="0"/>
    <n v="-33725"/>
    <n v="0"/>
    <n v="6521"/>
    <n v="1775"/>
  </r>
  <r>
    <x v="0"/>
    <s v="FA02"/>
    <n v="2400"/>
    <n v="240000018"/>
    <n v="0"/>
    <s v="FA002400000180"/>
    <s v="Exchag STD CAL SNGL MVL"/>
    <x v="6"/>
    <n v="0"/>
    <n v="6"/>
    <n v="0"/>
    <s v="30.06.2019"/>
    <s v="18.06.2019"/>
    <s v="30.06.2022"/>
    <s v="INR"/>
    <n v="5900"/>
    <n v="0"/>
    <n v="-5900"/>
    <n v="0"/>
    <n v="0"/>
    <n v="-2742"/>
    <n v="-243"/>
    <n v="0"/>
    <n v="-243"/>
    <n v="2985"/>
    <n v="0"/>
    <n v="0"/>
    <n v="0"/>
    <n v="3158"/>
    <n v="0"/>
  </r>
  <r>
    <x v="0"/>
    <s v="FA02"/>
    <n v="2400"/>
    <n v="240000019"/>
    <n v="0"/>
    <s v="FA002400000190"/>
    <s v="MS Office Standard"/>
    <x v="6"/>
    <n v="0"/>
    <n v="6"/>
    <n v="0"/>
    <s v="30.06.2019"/>
    <s v="16.06.2019"/>
    <s v="30.06.2022"/>
    <s v="INR"/>
    <n v="5500"/>
    <n v="0"/>
    <n v="-5500"/>
    <n v="0"/>
    <n v="0"/>
    <n v="-2560"/>
    <n v="-226"/>
    <n v="0"/>
    <n v="-226"/>
    <n v="2786"/>
    <n v="0"/>
    <n v="0"/>
    <n v="0"/>
    <n v="2940"/>
    <n v="0"/>
  </r>
  <r>
    <x v="0"/>
    <s v="FA03"/>
    <n v="1600"/>
    <n v="160000059"/>
    <n v="0"/>
    <s v="FA001600000590"/>
    <s v="Generator Part"/>
    <x v="0"/>
    <n v="0"/>
    <n v="6"/>
    <n v="8"/>
    <s v="09.12.2008"/>
    <s v="01.04.2017"/>
    <s v="30.06.2022"/>
    <s v="INR"/>
    <n v="74701.8"/>
    <n v="0"/>
    <n v="-74701.8"/>
    <n v="0"/>
    <n v="0"/>
    <n v="-60393.99"/>
    <n v="-1212"/>
    <n v="0"/>
    <n v="-1212"/>
    <n v="61605.99"/>
    <n v="0"/>
    <n v="0"/>
    <n v="0"/>
    <n v="14307.810000000005"/>
    <n v="0"/>
  </r>
  <r>
    <x v="0"/>
    <s v="FA03"/>
    <n v="1900"/>
    <n v="190000198"/>
    <n v="0"/>
    <s v="FA001900001980"/>
    <s v="SMF Batteries 24-26AH/12V"/>
    <x v="2"/>
    <n v="0"/>
    <n v="0"/>
    <n v="1"/>
    <s v="03.08.2012"/>
    <s v="01.04.2017"/>
    <s v="30.06.2022"/>
    <s v="INR"/>
    <n v="39950"/>
    <n v="0"/>
    <n v="-39950"/>
    <n v="0"/>
    <n v="0"/>
    <n v="-37952.5"/>
    <n v="0"/>
    <n v="0"/>
    <n v="0"/>
    <n v="37952.5"/>
    <n v="0"/>
    <n v="0"/>
    <n v="0"/>
    <n v="1997.5"/>
    <n v="0"/>
  </r>
  <r>
    <x v="0"/>
    <s v="FA03"/>
    <n v="1900"/>
    <n v="190000286"/>
    <n v="0"/>
    <s v="FA001900002860"/>
    <s v="Dell  153000 notebook"/>
    <x v="2"/>
    <n v="0"/>
    <n v="1"/>
    <n v="7"/>
    <s v="07.11.2015"/>
    <s v="01.04.2017"/>
    <s v="30.06.2022"/>
    <s v="INR"/>
    <n v="26518"/>
    <n v="0"/>
    <n v="-26518"/>
    <n v="0"/>
    <n v="0"/>
    <n v="-25191.67"/>
    <n v="0"/>
    <n v="0"/>
    <n v="0"/>
    <n v="25191.67"/>
    <n v="0"/>
    <n v="0"/>
    <n v="0"/>
    <n v="1326.3300000000017"/>
    <n v="0"/>
  </r>
  <r>
    <x v="0"/>
    <s v="FA03"/>
    <n v="1900"/>
    <n v="190000287"/>
    <n v="0"/>
    <s v="FA001900002870"/>
    <s v="Dell  153000 notebook"/>
    <x v="2"/>
    <n v="0"/>
    <n v="1"/>
    <n v="7"/>
    <s v="07.11.2015"/>
    <s v="01.04.2017"/>
    <s v="30.06.2022"/>
    <s v="INR"/>
    <n v="55900"/>
    <n v="0"/>
    <n v="-55900"/>
    <n v="0"/>
    <n v="0"/>
    <n v="-53105"/>
    <n v="0"/>
    <n v="0"/>
    <n v="0"/>
    <n v="53105"/>
    <n v="0"/>
    <n v="0"/>
    <n v="0"/>
    <n v="2795"/>
    <n v="0"/>
  </r>
  <r>
    <x v="0"/>
    <s v="FA03"/>
    <n v="1900"/>
    <n v="190000288"/>
    <n v="0"/>
    <s v="FA001900002880"/>
    <s v="Dell  153000 notebook"/>
    <x v="2"/>
    <n v="0"/>
    <n v="1"/>
    <n v="7"/>
    <s v="06.11.2015"/>
    <s v="01.04.2017"/>
    <s v="30.06.2022"/>
    <s v="INR"/>
    <n v="55978"/>
    <n v="0"/>
    <n v="-55978"/>
    <n v="0"/>
    <n v="0"/>
    <n v="-53179.1"/>
    <n v="0"/>
    <n v="0"/>
    <n v="0"/>
    <n v="53179.1"/>
    <n v="0"/>
    <n v="0"/>
    <n v="0"/>
    <n v="2798.9000000000015"/>
    <n v="0"/>
  </r>
  <r>
    <x v="0"/>
    <s v="FA03"/>
    <n v="1900"/>
    <n v="190000371"/>
    <n v="0"/>
    <s v="FA001900003710"/>
    <s v="Laptop"/>
    <x v="2"/>
    <n v="0"/>
    <n v="2"/>
    <n v="6"/>
    <s v="13.10.2016"/>
    <s v="01.04.2017"/>
    <s v="30.09.2022"/>
    <s v="INR"/>
    <n v="38390.1"/>
    <n v="0"/>
    <n v="-38390.1"/>
    <n v="0"/>
    <n v="0"/>
    <n v="-36470.1"/>
    <n v="0"/>
    <n v="0"/>
    <n v="0"/>
    <n v="36470.1"/>
    <n v="0"/>
    <n v="0"/>
    <n v="0"/>
    <n v="1920"/>
    <n v="0"/>
  </r>
  <r>
    <x v="0"/>
    <s v="FA03"/>
    <n v="1900"/>
    <n v="190000669"/>
    <n v="0"/>
    <s v="FA001900006690"/>
    <s v="DELL LAPTOP Inspiron Core i3 6th Gen"/>
    <x v="2"/>
    <n v="0"/>
    <n v="3"/>
    <n v="0"/>
    <s v="30.11.2017"/>
    <s v="23.09.2017"/>
    <s v="30.09.2022"/>
    <s v="INR"/>
    <n v="16940.68"/>
    <n v="0"/>
    <n v="-16940.68"/>
    <n v="0"/>
    <n v="0"/>
    <n v="-16093.65"/>
    <n v="0"/>
    <n v="0"/>
    <n v="0"/>
    <n v="16093.65"/>
    <n v="0"/>
    <n v="0"/>
    <n v="0"/>
    <n v="847.03000000000065"/>
    <n v="0"/>
  </r>
  <r>
    <x v="0"/>
    <s v="FA03"/>
    <n v="1900"/>
    <n v="190000672"/>
    <n v="0"/>
    <s v="FA001900006720"/>
    <s v="Laptop Lenovo"/>
    <x v="2"/>
    <n v="1"/>
    <n v="3"/>
    <n v="0"/>
    <s v="30.11.2017"/>
    <s v="25.11.2017"/>
    <m/>
    <s v="INR"/>
    <n v="43135.6"/>
    <n v="0"/>
    <n v="0"/>
    <n v="0"/>
    <n v="43135.6"/>
    <n v="-40978.82"/>
    <n v="0"/>
    <n v="0"/>
    <n v="0"/>
    <n v="0"/>
    <n v="0"/>
    <n v="-40978.82"/>
    <n v="0"/>
    <n v="2156.7799999999988"/>
    <n v="2156.7799999999988"/>
  </r>
  <r>
    <x v="0"/>
    <s v="FA03"/>
    <n v="1900"/>
    <n v="190000677"/>
    <n v="0"/>
    <s v="FA001900006770"/>
    <s v="DELL LAPTOP - Inspiron Core i3"/>
    <x v="2"/>
    <n v="1"/>
    <n v="3"/>
    <n v="0"/>
    <s v="31.01.2018"/>
    <s v="23.01.2018"/>
    <m/>
    <s v="INR"/>
    <n v="21601"/>
    <n v="0"/>
    <n v="0"/>
    <n v="0"/>
    <n v="21601"/>
    <n v="-20520.95"/>
    <n v="0"/>
    <n v="0"/>
    <n v="0"/>
    <n v="0"/>
    <n v="0"/>
    <n v="-20520.95"/>
    <n v="0"/>
    <n v="1080.0499999999993"/>
    <n v="1080.0499999999993"/>
  </r>
  <r>
    <x v="0"/>
    <s v="FA03"/>
    <n v="1900"/>
    <n v="190000716"/>
    <n v="0"/>
    <s v="FA001900007160"/>
    <s v="DELL LAPTOP - AA Lattiude 3580"/>
    <x v="2"/>
    <n v="1"/>
    <n v="3"/>
    <n v="0"/>
    <s v="30.04.2018"/>
    <s v="18.04.2018"/>
    <m/>
    <s v="INR"/>
    <n v="22457.63"/>
    <n v="0"/>
    <n v="0"/>
    <n v="0"/>
    <n v="22457.63"/>
    <n v="-21334.75"/>
    <n v="0"/>
    <n v="0"/>
    <n v="0"/>
    <n v="0"/>
    <n v="0"/>
    <n v="-21334.75"/>
    <n v="0"/>
    <n v="1122.880000000001"/>
    <n v="1122.880000000001"/>
  </r>
  <r>
    <x v="0"/>
    <s v="FA03"/>
    <n v="1900"/>
    <n v="190000752"/>
    <n v="0"/>
    <s v="FA001900007520"/>
    <s v="LAPTOP-DELL Vostro 3568"/>
    <x v="2"/>
    <n v="1"/>
    <n v="3"/>
    <n v="0"/>
    <s v="30.06.2018"/>
    <s v="06.06.2018"/>
    <m/>
    <s v="INR"/>
    <n v="26694.92"/>
    <n v="0"/>
    <n v="0"/>
    <n v="0"/>
    <n v="26694.92"/>
    <n v="-25360"/>
    <n v="0"/>
    <n v="0"/>
    <n v="0"/>
    <n v="0"/>
    <n v="0"/>
    <n v="-25360"/>
    <n v="0"/>
    <n v="1334.9199999999983"/>
    <n v="1334.9199999999983"/>
  </r>
  <r>
    <x v="0"/>
    <s v="FA03"/>
    <n v="1900"/>
    <n v="190000787"/>
    <n v="0"/>
    <s v="FA001900007870"/>
    <s v="HP 250 LAPTOP"/>
    <x v="2"/>
    <n v="1"/>
    <n v="3"/>
    <n v="0"/>
    <s v="31.08.2018"/>
    <s v="29.08.2018"/>
    <m/>
    <s v="INR"/>
    <n v="25593.22"/>
    <n v="0"/>
    <n v="0"/>
    <n v="0"/>
    <n v="25593.22"/>
    <n v="-24313.56"/>
    <n v="0"/>
    <n v="0"/>
    <n v="0"/>
    <n v="0"/>
    <n v="0"/>
    <n v="-24313.56"/>
    <n v="0"/>
    <n v="1279.6599999999999"/>
    <n v="1279.6599999999999"/>
  </r>
  <r>
    <x v="0"/>
    <s v="FA03"/>
    <n v="1900"/>
    <n v="190000871"/>
    <n v="0"/>
    <s v="FA001900008710"/>
    <s v="Lenovo Laptop - V330"/>
    <x v="2"/>
    <n v="1"/>
    <n v="3"/>
    <n v="0"/>
    <s v="31.01.2019"/>
    <s v="10.01.2019"/>
    <m/>
    <s v="INR"/>
    <n v="39550"/>
    <n v="0"/>
    <n v="0"/>
    <n v="0"/>
    <n v="39550"/>
    <n v="-37572.5"/>
    <n v="0"/>
    <n v="0"/>
    <n v="0"/>
    <n v="0"/>
    <n v="0"/>
    <n v="-37572.5"/>
    <n v="0"/>
    <n v="1977.5"/>
    <n v="1977.5"/>
  </r>
  <r>
    <x v="0"/>
    <s v="FA03"/>
    <n v="1900"/>
    <n v="190000887"/>
    <n v="0"/>
    <s v="FA001900008870"/>
    <s v="TFT Monitor(Viewsonic 18.5' Va19)"/>
    <x v="2"/>
    <n v="0"/>
    <n v="3"/>
    <n v="0"/>
    <s v="11.03.2019"/>
    <s v="11.03.2019"/>
    <s v="30.09.2022"/>
    <s v="INR"/>
    <n v="7627.12"/>
    <n v="0"/>
    <n v="-7627.12"/>
    <n v="0"/>
    <n v="0"/>
    <n v="-7245.76"/>
    <n v="0"/>
    <n v="0"/>
    <n v="0"/>
    <n v="7245.76"/>
    <n v="0"/>
    <n v="0"/>
    <n v="0"/>
    <n v="381.35999999999967"/>
    <n v="0"/>
  </r>
  <r>
    <x v="0"/>
    <s v="FA03"/>
    <n v="2000"/>
    <n v="200000353"/>
    <n v="0"/>
    <s v="FA002000003530"/>
    <s v="Electronic  safe locker"/>
    <x v="3"/>
    <n v="0"/>
    <n v="4"/>
    <n v="4"/>
    <s v="10.08.2011"/>
    <s v="01.04.2017"/>
    <s v="30.09.2022"/>
    <s v="INR"/>
    <n v="23198"/>
    <n v="0"/>
    <n v="-23198"/>
    <n v="0"/>
    <n v="0"/>
    <n v="-22037.9"/>
    <n v="0"/>
    <n v="0"/>
    <n v="0"/>
    <n v="22037.9"/>
    <n v="0"/>
    <n v="0"/>
    <n v="0"/>
    <n v="1160.0999999999985"/>
    <n v="0"/>
  </r>
  <r>
    <x v="0"/>
    <s v="FA03"/>
    <n v="2400"/>
    <n v="240000015"/>
    <n v="0"/>
    <s v="FA002400000150"/>
    <s v="MS Office Standard"/>
    <x v="6"/>
    <n v="0"/>
    <n v="6"/>
    <n v="0"/>
    <s v="30.06.2019"/>
    <s v="16.06.2019"/>
    <s v="30.09.2022"/>
    <s v="INR"/>
    <n v="38500"/>
    <n v="0"/>
    <n v="-38500"/>
    <n v="0"/>
    <n v="0"/>
    <n v="-17922"/>
    <n v="-3201"/>
    <n v="0"/>
    <n v="-3201"/>
    <n v="21123"/>
    <n v="0"/>
    <n v="0"/>
    <n v="0"/>
    <n v="20578"/>
    <n v="0"/>
  </r>
  <r>
    <x v="0"/>
    <s v="FA05"/>
    <n v="1900"/>
    <n v="190000248"/>
    <n v="0"/>
    <s v="FA001900002480"/>
    <s v="Laptop"/>
    <x v="2"/>
    <n v="0"/>
    <n v="1"/>
    <n v="1"/>
    <s v="02.05.2015"/>
    <s v="01.04.2017"/>
    <s v="30.06.2022"/>
    <s v="INR"/>
    <n v="40730.300000000003"/>
    <n v="0"/>
    <n v="-40730.300000000003"/>
    <n v="0"/>
    <n v="0"/>
    <n v="-38693.78"/>
    <n v="0"/>
    <n v="0"/>
    <n v="0"/>
    <n v="38693.78"/>
    <n v="0"/>
    <n v="0"/>
    <n v="0"/>
    <n v="2036.5200000000041"/>
    <n v="0"/>
  </r>
  <r>
    <x v="0"/>
    <s v="FA05"/>
    <n v="1900"/>
    <n v="190000274"/>
    <n v="0"/>
    <s v="FA001900002740"/>
    <s v="Laptop"/>
    <x v="2"/>
    <n v="0"/>
    <n v="1"/>
    <n v="4"/>
    <s v="31.07.2015"/>
    <s v="01.04.2017"/>
    <s v="30.06.2022"/>
    <s v="INR"/>
    <n v="33941.25"/>
    <n v="0"/>
    <n v="-33941.25"/>
    <n v="0"/>
    <n v="0"/>
    <n v="-32244.19"/>
    <n v="0"/>
    <n v="0"/>
    <n v="0"/>
    <n v="32244.19"/>
    <n v="0"/>
    <n v="0"/>
    <n v="0"/>
    <n v="1697.0600000000013"/>
    <n v="0"/>
  </r>
  <r>
    <x v="0"/>
    <s v="FA05"/>
    <n v="1900"/>
    <n v="190000343"/>
    <n v="0"/>
    <s v="FA001900003430"/>
    <s v="Desktop"/>
    <x v="2"/>
    <n v="1"/>
    <n v="2"/>
    <n v="4"/>
    <s v="28.07.2016"/>
    <s v="01.04.2017"/>
    <m/>
    <s v="INR"/>
    <n v="26111.25"/>
    <n v="0"/>
    <n v="0"/>
    <n v="0"/>
    <n v="26111.25"/>
    <n v="-24805.439999999999"/>
    <n v="0"/>
    <n v="0"/>
    <n v="0"/>
    <n v="0"/>
    <n v="0"/>
    <n v="-24805.439999999999"/>
    <n v="0"/>
    <n v="1305.8100000000013"/>
    <n v="1305.8100000000013"/>
  </r>
  <r>
    <x v="0"/>
    <s v="FA05"/>
    <n v="1900"/>
    <n v="190000344"/>
    <n v="0"/>
    <s v="FA001900003440"/>
    <s v="Laptop"/>
    <x v="2"/>
    <n v="7"/>
    <n v="2"/>
    <n v="4"/>
    <s v="22.07.2016"/>
    <s v="01.04.2017"/>
    <m/>
    <s v="INR"/>
    <n v="164570"/>
    <n v="0"/>
    <n v="0"/>
    <n v="0"/>
    <n v="164570"/>
    <n v="-156341.5"/>
    <n v="0"/>
    <n v="0"/>
    <n v="0"/>
    <n v="0"/>
    <n v="0"/>
    <n v="-156341.5"/>
    <n v="0"/>
    <n v="8228.5"/>
    <n v="8228.5"/>
  </r>
  <r>
    <x v="0"/>
    <s v="FA05"/>
    <n v="1900"/>
    <n v="190000347"/>
    <n v="0"/>
    <s v="FA001900003470"/>
    <s v="Laptop"/>
    <x v="2"/>
    <n v="4"/>
    <n v="2"/>
    <n v="2"/>
    <s v="11.06.2016"/>
    <s v="01.04.2017"/>
    <m/>
    <s v="INR"/>
    <n v="92887.98"/>
    <n v="0"/>
    <n v="0"/>
    <n v="0"/>
    <n v="92887.98"/>
    <n v="-88243.58"/>
    <n v="0"/>
    <n v="0"/>
    <n v="0"/>
    <n v="0"/>
    <n v="0"/>
    <n v="-88243.58"/>
    <n v="0"/>
    <n v="4644.3999999999942"/>
    <n v="4644.3999999999942"/>
  </r>
  <r>
    <x v="0"/>
    <s v="FA05"/>
    <n v="1900"/>
    <n v="190000692"/>
    <n v="0"/>
    <s v="FA001900006920"/>
    <s v="Lenovo Laptop V 310-80 SXA05XIH"/>
    <x v="2"/>
    <n v="4"/>
    <n v="3"/>
    <n v="0"/>
    <s v="28.02.2018"/>
    <s v="12.02.2018"/>
    <m/>
    <s v="INR"/>
    <n v="138800"/>
    <n v="0"/>
    <n v="0"/>
    <n v="0"/>
    <n v="138800"/>
    <n v="-131860"/>
    <n v="0"/>
    <n v="0"/>
    <n v="0"/>
    <n v="0"/>
    <n v="0"/>
    <n v="-131860"/>
    <n v="0"/>
    <n v="6940"/>
    <n v="6940"/>
  </r>
  <r>
    <x v="0"/>
    <s v="FA05"/>
    <n v="1900"/>
    <n v="190000693"/>
    <n v="0"/>
    <s v="FA001900006930"/>
    <s v="Lenovo Desktop V520 - 10NLA01AIG"/>
    <x v="2"/>
    <n v="3"/>
    <n v="3"/>
    <n v="0"/>
    <s v="28.02.2018"/>
    <s v="12.02.2018"/>
    <m/>
    <s v="INR"/>
    <n v="104400"/>
    <n v="0"/>
    <n v="0"/>
    <n v="0"/>
    <n v="104400"/>
    <n v="-99180"/>
    <n v="0"/>
    <n v="0"/>
    <n v="0"/>
    <n v="0"/>
    <n v="0"/>
    <n v="-99180"/>
    <n v="0"/>
    <n v="5220"/>
    <n v="5220"/>
  </r>
  <r>
    <x v="0"/>
    <s v="FA05"/>
    <n v="1900"/>
    <n v="190000749"/>
    <n v="0"/>
    <s v="FA001900007490"/>
    <s v="Lenovo Laptop-V  310-BOSXA05XIH"/>
    <x v="2"/>
    <n v="1"/>
    <n v="3"/>
    <n v="0"/>
    <s v="30.06.2018"/>
    <s v="23.05.2018"/>
    <m/>
    <s v="INR"/>
    <n v="34700"/>
    <n v="0"/>
    <n v="0"/>
    <n v="0"/>
    <n v="34700"/>
    <n v="-32965"/>
    <n v="0"/>
    <n v="0"/>
    <n v="0"/>
    <n v="0"/>
    <n v="0"/>
    <n v="-32965"/>
    <n v="0"/>
    <n v="1735"/>
    <n v="1735"/>
  </r>
  <r>
    <x v="0"/>
    <s v="FA05"/>
    <n v="2200"/>
    <n v="220000007"/>
    <n v="0"/>
    <s v="FA002200000070"/>
    <s v="Motor Cycle"/>
    <x v="5"/>
    <n v="1"/>
    <n v="5"/>
    <n v="8"/>
    <s v="13.12.2007"/>
    <s v="01.04.2017"/>
    <m/>
    <s v="INR"/>
    <n v="47450"/>
    <n v="0"/>
    <n v="0"/>
    <n v="0"/>
    <n v="47450"/>
    <n v="-44569.48"/>
    <n v="-508"/>
    <n v="0"/>
    <n v="-508"/>
    <n v="0"/>
    <n v="0"/>
    <n v="-45077.48"/>
    <n v="0"/>
    <n v="2880.5199999999968"/>
    <n v="2372.5199999999968"/>
  </r>
  <r>
    <x v="0"/>
    <s v="FA05"/>
    <n v="2200"/>
    <n v="220000021"/>
    <n v="0"/>
    <s v="FA002200000210"/>
    <s v="Bike Bajaj Platina 125 ES"/>
    <x v="5"/>
    <n v="1"/>
    <n v="3"/>
    <n v="8"/>
    <s v="30.11.2010"/>
    <s v="01.04.2017"/>
    <m/>
    <s v="INR"/>
    <n v="44200"/>
    <n v="0"/>
    <n v="0"/>
    <n v="0"/>
    <n v="44200"/>
    <n v="-41989.72"/>
    <n v="0"/>
    <n v="0"/>
    <n v="0"/>
    <n v="0"/>
    <n v="0"/>
    <n v="-41989.72"/>
    <n v="0"/>
    <n v="2210.2799999999988"/>
    <n v="2210.2799999999988"/>
  </r>
  <r>
    <x v="0"/>
    <s v="FA05"/>
    <n v="2200"/>
    <n v="220000025"/>
    <n v="0"/>
    <s v="FA002200000250"/>
    <s v="Motor Bike"/>
    <x v="5"/>
    <n v="1"/>
    <n v="4"/>
    <n v="0"/>
    <s v="31.03.2011"/>
    <s v="01.04.2017"/>
    <m/>
    <s v="INR"/>
    <n v="55830"/>
    <n v="0"/>
    <n v="0"/>
    <n v="0"/>
    <n v="55830"/>
    <n v="-53038.5"/>
    <n v="0"/>
    <n v="0"/>
    <n v="0"/>
    <n v="0"/>
    <n v="0"/>
    <n v="-53038.5"/>
    <n v="0"/>
    <n v="2791.5"/>
    <n v="2791.5"/>
  </r>
  <r>
    <x v="0"/>
    <s v="FA06"/>
    <n v="1200"/>
    <n v="120000328"/>
    <n v="0"/>
    <s v="FA001200003280"/>
    <s v="Glass Hardware"/>
    <x v="7"/>
    <n v="0"/>
    <n v="3"/>
    <n v="0"/>
    <s v="31.12.2018"/>
    <s v="01.12.2018"/>
    <s v="30.06.2022"/>
    <s v="INR"/>
    <n v="62979.14"/>
    <n v="0"/>
    <n v="-62979.14"/>
    <n v="0"/>
    <n v="0"/>
    <n v="-59830"/>
    <n v="0"/>
    <n v="0"/>
    <n v="0"/>
    <n v="59830"/>
    <n v="0"/>
    <n v="0"/>
    <n v="0"/>
    <n v="3149.1399999999994"/>
    <n v="0"/>
  </r>
  <r>
    <x v="0"/>
    <s v="FA06"/>
    <n v="1600"/>
    <n v="160002504"/>
    <n v="0"/>
    <s v="FA001600025040"/>
    <s v="1.5 TR Split AC Koryo"/>
    <x v="0"/>
    <n v="1"/>
    <n v="5"/>
    <n v="11"/>
    <s v="29.02.2020"/>
    <s v="01.03.2020"/>
    <m/>
    <s v="INR"/>
    <n v="19000"/>
    <n v="0"/>
    <n v="0"/>
    <n v="0"/>
    <n v="19000"/>
    <n v="-13130.74"/>
    <n v="-967"/>
    <n v="0"/>
    <n v="-967"/>
    <n v="0"/>
    <n v="0"/>
    <n v="-14097.74"/>
    <n v="0"/>
    <n v="5869.26"/>
    <n v="4902.26"/>
  </r>
  <r>
    <x v="0"/>
    <s v="FA06"/>
    <n v="1900"/>
    <n v="190000320"/>
    <n v="0"/>
    <s v="FA001900003200"/>
    <s v="Laptop"/>
    <x v="2"/>
    <n v="2"/>
    <n v="2"/>
    <n v="1"/>
    <s v="14.05.2016"/>
    <s v="01.04.2017"/>
    <m/>
    <s v="INR"/>
    <n v="48999.3"/>
    <n v="0"/>
    <n v="0"/>
    <n v="0"/>
    <n v="48999.3"/>
    <n v="-46549.33"/>
    <n v="0"/>
    <n v="0"/>
    <n v="0"/>
    <n v="0"/>
    <n v="0"/>
    <n v="-46549.33"/>
    <n v="0"/>
    <n v="2449.9700000000012"/>
    <n v="2449.9700000000012"/>
  </r>
  <r>
    <x v="0"/>
    <s v="FA06"/>
    <n v="1900"/>
    <n v="190000494"/>
    <n v="0"/>
    <s v="FA001900004940"/>
    <s v="HP Laserjet  Printer"/>
    <x v="2"/>
    <n v="1"/>
    <n v="3"/>
    <n v="0"/>
    <s v="31.07.2017"/>
    <s v="27.04.2017"/>
    <m/>
    <s v="INR"/>
    <n v="13999.65"/>
    <n v="0"/>
    <n v="0"/>
    <n v="0"/>
    <n v="13999.65"/>
    <n v="-13299.67"/>
    <n v="0"/>
    <n v="0"/>
    <n v="0"/>
    <n v="0"/>
    <n v="0"/>
    <n v="-13299.67"/>
    <n v="0"/>
    <n v="699.97999999999956"/>
    <n v="699.97999999999956"/>
  </r>
  <r>
    <x v="0"/>
    <s v="FA06"/>
    <n v="1900"/>
    <n v="190000501"/>
    <n v="0"/>
    <s v="FA001900005010"/>
    <s v="HP LAPTOP"/>
    <x v="2"/>
    <n v="1"/>
    <n v="3"/>
    <n v="0"/>
    <s v="31.07.2017"/>
    <s v="17.05.2017"/>
    <m/>
    <s v="INR"/>
    <n v="30500"/>
    <n v="0"/>
    <n v="0"/>
    <n v="0"/>
    <n v="30500"/>
    <n v="-28975"/>
    <n v="0"/>
    <n v="0"/>
    <n v="0"/>
    <n v="0"/>
    <n v="0"/>
    <n v="-28975"/>
    <n v="0"/>
    <n v="1525"/>
    <n v="1525"/>
  </r>
  <r>
    <x v="0"/>
    <s v="FA06"/>
    <n v="1900"/>
    <n v="190000680"/>
    <n v="0"/>
    <s v="FA001900006800"/>
    <s v="LAPTOP Lenovo i3-6006U"/>
    <x v="2"/>
    <n v="1"/>
    <n v="3"/>
    <n v="0"/>
    <s v="31.01.2018"/>
    <s v="12.01.2018"/>
    <m/>
    <s v="INR"/>
    <n v="25000"/>
    <n v="0"/>
    <n v="0"/>
    <n v="0"/>
    <n v="25000"/>
    <n v="-23750"/>
    <n v="0"/>
    <n v="0"/>
    <n v="0"/>
    <n v="0"/>
    <n v="0"/>
    <n v="-23750"/>
    <n v="0"/>
    <n v="1250"/>
    <n v="1250"/>
  </r>
  <r>
    <x v="0"/>
    <s v="FA06"/>
    <n v="1900"/>
    <n v="190000869"/>
    <n v="0"/>
    <s v="FA001900008690"/>
    <s v="Lenovo Laptop - V330"/>
    <x v="2"/>
    <n v="1"/>
    <n v="3"/>
    <n v="0"/>
    <s v="31.01.2019"/>
    <s v="03.01.2019"/>
    <m/>
    <s v="INR"/>
    <n v="34000"/>
    <n v="0"/>
    <n v="0"/>
    <n v="0"/>
    <n v="34000"/>
    <n v="-32300"/>
    <n v="0"/>
    <n v="0"/>
    <n v="0"/>
    <n v="0"/>
    <n v="0"/>
    <n v="-32300"/>
    <n v="0"/>
    <n v="1700"/>
    <n v="1700"/>
  </r>
  <r>
    <x v="0"/>
    <s v="FA06"/>
    <n v="1900"/>
    <n v="190000878"/>
    <n v="0"/>
    <s v="FA001900008780"/>
    <s v="DELL VOSTRO DESKTOP WITH 18.5&quot;ACERLED"/>
    <x v="2"/>
    <n v="1"/>
    <n v="3"/>
    <n v="0"/>
    <s v="28.02.2019"/>
    <s v="16.02.2019"/>
    <m/>
    <s v="INR"/>
    <n v="5211.8599999999997"/>
    <n v="0"/>
    <n v="0"/>
    <n v="0"/>
    <n v="5211.8599999999997"/>
    <n v="-4951"/>
    <n v="0"/>
    <n v="0"/>
    <n v="0"/>
    <n v="0"/>
    <n v="0"/>
    <n v="-4951"/>
    <n v="0"/>
    <n v="260.85999999999967"/>
    <n v="260.85999999999967"/>
  </r>
  <r>
    <x v="0"/>
    <s v="FA06"/>
    <n v="1900"/>
    <n v="190000946"/>
    <n v="0"/>
    <s v="FA001900009460"/>
    <s v="Lenova Laptop"/>
    <x v="2"/>
    <n v="1"/>
    <n v="0"/>
    <n v="1"/>
    <s v="29.02.2020"/>
    <s v="01.03.2020"/>
    <m/>
    <s v="INR"/>
    <n v="48499.99"/>
    <n v="0"/>
    <n v="0"/>
    <n v="0"/>
    <n v="48499.99"/>
    <n v="-46074.83"/>
    <n v="0"/>
    <n v="0"/>
    <n v="0"/>
    <n v="0"/>
    <n v="0"/>
    <n v="-46074.83"/>
    <n v="0"/>
    <n v="2425.1599999999962"/>
    <n v="2425.1599999999962"/>
  </r>
  <r>
    <x v="0"/>
    <s v="FA06"/>
    <n v="1900"/>
    <n v="190001029"/>
    <n v="0"/>
    <s v="FA001900010290"/>
    <s v="DELL LAPTOP - Inspiron"/>
    <x v="2"/>
    <n v="1"/>
    <n v="0"/>
    <n v="7"/>
    <s v="01.09.2020"/>
    <s v="01.09.2020"/>
    <m/>
    <s v="INR"/>
    <n v="25847.08"/>
    <n v="0"/>
    <n v="0"/>
    <n v="0"/>
    <n v="25847.08"/>
    <n v="-24554.73"/>
    <n v="0"/>
    <n v="0"/>
    <n v="0"/>
    <n v="0"/>
    <n v="0"/>
    <n v="-24554.73"/>
    <n v="0"/>
    <n v="1292.3500000000022"/>
    <n v="1292.3500000000022"/>
  </r>
  <r>
    <x v="0"/>
    <s v="FA06"/>
    <n v="2000"/>
    <n v="200001229"/>
    <n v="0"/>
    <s v="FA002000012290"/>
    <s v="Office Chair"/>
    <x v="3"/>
    <n v="4"/>
    <n v="10"/>
    <n v="0"/>
    <s v="31.03.2018"/>
    <s v="28.02.2018"/>
    <m/>
    <s v="INR"/>
    <n v="8000"/>
    <n v="0"/>
    <n v="0"/>
    <n v="0"/>
    <n v="8000"/>
    <n v="-3106.5"/>
    <n v="-573"/>
    <n v="0"/>
    <n v="-573"/>
    <n v="0"/>
    <n v="0"/>
    <n v="-3679.5"/>
    <n v="0"/>
    <n v="4893.5"/>
    <n v="4320.5"/>
  </r>
  <r>
    <x v="0"/>
    <s v="FA06"/>
    <n v="2000"/>
    <n v="200001663"/>
    <n v="0"/>
    <s v="FA002000016630"/>
    <s v="Plywood &amp; Laminates"/>
    <x v="3"/>
    <n v="0"/>
    <n v="10"/>
    <n v="0"/>
    <s v="31.12.2018"/>
    <s v="24.12.2018"/>
    <s v="30.06.2022"/>
    <s v="INR"/>
    <n v="225810.86"/>
    <n v="0"/>
    <n v="-225810.86"/>
    <n v="0"/>
    <n v="0"/>
    <n v="-70116"/>
    <n v="-5290"/>
    <n v="0"/>
    <n v="-5290"/>
    <n v="75406"/>
    <n v="0"/>
    <n v="0"/>
    <n v="0"/>
    <n v="155694.85999999999"/>
    <n v="0"/>
  </r>
  <r>
    <x v="0"/>
    <s v="FA06"/>
    <n v="2000"/>
    <n v="200001680"/>
    <n v="0"/>
    <s v="FA002000016800"/>
    <s v="Wooden Table"/>
    <x v="3"/>
    <n v="0"/>
    <n v="10"/>
    <n v="0"/>
    <s v="31.01.2019"/>
    <s v="14.01.2019"/>
    <s v="30.06.2022"/>
    <s v="INR"/>
    <n v="129200"/>
    <n v="0"/>
    <n v="-129200"/>
    <n v="0"/>
    <n v="0"/>
    <n v="-39411"/>
    <n v="-3026"/>
    <n v="0"/>
    <n v="-3026"/>
    <n v="42437"/>
    <n v="0"/>
    <n v="0"/>
    <n v="0"/>
    <n v="89789"/>
    <n v="0"/>
  </r>
  <r>
    <x v="0"/>
    <s v="FA06"/>
    <n v="2100"/>
    <n v="210000623"/>
    <n v="0"/>
    <s v="FA002100006230"/>
    <s v="ELECTRICAL PANEL"/>
    <x v="4"/>
    <n v="0"/>
    <n v="10"/>
    <n v="0"/>
    <s v="30.11.2018"/>
    <s v="22.11.2018"/>
    <s v="30.06.2022"/>
    <s v="INR"/>
    <n v="202031.26"/>
    <n v="0"/>
    <n v="-202031.26"/>
    <n v="0"/>
    <n v="0"/>
    <n v="-64415"/>
    <n v="-4733"/>
    <n v="0"/>
    <n v="-4733"/>
    <n v="69148"/>
    <n v="0"/>
    <n v="0"/>
    <n v="0"/>
    <n v="137616.26"/>
    <n v="0"/>
  </r>
  <r>
    <x v="0"/>
    <s v="FA06"/>
    <n v="2100"/>
    <n v="210000655"/>
    <n v="0"/>
    <s v="FA002100006550"/>
    <s v="CCTV Camera Setup"/>
    <x v="4"/>
    <n v="1"/>
    <n v="10"/>
    <n v="0"/>
    <s v="28.02.2019"/>
    <s v="16.02.2019"/>
    <m/>
    <s v="INR"/>
    <n v="22434.74"/>
    <n v="0"/>
    <n v="-22434.74"/>
    <n v="0"/>
    <n v="0"/>
    <n v="-6650"/>
    <n v="-1606"/>
    <n v="0"/>
    <n v="-1606"/>
    <n v="8256"/>
    <n v="0"/>
    <n v="0"/>
    <n v="14178.740000000002"/>
    <n v="15784.740000000002"/>
    <n v="0"/>
  </r>
  <r>
    <x v="0"/>
    <s v="FA06"/>
    <n v="2200"/>
    <n v="220000103"/>
    <n v="0"/>
    <s v="FA002200001030"/>
    <s v="Motor Bike"/>
    <x v="5"/>
    <n v="0"/>
    <n v="2"/>
    <n v="1"/>
    <s v="29.02.2020"/>
    <s v="01.03.2020"/>
    <s v="02.07.2022"/>
    <s v="INR"/>
    <n v="44030"/>
    <n v="0"/>
    <n v="-44030"/>
    <n v="0"/>
    <n v="0"/>
    <n v="-41828.14"/>
    <n v="0"/>
    <n v="0"/>
    <n v="0"/>
    <n v="41828.14"/>
    <n v="0"/>
    <n v="0"/>
    <n v="0"/>
    <n v="2201.8600000000006"/>
    <n v="0"/>
  </r>
  <r>
    <x v="0"/>
    <s v="FA0A"/>
    <n v="1200"/>
    <n v="120000423"/>
    <n v="0"/>
    <s v="FA001200004230"/>
    <s v=" MS Pipe &amp;Shaper Section"/>
    <x v="7"/>
    <n v="1"/>
    <n v="0"/>
    <n v="1"/>
    <s v="01.02.2021"/>
    <s v="01.02.2021"/>
    <m/>
    <s v="INR"/>
    <n v="36247"/>
    <n v="0"/>
    <n v="-36247"/>
    <n v="0"/>
    <n v="0"/>
    <n v="-34434.65"/>
    <n v="0"/>
    <n v="0"/>
    <n v="0"/>
    <n v="34434.65"/>
    <n v="0"/>
    <n v="0"/>
    <n v="1812.3499999999985"/>
    <n v="1812.3499999999985"/>
    <n v="0"/>
  </r>
  <r>
    <x v="0"/>
    <s v="FA0A"/>
    <n v="1200"/>
    <n v="120000424"/>
    <n v="0"/>
    <s v="FA001200004240"/>
    <s v="Copper Pipe"/>
    <x v="7"/>
    <n v="1"/>
    <n v="0"/>
    <n v="7"/>
    <s v="01.02.2021"/>
    <s v="01.02.2021"/>
    <m/>
    <s v="INR"/>
    <n v="33442.04"/>
    <n v="0"/>
    <n v="-33442.04"/>
    <n v="0"/>
    <n v="0"/>
    <n v="-31769.94"/>
    <n v="0"/>
    <n v="0"/>
    <n v="0"/>
    <n v="31769.94"/>
    <n v="0"/>
    <n v="0"/>
    <n v="1672.1000000000022"/>
    <n v="1672.1000000000022"/>
    <n v="0"/>
  </r>
  <r>
    <x v="0"/>
    <s v="FA0A"/>
    <n v="1200"/>
    <n v="120000425"/>
    <n v="0"/>
    <s v="FA001200004250"/>
    <s v="PVC &amp; Copper Pipes"/>
    <x v="7"/>
    <n v="50"/>
    <n v="0"/>
    <n v="7"/>
    <s v="01.02.2021"/>
    <s v="01.02.2021"/>
    <m/>
    <s v="INR"/>
    <n v="56851.63"/>
    <n v="0"/>
    <n v="-56851.63"/>
    <n v="0"/>
    <n v="0"/>
    <n v="-54009"/>
    <n v="0"/>
    <n v="0"/>
    <n v="0"/>
    <n v="54009"/>
    <n v="0"/>
    <n v="0"/>
    <n v="2842.6299999999974"/>
    <n v="2842.6299999999974"/>
    <n v="0"/>
  </r>
  <r>
    <x v="0"/>
    <s v="FA0A"/>
    <n v="1200"/>
    <n v="120000426"/>
    <n v="0"/>
    <s v="FA001200004260"/>
    <s v="ANGLE FOR SLOTTED RACKS"/>
    <x v="7"/>
    <n v="3435"/>
    <n v="0"/>
    <n v="1"/>
    <s v="01.02.2021"/>
    <s v="01.02.2021"/>
    <s v="17.08.2022"/>
    <s v="INR"/>
    <n v="253800"/>
    <n v="0"/>
    <n v="-99225"/>
    <n v="0"/>
    <n v="154575"/>
    <n v="-241110"/>
    <n v="0"/>
    <n v="0"/>
    <n v="0"/>
    <n v="94263.75"/>
    <n v="0"/>
    <n v="-146846.25"/>
    <n v="0"/>
    <n v="12690"/>
    <n v="7728.75"/>
  </r>
  <r>
    <x v="0"/>
    <s v="FA0A"/>
    <n v="1200"/>
    <n v="120000427"/>
    <n v="0"/>
    <s v="FA001200004270"/>
    <s v="PVC STRIP CURTAIN"/>
    <x v="7"/>
    <n v="0"/>
    <n v="0"/>
    <n v="6"/>
    <s v="01.02.2021"/>
    <s v="01.02.2021"/>
    <m/>
    <s v="INR"/>
    <n v="58393.89"/>
    <n v="0"/>
    <n v="-58393.89"/>
    <n v="0"/>
    <n v="0"/>
    <n v="-55474.2"/>
    <n v="0"/>
    <n v="0"/>
    <n v="0"/>
    <n v="55474.2"/>
    <n v="0"/>
    <n v="0"/>
    <n v="2919.6900000000023"/>
    <n v="2919.6900000000023"/>
    <n v="0"/>
  </r>
  <r>
    <x v="0"/>
    <s v="FA0A"/>
    <n v="1200"/>
    <n v="120000428"/>
    <n v="0"/>
    <s v="FA001200004280"/>
    <s v="Shed -Profiled Sheets"/>
    <x v="7"/>
    <n v="2200"/>
    <n v="1"/>
    <n v="7"/>
    <s v="01.02.2021"/>
    <s v="01.02.2021"/>
    <m/>
    <s v="INR"/>
    <n v="249985.24"/>
    <n v="0"/>
    <n v="-249985.24"/>
    <n v="0"/>
    <n v="0"/>
    <n v="-204872.12"/>
    <n v="-32613.86"/>
    <n v="0"/>
    <n v="-32613.86"/>
    <n v="237485.97999999998"/>
    <n v="0"/>
    <n v="0"/>
    <n v="12499.260000000009"/>
    <n v="45113.119999999995"/>
    <n v="0"/>
  </r>
  <r>
    <x v="0"/>
    <s v="FA0A"/>
    <n v="1200"/>
    <n v="120000476"/>
    <n v="0"/>
    <s v="FA001200004760"/>
    <s v="Sheets"/>
    <x v="7"/>
    <n v="488"/>
    <n v="1"/>
    <n v="8"/>
    <s v="02.01.2021"/>
    <s v="02.01.2021"/>
    <m/>
    <s v="INR"/>
    <n v="61387.040000000001"/>
    <n v="0"/>
    <n v="-61387.040000000001"/>
    <n v="0"/>
    <n v="0"/>
    <n v="-53294.1"/>
    <n v="-5023.59"/>
    <n v="0"/>
    <n v="-5023.59"/>
    <n v="58317.69"/>
    <n v="0"/>
    <n v="0"/>
    <n v="3069.3499999999985"/>
    <n v="8092.9400000000023"/>
    <n v="0"/>
  </r>
  <r>
    <x v="0"/>
    <s v="FA0A"/>
    <n v="1300"/>
    <n v="130000107"/>
    <n v="0"/>
    <s v="FA001300001070"/>
    <s v="80mm dia Pipe Insulation"/>
    <x v="8"/>
    <n v="1"/>
    <n v="52"/>
    <n v="1"/>
    <s v="01.02.2021"/>
    <s v="01.02.2021"/>
    <m/>
    <s v="INR"/>
    <n v="479919.2"/>
    <n v="0"/>
    <n v="-479919.2"/>
    <n v="0"/>
    <n v="0"/>
    <n v="-55051.22"/>
    <n v="-5931"/>
    <n v="0"/>
    <n v="-5931"/>
    <n v="60982.22"/>
    <n v="0"/>
    <n v="0"/>
    <n v="418936.98"/>
    <n v="424867.98"/>
    <n v="0"/>
  </r>
  <r>
    <x v="0"/>
    <s v="FA0A"/>
    <n v="1300"/>
    <n v="130000108"/>
    <n v="0"/>
    <s v="FA001300001080"/>
    <s v="GI pipes for sprinkler"/>
    <x v="8"/>
    <n v="1"/>
    <n v="52"/>
    <n v="1"/>
    <s v="01.02.2021"/>
    <s v="01.02.2021"/>
    <m/>
    <s v="INR"/>
    <n v="4911.3900000000003"/>
    <n v="0"/>
    <n v="-4911.3900000000003"/>
    <n v="0"/>
    <n v="0"/>
    <n v="-564.98"/>
    <n v="-61"/>
    <n v="0"/>
    <n v="-61"/>
    <n v="625.98"/>
    <n v="0"/>
    <n v="0"/>
    <n v="4285.41"/>
    <n v="4346.41"/>
    <n v="0"/>
  </r>
  <r>
    <x v="0"/>
    <s v="FA0A"/>
    <n v="1300"/>
    <n v="130000109"/>
    <n v="0"/>
    <s v="FA001300001090"/>
    <s v="GI pipes for sprinkler"/>
    <x v="8"/>
    <n v="1"/>
    <n v="52"/>
    <n v="1"/>
    <s v="01.02.2021"/>
    <s v="01.02.2021"/>
    <m/>
    <s v="INR"/>
    <n v="3648.43"/>
    <n v="0"/>
    <n v="-3648.43"/>
    <n v="0"/>
    <n v="0"/>
    <n v="-419.58"/>
    <n v="-45"/>
    <n v="0"/>
    <n v="-45"/>
    <n v="464.58"/>
    <n v="0"/>
    <n v="0"/>
    <n v="3183.85"/>
    <n v="3228.85"/>
    <n v="0"/>
  </r>
  <r>
    <x v="0"/>
    <s v="FA0A"/>
    <n v="1300"/>
    <n v="130000110"/>
    <n v="0"/>
    <s v="FA001300001100"/>
    <s v="Aluminium 1 x1 Frame"/>
    <x v="8"/>
    <n v="92"/>
    <n v="52"/>
    <n v="1"/>
    <s v="01.02.2021"/>
    <s v="01.02.2021"/>
    <m/>
    <s v="INR"/>
    <n v="23802.32"/>
    <n v="0"/>
    <n v="-23802.32"/>
    <n v="0"/>
    <n v="0"/>
    <n v="-2728.16"/>
    <n v="-294"/>
    <n v="0"/>
    <n v="-294"/>
    <n v="3022.16"/>
    <n v="0"/>
    <n v="0"/>
    <n v="20780.16"/>
    <n v="21074.16"/>
    <n v="0"/>
  </r>
  <r>
    <x v="0"/>
    <s v="FA0A"/>
    <n v="1300"/>
    <n v="130000111"/>
    <n v="0"/>
    <s v="FA001300001110"/>
    <s v="Iron Frame - 8x7"/>
    <x v="8"/>
    <n v="1000"/>
    <n v="52"/>
    <n v="1"/>
    <s v="01.02.2021"/>
    <s v="01.02.2021"/>
    <m/>
    <s v="INR"/>
    <n v="68536.23"/>
    <n v="0"/>
    <n v="-68536.23"/>
    <n v="0"/>
    <n v="0"/>
    <n v="-7861.93"/>
    <n v="-847"/>
    <n v="0"/>
    <n v="-847"/>
    <n v="8708.93"/>
    <n v="0"/>
    <n v="0"/>
    <n v="59827.299999999996"/>
    <n v="60674.299999999996"/>
    <n v="0"/>
  </r>
  <r>
    <x v="0"/>
    <s v="FA0A"/>
    <n v="1600"/>
    <n v="160003062"/>
    <n v="0"/>
    <s v="FA001600030620"/>
    <s v="Band Sealer  Machine"/>
    <x v="0"/>
    <n v="1"/>
    <n v="3"/>
    <n v="7"/>
    <s v="02.01.2021"/>
    <s v="02.01.2021"/>
    <m/>
    <s v="INR"/>
    <n v="17000"/>
    <n v="0"/>
    <n v="-17000"/>
    <n v="0"/>
    <n v="0"/>
    <n v="-13350.56"/>
    <n v="-901"/>
    <n v="0"/>
    <n v="-901"/>
    <n v="14251.56"/>
    <n v="0"/>
    <n v="0"/>
    <n v="2748.4400000000005"/>
    <n v="3649.4400000000005"/>
    <n v="0"/>
  </r>
  <r>
    <x v="0"/>
    <s v="FA0A"/>
    <n v="1600"/>
    <n v="160003066"/>
    <n v="0"/>
    <s v="FA001600030660"/>
    <s v="Band Sealer Packing Mach."/>
    <x v="0"/>
    <n v="1"/>
    <n v="11"/>
    <n v="1"/>
    <s v="02.01.2021"/>
    <s v="02.01.2021"/>
    <m/>
    <s v="INR"/>
    <n v="19465"/>
    <n v="0"/>
    <n v="-19465"/>
    <n v="0"/>
    <n v="0"/>
    <n v="-6351.14"/>
    <n v="-930"/>
    <n v="0"/>
    <n v="-930"/>
    <n v="7281.14"/>
    <n v="0"/>
    <n v="0"/>
    <n v="12183.86"/>
    <n v="13113.86"/>
    <n v="0"/>
  </r>
  <r>
    <x v="0"/>
    <s v="FA0A"/>
    <n v="1600"/>
    <n v="160003067"/>
    <n v="0"/>
    <s v="FA001600030670"/>
    <s v="Band Sealer"/>
    <x v="0"/>
    <n v="1"/>
    <n v="11"/>
    <n v="11"/>
    <s v="02.01.2021"/>
    <s v="02.01.2021"/>
    <m/>
    <s v="INR"/>
    <n v="11914.4"/>
    <n v="0"/>
    <n v="-11914.4"/>
    <n v="0"/>
    <n v="0"/>
    <n v="-3276"/>
    <n v="-568"/>
    <n v="0"/>
    <n v="-568"/>
    <n v="3844"/>
    <n v="0"/>
    <n v="0"/>
    <n v="8070.4"/>
    <n v="8638.4"/>
    <n v="0"/>
  </r>
  <r>
    <x v="0"/>
    <s v="FA0A"/>
    <n v="1600"/>
    <n v="160003068"/>
    <n v="0"/>
    <s v="FA001600030680"/>
    <s v="Band Sealer"/>
    <x v="0"/>
    <n v="2"/>
    <n v="11"/>
    <n v="4"/>
    <s v="02.01.2021"/>
    <s v="02.01.2021"/>
    <m/>
    <s v="INR"/>
    <n v="36640"/>
    <n v="0"/>
    <n v="-36640"/>
    <n v="0"/>
    <n v="0"/>
    <n v="-11405"/>
    <n v="-1747"/>
    <n v="0"/>
    <n v="-1747"/>
    <n v="13152"/>
    <n v="0"/>
    <n v="0"/>
    <n v="23488"/>
    <n v="25235"/>
    <n v="0"/>
  </r>
  <r>
    <x v="0"/>
    <s v="FA0A"/>
    <n v="1600"/>
    <n v="160003069"/>
    <n v="0"/>
    <s v="FA001600030690"/>
    <s v="Heavy Duty Racks"/>
    <x v="0"/>
    <n v="2150"/>
    <n v="11"/>
    <n v="4"/>
    <s v="02.01.2021"/>
    <s v="02.01.2021"/>
    <m/>
    <s v="INR"/>
    <n v="164364.87"/>
    <n v="0"/>
    <n v="-164364.87"/>
    <n v="0"/>
    <n v="0"/>
    <n v="-51157.47"/>
    <n v="-7839"/>
    <n v="0"/>
    <n v="-7839"/>
    <n v="58996.47"/>
    <n v="0"/>
    <n v="0"/>
    <n v="105368.4"/>
    <n v="113207.4"/>
    <n v="0"/>
  </r>
  <r>
    <x v="0"/>
    <s v="FA0A"/>
    <n v="1600"/>
    <n v="160003072"/>
    <n v="0"/>
    <s v="FA001600030720"/>
    <s v="Band Sealer"/>
    <x v="0"/>
    <n v="4"/>
    <n v="11"/>
    <n v="8"/>
    <s v="02.01.2021"/>
    <s v="02.01.2021"/>
    <m/>
    <s v="INR"/>
    <n v="64000"/>
    <n v="0"/>
    <n v="-64000"/>
    <n v="0"/>
    <n v="0"/>
    <n v="-18695"/>
    <n v="-3044"/>
    <n v="0"/>
    <n v="-3044"/>
    <n v="21739"/>
    <n v="0"/>
    <n v="0"/>
    <n v="42261"/>
    <n v="45305"/>
    <n v="0"/>
  </r>
  <r>
    <x v="0"/>
    <s v="FA0A"/>
    <n v="1600"/>
    <n v="160003073"/>
    <n v="0"/>
    <s v="FA001600030730"/>
    <s v="BandSealer"/>
    <x v="0"/>
    <n v="2"/>
    <n v="10"/>
    <n v="4"/>
    <s v="02.01.2021"/>
    <s v="02.01.2021"/>
    <m/>
    <s v="INR"/>
    <n v="38850"/>
    <n v="0"/>
    <n v="-38850"/>
    <n v="0"/>
    <n v="0"/>
    <n v="-14385.75"/>
    <n v="-1867"/>
    <n v="0"/>
    <n v="-1867"/>
    <n v="16252.75"/>
    <n v="0"/>
    <n v="0"/>
    <n v="22597.25"/>
    <n v="24464.25"/>
    <n v="0"/>
  </r>
  <r>
    <x v="0"/>
    <s v="FA0A"/>
    <n v="1600"/>
    <n v="160003074"/>
    <n v="0"/>
    <s v="FA001600030740"/>
    <s v="Band Sealer"/>
    <x v="0"/>
    <n v="2"/>
    <n v="13"/>
    <n v="0"/>
    <s v="02.01.2021"/>
    <s v="02.01.2021"/>
    <m/>
    <s v="INR"/>
    <n v="28813.56"/>
    <n v="0"/>
    <n v="-28813.56"/>
    <n v="0"/>
    <n v="0"/>
    <n v="-5877"/>
    <n v="-1378"/>
    <n v="0"/>
    <n v="-1378"/>
    <n v="7255"/>
    <n v="0"/>
    <n v="0"/>
    <n v="21558.560000000001"/>
    <n v="22936.560000000001"/>
    <n v="0"/>
  </r>
  <r>
    <x v="0"/>
    <s v="FA0A"/>
    <n v="1600"/>
    <n v="160003075"/>
    <n v="0"/>
    <s v="FA001600030750"/>
    <s v="Belt Conveyor Module"/>
    <x v="0"/>
    <n v="0"/>
    <n v="7"/>
    <n v="7"/>
    <s v="02.01.2021"/>
    <s v="02.01.2021"/>
    <s v="22.07.2022"/>
    <s v="INR"/>
    <n v="35700"/>
    <n v="0"/>
    <n v="-35700"/>
    <n v="0"/>
    <n v="0"/>
    <n v="-19443.38"/>
    <n v="-700"/>
    <n v="0"/>
    <n v="-700"/>
    <n v="20143.38"/>
    <n v="0"/>
    <n v="0"/>
    <n v="0"/>
    <n v="16256.619999999999"/>
    <n v="0"/>
  </r>
  <r>
    <x v="0"/>
    <s v="FA0A"/>
    <n v="1600"/>
    <n v="160003076"/>
    <n v="0"/>
    <s v="FA001600030760"/>
    <s v="Bucket Elevator &amp; Take Away Conveyor"/>
    <x v="0"/>
    <n v="1"/>
    <n v="13"/>
    <n v="1"/>
    <s v="02.01.2021"/>
    <s v="02.01.2021"/>
    <m/>
    <s v="INR"/>
    <n v="379818.99"/>
    <n v="0"/>
    <n v="0"/>
    <n v="0"/>
    <n v="379818.99"/>
    <n v="-74310"/>
    <n v="-18235"/>
    <n v="0"/>
    <n v="-18235"/>
    <n v="0"/>
    <n v="0"/>
    <n v="-92545"/>
    <n v="0"/>
    <n v="305508.99"/>
    <n v="287273.99"/>
  </r>
  <r>
    <x v="0"/>
    <s v="FA0A"/>
    <n v="1600"/>
    <n v="160003077"/>
    <n v="0"/>
    <s v="FA001600030770"/>
    <s v="Bucket Elevator"/>
    <x v="0"/>
    <n v="1"/>
    <n v="10"/>
    <n v="3"/>
    <s v="02.01.2021"/>
    <s v="02.01.2021"/>
    <m/>
    <s v="INR"/>
    <n v="352036.85"/>
    <n v="0"/>
    <n v="-352036.85"/>
    <n v="0"/>
    <n v="0"/>
    <n v="-110662"/>
    <n v="-18722"/>
    <n v="0"/>
    <n v="-18722"/>
    <n v="129384"/>
    <n v="0"/>
    <n v="0"/>
    <n v="222652.84999999998"/>
    <n v="241374.84999999998"/>
    <n v="0"/>
  </r>
  <r>
    <x v="0"/>
    <s v="FA0A"/>
    <n v="1600"/>
    <n v="160003078"/>
    <n v="0"/>
    <s v="FA001600030780"/>
    <s v="BUCKET ELEVATOR"/>
    <x v="0"/>
    <n v="0"/>
    <n v="13"/>
    <n v="5"/>
    <s v="02.01.2021"/>
    <s v="02.01.2021"/>
    <s v="29.11.2022"/>
    <s v="INR"/>
    <n v="34302.51"/>
    <n v="0"/>
    <n v="-34302.51"/>
    <n v="0"/>
    <n v="0"/>
    <n v="-6134"/>
    <n v="-1441"/>
    <n v="0"/>
    <n v="-1441"/>
    <n v="7575"/>
    <n v="0"/>
    <n v="0"/>
    <n v="0"/>
    <n v="28168.510000000002"/>
    <n v="0"/>
  </r>
  <r>
    <x v="0"/>
    <s v="FA0A"/>
    <n v="1600"/>
    <n v="160003079"/>
    <n v="0"/>
    <s v="FA001600030790"/>
    <s v="Bucket Elevator"/>
    <x v="0"/>
    <n v="0"/>
    <n v="12"/>
    <n v="6"/>
    <s v="02.01.2021"/>
    <s v="02.01.2021"/>
    <s v="29.11.2022"/>
    <s v="INR"/>
    <n v="15014.62"/>
    <n v="0"/>
    <n v="-15014.62"/>
    <n v="0"/>
    <n v="0"/>
    <n v="-3499"/>
    <n v="-634"/>
    <n v="0"/>
    <n v="-634"/>
    <n v="4133"/>
    <n v="0"/>
    <n v="0"/>
    <n v="0"/>
    <n v="11515.62"/>
    <n v="0"/>
  </r>
  <r>
    <x v="0"/>
    <s v="FA0A"/>
    <n v="1600"/>
    <n v="160003080"/>
    <n v="0"/>
    <s v="FA001600030800"/>
    <s v="Poha machine with magnetic roller"/>
    <x v="0"/>
    <n v="1"/>
    <n v="13"/>
    <n v="4"/>
    <s v="02.01.2021"/>
    <s v="02.01.2021"/>
    <m/>
    <s v="INR"/>
    <n v="212675.56"/>
    <n v="0"/>
    <n v="0"/>
    <n v="0"/>
    <n v="212675.56"/>
    <n v="-39324"/>
    <n v="-10140"/>
    <n v="0"/>
    <n v="-10140"/>
    <n v="0"/>
    <n v="0"/>
    <n v="-49464"/>
    <n v="0"/>
    <n v="173351.56"/>
    <n v="163211.56"/>
  </r>
  <r>
    <x v="0"/>
    <s v="FA0A"/>
    <n v="1600"/>
    <n v="160003081"/>
    <n v="0"/>
    <s v="FA001600030810"/>
    <s v="CLEANING MACHINE"/>
    <x v="0"/>
    <n v="1"/>
    <n v="7"/>
    <n v="2"/>
    <s v="02.01.2021"/>
    <s v="02.01.2021"/>
    <m/>
    <s v="INR"/>
    <n v="127500"/>
    <n v="0"/>
    <n v="0"/>
    <n v="0"/>
    <n v="127500"/>
    <n v="-68097.02"/>
    <n v="-6745"/>
    <n v="0"/>
    <n v="-6745"/>
    <n v="0"/>
    <n v="0"/>
    <n v="-74842.02"/>
    <n v="0"/>
    <n v="59402.979999999996"/>
    <n v="52657.979999999996"/>
  </r>
  <r>
    <x v="0"/>
    <s v="FA0A"/>
    <n v="1600"/>
    <n v="160003082"/>
    <n v="0"/>
    <s v="FA001600030820"/>
    <s v="Rice Cleaning Machine"/>
    <x v="0"/>
    <n v="1"/>
    <n v="11"/>
    <n v="9"/>
    <s v="02.01.2021"/>
    <s v="02.01.2021"/>
    <m/>
    <s v="INR"/>
    <n v="45000"/>
    <n v="0"/>
    <n v="0"/>
    <n v="0"/>
    <n v="45000"/>
    <n v="-12913"/>
    <n v="-2140"/>
    <n v="0"/>
    <n v="-2140"/>
    <n v="0"/>
    <n v="0"/>
    <n v="-15053"/>
    <n v="0"/>
    <n v="32087"/>
    <n v="29947"/>
  </r>
  <r>
    <x v="0"/>
    <s v="FA0A"/>
    <n v="1600"/>
    <n v="160003083"/>
    <n v="0"/>
    <s v="FA001600030830"/>
    <s v="Sugar claning Machine"/>
    <x v="0"/>
    <n v="1"/>
    <n v="0"/>
    <n v="1"/>
    <s v="02.01.2021"/>
    <s v="02.01.2021"/>
    <m/>
    <s v="INR"/>
    <n v="73125"/>
    <n v="0"/>
    <n v="-73125"/>
    <n v="0"/>
    <n v="0"/>
    <n v="-69468.75"/>
    <n v="0"/>
    <n v="0"/>
    <n v="0"/>
    <n v="69468.75"/>
    <n v="0"/>
    <n v="0"/>
    <n v="3656.25"/>
    <n v="3656.25"/>
    <n v="0"/>
  </r>
  <r>
    <x v="0"/>
    <s v="FA0A"/>
    <n v="1600"/>
    <n v="160003084"/>
    <n v="0"/>
    <s v="FA001600030840"/>
    <s v="Air compressor -ELGI EG 15-10 400V/50HZ"/>
    <x v="0"/>
    <n v="1"/>
    <n v="12"/>
    <n v="10"/>
    <s v="02.01.2021"/>
    <s v="02.01.2021"/>
    <m/>
    <s v="INR"/>
    <n v="574784.05000000005"/>
    <n v="0"/>
    <n v="0"/>
    <n v="0"/>
    <n v="574784.05000000005"/>
    <n v="-121814"/>
    <n v="-27580"/>
    <n v="0"/>
    <n v="-27580"/>
    <n v="0"/>
    <n v="0"/>
    <n v="-149394"/>
    <n v="0"/>
    <n v="452970.05000000005"/>
    <n v="425390.05000000005"/>
  </r>
  <r>
    <x v="0"/>
    <s v="FA0A"/>
    <n v="1600"/>
    <n v="160003085"/>
    <n v="0"/>
    <s v="FA001600030850"/>
    <s v="Ganga Seed Cleaning Machine"/>
    <x v="0"/>
    <n v="1"/>
    <n v="12"/>
    <n v="9"/>
    <s v="02.01.2021"/>
    <s v="02.01.2021"/>
    <m/>
    <s v="INR"/>
    <n v="595328"/>
    <n v="0"/>
    <n v="0"/>
    <n v="0"/>
    <n v="595328"/>
    <n v="-130531"/>
    <n v="-28484"/>
    <n v="0"/>
    <n v="-28484"/>
    <n v="0"/>
    <n v="0"/>
    <n v="-159015"/>
    <n v="0"/>
    <n v="464797"/>
    <n v="436313"/>
  </r>
  <r>
    <x v="0"/>
    <s v="FA0A"/>
    <n v="1600"/>
    <n v="160003086"/>
    <n v="0"/>
    <s v="FA001600030860"/>
    <s v="Ganga Seed Cleaning Machine"/>
    <x v="0"/>
    <n v="1"/>
    <n v="12"/>
    <n v="9"/>
    <s v="02.01.2021"/>
    <s v="02.01.2021"/>
    <m/>
    <s v="INR"/>
    <n v="568090.77"/>
    <n v="0"/>
    <n v="0"/>
    <n v="0"/>
    <n v="568090.77"/>
    <n v="-125519"/>
    <n v="-27118"/>
    <n v="0"/>
    <n v="-27118"/>
    <n v="0"/>
    <n v="0"/>
    <n v="-152637"/>
    <n v="0"/>
    <n v="442571.77"/>
    <n v="415453.77"/>
  </r>
  <r>
    <x v="0"/>
    <s v="FA0A"/>
    <n v="1600"/>
    <n v="160003087"/>
    <n v="0"/>
    <s v="FA001600030870"/>
    <s v="Ganga Seed Cleaning Machine"/>
    <x v="0"/>
    <n v="1"/>
    <n v="12"/>
    <n v="9"/>
    <s v="02.01.2021"/>
    <s v="02.01.2021"/>
    <m/>
    <s v="INR"/>
    <n v="556266.13"/>
    <n v="0"/>
    <n v="0"/>
    <n v="0"/>
    <n v="556266.13"/>
    <n v="-121287"/>
    <n v="-26660"/>
    <n v="0"/>
    <n v="-26660"/>
    <n v="0"/>
    <n v="0"/>
    <n v="-147947"/>
    <n v="0"/>
    <n v="434979.13"/>
    <n v="408319.13"/>
  </r>
  <r>
    <x v="0"/>
    <s v="FA0A"/>
    <n v="1600"/>
    <n v="160003088"/>
    <n v="0"/>
    <s v="FA001600030880"/>
    <s v="Ganga Seed Cleaning Machine"/>
    <x v="0"/>
    <n v="1"/>
    <n v="12"/>
    <n v="9"/>
    <s v="02.01.2021"/>
    <s v="02.01.2021"/>
    <m/>
    <s v="INR"/>
    <n v="543076.99"/>
    <n v="0"/>
    <n v="-543076.99"/>
    <n v="0"/>
    <n v="0"/>
    <n v="-120316"/>
    <n v="-25903"/>
    <n v="0"/>
    <n v="-25903"/>
    <n v="146219"/>
    <n v="0"/>
    <n v="0"/>
    <n v="396857.99"/>
    <n v="422760.99"/>
    <n v="0"/>
  </r>
  <r>
    <x v="0"/>
    <s v="FA0A"/>
    <n v="1600"/>
    <n v="160003089"/>
    <n v="0"/>
    <s v="FA001600030890"/>
    <s v="Ganga Seed Cleaning Machine"/>
    <x v="0"/>
    <n v="1"/>
    <n v="11"/>
    <n v="7"/>
    <s v="02.01.2021"/>
    <s v="02.01.2021"/>
    <m/>
    <s v="INR"/>
    <n v="519490.48"/>
    <n v="0"/>
    <n v="-519490.48"/>
    <n v="0"/>
    <n v="0"/>
    <n v="-152815"/>
    <n v="-24826"/>
    <n v="0"/>
    <n v="-24826"/>
    <n v="177641"/>
    <n v="0"/>
    <n v="0"/>
    <n v="341849.48"/>
    <n v="366675.48"/>
    <n v="0"/>
  </r>
  <r>
    <x v="0"/>
    <s v="FA0A"/>
    <n v="1600"/>
    <n v="160003090"/>
    <n v="0"/>
    <s v="FA001600030900"/>
    <s v="Ganga Seed Cleaning Machine"/>
    <x v="0"/>
    <n v="1"/>
    <n v="9"/>
    <n v="10"/>
    <s v="02.01.2021"/>
    <s v="02.01.2021"/>
    <m/>
    <s v="INR"/>
    <n v="450000"/>
    <n v="0"/>
    <n v="-450000"/>
    <n v="0"/>
    <n v="0"/>
    <n v="-160795.74"/>
    <n v="-23395"/>
    <n v="0"/>
    <n v="-23395"/>
    <n v="184190.74"/>
    <n v="0"/>
    <n v="0"/>
    <n v="265809.26"/>
    <n v="289204.26"/>
    <n v="0"/>
  </r>
  <r>
    <x v="0"/>
    <s v="FA0A"/>
    <n v="1600"/>
    <n v="160003091"/>
    <n v="0"/>
    <s v="FA001600030910"/>
    <s v="Ganga Seed Cleaning Machine"/>
    <x v="0"/>
    <n v="0"/>
    <n v="8"/>
    <n v="6"/>
    <s v="02.01.2021"/>
    <s v="02.01.2021"/>
    <s v="29.11.2022"/>
    <s v="INR"/>
    <n v="456960"/>
    <n v="0"/>
    <n v="-456960"/>
    <n v="0"/>
    <n v="0"/>
    <n v="-202876.21"/>
    <n v="-21125"/>
    <n v="0"/>
    <n v="-21125"/>
    <n v="224001.21"/>
    <n v="0"/>
    <n v="0"/>
    <n v="0"/>
    <n v="254083.79"/>
    <n v="0"/>
  </r>
  <r>
    <x v="0"/>
    <s v="FA0A"/>
    <n v="1600"/>
    <n v="160003092"/>
    <n v="0"/>
    <s v="FA001600030920"/>
    <s v="Destoner - spice cleaning"/>
    <x v="0"/>
    <n v="1"/>
    <n v="7"/>
    <n v="2"/>
    <s v="02.01.2021"/>
    <s v="02.01.2021"/>
    <m/>
    <s v="INR"/>
    <n v="31714"/>
    <n v="0"/>
    <n v="-31714"/>
    <n v="0"/>
    <n v="0"/>
    <n v="-18000.54"/>
    <n v="-1543"/>
    <n v="0"/>
    <n v="-1543"/>
    <n v="19543.54"/>
    <n v="0"/>
    <n v="0"/>
    <n v="12170.46"/>
    <n v="13713.46"/>
    <n v="0"/>
  </r>
  <r>
    <x v="0"/>
    <s v="FA0A"/>
    <n v="1600"/>
    <n v="160003093"/>
    <n v="0"/>
    <s v="FA001600030930"/>
    <s v="Hand Pallet Truck"/>
    <x v="0"/>
    <n v="3"/>
    <n v="8"/>
    <n v="0"/>
    <s v="02.01.2021"/>
    <s v="02.01.2021"/>
    <s v="22.08.2022"/>
    <s v="INR"/>
    <n v="219300"/>
    <n v="0"/>
    <n v="-153510"/>
    <n v="0"/>
    <n v="65790"/>
    <n v="-104348.32"/>
    <n v="-7700"/>
    <n v="0"/>
    <n v="-7700"/>
    <n v="77264.820000000007"/>
    <n v="0"/>
    <n v="-34783.5"/>
    <n v="0"/>
    <n v="114951.67999999999"/>
    <n v="31006.5"/>
  </r>
  <r>
    <x v="0"/>
    <s v="FA0A"/>
    <n v="1600"/>
    <n v="160003094"/>
    <n v="0"/>
    <s v="FA001600030940"/>
    <s v="Hand Pallet Truck"/>
    <x v="0"/>
    <n v="1"/>
    <n v="12"/>
    <n v="5"/>
    <s v="02.01.2021"/>
    <s v="02.01.2021"/>
    <m/>
    <s v="INR"/>
    <n v="32353.25"/>
    <n v="0"/>
    <n v="-32353.25"/>
    <n v="0"/>
    <n v="0"/>
    <n v="-7613"/>
    <n v="-1559"/>
    <n v="0"/>
    <n v="-1559"/>
    <n v="9172"/>
    <n v="0"/>
    <n v="0"/>
    <n v="23181.25"/>
    <n v="24740.25"/>
    <n v="0"/>
  </r>
  <r>
    <x v="0"/>
    <s v="FA0A"/>
    <n v="1600"/>
    <n v="160003096"/>
    <n v="0"/>
    <s v="FA001600030960"/>
    <s v="Hand Sealing Machine"/>
    <x v="0"/>
    <n v="1"/>
    <n v="9"/>
    <n v="6"/>
    <s v="02.01.2021"/>
    <s v="02.01.2021"/>
    <m/>
    <s v="INR"/>
    <n v="31500"/>
    <n v="0"/>
    <n v="-31500"/>
    <n v="0"/>
    <n v="0"/>
    <n v="-13462.27"/>
    <n v="-1502"/>
    <n v="0"/>
    <n v="-1502"/>
    <n v="14964.27"/>
    <n v="0"/>
    <n v="0"/>
    <n v="16535.73"/>
    <n v="18037.73"/>
    <n v="0"/>
  </r>
  <r>
    <x v="0"/>
    <s v="FA0A"/>
    <n v="1600"/>
    <n v="160003097"/>
    <n v="0"/>
    <s v="FA001600030970"/>
    <s v="Hand Sealing Machine"/>
    <x v="0"/>
    <n v="1"/>
    <n v="8"/>
    <n v="1"/>
    <s v="02.01.2021"/>
    <s v="02.01.2021"/>
    <m/>
    <s v="INR"/>
    <n v="30000"/>
    <n v="0"/>
    <n v="-30000"/>
    <n v="0"/>
    <n v="0"/>
    <n v="-14128.74"/>
    <n v="-1583"/>
    <n v="0"/>
    <n v="-1583"/>
    <n v="15711.74"/>
    <n v="0"/>
    <n v="0"/>
    <n v="14288.26"/>
    <n v="15871.26"/>
    <n v="0"/>
  </r>
  <r>
    <x v="0"/>
    <s v="FA0A"/>
    <n v="1600"/>
    <n v="160003098"/>
    <n v="0"/>
    <s v="FA001600030980"/>
    <s v="Hand Sealing Machine"/>
    <x v="0"/>
    <n v="1"/>
    <n v="4"/>
    <n v="9"/>
    <s v="02.01.2021"/>
    <s v="02.01.2021"/>
    <m/>
    <s v="INR"/>
    <n v="38463"/>
    <n v="0"/>
    <n v="-38463"/>
    <n v="0"/>
    <n v="0"/>
    <n v="-26178.62"/>
    <n v="-2226"/>
    <n v="0"/>
    <n v="-2226"/>
    <n v="28404.62"/>
    <n v="0"/>
    <n v="0"/>
    <n v="10058.380000000001"/>
    <n v="12284.380000000001"/>
    <n v="0"/>
  </r>
  <r>
    <x v="0"/>
    <s v="FA0A"/>
    <n v="1600"/>
    <n v="160003099"/>
    <n v="0"/>
    <s v="FA001600030990"/>
    <s v="Hand Sealing Machine"/>
    <x v="0"/>
    <n v="2"/>
    <n v="6"/>
    <n v="8"/>
    <s v="02.01.2021"/>
    <s v="02.01.2021"/>
    <m/>
    <s v="INR"/>
    <n v="28350"/>
    <n v="0"/>
    <n v="-28350"/>
    <n v="0"/>
    <n v="0"/>
    <n v="-15930.6"/>
    <n v="-1529"/>
    <n v="0"/>
    <n v="-1529"/>
    <n v="17459.599999999999"/>
    <n v="0"/>
    <n v="0"/>
    <n v="10890.400000000001"/>
    <n v="12419.4"/>
    <n v="0"/>
  </r>
  <r>
    <x v="0"/>
    <s v="FA0A"/>
    <n v="1600"/>
    <n v="160003100"/>
    <n v="0"/>
    <s v="FA001600031000"/>
    <s v="Hand Sealing Machine"/>
    <x v="0"/>
    <n v="1"/>
    <n v="9"/>
    <n v="11"/>
    <s v="02.01.2021"/>
    <s v="02.01.2021"/>
    <m/>
    <s v="INR"/>
    <n v="19900"/>
    <n v="0"/>
    <n v="-19900"/>
    <n v="0"/>
    <n v="0"/>
    <n v="-6974.73"/>
    <n v="-1036"/>
    <n v="0"/>
    <n v="-1036"/>
    <n v="8010.73"/>
    <n v="0"/>
    <n v="0"/>
    <n v="11889.27"/>
    <n v="12925.27"/>
    <n v="0"/>
  </r>
  <r>
    <x v="0"/>
    <s v="FA0A"/>
    <n v="1600"/>
    <n v="160003101"/>
    <n v="0"/>
    <s v="FA001600031010"/>
    <s v="Hand Sealing Machine"/>
    <x v="0"/>
    <n v="1"/>
    <n v="8"/>
    <n v="6"/>
    <s v="02.01.2021"/>
    <s v="02.01.2021"/>
    <m/>
    <s v="INR"/>
    <n v="21525"/>
    <n v="0"/>
    <n v="-21525"/>
    <n v="0"/>
    <n v="0"/>
    <n v="-10576.63"/>
    <n v="-1025"/>
    <n v="0"/>
    <n v="-1025"/>
    <n v="11601.63"/>
    <n v="0"/>
    <n v="0"/>
    <n v="9923.3700000000008"/>
    <n v="10948.37"/>
    <n v="0"/>
  </r>
  <r>
    <x v="0"/>
    <s v="FA0A"/>
    <n v="1600"/>
    <n v="160003102"/>
    <n v="0"/>
    <s v="FA001600031020"/>
    <s v="Hand Sealing Machine"/>
    <x v="0"/>
    <n v="1"/>
    <n v="8"/>
    <n v="8"/>
    <s v="02.01.2021"/>
    <s v="02.01.2021"/>
    <m/>
    <s v="INR"/>
    <n v="19890"/>
    <n v="0"/>
    <n v="-19890"/>
    <n v="0"/>
    <n v="0"/>
    <n v="-9546.86"/>
    <n v="-949"/>
    <n v="0"/>
    <n v="-949"/>
    <n v="10495.86"/>
    <n v="0"/>
    <n v="0"/>
    <n v="9394.14"/>
    <n v="10343.14"/>
    <n v="0"/>
  </r>
  <r>
    <x v="0"/>
    <s v="FA0A"/>
    <n v="1600"/>
    <n v="160003103"/>
    <n v="0"/>
    <s v="FA001600031030"/>
    <s v="Hand Sealing Machine"/>
    <x v="0"/>
    <n v="4"/>
    <n v="4"/>
    <n v="1"/>
    <s v="02.01.2021"/>
    <s v="02.01.2021"/>
    <m/>
    <s v="INR"/>
    <n v="30450"/>
    <n v="0"/>
    <n v="-30450"/>
    <n v="0"/>
    <n v="0"/>
    <n v="-22065.34"/>
    <n v="-1822"/>
    <n v="0"/>
    <n v="-1822"/>
    <n v="23887.34"/>
    <n v="0"/>
    <n v="0"/>
    <n v="6562.66"/>
    <n v="8384.66"/>
    <n v="0"/>
  </r>
  <r>
    <x v="0"/>
    <s v="FA0A"/>
    <n v="1600"/>
    <n v="160003104"/>
    <n v="0"/>
    <s v="FA001600031040"/>
    <s v="Hand Sealing Machine"/>
    <x v="0"/>
    <n v="2"/>
    <n v="3"/>
    <n v="7"/>
    <s v="02.01.2021"/>
    <s v="02.01.2021"/>
    <m/>
    <s v="INR"/>
    <n v="15750"/>
    <n v="0"/>
    <n v="-15750"/>
    <n v="0"/>
    <n v="0"/>
    <n v="-12365.09"/>
    <n v="-836"/>
    <n v="0"/>
    <n v="-836"/>
    <n v="13201.09"/>
    <n v="0"/>
    <n v="0"/>
    <n v="2548.91"/>
    <n v="3384.91"/>
    <n v="0"/>
  </r>
  <r>
    <x v="0"/>
    <s v="FA0A"/>
    <n v="1600"/>
    <n v="160003105"/>
    <n v="0"/>
    <s v="FA001600031050"/>
    <s v="Hand Sealing Machine"/>
    <x v="0"/>
    <n v="2"/>
    <n v="5"/>
    <n v="9"/>
    <s v="02.01.2021"/>
    <s v="02.01.2021"/>
    <m/>
    <s v="INR"/>
    <n v="11112"/>
    <n v="0"/>
    <n v="-11112"/>
    <n v="0"/>
    <n v="0"/>
    <n v="-7231.54"/>
    <n v="-556"/>
    <n v="0"/>
    <n v="-556"/>
    <n v="7787.54"/>
    <n v="0"/>
    <n v="0"/>
    <n v="3324.46"/>
    <n v="3880.46"/>
    <n v="0"/>
  </r>
  <r>
    <x v="0"/>
    <s v="FA0A"/>
    <n v="1600"/>
    <n v="160003106"/>
    <n v="0"/>
    <s v="FA001600031060"/>
    <s v="Hand Sealing Machine"/>
    <x v="0"/>
    <n v="1"/>
    <n v="2"/>
    <n v="6"/>
    <s v="02.01.2021"/>
    <s v="02.01.2021"/>
    <m/>
    <s v="INR"/>
    <n v="18720"/>
    <n v="0"/>
    <n v="-18720"/>
    <n v="0"/>
    <n v="0"/>
    <n v="-16060.35"/>
    <n v="-1033"/>
    <n v="0"/>
    <n v="-1033"/>
    <n v="17093.349999999999"/>
    <n v="0"/>
    <n v="0"/>
    <n v="1626.6500000000015"/>
    <n v="2659.6499999999996"/>
    <n v="0"/>
  </r>
  <r>
    <x v="0"/>
    <s v="FA0A"/>
    <n v="1600"/>
    <n v="160003107"/>
    <n v="0"/>
    <s v="FA001600031070"/>
    <s v="Hand Sealing Machine"/>
    <x v="0"/>
    <n v="1"/>
    <n v="10"/>
    <n v="11"/>
    <s v="02.01.2021"/>
    <s v="02.01.2021"/>
    <m/>
    <s v="INR"/>
    <n v="5999.8"/>
    <n v="0"/>
    <n v="-5999.8"/>
    <n v="0"/>
    <n v="0"/>
    <n v="-2023.89"/>
    <n v="-286"/>
    <n v="0"/>
    <n v="-286"/>
    <n v="2309.8900000000003"/>
    <n v="0"/>
    <n v="0"/>
    <n v="3689.91"/>
    <n v="3975.91"/>
    <n v="0"/>
  </r>
  <r>
    <x v="0"/>
    <s v="FA0A"/>
    <n v="1600"/>
    <n v="160003108"/>
    <n v="0"/>
    <s v="FA001600031080"/>
    <s v="Seed Gravity Separator"/>
    <x v="0"/>
    <n v="1"/>
    <n v="3"/>
    <n v="6"/>
    <s v="02.01.2021"/>
    <s v="02.01.2021"/>
    <m/>
    <s v="INR"/>
    <n v="277940"/>
    <n v="0"/>
    <n v="-277940"/>
    <n v="0"/>
    <n v="0"/>
    <n v="-219770.78"/>
    <n v="-14775"/>
    <n v="0"/>
    <n v="-14775"/>
    <n v="234545.78"/>
    <n v="0"/>
    <n v="0"/>
    <n v="43394.22"/>
    <n v="58169.22"/>
    <n v="0"/>
  </r>
  <r>
    <x v="0"/>
    <s v="FA0A"/>
    <n v="1600"/>
    <n v="160003109"/>
    <n v="0"/>
    <s v="FA001600031090"/>
    <s v="Magnetic roller with feeding hopper stan"/>
    <x v="0"/>
    <n v="1"/>
    <n v="13"/>
    <n v="3"/>
    <s v="02.01.2021"/>
    <s v="02.01.2021"/>
    <m/>
    <s v="INR"/>
    <n v="75465.52"/>
    <n v="0"/>
    <n v="-75465.52"/>
    <n v="0"/>
    <n v="0"/>
    <n v="-14335"/>
    <n v="-3600"/>
    <n v="0"/>
    <n v="-3600"/>
    <n v="17935"/>
    <n v="0"/>
    <n v="0"/>
    <n v="57530.520000000004"/>
    <n v="61130.520000000004"/>
    <n v="0"/>
  </r>
  <r>
    <x v="0"/>
    <s v="FA0A"/>
    <n v="1600"/>
    <n v="160003111"/>
    <n v="0"/>
    <s v="FA001600031110"/>
    <s v="Shrink-Wrapping Machine"/>
    <x v="0"/>
    <n v="1"/>
    <n v="10"/>
    <n v="8"/>
    <s v="02.01.2021"/>
    <s v="02.01.2021"/>
    <m/>
    <s v="INR"/>
    <n v="37399.32"/>
    <n v="0"/>
    <n v="0"/>
    <n v="0"/>
    <n v="37399.32"/>
    <n v="-13151.39"/>
    <n v="-1789"/>
    <n v="0"/>
    <n v="-1789"/>
    <n v="0"/>
    <n v="0"/>
    <n v="-14940.39"/>
    <n v="0"/>
    <n v="24247.93"/>
    <n v="22458.93"/>
  </r>
  <r>
    <x v="0"/>
    <s v="FA0A"/>
    <n v="1600"/>
    <n v="160003112"/>
    <n v="0"/>
    <s v="FA001600031120"/>
    <s v="SS FOLDING JALI2PC"/>
    <x v="0"/>
    <n v="0"/>
    <n v="5"/>
    <n v="4"/>
    <s v="02.01.2021"/>
    <s v="02.01.2021"/>
    <s v="29.11.2022"/>
    <s v="INR"/>
    <n v="1253132"/>
    <n v="0"/>
    <n v="-1253132"/>
    <n v="0"/>
    <n v="0"/>
    <n v="-1178034.93"/>
    <n v="-2016"/>
    <n v="0"/>
    <n v="-2016"/>
    <n v="1180050.93"/>
    <n v="0"/>
    <n v="0"/>
    <n v="0"/>
    <n v="75097.070000000065"/>
    <n v="0"/>
  </r>
  <r>
    <x v="0"/>
    <s v="FA0A"/>
    <n v="1600"/>
    <n v="160003113"/>
    <n v="0"/>
    <s v="FA001600031130"/>
    <s v="Strapping Mach Semi auto"/>
    <x v="0"/>
    <n v="2"/>
    <n v="5"/>
    <n v="10"/>
    <s v="02.01.2021"/>
    <s v="02.01.2021"/>
    <m/>
    <s v="INR"/>
    <n v="52505"/>
    <n v="0"/>
    <n v="0"/>
    <n v="0"/>
    <n v="52505"/>
    <n v="-33853.93"/>
    <n v="-2631"/>
    <n v="0"/>
    <n v="-2631"/>
    <n v="0"/>
    <n v="0"/>
    <n v="-36484.93"/>
    <n v="0"/>
    <n v="18651.07"/>
    <n v="16020.07"/>
  </r>
  <r>
    <x v="0"/>
    <s v="FA0A"/>
    <n v="1600"/>
    <n v="160003114"/>
    <n v="0"/>
    <s v="FA001600031140"/>
    <s v="Weighing Scale Big"/>
    <x v="0"/>
    <n v="5"/>
    <n v="9"/>
    <n v="5"/>
    <s v="02.01.2021"/>
    <s v="02.01.2021"/>
    <m/>
    <s v="INR"/>
    <n v="52998.75"/>
    <n v="0"/>
    <n v="-52998.75"/>
    <n v="0"/>
    <n v="0"/>
    <n v="-20383.599999999999"/>
    <n v="-2762"/>
    <n v="0"/>
    <n v="-2762"/>
    <n v="23145.599999999999"/>
    <n v="0"/>
    <n v="0"/>
    <n v="29853.15"/>
    <n v="32615.15"/>
    <n v="0"/>
  </r>
  <r>
    <x v="0"/>
    <s v="FA0A"/>
    <n v="1600"/>
    <n v="160003115"/>
    <n v="0"/>
    <s v="FA001600031150"/>
    <s v="Weighing Scale Big"/>
    <x v="0"/>
    <n v="4"/>
    <n v="11"/>
    <n v="2"/>
    <s v="02.01.2021"/>
    <s v="02.01.2021"/>
    <m/>
    <s v="INR"/>
    <n v="35465.26"/>
    <n v="0"/>
    <n v="-35465.26"/>
    <n v="0"/>
    <n v="0"/>
    <n v="-11385.69"/>
    <n v="-1694"/>
    <n v="0"/>
    <n v="-1694"/>
    <n v="13079.69"/>
    <n v="0"/>
    <n v="0"/>
    <n v="22385.57"/>
    <n v="24079.57"/>
    <n v="0"/>
  </r>
  <r>
    <x v="0"/>
    <s v="FA0A"/>
    <n v="1600"/>
    <n v="160003116"/>
    <n v="0"/>
    <s v="FA001600031160"/>
    <s v="Weighing Scale Big"/>
    <x v="0"/>
    <n v="8"/>
    <n v="9"/>
    <n v="5"/>
    <s v="02.01.2021"/>
    <s v="02.01.2021"/>
    <m/>
    <s v="INR"/>
    <n v="27198"/>
    <n v="0"/>
    <n v="-27198"/>
    <n v="0"/>
    <n v="0"/>
    <n v="-10463.98"/>
    <n v="-1417"/>
    <n v="0"/>
    <n v="-1417"/>
    <n v="11880.98"/>
    <n v="0"/>
    <n v="0"/>
    <n v="15317.02"/>
    <n v="16734.02"/>
    <n v="0"/>
  </r>
  <r>
    <x v="0"/>
    <s v="FA0A"/>
    <n v="1600"/>
    <n v="160003117"/>
    <n v="0"/>
    <s v="FA001600031170"/>
    <s v="Weighing Scale30kg"/>
    <x v="0"/>
    <n v="4"/>
    <n v="4"/>
    <n v="2"/>
    <s v="02.01.2021"/>
    <s v="02.01.2021"/>
    <m/>
    <s v="INR"/>
    <n v="39352"/>
    <n v="0"/>
    <n v="-39352"/>
    <n v="0"/>
    <n v="0"/>
    <n v="-28295.06"/>
    <n v="-2343"/>
    <n v="0"/>
    <n v="-2343"/>
    <n v="30638.06"/>
    <n v="0"/>
    <n v="0"/>
    <n v="8713.9399999999987"/>
    <n v="11056.939999999999"/>
    <n v="0"/>
  </r>
  <r>
    <x v="0"/>
    <s v="FA0A"/>
    <n v="1600"/>
    <n v="160003118"/>
    <n v="0"/>
    <s v="FA001600031180"/>
    <s v="Weighing Scale30kg"/>
    <x v="0"/>
    <n v="6"/>
    <n v="8"/>
    <n v="8"/>
    <s v="02.01.2021"/>
    <s v="02.01.2021"/>
    <m/>
    <s v="INR"/>
    <n v="24480"/>
    <n v="0"/>
    <n v="-24480"/>
    <n v="0"/>
    <n v="0"/>
    <n v="-11750.22"/>
    <n v="-1168"/>
    <n v="0"/>
    <n v="-1168"/>
    <n v="12918.22"/>
    <n v="0"/>
    <n v="0"/>
    <n v="11561.78"/>
    <n v="12729.78"/>
    <n v="0"/>
  </r>
  <r>
    <x v="0"/>
    <s v="FA0A"/>
    <n v="1600"/>
    <n v="160003119"/>
    <n v="0"/>
    <s v="FA001600031190"/>
    <s v="Weighing Scale30kg"/>
    <x v="0"/>
    <n v="2"/>
    <n v="5"/>
    <n v="7"/>
    <s v="02.01.2021"/>
    <s v="02.01.2021"/>
    <m/>
    <s v="INR"/>
    <n v="28491"/>
    <n v="0"/>
    <n v="-28491"/>
    <n v="0"/>
    <n v="0"/>
    <n v="-18801.41"/>
    <n v="-1435"/>
    <n v="0"/>
    <n v="-1435"/>
    <n v="20236.41"/>
    <n v="0"/>
    <n v="0"/>
    <n v="8254.59"/>
    <n v="9689.59"/>
    <n v="0"/>
  </r>
  <r>
    <x v="0"/>
    <s v="FA0A"/>
    <n v="1600"/>
    <n v="160003120"/>
    <n v="0"/>
    <s v="FA001600031200"/>
    <s v=" Weighing Scale"/>
    <x v="0"/>
    <n v="1"/>
    <n v="5"/>
    <n v="3"/>
    <s v="02.01.2021"/>
    <s v="02.01.2021"/>
    <m/>
    <s v="INR"/>
    <n v="34976"/>
    <n v="0"/>
    <n v="-34976"/>
    <n v="0"/>
    <n v="0"/>
    <n v="-23672.94"/>
    <n v="-1797"/>
    <n v="0"/>
    <n v="-1797"/>
    <n v="25469.94"/>
    <n v="0"/>
    <n v="0"/>
    <n v="9506.0600000000013"/>
    <n v="11303.060000000001"/>
    <n v="0"/>
  </r>
  <r>
    <x v="0"/>
    <s v="FA0A"/>
    <n v="1600"/>
    <n v="160003327"/>
    <n v="0"/>
    <s v="FA001600033270"/>
    <s v="COOLER 4 Fit"/>
    <x v="0"/>
    <n v="3"/>
    <n v="8"/>
    <n v="4"/>
    <s v="01.02.2021"/>
    <s v="01.02.2021"/>
    <m/>
    <s v="INR"/>
    <n v="16500"/>
    <n v="0"/>
    <n v="-16500"/>
    <n v="0"/>
    <n v="0"/>
    <n v="-4387"/>
    <n v="-1186"/>
    <n v="0"/>
    <n v="-1186"/>
    <n v="5573"/>
    <n v="0"/>
    <n v="0"/>
    <n v="10927"/>
    <n v="12113"/>
    <n v="0"/>
  </r>
  <r>
    <x v="0"/>
    <s v="FA0A"/>
    <n v="1600"/>
    <n v="160003328"/>
    <n v="0"/>
    <s v="FA001600033280"/>
    <s v="Ozone 75L AIR COOLER"/>
    <x v="0"/>
    <n v="3"/>
    <n v="8"/>
    <n v="4"/>
    <s v="01.02.2021"/>
    <s v="01.02.2021"/>
    <m/>
    <s v="INR"/>
    <n v="23389.84"/>
    <n v="0"/>
    <n v="-23389.84"/>
    <n v="0"/>
    <n v="0"/>
    <n v="-6215"/>
    <n v="-1681"/>
    <n v="0"/>
    <n v="-1681"/>
    <n v="7896"/>
    <n v="0"/>
    <n v="0"/>
    <n v="15493.84"/>
    <n v="17174.84"/>
    <n v="0"/>
  </r>
  <r>
    <x v="0"/>
    <s v="FA0A"/>
    <n v="1600"/>
    <n v="160003329"/>
    <n v="0"/>
    <s v="FA001600033290"/>
    <s v="Starter Panel"/>
    <x v="0"/>
    <n v="1"/>
    <n v="12"/>
    <n v="11"/>
    <s v="01.02.2021"/>
    <s v="01.02.2021"/>
    <m/>
    <s v="INR"/>
    <n v="53362.73"/>
    <n v="0"/>
    <n v="-53362.73"/>
    <n v="0"/>
    <n v="0"/>
    <n v="-11022"/>
    <n v="-2543"/>
    <n v="0"/>
    <n v="-2543"/>
    <n v="13565"/>
    <n v="0"/>
    <n v="0"/>
    <n v="39797.730000000003"/>
    <n v="42340.73"/>
    <n v="0"/>
  </r>
  <r>
    <x v="0"/>
    <s v="FA0A"/>
    <n v="1600"/>
    <n v="160003330"/>
    <n v="0"/>
    <s v="FA001600033300"/>
    <s v="Starter Panel"/>
    <x v="0"/>
    <n v="1"/>
    <n v="12"/>
    <n v="11"/>
    <s v="01.02.2021"/>
    <s v="01.02.2021"/>
    <m/>
    <s v="INR"/>
    <n v="53362.73"/>
    <n v="0"/>
    <n v="-53362.73"/>
    <n v="0"/>
    <n v="0"/>
    <n v="-10996"/>
    <n v="-2544"/>
    <n v="0"/>
    <n v="-2544"/>
    <n v="13540"/>
    <n v="0"/>
    <n v="0"/>
    <n v="39822.730000000003"/>
    <n v="42366.73"/>
    <n v="0"/>
  </r>
  <r>
    <x v="0"/>
    <s v="FA0A"/>
    <n v="1600"/>
    <n v="160003331"/>
    <n v="0"/>
    <s v="FA001600033310"/>
    <s v="Air Compressor"/>
    <x v="0"/>
    <n v="2"/>
    <n v="5"/>
    <n v="7"/>
    <s v="01.02.2021"/>
    <s v="01.02.2021"/>
    <m/>
    <s v="INR"/>
    <n v="24750"/>
    <n v="0"/>
    <n v="-24750"/>
    <n v="0"/>
    <n v="0"/>
    <n v="-16209.61"/>
    <n v="-1244"/>
    <n v="0"/>
    <n v="-1244"/>
    <n v="17453.61"/>
    <n v="0"/>
    <n v="0"/>
    <n v="7296.3899999999994"/>
    <n v="8540.39"/>
    <n v="0"/>
  </r>
  <r>
    <x v="0"/>
    <s v="FA0A"/>
    <n v="1600"/>
    <n v="160003332"/>
    <n v="0"/>
    <s v="FA001600033320"/>
    <s v="3 Phase Motor 5HP, 960"/>
    <x v="0"/>
    <n v="1"/>
    <n v="5"/>
    <n v="6"/>
    <s v="01.02.2021"/>
    <s v="01.02.2021"/>
    <m/>
    <s v="INR"/>
    <n v="58253"/>
    <n v="0"/>
    <n v="-58253"/>
    <n v="0"/>
    <n v="0"/>
    <n v="-36556.74"/>
    <n v="-3261"/>
    <n v="0"/>
    <n v="-3261"/>
    <n v="39817.74"/>
    <n v="0"/>
    <n v="0"/>
    <n v="18435.260000000002"/>
    <n v="21696.260000000002"/>
    <n v="0"/>
  </r>
  <r>
    <x v="0"/>
    <s v="FA0A"/>
    <n v="1600"/>
    <n v="160003333"/>
    <n v="0"/>
    <s v="FA001600033330"/>
    <s v="Belt Conveyor"/>
    <x v="0"/>
    <n v="0"/>
    <n v="10"/>
    <n v="0"/>
    <s v="01.02.2021"/>
    <s v="01.02.2021"/>
    <s v="22.07.2022"/>
    <s v="INR"/>
    <n v="43860"/>
    <n v="0"/>
    <n v="-43860"/>
    <n v="0"/>
    <n v="0"/>
    <n v="-17160.169999999998"/>
    <n v="-851"/>
    <n v="0"/>
    <n v="-851"/>
    <n v="18011.169999999998"/>
    <n v="0"/>
    <n v="0"/>
    <n v="0"/>
    <n v="26699.83"/>
    <n v="0"/>
  </r>
  <r>
    <x v="0"/>
    <s v="FA0A"/>
    <n v="1600"/>
    <n v="160003334"/>
    <n v="0"/>
    <s v="FA001600033340"/>
    <s v="P F Panel 80 MM Door &amp; Accessories"/>
    <x v="0"/>
    <n v="0"/>
    <n v="13"/>
    <n v="10"/>
    <s v="01.02.2021"/>
    <s v="01.02.2021"/>
    <m/>
    <s v="INR"/>
    <n v="744846"/>
    <n v="0"/>
    <n v="-744846"/>
    <n v="0"/>
    <n v="0"/>
    <n v="-110292"/>
    <n v="-35516"/>
    <n v="0"/>
    <n v="-35516"/>
    <n v="145808"/>
    <n v="0"/>
    <n v="0"/>
    <n v="599038"/>
    <n v="634554"/>
    <n v="0"/>
  </r>
  <r>
    <x v="0"/>
    <s v="FA0A"/>
    <n v="1600"/>
    <n v="160003335"/>
    <n v="0"/>
    <s v="FA001600033350"/>
    <s v="LT distribution panel"/>
    <x v="0"/>
    <n v="2"/>
    <n v="9"/>
    <n v="9"/>
    <s v="01.02.2021"/>
    <s v="01.02.2021"/>
    <m/>
    <s v="INR"/>
    <n v="203000"/>
    <n v="0"/>
    <n v="-203000"/>
    <n v="0"/>
    <n v="0"/>
    <n v="-73676.25"/>
    <n v="-10454"/>
    <n v="0"/>
    <n v="-10454"/>
    <n v="84130.25"/>
    <n v="0"/>
    <n v="0"/>
    <n v="118869.75"/>
    <n v="129323.75"/>
    <n v="0"/>
  </r>
  <r>
    <x v="0"/>
    <s v="FA0A"/>
    <n v="1600"/>
    <n v="160003336"/>
    <n v="0"/>
    <s v="FA001600033360"/>
    <s v="Dol Starter Box"/>
    <x v="0"/>
    <n v="1"/>
    <n v="4"/>
    <n v="1"/>
    <s v="01.02.2021"/>
    <s v="01.02.2021"/>
    <m/>
    <s v="INR"/>
    <n v="12240"/>
    <n v="0"/>
    <n v="-12240"/>
    <n v="0"/>
    <n v="0"/>
    <n v="-9141.2000000000007"/>
    <n v="-642"/>
    <n v="0"/>
    <n v="-642"/>
    <n v="9783.2000000000007"/>
    <n v="0"/>
    <n v="0"/>
    <n v="2456.7999999999993"/>
    <n v="3098.7999999999993"/>
    <n v="0"/>
  </r>
  <r>
    <x v="0"/>
    <s v="FA0A"/>
    <n v="1600"/>
    <n v="160003337"/>
    <n v="0"/>
    <s v="FA001600033370"/>
    <s v="Silo 5*8 size (AYWY CABLE, Metal BOX, 4 WAYS TPN )"/>
    <x v="0"/>
    <n v="0"/>
    <n v="6"/>
    <n v="10"/>
    <s v="01.02.2021"/>
    <s v="01.02.2021"/>
    <m/>
    <s v="INR"/>
    <n v="23182"/>
    <n v="0"/>
    <n v="-23182"/>
    <n v="0"/>
    <n v="0"/>
    <n v="-13502.04"/>
    <n v="-1132"/>
    <n v="0"/>
    <n v="-1132"/>
    <n v="14634.04"/>
    <n v="0"/>
    <n v="0"/>
    <n v="8547.9599999999991"/>
    <n v="9679.9599999999991"/>
    <n v="0"/>
  </r>
  <r>
    <x v="0"/>
    <s v="FA0A"/>
    <n v="1600"/>
    <n v="160003338"/>
    <n v="0"/>
    <s v="FA001600033380"/>
    <s v="AIR Compressor"/>
    <x v="0"/>
    <n v="1"/>
    <n v="11"/>
    <n v="9"/>
    <s v="01.02.2021"/>
    <s v="01.02.2021"/>
    <m/>
    <s v="INR"/>
    <n v="21836"/>
    <n v="0"/>
    <n v="-21836"/>
    <n v="0"/>
    <n v="0"/>
    <n v="-6006"/>
    <n v="-1049"/>
    <n v="0"/>
    <n v="-1049"/>
    <n v="7055"/>
    <n v="0"/>
    <n v="0"/>
    <n v="14781"/>
    <n v="15830"/>
    <n v="0"/>
  </r>
  <r>
    <x v="0"/>
    <s v="FA0A"/>
    <n v="1600"/>
    <n v="160003339"/>
    <n v="0"/>
    <s v="FA001600033390"/>
    <s v="Khatkhata Chalna Motor"/>
    <x v="0"/>
    <n v="1"/>
    <n v="9"/>
    <n v="8"/>
    <s v="01.02.2021"/>
    <s v="01.02.2021"/>
    <m/>
    <s v="INR"/>
    <n v="181899.42"/>
    <n v="0"/>
    <n v="-181899.42"/>
    <n v="0"/>
    <n v="0"/>
    <n v="-65933.929999999993"/>
    <n v="-9468"/>
    <n v="0"/>
    <n v="-9468"/>
    <n v="75401.929999999993"/>
    <n v="0"/>
    <n v="0"/>
    <n v="106497.49000000002"/>
    <n v="115965.49000000002"/>
    <n v="0"/>
  </r>
  <r>
    <x v="0"/>
    <s v="FA0A"/>
    <n v="1600"/>
    <n v="160003341"/>
    <n v="0"/>
    <s v="FA001600033410"/>
    <s v="Machine Double Eyelet"/>
    <x v="0"/>
    <n v="1"/>
    <n v="11"/>
    <n v="10"/>
    <s v="01.02.2021"/>
    <s v="01.02.2021"/>
    <m/>
    <s v="INR"/>
    <n v="138000"/>
    <n v="0"/>
    <n v="0"/>
    <n v="0"/>
    <n v="138000"/>
    <n v="-37793"/>
    <n v="-6588"/>
    <n v="0"/>
    <n v="-6588"/>
    <n v="0"/>
    <n v="0"/>
    <n v="-44381"/>
    <n v="0"/>
    <n v="100207"/>
    <n v="93619"/>
  </r>
  <r>
    <x v="0"/>
    <s v="FA0A"/>
    <n v="1600"/>
    <n v="160003342"/>
    <n v="0"/>
    <s v="FA001600033420"/>
    <s v="Strapping Machine"/>
    <x v="0"/>
    <n v="1"/>
    <n v="10"/>
    <n v="6"/>
    <s v="01.02.2021"/>
    <s v="01.02.2021"/>
    <m/>
    <s v="INR"/>
    <n v="46262"/>
    <n v="0"/>
    <n v="0"/>
    <n v="0"/>
    <n v="46262"/>
    <n v="-16639.849999999999"/>
    <n v="-2203"/>
    <n v="0"/>
    <n v="-2203"/>
    <n v="0"/>
    <n v="0"/>
    <n v="-18842.849999999999"/>
    <n v="0"/>
    <n v="29622.15"/>
    <n v="27419.15"/>
  </r>
  <r>
    <x v="0"/>
    <s v="FA0A"/>
    <n v="1600"/>
    <n v="160003343"/>
    <n v="0"/>
    <s v="FA001600033430"/>
    <s v="Blower with Chamber"/>
    <x v="0"/>
    <n v="1"/>
    <n v="13"/>
    <n v="7"/>
    <s v="01.02.2021"/>
    <s v="01.02.2021"/>
    <m/>
    <s v="INR"/>
    <n v="70683.38"/>
    <n v="0"/>
    <n v="-70683.38"/>
    <n v="0"/>
    <n v="0"/>
    <n v="-11680"/>
    <n v="-3364"/>
    <n v="0"/>
    <n v="-3364"/>
    <n v="15044"/>
    <n v="0"/>
    <n v="0"/>
    <n v="55639.380000000005"/>
    <n v="59003.380000000005"/>
    <n v="0"/>
  </r>
  <r>
    <x v="0"/>
    <s v="FA0A"/>
    <n v="1600"/>
    <n v="160003344"/>
    <n v="0"/>
    <s v="FA001600033440"/>
    <s v="Air Compressor"/>
    <x v="0"/>
    <n v="1"/>
    <n v="5"/>
    <n v="3"/>
    <s v="01.02.2021"/>
    <s v="01.02.2021"/>
    <m/>
    <s v="INR"/>
    <n v="100776"/>
    <n v="0"/>
    <n v="-100776"/>
    <n v="0"/>
    <n v="0"/>
    <n v="-67692.58"/>
    <n v="-5169"/>
    <n v="0"/>
    <n v="-5169"/>
    <n v="72861.58"/>
    <n v="0"/>
    <n v="0"/>
    <n v="27914.42"/>
    <n v="33083.42"/>
    <n v="0"/>
  </r>
  <r>
    <x v="0"/>
    <s v="FA0A"/>
    <n v="1600"/>
    <n v="160003345"/>
    <n v="0"/>
    <s v="FA001600033450"/>
    <s v="Air Dryer Compressor"/>
    <x v="0"/>
    <n v="1"/>
    <n v="9"/>
    <n v="5"/>
    <s v="01.02.2021"/>
    <s v="01.02.2021"/>
    <m/>
    <s v="INR"/>
    <n v="161460.9"/>
    <n v="0"/>
    <n v="-161460.9"/>
    <n v="0"/>
    <n v="0"/>
    <n v="-61973.440000000002"/>
    <n v="-8344"/>
    <n v="0"/>
    <n v="-8344"/>
    <n v="70317.440000000002"/>
    <n v="0"/>
    <n v="0"/>
    <n v="91143.459999999992"/>
    <n v="99487.459999999992"/>
    <n v="0"/>
  </r>
  <r>
    <x v="0"/>
    <s v="FA0A"/>
    <n v="1600"/>
    <n v="160003346"/>
    <n v="0"/>
    <s v="FA001600033460"/>
    <s v="Batteries"/>
    <x v="0"/>
    <n v="0"/>
    <n v="10"/>
    <n v="5"/>
    <s v="01.02.2021"/>
    <s v="01.02.2021"/>
    <s v="22.07.2022"/>
    <s v="INR"/>
    <n v="24249.88"/>
    <n v="0"/>
    <n v="-24249.88"/>
    <n v="0"/>
    <n v="0"/>
    <n v="-8840.17"/>
    <n v="-471"/>
    <n v="0"/>
    <n v="-471"/>
    <n v="9311.17"/>
    <n v="0"/>
    <n v="0"/>
    <n v="0"/>
    <n v="15409.710000000001"/>
    <n v="0"/>
  </r>
  <r>
    <x v="0"/>
    <s v="FA0A"/>
    <n v="1600"/>
    <n v="160003347"/>
    <n v="0"/>
    <s v="FA001600033470"/>
    <s v="Electronic Weighing Scale"/>
    <x v="0"/>
    <n v="1"/>
    <n v="10"/>
    <n v="10"/>
    <s v="01.02.2021"/>
    <s v="01.02.2021"/>
    <m/>
    <s v="INR"/>
    <n v="4500"/>
    <n v="0"/>
    <n v="-4500"/>
    <n v="0"/>
    <n v="0"/>
    <n v="-1522.16"/>
    <n v="-214"/>
    <n v="0"/>
    <n v="-214"/>
    <n v="1736.16"/>
    <n v="0"/>
    <n v="0"/>
    <n v="2763.84"/>
    <n v="2977.84"/>
    <n v="0"/>
  </r>
  <r>
    <x v="0"/>
    <s v="FA0A"/>
    <n v="1600"/>
    <n v="160003348"/>
    <n v="0"/>
    <s v="FA001600033480"/>
    <s v="Electronic Weighing Scale"/>
    <x v="0"/>
    <n v="5"/>
    <n v="11"/>
    <n v="7"/>
    <s v="01.02.2021"/>
    <s v="01.02.2021"/>
    <m/>
    <s v="INR"/>
    <n v="18000"/>
    <n v="0"/>
    <n v="-18000"/>
    <n v="0"/>
    <n v="0"/>
    <n v="-5259"/>
    <n v="-856"/>
    <n v="0"/>
    <n v="-856"/>
    <n v="6115"/>
    <n v="0"/>
    <n v="0"/>
    <n v="11885"/>
    <n v="12741"/>
    <n v="0"/>
  </r>
  <r>
    <x v="0"/>
    <s v="FA0A"/>
    <n v="1600"/>
    <n v="160003349"/>
    <n v="0"/>
    <s v="FA001600033490"/>
    <s v="Electronic Weighing Scale - DP 200 KG"/>
    <x v="0"/>
    <n v="2"/>
    <n v="12"/>
    <n v="2"/>
    <s v="01.02.2021"/>
    <s v="01.02.2021"/>
    <m/>
    <s v="INR"/>
    <n v="14195.03"/>
    <n v="0"/>
    <n v="-14195.03"/>
    <n v="0"/>
    <n v="0"/>
    <n v="-3710"/>
    <n v="-669"/>
    <n v="0"/>
    <n v="-669"/>
    <n v="4379"/>
    <n v="0"/>
    <n v="0"/>
    <n v="9816.0300000000007"/>
    <n v="10485.030000000001"/>
    <n v="0"/>
  </r>
  <r>
    <x v="0"/>
    <s v="FA0A"/>
    <n v="1600"/>
    <n v="160003350"/>
    <n v="0"/>
    <s v="FA001600033500"/>
    <s v="Electronic Weighing Scale"/>
    <x v="0"/>
    <n v="8"/>
    <n v="11"/>
    <n v="3"/>
    <s v="01.02.2021"/>
    <s v="01.02.2021"/>
    <m/>
    <s v="INR"/>
    <n v="23230"/>
    <n v="0"/>
    <n v="-23230"/>
    <n v="0"/>
    <n v="0"/>
    <n v="-7204"/>
    <n v="-1110"/>
    <n v="0"/>
    <n v="-1110"/>
    <n v="8314"/>
    <n v="0"/>
    <n v="0"/>
    <n v="14916"/>
    <n v="16026"/>
    <n v="0"/>
  </r>
  <r>
    <x v="0"/>
    <s v="FA0A"/>
    <n v="1600"/>
    <n v="160003351"/>
    <n v="0"/>
    <s v="FA001600033510"/>
    <s v="Weighing Scale - 200Kgx10g - 5x5"/>
    <x v="0"/>
    <n v="2"/>
    <n v="13"/>
    <n v="2"/>
    <s v="01.02.2021"/>
    <s v="01.02.2021"/>
    <m/>
    <s v="INR"/>
    <n v="12400"/>
    <n v="0"/>
    <n v="-12400"/>
    <n v="0"/>
    <n v="0"/>
    <n v="-2356"/>
    <n v="-591"/>
    <n v="0"/>
    <n v="-591"/>
    <n v="2947"/>
    <n v="0"/>
    <n v="0"/>
    <n v="9453"/>
    <n v="10044"/>
    <n v="0"/>
  </r>
  <r>
    <x v="0"/>
    <s v="FA0A"/>
    <n v="1600"/>
    <n v="160003352"/>
    <n v="0"/>
    <s v="FA001600033520"/>
    <s v=" Electronic weighing scale"/>
    <x v="0"/>
    <n v="3"/>
    <n v="4"/>
    <n v="10"/>
    <s v="01.02.2021"/>
    <s v="01.02.2021"/>
    <m/>
    <s v="INR"/>
    <n v="12000"/>
    <n v="0"/>
    <n v="-12000"/>
    <n v="0"/>
    <n v="0"/>
    <n v="-8416.14"/>
    <n v="-612"/>
    <n v="0"/>
    <n v="-612"/>
    <n v="9028.14"/>
    <n v="0"/>
    <n v="0"/>
    <n v="2971.8600000000006"/>
    <n v="3583.8600000000006"/>
    <n v="0"/>
  </r>
  <r>
    <x v="0"/>
    <s v="FA0A"/>
    <n v="1600"/>
    <n v="160003353"/>
    <n v="0"/>
    <s v="FA001600033530"/>
    <s v="10 KVA UPS"/>
    <x v="0"/>
    <n v="1"/>
    <n v="7"/>
    <n v="6"/>
    <s v="01.02.2021"/>
    <s v="01.02.2021"/>
    <m/>
    <s v="INR"/>
    <n v="94860"/>
    <n v="0"/>
    <n v="-94860"/>
    <n v="0"/>
    <n v="0"/>
    <n v="-51595.360000000001"/>
    <n v="-4578"/>
    <n v="0"/>
    <n v="-4578"/>
    <n v="56173.36"/>
    <n v="0"/>
    <n v="0"/>
    <n v="38686.639999999999"/>
    <n v="43264.639999999999"/>
    <n v="0"/>
  </r>
  <r>
    <x v="0"/>
    <s v="FA0A"/>
    <n v="1600"/>
    <n v="160003354"/>
    <n v="0"/>
    <s v="FA001600033540"/>
    <s v="UPS 10kva"/>
    <x v="0"/>
    <n v="0"/>
    <n v="9"/>
    <n v="5"/>
    <s v="01.02.2021"/>
    <s v="01.02.2021"/>
    <s v="22.07.2022"/>
    <s v="INR"/>
    <n v="104625"/>
    <n v="0"/>
    <n v="-104625"/>
    <n v="0"/>
    <n v="0"/>
    <n v="-39943.919999999998"/>
    <n v="-2210"/>
    <n v="0"/>
    <n v="-2210"/>
    <n v="42153.919999999998"/>
    <n v="0"/>
    <n v="0"/>
    <n v="0"/>
    <n v="64681.08"/>
    <n v="0"/>
  </r>
  <r>
    <x v="0"/>
    <s v="FA0A"/>
    <n v="1600"/>
    <n v="160003355"/>
    <n v="0"/>
    <s v="FA001600033550"/>
    <s v="Starter Pannel Sugar Mach"/>
    <x v="0"/>
    <n v="1"/>
    <n v="9"/>
    <n v="10"/>
    <s v="01.02.2021"/>
    <s v="01.02.2021"/>
    <m/>
    <s v="INR"/>
    <n v="202500"/>
    <n v="0"/>
    <n v="-202500"/>
    <n v="0"/>
    <n v="0"/>
    <n v="-71338.53"/>
    <n v="-10517"/>
    <n v="0"/>
    <n v="-10517"/>
    <n v="81855.53"/>
    <n v="0"/>
    <n v="0"/>
    <n v="120644.47"/>
    <n v="131161.47"/>
    <n v="0"/>
  </r>
  <r>
    <x v="0"/>
    <s v="FA0A"/>
    <n v="1600"/>
    <n v="160003356"/>
    <n v="0"/>
    <s v="FA001600033560"/>
    <s v="Starter Pannel Sugar Mach"/>
    <x v="0"/>
    <n v="1"/>
    <n v="9"/>
    <n v="10"/>
    <s v="01.02.2021"/>
    <s v="01.02.2021"/>
    <m/>
    <s v="INR"/>
    <n v="33750"/>
    <n v="0"/>
    <n v="-33750"/>
    <n v="0"/>
    <n v="0"/>
    <n v="-11888.59"/>
    <n v="-1753"/>
    <n v="0"/>
    <n v="-1753"/>
    <n v="13641.59"/>
    <n v="0"/>
    <n v="0"/>
    <n v="20108.41"/>
    <n v="21861.41"/>
    <n v="0"/>
  </r>
  <r>
    <x v="0"/>
    <s v="FA0A"/>
    <n v="1600"/>
    <n v="160003359"/>
    <n v="0"/>
    <s v="FA001600033590"/>
    <s v="Sealing Mach.Band sealer"/>
    <x v="0"/>
    <n v="1"/>
    <n v="8"/>
    <n v="5"/>
    <s v="01.02.2021"/>
    <s v="01.02.2021"/>
    <m/>
    <s v="INR"/>
    <n v="19425"/>
    <n v="0"/>
    <n v="-19425"/>
    <n v="0"/>
    <n v="0"/>
    <n v="-8622.2999999999993"/>
    <n v="-1021"/>
    <n v="0"/>
    <n v="-1021"/>
    <n v="9643.2999999999993"/>
    <n v="0"/>
    <n v="0"/>
    <n v="9781.7000000000007"/>
    <n v="10802.7"/>
    <n v="0"/>
  </r>
  <r>
    <x v="0"/>
    <s v="FA0A"/>
    <n v="1600"/>
    <n v="160003476"/>
    <n v="0"/>
    <s v="FA001600034760"/>
    <s v="RT 3000-T/D"/>
    <x v="0"/>
    <n v="1"/>
    <n v="6"/>
    <n v="11"/>
    <s v="01.03.2021"/>
    <s v="01.03.2021"/>
    <m/>
    <s v="INR"/>
    <n v="31136"/>
    <n v="0"/>
    <n v="-31136"/>
    <n v="0"/>
    <n v="0"/>
    <n v="-17831.060000000001"/>
    <n v="-1517"/>
    <n v="0"/>
    <n v="-1517"/>
    <n v="19348.060000000001"/>
    <n v="0"/>
    <n v="0"/>
    <n v="11787.939999999999"/>
    <n v="13304.939999999999"/>
    <n v="0"/>
  </r>
  <r>
    <x v="0"/>
    <s v="FA0A"/>
    <n v="1800"/>
    <n v="180000639"/>
    <n v="0"/>
    <s v="FA001800006390"/>
    <s v="Attendence Recording System"/>
    <x v="1"/>
    <n v="1"/>
    <n v="1"/>
    <n v="0"/>
    <s v="02.01.2021"/>
    <s v="02.01.2021"/>
    <m/>
    <s v="INR"/>
    <n v="13000"/>
    <n v="0"/>
    <n v="-13000"/>
    <n v="0"/>
    <n v="0"/>
    <n v="-12350"/>
    <n v="0"/>
    <n v="0"/>
    <n v="0"/>
    <n v="12350"/>
    <n v="0"/>
    <n v="0"/>
    <n v="650"/>
    <n v="650"/>
    <n v="0"/>
  </r>
  <r>
    <x v="0"/>
    <s v="FA0A"/>
    <n v="1800"/>
    <n v="180000640"/>
    <n v="0"/>
    <s v="FA001800006400"/>
    <s v="FIRE EXTINGUISHER"/>
    <x v="1"/>
    <n v="6"/>
    <n v="0"/>
    <n v="2"/>
    <s v="02.01.2021"/>
    <s v="02.01.2021"/>
    <m/>
    <s v="INR"/>
    <n v="7200"/>
    <n v="0"/>
    <n v="-7200"/>
    <n v="0"/>
    <n v="0"/>
    <n v="-6840"/>
    <n v="0"/>
    <n v="0"/>
    <n v="0"/>
    <n v="6840"/>
    <n v="0"/>
    <n v="0"/>
    <n v="360"/>
    <n v="360"/>
    <n v="0"/>
  </r>
  <r>
    <x v="0"/>
    <s v="FA0A"/>
    <n v="1800"/>
    <n v="180000641"/>
    <n v="0"/>
    <s v="FA001800006410"/>
    <s v="FIRE EXTINGUISHER"/>
    <x v="1"/>
    <n v="106"/>
    <n v="0"/>
    <n v="1"/>
    <s v="02.01.2021"/>
    <s v="02.01.2021"/>
    <m/>
    <s v="INR"/>
    <n v="52376.480000000003"/>
    <n v="0"/>
    <n v="-52376.480000000003"/>
    <n v="0"/>
    <n v="0"/>
    <n v="-49757.66"/>
    <n v="0"/>
    <n v="0"/>
    <n v="0"/>
    <n v="49757.66"/>
    <n v="0"/>
    <n v="0"/>
    <n v="2618.8199999999997"/>
    <n v="2618.8199999999997"/>
    <n v="0"/>
  </r>
  <r>
    <x v="0"/>
    <s v="FA0A"/>
    <n v="1800"/>
    <n v="180000642"/>
    <n v="0"/>
    <s v="FA001800006420"/>
    <s v="Water Cooler 40/80 Ltr"/>
    <x v="1"/>
    <n v="1"/>
    <n v="0"/>
    <n v="1"/>
    <s v="01.02.2021"/>
    <s v="01.02.2021"/>
    <m/>
    <s v="INR"/>
    <n v="11400"/>
    <n v="0"/>
    <n v="-11400"/>
    <n v="0"/>
    <n v="0"/>
    <n v="-10830"/>
    <n v="0"/>
    <n v="0"/>
    <n v="0"/>
    <n v="10830"/>
    <n v="0"/>
    <n v="0"/>
    <n v="570"/>
    <n v="570"/>
    <n v="0"/>
  </r>
  <r>
    <x v="0"/>
    <s v="FA0A"/>
    <n v="1800"/>
    <n v="180000643"/>
    <n v="0"/>
    <s v="FA001800006430"/>
    <s v="CCTV Camera &amp; Video Syste"/>
    <x v="1"/>
    <n v="1"/>
    <n v="0"/>
    <n v="1"/>
    <s v="01.02.2021"/>
    <s v="01.02.2021"/>
    <m/>
    <s v="INR"/>
    <n v="58242.01"/>
    <n v="0"/>
    <n v="-58242.01"/>
    <n v="0"/>
    <n v="0"/>
    <n v="-55329.56"/>
    <n v="0"/>
    <n v="0"/>
    <n v="0"/>
    <n v="55329.56"/>
    <n v="0"/>
    <n v="0"/>
    <n v="2912.4500000000044"/>
    <n v="2912.4500000000044"/>
    <n v="0"/>
  </r>
  <r>
    <x v="0"/>
    <s v="FA0A"/>
    <n v="1800"/>
    <n v="180000644"/>
    <n v="0"/>
    <s v="FA001800006440"/>
    <s v="Wall Mounted Fan 30&quot;"/>
    <x v="1"/>
    <n v="2"/>
    <n v="0"/>
    <n v="1"/>
    <s v="01.02.2021"/>
    <s v="01.02.2021"/>
    <m/>
    <s v="INR"/>
    <n v="16450"/>
    <n v="0"/>
    <n v="-16450"/>
    <n v="0"/>
    <n v="0"/>
    <n v="-15627.5"/>
    <n v="0"/>
    <n v="0"/>
    <n v="0"/>
    <n v="15627.5"/>
    <n v="0"/>
    <n v="0"/>
    <n v="822.5"/>
    <n v="822.5"/>
    <n v="0"/>
  </r>
  <r>
    <x v="0"/>
    <s v="FA0A"/>
    <n v="1800"/>
    <n v="180000645"/>
    <n v="0"/>
    <s v="FA001800006450"/>
    <s v="60L VACUUM CLEANER SS"/>
    <x v="1"/>
    <n v="1"/>
    <n v="0"/>
    <n v="2"/>
    <s v="01.02.2021"/>
    <s v="01.02.2021"/>
    <m/>
    <s v="INR"/>
    <n v="12112.5"/>
    <n v="0"/>
    <n v="-12112.5"/>
    <n v="0"/>
    <n v="0"/>
    <n v="-11506.87"/>
    <n v="0"/>
    <n v="0"/>
    <n v="0"/>
    <n v="11506.87"/>
    <n v="0"/>
    <n v="0"/>
    <n v="605.6299999999992"/>
    <n v="605.6299999999992"/>
    <n v="0"/>
  </r>
  <r>
    <x v="0"/>
    <s v="FA0A"/>
    <n v="1800"/>
    <n v="180000646"/>
    <n v="0"/>
    <s v="FA001800006460"/>
    <s v="Doom Camera.CCTV Cameras"/>
    <x v="1"/>
    <n v="2"/>
    <n v="0"/>
    <n v="1"/>
    <s v="01.02.2021"/>
    <s v="01.02.2021"/>
    <m/>
    <s v="INR"/>
    <n v="2025"/>
    <n v="0"/>
    <n v="-2025"/>
    <n v="0"/>
    <n v="0"/>
    <n v="-1923.75"/>
    <n v="0"/>
    <n v="0"/>
    <n v="0"/>
    <n v="1923.75"/>
    <n v="0"/>
    <n v="0"/>
    <n v="101.25"/>
    <n v="101.25"/>
    <n v="0"/>
  </r>
  <r>
    <x v="0"/>
    <s v="FA0A"/>
    <n v="1800"/>
    <n v="180000655"/>
    <n v="0"/>
    <s v="FA001800006550"/>
    <s v="Kent Water purifier"/>
    <x v="1"/>
    <n v="1"/>
    <n v="0"/>
    <n v="1"/>
    <s v="01.03.2021"/>
    <s v="01.03.2021"/>
    <m/>
    <s v="INR"/>
    <n v="26000"/>
    <n v="0"/>
    <n v="-26000"/>
    <n v="0"/>
    <n v="0"/>
    <n v="-24700"/>
    <n v="0"/>
    <n v="0"/>
    <n v="0"/>
    <n v="24700"/>
    <n v="0"/>
    <n v="0"/>
    <n v="1300"/>
    <n v="1300"/>
    <n v="0"/>
  </r>
  <r>
    <x v="0"/>
    <s v="FA0A"/>
    <n v="1800"/>
    <n v="180000659"/>
    <n v="0"/>
    <s v="FA001800006590"/>
    <s v="Wall Mounted Fan 18&quot;"/>
    <x v="1"/>
    <n v="10"/>
    <n v="0"/>
    <n v="1"/>
    <s v="31.03.2021"/>
    <s v="02.01.2021"/>
    <m/>
    <s v="INR"/>
    <n v="41343"/>
    <n v="0"/>
    <n v="-41343"/>
    <n v="0"/>
    <n v="0"/>
    <n v="-39275.85"/>
    <n v="0"/>
    <n v="0"/>
    <n v="0"/>
    <n v="39275.85"/>
    <n v="0"/>
    <n v="0"/>
    <n v="2067.1500000000015"/>
    <n v="2067.1500000000015"/>
    <n v="0"/>
  </r>
  <r>
    <x v="0"/>
    <s v="FA0A"/>
    <n v="1800"/>
    <n v="180000661"/>
    <n v="0"/>
    <s v="FA001800006610"/>
    <s v="Wall Mounted Fan 30&quot;"/>
    <x v="1"/>
    <n v="1"/>
    <n v="0"/>
    <n v="1"/>
    <s v="02.01.2021"/>
    <s v="02.01.2021"/>
    <m/>
    <s v="INR"/>
    <n v="56700"/>
    <n v="0"/>
    <n v="-56700"/>
    <n v="0"/>
    <n v="0"/>
    <n v="-53865"/>
    <n v="0"/>
    <n v="0"/>
    <n v="0"/>
    <n v="53865"/>
    <n v="0"/>
    <n v="0"/>
    <n v="2835"/>
    <n v="2835"/>
    <n v="0"/>
  </r>
  <r>
    <x v="0"/>
    <s v="FA0A"/>
    <n v="1900"/>
    <n v="190001063"/>
    <n v="0"/>
    <s v="FA001900010630"/>
    <s v="Desktop -Dell Optilex"/>
    <x v="2"/>
    <n v="4"/>
    <n v="0"/>
    <n v="1"/>
    <s v="02.01.2021"/>
    <s v="02.01.2021"/>
    <m/>
    <s v="INR"/>
    <n v="95760"/>
    <n v="0"/>
    <n v="0"/>
    <n v="0"/>
    <n v="95760"/>
    <n v="-90972"/>
    <n v="0"/>
    <n v="0"/>
    <n v="0"/>
    <n v="0"/>
    <n v="0"/>
    <n v="-90972"/>
    <n v="0"/>
    <n v="4788"/>
    <n v="4788"/>
  </r>
  <r>
    <x v="0"/>
    <s v="FA0A"/>
    <n v="1900"/>
    <n v="190001065"/>
    <n v="0"/>
    <s v="FA001900010650"/>
    <s v="10 KVA UPS with 3"/>
    <x v="2"/>
    <n v="0"/>
    <n v="0"/>
    <n v="1"/>
    <s v="01.02.2021"/>
    <s v="01.02.2021"/>
    <s v="22.07.2022"/>
    <s v="INR"/>
    <n v="106875"/>
    <n v="0"/>
    <n v="-106875"/>
    <n v="0"/>
    <n v="0"/>
    <n v="-101531.25"/>
    <n v="0"/>
    <n v="0"/>
    <n v="0"/>
    <n v="101531.25"/>
    <n v="0"/>
    <n v="0"/>
    <n v="0"/>
    <n v="5343.75"/>
    <n v="0"/>
  </r>
  <r>
    <x v="0"/>
    <s v="FA0A"/>
    <n v="1900"/>
    <n v="190001066"/>
    <n v="0"/>
    <s v="FA001900010660"/>
    <s v="UPS 3KVA"/>
    <x v="2"/>
    <n v="1"/>
    <n v="0"/>
    <n v="1"/>
    <s v="01.02.2021"/>
    <s v="01.02.2021"/>
    <m/>
    <s v="INR"/>
    <n v="24750"/>
    <n v="0"/>
    <n v="0"/>
    <n v="0"/>
    <n v="24750"/>
    <n v="-23512.02"/>
    <n v="0"/>
    <n v="0"/>
    <n v="0"/>
    <n v="0"/>
    <n v="0"/>
    <n v="-23512.02"/>
    <n v="0"/>
    <n v="1237.9799999999996"/>
    <n v="1237.9799999999996"/>
  </r>
  <r>
    <x v="0"/>
    <s v="FA0A"/>
    <n v="1900"/>
    <n v="190001067"/>
    <n v="0"/>
    <s v="FA001900010670"/>
    <s v="6 KVA UPS"/>
    <x v="2"/>
    <n v="1"/>
    <n v="0"/>
    <n v="1"/>
    <s v="01.02.2021"/>
    <s v="01.02.2021"/>
    <m/>
    <s v="INR"/>
    <n v="66000"/>
    <n v="0"/>
    <n v="0"/>
    <n v="0"/>
    <n v="66000"/>
    <n v="-62700"/>
    <n v="0"/>
    <n v="0"/>
    <n v="0"/>
    <n v="0"/>
    <n v="0"/>
    <n v="-62700"/>
    <n v="0"/>
    <n v="3300"/>
    <n v="3300"/>
  </r>
  <r>
    <x v="0"/>
    <s v="FA0A"/>
    <n v="1900"/>
    <n v="190001083"/>
    <n v="0"/>
    <s v="FA001900010830"/>
    <s v="Computer Networking Device"/>
    <x v="2"/>
    <n v="1"/>
    <n v="4"/>
    <n v="1"/>
    <s v="01.03.2021"/>
    <s v="01.03.2021"/>
    <m/>
    <s v="INR"/>
    <n v="167840"/>
    <n v="0"/>
    <n v="0"/>
    <n v="0"/>
    <n v="167840"/>
    <n v="-79904"/>
    <n v="-19995"/>
    <n v="0"/>
    <n v="-19995"/>
    <n v="0"/>
    <n v="0"/>
    <n v="-99899"/>
    <n v="0"/>
    <n v="87936"/>
    <n v="67941"/>
  </r>
  <r>
    <x v="0"/>
    <s v="FA0A"/>
    <n v="2000"/>
    <n v="200002084"/>
    <n v="0"/>
    <s v="FA002000020840"/>
    <s v="Heavy Duty Racks"/>
    <x v="3"/>
    <n v="1105"/>
    <n v="8"/>
    <n v="1"/>
    <s v="02.01.2021"/>
    <s v="02.01.2021"/>
    <m/>
    <s v="INR"/>
    <n v="89460.53"/>
    <n v="0"/>
    <n v="-89460.53"/>
    <n v="0"/>
    <n v="0"/>
    <n v="-15506"/>
    <n v="-7655"/>
    <n v="0"/>
    <n v="-7655"/>
    <n v="23161"/>
    <n v="0"/>
    <n v="0"/>
    <n v="66299.53"/>
    <n v="73954.53"/>
    <n v="0"/>
  </r>
  <r>
    <x v="0"/>
    <s v="FA0A"/>
    <n v="2000"/>
    <n v="200002085"/>
    <n v="0"/>
    <s v="FA002000020850"/>
    <s v="Heavy Duty Racks"/>
    <x v="3"/>
    <n v="4525"/>
    <n v="8"/>
    <n v="0"/>
    <s v="02.01.2021"/>
    <s v="02.01.2021"/>
    <m/>
    <s v="INR"/>
    <n v="377291.2"/>
    <n v="0"/>
    <n v="-377291.2"/>
    <n v="0"/>
    <n v="0"/>
    <n v="-117232.01"/>
    <n v="-26897"/>
    <n v="0"/>
    <n v="-26897"/>
    <n v="144129.01"/>
    <n v="0"/>
    <n v="0"/>
    <n v="233162.19"/>
    <n v="260059.19"/>
    <n v="0"/>
  </r>
  <r>
    <x v="0"/>
    <s v="FA0A"/>
    <n v="2000"/>
    <n v="200002092"/>
    <n v="0"/>
    <s v="FA002000020920"/>
    <s v="Pigeon Hole Almirah Lockers"/>
    <x v="3"/>
    <n v="0"/>
    <n v="8"/>
    <n v="7"/>
    <s v="02.01.2021"/>
    <s v="02.01.2021"/>
    <s v="09.08.2022"/>
    <s v="INR"/>
    <n v="3187.5"/>
    <n v="0"/>
    <n v="-3187.5"/>
    <n v="0"/>
    <n v="0"/>
    <n v="-812.37"/>
    <n v="-108"/>
    <n v="0"/>
    <n v="-108"/>
    <n v="920.37"/>
    <n v="0"/>
    <n v="0"/>
    <n v="0"/>
    <n v="2375.13"/>
    <n v="0"/>
  </r>
  <r>
    <x v="0"/>
    <s v="FA0A"/>
    <n v="2000"/>
    <n v="200002094"/>
    <n v="0"/>
    <s v="FA002000020940"/>
    <s v="Heavy Duty Pallet Rack Main"/>
    <x v="3"/>
    <n v="28741"/>
    <n v="8"/>
    <n v="1"/>
    <s v="02.01.2021"/>
    <s v="02.01.2021"/>
    <m/>
    <s v="INR"/>
    <n v="2469935.2200000002"/>
    <n v="0"/>
    <n v="-2469935.2200000002"/>
    <n v="0"/>
    <n v="0"/>
    <n v="-793020.53"/>
    <n v="-171150"/>
    <n v="0"/>
    <n v="-171150"/>
    <n v="964170.53"/>
    <n v="0"/>
    <n v="0"/>
    <n v="1505764.6900000002"/>
    <n v="1676914.6900000002"/>
    <n v="0"/>
  </r>
  <r>
    <x v="0"/>
    <s v="FA0A"/>
    <n v="2000"/>
    <n v="200002095"/>
    <n v="0"/>
    <s v="FA002000020950"/>
    <s v="Plastic Pallets 1200*1000*160MM"/>
    <x v="3"/>
    <n v="400"/>
    <n v="7"/>
    <n v="10"/>
    <s v="02.01.2021"/>
    <s v="02.01.2021"/>
    <m/>
    <s v="INR"/>
    <n v="825788.3"/>
    <n v="0"/>
    <n v="-825788.3"/>
    <n v="0"/>
    <n v="0"/>
    <n v="-263436.59999999998"/>
    <n v="-59581"/>
    <n v="0"/>
    <n v="-59581"/>
    <n v="323017.59999999998"/>
    <n v="0"/>
    <n v="0"/>
    <n v="502770.70000000007"/>
    <n v="562351.70000000007"/>
    <n v="0"/>
  </r>
  <r>
    <x v="0"/>
    <s v="FA0A"/>
    <n v="2000"/>
    <n v="200002096"/>
    <n v="0"/>
    <s v="FA002000020960"/>
    <s v="Plastic Pallets 1200*1000*160MM"/>
    <x v="3"/>
    <n v="435"/>
    <n v="7"/>
    <n v="10"/>
    <s v="02.01.2021"/>
    <s v="02.01.2021"/>
    <m/>
    <s v="INR"/>
    <n v="909389.92"/>
    <n v="0"/>
    <n v="-909389.92"/>
    <n v="0"/>
    <n v="0"/>
    <n v="-296787"/>
    <n v="-64849"/>
    <n v="0"/>
    <n v="-64849"/>
    <n v="361636"/>
    <n v="0"/>
    <n v="0"/>
    <n v="547753.92000000004"/>
    <n v="612602.92000000004"/>
    <n v="0"/>
  </r>
  <r>
    <x v="0"/>
    <s v="FA0A"/>
    <n v="2000"/>
    <n v="200002098"/>
    <n v="0"/>
    <s v="FA002000020980"/>
    <s v="Sheets"/>
    <x v="3"/>
    <n v="1390"/>
    <n v="1"/>
    <n v="8"/>
    <s v="02.01.2021"/>
    <s v="02.01.2021"/>
    <m/>
    <s v="INR"/>
    <n v="174530"/>
    <n v="0"/>
    <n v="-174530"/>
    <n v="0"/>
    <n v="0"/>
    <n v="-151518.81"/>
    <n v="-14284.69"/>
    <n v="0"/>
    <n v="-14284.69"/>
    <n v="165803.5"/>
    <n v="0"/>
    <n v="0"/>
    <n v="8726.5"/>
    <n v="23011.190000000002"/>
    <n v="0"/>
  </r>
  <r>
    <x v="0"/>
    <s v="FA0A"/>
    <n v="2000"/>
    <n v="200002101"/>
    <n v="0"/>
    <s v="FA002000021010"/>
    <s v="Wooden Table"/>
    <x v="3"/>
    <n v="12"/>
    <n v="7"/>
    <n v="6"/>
    <s v="02.01.2021"/>
    <s v="02.01.2021"/>
    <m/>
    <s v="INR"/>
    <n v="66900.02"/>
    <n v="0"/>
    <n v="-66900.02"/>
    <n v="0"/>
    <n v="0"/>
    <n v="-23188"/>
    <n v="-4860"/>
    <n v="0"/>
    <n v="-4860"/>
    <n v="28048"/>
    <n v="0"/>
    <n v="0"/>
    <n v="38852.020000000004"/>
    <n v="43712.020000000004"/>
    <n v="0"/>
  </r>
  <r>
    <x v="0"/>
    <s v="FA0A"/>
    <n v="2000"/>
    <n v="200002102"/>
    <n v="0"/>
    <s v="FA002000021020"/>
    <s v="Wooden Table"/>
    <x v="3"/>
    <n v="1"/>
    <n v="8"/>
    <n v="5"/>
    <s v="02.01.2021"/>
    <s v="02.01.2021"/>
    <m/>
    <s v="INR"/>
    <n v="36360.660000000003"/>
    <n v="0"/>
    <n v="-36360.660000000003"/>
    <n v="0"/>
    <n v="0"/>
    <n v="-9801"/>
    <n v="-2599"/>
    <n v="0"/>
    <n v="-2599"/>
    <n v="12400"/>
    <n v="0"/>
    <n v="0"/>
    <n v="23960.660000000003"/>
    <n v="26559.660000000003"/>
    <n v="0"/>
  </r>
  <r>
    <x v="0"/>
    <s v="FA0A"/>
    <n v="2000"/>
    <n v="200002103"/>
    <n v="0"/>
    <s v="FA002000021030"/>
    <s v="Wooden Table"/>
    <x v="3"/>
    <n v="6"/>
    <n v="8"/>
    <n v="6"/>
    <s v="02.01.2021"/>
    <s v="02.01.2021"/>
    <m/>
    <s v="INR"/>
    <n v="26400"/>
    <n v="0"/>
    <n v="-26400"/>
    <n v="0"/>
    <n v="0"/>
    <n v="-6925"/>
    <n v="-1885"/>
    <n v="0"/>
    <n v="-1885"/>
    <n v="8810"/>
    <n v="0"/>
    <n v="0"/>
    <n v="17590"/>
    <n v="19475"/>
    <n v="0"/>
  </r>
  <r>
    <x v="0"/>
    <s v="FA0A"/>
    <n v="2000"/>
    <n v="200002104"/>
    <n v="0"/>
    <s v="FA002000021040"/>
    <s v="Wooden Table"/>
    <x v="3"/>
    <n v="1"/>
    <n v="7"/>
    <n v="4"/>
    <s v="02.01.2021"/>
    <s v="02.01.2021"/>
    <m/>
    <s v="INR"/>
    <n v="24000"/>
    <n v="0"/>
    <n v="-24000"/>
    <n v="0"/>
    <n v="0"/>
    <n v="-9137.5"/>
    <n v="-1690"/>
    <n v="0"/>
    <n v="-1690"/>
    <n v="10827.5"/>
    <n v="0"/>
    <n v="0"/>
    <n v="13172.5"/>
    <n v="14862.5"/>
    <n v="0"/>
  </r>
  <r>
    <x v="0"/>
    <s v="FA0A"/>
    <n v="2000"/>
    <n v="200002105"/>
    <n v="0"/>
    <s v="FA002000021050"/>
    <s v="Wooden Table"/>
    <x v="3"/>
    <n v="0"/>
    <n v="7"/>
    <n v="4"/>
    <s v="02.01.2021"/>
    <s v="02.01.2021"/>
    <s v="14.08.2022"/>
    <s v="INR"/>
    <n v="24000"/>
    <n v="0"/>
    <n v="-24000"/>
    <n v="0"/>
    <n v="0"/>
    <n v="-9267"/>
    <n v="-822"/>
    <n v="0"/>
    <n v="-822"/>
    <n v="10089"/>
    <n v="0"/>
    <n v="0"/>
    <n v="0"/>
    <n v="14733"/>
    <n v="0"/>
  </r>
  <r>
    <x v="0"/>
    <s v="FA0A"/>
    <n v="2000"/>
    <n v="200002106"/>
    <n v="0"/>
    <s v="FA002000021060"/>
    <s v="Wooden Table"/>
    <x v="3"/>
    <n v="10"/>
    <n v="7"/>
    <n v="9"/>
    <s v="02.01.2021"/>
    <s v="02.01.2021"/>
    <m/>
    <s v="INR"/>
    <n v="14410"/>
    <n v="0"/>
    <n v="-14410"/>
    <n v="0"/>
    <n v="0"/>
    <n v="-4824"/>
    <n v="-1027"/>
    <n v="0"/>
    <n v="-1027"/>
    <n v="5851"/>
    <n v="0"/>
    <n v="0"/>
    <n v="8559"/>
    <n v="9586"/>
    <n v="0"/>
  </r>
  <r>
    <x v="0"/>
    <s v="FA0A"/>
    <n v="2000"/>
    <n v="200002107"/>
    <n v="0"/>
    <s v="FA002000021070"/>
    <s v="Wooden Table"/>
    <x v="3"/>
    <n v="0"/>
    <n v="7"/>
    <n v="5"/>
    <s v="02.01.2021"/>
    <s v="02.01.2021"/>
    <s v="14.08.2022"/>
    <s v="INR"/>
    <n v="12700"/>
    <n v="0"/>
    <n v="-12700"/>
    <n v="0"/>
    <n v="0"/>
    <n v="-4578"/>
    <n v="-449"/>
    <n v="0"/>
    <n v="-449"/>
    <n v="5027"/>
    <n v="0"/>
    <n v="0"/>
    <n v="0"/>
    <n v="8122"/>
    <n v="0"/>
  </r>
  <r>
    <x v="0"/>
    <s v="FA0A"/>
    <n v="2000"/>
    <n v="200002108"/>
    <n v="0"/>
    <s v="FA002000021080"/>
    <s v="Wooden Table"/>
    <x v="3"/>
    <n v="0"/>
    <n v="7"/>
    <n v="6"/>
    <s v="02.01.2021"/>
    <s v="02.01.2021"/>
    <s v="14.08.2022"/>
    <s v="INR"/>
    <n v="9000"/>
    <n v="0"/>
    <n v="-9000"/>
    <n v="0"/>
    <n v="0"/>
    <n v="-3116"/>
    <n v="-321"/>
    <n v="0"/>
    <n v="-321"/>
    <n v="3437"/>
    <n v="0"/>
    <n v="0"/>
    <n v="0"/>
    <n v="5884"/>
    <n v="0"/>
  </r>
  <r>
    <x v="0"/>
    <s v="FA0A"/>
    <n v="2000"/>
    <n v="200002109"/>
    <n v="0"/>
    <s v="FA002000021090"/>
    <s v="Wooden Table"/>
    <x v="3"/>
    <n v="3"/>
    <n v="7"/>
    <n v="9"/>
    <s v="02.01.2021"/>
    <s v="02.01.2021"/>
    <m/>
    <s v="INR"/>
    <n v="7200"/>
    <n v="0"/>
    <n v="-7200"/>
    <n v="0"/>
    <n v="0"/>
    <n v="-2372"/>
    <n v="-517"/>
    <n v="0"/>
    <n v="-517"/>
    <n v="2889"/>
    <n v="0"/>
    <n v="0"/>
    <n v="4311"/>
    <n v="4828"/>
    <n v="0"/>
  </r>
  <r>
    <x v="0"/>
    <s v="FA0A"/>
    <n v="2000"/>
    <n v="200002110"/>
    <n v="0"/>
    <s v="FA002000021100"/>
    <s v="Wooden Table"/>
    <x v="3"/>
    <n v="2"/>
    <n v="1"/>
    <n v="4"/>
    <s v="02.01.2021"/>
    <s v="02.01.2021"/>
    <m/>
    <s v="INR"/>
    <n v="20908"/>
    <n v="0"/>
    <n v="-20908"/>
    <n v="0"/>
    <n v="0"/>
    <n v="-19660.34"/>
    <n v="-202"/>
    <n v="0"/>
    <n v="-202"/>
    <n v="19862.34"/>
    <n v="0"/>
    <n v="0"/>
    <n v="1045.6599999999999"/>
    <n v="1247.6599999999999"/>
    <n v="0"/>
  </r>
  <r>
    <x v="0"/>
    <s v="FA0A"/>
    <n v="2000"/>
    <n v="200002111"/>
    <n v="0"/>
    <s v="FA002000021110"/>
    <s v="Wooden Table"/>
    <x v="3"/>
    <n v="2"/>
    <n v="7"/>
    <n v="6"/>
    <s v="02.01.2021"/>
    <s v="02.01.2021"/>
    <m/>
    <s v="INR"/>
    <n v="4600"/>
    <n v="0"/>
    <n v="-4600"/>
    <n v="0"/>
    <n v="0"/>
    <n v="-1593"/>
    <n v="-334"/>
    <n v="0"/>
    <n v="-334"/>
    <n v="1927"/>
    <n v="0"/>
    <n v="0"/>
    <n v="2673"/>
    <n v="3007"/>
    <n v="0"/>
  </r>
  <r>
    <x v="0"/>
    <s v="FA0A"/>
    <n v="2000"/>
    <n v="200002112"/>
    <n v="0"/>
    <s v="FA002000021120"/>
    <s v="Wooden Pallets"/>
    <x v="3"/>
    <n v="51"/>
    <n v="6"/>
    <n v="1"/>
    <s v="02.01.2021"/>
    <s v="02.01.2021"/>
    <m/>
    <s v="INR"/>
    <n v="13765.02"/>
    <n v="0"/>
    <n v="-13765.02"/>
    <n v="0"/>
    <n v="0"/>
    <n v="-6097.79"/>
    <n v="-1087"/>
    <n v="0"/>
    <n v="-1087"/>
    <n v="7184.79"/>
    <n v="0"/>
    <n v="0"/>
    <n v="6580.2300000000005"/>
    <n v="7667.2300000000005"/>
    <n v="0"/>
  </r>
  <r>
    <x v="0"/>
    <s v="FA0A"/>
    <n v="2000"/>
    <n v="200002113"/>
    <n v="0"/>
    <s v="FA002000021130"/>
    <s v="Chairs"/>
    <x v="3"/>
    <n v="69"/>
    <n v="5"/>
    <n v="0"/>
    <s v="01.02.2021"/>
    <s v="01.02.2021"/>
    <m/>
    <s v="INR"/>
    <n v="140760"/>
    <n v="0"/>
    <n v="-140760"/>
    <n v="0"/>
    <n v="0"/>
    <n v="-82600.63"/>
    <n v="-10035"/>
    <n v="0"/>
    <n v="-10035"/>
    <n v="92635.63"/>
    <n v="0"/>
    <n v="0"/>
    <n v="48124.369999999995"/>
    <n v="58159.369999999995"/>
    <n v="0"/>
  </r>
  <r>
    <x v="0"/>
    <s v="FA0A"/>
    <n v="2000"/>
    <n v="200002114"/>
    <n v="0"/>
    <s v="FA002000021140"/>
    <s v="REVOLVING CHAIR"/>
    <x v="3"/>
    <n v="1"/>
    <n v="7"/>
    <n v="8"/>
    <s v="01.02.2021"/>
    <s v="01.02.2021"/>
    <m/>
    <s v="INR"/>
    <n v="2800"/>
    <n v="0"/>
    <n v="-2800"/>
    <n v="0"/>
    <n v="0"/>
    <n v="-922"/>
    <n v="-201"/>
    <n v="0"/>
    <n v="-201"/>
    <n v="1123"/>
    <n v="0"/>
    <n v="0"/>
    <n v="1677"/>
    <n v="1878"/>
    <n v="0"/>
  </r>
  <r>
    <x v="0"/>
    <s v="FA0A"/>
    <n v="2000"/>
    <n v="200002115"/>
    <n v="0"/>
    <s v="FA002000021150"/>
    <s v="ANGLE FOR SLOTTED RACKS- Red Channa Elevator"/>
    <x v="3"/>
    <n v="10"/>
    <n v="0"/>
    <n v="5"/>
    <s v="01.02.2021"/>
    <s v="01.02.2021"/>
    <m/>
    <s v="INR"/>
    <n v="92800"/>
    <n v="0"/>
    <n v="-92800"/>
    <n v="0"/>
    <n v="0"/>
    <n v="-88160"/>
    <n v="0"/>
    <n v="0"/>
    <n v="0"/>
    <n v="88160"/>
    <n v="0"/>
    <n v="0"/>
    <n v="4640"/>
    <n v="4640"/>
    <n v="0"/>
  </r>
  <r>
    <x v="0"/>
    <s v="FA0A"/>
    <n v="2000"/>
    <n v="200002116"/>
    <n v="0"/>
    <s v="FA002000021160"/>
    <s v="Table"/>
    <x v="3"/>
    <n v="2"/>
    <n v="7"/>
    <n v="8"/>
    <s v="01.02.2021"/>
    <s v="01.02.2021"/>
    <m/>
    <s v="INR"/>
    <n v="3600"/>
    <n v="0"/>
    <n v="-3600"/>
    <n v="0"/>
    <n v="0"/>
    <n v="-1186"/>
    <n v="-259"/>
    <n v="0"/>
    <n v="-259"/>
    <n v="1445"/>
    <n v="0"/>
    <n v="0"/>
    <n v="2155"/>
    <n v="2414"/>
    <n v="0"/>
  </r>
  <r>
    <x v="0"/>
    <s v="FA0A"/>
    <n v="2000"/>
    <n v="200002117"/>
    <n v="0"/>
    <s v="FA002000021170"/>
    <s v="Office Table"/>
    <x v="3"/>
    <n v="1"/>
    <n v="7"/>
    <n v="8"/>
    <s v="01.02.2021"/>
    <s v="01.02.2021"/>
    <m/>
    <s v="INR"/>
    <n v="4500"/>
    <n v="0"/>
    <n v="-4500"/>
    <n v="0"/>
    <n v="0"/>
    <n v="-1482"/>
    <n v="-324"/>
    <n v="0"/>
    <n v="-324"/>
    <n v="1806"/>
    <n v="0"/>
    <n v="0"/>
    <n v="2694"/>
    <n v="3018"/>
    <n v="0"/>
  </r>
  <r>
    <x v="0"/>
    <s v="FA0A"/>
    <n v="2000"/>
    <n v="200002118"/>
    <n v="0"/>
    <s v="FA002000021180"/>
    <s v="Stools"/>
    <x v="3"/>
    <n v="0"/>
    <n v="0"/>
    <n v="1"/>
    <s v="01.02.2021"/>
    <s v="01.02.2021"/>
    <s v="14.08.2022"/>
    <s v="INR"/>
    <n v="39931"/>
    <n v="0"/>
    <n v="-39931"/>
    <n v="0"/>
    <n v="0"/>
    <n v="-37934.36"/>
    <n v="0"/>
    <n v="0"/>
    <n v="0"/>
    <n v="37934.36"/>
    <n v="0"/>
    <n v="0"/>
    <n v="0"/>
    <n v="1996.6399999999994"/>
    <n v="0"/>
  </r>
  <r>
    <x v="0"/>
    <s v="FA0A"/>
    <n v="2000"/>
    <n v="200002119"/>
    <n v="0"/>
    <s v="FA002000021190"/>
    <s v="Computer Table"/>
    <x v="3"/>
    <n v="2"/>
    <n v="0"/>
    <n v="1"/>
    <s v="01.02.2021"/>
    <s v="01.02.2021"/>
    <m/>
    <s v="INR"/>
    <n v="7100"/>
    <n v="0"/>
    <n v="-7100"/>
    <n v="0"/>
    <n v="0"/>
    <n v="-6744.95"/>
    <n v="0"/>
    <n v="0"/>
    <n v="0"/>
    <n v="6744.95"/>
    <n v="0"/>
    <n v="0"/>
    <n v="355.05000000000018"/>
    <n v="355.05000000000018"/>
    <n v="0"/>
  </r>
  <r>
    <x v="0"/>
    <s v="FA0A"/>
    <n v="2000"/>
    <n v="200002120"/>
    <n v="0"/>
    <s v="FA002000021200"/>
    <s v="Table &amp; Stools"/>
    <x v="3"/>
    <n v="1"/>
    <n v="0"/>
    <n v="1"/>
    <s v="01.02.2021"/>
    <s v="01.02.2021"/>
    <m/>
    <s v="INR"/>
    <n v="25245"/>
    <n v="0"/>
    <n v="-25245"/>
    <n v="0"/>
    <n v="0"/>
    <n v="-23982.41"/>
    <n v="0"/>
    <n v="0"/>
    <n v="0"/>
    <n v="23982.41"/>
    <n v="0"/>
    <n v="0"/>
    <n v="1262.5900000000001"/>
    <n v="1262.5900000000001"/>
    <n v="0"/>
  </r>
  <r>
    <x v="0"/>
    <s v="FA0A"/>
    <n v="2000"/>
    <n v="200002121"/>
    <n v="0"/>
    <s v="FA002000021210"/>
    <s v="WOODEN TABLE"/>
    <x v="3"/>
    <n v="11.91"/>
    <n v="0"/>
    <n v="5"/>
    <s v="01.02.2021"/>
    <s v="01.02.2021"/>
    <m/>
    <s v="INR"/>
    <n v="23202"/>
    <n v="0"/>
    <n v="-23202"/>
    <n v="0"/>
    <n v="0"/>
    <n v="-22041.9"/>
    <n v="0"/>
    <n v="0"/>
    <n v="0"/>
    <n v="22041.9"/>
    <n v="0"/>
    <n v="0"/>
    <n v="1160.0999999999985"/>
    <n v="1160.0999999999985"/>
    <n v="0"/>
  </r>
  <r>
    <x v="0"/>
    <s v="FA0A"/>
    <n v="2000"/>
    <n v="200002122"/>
    <n v="0"/>
    <s v="FA002000021220"/>
    <s v="Dining Table"/>
    <x v="3"/>
    <n v="4"/>
    <n v="8"/>
    <n v="0"/>
    <s v="01.02.2021"/>
    <s v="01.02.2021"/>
    <m/>
    <s v="INR"/>
    <n v="3600"/>
    <n v="0"/>
    <n v="-3600"/>
    <n v="0"/>
    <n v="0"/>
    <n v="-1092"/>
    <n v="-256"/>
    <n v="0"/>
    <n v="-256"/>
    <n v="1348"/>
    <n v="0"/>
    <n v="0"/>
    <n v="2252"/>
    <n v="2508"/>
    <n v="0"/>
  </r>
  <r>
    <x v="0"/>
    <s v="FA0A"/>
    <n v="2000"/>
    <n v="200002123"/>
    <n v="0"/>
    <s v="FA002000021230"/>
    <s v="Silo 5*8 size (Table 4x2,Stool Chair)"/>
    <x v="3"/>
    <n v="1"/>
    <n v="0"/>
    <n v="2"/>
    <s v="01.02.2021"/>
    <s v="01.02.2021"/>
    <m/>
    <s v="INR"/>
    <n v="6497"/>
    <n v="0"/>
    <n v="-6497"/>
    <n v="0"/>
    <n v="0"/>
    <n v="-6172.15"/>
    <n v="0"/>
    <n v="0"/>
    <n v="0"/>
    <n v="6172.15"/>
    <n v="0"/>
    <n v="0"/>
    <n v="324.85000000000036"/>
    <n v="324.85000000000036"/>
    <n v="0"/>
  </r>
  <r>
    <x v="0"/>
    <s v="FA0A"/>
    <n v="2000"/>
    <n v="200002124"/>
    <n v="0"/>
    <s v="FA002000021240"/>
    <s v="ANGLE FOR SLOTTED RACKS"/>
    <x v="3"/>
    <n v="0"/>
    <n v="3"/>
    <n v="3"/>
    <s v="01.02.2021"/>
    <s v="01.02.2021"/>
    <s v="17.08.2022"/>
    <s v="INR"/>
    <n v="94950"/>
    <n v="0"/>
    <n v="-94950"/>
    <n v="0"/>
    <n v="0"/>
    <n v="-71357.94"/>
    <n v="-3413"/>
    <n v="0"/>
    <n v="-3413"/>
    <n v="74770.94"/>
    <n v="0"/>
    <n v="0"/>
    <n v="0"/>
    <n v="23592.059999999998"/>
    <n v="0"/>
  </r>
  <r>
    <x v="0"/>
    <s v="FA0A"/>
    <n v="2000"/>
    <n v="200002125"/>
    <n v="0"/>
    <s v="FA002000021250"/>
    <s v="Silo 5*8 size (Slat Panel  520mm x2100mm)"/>
    <x v="3"/>
    <n v="10"/>
    <n v="0"/>
    <n v="9"/>
    <s v="01.02.2021"/>
    <s v="01.02.2021"/>
    <m/>
    <s v="INR"/>
    <n v="17937"/>
    <n v="0"/>
    <n v="-17937"/>
    <n v="0"/>
    <n v="0"/>
    <n v="-17039.72"/>
    <n v="0"/>
    <n v="0"/>
    <n v="0"/>
    <n v="17039.72"/>
    <n v="0"/>
    <n v="0"/>
    <n v="897.27999999999884"/>
    <n v="897.27999999999884"/>
    <n v="0"/>
  </r>
  <r>
    <x v="0"/>
    <s v="FA0A"/>
    <n v="2000"/>
    <n v="200002126"/>
    <n v="0"/>
    <s v="FA002000021260"/>
    <s v="Heavy Duty Racks"/>
    <x v="3"/>
    <n v="0"/>
    <n v="7"/>
    <n v="11"/>
    <s v="01.02.2021"/>
    <s v="01.02.2021"/>
    <m/>
    <s v="INR"/>
    <n v="700385.88"/>
    <n v="0"/>
    <n v="-700385.88"/>
    <n v="0"/>
    <n v="0"/>
    <n v="-217592.99"/>
    <n v="-49934"/>
    <n v="0"/>
    <n v="-49934"/>
    <n v="267526.99"/>
    <n v="0"/>
    <n v="0"/>
    <n v="432858.89"/>
    <n v="482792.89"/>
    <n v="0"/>
  </r>
  <r>
    <x v="0"/>
    <s v="FA0A"/>
    <n v="2000"/>
    <n v="200002127"/>
    <n v="0"/>
    <s v="FA002000021270"/>
    <s v="12mm Plywood"/>
    <x v="3"/>
    <n v="20"/>
    <n v="0"/>
    <n v="1"/>
    <s v="01.02.2021"/>
    <s v="01.02.2021"/>
    <m/>
    <s v="INR"/>
    <n v="34991"/>
    <n v="0"/>
    <n v="-34991"/>
    <n v="0"/>
    <n v="0"/>
    <n v="-33241.449999999997"/>
    <n v="0"/>
    <n v="0"/>
    <n v="0"/>
    <n v="33241.449999999997"/>
    <n v="0"/>
    <n v="0"/>
    <n v="1749.5500000000029"/>
    <n v="1749.5500000000029"/>
    <n v="0"/>
  </r>
  <r>
    <x v="0"/>
    <s v="FA0A"/>
    <n v="2000"/>
    <n v="200002128"/>
    <n v="0"/>
    <s v="FA002000021280"/>
    <s v="Plybord 19 mm(8*4')"/>
    <x v="3"/>
    <n v="13"/>
    <n v="4"/>
    <n v="4"/>
    <s v="01.02.2021"/>
    <s v="01.02.2021"/>
    <m/>
    <s v="INR"/>
    <n v="24336"/>
    <n v="0"/>
    <n v="-24336"/>
    <n v="0"/>
    <n v="0"/>
    <n v="-15766.55"/>
    <n v="-1746"/>
    <n v="0"/>
    <n v="-1746"/>
    <n v="17512.55"/>
    <n v="0"/>
    <n v="0"/>
    <n v="6823.4500000000007"/>
    <n v="8569.4500000000007"/>
    <n v="0"/>
  </r>
  <r>
    <x v="0"/>
    <s v="FA0A"/>
    <n v="2000"/>
    <n v="200002129"/>
    <n v="0"/>
    <s v="FA002000021290"/>
    <s v="Heavy Duty Pallet rack"/>
    <x v="3"/>
    <n v="0"/>
    <n v="4"/>
    <n v="3"/>
    <s v="01.02.2021"/>
    <s v="01.02.2021"/>
    <m/>
    <s v="INR"/>
    <n v="285783.75"/>
    <n v="0"/>
    <n v="-285783.75"/>
    <n v="0"/>
    <n v="0"/>
    <n v="-188033.08"/>
    <n v="-20365"/>
    <n v="0"/>
    <n v="-20365"/>
    <n v="208398.07999999999"/>
    <n v="0"/>
    <n v="0"/>
    <n v="77385.670000000013"/>
    <n v="97750.670000000013"/>
    <n v="0"/>
  </r>
  <r>
    <x v="0"/>
    <s v="FA0A"/>
    <n v="2000"/>
    <n v="200002131"/>
    <n v="0"/>
    <s v="FA002000021310"/>
    <s v="6U Wall Mount Rack"/>
    <x v="3"/>
    <n v="2"/>
    <n v="0"/>
    <n v="6"/>
    <s v="01.02.2021"/>
    <s v="01.02.2021"/>
    <m/>
    <s v="INR"/>
    <n v="24189"/>
    <n v="0"/>
    <n v="-24189"/>
    <n v="0"/>
    <n v="0"/>
    <n v="-22979.55"/>
    <n v="0"/>
    <n v="0"/>
    <n v="0"/>
    <n v="22979.55"/>
    <n v="0"/>
    <n v="0"/>
    <n v="1209.4500000000007"/>
    <n v="1209.4500000000007"/>
    <n v="0"/>
  </r>
  <r>
    <x v="0"/>
    <s v="FA0A"/>
    <n v="2000"/>
    <n v="200002132"/>
    <n v="0"/>
    <s v="FA002000021320"/>
    <s v="72x36x18 Self Steel Racks"/>
    <x v="3"/>
    <n v="12"/>
    <n v="0"/>
    <n v="3"/>
    <s v="01.02.2021"/>
    <s v="01.02.2021"/>
    <m/>
    <s v="INR"/>
    <n v="25640"/>
    <n v="0"/>
    <n v="-25640"/>
    <n v="0"/>
    <n v="0"/>
    <n v="-24358"/>
    <n v="0"/>
    <n v="0"/>
    <n v="0"/>
    <n v="24358"/>
    <n v="0"/>
    <n v="0"/>
    <n v="1282"/>
    <n v="1282"/>
    <n v="0"/>
  </r>
  <r>
    <x v="0"/>
    <s v="FA0A"/>
    <n v="2000"/>
    <n v="200002133"/>
    <n v="0"/>
    <s v="FA002000021330"/>
    <s v="Water Tanks"/>
    <x v="3"/>
    <n v="1"/>
    <n v="8"/>
    <n v="3"/>
    <s v="01.02.2021"/>
    <s v="01.02.2021"/>
    <m/>
    <s v="INR"/>
    <n v="28814.11"/>
    <n v="0"/>
    <n v="-28814.11"/>
    <n v="0"/>
    <n v="0"/>
    <n v="-7948"/>
    <n v="-2065"/>
    <n v="0"/>
    <n v="-2065"/>
    <n v="10013"/>
    <n v="0"/>
    <n v="0"/>
    <n v="18801.11"/>
    <n v="20866.11"/>
    <n v="0"/>
  </r>
  <r>
    <x v="0"/>
    <s v="FA0A"/>
    <n v="2000"/>
    <n v="200002134"/>
    <n v="0"/>
    <s v="FA002000021340"/>
    <s v="PVC STRIP CURTAIN 200*3 MM Normal"/>
    <x v="3"/>
    <n v="0"/>
    <n v="8"/>
    <n v="5"/>
    <s v="01.02.2021"/>
    <s v="01.02.2021"/>
    <m/>
    <s v="INR"/>
    <n v="33000"/>
    <n v="0"/>
    <n v="-33000"/>
    <n v="0"/>
    <n v="0"/>
    <n v="-8574"/>
    <n v="-2365"/>
    <n v="0"/>
    <n v="-2365"/>
    <n v="10939"/>
    <n v="0"/>
    <n v="0"/>
    <n v="22061"/>
    <n v="24426"/>
    <n v="0"/>
  </r>
  <r>
    <x v="0"/>
    <s v="FA0A"/>
    <n v="2000"/>
    <n v="200002135"/>
    <n v="0"/>
    <s v="FA002000021350"/>
    <s v="PVC STRIP CURTAIN"/>
    <x v="3"/>
    <n v="0"/>
    <n v="7"/>
    <n v="7"/>
    <s v="01.02.2021"/>
    <s v="01.02.2021"/>
    <m/>
    <s v="INR"/>
    <n v="40525"/>
    <n v="0"/>
    <n v="-40525"/>
    <n v="0"/>
    <n v="0"/>
    <n v="-13641"/>
    <n v="-2916"/>
    <n v="0"/>
    <n v="-2916"/>
    <n v="16557"/>
    <n v="0"/>
    <n v="0"/>
    <n v="23968"/>
    <n v="26884"/>
    <n v="0"/>
  </r>
  <r>
    <x v="0"/>
    <s v="FA0A"/>
    <n v="2000"/>
    <n v="200002136"/>
    <n v="0"/>
    <s v="FA002000021360"/>
    <s v="Plastic Pallets 1200*1000*160MM"/>
    <x v="3"/>
    <n v="100"/>
    <n v="7"/>
    <n v="9"/>
    <s v="01.02.2021"/>
    <s v="01.02.2021"/>
    <m/>
    <s v="INR"/>
    <n v="200110.25"/>
    <n v="0"/>
    <n v="-200110.25"/>
    <n v="0"/>
    <n v="0"/>
    <n v="-64835.5"/>
    <n v="-14324"/>
    <n v="0"/>
    <n v="-14324"/>
    <n v="79159.5"/>
    <n v="0"/>
    <n v="0"/>
    <n v="120950.75"/>
    <n v="135274.75"/>
    <n v="0"/>
  </r>
  <r>
    <x v="0"/>
    <s v="FA0A"/>
    <n v="2000"/>
    <n v="200002137"/>
    <n v="0"/>
    <s v="FA002000021370"/>
    <s v="Office Table 3.5'*2'"/>
    <x v="3"/>
    <n v="2"/>
    <n v="7"/>
    <n v="4"/>
    <s v="01.02.2021"/>
    <s v="01.02.2021"/>
    <m/>
    <s v="INR"/>
    <n v="21020"/>
    <n v="0"/>
    <n v="-21020"/>
    <n v="0"/>
    <n v="0"/>
    <n v="-7577.4"/>
    <n v="-1513"/>
    <n v="0"/>
    <n v="-1513"/>
    <n v="9090.4"/>
    <n v="0"/>
    <n v="0"/>
    <n v="11929.6"/>
    <n v="13442.6"/>
    <n v="0"/>
  </r>
  <r>
    <x v="0"/>
    <s v="FA0A"/>
    <n v="2000"/>
    <n v="200002138"/>
    <n v="0"/>
    <s v="FA002000021380"/>
    <s v="Cleaning Table"/>
    <x v="3"/>
    <n v="0"/>
    <n v="8"/>
    <n v="6"/>
    <s v="01.02.2021"/>
    <s v="01.02.2021"/>
    <s v="14.08.2022"/>
    <s v="INR"/>
    <n v="68113.08"/>
    <n v="0"/>
    <n v="-68113.08"/>
    <n v="0"/>
    <n v="0"/>
    <n v="-17281"/>
    <n v="-2390"/>
    <n v="0"/>
    <n v="-2390"/>
    <n v="19671"/>
    <n v="0"/>
    <n v="0"/>
    <n v="0"/>
    <n v="50832.08"/>
    <n v="0"/>
  </r>
  <r>
    <x v="0"/>
    <s v="FA0A"/>
    <n v="2000"/>
    <n v="200002210"/>
    <n v="0"/>
    <s v="FA002000022100"/>
    <s v="Office Chair"/>
    <x v="3"/>
    <n v="35"/>
    <n v="0"/>
    <n v="2"/>
    <s v="01.03.2021"/>
    <s v="01.03.2021"/>
    <m/>
    <s v="INR"/>
    <n v="214409"/>
    <n v="0"/>
    <n v="-214409"/>
    <n v="0"/>
    <n v="0"/>
    <n v="-203688.55"/>
    <n v="0"/>
    <n v="0"/>
    <n v="0"/>
    <n v="203688.55"/>
    <n v="0"/>
    <n v="0"/>
    <n v="10720.450000000012"/>
    <n v="10720.450000000012"/>
    <n v="0"/>
  </r>
  <r>
    <x v="0"/>
    <s v="FA0A"/>
    <n v="2000"/>
    <n v="200002211"/>
    <n v="0"/>
    <s v="FA002000022110"/>
    <s v="Office Chair"/>
    <x v="3"/>
    <n v="4"/>
    <n v="1"/>
    <n v="5"/>
    <s v="01.03.2021"/>
    <s v="01.03.2021"/>
    <m/>
    <s v="INR"/>
    <n v="8875"/>
    <n v="0"/>
    <n v="-8875"/>
    <n v="0"/>
    <n v="0"/>
    <n v="-8361"/>
    <n v="-70"/>
    <n v="0"/>
    <n v="-70"/>
    <n v="8431"/>
    <n v="0"/>
    <n v="0"/>
    <n v="444"/>
    <n v="514"/>
    <n v="0"/>
  </r>
  <r>
    <x v="0"/>
    <s v="FA0A"/>
    <n v="2000"/>
    <n v="200002212"/>
    <n v="0"/>
    <s v="FA002000022120"/>
    <s v="Office Chair"/>
    <x v="3"/>
    <n v="2"/>
    <n v="6"/>
    <n v="3"/>
    <s v="01.03.2021"/>
    <s v="01.03.2021"/>
    <m/>
    <s v="INR"/>
    <n v="4275"/>
    <n v="0"/>
    <n v="-4275"/>
    <n v="0"/>
    <n v="0"/>
    <n v="-1963"/>
    <n v="-306"/>
    <n v="0"/>
    <n v="-306"/>
    <n v="2269"/>
    <n v="0"/>
    <n v="0"/>
    <n v="2006"/>
    <n v="2312"/>
    <n v="0"/>
  </r>
  <r>
    <x v="0"/>
    <s v="FA0A"/>
    <n v="2000"/>
    <n v="200002213"/>
    <n v="0"/>
    <s v="FA002000022130"/>
    <s v="Table"/>
    <x v="3"/>
    <n v="1"/>
    <n v="6"/>
    <n v="7"/>
    <s v="01.03.2021"/>
    <s v="01.03.2021"/>
    <m/>
    <s v="INR"/>
    <n v="2600"/>
    <n v="0"/>
    <n v="-2600"/>
    <n v="0"/>
    <n v="0"/>
    <n v="-1116"/>
    <n v="-186"/>
    <n v="0"/>
    <n v="-186"/>
    <n v="1302"/>
    <n v="0"/>
    <n v="0"/>
    <n v="1298"/>
    <n v="1484"/>
    <n v="0"/>
  </r>
  <r>
    <x v="0"/>
    <s v="FA0A"/>
    <n v="2000"/>
    <n v="200002214"/>
    <n v="0"/>
    <s v="FA002000022140"/>
    <s v="Office Chair"/>
    <x v="3"/>
    <n v="2"/>
    <n v="6"/>
    <n v="7"/>
    <s v="01.03.2021"/>
    <s v="01.03.2021"/>
    <m/>
    <s v="INR"/>
    <n v="2800"/>
    <n v="0"/>
    <n v="-2800"/>
    <n v="0"/>
    <n v="0"/>
    <n v="-1201"/>
    <n v="-200"/>
    <n v="0"/>
    <n v="-200"/>
    <n v="1401"/>
    <n v="0"/>
    <n v="0"/>
    <n v="1399"/>
    <n v="1599"/>
    <n v="0"/>
  </r>
  <r>
    <x v="0"/>
    <s v="FA0A"/>
    <n v="2000"/>
    <n v="200002215"/>
    <n v="0"/>
    <s v="FA002000022150"/>
    <s v="Revolving Chairs"/>
    <x v="3"/>
    <n v="24"/>
    <n v="7"/>
    <n v="3"/>
    <s v="01.03.2021"/>
    <s v="01.03.2021"/>
    <m/>
    <s v="INR"/>
    <n v="55000"/>
    <n v="0"/>
    <n v="-55000"/>
    <n v="0"/>
    <n v="0"/>
    <n v="-19944"/>
    <n v="-3949"/>
    <n v="0"/>
    <n v="-3949"/>
    <n v="23893"/>
    <n v="0"/>
    <n v="0"/>
    <n v="31107"/>
    <n v="35056"/>
    <n v="0"/>
  </r>
  <r>
    <x v="0"/>
    <s v="FA0A"/>
    <n v="2000"/>
    <n v="200002216"/>
    <n v="0"/>
    <s v="FA002000022160"/>
    <s v="Office Table 72&quot;*24&quot;"/>
    <x v="3"/>
    <n v="1"/>
    <n v="7"/>
    <n v="3"/>
    <s v="01.03.2021"/>
    <s v="01.03.2021"/>
    <m/>
    <s v="INR"/>
    <n v="11918.74"/>
    <n v="0"/>
    <n v="-11918.74"/>
    <n v="0"/>
    <n v="0"/>
    <n v="-4321"/>
    <n v="-856"/>
    <n v="0"/>
    <n v="-856"/>
    <n v="5177"/>
    <n v="0"/>
    <n v="0"/>
    <n v="6741.74"/>
    <n v="7597.74"/>
    <n v="0"/>
  </r>
  <r>
    <x v="0"/>
    <s v="FA0A"/>
    <n v="2000"/>
    <n v="200002217"/>
    <n v="0"/>
    <s v="FA002000022170"/>
    <s v="Office Table 36&quot;*24&quot;"/>
    <x v="3"/>
    <n v="2"/>
    <n v="7"/>
    <n v="3"/>
    <s v="01.03.2021"/>
    <s v="01.03.2021"/>
    <m/>
    <s v="INR"/>
    <n v="10071.049999999999"/>
    <n v="0"/>
    <n v="-10071.049999999999"/>
    <n v="0"/>
    <n v="0"/>
    <n v="-3653"/>
    <n v="-723"/>
    <n v="0"/>
    <n v="-723"/>
    <n v="4376"/>
    <n v="0"/>
    <n v="0"/>
    <n v="5695.0499999999993"/>
    <n v="6418.0499999999993"/>
    <n v="0"/>
  </r>
  <r>
    <x v="0"/>
    <s v="FA0A"/>
    <n v="2000"/>
    <n v="200002218"/>
    <n v="0"/>
    <s v="FA002000022180"/>
    <s v="Table"/>
    <x v="3"/>
    <n v="1"/>
    <n v="7"/>
    <n v="9"/>
    <s v="01.03.2021"/>
    <s v="01.03.2021"/>
    <m/>
    <s v="INR"/>
    <n v="2041"/>
    <n v="0"/>
    <n v="-2041"/>
    <n v="0"/>
    <n v="0"/>
    <n v="-647"/>
    <n v="-146"/>
    <n v="0"/>
    <n v="-146"/>
    <n v="793"/>
    <n v="0"/>
    <n v="0"/>
    <n v="1248"/>
    <n v="1394"/>
    <n v="0"/>
  </r>
  <r>
    <x v="0"/>
    <s v="FA0A"/>
    <n v="2000"/>
    <n v="200002221"/>
    <n v="0"/>
    <s v="FA002000022210"/>
    <s v="SS FOLDING JALI2PC"/>
    <x v="3"/>
    <n v="20"/>
    <n v="5"/>
    <n v="2"/>
    <s v="31.03.2021"/>
    <s v="31.03.2021"/>
    <m/>
    <s v="INR"/>
    <n v="371466"/>
    <n v="0"/>
    <n v="-371466"/>
    <n v="0"/>
    <n v="0"/>
    <n v="-349192.52"/>
    <n v="-669"/>
    <n v="0"/>
    <n v="-669"/>
    <n v="349861.52"/>
    <n v="0"/>
    <n v="0"/>
    <n v="21604.479999999981"/>
    <n v="22273.479999999981"/>
    <n v="0"/>
  </r>
  <r>
    <x v="0"/>
    <s v="FA0A"/>
    <n v="2000"/>
    <n v="200002222"/>
    <n v="0"/>
    <s v="FA002000022220"/>
    <s v="4 Fit COOLER"/>
    <x v="3"/>
    <n v="6"/>
    <n v="8"/>
    <n v="5"/>
    <s v="02.01.2021"/>
    <s v="02.01.2021"/>
    <m/>
    <s v="INR"/>
    <n v="33000"/>
    <n v="0"/>
    <n v="-33000"/>
    <n v="0"/>
    <n v="0"/>
    <n v="-8556"/>
    <n v="-2394"/>
    <n v="0"/>
    <n v="-2394"/>
    <n v="10950"/>
    <n v="0"/>
    <n v="0"/>
    <n v="22050"/>
    <n v="24444"/>
    <n v="0"/>
  </r>
  <r>
    <x v="0"/>
    <s v="FA0A"/>
    <n v="2000"/>
    <n v="200002223"/>
    <n v="0"/>
    <s v="FA002000022230"/>
    <s v="4 Fit COOLER"/>
    <x v="3"/>
    <n v="2"/>
    <n v="8"/>
    <n v="6"/>
    <s v="02.01.2021"/>
    <s v="02.01.2021"/>
    <m/>
    <s v="INR"/>
    <n v="11000"/>
    <n v="0"/>
    <n v="-11000"/>
    <n v="0"/>
    <n v="0"/>
    <n v="-2910.5"/>
    <n v="-783"/>
    <n v="0"/>
    <n v="-783"/>
    <n v="3693.5"/>
    <n v="0"/>
    <n v="0"/>
    <n v="7306.5"/>
    <n v="8089.5"/>
    <n v="0"/>
  </r>
  <r>
    <x v="0"/>
    <s v="FA0A"/>
    <n v="2000"/>
    <n v="200002224"/>
    <n v="0"/>
    <s v="FA002000022240"/>
    <s v="Small Cooler"/>
    <x v="3"/>
    <n v="5"/>
    <n v="6"/>
    <n v="4"/>
    <s v="02.01.2021"/>
    <s v="02.01.2021"/>
    <m/>
    <s v="INR"/>
    <n v="11250"/>
    <n v="0"/>
    <n v="-11250"/>
    <n v="0"/>
    <n v="0"/>
    <n v="-5309.38"/>
    <n v="-796"/>
    <n v="0"/>
    <n v="-796"/>
    <n v="6105.38"/>
    <n v="0"/>
    <n v="0"/>
    <n v="5144.62"/>
    <n v="5940.62"/>
    <n v="0"/>
  </r>
  <r>
    <x v="0"/>
    <s v="FA0A"/>
    <n v="2000"/>
    <n v="200002225"/>
    <n v="0"/>
    <s v="FA002000022250"/>
    <s v="Wall Fan 30&quot;"/>
    <x v="3"/>
    <n v="0"/>
    <n v="7"/>
    <n v="5"/>
    <s v="02.01.2021"/>
    <s v="02.01.2021"/>
    <s v="14.08.2022"/>
    <s v="INR"/>
    <n v="69042.929999999993"/>
    <n v="0"/>
    <n v="-69042.929999999993"/>
    <n v="0"/>
    <n v="0"/>
    <n v="-25201"/>
    <n v="-2420"/>
    <n v="0"/>
    <n v="-2420"/>
    <n v="27621"/>
    <n v="0"/>
    <n v="0"/>
    <n v="0"/>
    <n v="43841.929999999993"/>
    <n v="0"/>
  </r>
  <r>
    <x v="0"/>
    <s v="FA0A"/>
    <n v="2000"/>
    <n v="200002226"/>
    <n v="0"/>
    <s v="FA002000022260"/>
    <s v="Wall Fan 30&quot;"/>
    <x v="3"/>
    <n v="2"/>
    <n v="6"/>
    <n v="3"/>
    <s v="02.01.2021"/>
    <s v="02.01.2021"/>
    <s v="14.08.2022"/>
    <s v="INR"/>
    <n v="38250"/>
    <n v="0"/>
    <n v="-19125"/>
    <n v="0"/>
    <n v="19125"/>
    <n v="-17935"/>
    <n v="-2065"/>
    <n v="0"/>
    <n v="-2065"/>
    <n v="9647.5"/>
    <n v="0"/>
    <n v="-10352.5"/>
    <n v="0"/>
    <n v="20315"/>
    <n v="8772.5"/>
  </r>
  <r>
    <x v="0"/>
    <s v="FA0A"/>
    <n v="2000"/>
    <n v="200002227"/>
    <n v="0"/>
    <s v="FA002000022270"/>
    <s v="Wall Fan 30&quot;"/>
    <x v="3"/>
    <n v="4"/>
    <n v="6"/>
    <n v="6"/>
    <s v="02.01.2021"/>
    <s v="02.01.2021"/>
    <m/>
    <s v="INR"/>
    <n v="31400.01"/>
    <n v="0"/>
    <n v="-31400.01"/>
    <n v="0"/>
    <n v="0"/>
    <n v="-14323"/>
    <n v="-2222"/>
    <n v="0"/>
    <n v="-2222"/>
    <n v="16545"/>
    <n v="0"/>
    <n v="0"/>
    <n v="14855.009999999998"/>
    <n v="17077.009999999998"/>
    <n v="0"/>
  </r>
  <r>
    <x v="0"/>
    <s v="FA0A"/>
    <n v="2000"/>
    <n v="200002228"/>
    <n v="0"/>
    <s v="FA002000022280"/>
    <s v="Wall Fan 24&quot;"/>
    <x v="3"/>
    <n v="0"/>
    <n v="6"/>
    <n v="3"/>
    <s v="02.01.2021"/>
    <s v="02.01.2021"/>
    <m/>
    <s v="INR"/>
    <n v="31500"/>
    <n v="0"/>
    <n v="-31500"/>
    <n v="0"/>
    <n v="0"/>
    <n v="-14770"/>
    <n v="-2281"/>
    <n v="0"/>
    <n v="-2281"/>
    <n v="17051"/>
    <n v="0"/>
    <n v="0"/>
    <n v="14449"/>
    <n v="16730"/>
    <n v="0"/>
  </r>
  <r>
    <x v="0"/>
    <s v="FA0A"/>
    <n v="2000"/>
    <n v="200002229"/>
    <n v="0"/>
    <s v="FA002000022290"/>
    <s v="METERING PANEL WITH METER"/>
    <x v="3"/>
    <n v="1"/>
    <n v="2"/>
    <n v="1"/>
    <s v="01.02.2021"/>
    <s v="02.01.2021"/>
    <m/>
    <s v="INR"/>
    <n v="74991"/>
    <n v="0"/>
    <n v="-74991"/>
    <n v="0"/>
    <n v="0"/>
    <n v="-65163.34"/>
    <n v="-5462"/>
    <n v="0"/>
    <n v="-5462"/>
    <n v="70625.34"/>
    <n v="0"/>
    <n v="0"/>
    <n v="4365.6600000000035"/>
    <n v="9827.6600000000035"/>
    <n v="0"/>
  </r>
  <r>
    <x v="0"/>
    <s v="FA0A"/>
    <n v="2100"/>
    <n v="210000989"/>
    <n v="0"/>
    <s v="FA002100009890"/>
    <s v="KHETAN ORINA COOLER"/>
    <x v="4"/>
    <n v="4"/>
    <n v="8"/>
    <n v="5"/>
    <s v="02.01.2021"/>
    <s v="02.01.2021"/>
    <m/>
    <s v="INR"/>
    <n v="38525.42"/>
    <n v="0"/>
    <n v="-38525.42"/>
    <n v="0"/>
    <n v="0"/>
    <n v="-10309"/>
    <n v="-2762"/>
    <n v="0"/>
    <n v="-2762"/>
    <n v="13071"/>
    <n v="0"/>
    <n v="0"/>
    <n v="25454.42"/>
    <n v="28216.42"/>
    <n v="0"/>
  </r>
  <r>
    <x v="0"/>
    <s v="FA0A"/>
    <n v="2100"/>
    <n v="210000996"/>
    <n v="0"/>
    <s v="FA002100009960"/>
    <s v="4 Fit COOLER"/>
    <x v="4"/>
    <n v="1"/>
    <n v="8"/>
    <n v="5"/>
    <s v="02.01.2021"/>
    <s v="02.01.2021"/>
    <m/>
    <s v="INR"/>
    <n v="5500"/>
    <n v="0"/>
    <n v="-5500"/>
    <n v="0"/>
    <n v="0"/>
    <n v="-1462.66"/>
    <n v="-395"/>
    <n v="0"/>
    <n v="-395"/>
    <n v="1857.66"/>
    <n v="0"/>
    <n v="0"/>
    <n v="3642.34"/>
    <n v="4037.34"/>
    <n v="0"/>
  </r>
  <r>
    <x v="0"/>
    <s v="FA0A"/>
    <n v="2100"/>
    <n v="210001001"/>
    <n v="0"/>
    <s v="FA002100010010"/>
    <s v="Wall Fan"/>
    <x v="4"/>
    <n v="0"/>
    <n v="5"/>
    <n v="6"/>
    <s v="02.01.2021"/>
    <s v="02.01.2021"/>
    <s v="10.08.2022"/>
    <s v="INR"/>
    <n v="76500"/>
    <n v="0"/>
    <n v="-76500"/>
    <n v="0"/>
    <n v="0"/>
    <n v="-41829.96"/>
    <n v="-2600"/>
    <n v="0"/>
    <n v="-2600"/>
    <n v="44429.96"/>
    <n v="0"/>
    <n v="0"/>
    <n v="0"/>
    <n v="34670.04"/>
    <n v="0"/>
  </r>
  <r>
    <x v="0"/>
    <s v="FA0A"/>
    <n v="2100"/>
    <n v="210001005"/>
    <n v="0"/>
    <s v="FA002100010050"/>
    <s v="Wall Fan 30&quot;"/>
    <x v="4"/>
    <n v="3"/>
    <n v="6"/>
    <n v="6"/>
    <s v="02.01.2021"/>
    <s v="02.01.2021"/>
    <m/>
    <s v="INR"/>
    <n v="23550.01"/>
    <n v="0"/>
    <n v="-23550.01"/>
    <n v="0"/>
    <n v="0"/>
    <n v="-10672"/>
    <n v="-1677"/>
    <n v="0"/>
    <n v="-1677"/>
    <n v="12349"/>
    <n v="0"/>
    <n v="0"/>
    <n v="11201.009999999998"/>
    <n v="12878.009999999998"/>
    <n v="0"/>
  </r>
  <r>
    <x v="0"/>
    <s v="FA0A"/>
    <n v="2100"/>
    <n v="210001007"/>
    <n v="0"/>
    <s v="FA002100010070"/>
    <s v="Wall Fan 600 mm"/>
    <x v="4"/>
    <n v="2"/>
    <n v="6"/>
    <n v="0"/>
    <s v="02.01.2021"/>
    <s v="02.01.2021"/>
    <m/>
    <s v="INR"/>
    <n v="12777.75"/>
    <n v="0"/>
    <n v="-12777.75"/>
    <n v="0"/>
    <n v="0"/>
    <n v="-6080"/>
    <n v="-960"/>
    <n v="0"/>
    <n v="-960"/>
    <n v="7040"/>
    <n v="0"/>
    <n v="0"/>
    <n v="5737.75"/>
    <n v="6697.75"/>
    <n v="0"/>
  </r>
  <r>
    <x v="0"/>
    <s v="FA0A"/>
    <n v="2100"/>
    <n v="210001008"/>
    <n v="0"/>
    <s v="FA002100010080"/>
    <s v="Wall Fan"/>
    <x v="4"/>
    <n v="0"/>
    <n v="5"/>
    <n v="8"/>
    <s v="02.01.2021"/>
    <s v="02.01.2021"/>
    <s v="10.08.2022"/>
    <s v="INR"/>
    <n v="9769.19"/>
    <n v="0"/>
    <n v="-9769.19"/>
    <n v="0"/>
    <n v="0"/>
    <n v="-5168.16"/>
    <n v="-334"/>
    <n v="0"/>
    <n v="-334"/>
    <n v="5502.16"/>
    <n v="0"/>
    <n v="0"/>
    <n v="0"/>
    <n v="4601.0300000000007"/>
    <n v="0"/>
  </r>
  <r>
    <x v="0"/>
    <s v="FA0A"/>
    <n v="2100"/>
    <n v="210001010"/>
    <n v="0"/>
    <s v="FA002100010100"/>
    <s v="Wall FAN"/>
    <x v="4"/>
    <n v="0"/>
    <n v="0"/>
    <n v="3"/>
    <s v="02.01.2021"/>
    <s v="02.01.2021"/>
    <s v="10.08.2022"/>
    <s v="INR"/>
    <n v="5800"/>
    <n v="0"/>
    <n v="-5800"/>
    <n v="0"/>
    <n v="0"/>
    <n v="-5510"/>
    <n v="0"/>
    <n v="0"/>
    <n v="0"/>
    <n v="5510"/>
    <n v="0"/>
    <n v="0"/>
    <n v="0"/>
    <n v="290"/>
    <n v="0"/>
  </r>
  <r>
    <x v="0"/>
    <s v="FA0A"/>
    <n v="2100"/>
    <n v="210001011"/>
    <n v="0"/>
    <s v="FA002100010110"/>
    <s v="Exhaust Fan"/>
    <x v="4"/>
    <n v="16"/>
    <n v="7"/>
    <n v="8"/>
    <s v="02.01.2021"/>
    <s v="02.01.2021"/>
    <m/>
    <s v="INR"/>
    <n v="93559.32"/>
    <n v="0"/>
    <n v="-93559.32"/>
    <n v="0"/>
    <n v="0"/>
    <n v="-31646"/>
    <n v="-6715"/>
    <n v="0"/>
    <n v="-6715"/>
    <n v="38361"/>
    <n v="0"/>
    <n v="0"/>
    <n v="55198.320000000007"/>
    <n v="61913.320000000007"/>
    <n v="0"/>
  </r>
  <r>
    <x v="0"/>
    <s v="FA0A"/>
    <n v="2100"/>
    <n v="210001012"/>
    <n v="0"/>
    <s v="FA002100010120"/>
    <s v="Exhaust Fan"/>
    <x v="4"/>
    <n v="15"/>
    <n v="4"/>
    <n v="7"/>
    <s v="02.01.2021"/>
    <s v="02.01.2021"/>
    <m/>
    <s v="INR"/>
    <n v="35859.75"/>
    <n v="0"/>
    <n v="-35859.75"/>
    <n v="0"/>
    <n v="0"/>
    <n v="-22745.19"/>
    <n v="-2554"/>
    <n v="0"/>
    <n v="-2554"/>
    <n v="25299.19"/>
    <n v="0"/>
    <n v="0"/>
    <n v="10560.560000000001"/>
    <n v="13114.560000000001"/>
    <n v="0"/>
  </r>
  <r>
    <x v="0"/>
    <s v="FA0A"/>
    <n v="2100"/>
    <n v="210001013"/>
    <n v="0"/>
    <s v="FA002100010130"/>
    <s v=" 12.5 KVA DG Set"/>
    <x v="4"/>
    <n v="0"/>
    <n v="5"/>
    <n v="6"/>
    <s v="02.01.2021"/>
    <s v="02.01.2021"/>
    <s v="24.12.2022"/>
    <s v="INR"/>
    <n v="193333"/>
    <n v="0"/>
    <n v="-193333"/>
    <n v="0"/>
    <n v="0"/>
    <n v="-128269.24"/>
    <n v="-9518"/>
    <n v="0"/>
    <n v="-9518"/>
    <n v="137787.24"/>
    <n v="0"/>
    <n v="0"/>
    <n v="0"/>
    <n v="65063.759999999995"/>
    <n v="0"/>
  </r>
  <r>
    <x v="0"/>
    <s v="FA0A"/>
    <n v="2100"/>
    <n v="210001014"/>
    <n v="0"/>
    <s v="FA002100010140"/>
    <s v=" 20 KVA GEN SET-Kirloskar"/>
    <x v="4"/>
    <n v="0"/>
    <n v="4"/>
    <n v="11"/>
    <s v="02.01.2021"/>
    <s v="02.01.2021"/>
    <s v="24.12.2022"/>
    <s v="INR"/>
    <n v="147063"/>
    <n v="0"/>
    <n v="-147063"/>
    <n v="0"/>
    <n v="0"/>
    <n v="-102721.06"/>
    <n v="-7365"/>
    <n v="0"/>
    <n v="-7365"/>
    <n v="110086.06"/>
    <n v="0"/>
    <n v="0"/>
    <n v="0"/>
    <n v="44341.94"/>
    <n v="0"/>
  </r>
  <r>
    <x v="0"/>
    <s v="FA0A"/>
    <n v="2100"/>
    <n v="210001017"/>
    <n v="0"/>
    <s v="FA002100010170"/>
    <s v="Evaporative Ari Cooler"/>
    <x v="4"/>
    <n v="1"/>
    <n v="7"/>
    <n v="8"/>
    <s v="01.02.2021"/>
    <s v="01.02.2021"/>
    <m/>
    <s v="INR"/>
    <n v="29658.19"/>
    <n v="0"/>
    <n v="-29658.19"/>
    <n v="0"/>
    <n v="0"/>
    <n v="-12474"/>
    <n v="-1819"/>
    <n v="0"/>
    <n v="-1819"/>
    <n v="14293"/>
    <n v="0"/>
    <n v="0"/>
    <n v="15365.189999999999"/>
    <n v="17184.189999999999"/>
    <n v="0"/>
  </r>
  <r>
    <x v="0"/>
    <s v="FA0A"/>
    <n v="2100"/>
    <n v="210001018"/>
    <n v="0"/>
    <s v="FA002100010180"/>
    <s v="Cooler"/>
    <x v="4"/>
    <n v="4"/>
    <n v="6"/>
    <n v="3"/>
    <s v="01.02.2021"/>
    <s v="01.02.2021"/>
    <m/>
    <s v="INR"/>
    <n v="18000"/>
    <n v="0"/>
    <n v="-18000"/>
    <n v="0"/>
    <n v="0"/>
    <n v="-8512"/>
    <n v="-1272"/>
    <n v="0"/>
    <n v="-1272"/>
    <n v="9784"/>
    <n v="0"/>
    <n v="0"/>
    <n v="8216"/>
    <n v="9488"/>
    <n v="0"/>
  </r>
  <r>
    <x v="0"/>
    <s v="FA0A"/>
    <n v="2100"/>
    <n v="210001019"/>
    <n v="0"/>
    <s v="FA002100010190"/>
    <s v="Starter Panel"/>
    <x v="4"/>
    <n v="2"/>
    <n v="7"/>
    <n v="11"/>
    <s v="01.02.2021"/>
    <s v="01.02.2021"/>
    <m/>
    <s v="INR"/>
    <n v="103627.97"/>
    <n v="0"/>
    <n v="-103627.97"/>
    <n v="0"/>
    <n v="0"/>
    <n v="-31958"/>
    <n v="-7415"/>
    <n v="0"/>
    <n v="-7415"/>
    <n v="39373"/>
    <n v="0"/>
    <n v="0"/>
    <n v="64254.97"/>
    <n v="71669.97"/>
    <n v="0"/>
  </r>
  <r>
    <x v="0"/>
    <s v="FA0A"/>
    <n v="2100"/>
    <n v="210001020"/>
    <n v="0"/>
    <s v="FA002100010200"/>
    <s v="Starter Panel Box"/>
    <x v="4"/>
    <n v="1"/>
    <n v="7"/>
    <n v="11"/>
    <s v="01.02.2021"/>
    <s v="01.02.2021"/>
    <m/>
    <s v="INR"/>
    <n v="51813.98"/>
    <n v="0"/>
    <n v="-51813.98"/>
    <n v="0"/>
    <n v="0"/>
    <n v="-15640"/>
    <n v="-3745"/>
    <n v="0"/>
    <n v="-3745"/>
    <n v="19385"/>
    <n v="0"/>
    <n v="0"/>
    <n v="32428.980000000003"/>
    <n v="36173.980000000003"/>
    <n v="0"/>
  </r>
  <r>
    <x v="0"/>
    <s v="FA0A"/>
    <n v="2100"/>
    <n v="210001021"/>
    <n v="0"/>
    <s v="FA002100010210"/>
    <s v="Junction Boxfor CCTv Set up"/>
    <x v="4"/>
    <n v="10"/>
    <n v="9"/>
    <n v="1"/>
    <s v="01.02.2021"/>
    <s v="01.02.2021"/>
    <m/>
    <s v="INR"/>
    <n v="10000"/>
    <n v="0"/>
    <n v="-10000"/>
    <n v="0"/>
    <n v="0"/>
    <n v="-1908"/>
    <n v="-722"/>
    <n v="0"/>
    <n v="-722"/>
    <n v="2630"/>
    <n v="0"/>
    <n v="0"/>
    <n v="7370"/>
    <n v="8092"/>
    <n v="0"/>
  </r>
  <r>
    <x v="0"/>
    <s v="FA0A"/>
    <n v="2100"/>
    <n v="210001022"/>
    <n v="0"/>
    <s v="FA002100010220"/>
    <s v="1 C x 2.5Sqmm Copper wire"/>
    <x v="4"/>
    <n v="0"/>
    <n v="2"/>
    <n v="3"/>
    <s v="01.02.2021"/>
    <s v="01.02.2021"/>
    <m/>
    <s v="INR"/>
    <n v="17788"/>
    <n v="0"/>
    <n v="-17788"/>
    <n v="0"/>
    <n v="0"/>
    <n v="-14970.5"/>
    <n v="-1336"/>
    <n v="0"/>
    <n v="-1336"/>
    <n v="16306.5"/>
    <n v="0"/>
    <n v="0"/>
    <n v="1481.5"/>
    <n v="2817.5"/>
    <n v="0"/>
  </r>
  <r>
    <x v="0"/>
    <s v="FA0A"/>
    <n v="2100"/>
    <n v="210001023"/>
    <n v="0"/>
    <s v="FA002100010230"/>
    <s v="3 x 4  2 x 1.5  Cu Wire"/>
    <x v="4"/>
    <n v="0"/>
    <n v="2"/>
    <n v="1"/>
    <s v="01.02.2021"/>
    <s v="01.02.2021"/>
    <m/>
    <s v="INR"/>
    <n v="16209"/>
    <n v="0"/>
    <n v="-16209"/>
    <n v="0"/>
    <n v="0"/>
    <n v="-14013.04"/>
    <n v="-1134"/>
    <n v="0"/>
    <n v="-1134"/>
    <n v="15147.04"/>
    <n v="0"/>
    <n v="0"/>
    <n v="1061.9599999999991"/>
    <n v="2195.9599999999991"/>
    <n v="0"/>
  </r>
  <r>
    <x v="0"/>
    <s v="FA0A"/>
    <n v="2100"/>
    <n v="210001024"/>
    <n v="0"/>
    <s v="FA002100010240"/>
    <s v="4Cx2.5 Cable Termination"/>
    <x v="4"/>
    <n v="200"/>
    <n v="2"/>
    <n v="1"/>
    <s v="01.02.2021"/>
    <s v="01.02.2021"/>
    <m/>
    <s v="INR"/>
    <n v="16444"/>
    <n v="0"/>
    <n v="-16444"/>
    <n v="0"/>
    <n v="0"/>
    <n v="-14216.56"/>
    <n v="-1150"/>
    <n v="0"/>
    <n v="-1150"/>
    <n v="15366.56"/>
    <n v="0"/>
    <n v="0"/>
    <n v="1077.4400000000005"/>
    <n v="2227.4400000000005"/>
    <n v="0"/>
  </r>
  <r>
    <x v="0"/>
    <s v="FA0A"/>
    <n v="2100"/>
    <n v="210001025"/>
    <n v="0"/>
    <s v="FA002100010250"/>
    <s v="G.I. Cable trays 100mm"/>
    <x v="4"/>
    <n v="100"/>
    <n v="2"/>
    <n v="1"/>
    <s v="01.02.2021"/>
    <s v="01.02.2021"/>
    <m/>
    <s v="INR"/>
    <n v="14282"/>
    <n v="0"/>
    <n v="-14282"/>
    <n v="0"/>
    <n v="0"/>
    <n v="-12346.46"/>
    <n v="-1000"/>
    <n v="0"/>
    <n v="-1000"/>
    <n v="13346.46"/>
    <n v="0"/>
    <n v="0"/>
    <n v="935.54000000000087"/>
    <n v="1935.5400000000009"/>
    <n v="0"/>
  </r>
  <r>
    <x v="0"/>
    <s v="FA0A"/>
    <n v="2100"/>
    <n v="210001026"/>
    <n v="0"/>
    <s v="FA002100010260"/>
    <s v="G.I. CABLE TRAYS 150MM"/>
    <x v="4"/>
    <n v="100"/>
    <n v="2"/>
    <n v="1"/>
    <s v="01.02.2021"/>
    <s v="01.02.2021"/>
    <m/>
    <s v="INR"/>
    <n v="47540"/>
    <n v="0"/>
    <n v="-47540"/>
    <n v="0"/>
    <n v="0"/>
    <n v="-41100.14"/>
    <n v="-3325"/>
    <n v="0"/>
    <n v="-3325"/>
    <n v="44425.14"/>
    <n v="0"/>
    <n v="0"/>
    <n v="3114.8600000000006"/>
    <n v="6439.8600000000006"/>
    <n v="0"/>
  </r>
  <r>
    <x v="0"/>
    <s v="FA0A"/>
    <n v="2100"/>
    <n v="210001027"/>
    <n v="0"/>
    <s v="FA002100010270"/>
    <s v="4 x 10 Sqmm AYWY Cable"/>
    <x v="4"/>
    <n v="100"/>
    <n v="2"/>
    <n v="1"/>
    <s v="01.02.2021"/>
    <s v="01.02.2021"/>
    <m/>
    <s v="INR"/>
    <n v="25576"/>
    <n v="0"/>
    <n v="-25576"/>
    <n v="0"/>
    <n v="0"/>
    <n v="-22111.32"/>
    <n v="-1789"/>
    <n v="0"/>
    <n v="-1789"/>
    <n v="23900.32"/>
    <n v="0"/>
    <n v="0"/>
    <n v="1675.6800000000003"/>
    <n v="3464.6800000000003"/>
    <n v="0"/>
  </r>
  <r>
    <x v="0"/>
    <s v="FA0A"/>
    <n v="2100"/>
    <n v="210001028"/>
    <n v="0"/>
    <s v="FA002100010280"/>
    <s v="4 x 10 Sqmm Copper  Cable"/>
    <x v="4"/>
    <n v="83"/>
    <n v="2"/>
    <n v="1"/>
    <s v="01.02.2021"/>
    <s v="01.02.2021"/>
    <m/>
    <s v="INR"/>
    <n v="21228"/>
    <n v="0"/>
    <n v="-21228"/>
    <n v="0"/>
    <n v="0"/>
    <n v="-18352.38"/>
    <n v="-1485"/>
    <n v="0"/>
    <n v="-1485"/>
    <n v="19837.38"/>
    <n v="0"/>
    <n v="0"/>
    <n v="1390.619999999999"/>
    <n v="2875.619999999999"/>
    <n v="0"/>
  </r>
  <r>
    <x v="0"/>
    <s v="FA0A"/>
    <n v="2100"/>
    <n v="210001029"/>
    <n v="0"/>
    <s v="FA002100010290"/>
    <s v="4C x 35 Cu flexible cable"/>
    <x v="4"/>
    <n v="40"/>
    <n v="2"/>
    <n v="1"/>
    <s v="01.02.2021"/>
    <s v="01.02.2021"/>
    <m/>
    <s v="INR"/>
    <n v="5052"/>
    <n v="0"/>
    <n v="-5052"/>
    <n v="0"/>
    <n v="0"/>
    <n v="-4368.4799999999996"/>
    <n v="-353"/>
    <n v="0"/>
    <n v="-353"/>
    <n v="4721.4799999999996"/>
    <n v="0"/>
    <n v="0"/>
    <n v="330.52000000000044"/>
    <n v="683.52000000000044"/>
    <n v="0"/>
  </r>
  <r>
    <x v="0"/>
    <s v="FA0A"/>
    <n v="2100"/>
    <n v="210001030"/>
    <n v="0"/>
    <s v="FA002100010300"/>
    <s v="4C x 35 Cu flexible cable"/>
    <x v="4"/>
    <n v="40"/>
    <n v="2"/>
    <n v="1"/>
    <s v="01.02.2021"/>
    <s v="01.02.2021"/>
    <m/>
    <s v="INR"/>
    <n v="5287"/>
    <n v="0"/>
    <n v="-5287"/>
    <n v="0"/>
    <n v="0"/>
    <n v="-4570.99"/>
    <n v="-370"/>
    <n v="0"/>
    <n v="-370"/>
    <n v="4940.99"/>
    <n v="0"/>
    <n v="0"/>
    <n v="346.01000000000022"/>
    <n v="716.01000000000022"/>
    <n v="0"/>
  </r>
  <r>
    <x v="0"/>
    <s v="FA0A"/>
    <n v="2100"/>
    <n v="210001031"/>
    <n v="0"/>
    <s v="FA002100010310"/>
    <s v="Network 9U Rack for CCTv Set up"/>
    <x v="4"/>
    <n v="1"/>
    <n v="9"/>
    <n v="1"/>
    <s v="01.02.2021"/>
    <s v="01.02.2021"/>
    <m/>
    <s v="INR"/>
    <n v="7500"/>
    <n v="0"/>
    <n v="-7500"/>
    <n v="0"/>
    <n v="0"/>
    <n v="-1430"/>
    <n v="-542"/>
    <n v="0"/>
    <n v="-542"/>
    <n v="1972"/>
    <n v="0"/>
    <n v="0"/>
    <n v="5528"/>
    <n v="6070"/>
    <n v="0"/>
  </r>
  <r>
    <x v="0"/>
    <s v="FA0A"/>
    <n v="2100"/>
    <n v="210001033"/>
    <n v="0"/>
    <s v="FA002100010330"/>
    <s v="Batteries for UPS"/>
    <x v="4"/>
    <n v="30"/>
    <n v="6"/>
    <n v="2"/>
    <s v="01.02.2021"/>
    <s v="01.02.2021"/>
    <m/>
    <s v="INR"/>
    <n v="30000"/>
    <n v="0"/>
    <n v="-30000"/>
    <n v="0"/>
    <n v="0"/>
    <n v="-13661"/>
    <n v="-2234"/>
    <n v="0"/>
    <n v="-2234"/>
    <n v="15895"/>
    <n v="0"/>
    <n v="0"/>
    <n v="14105"/>
    <n v="16339"/>
    <n v="0"/>
  </r>
  <r>
    <x v="0"/>
    <s v="FA0A"/>
    <n v="2100"/>
    <n v="210001034"/>
    <n v="0"/>
    <s v="FA002100010340"/>
    <s v="Batteries"/>
    <x v="4"/>
    <n v="16"/>
    <n v="6"/>
    <n v="7"/>
    <s v="01.02.2021"/>
    <s v="01.02.2021"/>
    <m/>
    <s v="INR"/>
    <n v="33600"/>
    <n v="0"/>
    <n v="-33600"/>
    <n v="0"/>
    <n v="0"/>
    <n v="-14505"/>
    <n v="-2420"/>
    <n v="0"/>
    <n v="-2420"/>
    <n v="16925"/>
    <n v="0"/>
    <n v="0"/>
    <n v="16675"/>
    <n v="19095"/>
    <n v="0"/>
  </r>
  <r>
    <x v="0"/>
    <s v="FA0A"/>
    <n v="2100"/>
    <n v="210001035"/>
    <n v="0"/>
    <s v="FA002100010350"/>
    <s v="Exhaust FAN 18&quot;- havells"/>
    <x v="4"/>
    <n v="6"/>
    <n v="7"/>
    <n v="9"/>
    <s v="01.02.2021"/>
    <s v="01.02.2021"/>
    <m/>
    <s v="INR"/>
    <n v="20412"/>
    <n v="0"/>
    <n v="-20412"/>
    <n v="0"/>
    <n v="0"/>
    <n v="-6619"/>
    <n v="-1460"/>
    <n v="0"/>
    <n v="-1460"/>
    <n v="8079"/>
    <n v="0"/>
    <n v="0"/>
    <n v="12333"/>
    <n v="13793"/>
    <n v="0"/>
  </r>
  <r>
    <x v="0"/>
    <s v="FA0A"/>
    <n v="2100"/>
    <n v="210001036"/>
    <n v="0"/>
    <s v="FA002100010360"/>
    <s v="Fan"/>
    <x v="4"/>
    <n v="1"/>
    <n v="5"/>
    <n v="4"/>
    <s v="01.02.2021"/>
    <s v="01.02.2021"/>
    <m/>
    <s v="INR"/>
    <n v="6200.18"/>
    <n v="0"/>
    <n v="-6200.18"/>
    <n v="0"/>
    <n v="0"/>
    <n v="-3428.28"/>
    <n v="-445"/>
    <n v="0"/>
    <n v="-445"/>
    <n v="3873.28"/>
    <n v="0"/>
    <n v="0"/>
    <n v="2326.9"/>
    <n v="2771.9"/>
    <n v="0"/>
  </r>
  <r>
    <x v="0"/>
    <s v="FA0A"/>
    <n v="2100"/>
    <n v="210001037"/>
    <n v="0"/>
    <s v="FA002100010370"/>
    <s v="CCTV Set Up"/>
    <x v="4"/>
    <n v="4"/>
    <n v="6"/>
    <n v="4"/>
    <s v="01.02.2021"/>
    <s v="01.02.2021"/>
    <m/>
    <s v="INR"/>
    <n v="58840"/>
    <n v="0"/>
    <n v="-58840"/>
    <n v="0"/>
    <n v="0"/>
    <n v="-27283"/>
    <n v="-4168"/>
    <n v="0"/>
    <n v="-4168"/>
    <n v="31451"/>
    <n v="0"/>
    <n v="0"/>
    <n v="27389"/>
    <n v="31557"/>
    <n v="0"/>
  </r>
  <r>
    <x v="0"/>
    <s v="FA0A"/>
    <n v="2100"/>
    <n v="210001038"/>
    <n v="0"/>
    <s v="FA002100010380"/>
    <s v="CCTV Set Up"/>
    <x v="4"/>
    <n v="1"/>
    <n v="6"/>
    <n v="8"/>
    <s v="01.02.2021"/>
    <s v="01.02.2021"/>
    <m/>
    <s v="INR"/>
    <n v="29226.959999999999"/>
    <n v="0"/>
    <n v="-29226.959999999999"/>
    <n v="0"/>
    <n v="0"/>
    <n v="-17644"/>
    <n v="-1385"/>
    <n v="0"/>
    <n v="-1385"/>
    <n v="19029"/>
    <n v="0"/>
    <n v="0"/>
    <n v="10197.959999999999"/>
    <n v="11582.96"/>
    <n v="0"/>
  </r>
  <r>
    <x v="0"/>
    <s v="FA0A"/>
    <n v="2100"/>
    <n v="210001039"/>
    <n v="0"/>
    <s v="FA002100010390"/>
    <s v="CCTV Set up &amp; INSTALLATION"/>
    <x v="4"/>
    <n v="1"/>
    <n v="7"/>
    <n v="8"/>
    <s v="01.02.2021"/>
    <s v="01.02.2021"/>
    <m/>
    <s v="INR"/>
    <n v="656147.79"/>
    <n v="0"/>
    <n v="-656147.79"/>
    <n v="0"/>
    <n v="0"/>
    <n v="-212837"/>
    <n v="-47552"/>
    <n v="0"/>
    <n v="-47552"/>
    <n v="260389"/>
    <n v="0"/>
    <n v="0"/>
    <n v="395758.79000000004"/>
    <n v="443310.79000000004"/>
    <n v="0"/>
  </r>
  <r>
    <x v="0"/>
    <s v="FA0A"/>
    <n v="2100"/>
    <n v="210001040"/>
    <n v="0"/>
    <s v="FA002100010400"/>
    <s v="Exhaust Fan 24"/>
    <x v="4"/>
    <n v="7"/>
    <n v="4"/>
    <n v="5"/>
    <s v="01.02.2021"/>
    <s v="01.02.2021"/>
    <m/>
    <s v="INR"/>
    <n v="37012.5"/>
    <n v="0"/>
    <n v="-37012.5"/>
    <n v="0"/>
    <n v="0"/>
    <n v="-23728.52"/>
    <n v="-2647"/>
    <n v="0"/>
    <n v="-2647"/>
    <n v="26375.52"/>
    <n v="0"/>
    <n v="0"/>
    <n v="10636.98"/>
    <n v="13283.98"/>
    <n v="0"/>
  </r>
  <r>
    <x v="0"/>
    <s v="FA0A"/>
    <n v="2100"/>
    <n v="210001041"/>
    <n v="0"/>
    <s v="FA002100010410"/>
    <s v="CCTV Set Up"/>
    <x v="4"/>
    <n v="1"/>
    <n v="8"/>
    <n v="5"/>
    <s v="01.02.2021"/>
    <s v="01.02.2021"/>
    <m/>
    <s v="INR"/>
    <n v="274084.89"/>
    <n v="0"/>
    <n v="-274084.89"/>
    <n v="0"/>
    <n v="0"/>
    <n v="-71193"/>
    <n v="-19648"/>
    <n v="0"/>
    <n v="-19648"/>
    <n v="90841"/>
    <n v="0"/>
    <n v="0"/>
    <n v="183243.89"/>
    <n v="202891.89"/>
    <n v="0"/>
  </r>
  <r>
    <x v="0"/>
    <s v="FA0A"/>
    <n v="2100"/>
    <n v="210001042"/>
    <n v="0"/>
    <s v="FA002100010420"/>
    <s v="CCTV Set up"/>
    <x v="4"/>
    <n v="2"/>
    <n v="6"/>
    <n v="4"/>
    <s v="01.02.2021"/>
    <s v="01.02.2021"/>
    <m/>
    <s v="INR"/>
    <n v="25460"/>
    <n v="0"/>
    <n v="-25460"/>
    <n v="0"/>
    <n v="0"/>
    <n v="-11806"/>
    <n v="-1803"/>
    <n v="0"/>
    <n v="-1803"/>
    <n v="13609"/>
    <n v="0"/>
    <n v="0"/>
    <n v="11851"/>
    <n v="13654"/>
    <n v="0"/>
  </r>
  <r>
    <x v="0"/>
    <s v="FA0A"/>
    <n v="2100"/>
    <n v="210001043"/>
    <n v="0"/>
    <s v="FA002100010430"/>
    <s v="CCTV Set up"/>
    <x v="4"/>
    <n v="1"/>
    <n v="11"/>
    <n v="8"/>
    <s v="01.02.2021"/>
    <s v="01.02.2021"/>
    <m/>
    <s v="INR"/>
    <n v="34864.54"/>
    <n v="0"/>
    <n v="-34864.54"/>
    <n v="0"/>
    <n v="0"/>
    <n v="-10843"/>
    <n v="-1598"/>
    <n v="0"/>
    <n v="-1598"/>
    <n v="12441"/>
    <n v="0"/>
    <n v="0"/>
    <n v="22423.54"/>
    <n v="24021.54"/>
    <n v="0"/>
  </r>
  <r>
    <x v="0"/>
    <s v="FA0A"/>
    <n v="2100"/>
    <n v="210001044"/>
    <n v="0"/>
    <s v="FA002100010440"/>
    <s v="NVR 16 CH HIKVISION -CCTV"/>
    <x v="4"/>
    <n v="1"/>
    <n v="8"/>
    <n v="7"/>
    <s v="01.02.2021"/>
    <s v="01.02.2021"/>
    <m/>
    <s v="INR"/>
    <n v="8713.33"/>
    <n v="0"/>
    <n v="-8713.33"/>
    <n v="0"/>
    <n v="0"/>
    <n v="-2140"/>
    <n v="-623"/>
    <n v="0"/>
    <n v="-623"/>
    <n v="2763"/>
    <n v="0"/>
    <n v="0"/>
    <n v="5950.33"/>
    <n v="6573.33"/>
    <n v="0"/>
  </r>
  <r>
    <x v="0"/>
    <s v="FA0A"/>
    <n v="2100"/>
    <n v="210001045"/>
    <n v="0"/>
    <s v="FA002100010450"/>
    <s v="4TB HARD DISK/SEAGATE/CCTV"/>
    <x v="4"/>
    <n v="1"/>
    <n v="8"/>
    <n v="7"/>
    <s v="01.02.2021"/>
    <s v="01.02.2021"/>
    <m/>
    <s v="INR"/>
    <n v="9805.7099999999991"/>
    <n v="0"/>
    <n v="-9805.7099999999991"/>
    <n v="0"/>
    <n v="0"/>
    <n v="-2409"/>
    <n v="-701"/>
    <n v="0"/>
    <n v="-701"/>
    <n v="3110"/>
    <n v="0"/>
    <n v="0"/>
    <n v="6695.7099999999991"/>
    <n v="7396.7099999999991"/>
    <n v="0"/>
  </r>
  <r>
    <x v="0"/>
    <s v="FA0A"/>
    <n v="2100"/>
    <n v="210001046"/>
    <n v="0"/>
    <s v="FA002100010460"/>
    <s v="CCTV- Accessories &amp; Installation"/>
    <x v="4"/>
    <n v="1"/>
    <n v="8"/>
    <n v="7"/>
    <s v="01.02.2021"/>
    <s v="01.02.2021"/>
    <m/>
    <s v="INR"/>
    <n v="33074.370000000003"/>
    <n v="0"/>
    <n v="-33074.370000000003"/>
    <n v="0"/>
    <n v="0"/>
    <n v="-8125"/>
    <n v="-2365"/>
    <n v="0"/>
    <n v="-2365"/>
    <n v="10490"/>
    <n v="0"/>
    <n v="0"/>
    <n v="22584.370000000003"/>
    <n v="24949.370000000003"/>
    <n v="0"/>
  </r>
  <r>
    <x v="0"/>
    <s v="FA0A"/>
    <n v="2100"/>
    <n v="210001047"/>
    <n v="0"/>
    <s v="FA002100010470"/>
    <s v="LED  32 INCH- CCTV with Stand"/>
    <x v="4"/>
    <n v="1"/>
    <n v="8"/>
    <n v="7"/>
    <s v="01.02.2021"/>
    <s v="01.02.2021"/>
    <m/>
    <s v="INR"/>
    <n v="23154.59"/>
    <n v="0"/>
    <n v="-23154.59"/>
    <n v="0"/>
    <n v="0"/>
    <n v="-5688"/>
    <n v="-1656"/>
    <n v="0"/>
    <n v="-1656"/>
    <n v="7344"/>
    <n v="0"/>
    <n v="0"/>
    <n v="15810.59"/>
    <n v="17466.59"/>
    <n v="0"/>
  </r>
  <r>
    <x v="0"/>
    <s v="FA0A"/>
    <n v="2100"/>
    <n v="210001048"/>
    <n v="0"/>
    <s v="FA002100010480"/>
    <s v="CCTV Camera Setup"/>
    <x v="4"/>
    <n v="1"/>
    <n v="7"/>
    <n v="8"/>
    <s v="01.02.2021"/>
    <s v="01.02.2021"/>
    <m/>
    <s v="INR"/>
    <n v="39759.370000000003"/>
    <n v="0"/>
    <n v="-39759.370000000003"/>
    <n v="0"/>
    <n v="0"/>
    <n v="-13353"/>
    <n v="-2829"/>
    <n v="0"/>
    <n v="-2829"/>
    <n v="16182"/>
    <n v="0"/>
    <n v="0"/>
    <n v="23577.370000000003"/>
    <n v="26406.370000000003"/>
    <n v="0"/>
  </r>
  <r>
    <x v="0"/>
    <s v="FA0A"/>
    <n v="2100"/>
    <n v="210001049"/>
    <n v="0"/>
    <s v="FA002100010490"/>
    <s v="CCTV Setup"/>
    <x v="4"/>
    <n v="1"/>
    <n v="6"/>
    <n v="2"/>
    <s v="01.02.2021"/>
    <s v="01.02.2021"/>
    <m/>
    <s v="INR"/>
    <n v="32192.5"/>
    <n v="0"/>
    <n v="-32192.5"/>
    <n v="0"/>
    <n v="0"/>
    <n v="-15097.76"/>
    <n v="-2331"/>
    <n v="0"/>
    <n v="-2331"/>
    <n v="17428.760000000002"/>
    <n v="0"/>
    <n v="0"/>
    <n v="14763.739999999998"/>
    <n v="17094.739999999998"/>
    <n v="0"/>
  </r>
  <r>
    <x v="0"/>
    <s v="FA0A"/>
    <n v="2100"/>
    <n v="210001050"/>
    <n v="0"/>
    <s v="FA002100010500"/>
    <s v="Channel HD for CCTV Set Up"/>
    <x v="4"/>
    <n v="1"/>
    <n v="9"/>
    <n v="1"/>
    <s v="01.02.2021"/>
    <s v="01.02.2021"/>
    <m/>
    <s v="INR"/>
    <n v="22500"/>
    <n v="0"/>
    <n v="-22500"/>
    <n v="0"/>
    <n v="0"/>
    <n v="-4293"/>
    <n v="-1625"/>
    <n v="0"/>
    <n v="-1625"/>
    <n v="5918"/>
    <n v="0"/>
    <n v="0"/>
    <n v="16582"/>
    <n v="18207"/>
    <n v="0"/>
  </r>
  <r>
    <x v="0"/>
    <s v="FA0A"/>
    <n v="2100"/>
    <n v="210001051"/>
    <n v="0"/>
    <s v="FA002100010510"/>
    <s v="UPS 1 KVA (APC MAKE) for CCTV Set up"/>
    <x v="4"/>
    <n v="1"/>
    <n v="9"/>
    <n v="1"/>
    <s v="01.02.2021"/>
    <s v="01.02.2021"/>
    <m/>
    <s v="INR"/>
    <n v="4000"/>
    <n v="0"/>
    <n v="-4000"/>
    <n v="0"/>
    <n v="0"/>
    <n v="-763"/>
    <n v="-289"/>
    <n v="0"/>
    <n v="-289"/>
    <n v="1052"/>
    <n v="0"/>
    <n v="0"/>
    <n v="2948"/>
    <n v="3237"/>
    <n v="0"/>
  </r>
  <r>
    <x v="0"/>
    <s v="FA0A"/>
    <n v="2100"/>
    <n v="210001052"/>
    <n v="0"/>
    <s v="FA002100010520"/>
    <s v="UPS &amp; Batteries"/>
    <x v="4"/>
    <n v="1"/>
    <n v="11"/>
    <n v="8"/>
    <s v="01.02.2021"/>
    <s v="01.02.2021"/>
    <m/>
    <s v="INR"/>
    <n v="24090"/>
    <n v="0"/>
    <n v="-24090"/>
    <n v="0"/>
    <n v="0"/>
    <n v="-7459"/>
    <n v="-1106"/>
    <n v="0"/>
    <n v="-1106"/>
    <n v="8565"/>
    <n v="0"/>
    <n v="0"/>
    <n v="15525"/>
    <n v="16631"/>
    <n v="0"/>
  </r>
  <r>
    <x v="0"/>
    <s v="FA0A"/>
    <n v="2100"/>
    <n v="210001053"/>
    <n v="0"/>
    <s v="FA002100010530"/>
    <s v="Exide Batteries"/>
    <x v="4"/>
    <n v="12"/>
    <n v="6"/>
    <n v="6"/>
    <s v="01.02.2021"/>
    <s v="01.02.2021"/>
    <m/>
    <s v="INR"/>
    <n v="27900"/>
    <n v="0"/>
    <n v="-27900"/>
    <n v="0"/>
    <n v="0"/>
    <n v="-12249"/>
    <n v="-2011"/>
    <n v="0"/>
    <n v="-2011"/>
    <n v="14260"/>
    <n v="0"/>
    <n v="0"/>
    <n v="13640"/>
    <n v="15651"/>
    <n v="0"/>
  </r>
  <r>
    <x v="0"/>
    <s v="FA0A"/>
    <n v="2100"/>
    <n v="210001054"/>
    <n v="0"/>
    <s v="FA002100010540"/>
    <s v="UPS"/>
    <x v="4"/>
    <n v="1"/>
    <n v="6"/>
    <n v="2"/>
    <s v="01.02.2021"/>
    <s v="01.02.2021"/>
    <m/>
    <s v="INR"/>
    <n v="75000"/>
    <n v="0"/>
    <n v="-75000"/>
    <n v="0"/>
    <n v="0"/>
    <n v="-34153"/>
    <n v="-5584"/>
    <n v="0"/>
    <n v="-5584"/>
    <n v="39737"/>
    <n v="0"/>
    <n v="0"/>
    <n v="35263"/>
    <n v="40847"/>
    <n v="0"/>
  </r>
  <r>
    <x v="0"/>
    <s v="FA0A"/>
    <n v="2100"/>
    <n v="210001055"/>
    <n v="0"/>
    <s v="FA002100010550"/>
    <s v="UPS"/>
    <x v="4"/>
    <n v="1"/>
    <n v="6"/>
    <n v="7"/>
    <s v="01.02.2021"/>
    <s v="01.02.2021"/>
    <m/>
    <s v="INR"/>
    <n v="98000"/>
    <n v="0"/>
    <n v="-98000"/>
    <n v="0"/>
    <n v="0"/>
    <n v="-42307"/>
    <n v="-7058"/>
    <n v="0"/>
    <n v="-7058"/>
    <n v="49365"/>
    <n v="0"/>
    <n v="0"/>
    <n v="48635"/>
    <n v="55693"/>
    <n v="0"/>
  </r>
  <r>
    <x v="0"/>
    <s v="FA0A"/>
    <n v="2100"/>
    <n v="210001056"/>
    <n v="0"/>
    <s v="FA002100010560"/>
    <s v="Capicitor Panel APF"/>
    <x v="4"/>
    <n v="1"/>
    <n v="2"/>
    <n v="1"/>
    <s v="01.02.2021"/>
    <s v="01.02.2021"/>
    <m/>
    <s v="INR"/>
    <n v="78642"/>
    <n v="0"/>
    <n v="-78642"/>
    <n v="0"/>
    <n v="0"/>
    <n v="-67987.16"/>
    <n v="-5502"/>
    <n v="0"/>
    <n v="-5502"/>
    <n v="73489.16"/>
    <n v="0"/>
    <n v="0"/>
    <n v="5152.8399999999965"/>
    <n v="10654.839999999997"/>
    <n v="0"/>
  </r>
  <r>
    <x v="0"/>
    <s v="FA0A"/>
    <n v="2100"/>
    <n v="210001057"/>
    <n v="0"/>
    <s v="FA002100010570"/>
    <s v="Distribution Panel with Power Factor"/>
    <x v="4"/>
    <n v="1"/>
    <n v="7"/>
    <n v="4"/>
    <s v="01.02.2021"/>
    <s v="01.02.2021"/>
    <m/>
    <s v="INR"/>
    <n v="198206.74"/>
    <n v="0"/>
    <n v="-198206.74"/>
    <n v="0"/>
    <n v="0"/>
    <n v="-71806"/>
    <n v="-14219"/>
    <n v="0"/>
    <n v="-14219"/>
    <n v="86025"/>
    <n v="0"/>
    <n v="0"/>
    <n v="112181.73999999999"/>
    <n v="126400.73999999999"/>
    <n v="0"/>
  </r>
  <r>
    <x v="0"/>
    <s v="FA0A"/>
    <n v="2100"/>
    <n v="210001058"/>
    <n v="0"/>
    <s v="FA002100010580"/>
    <s v="APFC Panel"/>
    <x v="4"/>
    <n v="1"/>
    <n v="4"/>
    <n v="6"/>
    <s v="01.02.2021"/>
    <s v="01.02.2021"/>
    <m/>
    <s v="INR"/>
    <n v="47250"/>
    <n v="0"/>
    <n v="-47250"/>
    <n v="0"/>
    <n v="0"/>
    <n v="-29781.16"/>
    <n v="-3408"/>
    <n v="0"/>
    <n v="-3408"/>
    <n v="33189.160000000003"/>
    <n v="0"/>
    <n v="0"/>
    <n v="14060.839999999997"/>
    <n v="17468.84"/>
    <n v="0"/>
  </r>
  <r>
    <x v="0"/>
    <s v="FA0A"/>
    <n v="2100"/>
    <n v="210001059"/>
    <n v="0"/>
    <s v="FA002100010590"/>
    <s v="Control Panel for Cleaning Plant"/>
    <x v="4"/>
    <n v="2"/>
    <n v="1"/>
    <n v="2"/>
    <s v="01.02.2021"/>
    <s v="01.02.2021"/>
    <m/>
    <s v="INR"/>
    <n v="215870"/>
    <n v="0"/>
    <n v="-215870"/>
    <n v="0"/>
    <n v="0"/>
    <n v="-204970.72"/>
    <n v="-105.78"/>
    <n v="0"/>
    <n v="-105.78"/>
    <n v="205076.5"/>
    <n v="0"/>
    <n v="0"/>
    <n v="10793.5"/>
    <n v="10899.279999999999"/>
    <n v="0"/>
  </r>
  <r>
    <x v="0"/>
    <s v="FA0A"/>
    <n v="2100"/>
    <n v="210001060"/>
    <n v="0"/>
    <s v="FA002100010600"/>
    <s v="22W Slim Panel SQ"/>
    <x v="4"/>
    <n v="25"/>
    <n v="7"/>
    <n v="11"/>
    <s v="01.02.2021"/>
    <s v="01.02.2021"/>
    <m/>
    <s v="INR"/>
    <n v="6696.33"/>
    <n v="0"/>
    <n v="-6696.33"/>
    <n v="0"/>
    <n v="0"/>
    <n v="-2066"/>
    <n v="-479"/>
    <n v="0"/>
    <n v="-479"/>
    <n v="2545"/>
    <n v="0"/>
    <n v="0"/>
    <n v="4151.33"/>
    <n v="4630.33"/>
    <n v="0"/>
  </r>
  <r>
    <x v="0"/>
    <s v="FA0A"/>
    <n v="2100"/>
    <n v="210001061"/>
    <n v="0"/>
    <s v="FA002100010610"/>
    <s v="APFC Panel"/>
    <x v="4"/>
    <n v="1"/>
    <n v="4"/>
    <n v="7"/>
    <s v="01.02.2021"/>
    <s v="01.02.2021"/>
    <m/>
    <s v="INR"/>
    <n v="56250"/>
    <n v="0"/>
    <n v="-56250"/>
    <n v="0"/>
    <n v="0"/>
    <n v="-34941.01"/>
    <n v="-4072"/>
    <n v="0"/>
    <n v="-4072"/>
    <n v="39013.01"/>
    <n v="0"/>
    <n v="0"/>
    <n v="17236.989999999998"/>
    <n v="21308.989999999998"/>
    <n v="0"/>
  </r>
  <r>
    <x v="0"/>
    <s v="FA0A"/>
    <n v="2100"/>
    <n v="210001062"/>
    <n v="0"/>
    <s v="FA002100010620"/>
    <s v="APFC Panel"/>
    <x v="4"/>
    <n v="1"/>
    <n v="4"/>
    <n v="7"/>
    <s v="01.02.2021"/>
    <s v="01.02.2021"/>
    <m/>
    <s v="INR"/>
    <n v="36000"/>
    <n v="0"/>
    <n v="-36000"/>
    <n v="0"/>
    <n v="0"/>
    <n v="-22361.77"/>
    <n v="-2607"/>
    <n v="0"/>
    <n v="-2607"/>
    <n v="24968.77"/>
    <n v="0"/>
    <n v="0"/>
    <n v="11031.23"/>
    <n v="13638.23"/>
    <n v="0"/>
  </r>
  <r>
    <x v="0"/>
    <s v="FA0A"/>
    <n v="2100"/>
    <n v="210001063"/>
    <n v="0"/>
    <s v="FA002100010630"/>
    <s v="COOLER"/>
    <x v="4"/>
    <n v="2"/>
    <n v="8"/>
    <n v="4"/>
    <s v="01.02.2021"/>
    <s v="01.02.2021"/>
    <m/>
    <s v="INR"/>
    <n v="51000"/>
    <n v="0"/>
    <n v="-51000"/>
    <n v="0"/>
    <n v="0"/>
    <n v="-13747"/>
    <n v="-3645"/>
    <n v="0"/>
    <n v="-3645"/>
    <n v="17392"/>
    <n v="0"/>
    <n v="0"/>
    <n v="33608"/>
    <n v="37253"/>
    <n v="0"/>
  </r>
  <r>
    <x v="0"/>
    <s v="FA0A"/>
    <n v="2100"/>
    <n v="210001064"/>
    <n v="0"/>
    <s v="FA002100010640"/>
    <s v="Exhaust FAN"/>
    <x v="4"/>
    <n v="3"/>
    <n v="5"/>
    <n v="11"/>
    <s v="01.02.2021"/>
    <s v="01.02.2021"/>
    <m/>
    <s v="INR"/>
    <n v="21222.71"/>
    <n v="0"/>
    <n v="-21222.71"/>
    <n v="0"/>
    <n v="0"/>
    <n v="-10096"/>
    <n v="-1594"/>
    <n v="0"/>
    <n v="-1594"/>
    <n v="11690"/>
    <n v="0"/>
    <n v="0"/>
    <n v="9532.7099999999991"/>
    <n v="11126.71"/>
    <n v="0"/>
  </r>
  <r>
    <x v="0"/>
    <s v="FA0A"/>
    <n v="2100"/>
    <n v="210001065"/>
    <n v="0"/>
    <s v="FA002100010650"/>
    <s v="Exhaust Fan Cover"/>
    <x v="4"/>
    <n v="50"/>
    <n v="7"/>
    <n v="5"/>
    <s v="01.02.2021"/>
    <s v="01.02.2021"/>
    <m/>
    <s v="INR"/>
    <n v="32784.47"/>
    <n v="0"/>
    <n v="-32784.47"/>
    <n v="0"/>
    <n v="0"/>
    <n v="-11635"/>
    <n v="-2350"/>
    <n v="0"/>
    <n v="-2350"/>
    <n v="13985"/>
    <n v="0"/>
    <n v="0"/>
    <n v="18799.47"/>
    <n v="21149.47"/>
    <n v="0"/>
  </r>
  <r>
    <x v="0"/>
    <s v="FA0A"/>
    <n v="2100"/>
    <n v="210001066"/>
    <n v="0"/>
    <s v="FA002100010660"/>
    <s v="Exhaust Fan"/>
    <x v="4"/>
    <n v="5"/>
    <n v="4"/>
    <n v="6"/>
    <s v="01.02.2021"/>
    <s v="01.02.2021"/>
    <m/>
    <s v="INR"/>
    <n v="11953.25"/>
    <n v="0"/>
    <n v="-11953.25"/>
    <n v="0"/>
    <n v="0"/>
    <n v="-7582.06"/>
    <n v="-851"/>
    <n v="0"/>
    <n v="-851"/>
    <n v="8433.0600000000013"/>
    <n v="0"/>
    <n v="0"/>
    <n v="3520.1899999999987"/>
    <n v="4371.1899999999996"/>
    <n v="0"/>
  </r>
  <r>
    <x v="0"/>
    <s v="FA0A"/>
    <n v="2100"/>
    <n v="210001127"/>
    <n v="0"/>
    <s v="FA002100011270"/>
    <s v="12 V/26 AH BATTERY"/>
    <x v="4"/>
    <n v="40"/>
    <n v="5"/>
    <n v="9"/>
    <s v="01.03.2021"/>
    <s v="01.03.2021"/>
    <m/>
    <s v="INR"/>
    <n v="96000"/>
    <n v="0"/>
    <n v="-96000"/>
    <n v="0"/>
    <n v="0"/>
    <n v="-48585.41"/>
    <n v="-6881"/>
    <n v="0"/>
    <n v="-6881"/>
    <n v="55466.41"/>
    <n v="0"/>
    <n v="0"/>
    <n v="40533.589999999997"/>
    <n v="47414.59"/>
    <n v="0"/>
  </r>
  <r>
    <x v="0"/>
    <s v="FA0A"/>
    <n v="2100"/>
    <n v="210001128"/>
    <n v="0"/>
    <s v="FA002100011280"/>
    <s v="UPS (875va) &amp; Batteries(150ah)"/>
    <x v="4"/>
    <n v="1"/>
    <n v="8"/>
    <n v="0"/>
    <s v="01.03.2021"/>
    <s v="01.03.2021"/>
    <m/>
    <s v="INR"/>
    <n v="13550"/>
    <n v="0"/>
    <n v="-13550"/>
    <n v="0"/>
    <n v="0"/>
    <n v="-3928"/>
    <n v="-975"/>
    <n v="0"/>
    <n v="-975"/>
    <n v="4903"/>
    <n v="0"/>
    <n v="0"/>
    <n v="8647"/>
    <n v="9622"/>
    <n v="0"/>
  </r>
  <r>
    <x v="0"/>
    <s v="FA0A"/>
    <n v="2100"/>
    <n v="210001129"/>
    <n v="0"/>
    <s v="FA002100011290"/>
    <s v="Daikin SPLIT AC &amp; Stabilizer"/>
    <x v="4"/>
    <n v="1"/>
    <n v="8"/>
    <n v="1"/>
    <s v="01.03.2021"/>
    <s v="01.03.2021"/>
    <m/>
    <s v="INR"/>
    <n v="34672.92"/>
    <n v="0"/>
    <n v="-34672.92"/>
    <n v="0"/>
    <n v="0"/>
    <n v="-9985"/>
    <n v="-2472"/>
    <n v="0"/>
    <n v="-2472"/>
    <n v="12457"/>
    <n v="0"/>
    <n v="0"/>
    <n v="22215.919999999998"/>
    <n v="24687.919999999998"/>
    <n v="0"/>
  </r>
  <r>
    <x v="0"/>
    <s v="FA0A"/>
    <n v="2100"/>
    <n v="210001130"/>
    <n v="0"/>
    <s v="FA002100011300"/>
    <s v="Durafresh Split AC 1 Ton"/>
    <x v="4"/>
    <n v="1"/>
    <n v="8"/>
    <n v="1"/>
    <s v="01.03.2021"/>
    <s v="01.03.2021"/>
    <m/>
    <s v="INR"/>
    <n v="27118.639999999999"/>
    <n v="0"/>
    <n v="-27118.639999999999"/>
    <n v="0"/>
    <n v="0"/>
    <n v="-7676"/>
    <n v="-1947"/>
    <n v="0"/>
    <n v="-1947"/>
    <n v="9623"/>
    <n v="0"/>
    <n v="0"/>
    <n v="17495.64"/>
    <n v="19442.64"/>
    <n v="0"/>
  </r>
  <r>
    <x v="0"/>
    <s v="FA0A"/>
    <n v="2100"/>
    <n v="210001131"/>
    <n v="0"/>
    <s v="FA002100011310"/>
    <s v="VOLTAS SPLIT AC &amp; Stabilizer"/>
    <x v="4"/>
    <n v="1"/>
    <n v="8"/>
    <n v="3"/>
    <s v="01.03.2021"/>
    <s v="01.03.2021"/>
    <m/>
    <s v="INR"/>
    <n v="25810.38"/>
    <n v="0"/>
    <n v="-25810.38"/>
    <n v="0"/>
    <n v="0"/>
    <n v="-6907"/>
    <n v="-1852"/>
    <n v="0"/>
    <n v="-1852"/>
    <n v="8759"/>
    <n v="0"/>
    <n v="0"/>
    <n v="17051.38"/>
    <n v="18903.38"/>
    <n v="0"/>
  </r>
  <r>
    <x v="0"/>
    <s v="FA0A"/>
    <n v="2200"/>
    <n v="220000108"/>
    <n v="0"/>
    <s v="FA002200001080"/>
    <s v="Splendar Plus -RJ14SW 1986"/>
    <x v="5"/>
    <n v="1"/>
    <n v="2"/>
    <n v="4"/>
    <s v="02.01.2021"/>
    <s v="02.01.2021"/>
    <m/>
    <s v="INR"/>
    <n v="40371"/>
    <n v="0"/>
    <n v="0"/>
    <n v="0"/>
    <n v="40371"/>
    <n v="-38313.449999999997"/>
    <n v="-27"/>
    <n v="0"/>
    <n v="-27"/>
    <n v="0"/>
    <n v="0"/>
    <n v="-38340.449999999997"/>
    <n v="0"/>
    <n v="2057.5500000000029"/>
    <n v="2030.5500000000029"/>
  </r>
  <r>
    <x v="0"/>
    <s v="FA12"/>
    <n v="1900"/>
    <n v="190000814"/>
    <n v="0"/>
    <s v="FA001900008140"/>
    <s v="LAPTOP-LENOVO IDEAPAD 330S"/>
    <x v="2"/>
    <n v="0"/>
    <n v="3"/>
    <n v="0"/>
    <s v="31.10.2018"/>
    <s v="17.10.2018"/>
    <s v="30.09.2022"/>
    <s v="INR"/>
    <n v="32186.44"/>
    <n v="0"/>
    <n v="-32186.44"/>
    <n v="0"/>
    <n v="0"/>
    <n v="-30577"/>
    <n v="0"/>
    <n v="0"/>
    <n v="0"/>
    <n v="30577"/>
    <n v="0"/>
    <n v="0"/>
    <n v="0"/>
    <n v="1609.4399999999987"/>
    <n v="0"/>
  </r>
  <r>
    <x v="0"/>
    <s v="FA16"/>
    <n v="1200"/>
    <n v="120000019"/>
    <n v="0"/>
    <s v="FA001200000190"/>
    <s v="Lay &amp; Fix PVC Floor"/>
    <x v="7"/>
    <n v="1"/>
    <n v="3"/>
    <n v="0"/>
    <s v="24.02.2012"/>
    <s v="01.04.2017"/>
    <m/>
    <s v="INR"/>
    <n v="26924"/>
    <n v="0"/>
    <n v="-26924"/>
    <n v="0"/>
    <n v="0"/>
    <n v="-25578"/>
    <n v="0"/>
    <n v="0"/>
    <n v="0"/>
    <n v="25578"/>
    <n v="0"/>
    <n v="0"/>
    <n v="0"/>
    <n v="1346"/>
    <n v="0"/>
  </r>
  <r>
    <x v="0"/>
    <s v="FA16"/>
    <n v="1200"/>
    <n v="120000020"/>
    <n v="0"/>
    <s v="FA001200000200"/>
    <s v="Acrylic emulsion to wall"/>
    <x v="7"/>
    <n v="1"/>
    <n v="3"/>
    <n v="0"/>
    <s v="24.02.2012"/>
    <s v="01.04.2017"/>
    <m/>
    <s v="INR"/>
    <n v="24421"/>
    <n v="0"/>
    <n v="-24421"/>
    <n v="0"/>
    <n v="0"/>
    <n v="-23200"/>
    <n v="0"/>
    <n v="0"/>
    <n v="0"/>
    <n v="23200"/>
    <n v="0"/>
    <n v="0"/>
    <n v="0"/>
    <n v="1221"/>
    <n v="0"/>
  </r>
  <r>
    <x v="0"/>
    <s v="FA16"/>
    <n v="1200"/>
    <n v="120000023"/>
    <n v="0"/>
    <s v="FA001200000230"/>
    <s v="Molded False Ceiling"/>
    <x v="7"/>
    <n v="1"/>
    <n v="3"/>
    <n v="0"/>
    <s v="24.02.2012"/>
    <s v="01.04.2017"/>
    <m/>
    <s v="INR"/>
    <n v="40066"/>
    <n v="0"/>
    <n v="-40066"/>
    <n v="0"/>
    <n v="0"/>
    <n v="-38063"/>
    <n v="0"/>
    <n v="0"/>
    <n v="0"/>
    <n v="38063"/>
    <n v="0"/>
    <n v="0"/>
    <n v="0"/>
    <n v="2003"/>
    <n v="0"/>
  </r>
  <r>
    <x v="0"/>
    <s v="FA16"/>
    <n v="1200"/>
    <n v="120000024"/>
    <n v="0"/>
    <s v="FA001200000240"/>
    <s v="Ply for wood partition"/>
    <x v="7"/>
    <n v="1"/>
    <n v="3"/>
    <n v="0"/>
    <s v="24.02.2012"/>
    <s v="01.04.2017"/>
    <m/>
    <s v="INR"/>
    <n v="74443"/>
    <n v="0"/>
    <n v="-74443"/>
    <n v="0"/>
    <n v="0"/>
    <n v="-70721"/>
    <n v="0"/>
    <n v="0"/>
    <n v="0"/>
    <n v="70721"/>
    <n v="0"/>
    <n v="0"/>
    <n v="0"/>
    <n v="3722"/>
    <n v="0"/>
  </r>
  <r>
    <x v="0"/>
    <s v="FA16"/>
    <n v="1200"/>
    <n v="120000025"/>
    <n v="0"/>
    <s v="FA001200000250"/>
    <s v="Computer Table"/>
    <x v="7"/>
    <n v="1"/>
    <n v="3"/>
    <n v="0"/>
    <s v="24.02.2012"/>
    <s v="01.04.2017"/>
    <m/>
    <s v="INR"/>
    <n v="61053"/>
    <n v="0"/>
    <n v="-61053"/>
    <n v="0"/>
    <n v="0"/>
    <n v="-58000"/>
    <n v="0"/>
    <n v="0"/>
    <n v="0"/>
    <n v="58000"/>
    <n v="0"/>
    <n v="0"/>
    <n v="0"/>
    <n v="3053"/>
    <n v="0"/>
  </r>
  <r>
    <x v="0"/>
    <s v="FA16"/>
    <n v="1200"/>
    <n v="120000026"/>
    <n v="0"/>
    <s v="FA001200000260"/>
    <s v="Wooden Partition"/>
    <x v="7"/>
    <n v="1"/>
    <n v="3"/>
    <n v="0"/>
    <s v="24.02.2012"/>
    <s v="01.04.2017"/>
    <m/>
    <s v="INR"/>
    <n v="149579"/>
    <n v="0"/>
    <n v="-149579"/>
    <n v="0"/>
    <n v="0"/>
    <n v="-142100"/>
    <n v="0"/>
    <n v="0"/>
    <n v="0"/>
    <n v="142100"/>
    <n v="0"/>
    <n v="0"/>
    <n v="0"/>
    <n v="7479"/>
    <n v="0"/>
  </r>
  <r>
    <x v="0"/>
    <s v="FA16"/>
    <n v="1200"/>
    <n v="120000154"/>
    <n v="0"/>
    <s v="FA001200001540"/>
    <s v="PVC  SHEET with Aluminium Headrail (972 Sq FT)"/>
    <x v="7"/>
    <n v="1"/>
    <n v="3"/>
    <n v="0"/>
    <s v="31.03.2018"/>
    <s v="31.03.2018"/>
    <m/>
    <s v="INR"/>
    <n v="134391.63"/>
    <n v="0"/>
    <n v="-134391.63"/>
    <n v="0"/>
    <n v="0"/>
    <n v="-127672"/>
    <n v="0"/>
    <n v="0"/>
    <n v="0"/>
    <n v="127672"/>
    <n v="0"/>
    <n v="0"/>
    <n v="0"/>
    <n v="6719.6300000000047"/>
    <n v="0"/>
  </r>
  <r>
    <x v="0"/>
    <s v="FA16"/>
    <n v="1200"/>
    <n v="120000384"/>
    <n v="0"/>
    <s v="FA001200003840"/>
    <s v="Platform step stair with railing"/>
    <x v="7"/>
    <n v="0"/>
    <n v="3"/>
    <n v="0"/>
    <s v="31.12.2019"/>
    <s v="05.12.2019"/>
    <s v="25.08.2022"/>
    <s v="INR"/>
    <n v="44377"/>
    <n v="0"/>
    <n v="-44377"/>
    <n v="0"/>
    <n v="0"/>
    <n v="-32645"/>
    <n v="-5623"/>
    <n v="0"/>
    <n v="-5623"/>
    <n v="38268"/>
    <n v="0"/>
    <n v="0"/>
    <n v="0"/>
    <n v="11732"/>
    <n v="0"/>
  </r>
  <r>
    <x v="0"/>
    <s v="FA16"/>
    <n v="1600"/>
    <n v="160000141"/>
    <n v="0"/>
    <s v="FA001600001410"/>
    <s v="Weighing Machine"/>
    <x v="0"/>
    <n v="1"/>
    <n v="5"/>
    <n v="1"/>
    <s v="17.05.2007"/>
    <s v="01.04.2017"/>
    <m/>
    <s v="INR"/>
    <n v="22880"/>
    <n v="0"/>
    <n v="-22880"/>
    <n v="0"/>
    <n v="0"/>
    <n v="-21588.799999999999"/>
    <n v="-147"/>
    <n v="0"/>
    <n v="-147"/>
    <n v="21735.8"/>
    <n v="0"/>
    <n v="0"/>
    <n v="0"/>
    <n v="1291.2000000000007"/>
    <n v="0"/>
  </r>
  <r>
    <x v="0"/>
    <s v="FA16"/>
    <n v="1600"/>
    <n v="160000142"/>
    <n v="0"/>
    <s v="FA001600001420"/>
    <s v="Pulses Cleaning Machine"/>
    <x v="0"/>
    <n v="1"/>
    <n v="5"/>
    <n v="3"/>
    <s v="01.07.2007"/>
    <s v="01.04.2017"/>
    <m/>
    <s v="INR"/>
    <n v="128750"/>
    <n v="0"/>
    <n v="-128750"/>
    <n v="0"/>
    <n v="0"/>
    <n v="-119856.68"/>
    <n v="-2455.8200000000002"/>
    <n v="0"/>
    <n v="-2455.8200000000002"/>
    <n v="122312.5"/>
    <n v="0"/>
    <n v="0"/>
    <n v="0"/>
    <n v="8893.320000000007"/>
    <n v="0"/>
  </r>
  <r>
    <x v="0"/>
    <s v="FA16"/>
    <n v="1600"/>
    <n v="160000143"/>
    <n v="0"/>
    <s v="FA001600001430"/>
    <s v="Pulses Cleaning Machine"/>
    <x v="0"/>
    <n v="1"/>
    <n v="5"/>
    <n v="3"/>
    <s v="01.07.2007"/>
    <s v="01.04.2017"/>
    <m/>
    <s v="INR"/>
    <n v="105318"/>
    <n v="0"/>
    <n v="-105318"/>
    <n v="0"/>
    <n v="0"/>
    <n v="-98043.06"/>
    <n v="-2009"/>
    <n v="0"/>
    <n v="-2009"/>
    <n v="100052.06"/>
    <n v="0"/>
    <n v="0"/>
    <n v="0"/>
    <n v="7274.9400000000023"/>
    <n v="0"/>
  </r>
  <r>
    <x v="0"/>
    <s v="FA16"/>
    <n v="1600"/>
    <n v="160000146"/>
    <n v="0"/>
    <s v="FA001600001460"/>
    <s v="Sealing Machine"/>
    <x v="0"/>
    <n v="10"/>
    <n v="5"/>
    <n v="3"/>
    <s v="01.07.2007"/>
    <s v="01.04.2017"/>
    <m/>
    <s v="INR"/>
    <n v="83366"/>
    <n v="0"/>
    <n v="-83366"/>
    <n v="0"/>
    <n v="0"/>
    <n v="-77607.399999999994"/>
    <n v="-1590"/>
    <n v="0"/>
    <n v="-1590"/>
    <n v="79197.399999999994"/>
    <n v="0"/>
    <n v="0"/>
    <n v="0"/>
    <n v="5758.6000000000058"/>
    <n v="0"/>
  </r>
  <r>
    <x v="0"/>
    <s v="FA16"/>
    <n v="1600"/>
    <n v="160000224"/>
    <n v="0"/>
    <s v="FA001600002240"/>
    <s v="Brand Sealer Machine"/>
    <x v="0"/>
    <n v="1"/>
    <n v="7"/>
    <n v="4"/>
    <s v="31.07.2009"/>
    <s v="01.04.2017"/>
    <m/>
    <s v="INR"/>
    <n v="21840"/>
    <n v="0"/>
    <n v="-21840"/>
    <n v="0"/>
    <n v="0"/>
    <n v="-17155.919999999998"/>
    <n v="-1155"/>
    <n v="0"/>
    <n v="-1155"/>
    <n v="18310.919999999998"/>
    <n v="0"/>
    <n v="0"/>
    <n v="0"/>
    <n v="4684.0800000000017"/>
    <n v="0"/>
  </r>
  <r>
    <x v="0"/>
    <s v="FA16"/>
    <n v="1600"/>
    <n v="160000225"/>
    <n v="0"/>
    <s v="FA001600002250"/>
    <s v="Electronic Weighin Scale"/>
    <x v="0"/>
    <n v="1"/>
    <n v="7"/>
    <n v="5"/>
    <s v="05.09.2009"/>
    <s v="01.04.2017"/>
    <m/>
    <s v="INR"/>
    <n v="12480"/>
    <n v="0"/>
    <n v="-12480"/>
    <n v="0"/>
    <n v="0"/>
    <n v="-9733.2900000000009"/>
    <n v="-659"/>
    <n v="0"/>
    <n v="-659"/>
    <n v="10392.290000000001"/>
    <n v="0"/>
    <n v="0"/>
    <n v="0"/>
    <n v="2746.7099999999991"/>
    <n v="0"/>
  </r>
  <r>
    <x v="0"/>
    <s v="FA16"/>
    <n v="1600"/>
    <n v="160000226"/>
    <n v="0"/>
    <s v="FA001600002260"/>
    <s v="Sealing Machine"/>
    <x v="0"/>
    <n v="1"/>
    <n v="8"/>
    <n v="0"/>
    <s v="31.03.2010"/>
    <s v="01.04.2017"/>
    <m/>
    <s v="INR"/>
    <n v="22620"/>
    <n v="0"/>
    <n v="-22620"/>
    <n v="0"/>
    <n v="0"/>
    <n v="-16802.2"/>
    <n v="-1172"/>
    <n v="0"/>
    <n v="-1172"/>
    <n v="17974.2"/>
    <n v="0"/>
    <n v="0"/>
    <n v="0"/>
    <n v="5817.7999999999993"/>
    <n v="0"/>
  </r>
  <r>
    <x v="0"/>
    <s v="FA16"/>
    <n v="1600"/>
    <n v="160000259"/>
    <n v="0"/>
    <s v="FA001600002590"/>
    <s v=" Sealing Machine QTY-1"/>
    <x v="0"/>
    <n v="1"/>
    <n v="8"/>
    <n v="5"/>
    <s v="19.08.2010"/>
    <s v="01.04.2017"/>
    <m/>
    <s v="INR"/>
    <n v="23550"/>
    <n v="0"/>
    <n v="-23550"/>
    <n v="0"/>
    <n v="0"/>
    <n v="-16890.060000000001"/>
    <n v="-1203"/>
    <n v="0"/>
    <n v="-1203"/>
    <n v="18093.060000000001"/>
    <n v="0"/>
    <n v="0"/>
    <n v="0"/>
    <n v="6659.9399999999987"/>
    <n v="0"/>
  </r>
  <r>
    <x v="0"/>
    <s v="FA16"/>
    <n v="1600"/>
    <n v="160000305"/>
    <n v="0"/>
    <s v="FA001600003050"/>
    <s v="Bag Closer Machine"/>
    <x v="0"/>
    <n v="1"/>
    <n v="8"/>
    <n v="10"/>
    <s v="31.01.2011"/>
    <s v="01.04.2017"/>
    <m/>
    <s v="INR"/>
    <n v="24804"/>
    <n v="0"/>
    <n v="-24804"/>
    <n v="0"/>
    <n v="0"/>
    <n v="-17139.16"/>
    <n v="-1257"/>
    <n v="0"/>
    <n v="-1257"/>
    <n v="18396.16"/>
    <n v="0"/>
    <n v="0"/>
    <n v="0"/>
    <n v="7664.84"/>
    <n v="0"/>
  </r>
  <r>
    <x v="0"/>
    <s v="FA16"/>
    <n v="1600"/>
    <n v="160000324"/>
    <n v="0"/>
    <s v="FA001600003240"/>
    <s v="Shrink Wrapping Machine"/>
    <x v="0"/>
    <n v="1"/>
    <n v="8"/>
    <n v="10"/>
    <s v="31.01.2011"/>
    <s v="01.04.2017"/>
    <m/>
    <s v="INR"/>
    <n v="81688"/>
    <n v="0"/>
    <n v="-81688"/>
    <n v="0"/>
    <n v="0"/>
    <n v="-56445.66"/>
    <n v="-4140"/>
    <n v="0"/>
    <n v="-4140"/>
    <n v="60585.66"/>
    <n v="0"/>
    <n v="0"/>
    <n v="0"/>
    <n v="25242.339999999997"/>
    <n v="0"/>
  </r>
  <r>
    <x v="0"/>
    <s v="FA16"/>
    <n v="1600"/>
    <n v="160000419"/>
    <n v="0"/>
    <s v="FA001600004190"/>
    <s v="Weighing Scale  300 Kg"/>
    <x v="0"/>
    <n v="1"/>
    <n v="9"/>
    <n v="9"/>
    <s v="09.01.2012"/>
    <s v="01.04.2017"/>
    <m/>
    <s v="INR"/>
    <n v="24929"/>
    <n v="0"/>
    <n v="-24929"/>
    <n v="0"/>
    <n v="0"/>
    <n v="-15840.68"/>
    <n v="-1238"/>
    <n v="0"/>
    <n v="-1238"/>
    <n v="17078.68"/>
    <n v="0"/>
    <n v="0"/>
    <n v="0"/>
    <n v="9088.32"/>
    <n v="0"/>
  </r>
  <r>
    <x v="0"/>
    <s v="FA16"/>
    <n v="1600"/>
    <n v="160000480"/>
    <n v="0"/>
    <s v="FA001600004800"/>
    <s v="Ventilation Fan"/>
    <x v="0"/>
    <n v="4"/>
    <n v="10"/>
    <n v="4"/>
    <s v="20.07.2012"/>
    <s v="01.04.2017"/>
    <m/>
    <s v="INR"/>
    <n v="83154"/>
    <n v="0"/>
    <n v="-83154"/>
    <n v="0"/>
    <n v="0"/>
    <n v="-49974.33"/>
    <n v="-4081"/>
    <n v="0"/>
    <n v="-4081"/>
    <n v="54055.33"/>
    <n v="0"/>
    <n v="0"/>
    <n v="0"/>
    <n v="33179.67"/>
    <n v="0"/>
  </r>
  <r>
    <x v="0"/>
    <s v="FA16"/>
    <n v="1600"/>
    <n v="160000540"/>
    <n v="0"/>
    <s v="FA001600005400"/>
    <s v="CAS Weighing scale 20 KG"/>
    <x v="0"/>
    <n v="1"/>
    <n v="12"/>
    <n v="3"/>
    <s v="24.06.2014"/>
    <s v="01.04.2017"/>
    <m/>
    <s v="INR"/>
    <n v="6000"/>
    <n v="0"/>
    <n v="-6000"/>
    <n v="0"/>
    <n v="0"/>
    <n v="-2948.92"/>
    <n v="-285"/>
    <n v="0"/>
    <n v="-285"/>
    <n v="3233.92"/>
    <n v="0"/>
    <n v="0"/>
    <n v="0"/>
    <n v="3051.08"/>
    <n v="0"/>
  </r>
  <r>
    <x v="0"/>
    <s v="FA16"/>
    <n v="1600"/>
    <n v="160000571"/>
    <n v="0"/>
    <s v="FA001600005710"/>
    <s v="Digital Moisture Meter"/>
    <x v="0"/>
    <n v="0"/>
    <n v="12"/>
    <n v="9"/>
    <s v="31.12.2014"/>
    <s v="01.04.2017"/>
    <s v="25.08.2022"/>
    <s v="INR"/>
    <n v="18500"/>
    <n v="0"/>
    <n v="-18500"/>
    <n v="0"/>
    <n v="0"/>
    <n v="-8495.34"/>
    <n v="-488"/>
    <n v="0"/>
    <n v="-488"/>
    <n v="8983.34"/>
    <n v="0"/>
    <n v="0"/>
    <n v="0"/>
    <n v="10004.66"/>
    <n v="0"/>
  </r>
  <r>
    <x v="0"/>
    <s v="FA16"/>
    <n v="1600"/>
    <n v="160000580"/>
    <n v="0"/>
    <s v="FA001600005800"/>
    <s v="Electronic Weighing Scale"/>
    <x v="0"/>
    <n v="1"/>
    <n v="12"/>
    <n v="9"/>
    <s v="13.01.2015"/>
    <s v="01.04.2017"/>
    <m/>
    <s v="INR"/>
    <n v="6000"/>
    <n v="0"/>
    <n v="-6000"/>
    <n v="0"/>
    <n v="0"/>
    <n v="-2747.86"/>
    <n v="-286"/>
    <n v="0"/>
    <n v="-286"/>
    <n v="3033.86"/>
    <n v="0"/>
    <n v="0"/>
    <n v="0"/>
    <n v="3252.14"/>
    <n v="0"/>
  </r>
  <r>
    <x v="0"/>
    <s v="FA16"/>
    <n v="1600"/>
    <n v="160000658"/>
    <n v="0"/>
    <s v="FA001600006580"/>
    <s v="Air Compressor"/>
    <x v="0"/>
    <n v="0"/>
    <n v="13"/>
    <n v="8"/>
    <s v="21.11.2015"/>
    <s v="01.04.2017"/>
    <s v="25.08.2022"/>
    <s v="INR"/>
    <n v="16800"/>
    <n v="0"/>
    <n v="-16800"/>
    <n v="0"/>
    <n v="0"/>
    <n v="-6757.81"/>
    <n v="-442"/>
    <n v="0"/>
    <n v="-442"/>
    <n v="7199.81"/>
    <n v="0"/>
    <n v="0"/>
    <n v="0"/>
    <n v="10042.189999999999"/>
    <n v="0"/>
  </r>
  <r>
    <x v="0"/>
    <s v="FA16"/>
    <n v="1600"/>
    <n v="160000675"/>
    <n v="0"/>
    <s v="FA001600006750"/>
    <s v="TTO PRINTER"/>
    <x v="0"/>
    <n v="1"/>
    <n v="13"/>
    <n v="7"/>
    <s v="29.10.2015"/>
    <s v="01.04.2017"/>
    <m/>
    <s v="INR"/>
    <n v="256275"/>
    <n v="0"/>
    <n v="-256275"/>
    <n v="0"/>
    <n v="0"/>
    <n v="-104217.72"/>
    <n v="-12167"/>
    <n v="0"/>
    <n v="-12167"/>
    <n v="116384.72"/>
    <n v="0"/>
    <n v="0"/>
    <n v="0"/>
    <n v="152057.28"/>
    <n v="0"/>
  </r>
  <r>
    <x v="0"/>
    <s v="FA16"/>
    <n v="1600"/>
    <n v="160000786"/>
    <n v="0"/>
    <s v="FA001600007860"/>
    <s v="Electronic Weighing Scale"/>
    <x v="0"/>
    <n v="1"/>
    <n v="14"/>
    <n v="0"/>
    <s v="07.04.2016"/>
    <s v="01.04.2017"/>
    <m/>
    <s v="INR"/>
    <n v="14332.5"/>
    <n v="0"/>
    <n v="-14332.5"/>
    <n v="0"/>
    <n v="0"/>
    <n v="-5437.8"/>
    <n v="-682"/>
    <n v="0"/>
    <n v="-682"/>
    <n v="6119.8"/>
    <n v="0"/>
    <n v="0"/>
    <n v="0"/>
    <n v="8894.7000000000007"/>
    <n v="0"/>
  </r>
  <r>
    <x v="0"/>
    <s v="FA16"/>
    <n v="1600"/>
    <n v="160000893"/>
    <n v="0"/>
    <s v="FA001600008930"/>
    <s v="Electronic Weighing Scale"/>
    <x v="0"/>
    <n v="1"/>
    <n v="14"/>
    <n v="4"/>
    <s v="02.08.2016"/>
    <s v="01.04.2017"/>
    <m/>
    <s v="INR"/>
    <n v="5999.7"/>
    <n v="0"/>
    <n v="-5999.7"/>
    <n v="0"/>
    <n v="0"/>
    <n v="-2151.9299999999998"/>
    <n v="-285"/>
    <n v="0"/>
    <n v="-285"/>
    <n v="2436.9299999999998"/>
    <n v="0"/>
    <n v="0"/>
    <n v="0"/>
    <n v="3847.77"/>
    <n v="0"/>
  </r>
  <r>
    <x v="0"/>
    <s v="FA16"/>
    <n v="1600"/>
    <n v="160001039"/>
    <n v="0"/>
    <s v="FA001600010390"/>
    <s v="Electronic Weighing Scale"/>
    <x v="0"/>
    <n v="1"/>
    <n v="15"/>
    <n v="0"/>
    <s v="31.07.2017"/>
    <s v="27.04.2017"/>
    <m/>
    <s v="INR"/>
    <n v="7140"/>
    <n v="0"/>
    <n v="-7140"/>
    <n v="0"/>
    <n v="0"/>
    <n v="-2260"/>
    <n v="-339"/>
    <n v="0"/>
    <n v="-339"/>
    <n v="2599"/>
    <n v="0"/>
    <n v="0"/>
    <n v="0"/>
    <n v="4880"/>
    <n v="0"/>
  </r>
  <r>
    <x v="0"/>
    <s v="FA16"/>
    <n v="1600"/>
    <n v="160001090"/>
    <n v="0"/>
    <s v="FA001600010900"/>
    <s v="CONTINUOUS BAND SEALING MACHINE"/>
    <x v="0"/>
    <n v="0"/>
    <n v="15"/>
    <n v="0"/>
    <s v="31.07.2017"/>
    <s v="28.07.2017"/>
    <s v="25.08.2022"/>
    <s v="INR"/>
    <n v="19500"/>
    <n v="0"/>
    <n v="-19500"/>
    <n v="0"/>
    <n v="0"/>
    <n v="-5776"/>
    <n v="-494"/>
    <n v="0"/>
    <n v="-494"/>
    <n v="6270"/>
    <n v="0"/>
    <n v="0"/>
    <n v="0"/>
    <n v="13724"/>
    <n v="0"/>
  </r>
  <r>
    <x v="0"/>
    <s v="FA16"/>
    <n v="1600"/>
    <n v="160001108"/>
    <n v="0"/>
    <s v="FA001600011080"/>
    <s v="Electronic Weighing Scale"/>
    <x v="0"/>
    <n v="1"/>
    <n v="15"/>
    <n v="0"/>
    <s v="31.08.2017"/>
    <s v="14.08.2017"/>
    <m/>
    <s v="INR"/>
    <n v="5714.06"/>
    <n v="0"/>
    <n v="-5714.06"/>
    <n v="0"/>
    <n v="0"/>
    <n v="-1676"/>
    <n v="-273"/>
    <n v="0"/>
    <n v="-273"/>
    <n v="1949"/>
    <n v="0"/>
    <n v="0"/>
    <n v="0"/>
    <n v="4038.0600000000004"/>
    <n v="0"/>
  </r>
  <r>
    <x v="0"/>
    <s v="FA16"/>
    <n v="1600"/>
    <n v="160001129"/>
    <n v="0"/>
    <s v="FA001600011290"/>
    <s v="Ganga Machine (VFSS)"/>
    <x v="0"/>
    <n v="0"/>
    <n v="15"/>
    <n v="0"/>
    <s v="30.09.2017"/>
    <s v="23.09.2017"/>
    <s v="25.08.2022"/>
    <s v="INR"/>
    <n v="539967.21"/>
    <n v="0"/>
    <n v="-539967.21"/>
    <n v="0"/>
    <n v="0"/>
    <n v="-154594"/>
    <n v="-13679"/>
    <n v="0"/>
    <n v="-13679"/>
    <n v="168273"/>
    <n v="0"/>
    <n v="0"/>
    <n v="0"/>
    <n v="385373.20999999996"/>
    <n v="0"/>
  </r>
  <r>
    <x v="0"/>
    <s v="FA16"/>
    <n v="1600"/>
    <n v="160001130"/>
    <n v="0"/>
    <s v="FA001600011300"/>
    <s v="hand pallet truck"/>
    <x v="0"/>
    <n v="4"/>
    <n v="15"/>
    <n v="0"/>
    <s v="30.09.2017"/>
    <s v="25.09.2017"/>
    <m/>
    <s v="INR"/>
    <n v="62000"/>
    <n v="0"/>
    <n v="-62000"/>
    <n v="0"/>
    <n v="0"/>
    <n v="-17731"/>
    <n v="-2958"/>
    <n v="0"/>
    <n v="-2958"/>
    <n v="20689"/>
    <n v="0"/>
    <n v="0"/>
    <n v="0"/>
    <n v="44269"/>
    <n v="0"/>
  </r>
  <r>
    <x v="0"/>
    <s v="FA16"/>
    <n v="1600"/>
    <n v="160001211"/>
    <n v="0"/>
    <s v="FA001600012110"/>
    <s v="Elec. WEIGHING MACHINE-200 KG. BIZERBA"/>
    <x v="0"/>
    <n v="0"/>
    <n v="15"/>
    <n v="0"/>
    <s v="31.10.2017"/>
    <s v="23.10.2017"/>
    <s v="25.08.2022"/>
    <s v="INR"/>
    <n v="12800"/>
    <n v="0"/>
    <n v="-12800"/>
    <n v="0"/>
    <n v="0"/>
    <n v="-3599"/>
    <n v="-324"/>
    <n v="0"/>
    <n v="-324"/>
    <n v="3923"/>
    <n v="0"/>
    <n v="0"/>
    <n v="0"/>
    <n v="9201"/>
    <n v="0"/>
  </r>
  <r>
    <x v="0"/>
    <s v="FA16"/>
    <n v="1600"/>
    <n v="160001212"/>
    <n v="0"/>
    <s v="FA001600012120"/>
    <s v="WEIGHING MACHINE-400 KG. BIZERBA"/>
    <x v="0"/>
    <n v="2"/>
    <n v="15"/>
    <n v="0"/>
    <s v="31.10.2017"/>
    <s v="23.10.2017"/>
    <m/>
    <s v="INR"/>
    <n v="27300"/>
    <n v="0"/>
    <n v="-27300"/>
    <n v="0"/>
    <n v="0"/>
    <n v="-7674"/>
    <n v="-1303"/>
    <n v="0"/>
    <n v="-1303"/>
    <n v="8977"/>
    <n v="0"/>
    <n v="0"/>
    <n v="0"/>
    <n v="19626"/>
    <n v="0"/>
  </r>
  <r>
    <x v="0"/>
    <s v="FA16"/>
    <n v="1600"/>
    <n v="160001213"/>
    <n v="0"/>
    <s v="FA001600012130"/>
    <s v="Electronic WEIGHING MACHINE"/>
    <x v="0"/>
    <n v="0"/>
    <n v="15"/>
    <n v="0"/>
    <s v="31.10.2017"/>
    <s v="23.10.2017"/>
    <s v="25.08.2022"/>
    <s v="INR"/>
    <n v="13600"/>
    <n v="0"/>
    <n v="-13600"/>
    <n v="0"/>
    <n v="0"/>
    <n v="-3822"/>
    <n v="-345"/>
    <n v="0"/>
    <n v="-345"/>
    <n v="4167"/>
    <n v="0"/>
    <n v="0"/>
    <n v="0"/>
    <n v="9778"/>
    <n v="0"/>
  </r>
  <r>
    <x v="0"/>
    <s v="FA16"/>
    <n v="1600"/>
    <n v="160001289"/>
    <n v="0"/>
    <s v="FA001600012890"/>
    <s v="FFS Machine (Flexi bag 280E+ 14 H MHW)"/>
    <x v="0"/>
    <n v="1"/>
    <n v="15"/>
    <n v="0"/>
    <s v="31.12.2017"/>
    <s v="26.12.2017"/>
    <m/>
    <s v="INR"/>
    <n v="3236467.84"/>
    <n v="0"/>
    <n v="-3236467.84"/>
    <n v="0"/>
    <n v="0"/>
    <n v="-873816"/>
    <n v="-154434"/>
    <n v="0"/>
    <n v="-154434"/>
    <n v="1028250"/>
    <n v="0"/>
    <n v="0"/>
    <n v="0"/>
    <n v="2362651.84"/>
    <n v="0"/>
  </r>
  <r>
    <x v="0"/>
    <s v="FA16"/>
    <n v="1600"/>
    <n v="160001318"/>
    <n v="0"/>
    <s v="FA001600013180"/>
    <s v="RAC Package TS10 LB12 TM 500L"/>
    <x v="0"/>
    <n v="1"/>
    <n v="15"/>
    <n v="0"/>
    <s v="31.01.2018"/>
    <s v="08.01.2018"/>
    <m/>
    <s v="INR"/>
    <n v="138250.37"/>
    <n v="0"/>
    <n v="-138250.37"/>
    <n v="0"/>
    <n v="0"/>
    <n v="-37015"/>
    <n v="-6597"/>
    <n v="0"/>
    <n v="-6597"/>
    <n v="43612"/>
    <n v="0"/>
    <n v="0"/>
    <n v="0"/>
    <n v="101235.37"/>
    <n v="0"/>
  </r>
  <r>
    <x v="0"/>
    <s v="FA16"/>
    <n v="1600"/>
    <n v="160001319"/>
    <n v="0"/>
    <s v="FA001600013190"/>
    <s v="air dryer (Refrigerated) ELRD"/>
    <x v="0"/>
    <n v="1"/>
    <n v="15"/>
    <n v="0"/>
    <s v="31.01.2018"/>
    <s v="08.01.2018"/>
    <m/>
    <s v="INR"/>
    <n v="78044.570000000007"/>
    <n v="0"/>
    <n v="-78044.570000000007"/>
    <n v="0"/>
    <n v="0"/>
    <n v="-20896"/>
    <n v="-3724"/>
    <n v="0"/>
    <n v="-3724"/>
    <n v="24620"/>
    <n v="0"/>
    <n v="0"/>
    <n v="0"/>
    <n v="57148.570000000007"/>
    <n v="0"/>
  </r>
  <r>
    <x v="0"/>
    <s v="FA16"/>
    <n v="1600"/>
    <n v="160001320"/>
    <n v="0"/>
    <s v="FA001600013200"/>
    <s v="Bucket Conveyor with Exit Conveyor"/>
    <x v="0"/>
    <n v="1"/>
    <n v="15"/>
    <n v="0"/>
    <s v="31.01.2018"/>
    <s v="06.01.2018"/>
    <m/>
    <s v="INR"/>
    <n v="481121.38"/>
    <n v="0"/>
    <n v="-481121.38"/>
    <n v="0"/>
    <n v="0"/>
    <n v="-128980"/>
    <n v="-22958"/>
    <n v="0"/>
    <n v="-22958"/>
    <n v="151938"/>
    <n v="0"/>
    <n v="0"/>
    <n v="0"/>
    <n v="352141.38"/>
    <n v="0"/>
  </r>
  <r>
    <x v="0"/>
    <s v="FA16"/>
    <n v="1600"/>
    <n v="160001406"/>
    <n v="0"/>
    <s v="FA001600014060"/>
    <s v="BAGCLOSER SEWING MACHINE - UN-A"/>
    <x v="0"/>
    <n v="0"/>
    <n v="15"/>
    <n v="0"/>
    <s v="30.04.2018"/>
    <s v="05.04.2018"/>
    <s v="25.08.2022"/>
    <s v="INR"/>
    <n v="14800"/>
    <n v="0"/>
    <n v="-14800"/>
    <n v="0"/>
    <n v="0"/>
    <n v="-3738"/>
    <n v="-375"/>
    <n v="0"/>
    <n v="-375"/>
    <n v="4113"/>
    <n v="0"/>
    <n v="0"/>
    <n v="0"/>
    <n v="11062"/>
    <n v="0"/>
  </r>
  <r>
    <x v="0"/>
    <s v="FA16"/>
    <n v="1600"/>
    <n v="160001407"/>
    <n v="0"/>
    <s v="FA001600014070"/>
    <s v="Hand Pallet truck"/>
    <x v="0"/>
    <n v="3"/>
    <n v="15"/>
    <n v="0"/>
    <s v="30.04.2018"/>
    <s v="23.04.2018"/>
    <m/>
    <s v="INR"/>
    <n v="66586.59"/>
    <n v="0"/>
    <n v="-66586.59"/>
    <n v="0"/>
    <n v="0"/>
    <n v="-16614"/>
    <n v="-3177"/>
    <n v="0"/>
    <n v="-3177"/>
    <n v="19791"/>
    <n v="0"/>
    <n v="0"/>
    <n v="0"/>
    <n v="49972.59"/>
    <n v="0"/>
  </r>
  <r>
    <x v="0"/>
    <s v="FA16"/>
    <n v="1600"/>
    <n v="160002080"/>
    <n v="0"/>
    <s v="FA001600020800"/>
    <s v="WEIGHING BALANCE"/>
    <x v="0"/>
    <n v="0"/>
    <n v="15"/>
    <n v="0"/>
    <s v="31.12.2018"/>
    <s v="11.12.2018"/>
    <s v="25.08.2022"/>
    <s v="INR"/>
    <n v="10672.55"/>
    <n v="0"/>
    <n v="-10672.55"/>
    <n v="0"/>
    <n v="0"/>
    <n v="-2234"/>
    <n v="-270"/>
    <n v="0"/>
    <n v="-270"/>
    <n v="2504"/>
    <n v="0"/>
    <n v="0"/>
    <n v="0"/>
    <n v="8438.5499999999993"/>
    <n v="0"/>
  </r>
  <r>
    <x v="0"/>
    <s v="FA16"/>
    <n v="1600"/>
    <n v="160002084"/>
    <n v="0"/>
    <s v="FA001600020840"/>
    <s v="OVEN UNIVERSAL DIGITAL CONTROLLER"/>
    <x v="0"/>
    <n v="0"/>
    <n v="15"/>
    <n v="0"/>
    <s v="31.12.2018"/>
    <s v="11.12.2018"/>
    <s v="25.08.2022"/>
    <s v="INR"/>
    <n v="15452.96"/>
    <n v="0"/>
    <n v="-15452.96"/>
    <n v="0"/>
    <n v="0"/>
    <n v="-3235"/>
    <n v="-391"/>
    <n v="0"/>
    <n v="-391"/>
    <n v="3626"/>
    <n v="0"/>
    <n v="0"/>
    <n v="0"/>
    <n v="12217.96"/>
    <n v="0"/>
  </r>
  <r>
    <x v="0"/>
    <s v="FA16"/>
    <n v="1600"/>
    <n v="160002101"/>
    <n v="0"/>
    <s v="FA001600021010"/>
    <s v="TTO Printer"/>
    <x v="0"/>
    <n v="1"/>
    <n v="15"/>
    <n v="0"/>
    <s v="31.12.2018"/>
    <s v="17.12.2018"/>
    <m/>
    <s v="INR"/>
    <n v="188993.01"/>
    <n v="0"/>
    <n v="-188993.01"/>
    <n v="0"/>
    <n v="0"/>
    <n v="-39353"/>
    <n v="-9018"/>
    <n v="0"/>
    <n v="-9018"/>
    <n v="48371"/>
    <n v="0"/>
    <n v="0"/>
    <n v="0"/>
    <n v="149640.01"/>
    <n v="0"/>
  </r>
  <r>
    <x v="0"/>
    <s v="FA16"/>
    <n v="1600"/>
    <n v="160002264"/>
    <n v="0"/>
    <s v="FA001600022640"/>
    <s v="Pallet Truck"/>
    <x v="0"/>
    <n v="1"/>
    <n v="15"/>
    <n v="0"/>
    <s v="31.03.2019"/>
    <s v="06.03.2019"/>
    <m/>
    <s v="INR"/>
    <n v="351000"/>
    <n v="0"/>
    <n v="-351000"/>
    <n v="0"/>
    <n v="0"/>
    <n v="-68274"/>
    <n v="-16749"/>
    <n v="0"/>
    <n v="-16749"/>
    <n v="85023"/>
    <n v="0"/>
    <n v="0"/>
    <n v="0"/>
    <n v="282726"/>
    <n v="0"/>
  </r>
  <r>
    <x v="0"/>
    <s v="FA16"/>
    <n v="1600"/>
    <n v="160002310"/>
    <n v="0"/>
    <s v="FA001600023100"/>
    <s v="Pneumatic (Trolley Design)"/>
    <x v="0"/>
    <n v="1"/>
    <n v="15"/>
    <n v="0"/>
    <s v="31.05.2019"/>
    <s v="06.05.2019"/>
    <m/>
    <s v="INR"/>
    <n v="54405.37"/>
    <n v="0"/>
    <n v="-54405.37"/>
    <n v="0"/>
    <n v="0"/>
    <n v="-10008"/>
    <n v="-2597"/>
    <n v="0"/>
    <n v="-2597"/>
    <n v="12605"/>
    <n v="0"/>
    <n v="0"/>
    <n v="0"/>
    <n v="44397.37"/>
    <n v="0"/>
  </r>
  <r>
    <x v="0"/>
    <s v="FA16"/>
    <n v="1600"/>
    <n v="160002328"/>
    <n v="0"/>
    <s v="FA001600023280"/>
    <s v="BARCODE SCANNER LASER"/>
    <x v="0"/>
    <n v="1"/>
    <n v="15"/>
    <n v="0"/>
    <s v="30.06.2019"/>
    <s v="01.06.2019"/>
    <m/>
    <s v="INR"/>
    <n v="2150"/>
    <n v="0"/>
    <n v="-2150"/>
    <n v="0"/>
    <n v="0"/>
    <n v="-385"/>
    <n v="-103"/>
    <n v="0"/>
    <n v="-103"/>
    <n v="488"/>
    <n v="0"/>
    <n v="0"/>
    <n v="0"/>
    <n v="1765"/>
    <n v="0"/>
  </r>
  <r>
    <x v="0"/>
    <s v="FA16"/>
    <n v="1600"/>
    <n v="160002362"/>
    <n v="0"/>
    <s v="FA001600023620"/>
    <s v="CONTINUOUS BAND SEALING MACHINEWit Stand"/>
    <x v="0"/>
    <n v="1"/>
    <n v="15"/>
    <n v="0"/>
    <s v="31.07.2019"/>
    <s v="30.07.2019"/>
    <m/>
    <s v="INR"/>
    <n v="28915.93"/>
    <n v="0"/>
    <n v="-28915.93"/>
    <n v="0"/>
    <n v="0"/>
    <n v="-4895"/>
    <n v="-1380"/>
    <n v="0"/>
    <n v="-1380"/>
    <n v="6275"/>
    <n v="0"/>
    <n v="0"/>
    <n v="0"/>
    <n v="24020.93"/>
    <n v="0"/>
  </r>
  <r>
    <x v="0"/>
    <s v="FA16"/>
    <n v="1600"/>
    <n v="160002556"/>
    <n v="0"/>
    <s v="FA001600025560"/>
    <s v="TTO Printer"/>
    <x v="0"/>
    <n v="1"/>
    <n v="13"/>
    <n v="4"/>
    <s v="01.06.2020"/>
    <s v="01.06.2020"/>
    <m/>
    <s v="INR"/>
    <n v="188993.01"/>
    <n v="0"/>
    <n v="-188993.01"/>
    <n v="0"/>
    <n v="0"/>
    <n v="-41877"/>
    <n v="-9018"/>
    <n v="0"/>
    <n v="-9018"/>
    <n v="50895"/>
    <n v="0"/>
    <n v="0"/>
    <n v="0"/>
    <n v="147116.01"/>
    <n v="0"/>
  </r>
  <r>
    <x v="0"/>
    <s v="FA16"/>
    <n v="1600"/>
    <n v="160002557"/>
    <n v="0"/>
    <s v="FA001600025570"/>
    <s v="BELT CONVEYOR"/>
    <x v="0"/>
    <n v="1"/>
    <n v="13"/>
    <n v="3"/>
    <s v="01.06.2020"/>
    <s v="01.06.2020"/>
    <m/>
    <s v="INR"/>
    <n v="82496.86"/>
    <n v="0"/>
    <n v="-82496.86"/>
    <n v="0"/>
    <n v="0"/>
    <n v="-18679"/>
    <n v="-3939"/>
    <n v="0"/>
    <n v="-3939"/>
    <n v="22618"/>
    <n v="0"/>
    <n v="0"/>
    <n v="0"/>
    <n v="63817.86"/>
    <n v="0"/>
  </r>
  <r>
    <x v="0"/>
    <s v="FA16"/>
    <n v="1600"/>
    <n v="160002558"/>
    <n v="0"/>
    <s v="FA001600025580"/>
    <s v="Ari Compressor"/>
    <x v="0"/>
    <n v="1"/>
    <n v="13"/>
    <n v="6"/>
    <s v="01.06.2020"/>
    <s v="01.06.2020"/>
    <m/>
    <s v="INR"/>
    <n v="26125.5"/>
    <n v="0"/>
    <n v="-26125.5"/>
    <n v="0"/>
    <n v="0"/>
    <n v="-5493"/>
    <n v="-1248"/>
    <n v="0"/>
    <n v="-1248"/>
    <n v="6741"/>
    <n v="0"/>
    <n v="0"/>
    <n v="0"/>
    <n v="20632.5"/>
    <n v="0"/>
  </r>
  <r>
    <x v="0"/>
    <s v="FA16"/>
    <n v="1600"/>
    <n v="160002596"/>
    <n v="0"/>
    <s v="FA001600025960"/>
    <s v="Hydraulic Pallet Truck-HP-22-D"/>
    <x v="0"/>
    <n v="2"/>
    <n v="13"/>
    <n v="5"/>
    <s v="01.06.2020"/>
    <s v="01.06.2020"/>
    <m/>
    <s v="INR"/>
    <n v="34463.43"/>
    <n v="0"/>
    <n v="-34463.43"/>
    <n v="0"/>
    <n v="0"/>
    <n v="-7432"/>
    <n v="-1646"/>
    <n v="0"/>
    <n v="-1646"/>
    <n v="9078"/>
    <n v="0"/>
    <n v="0"/>
    <n v="0"/>
    <n v="27031.43"/>
    <n v="0"/>
  </r>
  <r>
    <x v="0"/>
    <s v="FA16"/>
    <n v="1600"/>
    <n v="160002648"/>
    <n v="0"/>
    <s v="FA001600026480"/>
    <s v="Weighing Scale Machine"/>
    <x v="0"/>
    <n v="1"/>
    <n v="2"/>
    <n v="3"/>
    <s v="30.06.2020"/>
    <s v="30.06.2020"/>
    <m/>
    <s v="INR"/>
    <n v="14700"/>
    <n v="0"/>
    <n v="-14700"/>
    <n v="0"/>
    <n v="0"/>
    <n v="-13414.4"/>
    <n v="-550.6"/>
    <n v="0"/>
    <n v="-550.6"/>
    <n v="13965"/>
    <n v="0"/>
    <n v="0"/>
    <n v="0"/>
    <n v="1285.6000000000004"/>
    <n v="0"/>
  </r>
  <r>
    <x v="0"/>
    <s v="FA16"/>
    <n v="1600"/>
    <n v="160002649"/>
    <n v="0"/>
    <s v="FA001600026490"/>
    <s v="Band Sealing Machine - Reva"/>
    <x v="0"/>
    <n v="1"/>
    <n v="12"/>
    <n v="8"/>
    <s v="30.06.2020"/>
    <s v="30.06.2020"/>
    <m/>
    <s v="INR"/>
    <n v="5800"/>
    <n v="0"/>
    <n v="-5800"/>
    <n v="0"/>
    <n v="0"/>
    <n v="-1496"/>
    <n v="-277"/>
    <n v="0"/>
    <n v="-277"/>
    <n v="1773"/>
    <n v="0"/>
    <n v="0"/>
    <n v="0"/>
    <n v="4304"/>
    <n v="0"/>
  </r>
  <r>
    <x v="0"/>
    <s v="FA16"/>
    <n v="1600"/>
    <n v="160002650"/>
    <n v="0"/>
    <s v="FA001600026500"/>
    <s v="Electronic weighing machine"/>
    <x v="0"/>
    <n v="1"/>
    <n v="13"/>
    <n v="4"/>
    <s v="30.06.2020"/>
    <s v="30.06.2020"/>
    <m/>
    <s v="INR"/>
    <n v="7226.2"/>
    <n v="0"/>
    <n v="-7226.2"/>
    <n v="0"/>
    <n v="0"/>
    <n v="-1573"/>
    <n v="-344"/>
    <n v="0"/>
    <n v="-344"/>
    <n v="1917"/>
    <n v="0"/>
    <n v="0"/>
    <n v="0"/>
    <n v="5653.2"/>
    <n v="0"/>
  </r>
  <r>
    <x v="0"/>
    <s v="FA16"/>
    <n v="1600"/>
    <n v="160002651"/>
    <n v="0"/>
    <s v="FA001600026510"/>
    <s v="Electronic weighing machine"/>
    <x v="0"/>
    <n v="1"/>
    <n v="13"/>
    <n v="6"/>
    <s v="30.06.2020"/>
    <s v="30.06.2020"/>
    <m/>
    <s v="INR"/>
    <n v="7226.2"/>
    <n v="0"/>
    <n v="-7226.2"/>
    <n v="0"/>
    <n v="0"/>
    <n v="-1497"/>
    <n v="-344"/>
    <n v="0"/>
    <n v="-344"/>
    <n v="1841"/>
    <n v="0"/>
    <n v="0"/>
    <n v="0"/>
    <n v="5729.2"/>
    <n v="0"/>
  </r>
  <r>
    <x v="0"/>
    <s v="FA16"/>
    <n v="1600"/>
    <n v="160002652"/>
    <n v="0"/>
    <s v="FA001600026520"/>
    <s v="Elctronic Weighing Scale"/>
    <x v="0"/>
    <n v="1"/>
    <n v="4"/>
    <n v="4"/>
    <s v="30.06.2020"/>
    <s v="30.06.2020"/>
    <m/>
    <s v="INR"/>
    <n v="19687"/>
    <n v="0"/>
    <n v="-19687"/>
    <n v="0"/>
    <n v="0"/>
    <n v="-15093.17"/>
    <n v="-1054"/>
    <n v="0"/>
    <n v="-1054"/>
    <n v="16147.17"/>
    <n v="0"/>
    <n v="0"/>
    <n v="0"/>
    <n v="4593.83"/>
    <n v="0"/>
  </r>
  <r>
    <x v="0"/>
    <s v="FA16"/>
    <n v="1600"/>
    <n v="160002653"/>
    <n v="0"/>
    <s v="FA001600026530"/>
    <s v="Continuous Band Sealer- CS3H"/>
    <x v="0"/>
    <n v="0"/>
    <n v="12"/>
    <n v="8"/>
    <s v="30.06.2020"/>
    <s v="30.06.2020"/>
    <s v="25.08.2022"/>
    <s v="INR"/>
    <n v="19500"/>
    <n v="0"/>
    <n v="-19500"/>
    <n v="0"/>
    <n v="0"/>
    <n v="-5026"/>
    <n v="-495"/>
    <n v="0"/>
    <n v="-495"/>
    <n v="5521"/>
    <n v="0"/>
    <n v="0"/>
    <n v="0"/>
    <n v="14474"/>
    <n v="0"/>
  </r>
  <r>
    <x v="0"/>
    <s v="FA16"/>
    <n v="1600"/>
    <n v="160002654"/>
    <n v="0"/>
    <s v="FA001600026540"/>
    <s v="CONTINUOUS BAND SEALING MACHINE"/>
    <x v="0"/>
    <n v="0"/>
    <n v="13"/>
    <n v="6"/>
    <s v="30.06.2020"/>
    <s v="30.06.2020"/>
    <s v="25.08.2022"/>
    <s v="INR"/>
    <n v="21678.61"/>
    <n v="0"/>
    <n v="-21678.61"/>
    <n v="0"/>
    <n v="0"/>
    <n v="-4488"/>
    <n v="-548"/>
    <n v="0"/>
    <n v="-548"/>
    <n v="5036"/>
    <n v="0"/>
    <n v="0"/>
    <n v="0"/>
    <n v="17190.61"/>
    <n v="0"/>
  </r>
  <r>
    <x v="0"/>
    <s v="FA16"/>
    <n v="1600"/>
    <n v="160002655"/>
    <n v="0"/>
    <s v="FA001600026550"/>
    <s v="Hydraulic Hand Pallet Truck"/>
    <x v="0"/>
    <n v="1"/>
    <n v="13"/>
    <n v="5"/>
    <s v="30.06.2020"/>
    <s v="30.06.2020"/>
    <m/>
    <s v="INR"/>
    <n v="34000"/>
    <n v="0"/>
    <n v="-34000"/>
    <n v="0"/>
    <n v="0"/>
    <n v="-7016"/>
    <n v="-1633"/>
    <n v="0"/>
    <n v="-1633"/>
    <n v="8649"/>
    <n v="0"/>
    <n v="0"/>
    <n v="0"/>
    <n v="26984"/>
    <n v="0"/>
  </r>
  <r>
    <x v="0"/>
    <s v="FA16"/>
    <n v="1600"/>
    <n v="160002656"/>
    <n v="0"/>
    <s v="FA001600026560"/>
    <s v="TTO Belt Conveyor"/>
    <x v="0"/>
    <n v="1"/>
    <n v="13"/>
    <n v="5"/>
    <s v="01.06.2020"/>
    <s v="01.06.2020"/>
    <m/>
    <s v="INR"/>
    <n v="78932.38"/>
    <n v="0"/>
    <n v="-78932.38"/>
    <n v="0"/>
    <n v="0"/>
    <n v="-17164"/>
    <n v="-3761"/>
    <n v="0"/>
    <n v="-3761"/>
    <n v="20925"/>
    <n v="0"/>
    <n v="0"/>
    <n v="0"/>
    <n v="61768.380000000005"/>
    <n v="0"/>
  </r>
  <r>
    <x v="0"/>
    <s v="FA16"/>
    <n v="1600"/>
    <n v="160002657"/>
    <n v="0"/>
    <s v="FA001600026570"/>
    <s v="TTO Printer"/>
    <x v="0"/>
    <n v="1"/>
    <n v="13"/>
    <n v="4"/>
    <s v="01.06.2020"/>
    <s v="01.06.2020"/>
    <m/>
    <s v="INR"/>
    <n v="204010.01"/>
    <n v="0"/>
    <n v="-204010.01"/>
    <n v="0"/>
    <n v="0"/>
    <n v="-45194"/>
    <n v="-9735"/>
    <n v="0"/>
    <n v="-9735"/>
    <n v="54929"/>
    <n v="0"/>
    <n v="0"/>
    <n v="0"/>
    <n v="158816.01"/>
    <n v="0"/>
  </r>
  <r>
    <x v="0"/>
    <s v="FA16"/>
    <n v="1600"/>
    <n v="160003481"/>
    <n v="0"/>
    <s v="FA001600034810"/>
    <s v="TTO printer &amp; Conveyor (1+1)"/>
    <x v="0"/>
    <n v="0"/>
    <n v="12"/>
    <n v="6"/>
    <s v="13.05.2021"/>
    <s v="13.05.2021"/>
    <s v="25.08.2022"/>
    <s v="INR"/>
    <n v="282942.39"/>
    <n v="0"/>
    <n v="-282942.39"/>
    <n v="0"/>
    <n v="0"/>
    <n v="-61191"/>
    <n v="-7149"/>
    <n v="0"/>
    <n v="-7149"/>
    <n v="68340"/>
    <n v="0"/>
    <n v="0"/>
    <n v="0"/>
    <n v="221751.39"/>
    <n v="0"/>
  </r>
  <r>
    <x v="0"/>
    <s v="FA16"/>
    <n v="1600"/>
    <n v="160003588"/>
    <n v="0"/>
    <s v="FA001600035880"/>
    <s v="Digital Weighing Balance"/>
    <x v="0"/>
    <n v="1"/>
    <n v="15"/>
    <n v="0"/>
    <s v="31.07.2021"/>
    <s v="08.07.2021"/>
    <m/>
    <s v="INR"/>
    <n v="12300"/>
    <n v="0"/>
    <n v="-12300"/>
    <n v="0"/>
    <n v="0"/>
    <n v="-570"/>
    <n v="-587"/>
    <n v="0"/>
    <n v="-587"/>
    <n v="1157"/>
    <n v="0"/>
    <n v="0"/>
    <n v="0"/>
    <n v="11730"/>
    <n v="0"/>
  </r>
  <r>
    <x v="0"/>
    <s v="FA16"/>
    <n v="1600"/>
    <n v="160003669"/>
    <n v="0"/>
    <s v="FA001600036690"/>
    <s v="Electronic Weighing Scale"/>
    <x v="0"/>
    <n v="1"/>
    <n v="15"/>
    <n v="0"/>
    <s v="30.09.2021"/>
    <s v="22.09.2021"/>
    <m/>
    <s v="INR"/>
    <n v="6900"/>
    <n v="0"/>
    <n v="-6900"/>
    <n v="0"/>
    <n v="0"/>
    <n v="-229"/>
    <n v="-329"/>
    <n v="0"/>
    <n v="-329"/>
    <n v="558"/>
    <n v="0"/>
    <n v="0"/>
    <n v="0"/>
    <n v="6671"/>
    <n v="0"/>
  </r>
  <r>
    <x v="0"/>
    <s v="FA16"/>
    <n v="1600"/>
    <n v="160003670"/>
    <n v="0"/>
    <s v="FA001600036700"/>
    <s v="Continuous Band Sealer 5kg with Stand"/>
    <x v="0"/>
    <n v="0"/>
    <n v="15"/>
    <n v="0"/>
    <s v="30.09.2021"/>
    <s v="14.09.2021"/>
    <s v="25.08.2022"/>
    <s v="INR"/>
    <n v="46800"/>
    <n v="0"/>
    <n v="-46800"/>
    <n v="0"/>
    <n v="0"/>
    <n v="-1616"/>
    <n v="-1186"/>
    <n v="0"/>
    <n v="-1186"/>
    <n v="2802"/>
    <n v="0"/>
    <n v="0"/>
    <n v="0"/>
    <n v="45184"/>
    <n v="0"/>
  </r>
  <r>
    <x v="0"/>
    <s v="FA16"/>
    <n v="1600"/>
    <n v="160003779"/>
    <n v="0"/>
    <s v="FA001600037790"/>
    <s v="Inkjet Printer -GX150i 7 (Inch Controller)"/>
    <x v="0"/>
    <n v="1"/>
    <n v="15"/>
    <n v="0"/>
    <s v="31.01.2022"/>
    <s v="21.01.2022"/>
    <m/>
    <s v="INR"/>
    <n v="67560"/>
    <n v="0"/>
    <n v="-67560"/>
    <n v="0"/>
    <n v="0"/>
    <n v="-821"/>
    <n v="-3224"/>
    <n v="0"/>
    <n v="-3224"/>
    <n v="4045"/>
    <n v="0"/>
    <n v="0"/>
    <n v="0"/>
    <n v="66739"/>
    <n v="0"/>
  </r>
  <r>
    <x v="0"/>
    <s v="FA16"/>
    <n v="1600"/>
    <n v="160003780"/>
    <n v="0"/>
    <s v="FA001600037800"/>
    <s v="GX HEAD STANDARD TOP"/>
    <x v="0"/>
    <n v="2"/>
    <n v="15"/>
    <n v="0"/>
    <s v="31.01.2022"/>
    <s v="21.01.2022"/>
    <m/>
    <s v="INR"/>
    <n v="97440"/>
    <n v="0"/>
    <n v="-97440"/>
    <n v="0"/>
    <n v="0"/>
    <n v="-1184"/>
    <n v="-4650"/>
    <n v="0"/>
    <n v="-4650"/>
    <n v="5834"/>
    <n v="0"/>
    <n v="0"/>
    <n v="0"/>
    <n v="96256"/>
    <n v="0"/>
  </r>
  <r>
    <x v="0"/>
    <s v="FA16"/>
    <n v="1600"/>
    <n v="160003781"/>
    <n v="0"/>
    <s v="FA001600037810"/>
    <s v="BELT CONVEYOR 1500 *600*800MM (Speed MS)"/>
    <x v="0"/>
    <n v="1"/>
    <n v="15"/>
    <n v="0"/>
    <s v="31.01.2022"/>
    <s v="21.01.2022"/>
    <m/>
    <s v="INR"/>
    <n v="70900"/>
    <n v="0"/>
    <n v="-70900"/>
    <n v="0"/>
    <n v="0"/>
    <n v="-861"/>
    <n v="-3383"/>
    <n v="0"/>
    <n v="-3383"/>
    <n v="4244"/>
    <n v="0"/>
    <n v="0"/>
    <n v="0"/>
    <n v="70039"/>
    <n v="0"/>
  </r>
  <r>
    <x v="0"/>
    <s v="FA16"/>
    <n v="1800"/>
    <n v="180000199"/>
    <n v="0"/>
    <s v="FA001800001990"/>
    <s v="Ventilation Fan"/>
    <x v="1"/>
    <n v="1"/>
    <n v="3"/>
    <n v="3"/>
    <s v="27.06.2012"/>
    <s v="01.04.2017"/>
    <m/>
    <s v="INR"/>
    <n v="43680"/>
    <n v="0"/>
    <n v="-43680"/>
    <n v="0"/>
    <n v="0"/>
    <n v="-41495.75"/>
    <n v="0"/>
    <n v="0"/>
    <n v="0"/>
    <n v="41495.75"/>
    <n v="0"/>
    <n v="0"/>
    <n v="0"/>
    <n v="2184.25"/>
    <n v="0"/>
  </r>
  <r>
    <x v="0"/>
    <s v="FA16"/>
    <n v="1800"/>
    <n v="180000210"/>
    <n v="0"/>
    <s v="FA001800002100"/>
    <s v="Fire Extinguisher  ABC"/>
    <x v="1"/>
    <n v="1"/>
    <n v="3"/>
    <n v="5"/>
    <s v="04.09.2012"/>
    <s v="01.04.2017"/>
    <m/>
    <s v="INR"/>
    <n v="18160"/>
    <n v="0"/>
    <n v="-18160"/>
    <n v="0"/>
    <n v="0"/>
    <n v="-17252"/>
    <n v="0"/>
    <n v="0"/>
    <n v="0"/>
    <n v="17252"/>
    <n v="0"/>
    <n v="0"/>
    <n v="0"/>
    <n v="908"/>
    <n v="0"/>
  </r>
  <r>
    <x v="0"/>
    <s v="FA16"/>
    <n v="1800"/>
    <n v="180000328"/>
    <n v="0"/>
    <s v="FA001800003280"/>
    <s v="Attendence Recording System"/>
    <x v="1"/>
    <n v="1"/>
    <n v="5"/>
    <n v="0"/>
    <s v="30.09.2017"/>
    <s v="13.09.2017"/>
    <m/>
    <s v="INR"/>
    <n v="18000"/>
    <n v="0"/>
    <n v="-18000"/>
    <n v="0"/>
    <n v="0"/>
    <n v="-15554"/>
    <n v="-1546"/>
    <n v="0"/>
    <n v="-1546"/>
    <n v="17100"/>
    <n v="0"/>
    <n v="0"/>
    <n v="0"/>
    <n v="2446"/>
    <n v="0"/>
  </r>
  <r>
    <x v="0"/>
    <s v="FA16"/>
    <n v="1800"/>
    <n v="180000560"/>
    <n v="0"/>
    <s v="FA001800005600"/>
    <s v="Usha Water Cooler SS 2020BG"/>
    <x v="1"/>
    <n v="1"/>
    <n v="10"/>
    <n v="0"/>
    <s v="30.06.2019"/>
    <s v="14.06.2019"/>
    <m/>
    <s v="INR"/>
    <n v="16737.28"/>
    <n v="0"/>
    <n v="-16737.28"/>
    <n v="0"/>
    <n v="0"/>
    <n v="-4449"/>
    <n v="-1198"/>
    <n v="0"/>
    <n v="-1198"/>
    <n v="5647"/>
    <n v="0"/>
    <n v="0"/>
    <n v="0"/>
    <n v="12288.279999999999"/>
    <n v="0"/>
  </r>
  <r>
    <x v="0"/>
    <s v="FA16"/>
    <n v="1800"/>
    <n v="180000587"/>
    <n v="0"/>
    <s v="FA001800005870"/>
    <s v="Vaccume Cleaner"/>
    <x v="1"/>
    <n v="1"/>
    <n v="2"/>
    <n v="1"/>
    <s v="30.06.2020"/>
    <s v="30.06.2020"/>
    <m/>
    <s v="INR"/>
    <n v="10490"/>
    <n v="0"/>
    <n v="-10490"/>
    <n v="0"/>
    <n v="0"/>
    <n v="-9388"/>
    <n v="-577.5"/>
    <n v="0"/>
    <n v="-577.5"/>
    <n v="9965.5"/>
    <n v="0"/>
    <n v="0"/>
    <n v="0"/>
    <n v="1102"/>
    <n v="0"/>
  </r>
  <r>
    <x v="0"/>
    <s v="FA16"/>
    <n v="1800"/>
    <n v="180000678"/>
    <n v="0"/>
    <s v="FA001800006780"/>
    <s v="Moniti X Single Loop Alarm Panel with Battery"/>
    <x v="1"/>
    <n v="1"/>
    <n v="5"/>
    <n v="0"/>
    <s v="30.09.2021"/>
    <s v="13.09.2021"/>
    <m/>
    <s v="INR"/>
    <n v="30201.5"/>
    <n v="0"/>
    <n v="-30201.5"/>
    <n v="0"/>
    <n v="0"/>
    <n v="-3144"/>
    <n v="-4323"/>
    <n v="0"/>
    <n v="-4323"/>
    <n v="7467"/>
    <n v="0"/>
    <n v="0"/>
    <n v="0"/>
    <n v="27057.5"/>
    <n v="0"/>
  </r>
  <r>
    <x v="0"/>
    <s v="FA16"/>
    <n v="1800"/>
    <n v="180000679"/>
    <n v="0"/>
    <s v="FA001800006790"/>
    <s v="Smoke Detector RE-337S"/>
    <x v="1"/>
    <n v="2"/>
    <n v="5"/>
    <n v="0"/>
    <s v="30.09.2021"/>
    <s v="13.09.2021"/>
    <m/>
    <s v="INR"/>
    <n v="2600"/>
    <n v="0"/>
    <n v="-2600"/>
    <n v="0"/>
    <n v="0"/>
    <n v="-271"/>
    <n v="-372"/>
    <n v="0"/>
    <n v="-372"/>
    <n v="643"/>
    <n v="0"/>
    <n v="0"/>
    <n v="0"/>
    <n v="2329"/>
    <n v="0"/>
  </r>
  <r>
    <x v="0"/>
    <s v="FA16"/>
    <n v="1800"/>
    <n v="180000680"/>
    <n v="0"/>
    <s v="FA001800006800"/>
    <s v="Heat Detector RE-337H"/>
    <x v="1"/>
    <n v="5"/>
    <n v="5"/>
    <n v="0"/>
    <s v="30.09.2021"/>
    <s v="13.09.2021"/>
    <m/>
    <s v="INR"/>
    <n v="6750"/>
    <n v="0"/>
    <n v="-6750"/>
    <n v="0"/>
    <n v="0"/>
    <n v="-703"/>
    <n v="-966"/>
    <n v="0"/>
    <n v="-966"/>
    <n v="1669"/>
    <n v="0"/>
    <n v="0"/>
    <n v="0"/>
    <n v="6047"/>
    <n v="0"/>
  </r>
  <r>
    <x v="0"/>
    <s v="FA16"/>
    <n v="1800"/>
    <n v="180000681"/>
    <n v="0"/>
    <s v="FA001800006810"/>
    <s v="Manual Call Point RE-737M"/>
    <x v="1"/>
    <n v="4"/>
    <n v="5"/>
    <n v="0"/>
    <s v="30.09.2021"/>
    <s v="13.09.2021"/>
    <m/>
    <s v="INR"/>
    <n v="6580"/>
    <n v="0"/>
    <n v="-6580"/>
    <n v="0"/>
    <n v="0"/>
    <n v="-685"/>
    <n v="-942"/>
    <n v="0"/>
    <n v="-942"/>
    <n v="1627"/>
    <n v="0"/>
    <n v="0"/>
    <n v="0"/>
    <n v="5895"/>
    <n v="0"/>
  </r>
  <r>
    <x v="0"/>
    <s v="FA16"/>
    <n v="1800"/>
    <n v="180000682"/>
    <n v="0"/>
    <s v="FA001800006820"/>
    <s v="Loop Sounder RE-24ES"/>
    <x v="1"/>
    <n v="6"/>
    <n v="5"/>
    <n v="0"/>
    <s v="30.09.2021"/>
    <s v="13.09.2021"/>
    <m/>
    <s v="INR"/>
    <n v="10800"/>
    <n v="0"/>
    <n v="-10800"/>
    <n v="0"/>
    <n v="0"/>
    <n v="-1124"/>
    <n v="-1546"/>
    <n v="0"/>
    <n v="-1546"/>
    <n v="2670"/>
    <n v="0"/>
    <n v="0"/>
    <n v="0"/>
    <n v="9676"/>
    <n v="0"/>
  </r>
  <r>
    <x v="0"/>
    <s v="FA16"/>
    <n v="1800"/>
    <n v="180000701"/>
    <n v="0"/>
    <s v="FA001800007010"/>
    <s v="Fly Catcher Machine with Sticky Pads"/>
    <x v="1"/>
    <n v="0"/>
    <n v="5"/>
    <n v="0"/>
    <s v="31.12.2021"/>
    <s v="01.12.2021"/>
    <s v="25.08.2022"/>
    <s v="INR"/>
    <n v="8400"/>
    <n v="0"/>
    <n v="-8400"/>
    <n v="0"/>
    <n v="0"/>
    <n v="-529"/>
    <n v="-638"/>
    <n v="0"/>
    <n v="-638"/>
    <n v="1167"/>
    <n v="0"/>
    <n v="0"/>
    <n v="0"/>
    <n v="7871"/>
    <n v="0"/>
  </r>
  <r>
    <x v="0"/>
    <s v="FA16"/>
    <n v="1900"/>
    <n v="190000166"/>
    <n v="0"/>
    <s v="FA001900001660"/>
    <s v="Desktop with 16&quot;  Monitor"/>
    <x v="2"/>
    <n v="1"/>
    <n v="0"/>
    <n v="1"/>
    <s v="15.01.2012"/>
    <s v="01.04.2017"/>
    <m/>
    <s v="INR"/>
    <n v="36400"/>
    <n v="0"/>
    <n v="-36400"/>
    <n v="0"/>
    <n v="0"/>
    <n v="-34580"/>
    <n v="0"/>
    <n v="0"/>
    <n v="0"/>
    <n v="34580"/>
    <n v="0"/>
    <n v="0"/>
    <n v="0"/>
    <n v="1820"/>
    <n v="0"/>
  </r>
  <r>
    <x v="0"/>
    <s v="FA16"/>
    <n v="1900"/>
    <n v="190000204"/>
    <n v="0"/>
    <s v="FA001900002040"/>
    <s v="Lenovo All In One Desktop"/>
    <x v="2"/>
    <n v="1"/>
    <n v="0"/>
    <n v="1"/>
    <s v="21.12.2012"/>
    <s v="01.04.2017"/>
    <m/>
    <s v="INR"/>
    <n v="29276"/>
    <n v="0"/>
    <n v="-29276"/>
    <n v="0"/>
    <n v="0"/>
    <n v="-27812.2"/>
    <n v="0"/>
    <n v="0"/>
    <n v="0"/>
    <n v="27812.2"/>
    <n v="0"/>
    <n v="0"/>
    <n v="0"/>
    <n v="1463.7999999999993"/>
    <n v="0"/>
  </r>
  <r>
    <x v="0"/>
    <s v="FA16"/>
    <n v="1900"/>
    <n v="190000218"/>
    <n v="0"/>
    <s v="FA001900002180"/>
    <s v="HP  Laserjet 1020 Printer"/>
    <x v="2"/>
    <n v="1"/>
    <n v="3"/>
    <n v="8"/>
    <s v="30.11.2014"/>
    <s v="01.04.2017"/>
    <m/>
    <s v="INR"/>
    <n v="7455"/>
    <n v="0"/>
    <n v="-7455"/>
    <n v="0"/>
    <n v="0"/>
    <n v="-7082.25"/>
    <n v="0"/>
    <n v="0"/>
    <n v="0"/>
    <n v="7082.25"/>
    <n v="0"/>
    <n v="0"/>
    <n v="0"/>
    <n v="372.75"/>
    <n v="0"/>
  </r>
  <r>
    <x v="0"/>
    <s v="FA16"/>
    <n v="1900"/>
    <n v="190000300"/>
    <n v="0"/>
    <s v="FA001900003000"/>
    <s v="Laptop"/>
    <x v="2"/>
    <n v="1"/>
    <n v="1"/>
    <n v="11"/>
    <s v="14.03.2016"/>
    <s v="01.04.2017"/>
    <m/>
    <s v="INR"/>
    <n v="24885"/>
    <n v="0"/>
    <n v="-24885"/>
    <n v="0"/>
    <n v="0"/>
    <n v="-23640.75"/>
    <n v="0"/>
    <n v="0"/>
    <n v="0"/>
    <n v="23640.75"/>
    <n v="0"/>
    <n v="0"/>
    <n v="0"/>
    <n v="1244.25"/>
    <n v="0"/>
  </r>
  <r>
    <x v="0"/>
    <s v="FA16"/>
    <n v="1900"/>
    <n v="190000506"/>
    <n v="0"/>
    <s v="FA001900005060"/>
    <s v="LAPTOP  ASUS"/>
    <x v="2"/>
    <n v="1"/>
    <n v="3"/>
    <n v="0"/>
    <s v="31.07.2017"/>
    <s v="30.05.2017"/>
    <m/>
    <s v="INR"/>
    <n v="24924"/>
    <n v="0"/>
    <n v="-24924"/>
    <n v="0"/>
    <n v="0"/>
    <n v="-23677.8"/>
    <n v="0"/>
    <n v="0"/>
    <n v="0"/>
    <n v="23677.8"/>
    <n v="0"/>
    <n v="0"/>
    <n v="0"/>
    <n v="1246.2000000000007"/>
    <n v="0"/>
  </r>
  <r>
    <x v="0"/>
    <s v="FA16"/>
    <n v="1900"/>
    <n v="190000753"/>
    <n v="0"/>
    <s v="FA001900007530"/>
    <s v="Lenovo Desktop i3 7th Gen"/>
    <x v="2"/>
    <n v="2"/>
    <n v="3"/>
    <n v="0"/>
    <s v="30.06.2018"/>
    <s v="14.06.2018"/>
    <m/>
    <s v="INR"/>
    <n v="53000"/>
    <n v="0"/>
    <n v="-53000"/>
    <n v="0"/>
    <n v="0"/>
    <n v="-50350"/>
    <n v="0"/>
    <n v="0"/>
    <n v="0"/>
    <n v="50350"/>
    <n v="0"/>
    <n v="0"/>
    <n v="0"/>
    <n v="2650"/>
    <n v="0"/>
  </r>
  <r>
    <x v="0"/>
    <s v="FA16"/>
    <n v="1900"/>
    <n v="190000801"/>
    <n v="0"/>
    <s v="FA001900008010"/>
    <s v="LED Monitor &amp; Keyboard"/>
    <x v="2"/>
    <n v="1"/>
    <n v="3"/>
    <n v="0"/>
    <s v="30.09.2018"/>
    <s v="22.08.2018"/>
    <m/>
    <s v="INR"/>
    <n v="4830"/>
    <n v="0"/>
    <n v="-4830"/>
    <n v="0"/>
    <n v="0"/>
    <n v="-4588.5"/>
    <n v="0"/>
    <n v="0"/>
    <n v="0"/>
    <n v="4588.5"/>
    <n v="0"/>
    <n v="0"/>
    <n v="0"/>
    <n v="241.5"/>
    <n v="0"/>
  </r>
  <r>
    <x v="0"/>
    <s v="FA16"/>
    <n v="1900"/>
    <n v="190000802"/>
    <n v="0"/>
    <s v="FA001900008020"/>
    <s v="LED Monitor &amp; Keyboard"/>
    <x v="2"/>
    <n v="1"/>
    <n v="3"/>
    <n v="0"/>
    <s v="30.09.2018"/>
    <s v="23.08.2018"/>
    <m/>
    <s v="INR"/>
    <n v="4490"/>
    <n v="0"/>
    <n v="-4490"/>
    <n v="0"/>
    <n v="0"/>
    <n v="-4265.5"/>
    <n v="0"/>
    <n v="0"/>
    <n v="0"/>
    <n v="4265.5"/>
    <n v="0"/>
    <n v="0"/>
    <n v="0"/>
    <n v="224.5"/>
    <n v="0"/>
  </r>
  <r>
    <x v="0"/>
    <s v="FA16"/>
    <n v="1900"/>
    <n v="190000803"/>
    <n v="0"/>
    <s v="FA001900008030"/>
    <s v="ACER LAPTOP AO 14 Z476"/>
    <x v="2"/>
    <n v="3"/>
    <n v="3"/>
    <n v="0"/>
    <s v="30.09.2018"/>
    <s v="30.08.2018"/>
    <m/>
    <s v="INR"/>
    <n v="73357.62"/>
    <n v="0"/>
    <n v="-73357.62"/>
    <n v="0"/>
    <n v="0"/>
    <n v="-69689.740000000005"/>
    <n v="0"/>
    <n v="0"/>
    <n v="0"/>
    <n v="69689.740000000005"/>
    <n v="0"/>
    <n v="0"/>
    <n v="0"/>
    <n v="3667.8799999999901"/>
    <n v="0"/>
  </r>
  <r>
    <x v="0"/>
    <s v="FA16"/>
    <n v="1900"/>
    <n v="190000859"/>
    <n v="0"/>
    <s v="FA001900008590"/>
    <s v="Dlink 16Port Gigabit switch 100/1000mbps"/>
    <x v="2"/>
    <n v="1"/>
    <n v="3"/>
    <n v="0"/>
    <s v="31.12.2018"/>
    <s v="26.12.2018"/>
    <m/>
    <s v="INR"/>
    <n v="6200"/>
    <n v="0"/>
    <n v="-6200"/>
    <n v="0"/>
    <n v="0"/>
    <n v="-5890"/>
    <n v="0"/>
    <n v="0"/>
    <n v="0"/>
    <n v="5890"/>
    <n v="0"/>
    <n v="0"/>
    <n v="0"/>
    <n v="310"/>
    <n v="0"/>
  </r>
  <r>
    <x v="0"/>
    <s v="FA16"/>
    <n v="1900"/>
    <n v="190000868"/>
    <n v="0"/>
    <s v="FA001900008680"/>
    <s v="Lenovo Desktop"/>
    <x v="2"/>
    <n v="2"/>
    <n v="3"/>
    <n v="0"/>
    <s v="31.01.2019"/>
    <s v="01.01.2019"/>
    <m/>
    <s v="INR"/>
    <n v="54400"/>
    <n v="0"/>
    <n v="-54400"/>
    <n v="0"/>
    <n v="0"/>
    <n v="-51680"/>
    <n v="0"/>
    <n v="0"/>
    <n v="0"/>
    <n v="51680"/>
    <n v="0"/>
    <n v="0"/>
    <n v="0"/>
    <n v="2720"/>
    <n v="0"/>
  </r>
  <r>
    <x v="0"/>
    <s v="FA16"/>
    <n v="1900"/>
    <n v="190000896"/>
    <n v="0"/>
    <s v="FA001900008960"/>
    <s v="Networking Device"/>
    <x v="2"/>
    <n v="2"/>
    <n v="3"/>
    <n v="0"/>
    <s v="31.05.2019"/>
    <s v="27.05.2019"/>
    <m/>
    <s v="INR"/>
    <n v="11170.34"/>
    <n v="0"/>
    <n v="-11170.34"/>
    <n v="0"/>
    <n v="0"/>
    <n v="-10078"/>
    <n v="-533.82000000000005"/>
    <n v="0"/>
    <n v="-533.82000000000005"/>
    <n v="10611.82"/>
    <n v="0"/>
    <n v="0"/>
    <n v="0"/>
    <n v="1092.3400000000001"/>
    <n v="0"/>
  </r>
  <r>
    <x v="0"/>
    <s v="FA16"/>
    <n v="1900"/>
    <n v="190000928"/>
    <n v="0"/>
    <s v="FA001900009280"/>
    <s v="Switch Cisco SG 350-28 K9 EU"/>
    <x v="2"/>
    <n v="1"/>
    <n v="6"/>
    <n v="0"/>
    <s v="30.09.2019"/>
    <s v="09.09.2019"/>
    <m/>
    <s v="INR"/>
    <n v="16500"/>
    <n v="0"/>
    <n v="-16500"/>
    <n v="0"/>
    <n v="0"/>
    <n v="-6689"/>
    <n v="-1969"/>
    <n v="0"/>
    <n v="-1969"/>
    <n v="8658"/>
    <n v="0"/>
    <n v="0"/>
    <n v="0"/>
    <n v="9811"/>
    <n v="0"/>
  </r>
  <r>
    <x v="0"/>
    <s v="FA16"/>
    <n v="1900"/>
    <n v="190000958"/>
    <n v="0"/>
    <s v="FA001900009580"/>
    <s v="Lenovo Desktop"/>
    <x v="2"/>
    <n v="2"/>
    <n v="1"/>
    <n v="3"/>
    <s v="01.06.2020"/>
    <s v="01.06.2020"/>
    <m/>
    <s v="INR"/>
    <n v="51016.94"/>
    <n v="0"/>
    <n v="-51016.94"/>
    <n v="0"/>
    <n v="0"/>
    <n v="-48466"/>
    <n v="0"/>
    <n v="0"/>
    <n v="0"/>
    <n v="48466"/>
    <n v="0"/>
    <n v="0"/>
    <n v="0"/>
    <n v="2550.9400000000023"/>
    <n v="0"/>
  </r>
  <r>
    <x v="0"/>
    <s v="FA16"/>
    <n v="1900"/>
    <n v="190000973"/>
    <n v="0"/>
    <s v="FA001900009730"/>
    <s v="HP Printer LASER 1020 Plus"/>
    <x v="2"/>
    <n v="1"/>
    <n v="1"/>
    <n v="0"/>
    <s v="30.06.2020"/>
    <s v="30.06.2020"/>
    <m/>
    <s v="INR"/>
    <n v="8644.06"/>
    <n v="0"/>
    <n v="-8644.06"/>
    <n v="0"/>
    <n v="0"/>
    <n v="-8211.86"/>
    <n v="0"/>
    <n v="0"/>
    <n v="0"/>
    <n v="8211.86"/>
    <n v="0"/>
    <n v="0"/>
    <n v="0"/>
    <n v="432.19999999999891"/>
    <n v="0"/>
  </r>
  <r>
    <x v="0"/>
    <s v="FA16"/>
    <n v="1900"/>
    <n v="190000974"/>
    <n v="0"/>
    <s v="FA001900009740"/>
    <s v="DESKTOP HP 260-A103L"/>
    <x v="2"/>
    <n v="1"/>
    <n v="0"/>
    <n v="6"/>
    <s v="30.06.2020"/>
    <s v="30.06.2020"/>
    <m/>
    <s v="INR"/>
    <n v="20763"/>
    <n v="0"/>
    <n v="-20763"/>
    <n v="0"/>
    <n v="0"/>
    <n v="-19724.849999999999"/>
    <n v="0"/>
    <n v="0"/>
    <n v="0"/>
    <n v="19724.849999999999"/>
    <n v="0"/>
    <n v="0"/>
    <n v="0"/>
    <n v="1038.1500000000015"/>
    <n v="0"/>
  </r>
  <r>
    <x v="0"/>
    <s v="FA16"/>
    <n v="1900"/>
    <n v="190000975"/>
    <n v="0"/>
    <s v="FA001900009750"/>
    <s v="Lenovo Laptop ( 80TL016LIH)"/>
    <x v="2"/>
    <n v="1"/>
    <n v="0"/>
    <n v="9"/>
    <s v="30.06.2020"/>
    <s v="30.06.2020"/>
    <m/>
    <s v="INR"/>
    <n v="24152.54"/>
    <n v="0"/>
    <n v="-24152.54"/>
    <n v="0"/>
    <n v="0"/>
    <n v="-22944.91"/>
    <n v="0"/>
    <n v="0"/>
    <n v="0"/>
    <n v="22944.91"/>
    <n v="0"/>
    <n v="0"/>
    <n v="0"/>
    <n v="1207.630000000001"/>
    <n v="0"/>
  </r>
  <r>
    <x v="0"/>
    <s v="FA16"/>
    <n v="1900"/>
    <n v="190000976"/>
    <n v="0"/>
    <s v="FA001900009760"/>
    <s v="LAPTOP"/>
    <x v="2"/>
    <n v="1"/>
    <n v="0"/>
    <n v="1"/>
    <s v="30.06.2020"/>
    <s v="30.06.2020"/>
    <m/>
    <s v="INR"/>
    <n v="25560"/>
    <n v="0"/>
    <n v="-25560"/>
    <n v="0"/>
    <n v="0"/>
    <n v="-24282"/>
    <n v="0"/>
    <n v="0"/>
    <n v="0"/>
    <n v="24282"/>
    <n v="0"/>
    <n v="0"/>
    <n v="0"/>
    <n v="1278"/>
    <n v="0"/>
  </r>
  <r>
    <x v="0"/>
    <s v="FA16"/>
    <n v="1900"/>
    <n v="190000977"/>
    <n v="0"/>
    <s v="FA001900009770"/>
    <s v="Laptop"/>
    <x v="2"/>
    <n v="1"/>
    <n v="0"/>
    <n v="1"/>
    <s v="30.06.2020"/>
    <s v="30.06.2020"/>
    <m/>
    <s v="INR"/>
    <n v="25526.55"/>
    <n v="0"/>
    <n v="-25526.55"/>
    <n v="0"/>
    <n v="0"/>
    <n v="-24249.97"/>
    <n v="0"/>
    <n v="0"/>
    <n v="0"/>
    <n v="24249.97"/>
    <n v="0"/>
    <n v="0"/>
    <n v="0"/>
    <n v="1276.5799999999981"/>
    <n v="0"/>
  </r>
  <r>
    <x v="0"/>
    <s v="FA16"/>
    <n v="1900"/>
    <n v="190000978"/>
    <n v="0"/>
    <s v="FA001900009780"/>
    <s v="LAPTOP"/>
    <x v="2"/>
    <n v="2"/>
    <n v="0"/>
    <n v="1"/>
    <s v="30.06.2020"/>
    <s v="30.06.2020"/>
    <m/>
    <s v="INR"/>
    <n v="46980.15"/>
    <n v="0"/>
    <n v="-46980.15"/>
    <n v="0"/>
    <n v="0"/>
    <n v="-44630.65"/>
    <n v="0"/>
    <n v="0"/>
    <n v="0"/>
    <n v="44630.65"/>
    <n v="0"/>
    <n v="0"/>
    <n v="0"/>
    <n v="2349.5"/>
    <n v="0"/>
  </r>
  <r>
    <x v="0"/>
    <s v="FA16"/>
    <n v="1900"/>
    <n v="190000979"/>
    <n v="0"/>
    <s v="FA001900009790"/>
    <s v="Desktop - Lenovo Intel core i3"/>
    <x v="2"/>
    <n v="1"/>
    <n v="1"/>
    <n v="5"/>
    <s v="30.06.2020"/>
    <s v="30.06.2020"/>
    <m/>
    <s v="INR"/>
    <n v="27340"/>
    <n v="0"/>
    <n v="-27340"/>
    <n v="0"/>
    <n v="0"/>
    <n v="-25973"/>
    <n v="0"/>
    <n v="0"/>
    <n v="0"/>
    <n v="25973"/>
    <n v="0"/>
    <n v="0"/>
    <n v="0"/>
    <n v="1367"/>
    <n v="0"/>
  </r>
  <r>
    <x v="0"/>
    <s v="FA16"/>
    <n v="1900"/>
    <n v="190000994"/>
    <n v="0"/>
    <s v="FA001900009940"/>
    <s v="AR 1220 Router"/>
    <x v="2"/>
    <n v="1"/>
    <n v="2"/>
    <n v="0"/>
    <s v="30.06.2020"/>
    <s v="30.06.2020"/>
    <m/>
    <s v="INR"/>
    <n v="33103.279999999999"/>
    <n v="0"/>
    <n v="-33103.279999999999"/>
    <n v="0"/>
    <n v="0"/>
    <n v="-30159.040000000001"/>
    <n v="-1289"/>
    <n v="0"/>
    <n v="-1289"/>
    <n v="31448.04"/>
    <n v="0"/>
    <n v="0"/>
    <n v="0"/>
    <n v="2944.239999999998"/>
    <n v="0"/>
  </r>
  <r>
    <x v="0"/>
    <s v="FA16"/>
    <n v="2000"/>
    <n v="200000247"/>
    <n v="0"/>
    <s v="FA002000002470"/>
    <s v="Office Chair"/>
    <x v="3"/>
    <n v="0"/>
    <n v="5"/>
    <n v="0"/>
    <s v="22.03.2012"/>
    <s v="01.04.2017"/>
    <s v="25.08.2022"/>
    <s v="INR"/>
    <n v="25408"/>
    <n v="0"/>
    <n v="-25408"/>
    <n v="0"/>
    <n v="0"/>
    <n v="-24137.599999999999"/>
    <n v="0"/>
    <n v="0"/>
    <n v="0"/>
    <n v="24137.599999999999"/>
    <n v="0"/>
    <n v="0"/>
    <n v="0"/>
    <n v="1270.4000000000015"/>
    <n v="0"/>
  </r>
  <r>
    <x v="0"/>
    <s v="FA16"/>
    <n v="2000"/>
    <n v="200000248"/>
    <n v="0"/>
    <s v="FA002000002480"/>
    <s v="OFFICE CHAIR   ABA02A"/>
    <x v="3"/>
    <n v="0"/>
    <n v="5"/>
    <n v="0"/>
    <s v="22.03.2012"/>
    <s v="01.04.2017"/>
    <s v="25.08.2022"/>
    <s v="INR"/>
    <n v="20788"/>
    <n v="0"/>
    <n v="-20788"/>
    <n v="0"/>
    <n v="0"/>
    <n v="-19748.599999999999"/>
    <n v="0"/>
    <n v="0"/>
    <n v="0"/>
    <n v="19748.599999999999"/>
    <n v="0"/>
    <n v="0"/>
    <n v="0"/>
    <n v="1039.4000000000015"/>
    <n v="0"/>
  </r>
  <r>
    <x v="0"/>
    <s v="FA16"/>
    <n v="2000"/>
    <n v="200000282"/>
    <n v="0"/>
    <s v="FA002000002820"/>
    <s v="Testing &amp; Configuration"/>
    <x v="3"/>
    <n v="1"/>
    <n v="5"/>
    <n v="1"/>
    <s v="09.05.2012"/>
    <s v="01.04.2017"/>
    <m/>
    <s v="INR"/>
    <n v="21854"/>
    <n v="0"/>
    <n v="-21854"/>
    <n v="0"/>
    <n v="0"/>
    <n v="-20574.38"/>
    <n v="-186.92"/>
    <n v="0"/>
    <n v="-186.92"/>
    <n v="20761.3"/>
    <n v="0"/>
    <n v="0"/>
    <n v="0"/>
    <n v="1279.619999999999"/>
    <n v="0"/>
  </r>
  <r>
    <x v="0"/>
    <s v="FA16"/>
    <n v="2000"/>
    <n v="200000283"/>
    <n v="0"/>
    <s v="FA002000002830"/>
    <s v="STORAGE AREA RACKS"/>
    <x v="3"/>
    <n v="0"/>
    <n v="5"/>
    <n v="1"/>
    <s v="09.05.2012"/>
    <s v="01.04.2017"/>
    <s v="25.08.2022"/>
    <s v="INR"/>
    <n v="45756"/>
    <n v="0"/>
    <n v="-45756"/>
    <n v="0"/>
    <n v="0"/>
    <n v="-43076.59"/>
    <n v="-391.61"/>
    <n v="0"/>
    <n v="-391.61"/>
    <n v="43468.2"/>
    <n v="0"/>
    <n v="0"/>
    <n v="0"/>
    <n v="2679.4100000000035"/>
    <n v="0"/>
  </r>
  <r>
    <x v="0"/>
    <s v="FA16"/>
    <n v="2000"/>
    <n v="200000284"/>
    <n v="0"/>
    <s v="FA002000002840"/>
    <s v="STORAGE AREA RACKS"/>
    <x v="3"/>
    <n v="0"/>
    <n v="5"/>
    <n v="1"/>
    <s v="09.05.2012"/>
    <s v="01.04.2017"/>
    <s v="25.08.2022"/>
    <s v="INR"/>
    <n v="129749"/>
    <n v="0"/>
    <n v="-129749"/>
    <n v="0"/>
    <n v="0"/>
    <n v="-122151.25"/>
    <n v="-1110"/>
    <n v="0"/>
    <n v="-1110"/>
    <n v="123261.25"/>
    <n v="0"/>
    <n v="0"/>
    <n v="0"/>
    <n v="7597.75"/>
    <n v="0"/>
  </r>
  <r>
    <x v="0"/>
    <s v="FA16"/>
    <n v="2000"/>
    <n v="200000285"/>
    <n v="0"/>
    <s v="FA002000002850"/>
    <s v="STORAGE AREA RACKS"/>
    <x v="3"/>
    <n v="2"/>
    <n v="5"/>
    <n v="1"/>
    <s v="09.05.2012"/>
    <s v="01.04.2017"/>
    <m/>
    <s v="INR"/>
    <n v="15950"/>
    <n v="0"/>
    <n v="-15950"/>
    <n v="0"/>
    <n v="0"/>
    <n v="-15015.78"/>
    <n v="-136.72"/>
    <n v="0"/>
    <n v="-136.72"/>
    <n v="15152.5"/>
    <n v="0"/>
    <n v="0"/>
    <n v="0"/>
    <n v="934.21999999999935"/>
    <n v="0"/>
  </r>
  <r>
    <x v="0"/>
    <s v="FA16"/>
    <n v="2000"/>
    <n v="200000286"/>
    <n v="0"/>
    <s v="FA002000002860"/>
    <s v="STORAGE AREA RACKS"/>
    <x v="3"/>
    <n v="0"/>
    <n v="5"/>
    <n v="1"/>
    <s v="09.05.2012"/>
    <s v="01.04.2017"/>
    <s v="25.08.2022"/>
    <s v="INR"/>
    <n v="77542"/>
    <n v="0"/>
    <n v="-77542"/>
    <n v="0"/>
    <n v="0"/>
    <n v="-73001.39"/>
    <n v="-663.51"/>
    <n v="0"/>
    <n v="-663.51"/>
    <n v="73664.899999999994"/>
    <n v="0"/>
    <n v="0"/>
    <n v="0"/>
    <n v="4540.6100000000006"/>
    <n v="0"/>
  </r>
  <r>
    <x v="0"/>
    <s v="FA16"/>
    <n v="2000"/>
    <n v="200001202"/>
    <n v="0"/>
    <s v="FA002000012020"/>
    <s v="Wooden Pallets"/>
    <x v="3"/>
    <n v="49"/>
    <n v="10"/>
    <n v="0"/>
    <s v="31.01.2018"/>
    <s v="06.01.2018"/>
    <m/>
    <s v="INR"/>
    <n v="14700"/>
    <n v="0"/>
    <n v="-14700"/>
    <n v="0"/>
    <n v="0"/>
    <n v="-5911"/>
    <n v="-1052"/>
    <n v="0"/>
    <n v="-1052"/>
    <n v="6963"/>
    <n v="0"/>
    <n v="0"/>
    <n v="0"/>
    <n v="8789"/>
    <n v="0"/>
  </r>
  <r>
    <x v="0"/>
    <s v="FA16"/>
    <n v="2000"/>
    <n v="200001689"/>
    <n v="0"/>
    <s v="FA002000016890"/>
    <s v="Office Chairs"/>
    <x v="3"/>
    <n v="4"/>
    <n v="10"/>
    <n v="0"/>
    <s v="31.01.2019"/>
    <s v="12.01.2019"/>
    <m/>
    <s v="INR"/>
    <n v="12900"/>
    <n v="0"/>
    <n v="-12900"/>
    <n v="0"/>
    <n v="0"/>
    <n v="-3942"/>
    <n v="-779"/>
    <n v="0"/>
    <n v="-779"/>
    <n v="4721"/>
    <n v="0"/>
    <n v="0"/>
    <n v="0"/>
    <n v="8958"/>
    <n v="0"/>
  </r>
  <r>
    <x v="0"/>
    <s v="FA16"/>
    <n v="2000"/>
    <n v="200001847"/>
    <n v="0"/>
    <s v="FA002000018470"/>
    <s v="Plastic Pallets SWK-002"/>
    <x v="3"/>
    <n v="150"/>
    <n v="8"/>
    <n v="7"/>
    <s v="01.06.2020"/>
    <s v="01.06.2020"/>
    <m/>
    <s v="INR"/>
    <n v="317899.84000000003"/>
    <n v="0"/>
    <n v="-317899.84000000003"/>
    <n v="0"/>
    <n v="0"/>
    <n v="-97611"/>
    <n v="-22812"/>
    <n v="0"/>
    <n v="-22812"/>
    <n v="120423"/>
    <n v="0"/>
    <n v="0"/>
    <n v="0"/>
    <n v="220288.84000000003"/>
    <n v="0"/>
  </r>
  <r>
    <x v="0"/>
    <s v="FA16"/>
    <n v="2000"/>
    <n v="200001848"/>
    <n v="0"/>
    <s v="FA002000018480"/>
    <s v="Plastic Pallets"/>
    <x v="3"/>
    <n v="65"/>
    <n v="8"/>
    <n v="11"/>
    <s v="01.06.2020"/>
    <s v="01.06.2020"/>
    <m/>
    <s v="INR"/>
    <n v="406141.72"/>
    <n v="0"/>
    <n v="-406141.72"/>
    <n v="0"/>
    <n v="0"/>
    <n v="-112315"/>
    <n v="-21355"/>
    <n v="0"/>
    <n v="-21355"/>
    <n v="133670"/>
    <n v="0"/>
    <n v="0"/>
    <n v="0"/>
    <n v="293826.71999999997"/>
    <n v="0"/>
  </r>
  <r>
    <x v="0"/>
    <s v="FA16"/>
    <n v="2000"/>
    <n v="200001871"/>
    <n v="0"/>
    <s v="FA002000018710"/>
    <s v="Plastic Pallets"/>
    <x v="3"/>
    <n v="0"/>
    <n v="9"/>
    <n v="0"/>
    <s v="01.06.2020"/>
    <s v="01.06.2020"/>
    <s v="25.08.2022"/>
    <s v="INR"/>
    <n v="1329565.3"/>
    <n v="0"/>
    <n v="-265913"/>
    <n v="-1063652"/>
    <n v="0.30000000004656613"/>
    <n v="-364018"/>
    <n v="-34780"/>
    <n v="0"/>
    <n v="-34780"/>
    <n v="82839"/>
    <n v="315959"/>
    <n v="0"/>
    <n v="0"/>
    <n v="965547.3"/>
    <n v="0.30000000004656613"/>
  </r>
  <r>
    <x v="0"/>
    <s v="FA16"/>
    <n v="2000"/>
    <n v="200001893"/>
    <n v="0"/>
    <s v="FA002000018930"/>
    <s v="72x36x18 Self Steel Racks"/>
    <x v="3"/>
    <n v="2"/>
    <n v="1"/>
    <n v="8"/>
    <s v="30.06.2020"/>
    <s v="30.06.2020"/>
    <m/>
    <s v="INR"/>
    <n v="39684"/>
    <n v="0"/>
    <n v="-39684"/>
    <n v="0"/>
    <n v="0"/>
    <n v="-37699.800000000003"/>
    <n v="0"/>
    <n v="0"/>
    <n v="0"/>
    <n v="37699.800000000003"/>
    <n v="0"/>
    <n v="0"/>
    <n v="0"/>
    <n v="1984.1999999999971"/>
    <n v="0"/>
  </r>
  <r>
    <x v="0"/>
    <s v="FA16"/>
    <n v="2000"/>
    <n v="200001894"/>
    <n v="0"/>
    <s v="FA002000018940"/>
    <s v="Slotted Angle Rack Shelve"/>
    <x v="3"/>
    <n v="0"/>
    <n v="1"/>
    <n v="6"/>
    <s v="30.06.2020"/>
    <s v="30.06.2020"/>
    <s v="25.08.2022"/>
    <s v="INR"/>
    <n v="92851"/>
    <n v="0"/>
    <n v="-92851"/>
    <n v="0"/>
    <n v="0"/>
    <n v="-88208.17"/>
    <n v="0"/>
    <n v="0"/>
    <n v="0"/>
    <n v="88208.17"/>
    <n v="0"/>
    <n v="0"/>
    <n v="0"/>
    <n v="4642.8300000000017"/>
    <n v="0"/>
  </r>
  <r>
    <x v="0"/>
    <s v="FA16"/>
    <n v="2100"/>
    <n v="210000013"/>
    <n v="0"/>
    <s v="FA002100000130"/>
    <s v="3 seater worksttion board"/>
    <x v="4"/>
    <n v="1"/>
    <n v="4"/>
    <n v="11"/>
    <s v="24.02.2012"/>
    <s v="01.04.2017"/>
    <m/>
    <s v="INR"/>
    <n v="26456"/>
    <n v="0"/>
    <n v="-26456"/>
    <n v="0"/>
    <n v="0"/>
    <n v="-25133.200000000001"/>
    <n v="0"/>
    <n v="0"/>
    <n v="0"/>
    <n v="25133.200000000001"/>
    <n v="0"/>
    <n v="0"/>
    <n v="0"/>
    <n v="1322.7999999999993"/>
    <n v="0"/>
  </r>
  <r>
    <x v="0"/>
    <s v="FA16"/>
    <n v="2100"/>
    <n v="210000126"/>
    <n v="0"/>
    <s v="FA002100001260"/>
    <s v="Pedestal Fan 24"/>
    <x v="4"/>
    <n v="0"/>
    <n v="8"/>
    <n v="11"/>
    <s v="27.02.2016"/>
    <s v="01.04.2017"/>
    <s v="25.08.2022"/>
    <s v="INR"/>
    <n v="18892.5"/>
    <n v="0"/>
    <n v="-18892.5"/>
    <n v="0"/>
    <n v="0"/>
    <n v="-10926.56"/>
    <n v="-747"/>
    <n v="0"/>
    <n v="-747"/>
    <n v="11673.56"/>
    <n v="0"/>
    <n v="0"/>
    <n v="0"/>
    <n v="7965.9400000000005"/>
    <n v="0"/>
  </r>
  <r>
    <x v="0"/>
    <s v="FA16"/>
    <n v="2100"/>
    <n v="210000127"/>
    <n v="0"/>
    <s v="FA002100001270"/>
    <s v="Ceiling Fan 48"/>
    <x v="4"/>
    <n v="2"/>
    <n v="8"/>
    <n v="11"/>
    <s v="27.02.2016"/>
    <s v="01.04.2017"/>
    <m/>
    <s v="INR"/>
    <n v="2599.15"/>
    <n v="0"/>
    <n v="-2599.15"/>
    <n v="0"/>
    <n v="0"/>
    <n v="-1503.87"/>
    <n v="-185"/>
    <n v="0"/>
    <n v="-185"/>
    <n v="1688.87"/>
    <n v="0"/>
    <n v="0"/>
    <n v="0"/>
    <n v="1095.2800000000002"/>
    <n v="0"/>
  </r>
  <r>
    <x v="0"/>
    <s v="FA16"/>
    <n v="2100"/>
    <n v="210000145"/>
    <n v="0"/>
    <s v="FA002100001450"/>
    <s v="CCTV Installation Charges"/>
    <x v="4"/>
    <n v="1"/>
    <n v="9"/>
    <n v="1"/>
    <s v="04.05.2016"/>
    <s v="01.04.2017"/>
    <m/>
    <s v="INR"/>
    <n v="2500"/>
    <n v="0"/>
    <n v="-2500"/>
    <n v="0"/>
    <n v="0"/>
    <n v="-1405.03"/>
    <n v="-178"/>
    <n v="0"/>
    <n v="-178"/>
    <n v="1583.03"/>
    <n v="0"/>
    <n v="0"/>
    <n v="0"/>
    <n v="1094.97"/>
    <n v="0"/>
  </r>
  <r>
    <x v="0"/>
    <s v="FA16"/>
    <n v="2100"/>
    <n v="210000146"/>
    <n v="0"/>
    <s v="FA002100001460"/>
    <s v="CCTV -16 Channel DVR"/>
    <x v="4"/>
    <n v="1"/>
    <n v="9"/>
    <n v="1"/>
    <s v="04.05.2016"/>
    <s v="01.04.2017"/>
    <m/>
    <s v="INR"/>
    <n v="10665.68"/>
    <n v="0"/>
    <n v="-10665.68"/>
    <n v="0"/>
    <n v="0"/>
    <n v="-5991.63"/>
    <n v="-761"/>
    <n v="0"/>
    <n v="-761"/>
    <n v="6752.63"/>
    <n v="0"/>
    <n v="0"/>
    <n v="0"/>
    <n v="4674.05"/>
    <n v="0"/>
  </r>
  <r>
    <x v="0"/>
    <s v="FA16"/>
    <n v="2100"/>
    <n v="210000147"/>
    <n v="0"/>
    <s v="FA002100001470"/>
    <s v="CCTV-Bullet Camera"/>
    <x v="4"/>
    <n v="9"/>
    <n v="9"/>
    <n v="1"/>
    <s v="04.05.2016"/>
    <s v="01.04.2017"/>
    <m/>
    <s v="INR"/>
    <n v="15457.5"/>
    <n v="0"/>
    <n v="-15457.5"/>
    <n v="0"/>
    <n v="0"/>
    <n v="-8683.7000000000007"/>
    <n v="-1102"/>
    <n v="0"/>
    <n v="-1102"/>
    <n v="9785.7000000000007"/>
    <n v="0"/>
    <n v="0"/>
    <n v="0"/>
    <n v="6773.7999999999993"/>
    <n v="0"/>
  </r>
  <r>
    <x v="0"/>
    <s v="FA16"/>
    <n v="2100"/>
    <n v="210000148"/>
    <n v="0"/>
    <s v="FA002100001480"/>
    <s v="CCTV-Doom Camera"/>
    <x v="4"/>
    <n v="1"/>
    <n v="9"/>
    <n v="1"/>
    <s v="04.05.2016"/>
    <s v="01.04.2017"/>
    <m/>
    <s v="INR"/>
    <n v="1717.5"/>
    <n v="0"/>
    <n v="-1717.5"/>
    <n v="0"/>
    <n v="0"/>
    <n v="-964.41"/>
    <n v="-123"/>
    <n v="0"/>
    <n v="-123"/>
    <n v="1087.4099999999999"/>
    <n v="0"/>
    <n v="0"/>
    <n v="0"/>
    <n v="753.09"/>
    <n v="0"/>
  </r>
  <r>
    <x v="0"/>
    <s v="FA16"/>
    <n v="2100"/>
    <n v="210000151"/>
    <n v="0"/>
    <s v="FA002100001510"/>
    <s v="CCTV Cable"/>
    <x v="4"/>
    <n v="5"/>
    <n v="9"/>
    <n v="1"/>
    <s v="04.05.2016"/>
    <s v="01.04.2017"/>
    <m/>
    <s v="INR"/>
    <n v="8662.5"/>
    <n v="0"/>
    <n v="-8662.5"/>
    <n v="0"/>
    <n v="0"/>
    <n v="-4866.53"/>
    <n v="-618"/>
    <n v="0"/>
    <n v="-618"/>
    <n v="5484.53"/>
    <n v="0"/>
    <n v="0"/>
    <n v="0"/>
    <n v="3795.9700000000003"/>
    <n v="0"/>
  </r>
  <r>
    <x v="0"/>
    <s v="FA16"/>
    <n v="2100"/>
    <n v="210000152"/>
    <n v="0"/>
    <s v="FA002100001520"/>
    <s v="CCTV-LG 15.6&quot;"/>
    <x v="4"/>
    <n v="1"/>
    <n v="9"/>
    <n v="1"/>
    <s v="04.05.2016"/>
    <s v="01.04.2017"/>
    <m/>
    <s v="INR"/>
    <n v="5000"/>
    <n v="0"/>
    <n v="-5000"/>
    <n v="0"/>
    <n v="0"/>
    <n v="-2808.05"/>
    <n v="-357"/>
    <n v="0"/>
    <n v="-357"/>
    <n v="3165.05"/>
    <n v="0"/>
    <n v="0"/>
    <n v="0"/>
    <n v="2191.9499999999998"/>
    <n v="0"/>
  </r>
  <r>
    <x v="0"/>
    <s v="FA16"/>
    <n v="2100"/>
    <n v="210000153"/>
    <n v="0"/>
    <s v="FA002100001530"/>
    <s v="CCTV-Power Supply Unit"/>
    <x v="4"/>
    <n v="2"/>
    <n v="9"/>
    <n v="1"/>
    <s v="04.05.2016"/>
    <s v="01.04.2017"/>
    <m/>
    <s v="INR"/>
    <n v="2100"/>
    <n v="0"/>
    <n v="-2100"/>
    <n v="0"/>
    <n v="0"/>
    <n v="-1180.46"/>
    <n v="-150"/>
    <n v="0"/>
    <n v="-150"/>
    <n v="1330.46"/>
    <n v="0"/>
    <n v="0"/>
    <n v="0"/>
    <n v="919.54"/>
    <n v="0"/>
  </r>
  <r>
    <x v="0"/>
    <s v="FA16"/>
    <n v="2100"/>
    <n v="210000154"/>
    <n v="0"/>
    <s v="FA002100001540"/>
    <s v="Ceiling Fan 48"/>
    <x v="4"/>
    <n v="5"/>
    <n v="9"/>
    <n v="2"/>
    <s v="31.05.2016"/>
    <s v="01.04.2017"/>
    <m/>
    <s v="INR"/>
    <n v="6497.88"/>
    <n v="0"/>
    <n v="-6497.88"/>
    <n v="0"/>
    <n v="0"/>
    <n v="-3600.83"/>
    <n v="-463"/>
    <n v="0"/>
    <n v="-463"/>
    <n v="4063.83"/>
    <n v="0"/>
    <n v="0"/>
    <n v="0"/>
    <n v="2897.05"/>
    <n v="0"/>
  </r>
  <r>
    <x v="0"/>
    <s v="FA16"/>
    <n v="2100"/>
    <n v="210000156"/>
    <n v="0"/>
    <s v="FA002100001560"/>
    <s v="CCTV-LAN"/>
    <x v="4"/>
    <n v="1"/>
    <n v="9"/>
    <n v="1"/>
    <s v="04.05.2016"/>
    <s v="01.04.2017"/>
    <m/>
    <s v="INR"/>
    <n v="4431.96"/>
    <n v="0"/>
    <n v="-4431.96"/>
    <n v="0"/>
    <n v="0"/>
    <n v="-2476.8200000000002"/>
    <n v="-318"/>
    <n v="0"/>
    <n v="-318"/>
    <n v="2794.82"/>
    <n v="0"/>
    <n v="0"/>
    <n v="0"/>
    <n v="1955.1399999999999"/>
    <n v="0"/>
  </r>
  <r>
    <x v="0"/>
    <s v="FA16"/>
    <n v="2100"/>
    <n v="210000351"/>
    <n v="0"/>
    <s v="FA002100003510"/>
    <s v="26 AH SMF Batteries"/>
    <x v="4"/>
    <n v="8"/>
    <n v="10"/>
    <n v="0"/>
    <s v="31.10.2017"/>
    <s v="17.10.2017"/>
    <m/>
    <s v="INR"/>
    <n v="23600"/>
    <n v="0"/>
    <n v="-23600"/>
    <n v="0"/>
    <n v="0"/>
    <n v="-9988"/>
    <n v="-1689"/>
    <n v="0"/>
    <n v="-1689"/>
    <n v="11677"/>
    <n v="0"/>
    <n v="0"/>
    <n v="0"/>
    <n v="13612"/>
    <n v="0"/>
  </r>
  <r>
    <x v="0"/>
    <s v="FA16"/>
    <n v="2100"/>
    <n v="210000379"/>
    <n v="0"/>
    <s v="FA002100003790"/>
    <s v="Online UPS 10KVA with 20 batteries 12 V"/>
    <x v="4"/>
    <n v="1"/>
    <n v="10"/>
    <n v="0"/>
    <s v="31.01.2018"/>
    <s v="09.01.2018"/>
    <m/>
    <s v="INR"/>
    <n v="122000"/>
    <n v="0"/>
    <n v="-122000"/>
    <n v="0"/>
    <n v="0"/>
    <n v="-48964"/>
    <n v="-8732"/>
    <n v="0"/>
    <n v="-8732"/>
    <n v="57696"/>
    <n v="0"/>
    <n v="0"/>
    <n v="0"/>
    <n v="73036"/>
    <n v="0"/>
  </r>
  <r>
    <x v="0"/>
    <s v="FA16"/>
    <n v="2100"/>
    <n v="210000413"/>
    <n v="0"/>
    <s v="FA002100004130"/>
    <s v="PEDESTAL FAN 24&quot;- Crompton"/>
    <x v="4"/>
    <n v="0"/>
    <n v="10"/>
    <n v="0"/>
    <s v="31.05.2018"/>
    <s v="29.04.2018"/>
    <s v="25.08.2022"/>
    <s v="INR"/>
    <n v="28925.42"/>
    <n v="0"/>
    <n v="-28925.42"/>
    <n v="0"/>
    <n v="0"/>
    <n v="-10781"/>
    <n v="-1099"/>
    <n v="0"/>
    <n v="-1099"/>
    <n v="11880"/>
    <n v="0"/>
    <n v="0"/>
    <n v="0"/>
    <n v="18144.419999999998"/>
    <n v="0"/>
  </r>
  <r>
    <x v="0"/>
    <s v="FA16"/>
    <n v="2100"/>
    <n v="210001135"/>
    <n v="0"/>
    <s v="FA002100011350"/>
    <s v="KORYO Air ConditiIon-CEBERG 1.5T  INS18"/>
    <x v="4"/>
    <n v="0"/>
    <n v="10"/>
    <n v="0"/>
    <s v="30.04.2021"/>
    <s v="07.04.2021"/>
    <s v="25.08.2022"/>
    <s v="INR"/>
    <n v="21874.22"/>
    <n v="0"/>
    <n v="-21874.22"/>
    <n v="0"/>
    <n v="0"/>
    <n v="-2044"/>
    <n v="-831"/>
    <n v="0"/>
    <n v="-831"/>
    <n v="2875"/>
    <n v="0"/>
    <n v="0"/>
    <n v="0"/>
    <n v="19830.22"/>
    <n v="0"/>
  </r>
  <r>
    <x v="0"/>
    <s v="FA16"/>
    <n v="2200"/>
    <n v="220000115"/>
    <n v="0"/>
    <s v="FA002200001150"/>
    <s v="bike splen.HA10EAAHC71533"/>
    <x v="5"/>
    <n v="0"/>
    <n v="0"/>
    <n v="1"/>
    <s v="13.05.2021"/>
    <s v="13.05.2021"/>
    <s v="25.08.2022"/>
    <s v="INR"/>
    <n v="42673"/>
    <n v="0"/>
    <n v="-42673"/>
    <n v="0"/>
    <n v="0"/>
    <n v="-42673"/>
    <n v="0"/>
    <n v="0"/>
    <n v="0"/>
    <n v="42673"/>
    <n v="0"/>
    <n v="0"/>
    <n v="0"/>
    <n v="0"/>
    <n v="0"/>
  </r>
  <r>
    <x v="0"/>
    <s v="FA16"/>
    <n v="2200"/>
    <n v="220000116"/>
    <n v="0"/>
    <s v="FA002200001160"/>
    <s v="Bike Super Splender 125CC"/>
    <x v="5"/>
    <n v="0"/>
    <n v="7"/>
    <n v="2"/>
    <s v="13.05.2021"/>
    <s v="13.05.2021"/>
    <s v="25.08.2022"/>
    <s v="INR"/>
    <n v="50776.56"/>
    <n v="0"/>
    <n v="-50776.56"/>
    <n v="0"/>
    <n v="0"/>
    <n v="-32947.919999999998"/>
    <n v="-974"/>
    <n v="0"/>
    <n v="-974"/>
    <n v="33921.919999999998"/>
    <n v="0"/>
    <n v="0"/>
    <n v="0"/>
    <n v="17828.64"/>
    <n v="0"/>
  </r>
  <r>
    <x v="0"/>
    <s v="FA18"/>
    <n v="2200"/>
    <n v="220000084"/>
    <n v="0"/>
    <s v="FA002200000840"/>
    <s v="Motor Bike"/>
    <x v="5"/>
    <n v="1"/>
    <n v="2"/>
    <n v="7"/>
    <s v="01.08.2018"/>
    <s v="01.08.2018"/>
    <m/>
    <s v="INR"/>
    <n v="47267"/>
    <n v="0"/>
    <n v="0"/>
    <n v="0"/>
    <n v="47267"/>
    <n v="-44903.65"/>
    <n v="0"/>
    <n v="0"/>
    <n v="0"/>
    <n v="0"/>
    <n v="0"/>
    <n v="-44903.65"/>
    <n v="0"/>
    <n v="2363.3499999999985"/>
    <n v="2363.3499999999985"/>
  </r>
  <r>
    <x v="0"/>
    <s v="FA18"/>
    <n v="2200"/>
    <n v="220000085"/>
    <n v="0"/>
    <s v="FA002200000850"/>
    <s v="MOTOR BIKE  SPL PRO 10"/>
    <x v="5"/>
    <n v="1"/>
    <n v="3"/>
    <n v="0"/>
    <s v="01.08.2018"/>
    <s v="01.08.2018"/>
    <m/>
    <s v="INR"/>
    <n v="54306"/>
    <n v="0"/>
    <n v="0"/>
    <n v="0"/>
    <n v="54306"/>
    <n v="-51590.7"/>
    <n v="0"/>
    <n v="0"/>
    <n v="0"/>
    <n v="0"/>
    <n v="0"/>
    <n v="-51590.7"/>
    <n v="0"/>
    <n v="2715.3000000000029"/>
    <n v="2715.3000000000029"/>
  </r>
  <r>
    <x v="0"/>
    <s v="FA31"/>
    <n v="1100"/>
    <n v="110000000"/>
    <n v="0"/>
    <s v="FA001100000000"/>
    <s v="Land"/>
    <x v="9"/>
    <n v="1"/>
    <n v="0"/>
    <n v="0"/>
    <s v="04.04.2013"/>
    <s v="01.04.2017"/>
    <e v="#REF!"/>
    <s v="INR"/>
    <n v="44312765"/>
    <n v="0"/>
    <n v="0"/>
    <n v="0"/>
    <n v="44312765"/>
    <n v="0"/>
    <n v="0"/>
    <n v="0"/>
    <n v="0"/>
    <n v="0"/>
    <n v="0"/>
    <n v="0"/>
    <n v="0"/>
    <n v="44312765"/>
    <n v="44312765"/>
  </r>
  <r>
    <x v="0"/>
    <s v="FA31"/>
    <n v="1200"/>
    <n v="120000044"/>
    <n v="0"/>
    <s v="FA001200000440"/>
    <s v="ALUMINIUM LT XLPE CABLE"/>
    <x v="7"/>
    <n v="100"/>
    <n v="0"/>
    <n v="1"/>
    <s v="01.03.2013"/>
    <s v="01.04.2017"/>
    <e v="#REF!"/>
    <s v="INR"/>
    <n v="27497"/>
    <n v="0"/>
    <n v="0"/>
    <n v="0"/>
    <n v="27497"/>
    <n v="-26122.15"/>
    <n v="0"/>
    <n v="0"/>
    <n v="0"/>
    <n v="0"/>
    <n v="0"/>
    <n v="-26122.15"/>
    <n v="0"/>
    <n v="1374.8499999999985"/>
    <n v="1374.8499999999985"/>
  </r>
  <r>
    <x v="0"/>
    <s v="FA31"/>
    <n v="1200"/>
    <n v="120000088"/>
    <n v="0"/>
    <s v="FA001200000880"/>
    <s v="Dismantling of  flooring"/>
    <x v="7"/>
    <n v="2"/>
    <n v="0"/>
    <n v="1"/>
    <s v="01.05.2014"/>
    <s v="01.04.2017"/>
    <e v="#REF!"/>
    <s v="INR"/>
    <n v="215000"/>
    <n v="0"/>
    <n v="0"/>
    <n v="0"/>
    <n v="215000"/>
    <n v="-204250"/>
    <n v="0"/>
    <n v="0"/>
    <n v="0"/>
    <n v="0"/>
    <n v="0"/>
    <n v="-204250"/>
    <n v="0"/>
    <n v="10750"/>
    <n v="10750"/>
  </r>
  <r>
    <x v="0"/>
    <s v="FA31"/>
    <n v="1200"/>
    <n v="120000104"/>
    <n v="0"/>
    <s v="FA001200001040"/>
    <s v="Shaper Section work"/>
    <x v="7"/>
    <n v="1"/>
    <n v="2"/>
    <n v="5"/>
    <s v="01.09.2016"/>
    <s v="01.04.2017"/>
    <e v="#REF!"/>
    <s v="INR"/>
    <n v="15540"/>
    <n v="0"/>
    <n v="0"/>
    <n v="0"/>
    <n v="15540"/>
    <n v="-14763"/>
    <n v="0"/>
    <n v="0"/>
    <n v="0"/>
    <n v="0"/>
    <n v="0"/>
    <n v="-14763"/>
    <n v="0"/>
    <n v="777"/>
    <n v="777"/>
  </r>
  <r>
    <x v="0"/>
    <s v="FA31"/>
    <n v="1200"/>
    <n v="120000106"/>
    <n v="0"/>
    <s v="FA001200001060"/>
    <s v="Shaper Section work"/>
    <x v="7"/>
    <n v="1"/>
    <n v="2"/>
    <n v="5"/>
    <s v="01.09.2016"/>
    <s v="01.04.2017"/>
    <e v="#REF!"/>
    <s v="INR"/>
    <n v="22124"/>
    <n v="0"/>
    <n v="0"/>
    <n v="0"/>
    <n v="22124"/>
    <n v="-21017.8"/>
    <n v="0"/>
    <n v="0"/>
    <n v="0"/>
    <n v="0"/>
    <n v="0"/>
    <n v="-21017.8"/>
    <n v="0"/>
    <n v="1106.2000000000007"/>
    <n v="1106.2000000000007"/>
  </r>
  <r>
    <x v="0"/>
    <s v="FA31"/>
    <n v="1200"/>
    <n v="120000374"/>
    <n v="0"/>
    <s v="FA001200003740"/>
    <s v="Fashner With Labor Fixing"/>
    <x v="7"/>
    <n v="2129"/>
    <n v="3"/>
    <n v="0"/>
    <s v="31.08.2019"/>
    <s v="29.08.2019"/>
    <e v="#REF!"/>
    <s v="INR"/>
    <n v="287289.40000000002"/>
    <n v="0"/>
    <n v="0"/>
    <n v="0"/>
    <n v="287289.40000000002"/>
    <n v="-235762"/>
    <n v="-37162.93"/>
    <n v="0"/>
    <n v="-37162.93"/>
    <n v="0"/>
    <n v="0"/>
    <n v="-272924.93"/>
    <n v="0"/>
    <n v="51527.400000000023"/>
    <n v="14364.47000000003"/>
  </r>
  <r>
    <x v="0"/>
    <s v="FA31"/>
    <n v="1200"/>
    <n v="120000375"/>
    <n v="0"/>
    <s v="FA001200003750"/>
    <s v="Shed -Profiled Sheets"/>
    <x v="7"/>
    <n v="1891"/>
    <n v="3"/>
    <n v="0"/>
    <s v="31.08.2019"/>
    <s v="20.08.2019"/>
    <e v="#REF!"/>
    <s v="INR"/>
    <n v="214873.67"/>
    <n v="0"/>
    <n v="0"/>
    <n v="0"/>
    <n v="214873.67"/>
    <n v="-178012.88"/>
    <n v="-26117.11"/>
    <n v="0"/>
    <n v="-26117.11"/>
    <n v="0"/>
    <n v="0"/>
    <n v="-204129.99"/>
    <n v="0"/>
    <n v="36860.790000000008"/>
    <n v="10743.680000000022"/>
  </r>
  <r>
    <x v="0"/>
    <s v="FA31"/>
    <n v="1200"/>
    <n v="120000376"/>
    <n v="0"/>
    <s v="FA001200003760"/>
    <s v="Shed -Roof Ventilater Work"/>
    <x v="7"/>
    <n v="18"/>
    <n v="3"/>
    <n v="0"/>
    <s v="31.08.2019"/>
    <s v="20.08.2019"/>
    <e v="#REF!"/>
    <s v="INR"/>
    <n v="62715.44"/>
    <n v="0"/>
    <n v="0"/>
    <n v="0"/>
    <n v="62715.44"/>
    <n v="-51957"/>
    <n v="-7622.67"/>
    <n v="0"/>
    <n v="-7622.67"/>
    <n v="0"/>
    <n v="0"/>
    <n v="-59579.67"/>
    <n v="0"/>
    <n v="10758.440000000002"/>
    <n v="3135.7700000000041"/>
  </r>
  <r>
    <x v="0"/>
    <s v="FA31"/>
    <n v="1200"/>
    <n v="120000400"/>
    <n v="0"/>
    <s v="FA001200004000"/>
    <s v="ALUMINUM PARTITION work"/>
    <x v="7"/>
    <n v="1"/>
    <n v="1"/>
    <n v="4"/>
    <s v="01.07.2020"/>
    <s v="01.07.2020"/>
    <e v="#REF!"/>
    <s v="INR"/>
    <n v="54830.21"/>
    <n v="0"/>
    <n v="0"/>
    <n v="0"/>
    <n v="54830.21"/>
    <n v="-52088.7"/>
    <n v="0"/>
    <n v="0"/>
    <n v="0"/>
    <n v="0"/>
    <n v="0"/>
    <n v="-52088.7"/>
    <n v="0"/>
    <n v="2741.510000000002"/>
    <n v="2741.510000000002"/>
  </r>
  <r>
    <x v="0"/>
    <s v="FA31"/>
    <n v="1200"/>
    <n v="120000401"/>
    <n v="0"/>
    <s v="FA001200004010"/>
    <s v="Thermacol Ceiling"/>
    <x v="7"/>
    <n v="1"/>
    <n v="0"/>
    <n v="1"/>
    <s v="01.07.2020"/>
    <s v="01.07.2020"/>
    <e v="#REF!"/>
    <s v="INR"/>
    <n v="14742"/>
    <n v="0"/>
    <n v="0"/>
    <n v="0"/>
    <n v="14742"/>
    <n v="-14004.9"/>
    <n v="0"/>
    <n v="0"/>
    <n v="0"/>
    <n v="0"/>
    <n v="0"/>
    <n v="-14004.9"/>
    <n v="0"/>
    <n v="737.10000000000036"/>
    <n v="737.10000000000036"/>
  </r>
  <r>
    <x v="0"/>
    <s v="FA31"/>
    <n v="1200"/>
    <n v="120000403"/>
    <n v="0"/>
    <s v="FA001200004030"/>
    <s v="Office Setup(Partitions &amp; Fall Ceiling)"/>
    <x v="7"/>
    <n v="1"/>
    <n v="1"/>
    <n v="9"/>
    <s v="01.07.2020"/>
    <s v="01.07.2020"/>
    <e v="#REF!"/>
    <s v="INR"/>
    <n v="396949.64"/>
    <n v="0"/>
    <n v="0"/>
    <n v="0"/>
    <n v="396949.64"/>
    <n v="-377102"/>
    <n v="0"/>
    <n v="0"/>
    <n v="0"/>
    <n v="0"/>
    <n v="0"/>
    <n v="-377102"/>
    <n v="0"/>
    <n v="19847.640000000014"/>
    <n v="19847.640000000014"/>
  </r>
  <r>
    <x v="0"/>
    <s v="FA31"/>
    <n v="1200"/>
    <n v="120000404"/>
    <n v="0"/>
    <s v="FA001200004040"/>
    <s v="Partition Work (Cabin)"/>
    <x v="7"/>
    <n v="1"/>
    <n v="1"/>
    <n v="6"/>
    <s v="13.07.2020"/>
    <s v="10.07.2020"/>
    <e v="#REF!"/>
    <s v="INR"/>
    <n v="53963.74"/>
    <n v="0"/>
    <n v="0"/>
    <n v="0"/>
    <n v="53963.74"/>
    <n v="-51265.55"/>
    <n v="0"/>
    <n v="0"/>
    <n v="0"/>
    <n v="0"/>
    <n v="0"/>
    <n v="-51265.55"/>
    <n v="0"/>
    <n v="2698.1899999999951"/>
    <n v="2698.1899999999951"/>
  </r>
  <r>
    <x v="0"/>
    <s v="FA31"/>
    <n v="1200"/>
    <n v="120000406"/>
    <n v="0"/>
    <s v="FA001200004060"/>
    <s v="Aluminium Office Cabin &amp; Partition Work"/>
    <x v="7"/>
    <n v="1"/>
    <n v="0"/>
    <n v="1"/>
    <s v="01.07.2020"/>
    <s v="01.07.2020"/>
    <e v="#REF!"/>
    <s v="INR"/>
    <n v="347821.73"/>
    <n v="0"/>
    <n v="0"/>
    <n v="0"/>
    <n v="347821.73"/>
    <n v="-330430.64"/>
    <n v="0"/>
    <n v="0"/>
    <n v="0"/>
    <n v="0"/>
    <n v="0"/>
    <n v="-330430.64"/>
    <n v="0"/>
    <n v="17391.089999999967"/>
    <n v="17391.089999999967"/>
  </r>
  <r>
    <x v="0"/>
    <s v="FA31"/>
    <n v="1200"/>
    <n v="120000407"/>
    <n v="0"/>
    <s v="FA001200004070"/>
    <s v="Partition &amp; Fabrication Work (Cabin)"/>
    <x v="7"/>
    <n v="1"/>
    <n v="1"/>
    <n v="6"/>
    <s v="01.07.2020"/>
    <s v="01.07.2020"/>
    <e v="#REF!"/>
    <s v="INR"/>
    <n v="68492.97"/>
    <n v="0"/>
    <n v="0"/>
    <n v="0"/>
    <n v="68492.97"/>
    <n v="-65068"/>
    <n v="0"/>
    <n v="0"/>
    <n v="0"/>
    <n v="0"/>
    <n v="0"/>
    <n v="-65068"/>
    <n v="0"/>
    <n v="3424.9700000000012"/>
    <n v="3424.9700000000012"/>
  </r>
  <r>
    <x v="0"/>
    <s v="FA31"/>
    <n v="1200"/>
    <n v="120000411"/>
    <n v="0"/>
    <s v="FA001200004110"/>
    <s v="Partition Work with Material"/>
    <x v="7"/>
    <n v="0"/>
    <n v="0"/>
    <n v="10"/>
    <s v="01.08.2020"/>
    <s v="01.09.2020"/>
    <e v="#REF!"/>
    <s v="INR"/>
    <n v="1117204.8600000001"/>
    <n v="0"/>
    <n v="0"/>
    <n v="0"/>
    <n v="1117204.8600000001"/>
    <n v="-1061344.6200000001"/>
    <n v="0"/>
    <n v="0"/>
    <n v="0"/>
    <n v="0"/>
    <n v="0"/>
    <n v="-1061344.6200000001"/>
    <n v="0"/>
    <n v="55860.239999999991"/>
    <n v="55860.239999999991"/>
  </r>
  <r>
    <x v="0"/>
    <s v="FA31"/>
    <n v="1300"/>
    <n v="130000000"/>
    <n v="0"/>
    <s v="FA001300000000"/>
    <s v="M.S.Angles"/>
    <x v="8"/>
    <n v="113.4"/>
    <n v="56"/>
    <n v="0"/>
    <s v="04.04.2013"/>
    <s v="01.04.2017"/>
    <e v="#REF!"/>
    <s v="INR"/>
    <n v="4008.59"/>
    <n v="0"/>
    <n v="0"/>
    <n v="0"/>
    <n v="4008.59"/>
    <n v="-461.2"/>
    <n v="-49"/>
    <n v="0"/>
    <n v="-49"/>
    <n v="0"/>
    <n v="0"/>
    <n v="-510.2"/>
    <n v="0"/>
    <n v="3547.3900000000003"/>
    <n v="3498.3900000000003"/>
  </r>
  <r>
    <x v="0"/>
    <s v="FA31"/>
    <n v="1300"/>
    <n v="130000001"/>
    <n v="0"/>
    <s v="FA001300000010"/>
    <s v="Acrylic Sheet 4mm"/>
    <x v="8"/>
    <n v="4426"/>
    <n v="56"/>
    <n v="1"/>
    <s v="30.04.2013"/>
    <s v="01.04.2017"/>
    <e v="#REF!"/>
    <s v="INR"/>
    <n v="273235.62"/>
    <n v="0"/>
    <n v="0"/>
    <n v="0"/>
    <n v="273235.62"/>
    <n v="-31275.46"/>
    <n v="-3352"/>
    <n v="0"/>
    <n v="-3352"/>
    <n v="0"/>
    <n v="0"/>
    <n v="-34627.46"/>
    <n v="0"/>
    <n v="241960.16"/>
    <n v="238608.16"/>
  </r>
  <r>
    <x v="0"/>
    <s v="FA31"/>
    <n v="1300"/>
    <n v="130000002"/>
    <n v="0"/>
    <s v="FA001300000020"/>
    <s v="MEZZANINE FLOORING"/>
    <x v="8"/>
    <n v="540.70000000000005"/>
    <n v="56"/>
    <n v="1"/>
    <s v="17.05.2013"/>
    <s v="01.04.2017"/>
    <e v="#REF!"/>
    <s v="INR"/>
    <n v="59546.1"/>
    <n v="0"/>
    <n v="0"/>
    <n v="0"/>
    <n v="59546.1"/>
    <n v="-6813.38"/>
    <n v="-731"/>
    <n v="0"/>
    <n v="-731"/>
    <n v="0"/>
    <n v="0"/>
    <n v="-7544.38"/>
    <n v="0"/>
    <n v="52732.72"/>
    <n v="52001.72"/>
  </r>
  <r>
    <x v="0"/>
    <s v="FA31"/>
    <n v="1300"/>
    <n v="130000003"/>
    <n v="0"/>
    <s v="FA001300000030"/>
    <s v="WALL MOUNTING &amp; Painting"/>
    <x v="8"/>
    <n v="12611"/>
    <n v="56"/>
    <n v="2"/>
    <s v="28.05.2013"/>
    <s v="01.04.2017"/>
    <e v="#REF!"/>
    <s v="INR"/>
    <n v="1088785.68"/>
    <n v="0"/>
    <n v="0"/>
    <n v="0"/>
    <n v="1088785.68"/>
    <n v="-124449.1"/>
    <n v="-13337"/>
    <n v="0"/>
    <n v="-13337"/>
    <n v="0"/>
    <n v="0"/>
    <n v="-137786.1"/>
    <n v="0"/>
    <n v="964336.58"/>
    <n v="950999.58"/>
  </r>
  <r>
    <x v="0"/>
    <s v="FA31"/>
    <n v="1300"/>
    <n v="130000004"/>
    <n v="0"/>
    <s v="FA001300000040"/>
    <s v="Ventilation Fan"/>
    <x v="8"/>
    <n v="12"/>
    <n v="56"/>
    <n v="2"/>
    <s v="31.05.2013"/>
    <s v="01.04.2017"/>
    <e v="#REF!"/>
    <s v="INR"/>
    <n v="47211.040000000001"/>
    <n v="0"/>
    <n v="0"/>
    <n v="0"/>
    <n v="47211.040000000001"/>
    <n v="-5395.8"/>
    <n v="-578"/>
    <n v="0"/>
    <n v="-578"/>
    <n v="0"/>
    <n v="0"/>
    <n v="-5973.8"/>
    <n v="0"/>
    <n v="41815.24"/>
    <n v="41237.24"/>
  </r>
  <r>
    <x v="0"/>
    <s v="FA31"/>
    <n v="1300"/>
    <n v="130000005"/>
    <n v="0"/>
    <s v="FA001300000050"/>
    <s v="MEZZANINE FLOORING"/>
    <x v="8"/>
    <n v="375"/>
    <n v="56"/>
    <n v="2"/>
    <s v="07.06.2013"/>
    <s v="01.04.2017"/>
    <e v="#REF!"/>
    <s v="INR"/>
    <n v="16356.33"/>
    <n v="0"/>
    <n v="0"/>
    <n v="0"/>
    <n v="16356.33"/>
    <n v="-1868.82"/>
    <n v="-200"/>
    <n v="0"/>
    <n v="-200"/>
    <n v="0"/>
    <n v="0"/>
    <n v="-2068.8199999999997"/>
    <n v="0"/>
    <n v="14487.51"/>
    <n v="14287.51"/>
  </r>
  <r>
    <x v="0"/>
    <s v="FA31"/>
    <n v="1300"/>
    <n v="130000006"/>
    <n v="0"/>
    <s v="FA001300000060"/>
    <s v="WALL MOUNTING &amp; Painting"/>
    <x v="8"/>
    <n v="6230"/>
    <n v="56"/>
    <n v="2"/>
    <s v="04.06.2013"/>
    <s v="01.04.2017"/>
    <e v="#REF!"/>
    <s v="INR"/>
    <n v="290210.44"/>
    <n v="0"/>
    <n v="0"/>
    <n v="0"/>
    <n v="290210.44"/>
    <n v="-33171.440000000002"/>
    <n v="-3555"/>
    <n v="0"/>
    <n v="-3555"/>
    <n v="0"/>
    <n v="0"/>
    <n v="-36726.44"/>
    <n v="0"/>
    <n v="257039"/>
    <n v="253484"/>
  </r>
  <r>
    <x v="0"/>
    <s v="FA31"/>
    <n v="1300"/>
    <n v="130000007"/>
    <n v="0"/>
    <s v="FA001300000070"/>
    <s v="Cement Cavity Flooring"/>
    <x v="8"/>
    <n v="1"/>
    <n v="56"/>
    <n v="6"/>
    <s v="30.09.2013"/>
    <s v="01.04.2017"/>
    <e v="#REF!"/>
    <s v="INR"/>
    <n v="1200005.8799999999"/>
    <n v="0"/>
    <n v="0"/>
    <n v="0"/>
    <n v="1200005.8799999999"/>
    <n v="-136380.35999999999"/>
    <n v="-14616"/>
    <n v="0"/>
    <n v="-14616"/>
    <n v="0"/>
    <n v="0"/>
    <n v="-150996.35999999999"/>
    <n v="0"/>
    <n v="1063625.52"/>
    <n v="1049009.52"/>
  </r>
  <r>
    <x v="0"/>
    <s v="FA31"/>
    <n v="1300"/>
    <n v="130000008"/>
    <n v="0"/>
    <s v="FA001300000080"/>
    <s v="G S PIPE"/>
    <x v="8"/>
    <n v="1104"/>
    <n v="57"/>
    <n v="0"/>
    <s v="31.03.2014"/>
    <s v="01.04.2017"/>
    <e v="#REF!"/>
    <s v="INR"/>
    <n v="44619.28"/>
    <n v="0"/>
    <n v="0"/>
    <n v="0"/>
    <n v="44619.28"/>
    <n v="-5026.68"/>
    <n v="-539"/>
    <n v="0"/>
    <n v="-539"/>
    <n v="0"/>
    <n v="0"/>
    <n v="-5565.68"/>
    <n v="0"/>
    <n v="39592.6"/>
    <n v="39053.599999999999"/>
  </r>
  <r>
    <x v="0"/>
    <s v="FA31"/>
    <n v="1300"/>
    <n v="130000009"/>
    <n v="0"/>
    <s v="FA001300000090"/>
    <s v="M.S.Angles"/>
    <x v="8"/>
    <n v="1"/>
    <n v="56"/>
    <n v="4"/>
    <s v="31.07.2013"/>
    <s v="01.04.2017"/>
    <e v="#REF!"/>
    <s v="INR"/>
    <n v="20562.21"/>
    <n v="0"/>
    <n v="0"/>
    <n v="0"/>
    <n v="20562.21"/>
    <n v="-2344.16"/>
    <n v="-251"/>
    <n v="0"/>
    <n v="-251"/>
    <n v="0"/>
    <n v="0"/>
    <n v="-2595.16"/>
    <n v="0"/>
    <n v="18218.05"/>
    <n v="17967.05"/>
  </r>
  <r>
    <x v="0"/>
    <s v="FA31"/>
    <n v="1300"/>
    <n v="130000010"/>
    <n v="0"/>
    <s v="FA001300000100"/>
    <s v="Distemper Painting"/>
    <x v="8"/>
    <n v="1"/>
    <n v="56"/>
    <n v="4"/>
    <s v="31.07.2013"/>
    <s v="01.04.2017"/>
    <e v="#REF!"/>
    <s v="INR"/>
    <n v="68471.94"/>
    <n v="0"/>
    <n v="0"/>
    <n v="0"/>
    <n v="68471.94"/>
    <n v="-7803.28"/>
    <n v="-836"/>
    <n v="0"/>
    <n v="-836"/>
    <n v="0"/>
    <n v="0"/>
    <n v="-8639.2799999999988"/>
    <n v="0"/>
    <n v="60668.66"/>
    <n v="59832.66"/>
  </r>
  <r>
    <x v="0"/>
    <s v="FA31"/>
    <n v="1300"/>
    <n v="130000011"/>
    <n v="0"/>
    <s v="FA001300000110"/>
    <s v="ANGLE FOR SLOTTED RACKS"/>
    <x v="8"/>
    <n v="1"/>
    <n v="56"/>
    <n v="4"/>
    <s v="31.07.2013"/>
    <s v="01.04.2017"/>
    <s v="22.12.2022"/>
    <s v="INR"/>
    <n v="227572.67"/>
    <n v="0"/>
    <n v="-227572.67"/>
    <n v="0"/>
    <n v="0"/>
    <n v="-25935.9"/>
    <n v="-2780"/>
    <n v="0"/>
    <n v="-2780"/>
    <n v="28715.9"/>
    <n v="0"/>
    <n v="0"/>
    <n v="0"/>
    <n v="201636.77000000002"/>
    <n v="0"/>
  </r>
  <r>
    <x v="0"/>
    <s v="FA31"/>
    <n v="1300"/>
    <n v="130000012"/>
    <n v="0"/>
    <s v="FA001300000120"/>
    <s v="Acrylic Sheet"/>
    <x v="8"/>
    <n v="1"/>
    <n v="56"/>
    <n v="4"/>
    <s v="31.07.2013"/>
    <s v="01.04.2017"/>
    <e v="#REF!"/>
    <s v="INR"/>
    <n v="342680.91"/>
    <n v="0"/>
    <n v="0"/>
    <n v="0"/>
    <n v="342680.91"/>
    <n v="-39056.879999999997"/>
    <n v="-4186"/>
    <n v="0"/>
    <n v="-4186"/>
    <n v="0"/>
    <n v="0"/>
    <n v="-43242.879999999997"/>
    <n v="0"/>
    <n v="303624.02999999997"/>
    <n v="299438.02999999997"/>
  </r>
  <r>
    <x v="0"/>
    <s v="FA31"/>
    <n v="1300"/>
    <n v="130000013"/>
    <n v="0"/>
    <s v="FA001300000130"/>
    <s v="MS Pipe 40mm dia B class"/>
    <x v="8"/>
    <n v="290.8"/>
    <n v="55"/>
    <n v="11"/>
    <s v="01.03.2013"/>
    <s v="01.04.2017"/>
    <e v="#REF!"/>
    <s v="INR"/>
    <n v="21511.91"/>
    <n v="0"/>
    <n v="0"/>
    <n v="0"/>
    <n v="21511.91"/>
    <n v="-2470.1"/>
    <n v="-265"/>
    <n v="0"/>
    <n v="-265"/>
    <n v="0"/>
    <n v="0"/>
    <n v="-2735.1"/>
    <n v="0"/>
    <n v="19041.810000000001"/>
    <n v="18776.810000000001"/>
  </r>
  <r>
    <x v="0"/>
    <s v="FA31"/>
    <n v="1300"/>
    <n v="130000014"/>
    <n v="0"/>
    <s v="FA001300000140"/>
    <s v="EPOXY WALL COATING"/>
    <x v="8"/>
    <n v="4739.24"/>
    <n v="55"/>
    <n v="11"/>
    <s v="01.03.2013"/>
    <s v="01.04.2017"/>
    <e v="#REF!"/>
    <s v="INR"/>
    <n v="200483.29"/>
    <n v="0"/>
    <n v="0"/>
    <n v="0"/>
    <n v="200483.29"/>
    <n v="-23016.2"/>
    <n v="-2466"/>
    <n v="0"/>
    <n v="-2466"/>
    <n v="0"/>
    <n v="0"/>
    <n v="-25482.2"/>
    <n v="0"/>
    <n v="177467.09"/>
    <n v="175001.09"/>
  </r>
  <r>
    <x v="0"/>
    <s v="FA31"/>
    <n v="1300"/>
    <n v="130000015"/>
    <n v="0"/>
    <s v="FA001300000150"/>
    <s v="EPOXY WALL COATING"/>
    <x v="8"/>
    <n v="4739"/>
    <n v="55"/>
    <n v="11"/>
    <s v="01.03.2013"/>
    <s v="01.04.2017"/>
    <e v="#REF!"/>
    <s v="INR"/>
    <n v="33613.17"/>
    <n v="0"/>
    <n v="0"/>
    <n v="0"/>
    <n v="33613.17"/>
    <n v="-3856.74"/>
    <n v="-414"/>
    <n v="0"/>
    <n v="-414"/>
    <n v="0"/>
    <n v="0"/>
    <n v="-4270.74"/>
    <n v="0"/>
    <n v="29756.43"/>
    <n v="29342.43"/>
  </r>
  <r>
    <x v="0"/>
    <s v="FA31"/>
    <n v="1300"/>
    <n v="130000016"/>
    <n v="0"/>
    <s v="FA001300000160"/>
    <s v="WC WALL MOUNTING"/>
    <x v="8"/>
    <n v="30"/>
    <n v="55"/>
    <n v="11"/>
    <s v="01.03.2013"/>
    <s v="01.04.2017"/>
    <e v="#REF!"/>
    <s v="INR"/>
    <n v="97526.54"/>
    <n v="0"/>
    <n v="0"/>
    <n v="0"/>
    <n v="97526.54"/>
    <n v="-11196.6"/>
    <n v="-1200"/>
    <n v="0"/>
    <n v="-1200"/>
    <n v="0"/>
    <n v="0"/>
    <n v="-12396.6"/>
    <n v="0"/>
    <n v="86329.939999999988"/>
    <n v="85129.939999999988"/>
  </r>
  <r>
    <x v="0"/>
    <s v="FA31"/>
    <n v="1300"/>
    <n v="130000017"/>
    <n v="0"/>
    <s v="FA001300000170"/>
    <s v="Sanitary Fixtures"/>
    <x v="8"/>
    <n v="13"/>
    <n v="55"/>
    <n v="11"/>
    <s v="01.03.2013"/>
    <s v="01.04.2017"/>
    <e v="#REF!"/>
    <s v="INR"/>
    <n v="5838.55"/>
    <n v="0"/>
    <n v="0"/>
    <n v="0"/>
    <n v="5838.55"/>
    <n v="-671.36"/>
    <n v="-72"/>
    <n v="0"/>
    <n v="-72"/>
    <n v="0"/>
    <n v="0"/>
    <n v="-743.36"/>
    <n v="0"/>
    <n v="5167.1900000000005"/>
    <n v="5095.1900000000005"/>
  </r>
  <r>
    <x v="0"/>
    <s v="FA31"/>
    <n v="1300"/>
    <n v="130000018"/>
    <n v="0"/>
    <s v="FA001300000180"/>
    <s v="Instal.  Wooden flooring"/>
    <x v="8"/>
    <n v="25000"/>
    <n v="55"/>
    <n v="11"/>
    <s v="01.03.2013"/>
    <s v="01.04.2017"/>
    <e v="#REF!"/>
    <s v="INR"/>
    <n v="492558.1"/>
    <n v="0"/>
    <n v="0"/>
    <n v="0"/>
    <n v="492558.1"/>
    <n v="-56544.480000000003"/>
    <n v="-6060"/>
    <n v="0"/>
    <n v="-6060"/>
    <n v="0"/>
    <n v="0"/>
    <n v="-62604.480000000003"/>
    <n v="0"/>
    <n v="436013.62"/>
    <n v="429953.62"/>
  </r>
  <r>
    <x v="0"/>
    <s v="FA31"/>
    <n v="1300"/>
    <n v="130000019"/>
    <n v="0"/>
    <s v="FA001300000190"/>
    <s v="Sheets"/>
    <x v="8"/>
    <n v="2544"/>
    <n v="55"/>
    <n v="11"/>
    <s v="01.03.2013"/>
    <s v="01.04.2017"/>
    <s v="22.12.2022"/>
    <s v="INR"/>
    <n v="255626.12"/>
    <n v="0"/>
    <n v="-255626.12"/>
    <n v="0"/>
    <n v="0"/>
    <n v="-29343.599999999999"/>
    <n v="-3145"/>
    <n v="0"/>
    <n v="-3145"/>
    <n v="32488.6"/>
    <n v="0"/>
    <n v="0"/>
    <n v="0"/>
    <n v="226282.52"/>
    <n v="0"/>
  </r>
  <r>
    <x v="0"/>
    <s v="FA31"/>
    <n v="1300"/>
    <n v="130000020"/>
    <n v="0"/>
    <s v="FA001300000200"/>
    <s v="Sheets"/>
    <x v="8"/>
    <n v="2863"/>
    <n v="55"/>
    <n v="11"/>
    <s v="01.03.2013"/>
    <s v="01.04.2017"/>
    <s v="22.12.2022"/>
    <s v="INR"/>
    <n v="287679.96999999997"/>
    <n v="0"/>
    <n v="-287679.96999999997"/>
    <n v="0"/>
    <n v="0"/>
    <n v="-33024.239999999998"/>
    <n v="-3539"/>
    <n v="0"/>
    <n v="-3539"/>
    <n v="36563.24"/>
    <n v="0"/>
    <n v="0"/>
    <n v="0"/>
    <n v="254655.72999999998"/>
    <n v="0"/>
  </r>
  <r>
    <x v="0"/>
    <s v="FA31"/>
    <n v="1300"/>
    <n v="130000021"/>
    <n v="0"/>
    <s v="FA001300000210"/>
    <s v="Clear glass Edge Polish"/>
    <x v="8"/>
    <n v="1050"/>
    <n v="55"/>
    <n v="11"/>
    <s v="01.03.2013"/>
    <s v="01.04.2017"/>
    <e v="#REF!"/>
    <s v="INR"/>
    <n v="63303.46"/>
    <n v="0"/>
    <n v="0"/>
    <n v="0"/>
    <n v="63303.46"/>
    <n v="-7264.88"/>
    <n v="-779"/>
    <n v="0"/>
    <n v="-779"/>
    <n v="0"/>
    <n v="0"/>
    <n v="-8043.88"/>
    <n v="0"/>
    <n v="56038.58"/>
    <n v="55259.58"/>
  </r>
  <r>
    <x v="0"/>
    <s v="FA31"/>
    <n v="1300"/>
    <n v="130000022"/>
    <n v="0"/>
    <s v="FA001300000220"/>
    <s v="Clear glass Edge Polish"/>
    <x v="8"/>
    <n v="210"/>
    <n v="55"/>
    <n v="11"/>
    <s v="01.03.2013"/>
    <s v="01.04.2017"/>
    <e v="#REF!"/>
    <s v="INR"/>
    <n v="50642.97"/>
    <n v="0"/>
    <n v="0"/>
    <n v="0"/>
    <n v="50642.97"/>
    <n v="-5814.92"/>
    <n v="-623"/>
    <n v="0"/>
    <n v="-623"/>
    <n v="0"/>
    <n v="0"/>
    <n v="-6437.92"/>
    <n v="0"/>
    <n v="44828.05"/>
    <n v="44205.05"/>
  </r>
  <r>
    <x v="0"/>
    <s v="FA31"/>
    <n v="1300"/>
    <n v="130000023"/>
    <n v="0"/>
    <s v="FA001300000230"/>
    <s v="MS 18g 1 x 1 Square pipe"/>
    <x v="8"/>
    <n v="3218"/>
    <n v="55"/>
    <n v="11"/>
    <s v="01.03.2013"/>
    <s v="01.04.2017"/>
    <e v="#REF!"/>
    <s v="INR"/>
    <n v="219877.88"/>
    <n v="0"/>
    <n v="0"/>
    <n v="0"/>
    <n v="219877.88"/>
    <n v="-25241.9"/>
    <n v="-2705"/>
    <n v="0"/>
    <n v="-2705"/>
    <n v="0"/>
    <n v="0"/>
    <n v="-27946.9"/>
    <n v="0"/>
    <n v="194635.98"/>
    <n v="191930.98"/>
  </r>
  <r>
    <x v="0"/>
    <s v="FA31"/>
    <n v="1300"/>
    <n v="130000024"/>
    <n v="0"/>
    <s v="FA001300000240"/>
    <s v="Wooden door"/>
    <x v="8"/>
    <n v="394.3"/>
    <n v="55"/>
    <n v="11"/>
    <s v="01.03.2013"/>
    <s v="01.04.2017"/>
    <e v="#REF!"/>
    <s v="INR"/>
    <n v="7768.74"/>
    <n v="0"/>
    <n v="0"/>
    <n v="0"/>
    <n v="7768.74"/>
    <n v="-889.64"/>
    <n v="-96"/>
    <n v="0"/>
    <n v="-96"/>
    <n v="0"/>
    <n v="0"/>
    <n v="-985.64"/>
    <n v="0"/>
    <n v="6879.0999999999995"/>
    <n v="6783.0999999999995"/>
  </r>
  <r>
    <x v="0"/>
    <s v="FA31"/>
    <n v="1300"/>
    <n v="130000025"/>
    <n v="0"/>
    <s v="FA001300000250"/>
    <s v="Distemper Painting"/>
    <x v="8"/>
    <n v="40"/>
    <n v="55"/>
    <n v="11"/>
    <s v="01.03.2013"/>
    <s v="01.04.2017"/>
    <e v="#REF!"/>
    <s v="INR"/>
    <n v="271892.39"/>
    <n v="0"/>
    <n v="0"/>
    <n v="0"/>
    <n v="271892.39"/>
    <n v="-31211.759999999998"/>
    <n v="-3345"/>
    <n v="0"/>
    <n v="-3345"/>
    <n v="0"/>
    <n v="0"/>
    <n v="-34556.759999999995"/>
    <n v="0"/>
    <n v="240680.63"/>
    <n v="237335.63"/>
  </r>
  <r>
    <x v="0"/>
    <s v="FA31"/>
    <n v="1300"/>
    <n v="130000026"/>
    <n v="0"/>
    <s v="FA001300000260"/>
    <s v="Oil Painting"/>
    <x v="8"/>
    <n v="100"/>
    <n v="55"/>
    <n v="11"/>
    <s v="01.03.2013"/>
    <s v="01.04.2017"/>
    <e v="#REF!"/>
    <s v="INR"/>
    <n v="147767.01"/>
    <n v="0"/>
    <n v="0"/>
    <n v="0"/>
    <n v="147767.01"/>
    <n v="-16963.34"/>
    <n v="-1818"/>
    <n v="0"/>
    <n v="-1818"/>
    <n v="0"/>
    <n v="0"/>
    <n v="-18781.34"/>
    <n v="0"/>
    <n v="130803.67000000001"/>
    <n v="128985.67000000001"/>
  </r>
  <r>
    <x v="0"/>
    <s v="FA31"/>
    <n v="1300"/>
    <n v="130000027"/>
    <n v="0"/>
    <s v="FA001300000270"/>
    <s v="Distemper Painting"/>
    <x v="8"/>
    <n v="40"/>
    <n v="55"/>
    <n v="11"/>
    <s v="01.03.2013"/>
    <s v="01.04.2017"/>
    <e v="#REF!"/>
    <s v="INR"/>
    <n v="118213.92"/>
    <n v="0"/>
    <n v="0"/>
    <n v="0"/>
    <n v="118213.92"/>
    <n v="-13569.68"/>
    <n v="-1454"/>
    <n v="0"/>
    <n v="-1454"/>
    <n v="0"/>
    <n v="0"/>
    <n v="-15023.68"/>
    <n v="0"/>
    <n v="104644.23999999999"/>
    <n v="103190.23999999999"/>
  </r>
  <r>
    <x v="0"/>
    <s v="FA31"/>
    <n v="1300"/>
    <n v="130000028"/>
    <n v="0"/>
    <s v="FA001300000280"/>
    <s v="Water Softener - 22000LPH"/>
    <x v="8"/>
    <n v="1"/>
    <n v="55"/>
    <n v="11"/>
    <s v="01.03.2013"/>
    <s v="01.04.2017"/>
    <e v="#REF!"/>
    <s v="INR"/>
    <n v="10564.28"/>
    <n v="0"/>
    <n v="0"/>
    <n v="0"/>
    <n v="10564.28"/>
    <n v="-1211.26"/>
    <n v="-130"/>
    <n v="0"/>
    <n v="-130"/>
    <n v="0"/>
    <n v="0"/>
    <n v="-1341.26"/>
    <n v="0"/>
    <n v="9353.02"/>
    <n v="9223.02"/>
  </r>
  <r>
    <x v="0"/>
    <s v="FA31"/>
    <n v="1300"/>
    <n v="130000029"/>
    <n v="0"/>
    <s v="FA001300000290"/>
    <s v="Water Softener - 22000LPH"/>
    <x v="8"/>
    <n v="1"/>
    <n v="55"/>
    <n v="11"/>
    <s v="01.03.2013"/>
    <s v="01.04.2017"/>
    <e v="#REF!"/>
    <s v="INR"/>
    <n v="13832.51"/>
    <n v="0"/>
    <n v="0"/>
    <n v="0"/>
    <n v="13832.51"/>
    <n v="-1588.38"/>
    <n v="-170"/>
    <n v="0"/>
    <n v="-170"/>
    <n v="0"/>
    <n v="0"/>
    <n v="-1758.38"/>
    <n v="0"/>
    <n v="12244.130000000001"/>
    <n v="12074.130000000001"/>
  </r>
  <r>
    <x v="0"/>
    <s v="FA31"/>
    <n v="1300"/>
    <n v="130000030"/>
    <n v="0"/>
    <s v="FA001300000300"/>
    <s v="Gypsum False Ceiling 12mm"/>
    <x v="8"/>
    <n v="1"/>
    <n v="55"/>
    <n v="11"/>
    <s v="01.03.2013"/>
    <s v="01.04.2017"/>
    <e v="#REF!"/>
    <s v="INR"/>
    <n v="416704.32"/>
    <n v="0"/>
    <n v="0"/>
    <n v="0"/>
    <n v="416704.32"/>
    <n v="-47833.24"/>
    <n v="-5127"/>
    <n v="0"/>
    <n v="-5127"/>
    <n v="0"/>
    <n v="0"/>
    <n v="-52960.24"/>
    <n v="0"/>
    <n v="368871.08"/>
    <n v="363744.08"/>
  </r>
  <r>
    <x v="0"/>
    <s v="FA31"/>
    <n v="1300"/>
    <n v="130000031"/>
    <n v="0"/>
    <s v="FA001300000310"/>
    <s v="Wall Tile 300x450 Blanco"/>
    <x v="8"/>
    <n v="1"/>
    <n v="55"/>
    <n v="11"/>
    <s v="01.03.2013"/>
    <s v="01.04.2017"/>
    <e v="#REF!"/>
    <s v="INR"/>
    <n v="887048"/>
    <n v="0"/>
    <n v="0"/>
    <n v="0"/>
    <n v="887048"/>
    <n v="-101829.6"/>
    <n v="-10913"/>
    <n v="0"/>
    <n v="-10913"/>
    <n v="0"/>
    <n v="0"/>
    <n v="-112742.6"/>
    <n v="0"/>
    <n v="785218.4"/>
    <n v="774305.4"/>
  </r>
  <r>
    <x v="0"/>
    <s v="FA31"/>
    <n v="1300"/>
    <n v="130000032"/>
    <n v="0"/>
    <s v="FA001300000320"/>
    <s v="Wall Tile 300x450 Blanco"/>
    <x v="8"/>
    <n v="10005"/>
    <n v="55"/>
    <n v="11"/>
    <s v="01.03.2013"/>
    <s v="01.04.2017"/>
    <e v="#REF!"/>
    <s v="INR"/>
    <n v="2341436.4300000002"/>
    <n v="0"/>
    <n v="0"/>
    <n v="0"/>
    <n v="2341436.4300000002"/>
    <n v="-268782.82"/>
    <n v="-28806"/>
    <n v="0"/>
    <n v="-28806"/>
    <n v="0"/>
    <n v="0"/>
    <n v="-297588.82"/>
    <n v="0"/>
    <n v="2072653.61"/>
    <n v="2043847.61"/>
  </r>
  <r>
    <x v="0"/>
    <s v="FA31"/>
    <n v="1300"/>
    <n v="130000033"/>
    <n v="0"/>
    <s v="FA001300000330"/>
    <s v="Gypsum False Ceiling 12mm"/>
    <x v="8"/>
    <n v="14100"/>
    <n v="55"/>
    <n v="11"/>
    <s v="01.03.2013"/>
    <s v="01.04.2017"/>
    <e v="#REF!"/>
    <s v="INR"/>
    <n v="1099925.3400000001"/>
    <n v="0"/>
    <n v="0"/>
    <n v="0"/>
    <n v="1099925.3400000001"/>
    <n v="-126265.04"/>
    <n v="-13532"/>
    <n v="0"/>
    <n v="-13532"/>
    <n v="0"/>
    <n v="0"/>
    <n v="-139797.03999999998"/>
    <n v="0"/>
    <n v="973660.3"/>
    <n v="960128.3"/>
  </r>
  <r>
    <x v="0"/>
    <s v="FA31"/>
    <n v="1300"/>
    <n v="130000034"/>
    <n v="0"/>
    <s v="FA001300000340"/>
    <s v="Cement Based Flooring"/>
    <x v="8"/>
    <n v="3400"/>
    <n v="55"/>
    <n v="11"/>
    <s v="01.03.2013"/>
    <s v="01.04.2017"/>
    <e v="#REF!"/>
    <s v="INR"/>
    <n v="442050.44"/>
    <n v="0"/>
    <n v="0"/>
    <n v="0"/>
    <n v="442050.44"/>
    <n v="-50744"/>
    <n v="-5438"/>
    <n v="0"/>
    <n v="-5438"/>
    <n v="0"/>
    <n v="0"/>
    <n v="-56182"/>
    <n v="0"/>
    <n v="391306.44"/>
    <n v="385868.44"/>
  </r>
  <r>
    <x v="0"/>
    <s v="FA31"/>
    <n v="1300"/>
    <n v="130000035"/>
    <n v="0"/>
    <s v="FA001300000350"/>
    <s v="Cement Based Flooring"/>
    <x v="8"/>
    <n v="1"/>
    <n v="55"/>
    <n v="11"/>
    <s v="01.03.2013"/>
    <s v="01.04.2017"/>
    <e v="#REF!"/>
    <s v="INR"/>
    <n v="167469.59"/>
    <n v="0"/>
    <n v="0"/>
    <n v="0"/>
    <n v="167469.59"/>
    <n v="-19224.12"/>
    <n v="-2060"/>
    <n v="0"/>
    <n v="-2060"/>
    <n v="0"/>
    <n v="0"/>
    <n v="-21284.12"/>
    <n v="0"/>
    <n v="148245.47"/>
    <n v="146185.47"/>
  </r>
  <r>
    <x v="0"/>
    <s v="FA31"/>
    <n v="1300"/>
    <n v="130000036"/>
    <n v="0"/>
    <s v="FA001300000360"/>
    <s v="80mm dia Pipe Insulation"/>
    <x v="8"/>
    <n v="16239"/>
    <n v="55"/>
    <n v="11"/>
    <s v="01.03.2013"/>
    <s v="01.04.2017"/>
    <e v="#REF!"/>
    <s v="INR"/>
    <n v="1266785.6000000001"/>
    <n v="0"/>
    <n v="0"/>
    <n v="0"/>
    <n v="1266785.6000000001"/>
    <n v="-145421.20000000001"/>
    <n v="-15585"/>
    <n v="0"/>
    <n v="-15585"/>
    <n v="0"/>
    <n v="0"/>
    <n v="-161006.20000000001"/>
    <n v="0"/>
    <n v="1121364.4000000001"/>
    <n v="1105779.4000000001"/>
  </r>
  <r>
    <x v="0"/>
    <s v="FA31"/>
    <n v="1300"/>
    <n v="130000038"/>
    <n v="0"/>
    <s v="FA001300000380"/>
    <s v="Building"/>
    <x v="8"/>
    <n v="1"/>
    <n v="55"/>
    <n v="11"/>
    <s v="01.03.2013"/>
    <s v="01.04.2017"/>
    <e v="#REF!"/>
    <s v="INR"/>
    <n v="20060460.649999999"/>
    <n v="0"/>
    <n v="0"/>
    <n v="0"/>
    <n v="20060460.649999999"/>
    <n v="-2302817.96"/>
    <n v="-246795"/>
    <n v="0"/>
    <n v="-246795"/>
    <n v="0"/>
    <n v="0"/>
    <n v="-2549612.96"/>
    <n v="0"/>
    <n v="17757642.689999998"/>
    <n v="17510847.689999998"/>
  </r>
  <r>
    <x v="0"/>
    <s v="FA31"/>
    <n v="1300"/>
    <n v="130000039"/>
    <n v="0"/>
    <s v="FA001300000390"/>
    <s v="M.S.Angles"/>
    <x v="8"/>
    <n v="2000"/>
    <n v="55"/>
    <n v="11"/>
    <s v="01.03.2013"/>
    <s v="01.04.2017"/>
    <e v="#REF!"/>
    <s v="INR"/>
    <n v="126106.54"/>
    <n v="0"/>
    <n v="0"/>
    <n v="0"/>
    <n v="126106.54"/>
    <n v="-14478.38"/>
    <n v="-1551"/>
    <n v="0"/>
    <n v="-1551"/>
    <n v="0"/>
    <n v="0"/>
    <n v="-16029.38"/>
    <n v="0"/>
    <n v="111628.15999999999"/>
    <n v="110077.15999999999"/>
  </r>
  <r>
    <x v="0"/>
    <s v="FA31"/>
    <n v="1300"/>
    <n v="130000040"/>
    <n v="0"/>
    <s v="FA001300000400"/>
    <s v="Welding Rod"/>
    <x v="8"/>
    <n v="2568.9"/>
    <n v="55"/>
    <n v="11"/>
    <s v="01.03.2013"/>
    <s v="01.04.2017"/>
    <e v="#REF!"/>
    <s v="INR"/>
    <n v="161977.35"/>
    <n v="0"/>
    <n v="0"/>
    <n v="0"/>
    <n v="161977.35"/>
    <n v="-18594.099999999999"/>
    <n v="-1993"/>
    <n v="0"/>
    <n v="-1993"/>
    <n v="0"/>
    <n v="0"/>
    <n v="-20587.099999999999"/>
    <n v="0"/>
    <n v="143383.25"/>
    <n v="141390.25"/>
  </r>
  <r>
    <x v="0"/>
    <s v="FA31"/>
    <n v="1300"/>
    <n v="130000041"/>
    <n v="0"/>
    <s v="FA001300000410"/>
    <s v="DOOR LABOUR"/>
    <x v="8"/>
    <n v="1"/>
    <n v="55"/>
    <n v="11"/>
    <s v="01.03.2013"/>
    <s v="01.04.2017"/>
    <e v="#REF!"/>
    <s v="INR"/>
    <n v="11331.01"/>
    <n v="0"/>
    <n v="0"/>
    <n v="0"/>
    <n v="11331.01"/>
    <n v="-1301.4000000000001"/>
    <n v="-139"/>
    <n v="0"/>
    <n v="-139"/>
    <n v="0"/>
    <n v="0"/>
    <n v="-1440.4"/>
    <n v="0"/>
    <n v="10029.61"/>
    <n v="9890.61"/>
  </r>
  <r>
    <x v="0"/>
    <s v="FA31"/>
    <n v="1300"/>
    <n v="130000042"/>
    <n v="0"/>
    <s v="FA001300000420"/>
    <s v="SHUTER LABOUR"/>
    <x v="8"/>
    <n v="14100"/>
    <n v="55"/>
    <n v="11"/>
    <s v="01.03.2013"/>
    <s v="01.04.2017"/>
    <e v="#REF!"/>
    <s v="INR"/>
    <n v="7107.26"/>
    <n v="0"/>
    <n v="0"/>
    <n v="0"/>
    <n v="7107.26"/>
    <n v="-817.96"/>
    <n v="-87"/>
    <n v="0"/>
    <n v="-87"/>
    <n v="0"/>
    <n v="0"/>
    <n v="-904.96"/>
    <n v="0"/>
    <n v="6289.3"/>
    <n v="6202.3"/>
  </r>
  <r>
    <x v="0"/>
    <s v="FA31"/>
    <n v="1300"/>
    <n v="130000044"/>
    <n v="0"/>
    <s v="FA001300000440"/>
    <s v="WINDOW GRILL LABOUR"/>
    <x v="8"/>
    <n v="16239"/>
    <n v="55"/>
    <n v="11"/>
    <s v="01.03.2013"/>
    <s v="01.04.2017"/>
    <e v="#REF!"/>
    <s v="INR"/>
    <n v="40490.89"/>
    <n v="0"/>
    <n v="0"/>
    <n v="0"/>
    <n v="40490.89"/>
    <n v="-4647.16"/>
    <n v="-498"/>
    <n v="0"/>
    <n v="-498"/>
    <n v="0"/>
    <n v="0"/>
    <n v="-5145.16"/>
    <n v="0"/>
    <n v="35843.729999999996"/>
    <n v="35345.729999999996"/>
  </r>
  <r>
    <x v="0"/>
    <s v="FA31"/>
    <n v="1300"/>
    <n v="130000045"/>
    <n v="0"/>
    <s v="FA001300000450"/>
    <s v="Goods lift 2000 KG"/>
    <x v="8"/>
    <n v="1"/>
    <n v="55"/>
    <n v="11"/>
    <s v="01.03.2013"/>
    <s v="01.04.2017"/>
    <e v="#REF!"/>
    <s v="INR"/>
    <n v="865514.66"/>
    <n v="0"/>
    <n v="0"/>
    <n v="0"/>
    <n v="865514.66"/>
    <n v="-99353.82"/>
    <n v="-10648"/>
    <n v="0"/>
    <n v="-10648"/>
    <n v="0"/>
    <n v="0"/>
    <n v="-110001.82"/>
    <n v="0"/>
    <n v="766160.84000000008"/>
    <n v="755512.84000000008"/>
  </r>
  <r>
    <x v="0"/>
    <s v="FA31"/>
    <n v="1300"/>
    <n v="130000046"/>
    <n v="0"/>
    <s v="FA001300000460"/>
    <s v="Iron Frame - 8x7"/>
    <x v="8"/>
    <n v="15270"/>
    <n v="55"/>
    <n v="11"/>
    <s v="01.03.2013"/>
    <s v="01.04.2017"/>
    <e v="#REF!"/>
    <s v="INR"/>
    <n v="1046548.24"/>
    <n v="0"/>
    <n v="0"/>
    <n v="0"/>
    <n v="1046548.24"/>
    <n v="-120059.99"/>
    <n v="-12826"/>
    <n v="0"/>
    <n v="-12826"/>
    <n v="0"/>
    <n v="0"/>
    <n v="-132885.99"/>
    <n v="0"/>
    <n v="926488.25"/>
    <n v="913662.25"/>
  </r>
  <r>
    <x v="0"/>
    <s v="FA31"/>
    <n v="1300"/>
    <n v="130000047"/>
    <n v="0"/>
    <s v="FA001300000470"/>
    <s v="M.S.Angles"/>
    <x v="8"/>
    <n v="285"/>
    <n v="55"/>
    <n v="11"/>
    <s v="01.03.2013"/>
    <s v="01.04.2017"/>
    <e v="#REF!"/>
    <s v="INR"/>
    <n v="19013.68"/>
    <n v="0"/>
    <n v="0"/>
    <n v="0"/>
    <n v="19013.68"/>
    <n v="-2183.1999999999998"/>
    <n v="-234"/>
    <n v="0"/>
    <n v="-234"/>
    <n v="0"/>
    <n v="0"/>
    <n v="-2417.1999999999998"/>
    <n v="0"/>
    <n v="16830.48"/>
    <n v="16596.48"/>
  </r>
  <r>
    <x v="0"/>
    <s v="FA31"/>
    <n v="1300"/>
    <n v="130000048"/>
    <n v="0"/>
    <s v="FA001300000480"/>
    <s v="M.S.Angles"/>
    <x v="8"/>
    <n v="113.5"/>
    <n v="55"/>
    <n v="11"/>
    <s v="01.03.2013"/>
    <s v="01.04.2017"/>
    <e v="#REF!"/>
    <s v="INR"/>
    <n v="7964.71"/>
    <n v="0"/>
    <n v="0"/>
    <n v="0"/>
    <n v="7964.71"/>
    <n v="-916.06"/>
    <n v="-98"/>
    <n v="0"/>
    <n v="-98"/>
    <n v="0"/>
    <n v="0"/>
    <n v="-1014.06"/>
    <n v="0"/>
    <n v="7048.65"/>
    <n v="6950.65"/>
  </r>
  <r>
    <x v="0"/>
    <s v="FA31"/>
    <n v="1300"/>
    <n v="130000049"/>
    <n v="0"/>
    <s v="FA001300000490"/>
    <s v="M.S.Angles"/>
    <x v="8"/>
    <n v="494.5"/>
    <n v="55"/>
    <n v="11"/>
    <s v="01.03.2013"/>
    <s v="01.04.2017"/>
    <e v="#REF!"/>
    <s v="INR"/>
    <n v="34466.86"/>
    <n v="0"/>
    <n v="0"/>
    <n v="0"/>
    <n v="34466.86"/>
    <n v="-3954.72"/>
    <n v="-424"/>
    <n v="0"/>
    <n v="-424"/>
    <n v="0"/>
    <n v="0"/>
    <n v="-4378.7199999999993"/>
    <n v="0"/>
    <n v="30512.14"/>
    <n v="30088.14"/>
  </r>
  <r>
    <x v="0"/>
    <s v="FA31"/>
    <n v="1300"/>
    <n v="130000050"/>
    <n v="0"/>
    <s v="FA001300000500"/>
    <s v="M.S.Angles"/>
    <x v="8"/>
    <n v="74.2"/>
    <n v="55"/>
    <n v="11"/>
    <s v="01.03.2013"/>
    <s v="01.04.2017"/>
    <e v="#REF!"/>
    <s v="INR"/>
    <n v="4654.16"/>
    <n v="0"/>
    <n v="0"/>
    <n v="0"/>
    <n v="4654.16"/>
    <n v="-532.54"/>
    <n v="-57"/>
    <n v="0"/>
    <n v="-57"/>
    <n v="0"/>
    <n v="0"/>
    <n v="-589.54"/>
    <n v="0"/>
    <n v="4121.62"/>
    <n v="4064.62"/>
  </r>
  <r>
    <x v="0"/>
    <s v="FA31"/>
    <n v="1300"/>
    <n v="130000051"/>
    <n v="0"/>
    <s v="FA001300000510"/>
    <s v="M.S.Angles"/>
    <x v="8"/>
    <n v="85.6"/>
    <n v="55"/>
    <n v="11"/>
    <s v="01.03.2013"/>
    <s v="01.04.2017"/>
    <e v="#REF!"/>
    <s v="INR"/>
    <n v="6167.05"/>
    <n v="0"/>
    <n v="0"/>
    <n v="0"/>
    <n v="6167.05"/>
    <n v="-707.14"/>
    <n v="-76"/>
    <n v="0"/>
    <n v="-76"/>
    <n v="0"/>
    <n v="0"/>
    <n v="-783.14"/>
    <n v="0"/>
    <n v="5459.91"/>
    <n v="5383.91"/>
  </r>
  <r>
    <x v="0"/>
    <s v="FA31"/>
    <n v="1300"/>
    <n v="130000052"/>
    <n v="0"/>
    <s v="FA001300000520"/>
    <s v="GI pipes for sprinkler"/>
    <x v="8"/>
    <n v="258.39999999999998"/>
    <n v="55"/>
    <n v="11"/>
    <s v="01.03.2013"/>
    <s v="01.04.2017"/>
    <e v="#REF!"/>
    <s v="INR"/>
    <n v="18418.650000000001"/>
    <n v="0"/>
    <n v="0"/>
    <n v="0"/>
    <n v="18418.650000000001"/>
    <n v="-2113.6999999999998"/>
    <n v="-227"/>
    <n v="0"/>
    <n v="-227"/>
    <n v="0"/>
    <n v="0"/>
    <n v="-2340.6999999999998"/>
    <n v="0"/>
    <n v="16304.95"/>
    <n v="16077.95"/>
  </r>
  <r>
    <x v="0"/>
    <s v="FA31"/>
    <n v="1300"/>
    <n v="130000053"/>
    <n v="0"/>
    <s v="FA001300000530"/>
    <s v="Sheets"/>
    <x v="8"/>
    <n v="114"/>
    <n v="55"/>
    <n v="11"/>
    <s v="01.03.2013"/>
    <s v="01.04.2017"/>
    <e v="#REF!"/>
    <s v="INR"/>
    <n v="7969.3"/>
    <n v="0"/>
    <n v="0"/>
    <n v="0"/>
    <n v="7969.3"/>
    <n v="-916.2"/>
    <n v="-98"/>
    <n v="0"/>
    <n v="-98"/>
    <n v="0"/>
    <n v="0"/>
    <n v="-1014.2"/>
    <n v="0"/>
    <n v="7053.1"/>
    <n v="6955.1"/>
  </r>
  <r>
    <x v="0"/>
    <s v="FA31"/>
    <n v="1300"/>
    <n v="130000054"/>
    <n v="0"/>
    <s v="FA001300000540"/>
    <s v="NITCO_CORAL JAIPUR_12&quot;X12"/>
    <x v="8"/>
    <n v="270"/>
    <n v="55"/>
    <n v="11"/>
    <s v="01.03.2013"/>
    <s v="01.04.2017"/>
    <e v="#REF!"/>
    <s v="INR"/>
    <n v="13324.9"/>
    <n v="0"/>
    <n v="0"/>
    <n v="0"/>
    <n v="13324.9"/>
    <n v="-1531.74"/>
    <n v="-164"/>
    <n v="0"/>
    <n v="-164"/>
    <n v="0"/>
    <n v="0"/>
    <n v="-1695.74"/>
    <n v="0"/>
    <n v="11793.16"/>
    <n v="11629.16"/>
  </r>
  <r>
    <x v="0"/>
    <s v="FA31"/>
    <n v="1300"/>
    <n v="130000055"/>
    <n v="0"/>
    <s v="FA001300000550"/>
    <s v="NITCO_CORAL JAIPUR_12&quot;X12"/>
    <x v="8"/>
    <n v="200"/>
    <n v="55"/>
    <n v="11"/>
    <s v="01.03.2013"/>
    <s v="01.04.2017"/>
    <e v="#REF!"/>
    <s v="INR"/>
    <n v="10151.459999999999"/>
    <n v="0"/>
    <n v="0"/>
    <n v="0"/>
    <n v="10151.459999999999"/>
    <n v="-1166.74"/>
    <n v="-125"/>
    <n v="0"/>
    <n v="-125"/>
    <n v="0"/>
    <n v="0"/>
    <n v="-1291.74"/>
    <n v="0"/>
    <n v="8984.7199999999993"/>
    <n v="8859.7199999999993"/>
  </r>
  <r>
    <x v="0"/>
    <s v="FA31"/>
    <n v="1300"/>
    <n v="130000056"/>
    <n v="0"/>
    <s v="FA001300000560"/>
    <s v="NITCO_CORAL JAIPUR_12&quot;X12"/>
    <x v="8"/>
    <n v="405"/>
    <n v="55"/>
    <n v="11"/>
    <s v="01.03.2013"/>
    <s v="01.04.2017"/>
    <e v="#REF!"/>
    <s v="INR"/>
    <n v="20180.830000000002"/>
    <n v="0"/>
    <n v="0"/>
    <n v="0"/>
    <n v="20180.830000000002"/>
    <n v="-2316.46"/>
    <n v="-248"/>
    <n v="0"/>
    <n v="-248"/>
    <n v="0"/>
    <n v="0"/>
    <n v="-2564.46"/>
    <n v="0"/>
    <n v="17864.370000000003"/>
    <n v="17616.370000000003"/>
  </r>
  <r>
    <x v="0"/>
    <s v="FA31"/>
    <n v="1300"/>
    <n v="130000057"/>
    <n v="0"/>
    <s v="FA001300000570"/>
    <s v="NITCO_CORAL JAIPUR_12&quot;X12"/>
    <x v="8"/>
    <n v="704"/>
    <n v="55"/>
    <n v="11"/>
    <s v="01.03.2013"/>
    <s v="01.04.2017"/>
    <e v="#REF!"/>
    <s v="INR"/>
    <n v="36927.769999999997"/>
    <n v="0"/>
    <n v="0"/>
    <n v="0"/>
    <n v="36927.769999999997"/>
    <n v="-4240.38"/>
    <n v="-454"/>
    <n v="0"/>
    <n v="-454"/>
    <n v="0"/>
    <n v="0"/>
    <n v="-4694.38"/>
    <n v="0"/>
    <n v="32687.389999999996"/>
    <n v="32233.389999999996"/>
  </r>
  <r>
    <x v="0"/>
    <s v="FA31"/>
    <n v="1300"/>
    <n v="130000058"/>
    <n v="0"/>
    <s v="FA001300000580"/>
    <s v="NITCO_CORAL JAIPUR_12&quot;X12"/>
    <x v="8"/>
    <n v="2945"/>
    <n v="55"/>
    <n v="11"/>
    <s v="01.03.2013"/>
    <s v="01.04.2017"/>
    <e v="#REF!"/>
    <s v="INR"/>
    <n v="164701.42000000001"/>
    <n v="0"/>
    <n v="0"/>
    <n v="0"/>
    <n v="164701.42000000001"/>
    <n v="-18908.38"/>
    <n v="-2026"/>
    <n v="0"/>
    <n v="-2026"/>
    <n v="0"/>
    <n v="0"/>
    <n v="-20934.38"/>
    <n v="0"/>
    <n v="145793.04"/>
    <n v="143767.04000000001"/>
  </r>
  <r>
    <x v="0"/>
    <s v="FA31"/>
    <n v="1300"/>
    <n v="130000059"/>
    <n v="0"/>
    <s v="FA001300000590"/>
    <s v="GI pipes for sprinkler"/>
    <x v="8"/>
    <n v="249"/>
    <n v="55"/>
    <n v="11"/>
    <s v="01.03.2013"/>
    <s v="01.04.2017"/>
    <e v="#REF!"/>
    <s v="INR"/>
    <n v="19567.400000000001"/>
    <n v="0"/>
    <n v="0"/>
    <n v="0"/>
    <n v="19567.400000000001"/>
    <n v="-2246.36"/>
    <n v="-241"/>
    <n v="0"/>
    <n v="-241"/>
    <n v="0"/>
    <n v="0"/>
    <n v="-2487.36"/>
    <n v="0"/>
    <n v="17321.04"/>
    <n v="17080.04"/>
  </r>
  <r>
    <x v="0"/>
    <s v="FA31"/>
    <n v="1300"/>
    <n v="130000062"/>
    <n v="0"/>
    <s v="FA001300000620"/>
    <s v="GI pipes for sprinkler"/>
    <x v="8"/>
    <n v="510"/>
    <n v="55"/>
    <n v="11"/>
    <s v="01.03.2013"/>
    <s v="01.04.2017"/>
    <e v="#REF!"/>
    <s v="INR"/>
    <n v="43683.38"/>
    <n v="0"/>
    <n v="0"/>
    <n v="0"/>
    <n v="43683.38"/>
    <n v="-5016.8"/>
    <n v="-537"/>
    <n v="0"/>
    <n v="-537"/>
    <n v="0"/>
    <n v="0"/>
    <n v="-5553.8"/>
    <n v="0"/>
    <n v="38666.579999999994"/>
    <n v="38129.579999999994"/>
  </r>
  <r>
    <x v="0"/>
    <s v="FA31"/>
    <n v="1300"/>
    <n v="130000063"/>
    <n v="0"/>
    <s v="FA001300000630"/>
    <s v="Iron Frame - 8x7"/>
    <x v="8"/>
    <n v="8425"/>
    <n v="55"/>
    <n v="11"/>
    <s v="01.03.2013"/>
    <s v="01.04.2017"/>
    <e v="#REF!"/>
    <s v="INR"/>
    <n v="577417.63"/>
    <n v="0"/>
    <n v="0"/>
    <n v="0"/>
    <n v="577417.63"/>
    <n v="-66285.899999999994"/>
    <n v="-7104"/>
    <n v="0"/>
    <n v="-7104"/>
    <n v="0"/>
    <n v="0"/>
    <n v="-73389.899999999994"/>
    <n v="0"/>
    <n v="511131.73"/>
    <n v="504027.73"/>
  </r>
  <r>
    <x v="0"/>
    <s v="FA31"/>
    <n v="1300"/>
    <n v="130000064"/>
    <n v="0"/>
    <s v="FA001300000640"/>
    <s v="MS 18g 1 x 1 Square pipe"/>
    <x v="8"/>
    <n v="4210"/>
    <n v="55"/>
    <n v="11"/>
    <s v="01.03.2013"/>
    <s v="01.04.2017"/>
    <e v="#REF!"/>
    <s v="INR"/>
    <n v="307648.02"/>
    <n v="0"/>
    <n v="0"/>
    <n v="0"/>
    <n v="307648.02"/>
    <n v="-35314.720000000001"/>
    <n v="-3785"/>
    <n v="0"/>
    <n v="-3785"/>
    <n v="0"/>
    <n v="0"/>
    <n v="-39099.72"/>
    <n v="0"/>
    <n v="272333.30000000005"/>
    <n v="268548.30000000005"/>
  </r>
  <r>
    <x v="0"/>
    <s v="FA31"/>
    <n v="1300"/>
    <n v="130000065"/>
    <n v="0"/>
    <s v="FA001300000650"/>
    <s v="Iron Frame - 8x7"/>
    <x v="8"/>
    <n v="320"/>
    <n v="55"/>
    <n v="11"/>
    <s v="01.03.2013"/>
    <s v="01.04.2017"/>
    <e v="#REF!"/>
    <s v="INR"/>
    <n v="25046.240000000002"/>
    <n v="0"/>
    <n v="0"/>
    <n v="0"/>
    <n v="25046.240000000002"/>
    <n v="-2875.94"/>
    <n v="-308"/>
    <n v="0"/>
    <n v="-308"/>
    <n v="0"/>
    <n v="0"/>
    <n v="-3183.94"/>
    <n v="0"/>
    <n v="22170.300000000003"/>
    <n v="21862.300000000003"/>
  </r>
  <r>
    <x v="0"/>
    <s v="FA31"/>
    <n v="1300"/>
    <n v="130000066"/>
    <n v="0"/>
    <s v="FA001300000660"/>
    <s v="Iron Frame - 8x7"/>
    <x v="8"/>
    <n v="1452"/>
    <n v="55"/>
    <n v="11"/>
    <s v="01.03.2013"/>
    <s v="01.04.2017"/>
    <e v="#REF!"/>
    <s v="INR"/>
    <n v="99514.55"/>
    <n v="0"/>
    <n v="0"/>
    <n v="0"/>
    <n v="99514.55"/>
    <n v="-11421.77"/>
    <n v="-1224"/>
    <n v="0"/>
    <n v="-1224"/>
    <n v="0"/>
    <n v="0"/>
    <n v="-12645.77"/>
    <n v="0"/>
    <n v="88092.78"/>
    <n v="86868.78"/>
  </r>
  <r>
    <x v="0"/>
    <s v="FA31"/>
    <n v="1300"/>
    <n v="130000067"/>
    <n v="0"/>
    <s v="FA001300000670"/>
    <s v="Wooden door"/>
    <x v="8"/>
    <n v="1"/>
    <n v="55"/>
    <n v="11"/>
    <s v="01.03.2013"/>
    <s v="01.04.2017"/>
    <e v="#REF!"/>
    <s v="INR"/>
    <n v="55631.74"/>
    <n v="0"/>
    <n v="0"/>
    <n v="0"/>
    <n v="55631.74"/>
    <n v="-6388.44"/>
    <n v="-684"/>
    <n v="0"/>
    <n v="-684"/>
    <n v="0"/>
    <n v="0"/>
    <n v="-7072.44"/>
    <n v="0"/>
    <n v="49243.299999999996"/>
    <n v="48559.299999999996"/>
  </r>
  <r>
    <x v="0"/>
    <s v="FA31"/>
    <n v="1300"/>
    <n v="130000068"/>
    <n v="0"/>
    <s v="FA001300000680"/>
    <s v="Sheets"/>
    <x v="8"/>
    <n v="3080"/>
    <n v="55"/>
    <n v="11"/>
    <s v="01.03.2013"/>
    <s v="01.04.2017"/>
    <e v="#REF!"/>
    <s v="INR"/>
    <n v="209080.81"/>
    <n v="0"/>
    <n v="0"/>
    <n v="0"/>
    <n v="209080.81"/>
    <n v="-24003"/>
    <n v="-2572"/>
    <n v="0"/>
    <n v="-2572"/>
    <n v="0"/>
    <n v="0"/>
    <n v="-26575"/>
    <n v="0"/>
    <n v="185077.81"/>
    <n v="182505.81"/>
  </r>
  <r>
    <x v="0"/>
    <s v="FA31"/>
    <n v="1300"/>
    <n v="130000069"/>
    <n v="0"/>
    <s v="FA001300000690"/>
    <s v="Decorative Tiles"/>
    <x v="8"/>
    <n v="38"/>
    <n v="55"/>
    <n v="11"/>
    <s v="01.03.2013"/>
    <s v="01.04.2017"/>
    <e v="#REF!"/>
    <s v="INR"/>
    <n v="11939.91"/>
    <n v="0"/>
    <n v="0"/>
    <n v="0"/>
    <n v="11939.91"/>
    <n v="-1371.36"/>
    <n v="-147"/>
    <n v="0"/>
    <n v="-147"/>
    <n v="0"/>
    <n v="0"/>
    <n v="-1518.36"/>
    <n v="0"/>
    <n v="10568.55"/>
    <n v="10421.549999999999"/>
  </r>
  <r>
    <x v="0"/>
    <s v="FA31"/>
    <n v="1300"/>
    <n v="130000070"/>
    <n v="0"/>
    <s v="FA001300000700"/>
    <s v="WC FLUSH TANK"/>
    <x v="8"/>
    <n v="5"/>
    <n v="55"/>
    <n v="11"/>
    <s v="01.03.2013"/>
    <s v="01.04.2017"/>
    <e v="#REF!"/>
    <s v="INR"/>
    <n v="5977.47"/>
    <n v="0"/>
    <n v="0"/>
    <n v="0"/>
    <n v="5977.47"/>
    <n v="-685.92"/>
    <n v="-74"/>
    <n v="0"/>
    <n v="-74"/>
    <n v="0"/>
    <n v="0"/>
    <n v="-759.92"/>
    <n v="0"/>
    <n v="5291.55"/>
    <n v="5217.55"/>
  </r>
  <r>
    <x v="0"/>
    <s v="FA31"/>
    <n v="1300"/>
    <n v="130000071"/>
    <n v="0"/>
    <s v="FA001300000710"/>
    <s v="Iron Frame - 8x7"/>
    <x v="8"/>
    <n v="1065"/>
    <n v="55"/>
    <n v="11"/>
    <s v="01.03.2013"/>
    <s v="01.04.2017"/>
    <e v="#REF!"/>
    <s v="INR"/>
    <n v="73690.19"/>
    <n v="0"/>
    <n v="0"/>
    <n v="0"/>
    <n v="73690.19"/>
    <n v="-8460.32"/>
    <n v="-907"/>
    <n v="0"/>
    <n v="-907"/>
    <n v="0"/>
    <n v="0"/>
    <n v="-9367.32"/>
    <n v="0"/>
    <n v="65229.87"/>
    <n v="64322.87"/>
  </r>
  <r>
    <x v="0"/>
    <s v="FA31"/>
    <n v="1300"/>
    <n v="130000072"/>
    <n v="0"/>
    <s v="FA001300000720"/>
    <s v="Iron Frame - 8x7"/>
    <x v="8"/>
    <n v="305"/>
    <n v="55"/>
    <n v="11"/>
    <s v="01.03.2013"/>
    <s v="01.04.2017"/>
    <e v="#REF!"/>
    <s v="INR"/>
    <n v="20903.78"/>
    <n v="0"/>
    <n v="0"/>
    <n v="0"/>
    <n v="20903.78"/>
    <n v="-2400.16"/>
    <n v="-257"/>
    <n v="0"/>
    <n v="-257"/>
    <n v="0"/>
    <n v="0"/>
    <n v="-2657.16"/>
    <n v="0"/>
    <n v="18503.62"/>
    <n v="18246.62"/>
  </r>
  <r>
    <x v="0"/>
    <s v="FA31"/>
    <n v="1300"/>
    <n v="130000073"/>
    <n v="0"/>
    <s v="FA001300000730"/>
    <s v="Iron Frame - 8x7"/>
    <x v="8"/>
    <n v="2610"/>
    <n v="55"/>
    <n v="11"/>
    <s v="01.03.2013"/>
    <s v="01.04.2017"/>
    <e v="#REF!"/>
    <s v="INR"/>
    <n v="180593.47"/>
    <n v="0"/>
    <n v="0"/>
    <n v="0"/>
    <n v="180593.47"/>
    <n v="-20729.28"/>
    <n v="-2222"/>
    <n v="0"/>
    <n v="-2222"/>
    <n v="0"/>
    <n v="0"/>
    <n v="-22951.279999999999"/>
    <n v="0"/>
    <n v="159864.19"/>
    <n v="157642.19"/>
  </r>
  <r>
    <x v="0"/>
    <s v="FA31"/>
    <n v="1300"/>
    <n v="130000074"/>
    <n v="0"/>
    <s v="FA001300000740"/>
    <s v="Iron Frame - 8x7"/>
    <x v="8"/>
    <n v="2290"/>
    <n v="55"/>
    <n v="11"/>
    <s v="01.03.2013"/>
    <s v="01.04.2017"/>
    <e v="#REF!"/>
    <s v="INR"/>
    <n v="158451.6"/>
    <n v="0"/>
    <n v="0"/>
    <n v="0"/>
    <n v="158451.6"/>
    <n v="-18188.54"/>
    <n v="-1949"/>
    <n v="0"/>
    <n v="-1949"/>
    <n v="0"/>
    <n v="0"/>
    <n v="-20137.54"/>
    <n v="0"/>
    <n v="140263.06"/>
    <n v="138314.06"/>
  </r>
  <r>
    <x v="0"/>
    <s v="FA31"/>
    <n v="1300"/>
    <n v="130000075"/>
    <n v="0"/>
    <s v="FA001300000750"/>
    <s v="SS Work Table with Marble"/>
    <x v="8"/>
    <n v="50"/>
    <n v="55"/>
    <n v="11"/>
    <s v="01.03.2013"/>
    <s v="01.04.2017"/>
    <e v="#REF!"/>
    <s v="INR"/>
    <n v="4060.44"/>
    <n v="0"/>
    <n v="0"/>
    <n v="0"/>
    <n v="4060.44"/>
    <n v="-468.08"/>
    <n v="-50"/>
    <n v="0"/>
    <n v="-50"/>
    <n v="0"/>
    <n v="0"/>
    <n v="-518.07999999999993"/>
    <n v="0"/>
    <n v="3592.36"/>
    <n v="3542.36"/>
  </r>
  <r>
    <x v="0"/>
    <s v="FA31"/>
    <n v="1300"/>
    <n v="130000076"/>
    <n v="0"/>
    <s v="FA001300000760"/>
    <s v="SS Work Table with Marble"/>
    <x v="8"/>
    <n v="70"/>
    <n v="55"/>
    <n v="11"/>
    <s v="01.03.2013"/>
    <s v="01.04.2017"/>
    <e v="#REF!"/>
    <s v="INR"/>
    <n v="4397.6499999999996"/>
    <n v="0"/>
    <n v="0"/>
    <n v="0"/>
    <n v="4397.6499999999996"/>
    <n v="-504.14"/>
    <n v="-54"/>
    <n v="0"/>
    <n v="-54"/>
    <n v="0"/>
    <n v="0"/>
    <n v="-558.14"/>
    <n v="0"/>
    <n v="3893.5099999999998"/>
    <n v="3839.5099999999998"/>
  </r>
  <r>
    <x v="0"/>
    <s v="FA31"/>
    <n v="1300"/>
    <n v="130000077"/>
    <n v="0"/>
    <s v="FA001300000770"/>
    <s v="SS Work Table with Marble"/>
    <x v="8"/>
    <n v="70"/>
    <n v="55"/>
    <n v="11"/>
    <s v="01.03.2013"/>
    <s v="01.04.2017"/>
    <e v="#REF!"/>
    <s v="INR"/>
    <n v="4397.6499999999996"/>
    <n v="0"/>
    <n v="0"/>
    <n v="0"/>
    <n v="4397.6499999999996"/>
    <n v="-504.14"/>
    <n v="-54"/>
    <n v="0"/>
    <n v="-54"/>
    <n v="0"/>
    <n v="0"/>
    <n v="-558.14"/>
    <n v="0"/>
    <n v="3893.5099999999998"/>
    <n v="3839.5099999999998"/>
  </r>
  <r>
    <x v="0"/>
    <s v="FA31"/>
    <n v="1300"/>
    <n v="130000078"/>
    <n v="0"/>
    <s v="FA001300000780"/>
    <s v="SS Work Table with Marble"/>
    <x v="8"/>
    <n v="60"/>
    <n v="55"/>
    <n v="11"/>
    <s v="01.03.2013"/>
    <s v="01.04.2017"/>
    <e v="#REF!"/>
    <s v="INR"/>
    <n v="3769.78"/>
    <n v="0"/>
    <n v="0"/>
    <n v="0"/>
    <n v="3769.78"/>
    <n v="-433.56"/>
    <n v="-46"/>
    <n v="0"/>
    <n v="-46"/>
    <n v="0"/>
    <n v="0"/>
    <n v="-479.56"/>
    <n v="0"/>
    <n v="3336.2200000000003"/>
    <n v="3290.2200000000003"/>
  </r>
  <r>
    <x v="0"/>
    <s v="FA31"/>
    <n v="1300"/>
    <n v="130000079"/>
    <n v="0"/>
    <s v="FA001300000790"/>
    <s v="SS Work Table with Marble"/>
    <x v="8"/>
    <n v="100"/>
    <n v="55"/>
    <n v="11"/>
    <s v="01.03.2013"/>
    <s v="01.04.2017"/>
    <e v="#REF!"/>
    <s v="INR"/>
    <n v="6283.24"/>
    <n v="0"/>
    <n v="0"/>
    <n v="0"/>
    <n v="6283.24"/>
    <n v="-720.94"/>
    <n v="-77"/>
    <n v="0"/>
    <n v="-77"/>
    <n v="0"/>
    <n v="0"/>
    <n v="-797.94"/>
    <n v="0"/>
    <n v="5562.2999999999993"/>
    <n v="5485.2999999999993"/>
  </r>
  <r>
    <x v="0"/>
    <s v="FA31"/>
    <n v="1300"/>
    <n v="130000080"/>
    <n v="0"/>
    <s v="FA001300000800"/>
    <s v="SS Work Table with Marble"/>
    <x v="8"/>
    <n v="65"/>
    <n v="55"/>
    <n v="11"/>
    <s v="01.03.2013"/>
    <s v="01.04.2017"/>
    <e v="#REF!"/>
    <s v="INR"/>
    <n v="5373.24"/>
    <n v="0"/>
    <n v="0"/>
    <n v="0"/>
    <n v="5373.24"/>
    <n v="-616.12"/>
    <n v="-66"/>
    <n v="0"/>
    <n v="-66"/>
    <n v="0"/>
    <n v="0"/>
    <n v="-682.12"/>
    <n v="0"/>
    <n v="4757.12"/>
    <n v="4691.12"/>
  </r>
  <r>
    <x v="0"/>
    <s v="FA31"/>
    <n v="1300"/>
    <n v="130000081"/>
    <n v="0"/>
    <s v="FA001300000810"/>
    <s v="SS Work Table with Marble"/>
    <x v="8"/>
    <n v="50"/>
    <n v="55"/>
    <n v="11"/>
    <s v="01.03.2013"/>
    <s v="01.04.2017"/>
    <e v="#REF!"/>
    <s v="INR"/>
    <n v="4133.26"/>
    <n v="0"/>
    <n v="0"/>
    <n v="0"/>
    <n v="4133.26"/>
    <n v="-475.48"/>
    <n v="-51"/>
    <n v="0"/>
    <n v="-51"/>
    <n v="0"/>
    <n v="0"/>
    <n v="-526.48"/>
    <n v="0"/>
    <n v="3657.78"/>
    <n v="3606.78"/>
  </r>
  <r>
    <x v="0"/>
    <s v="FA31"/>
    <n v="1300"/>
    <n v="130000082"/>
    <n v="0"/>
    <s v="FA001300000820"/>
    <s v="Mazinine"/>
    <x v="8"/>
    <n v="12246"/>
    <n v="59"/>
    <n v="0"/>
    <s v="17.03.2016"/>
    <s v="01.04.2017"/>
    <e v="#REF!"/>
    <s v="INR"/>
    <n v="674498.66"/>
    <n v="0"/>
    <n v="0"/>
    <n v="0"/>
    <n v="674498.66"/>
    <n v="-65012.39"/>
    <n v="-7997"/>
    <n v="0"/>
    <n v="-7997"/>
    <n v="0"/>
    <n v="0"/>
    <n v="-73009.39"/>
    <n v="0"/>
    <n v="609486.27"/>
    <n v="601489.27"/>
  </r>
  <r>
    <x v="0"/>
    <s v="FA31"/>
    <n v="1300"/>
    <n v="130000083"/>
    <n v="0"/>
    <s v="FA001300000830"/>
    <s v="Mazinine"/>
    <x v="8"/>
    <n v="1"/>
    <n v="59"/>
    <n v="1"/>
    <s v="10.05.2016"/>
    <s v="01.04.2017"/>
    <e v="#REF!"/>
    <s v="INR"/>
    <n v="104057.75"/>
    <n v="0"/>
    <n v="0"/>
    <n v="0"/>
    <n v="104057.75"/>
    <n v="-9711.5400000000009"/>
    <n v="-1236"/>
    <n v="0"/>
    <n v="-1236"/>
    <n v="0"/>
    <n v="0"/>
    <n v="-10947.54"/>
    <n v="0"/>
    <n v="94346.209999999992"/>
    <n v="93110.209999999992"/>
  </r>
  <r>
    <x v="0"/>
    <s v="FA31"/>
    <n v="1300"/>
    <n v="130000104"/>
    <n v="0"/>
    <s v="FA001300001040"/>
    <s v="Tiles &amp; Fixing(Sanghis Kitchen Area)"/>
    <x v="8"/>
    <n v="136"/>
    <n v="3"/>
    <n v="0"/>
    <s v="31.03.2019"/>
    <s v="26.03.2019"/>
    <e v="#REF!"/>
    <s v="INR"/>
    <n v="248150.42"/>
    <n v="0"/>
    <n v="0"/>
    <n v="0"/>
    <n v="248150.42"/>
    <n v="-235742.9"/>
    <n v="0"/>
    <n v="0"/>
    <n v="0"/>
    <n v="0"/>
    <n v="0"/>
    <n v="-235742.9"/>
    <n v="0"/>
    <n v="12407.520000000019"/>
    <n v="12407.520000000019"/>
  </r>
  <r>
    <x v="0"/>
    <s v="FA31"/>
    <n v="1300"/>
    <n v="130000105"/>
    <n v="0"/>
    <s v="FA001300001050"/>
    <s v="Building Paint Work"/>
    <x v="8"/>
    <n v="1"/>
    <n v="3"/>
    <n v="0"/>
    <s v="30.04.2019"/>
    <s v="22.04.2019"/>
    <e v="#REF!"/>
    <s v="INR"/>
    <n v="144070.54"/>
    <n v="0"/>
    <n v="0"/>
    <n v="0"/>
    <n v="144070.54"/>
    <n v="-134364"/>
    <n v="-2503.0100000000002"/>
    <n v="0"/>
    <n v="-2503.0100000000002"/>
    <n v="0"/>
    <n v="0"/>
    <n v="-136867.01"/>
    <n v="0"/>
    <n v="9706.5400000000081"/>
    <n v="7203.5299999999988"/>
  </r>
  <r>
    <x v="0"/>
    <s v="FA31"/>
    <n v="1600"/>
    <n v="160000027"/>
    <n v="0"/>
    <s v="FA001600000270"/>
    <s v="Testing &amp; Installation"/>
    <x v="0"/>
    <n v="1"/>
    <n v="11"/>
    <n v="1"/>
    <s v="22.04.2013"/>
    <s v="01.04.2017"/>
    <e v="#REF!"/>
    <s v="INR"/>
    <n v="55000"/>
    <n v="0"/>
    <n v="0"/>
    <n v="0"/>
    <n v="55000"/>
    <n v="-30748.22"/>
    <n v="-2651"/>
    <n v="0"/>
    <n v="-2651"/>
    <n v="0"/>
    <n v="0"/>
    <n v="-33399.22"/>
    <n v="0"/>
    <n v="24251.78"/>
    <n v="21600.78"/>
  </r>
  <r>
    <x v="0"/>
    <s v="FA31"/>
    <n v="1600"/>
    <n v="160000031"/>
    <n v="0"/>
    <s v="FA001600000310"/>
    <s v="62.5 KVA DG Set"/>
    <x v="0"/>
    <n v="1"/>
    <n v="11"/>
    <n v="1"/>
    <s v="06.05.2013"/>
    <s v="01.04.2017"/>
    <e v="#REF!"/>
    <s v="INR"/>
    <n v="199500"/>
    <n v="0"/>
    <n v="0"/>
    <n v="0"/>
    <n v="199500"/>
    <n v="-111355.42"/>
    <n v="-9637"/>
    <n v="0"/>
    <n v="-9637"/>
    <n v="0"/>
    <n v="0"/>
    <n v="-120992.42"/>
    <n v="0"/>
    <n v="88144.58"/>
    <n v="78507.58"/>
  </r>
  <r>
    <x v="0"/>
    <s v="FA31"/>
    <n v="1600"/>
    <n v="160000052"/>
    <n v="0"/>
    <s v="FA001600000520"/>
    <s v="Bag Closer Machine Revo"/>
    <x v="0"/>
    <n v="1"/>
    <n v="11"/>
    <n v="4"/>
    <s v="31.07.2013"/>
    <s v="01.04.2017"/>
    <e v="#REF!"/>
    <s v="INR"/>
    <n v="19530"/>
    <n v="0"/>
    <n v="0"/>
    <n v="0"/>
    <n v="19530"/>
    <n v="-10644.56"/>
    <n v="-937"/>
    <n v="0"/>
    <n v="-937"/>
    <n v="0"/>
    <n v="0"/>
    <n v="-11581.56"/>
    <n v="0"/>
    <n v="8885.44"/>
    <n v="7948.4400000000005"/>
  </r>
  <r>
    <x v="0"/>
    <s v="FA31"/>
    <n v="1600"/>
    <n v="160000513"/>
    <n v="0"/>
    <s v="FA001600005130"/>
    <s v="Form fill seal machine"/>
    <x v="0"/>
    <n v="1"/>
    <n v="10"/>
    <n v="11"/>
    <s v="01.03.2013"/>
    <s v="01.04.2017"/>
    <e v="#REF!"/>
    <s v="INR"/>
    <n v="2699251"/>
    <n v="0"/>
    <n v="0"/>
    <n v="0"/>
    <n v="2699251"/>
    <n v="-1443844.66"/>
    <n v="-123084"/>
    <n v="0"/>
    <n v="-123084"/>
    <n v="0"/>
    <n v="0"/>
    <n v="-1566928.66"/>
    <n v="0"/>
    <n v="1255406.3400000001"/>
    <n v="1132322.3400000001"/>
  </r>
  <r>
    <x v="0"/>
    <s v="FA31"/>
    <n v="1600"/>
    <n v="160000514"/>
    <n v="0"/>
    <s v="FA001600005140"/>
    <s v="Weighing Automatic  M/C"/>
    <x v="0"/>
    <n v="1"/>
    <n v="10"/>
    <n v="11"/>
    <s v="01.03.2013"/>
    <s v="01.04.2017"/>
    <e v="#REF!"/>
    <s v="INR"/>
    <n v="2693845"/>
    <n v="0"/>
    <n v="0"/>
    <n v="0"/>
    <n v="2693845"/>
    <n v="-1530128.92"/>
    <n v="-130440"/>
    <n v="0"/>
    <n v="-130440"/>
    <n v="0"/>
    <n v="0"/>
    <n v="-1660568.92"/>
    <n v="0"/>
    <n v="1163716.08"/>
    <n v="1033276.0800000001"/>
  </r>
  <r>
    <x v="0"/>
    <s v="FA31"/>
    <n v="1600"/>
    <n v="160000515"/>
    <n v="0"/>
    <s v="FA001600005150"/>
    <s v="X40 Intermitt TTO printer"/>
    <x v="0"/>
    <n v="2"/>
    <n v="10"/>
    <n v="11"/>
    <s v="01.03.2013"/>
    <s v="01.04.2017"/>
    <e v="#REF!"/>
    <s v="INR"/>
    <n v="727368"/>
    <n v="0"/>
    <n v="0"/>
    <n v="0"/>
    <n v="727368"/>
    <n v="-413149.76"/>
    <n v="-35220"/>
    <n v="0"/>
    <n v="-35220"/>
    <n v="0"/>
    <n v="0"/>
    <n v="-448369.76"/>
    <n v="0"/>
    <n v="314218.23999999999"/>
    <n v="278998.24"/>
  </r>
  <r>
    <x v="0"/>
    <s v="FA31"/>
    <n v="1600"/>
    <n v="160000516"/>
    <n v="0"/>
    <s v="FA001600005160"/>
    <s v="Air Compressor"/>
    <x v="0"/>
    <n v="1"/>
    <n v="10"/>
    <n v="11"/>
    <s v="01.03.2013"/>
    <s v="01.04.2017"/>
    <e v="#REF!"/>
    <s v="INR"/>
    <n v="299304"/>
    <n v="0"/>
    <n v="0"/>
    <n v="0"/>
    <n v="299304"/>
    <n v="-170008.22"/>
    <n v="-14493"/>
    <n v="0"/>
    <n v="-14493"/>
    <n v="0"/>
    <n v="0"/>
    <n v="-184501.22"/>
    <n v="0"/>
    <n v="129295.78"/>
    <n v="114802.78"/>
  </r>
  <r>
    <x v="0"/>
    <s v="FA31"/>
    <n v="1600"/>
    <n v="160000517"/>
    <n v="0"/>
    <s v="FA001600005170"/>
    <s v="Elevator - spice cleaning"/>
    <x v="0"/>
    <n v="1"/>
    <n v="10"/>
    <n v="11"/>
    <s v="01.03.2013"/>
    <s v="01.04.2017"/>
    <e v="#REF!"/>
    <s v="INR"/>
    <n v="676547"/>
    <n v="0"/>
    <n v="0"/>
    <n v="0"/>
    <n v="676547"/>
    <n v="-384284.13"/>
    <n v="-32759"/>
    <n v="0"/>
    <n v="-32759"/>
    <n v="0"/>
    <n v="0"/>
    <n v="-417043.13"/>
    <n v="0"/>
    <n v="292262.87"/>
    <n v="259503.87"/>
  </r>
  <r>
    <x v="0"/>
    <s v="FA31"/>
    <n v="1600"/>
    <n v="160000518"/>
    <n v="0"/>
    <s v="FA001600005180"/>
    <s v="Gravity s Destoning"/>
    <x v="0"/>
    <n v="1"/>
    <n v="10"/>
    <n v="11"/>
    <s v="01.03.2013"/>
    <s v="01.04.2017"/>
    <e v="#REF!"/>
    <s v="INR"/>
    <n v="761115"/>
    <n v="0"/>
    <n v="0"/>
    <n v="0"/>
    <n v="761115"/>
    <n v="-432320.64"/>
    <n v="-36854"/>
    <n v="0"/>
    <n v="-36854"/>
    <n v="0"/>
    <n v="0"/>
    <n v="-469174.64"/>
    <n v="0"/>
    <n v="328794.36"/>
    <n v="291940.36"/>
  </r>
  <r>
    <x v="0"/>
    <s v="FA31"/>
    <n v="1600"/>
    <n v="160000519"/>
    <n v="0"/>
    <s v="FA001600005190"/>
    <s v="Inclined Belt conveyor"/>
    <x v="0"/>
    <n v="1"/>
    <n v="10"/>
    <n v="11"/>
    <s v="01.03.2013"/>
    <s v="01.04.2017"/>
    <e v="#REF!"/>
    <s v="INR"/>
    <n v="359415"/>
    <n v="0"/>
    <n v="0"/>
    <n v="0"/>
    <n v="359415"/>
    <n v="-204151.2"/>
    <n v="-17403"/>
    <n v="0"/>
    <n v="-17403"/>
    <n v="0"/>
    <n v="0"/>
    <n v="-221554.2"/>
    <n v="0"/>
    <n v="155263.79999999999"/>
    <n v="137860.79999999999"/>
  </r>
  <r>
    <x v="0"/>
    <s v="FA31"/>
    <n v="1600"/>
    <n v="160000520"/>
    <n v="0"/>
    <s v="FA001600005200"/>
    <s v="Vibro Separator"/>
    <x v="0"/>
    <n v="1"/>
    <n v="10"/>
    <n v="11"/>
    <s v="01.03.2013"/>
    <s v="01.04.2017"/>
    <e v="#REF!"/>
    <s v="INR"/>
    <n v="465126"/>
    <n v="0"/>
    <n v="0"/>
    <n v="0"/>
    <n v="465126"/>
    <n v="-264195.56"/>
    <n v="-22522"/>
    <n v="0"/>
    <n v="-22522"/>
    <n v="0"/>
    <n v="0"/>
    <n v="-286717.56"/>
    <n v="0"/>
    <n v="200930.44"/>
    <n v="178408.44"/>
  </r>
  <r>
    <x v="0"/>
    <s v="FA31"/>
    <n v="1600"/>
    <n v="160000521"/>
    <n v="0"/>
    <s v="FA001600005210"/>
    <s v=" pipe spice cleaning"/>
    <x v="0"/>
    <n v="0"/>
    <n v="10"/>
    <n v="11"/>
    <s v="01.03.2013"/>
    <s v="01.04.2017"/>
    <s v="14.08.2022"/>
    <s v="INR"/>
    <n v="31714"/>
    <n v="0"/>
    <n v="-31714"/>
    <n v="0"/>
    <n v="0"/>
    <n v="-18013.54"/>
    <n v="-683"/>
    <n v="0"/>
    <n v="-683"/>
    <n v="18696.54"/>
    <n v="0"/>
    <n v="0"/>
    <n v="0"/>
    <n v="13700.46"/>
    <n v="0"/>
  </r>
  <r>
    <x v="0"/>
    <s v="FA31"/>
    <n v="1600"/>
    <n v="160000523"/>
    <n v="0"/>
    <s v="FA001600005230"/>
    <s v="Air Compressor - 1HP"/>
    <x v="0"/>
    <n v="1"/>
    <n v="10"/>
    <n v="11"/>
    <s v="01.03.2013"/>
    <s v="01.04.2017"/>
    <e v="#REF!"/>
    <s v="INR"/>
    <n v="37729"/>
    <n v="0"/>
    <n v="0"/>
    <n v="0"/>
    <n v="37729"/>
    <n v="-21431.19"/>
    <n v="-1827"/>
    <n v="0"/>
    <n v="-1827"/>
    <n v="0"/>
    <n v="0"/>
    <n v="-23258.19"/>
    <n v="0"/>
    <n v="16297.810000000001"/>
    <n v="14470.810000000001"/>
  </r>
  <r>
    <x v="0"/>
    <s v="FA31"/>
    <n v="1600"/>
    <n v="160000535"/>
    <n v="0"/>
    <s v="FA001600005350"/>
    <s v="MS Pipe  Square pipe"/>
    <x v="0"/>
    <n v="2165"/>
    <n v="10"/>
    <n v="11"/>
    <s v="01.03.2013"/>
    <s v="01.04.2017"/>
    <e v="#REF!"/>
    <s v="INR"/>
    <n v="226232"/>
    <n v="0"/>
    <n v="0"/>
    <n v="0"/>
    <n v="226232"/>
    <n v="-128501.88"/>
    <n v="-10954"/>
    <n v="0"/>
    <n v="-10954"/>
    <n v="0"/>
    <n v="0"/>
    <n v="-139455.88"/>
    <n v="0"/>
    <n v="97730.12"/>
    <n v="86776.12"/>
  </r>
  <r>
    <x v="0"/>
    <s v="FA31"/>
    <n v="1600"/>
    <n v="160000536"/>
    <n v="0"/>
    <s v="FA001600005360"/>
    <s v="Italian Marble Slab"/>
    <x v="0"/>
    <n v="70.28"/>
    <n v="10"/>
    <n v="11"/>
    <s v="01.03.2013"/>
    <s v="01.04.2017"/>
    <e v="#REF!"/>
    <s v="INR"/>
    <n v="18824"/>
    <n v="0"/>
    <n v="0"/>
    <n v="0"/>
    <n v="18824"/>
    <n v="-10691.42"/>
    <n v="-912"/>
    <n v="0"/>
    <n v="-912"/>
    <n v="0"/>
    <n v="0"/>
    <n v="-11603.42"/>
    <n v="0"/>
    <n v="8132.58"/>
    <n v="7220.58"/>
  </r>
  <r>
    <x v="0"/>
    <s v="FA31"/>
    <n v="1600"/>
    <n v="160000537"/>
    <n v="0"/>
    <s v="FA001600005370"/>
    <s v="M.S.Angles"/>
    <x v="0"/>
    <n v="328.5"/>
    <n v="10"/>
    <n v="11"/>
    <s v="01.03.2013"/>
    <s v="01.04.2017"/>
    <e v="#REF!"/>
    <s v="INR"/>
    <n v="35648"/>
    <n v="0"/>
    <n v="0"/>
    <n v="0"/>
    <n v="35648"/>
    <n v="-20248.419999999998"/>
    <n v="-1726"/>
    <n v="0"/>
    <n v="-1726"/>
    <n v="0"/>
    <n v="0"/>
    <n v="-21974.42"/>
    <n v="0"/>
    <n v="15399.580000000002"/>
    <n v="13673.580000000002"/>
  </r>
  <r>
    <x v="0"/>
    <s v="FA31"/>
    <n v="1600"/>
    <n v="160000538"/>
    <n v="0"/>
    <s v="FA001600005380"/>
    <s v="M.S.Angles"/>
    <x v="0"/>
    <n v="394.3"/>
    <n v="10"/>
    <n v="11"/>
    <s v="01.03.2013"/>
    <s v="01.04.2017"/>
    <e v="#REF!"/>
    <s v="INR"/>
    <n v="41583"/>
    <n v="0"/>
    <n v="0"/>
    <n v="0"/>
    <n v="41583"/>
    <n v="-23620.69"/>
    <n v="-2013"/>
    <n v="0"/>
    <n v="-2013"/>
    <n v="0"/>
    <n v="0"/>
    <n v="-25633.69"/>
    <n v="0"/>
    <n v="17962.310000000001"/>
    <n v="15949.310000000001"/>
  </r>
  <r>
    <x v="0"/>
    <s v="FA31"/>
    <n v="1600"/>
    <n v="160000539"/>
    <n v="0"/>
    <s v="FA001600005390"/>
    <s v="Testing &amp; Configuration"/>
    <x v="0"/>
    <n v="1"/>
    <n v="10"/>
    <n v="11"/>
    <s v="01.03.2013"/>
    <s v="01.04.2017"/>
    <e v="#REF!"/>
    <s v="INR"/>
    <n v="146707"/>
    <n v="0"/>
    <n v="0"/>
    <n v="0"/>
    <n v="146707"/>
    <n v="-83332.399999999994"/>
    <n v="-7104"/>
    <n v="0"/>
    <n v="-7104"/>
    <n v="0"/>
    <n v="0"/>
    <n v="-90436.4"/>
    <n v="0"/>
    <n v="63374.600000000006"/>
    <n v="56270.600000000006"/>
  </r>
  <r>
    <x v="0"/>
    <s v="FA31"/>
    <n v="1600"/>
    <n v="160000647"/>
    <n v="0"/>
    <s v="FA001600006470"/>
    <s v="Automatic FormFill Seal"/>
    <x v="0"/>
    <n v="1"/>
    <n v="13"/>
    <n v="6"/>
    <s v="29.09.2015"/>
    <s v="01.04.2017"/>
    <e v="#REF!"/>
    <s v="INR"/>
    <n v="552563.01"/>
    <n v="0"/>
    <n v="0"/>
    <n v="0"/>
    <n v="552563.01"/>
    <n v="-227593.06"/>
    <n v="-26236"/>
    <n v="0"/>
    <n v="-26236"/>
    <n v="0"/>
    <n v="0"/>
    <n v="-253829.06"/>
    <n v="0"/>
    <n v="324969.95"/>
    <n v="298733.95"/>
  </r>
  <r>
    <x v="0"/>
    <s v="FA31"/>
    <n v="1600"/>
    <n v="160000653"/>
    <n v="0"/>
    <s v="FA001600006530"/>
    <s v="Packing Mach. -dry fruits"/>
    <x v="0"/>
    <n v="1"/>
    <n v="13"/>
    <n v="7"/>
    <s v="21.10.2015"/>
    <s v="01.04.2017"/>
    <e v="#REF!"/>
    <s v="INR"/>
    <n v="135000.04999999999"/>
    <n v="0"/>
    <n v="0"/>
    <n v="0"/>
    <n v="135000.04999999999"/>
    <n v="-55018.51"/>
    <n v="-6399"/>
    <n v="0"/>
    <n v="-6399"/>
    <n v="0"/>
    <n v="0"/>
    <n v="-61417.51"/>
    <n v="0"/>
    <n v="79981.539999999979"/>
    <n v="73582.539999999979"/>
  </r>
  <r>
    <x v="0"/>
    <s v="FA31"/>
    <n v="1600"/>
    <n v="160000674"/>
    <n v="0"/>
    <s v="FA001600006740"/>
    <s v="TTO PRINTER"/>
    <x v="0"/>
    <n v="2"/>
    <n v="13"/>
    <n v="8"/>
    <s v="08.12.2015"/>
    <s v="01.04.2017"/>
    <e v="#REF!"/>
    <s v="INR"/>
    <n v="545074.74"/>
    <n v="0"/>
    <n v="0"/>
    <n v="0"/>
    <n v="545074.74"/>
    <n v="-218218.31"/>
    <n v="-25927"/>
    <n v="0"/>
    <n v="-25927"/>
    <n v="0"/>
    <n v="0"/>
    <n v="-244145.31"/>
    <n v="0"/>
    <n v="326856.43"/>
    <n v="300929.43"/>
  </r>
  <r>
    <x v="0"/>
    <s v="FA31"/>
    <n v="1600"/>
    <n v="160000762"/>
    <n v="0"/>
    <s v="FA001600007620"/>
    <s v="VACUUM PACKING MACHINE"/>
    <x v="0"/>
    <n v="1"/>
    <n v="14"/>
    <n v="0"/>
    <s v="17.03.2016"/>
    <s v="01.04.2017"/>
    <e v="#REF!"/>
    <s v="INR"/>
    <n v="165240"/>
    <n v="0"/>
    <n v="0"/>
    <n v="0"/>
    <n v="165240"/>
    <n v="-63067.18"/>
    <n v="-7826"/>
    <n v="0"/>
    <n v="-7826"/>
    <n v="0"/>
    <n v="0"/>
    <n v="-70893.179999999993"/>
    <n v="0"/>
    <n v="102172.82"/>
    <n v="94346.82"/>
  </r>
  <r>
    <x v="0"/>
    <s v="FA31"/>
    <n v="1600"/>
    <n v="160000804"/>
    <n v="0"/>
    <s v="FA001600008040"/>
    <s v="TTO PRINTER"/>
    <x v="0"/>
    <n v="0"/>
    <n v="14"/>
    <n v="2"/>
    <s v="24.05.2016"/>
    <s v="01.04.2017"/>
    <s v="30.07.2022"/>
    <s v="INR"/>
    <n v="424575"/>
    <n v="0"/>
    <n v="-424575"/>
    <n v="0"/>
    <n v="0"/>
    <n v="-157230.21"/>
    <n v="-8950"/>
    <n v="0"/>
    <n v="-8950"/>
    <n v="166180.21"/>
    <n v="0"/>
    <n v="0"/>
    <n v="0"/>
    <n v="267344.79000000004"/>
    <n v="0"/>
  </r>
  <r>
    <x v="0"/>
    <s v="FA31"/>
    <n v="1600"/>
    <n v="160000828"/>
    <n v="0"/>
    <s v="FA001600008280"/>
    <s v="GTA "/>
    <x v="0"/>
    <n v="4"/>
    <n v="14"/>
    <n v="3"/>
    <s v="17.06.2016"/>
    <s v="01.04.2017"/>
    <e v="#REF!"/>
    <s v="INR"/>
    <n v="16320"/>
    <n v="0"/>
    <n v="0"/>
    <n v="0"/>
    <n v="16320"/>
    <n v="-5970.55"/>
    <n v="-773"/>
    <n v="0"/>
    <n v="-773"/>
    <n v="0"/>
    <n v="0"/>
    <n v="-6743.55"/>
    <n v="0"/>
    <n v="10349.450000000001"/>
    <n v="9576.4500000000007"/>
  </r>
  <r>
    <x v="0"/>
    <s v="FA31"/>
    <n v="1600"/>
    <n v="160000829"/>
    <n v="0"/>
    <s v="FA001600008290"/>
    <s v="GTEP"/>
    <x v="0"/>
    <n v="2"/>
    <n v="14"/>
    <n v="3"/>
    <s v="17.06.2016"/>
    <s v="01.04.2017"/>
    <e v="#REF!"/>
    <s v="INR"/>
    <n v="12444"/>
    <n v="0"/>
    <n v="0"/>
    <n v="0"/>
    <n v="12444"/>
    <n v="-4954.51"/>
    <n v="-557"/>
    <n v="0"/>
    <n v="-557"/>
    <n v="0"/>
    <n v="0"/>
    <n v="-5511.51"/>
    <n v="0"/>
    <n v="7489.49"/>
    <n v="6932.49"/>
  </r>
  <r>
    <x v="0"/>
    <s v="FA31"/>
    <n v="1600"/>
    <n v="160000832"/>
    <n v="0"/>
    <s v="FA001600008320"/>
    <s v="UPS(for TTO Printer)"/>
    <x v="0"/>
    <n v="1"/>
    <n v="14"/>
    <n v="2"/>
    <s v="08.06.2016"/>
    <s v="01.04.2017"/>
    <e v="#REF!"/>
    <s v="INR"/>
    <n v="73440"/>
    <n v="0"/>
    <n v="0"/>
    <n v="0"/>
    <n v="73440"/>
    <n v="-27074.68"/>
    <n v="-3493"/>
    <n v="0"/>
    <n v="-3493"/>
    <n v="0"/>
    <n v="0"/>
    <n v="-30567.68"/>
    <n v="0"/>
    <n v="46365.32"/>
    <n v="42872.32"/>
  </r>
  <r>
    <x v="0"/>
    <s v="FA31"/>
    <n v="1600"/>
    <n v="160000844"/>
    <n v="0"/>
    <s v="FA001600008440"/>
    <s v="Strapping Machine"/>
    <x v="0"/>
    <n v="1"/>
    <n v="14"/>
    <n v="4"/>
    <s v="21.07.2016"/>
    <s v="01.04.2017"/>
    <e v="#REF!"/>
    <s v="INR"/>
    <n v="32640"/>
    <n v="0"/>
    <n v="0"/>
    <n v="0"/>
    <n v="32640"/>
    <n v="-11753.54"/>
    <n v="-1547"/>
    <n v="0"/>
    <n v="-1547"/>
    <n v="0"/>
    <n v="0"/>
    <n v="-13300.54"/>
    <n v="0"/>
    <n v="20886.46"/>
    <n v="19339.46"/>
  </r>
  <r>
    <x v="0"/>
    <s v="FA31"/>
    <n v="1600"/>
    <n v="160000860"/>
    <n v="0"/>
    <s v="FA001600008600"/>
    <s v="chase DG Set 20 KVA"/>
    <x v="0"/>
    <n v="1"/>
    <n v="9"/>
    <n v="0"/>
    <s v="31.03.2011"/>
    <s v="01.04.2017"/>
    <e v="#REF!"/>
    <s v="INR"/>
    <n v="62500"/>
    <n v="0"/>
    <n v="0"/>
    <n v="0"/>
    <n v="62500"/>
    <n v="-41673.980000000003"/>
    <n v="-2733"/>
    <n v="0"/>
    <n v="-2733"/>
    <n v="0"/>
    <n v="0"/>
    <n v="-44406.98"/>
    <n v="0"/>
    <n v="20826.019999999997"/>
    <n v="18093.019999999997"/>
  </r>
  <r>
    <x v="0"/>
    <s v="FA31"/>
    <n v="1600"/>
    <n v="160000862"/>
    <n v="0"/>
    <s v="FA001600008620"/>
    <s v="Installation of chille"/>
    <x v="0"/>
    <n v="2"/>
    <n v="9"/>
    <n v="5"/>
    <s v="06.09.2011"/>
    <s v="01.04.2017"/>
    <e v="#REF!"/>
    <s v="INR"/>
    <n v="69877"/>
    <n v="0"/>
    <n v="0"/>
    <n v="0"/>
    <n v="69877"/>
    <n v="-45801.36"/>
    <n v="-3495"/>
    <n v="0"/>
    <n v="-3495"/>
    <n v="0"/>
    <n v="0"/>
    <n v="-49296.36"/>
    <n v="0"/>
    <n v="24075.64"/>
    <n v="20580.64"/>
  </r>
  <r>
    <x v="0"/>
    <s v="FA31"/>
    <n v="1600"/>
    <n v="160000863"/>
    <n v="0"/>
    <s v="FA001600008630"/>
    <s v="Cold Room 81.5&quot;x93x106.25"/>
    <x v="0"/>
    <n v="2"/>
    <n v="9"/>
    <n v="5"/>
    <s v="06.09.2011"/>
    <s v="01.04.2017"/>
    <e v="#REF!"/>
    <s v="INR"/>
    <n v="434702"/>
    <n v="0"/>
    <n v="0"/>
    <n v="0"/>
    <n v="434702"/>
    <n v="-284930.23"/>
    <n v="-21742"/>
    <n v="0"/>
    <n v="-21742"/>
    <n v="0"/>
    <n v="0"/>
    <n v="-306672.23"/>
    <n v="0"/>
    <n v="149771.77000000002"/>
    <n v="128029.77000000002"/>
  </r>
  <r>
    <x v="0"/>
    <s v="FA31"/>
    <n v="1600"/>
    <n v="160000864"/>
    <n v="0"/>
    <s v="FA001600008640"/>
    <s v="Temp Controller - chiller"/>
    <x v="0"/>
    <n v="4"/>
    <n v="9"/>
    <n v="5"/>
    <s v="06.09.2011"/>
    <s v="01.04.2017"/>
    <e v="#REF!"/>
    <s v="INR"/>
    <n v="297631"/>
    <n v="0"/>
    <n v="0"/>
    <n v="0"/>
    <n v="297631"/>
    <n v="-195084.89"/>
    <n v="-14886"/>
    <n v="0"/>
    <n v="-14886"/>
    <n v="0"/>
    <n v="0"/>
    <n v="-209970.89"/>
    <n v="0"/>
    <n v="102546.10999999999"/>
    <n v="87660.109999999986"/>
  </r>
  <r>
    <x v="0"/>
    <s v="FA31"/>
    <n v="1600"/>
    <n v="160000865"/>
    <n v="0"/>
    <s v="FA001600008650"/>
    <s v="  Cleaning Mach. 1200 Kg"/>
    <x v="0"/>
    <n v="6"/>
    <n v="9"/>
    <n v="4"/>
    <s v="26.07.2011"/>
    <s v="01.04.2017"/>
    <e v="#REF!"/>
    <s v="INR"/>
    <n v="30526"/>
    <n v="0"/>
    <n v="0"/>
    <n v="0"/>
    <n v="30526"/>
    <n v="-20179.3"/>
    <n v="-1527"/>
    <n v="0"/>
    <n v="-1527"/>
    <n v="0"/>
    <n v="0"/>
    <n v="-21706.3"/>
    <n v="0"/>
    <n v="10346.700000000001"/>
    <n v="8819.7000000000007"/>
  </r>
  <r>
    <x v="0"/>
    <s v="FA31"/>
    <n v="1600"/>
    <n v="160000880"/>
    <n v="0"/>
    <s v="FA001600008800"/>
    <s v="Bag Closer Machine - Revo"/>
    <x v="0"/>
    <n v="4"/>
    <n v="9"/>
    <n v="2"/>
    <s v="10.06.2011"/>
    <s v="01.04.2017"/>
    <e v="#REF!"/>
    <s v="INR"/>
    <n v="25325"/>
    <n v="0"/>
    <n v="0"/>
    <n v="0"/>
    <n v="25325"/>
    <n v="-16977.12"/>
    <n v="-1275"/>
    <n v="0"/>
    <n v="-1275"/>
    <n v="0"/>
    <n v="0"/>
    <n v="-18252.12"/>
    <n v="0"/>
    <n v="8347.880000000001"/>
    <n v="7072.880000000001"/>
  </r>
  <r>
    <x v="0"/>
    <s v="FA31"/>
    <n v="1600"/>
    <n v="160000881"/>
    <n v="0"/>
    <s v="FA001600008810"/>
    <s v="Bag Closer Machine - Revo"/>
    <x v="0"/>
    <n v="4"/>
    <n v="9"/>
    <n v="2"/>
    <s v="10.06.2011"/>
    <s v="01.04.2017"/>
    <e v="#REF!"/>
    <s v="INR"/>
    <n v="11759"/>
    <n v="0"/>
    <n v="0"/>
    <n v="0"/>
    <n v="11759"/>
    <n v="-7881.26"/>
    <n v="-592"/>
    <n v="0"/>
    <n v="-592"/>
    <n v="0"/>
    <n v="0"/>
    <n v="-8473.26"/>
    <n v="0"/>
    <n v="3877.74"/>
    <n v="3285.74"/>
  </r>
  <r>
    <x v="0"/>
    <s v="FA31"/>
    <n v="1600"/>
    <n v="160000885"/>
    <n v="0"/>
    <s v="FA001600008850"/>
    <s v="Digital Moisture Meter"/>
    <x v="0"/>
    <n v="2"/>
    <n v="9"/>
    <n v="6"/>
    <s v="01.10.2011"/>
    <s v="01.04.2017"/>
    <e v="#REF!"/>
    <s v="INR"/>
    <n v="29195"/>
    <n v="0"/>
    <n v="0"/>
    <n v="0"/>
    <n v="29195"/>
    <n v="-18998.18"/>
    <n v="-1456"/>
    <n v="0"/>
    <n v="-1456"/>
    <n v="0"/>
    <n v="0"/>
    <n v="-20454.18"/>
    <n v="0"/>
    <n v="10196.82"/>
    <n v="8740.82"/>
  </r>
  <r>
    <x v="0"/>
    <s v="FA31"/>
    <n v="1600"/>
    <n v="160000886"/>
    <n v="0"/>
    <s v="FA001600008860"/>
    <s v="Parts For Packing Machine"/>
    <x v="0"/>
    <n v="8"/>
    <n v="10"/>
    <n v="9"/>
    <s v="23.12.2012"/>
    <s v="01.04.2017"/>
    <e v="#REF!"/>
    <s v="INR"/>
    <n v="31017"/>
    <n v="0"/>
    <n v="0"/>
    <n v="0"/>
    <n v="31017"/>
    <n v="-17928.54"/>
    <n v="-1505"/>
    <n v="0"/>
    <n v="-1505"/>
    <n v="0"/>
    <n v="0"/>
    <n v="-19433.54"/>
    <n v="0"/>
    <n v="13088.46"/>
    <n v="11583.46"/>
  </r>
  <r>
    <x v="0"/>
    <s v="FA31"/>
    <n v="1600"/>
    <n v="160000887"/>
    <n v="0"/>
    <s v="FA001600008870"/>
    <s v="Bag Closer Machine - Revo"/>
    <x v="0"/>
    <n v="2"/>
    <n v="10"/>
    <n v="9"/>
    <s v="08.01.2013"/>
    <s v="01.04.2017"/>
    <e v="#REF!"/>
    <s v="INR"/>
    <n v="9913"/>
    <n v="0"/>
    <n v="0"/>
    <n v="0"/>
    <n v="9913"/>
    <n v="-5720.7"/>
    <n v="-482"/>
    <n v="0"/>
    <n v="-482"/>
    <n v="0"/>
    <n v="0"/>
    <n v="-6202.7"/>
    <n v="0"/>
    <n v="4192.3"/>
    <n v="3710.3"/>
  </r>
  <r>
    <x v="0"/>
    <s v="FA31"/>
    <n v="1600"/>
    <n v="160000948"/>
    <n v="0"/>
    <s v="FA001600009480"/>
    <s v="3910Black TTR, 55X800MX20"/>
    <x v="0"/>
    <n v="20"/>
    <n v="14"/>
    <n v="5"/>
    <s v="01.09.2016"/>
    <s v="01.04.2017"/>
    <s v="22.12.2022"/>
    <s v="INR"/>
    <n v="171452"/>
    <n v="0"/>
    <n v="-171452"/>
    <n v="0"/>
    <n v="0"/>
    <n v="-60609.93"/>
    <n v="-8145"/>
    <n v="0"/>
    <n v="-8145"/>
    <n v="68754.929999999993"/>
    <n v="0"/>
    <n v="0"/>
    <n v="0"/>
    <n v="110842.07"/>
    <n v="0"/>
  </r>
  <r>
    <x v="0"/>
    <s v="FA31"/>
    <n v="1600"/>
    <n v="160000952"/>
    <n v="0"/>
    <s v="FA001600009520"/>
    <s v="Black ribbon ttr 55m*800m"/>
    <x v="0"/>
    <n v="20"/>
    <n v="14"/>
    <n v="5"/>
    <s v="01.09.2016"/>
    <s v="01.04.2017"/>
    <e v="#REF!"/>
    <s v="INR"/>
    <n v="34290"/>
    <n v="0"/>
    <n v="0"/>
    <n v="0"/>
    <n v="34290"/>
    <n v="-12121.37"/>
    <n v="-1629"/>
    <n v="0"/>
    <n v="-1629"/>
    <n v="0"/>
    <n v="0"/>
    <n v="-13750.37"/>
    <n v="0"/>
    <n v="22168.629999999997"/>
    <n v="20539.629999999997"/>
  </r>
  <r>
    <x v="0"/>
    <s v="FA31"/>
    <n v="1600"/>
    <n v="160000956"/>
    <n v="0"/>
    <s v="FA001600009560"/>
    <s v="Prenthead kit 53contpeel"/>
    <x v="0"/>
    <n v="1"/>
    <n v="14"/>
    <n v="5"/>
    <s v="01.09.2016"/>
    <s v="01.04.2017"/>
    <s v="22.12.2022"/>
    <s v="INR"/>
    <n v="85621"/>
    <n v="0"/>
    <n v="-85621"/>
    <n v="0"/>
    <n v="0"/>
    <n v="-30268.6"/>
    <n v="-4068"/>
    <n v="0"/>
    <n v="-4068"/>
    <n v="34336.6"/>
    <n v="0"/>
    <n v="0"/>
    <n v="0"/>
    <n v="55352.4"/>
    <n v="0"/>
  </r>
  <r>
    <x v="0"/>
    <s v="FA31"/>
    <n v="1600"/>
    <n v="160000961"/>
    <n v="0"/>
    <s v="FA001600009610"/>
    <s v="TTO Bracket &amp; Accessories"/>
    <x v="0"/>
    <n v="1"/>
    <n v="14"/>
    <n v="7"/>
    <s v="19.10.2016"/>
    <s v="01.04.2017"/>
    <e v="#REF!"/>
    <s v="INR"/>
    <n v="42000"/>
    <n v="0"/>
    <n v="0"/>
    <n v="0"/>
    <n v="42000"/>
    <n v="-14465.18"/>
    <n v="-1991"/>
    <n v="0"/>
    <n v="-1991"/>
    <n v="0"/>
    <n v="0"/>
    <n v="-16456.18"/>
    <n v="0"/>
    <n v="27534.82"/>
    <n v="25543.82"/>
  </r>
  <r>
    <x v="0"/>
    <s v="FA31"/>
    <n v="1600"/>
    <n v="160000969"/>
    <n v="0"/>
    <s v="FA001600009690"/>
    <s v="Load Cell Unit"/>
    <x v="0"/>
    <n v="4"/>
    <n v="14"/>
    <n v="7"/>
    <s v="22.10.2016"/>
    <s v="01.04.2017"/>
    <s v="22.12.2022"/>
    <s v="INR"/>
    <n v="269772.62"/>
    <n v="0"/>
    <n v="-269772.62"/>
    <n v="0"/>
    <n v="0"/>
    <n v="-92821.39"/>
    <n v="-12793"/>
    <n v="0"/>
    <n v="-12793"/>
    <n v="105614.39"/>
    <n v="0"/>
    <n v="0"/>
    <n v="0"/>
    <n v="176951.22999999998"/>
    <n v="0"/>
  </r>
  <r>
    <x v="0"/>
    <s v="FA31"/>
    <n v="1600"/>
    <n v="160000975"/>
    <n v="0"/>
    <s v="FA001600009750"/>
    <s v="Muffle furnace"/>
    <x v="0"/>
    <n v="1"/>
    <n v="14"/>
    <n v="8"/>
    <s v="30.11.2016"/>
    <s v="01.04.2017"/>
    <e v="#REF!"/>
    <s v="INR"/>
    <n v="10200"/>
    <n v="0"/>
    <n v="0"/>
    <n v="0"/>
    <n v="10200"/>
    <n v="-3445.92"/>
    <n v="-484"/>
    <n v="0"/>
    <n v="-484"/>
    <n v="0"/>
    <n v="0"/>
    <n v="-3929.92"/>
    <n v="0"/>
    <n v="6754.08"/>
    <n v="6270.08"/>
  </r>
  <r>
    <x v="0"/>
    <s v="FA31"/>
    <n v="1600"/>
    <n v="160001048"/>
    <n v="0"/>
    <s v="FA001600010480"/>
    <s v="Electronic Weighing Scale"/>
    <x v="0"/>
    <n v="4"/>
    <n v="15"/>
    <n v="0"/>
    <s v="31.07.2017"/>
    <s v="01.06.2017"/>
    <e v="#REF!"/>
    <s v="INR"/>
    <n v="18000"/>
    <n v="0"/>
    <n v="0"/>
    <n v="0"/>
    <n v="18000"/>
    <n v="-5510"/>
    <n v="-855"/>
    <n v="0"/>
    <n v="-855"/>
    <n v="0"/>
    <n v="0"/>
    <n v="-6365"/>
    <n v="0"/>
    <n v="12490"/>
    <n v="11635"/>
  </r>
  <r>
    <x v="0"/>
    <s v="FA31"/>
    <n v="1600"/>
    <n v="160001092"/>
    <n v="0"/>
    <s v="FA001600010920"/>
    <s v="Conveyor For TTO"/>
    <x v="0"/>
    <n v="1"/>
    <n v="15"/>
    <n v="0"/>
    <s v="31.07.2017"/>
    <s v="24.07.2017"/>
    <e v="#REF!"/>
    <s v="INR"/>
    <n v="71000"/>
    <n v="0"/>
    <n v="0"/>
    <n v="0"/>
    <n v="71000"/>
    <n v="-21080"/>
    <n v="-3388"/>
    <n v="0"/>
    <n v="-3388"/>
    <n v="0"/>
    <n v="0"/>
    <n v="-24468"/>
    <n v="0"/>
    <n v="49920"/>
    <n v="46532"/>
  </r>
  <r>
    <x v="0"/>
    <s v="FA31"/>
    <n v="1600"/>
    <n v="160001093"/>
    <n v="0"/>
    <s v="FA001600010930"/>
    <s v="Display Unit - Programmed"/>
    <x v="0"/>
    <n v="1"/>
    <n v="15"/>
    <n v="0"/>
    <s v="31.07.2017"/>
    <s v="19.07.2017"/>
    <e v="#REF!"/>
    <s v="INR"/>
    <n v="36205"/>
    <n v="0"/>
    <n v="0"/>
    <n v="0"/>
    <n v="36205"/>
    <n v="-10780"/>
    <n v="-1728"/>
    <n v="0"/>
    <n v="-1728"/>
    <n v="0"/>
    <n v="0"/>
    <n v="-12508"/>
    <n v="0"/>
    <n v="25425"/>
    <n v="23697"/>
  </r>
  <r>
    <x v="0"/>
    <s v="FA31"/>
    <n v="1600"/>
    <n v="160001112"/>
    <n v="0"/>
    <s v="FA001600011120"/>
    <s v="Screen Printing Machine"/>
    <x v="0"/>
    <n v="1"/>
    <n v="15"/>
    <n v="0"/>
    <s v="31.08.2017"/>
    <s v="21.08.2017"/>
    <s v="22.12.2022"/>
    <s v="INR"/>
    <n v="165000"/>
    <n v="0"/>
    <n v="-165000"/>
    <n v="0"/>
    <n v="0"/>
    <n v="-48185"/>
    <n v="-7587"/>
    <n v="0"/>
    <n v="-7587"/>
    <n v="55772"/>
    <n v="0"/>
    <n v="0"/>
    <n v="0"/>
    <n v="116815"/>
    <n v="0"/>
  </r>
  <r>
    <x v="0"/>
    <s v="FA31"/>
    <n v="1600"/>
    <n v="160001216"/>
    <n v="0"/>
    <s v="FA001600012160"/>
    <s v="TTO Printer (Smartdate X40 Continuous)"/>
    <x v="0"/>
    <n v="1"/>
    <n v="15"/>
    <n v="0"/>
    <s v="31.10.2017"/>
    <s v="25.07.2017"/>
    <e v="#REF!"/>
    <s v="INR"/>
    <n v="187942.26"/>
    <n v="0"/>
    <n v="0"/>
    <n v="0"/>
    <n v="187942.26"/>
    <n v="-55765"/>
    <n v="-8968"/>
    <n v="0"/>
    <n v="-8968"/>
    <n v="0"/>
    <n v="0"/>
    <n v="-64733"/>
    <n v="0"/>
    <n v="132177.26"/>
    <n v="123209.26000000001"/>
  </r>
  <r>
    <x v="0"/>
    <s v="FA31"/>
    <n v="1600"/>
    <n v="160001854"/>
    <n v="0"/>
    <s v="FA001600018540"/>
    <s v="Kisuji Pneaumatic Type"/>
    <x v="0"/>
    <n v="0"/>
    <n v="6"/>
    <n v="5"/>
    <s v="01.10.2018"/>
    <s v="01.10.2018"/>
    <s v="30.09.2022"/>
    <s v="INR"/>
    <n v="230000"/>
    <n v="0"/>
    <n v="-230000"/>
    <n v="0"/>
    <n v="0"/>
    <n v="-172096.38"/>
    <n v="-7930"/>
    <n v="0"/>
    <n v="-7930"/>
    <n v="180026.38"/>
    <n v="0"/>
    <n v="0"/>
    <n v="0"/>
    <n v="57903.619999999995"/>
    <n v="0"/>
  </r>
  <r>
    <x v="0"/>
    <s v="FA31"/>
    <n v="1600"/>
    <n v="160001857"/>
    <n v="0"/>
    <s v="FA001600018570"/>
    <s v="Machinery Hardware"/>
    <x v="0"/>
    <n v="0"/>
    <n v="6"/>
    <n v="6"/>
    <s v="01.10.2018"/>
    <s v="01.10.2018"/>
    <s v="30.09.2022"/>
    <s v="INR"/>
    <n v="77658"/>
    <n v="0"/>
    <n v="-77658"/>
    <n v="0"/>
    <n v="0"/>
    <n v="-57711.62"/>
    <n v="-2667"/>
    <n v="0"/>
    <n v="-2667"/>
    <n v="60378.62"/>
    <n v="0"/>
    <n v="0"/>
    <n v="0"/>
    <n v="19946.379999999997"/>
    <n v="0"/>
  </r>
  <r>
    <x v="0"/>
    <s v="FA31"/>
    <n v="1600"/>
    <n v="160002245"/>
    <n v="0"/>
    <s v="FA001600022450"/>
    <s v="Air Dryer ELRD - Make ELGI 150"/>
    <x v="0"/>
    <n v="1"/>
    <n v="14"/>
    <n v="7"/>
    <s v="25.03.2019"/>
    <s v="25.03.2019"/>
    <e v="#REF!"/>
    <s v="INR"/>
    <n v="223301.26"/>
    <n v="0"/>
    <n v="0"/>
    <n v="0"/>
    <n v="223301.26"/>
    <n v="-47359"/>
    <n v="-10735"/>
    <n v="0"/>
    <n v="-10735"/>
    <n v="0"/>
    <n v="0"/>
    <n v="-58094"/>
    <n v="0"/>
    <n v="175942.26"/>
    <n v="165207.26"/>
  </r>
  <r>
    <x v="0"/>
    <s v="FA31"/>
    <n v="1600"/>
    <n v="160002247"/>
    <n v="0"/>
    <s v="FA001600022470"/>
    <s v="REVERSE OSMOSIS PLANT ( RO- 125LPH)"/>
    <x v="0"/>
    <n v="2"/>
    <n v="13"/>
    <n v="11"/>
    <s v="25.03.2019"/>
    <s v="25.03.2019"/>
    <e v="#REF!"/>
    <s v="INR"/>
    <n v="113949.8"/>
    <n v="0"/>
    <n v="0"/>
    <n v="0"/>
    <n v="113949.8"/>
    <n v="-29940"/>
    <n v="-5414"/>
    <n v="0"/>
    <n v="-5414"/>
    <n v="0"/>
    <n v="0"/>
    <n v="-35354"/>
    <n v="0"/>
    <n v="84009.8"/>
    <n v="78595.8"/>
  </r>
  <r>
    <x v="0"/>
    <s v="FA31"/>
    <n v="1600"/>
    <n v="160002322"/>
    <n v="0"/>
    <s v="FA001600023220"/>
    <s v="BELT CONVEYOR"/>
    <x v="0"/>
    <n v="1"/>
    <n v="11"/>
    <n v="11"/>
    <s v="27.06.2019"/>
    <s v="30.06.2019"/>
    <e v="#REF!"/>
    <s v="INR"/>
    <n v="47250"/>
    <n v="0"/>
    <n v="0"/>
    <n v="0"/>
    <n v="47250"/>
    <n v="-17516.169999999998"/>
    <n v="-2251"/>
    <n v="0"/>
    <n v="-2251"/>
    <n v="0"/>
    <n v="0"/>
    <n v="-19767.169999999998"/>
    <n v="0"/>
    <n v="29733.83"/>
    <n v="27482.83"/>
  </r>
  <r>
    <x v="0"/>
    <s v="FA31"/>
    <n v="1600"/>
    <n v="160002323"/>
    <n v="0"/>
    <s v="FA001600023230"/>
    <s v="TTO Printer"/>
    <x v="0"/>
    <n v="1"/>
    <n v="13"/>
    <n v="2"/>
    <s v="27.06.2019"/>
    <s v="30.06.2019"/>
    <e v="#REF!"/>
    <s v="INR"/>
    <n v="184798"/>
    <n v="0"/>
    <n v="0"/>
    <n v="0"/>
    <n v="184798"/>
    <n v="-53632"/>
    <n v="-8824"/>
    <n v="0"/>
    <n v="-8824"/>
    <n v="0"/>
    <n v="0"/>
    <n v="-62456"/>
    <n v="0"/>
    <n v="131166"/>
    <n v="122342"/>
  </r>
  <r>
    <x v="0"/>
    <s v="FA31"/>
    <n v="1600"/>
    <n v="160002408"/>
    <n v="0"/>
    <s v="FA001600024080"/>
    <s v="Indoor Cold Unit 16 Inch 3 FAN"/>
    <x v="0"/>
    <n v="3"/>
    <n v="15"/>
    <n v="0"/>
    <s v="30.11.2019"/>
    <s v="29.11.2019"/>
    <e v="#REF!"/>
    <s v="INR"/>
    <n v="167685"/>
    <n v="0"/>
    <n v="0"/>
    <n v="0"/>
    <n v="167685"/>
    <n v="-24840"/>
    <n v="-8002"/>
    <n v="0"/>
    <n v="-8002"/>
    <n v="0"/>
    <n v="0"/>
    <n v="-32842"/>
    <n v="0"/>
    <n v="142845"/>
    <n v="134843"/>
  </r>
  <r>
    <x v="0"/>
    <s v="FA31"/>
    <n v="1600"/>
    <n v="160002409"/>
    <n v="0"/>
    <s v="FA001600024090"/>
    <s v="Condensing Unit KHR 542"/>
    <x v="0"/>
    <n v="3"/>
    <n v="15"/>
    <n v="0"/>
    <s v="30.11.2019"/>
    <s v="29.11.2019"/>
    <e v="#REF!"/>
    <s v="INR"/>
    <n v="221886"/>
    <n v="0"/>
    <n v="0"/>
    <n v="0"/>
    <n v="221886"/>
    <n v="-32869"/>
    <n v="-10588"/>
    <n v="0"/>
    <n v="-10588"/>
    <n v="0"/>
    <n v="0"/>
    <n v="-43457"/>
    <n v="0"/>
    <n v="189017"/>
    <n v="178429"/>
  </r>
  <r>
    <x v="0"/>
    <s v="FA31"/>
    <n v="1600"/>
    <n v="160002533"/>
    <n v="0"/>
    <s v="FA001600025330"/>
    <s v="BELT CONVEYOR"/>
    <x v="0"/>
    <n v="1"/>
    <n v="15"/>
    <n v="0"/>
    <s v="31.03.2020"/>
    <s v="12.03.2020"/>
    <e v="#REF!"/>
    <s v="INR"/>
    <n v="42000"/>
    <n v="0"/>
    <n v="0"/>
    <n v="0"/>
    <n v="42000"/>
    <n v="-5465"/>
    <n v="-2004"/>
    <n v="0"/>
    <n v="-2004"/>
    <n v="0"/>
    <n v="0"/>
    <n v="-7469"/>
    <n v="0"/>
    <n v="36535"/>
    <n v="34531"/>
  </r>
  <r>
    <x v="0"/>
    <s v="FA31"/>
    <n v="1600"/>
    <n v="160002765"/>
    <n v="0"/>
    <s v="FA001600027650"/>
    <s v="Barcode Scanner"/>
    <x v="0"/>
    <n v="1"/>
    <n v="11"/>
    <n v="11"/>
    <s v="01.07.2020"/>
    <s v="01.07.2020"/>
    <e v="#REF!"/>
    <s v="INR"/>
    <n v="3255"/>
    <n v="0"/>
    <n v="0"/>
    <n v="0"/>
    <n v="3255"/>
    <n v="-1009"/>
    <n v="-154"/>
    <n v="0"/>
    <n v="-154"/>
    <n v="0"/>
    <n v="0"/>
    <n v="-1163"/>
    <n v="0"/>
    <n v="2246"/>
    <n v="2092"/>
  </r>
  <r>
    <x v="0"/>
    <s v="FA31"/>
    <n v="1600"/>
    <n v="160002766"/>
    <n v="0"/>
    <s v="FA001600027660"/>
    <s v="TTO Printer with Conveyor"/>
    <x v="0"/>
    <n v="1"/>
    <n v="12"/>
    <n v="1"/>
    <s v="01.07.2020"/>
    <s v="01.07.2020"/>
    <e v="#REF!"/>
    <s v="INR"/>
    <n v="285036.28999999998"/>
    <n v="0"/>
    <n v="0"/>
    <n v="0"/>
    <n v="285036.28999999998"/>
    <n v="-84198"/>
    <n v="-13607"/>
    <n v="0"/>
    <n v="-13607"/>
    <n v="0"/>
    <n v="0"/>
    <n v="-97805"/>
    <n v="0"/>
    <n v="200838.28999999998"/>
    <n v="187231.28999999998"/>
  </r>
  <r>
    <x v="0"/>
    <s v="FA31"/>
    <n v="1600"/>
    <n v="160002769"/>
    <n v="0"/>
    <s v="FA001600027690"/>
    <s v="Band Sealer Machine(Regular)"/>
    <x v="0"/>
    <n v="1"/>
    <n v="13"/>
    <n v="9"/>
    <s v="01.07.2020"/>
    <s v="01.07.2020"/>
    <e v="#REF!"/>
    <s v="INR"/>
    <n v="16500"/>
    <n v="0"/>
    <n v="0"/>
    <n v="0"/>
    <n v="16500"/>
    <n v="-3130"/>
    <n v="-788"/>
    <n v="0"/>
    <n v="-788"/>
    <n v="0"/>
    <n v="0"/>
    <n v="-3918"/>
    <n v="0"/>
    <n v="13370"/>
    <n v="12582"/>
  </r>
  <r>
    <x v="0"/>
    <s v="FA31"/>
    <n v="1600"/>
    <n v="160002770"/>
    <n v="0"/>
    <s v="FA001600027700"/>
    <s v="Electronic weighing machine 10/20/30 Kg"/>
    <x v="0"/>
    <n v="1"/>
    <n v="13"/>
    <n v="10"/>
    <s v="01.07.2020"/>
    <s v="01.07.2020"/>
    <e v="#REF!"/>
    <s v="INR"/>
    <n v="4250"/>
    <n v="0"/>
    <n v="0"/>
    <n v="0"/>
    <n v="4250"/>
    <n v="-790"/>
    <n v="-203"/>
    <n v="0"/>
    <n v="-203"/>
    <n v="0"/>
    <n v="0"/>
    <n v="-993"/>
    <n v="0"/>
    <n v="3460"/>
    <n v="3257"/>
  </r>
  <r>
    <x v="0"/>
    <s v="FA31"/>
    <n v="1600"/>
    <n v="160002772"/>
    <n v="0"/>
    <s v="FA001600027720"/>
    <s v="Weighing Scale -30 Kg"/>
    <x v="0"/>
    <n v="2"/>
    <n v="13"/>
    <n v="9"/>
    <s v="01.07.2020"/>
    <s v="01.07.2020"/>
    <e v="#REF!"/>
    <s v="INR"/>
    <n v="7300"/>
    <n v="0"/>
    <n v="0"/>
    <n v="0"/>
    <n v="7300"/>
    <n v="-1386"/>
    <n v="-348"/>
    <n v="0"/>
    <n v="-348"/>
    <n v="0"/>
    <n v="0"/>
    <n v="-1734"/>
    <n v="0"/>
    <n v="5914"/>
    <n v="5566"/>
  </r>
  <r>
    <x v="0"/>
    <s v="FA31"/>
    <n v="1600"/>
    <n v="160002773"/>
    <n v="0"/>
    <s v="FA001600027730"/>
    <s v="Bag Stitching Machine"/>
    <x v="0"/>
    <n v="1"/>
    <n v="12"/>
    <n v="1"/>
    <s v="01.07.2020"/>
    <s v="01.07.2020"/>
    <e v="#REF!"/>
    <s v="INR"/>
    <n v="3880.36"/>
    <n v="0"/>
    <n v="0"/>
    <n v="0"/>
    <n v="3880.36"/>
    <n v="-1158"/>
    <n v="-184"/>
    <n v="0"/>
    <n v="-184"/>
    <n v="0"/>
    <n v="0"/>
    <n v="-1342"/>
    <n v="0"/>
    <n v="2722.36"/>
    <n v="2538.36"/>
  </r>
  <r>
    <x v="0"/>
    <s v="FA31"/>
    <n v="1600"/>
    <n v="160002777"/>
    <n v="0"/>
    <s v="FA001600027770"/>
    <s v="Bag Closer Machine"/>
    <x v="0"/>
    <n v="1"/>
    <n v="4"/>
    <n v="8"/>
    <s v="13.07.2020"/>
    <s v="10.07.2020"/>
    <e v="#REF!"/>
    <s v="INR"/>
    <n v="13230"/>
    <n v="0"/>
    <n v="0"/>
    <n v="0"/>
    <n v="13230"/>
    <n v="-9563.24"/>
    <n v="-770"/>
    <n v="0"/>
    <n v="-770"/>
    <n v="0"/>
    <n v="0"/>
    <n v="-10333.24"/>
    <n v="0"/>
    <n v="3666.76"/>
    <n v="2896.76"/>
  </r>
  <r>
    <x v="0"/>
    <s v="FA31"/>
    <n v="1600"/>
    <n v="160002778"/>
    <n v="0"/>
    <s v="FA001600027780"/>
    <s v="weighing scale"/>
    <x v="0"/>
    <n v="2"/>
    <n v="9"/>
    <n v="7"/>
    <s v="13.07.2020"/>
    <s v="10.07.2020"/>
    <e v="#REF!"/>
    <s v="INR"/>
    <n v="10938"/>
    <n v="0"/>
    <n v="0"/>
    <n v="0"/>
    <n v="10938"/>
    <n v="-4500.1499999999996"/>
    <n v="-565"/>
    <n v="0"/>
    <n v="-565"/>
    <n v="0"/>
    <n v="0"/>
    <n v="-5065.1499999999996"/>
    <n v="0"/>
    <n v="6437.85"/>
    <n v="5872.85"/>
  </r>
  <r>
    <x v="0"/>
    <s v="FA31"/>
    <n v="1600"/>
    <n v="160002780"/>
    <n v="0"/>
    <s v="FA001600027800"/>
    <s v="WEIGHING MACHINE . GTA 30 KG"/>
    <x v="0"/>
    <n v="3"/>
    <n v="12"/>
    <n v="11"/>
    <s v="13.07.2020"/>
    <s v="10.07.2020"/>
    <e v="#REF!"/>
    <s v="INR"/>
    <n v="16785.89"/>
    <n v="0"/>
    <n v="0"/>
    <n v="0"/>
    <n v="16785.89"/>
    <n v="-4175"/>
    <n v="-792"/>
    <n v="0"/>
    <n v="-792"/>
    <n v="0"/>
    <n v="0"/>
    <n v="-4967"/>
    <n v="0"/>
    <n v="12610.89"/>
    <n v="11818.89"/>
  </r>
  <r>
    <x v="0"/>
    <s v="FA31"/>
    <n v="1600"/>
    <n v="160002781"/>
    <n v="0"/>
    <s v="FA001600027810"/>
    <s v="Bag Closer Machine Revo"/>
    <x v="0"/>
    <n v="3"/>
    <n v="5"/>
    <n v="6"/>
    <s v="13.07.2020"/>
    <s v="10.07.2020"/>
    <e v="#REF!"/>
    <s v="INR"/>
    <n v="42737"/>
    <n v="0"/>
    <n v="0"/>
    <n v="0"/>
    <n v="42737"/>
    <n v="-28535.06"/>
    <n v="-2408"/>
    <n v="0"/>
    <n v="-2408"/>
    <n v="0"/>
    <n v="0"/>
    <n v="-30943.06"/>
    <n v="0"/>
    <n v="14201.939999999999"/>
    <n v="11793.939999999999"/>
  </r>
  <r>
    <x v="0"/>
    <s v="FA31"/>
    <n v="1600"/>
    <n v="160002782"/>
    <n v="0"/>
    <s v="FA001600027820"/>
    <s v="15 KVA Stabilizer"/>
    <x v="0"/>
    <n v="2"/>
    <n v="4"/>
    <n v="11"/>
    <s v="13.07.2020"/>
    <s v="10.07.2020"/>
    <e v="#REF!"/>
    <s v="INR"/>
    <n v="144245"/>
    <n v="0"/>
    <n v="0"/>
    <n v="0"/>
    <n v="144245"/>
    <n v="-101854.36"/>
    <n v="-8304"/>
    <n v="0"/>
    <n v="-8304"/>
    <n v="0"/>
    <n v="0"/>
    <n v="-110158.36"/>
    <n v="0"/>
    <n v="42390.64"/>
    <n v="34086.639999999999"/>
  </r>
  <r>
    <x v="0"/>
    <s v="FA31"/>
    <n v="1600"/>
    <n v="160002783"/>
    <n v="0"/>
    <s v="FA001600027830"/>
    <s v="BELT CONVEYOR"/>
    <x v="0"/>
    <n v="1"/>
    <n v="13"/>
    <n v="2"/>
    <s v="13.07.2020"/>
    <s v="10.07.2020"/>
    <e v="#REF!"/>
    <s v="INR"/>
    <n v="76068.53"/>
    <n v="0"/>
    <n v="0"/>
    <n v="0"/>
    <n v="76068.53"/>
    <n v="-17204"/>
    <n v="-3626"/>
    <n v="0"/>
    <n v="-3626"/>
    <n v="0"/>
    <n v="0"/>
    <n v="-20830"/>
    <n v="0"/>
    <n v="58864.53"/>
    <n v="55238.53"/>
  </r>
  <r>
    <x v="0"/>
    <s v="FA31"/>
    <n v="1600"/>
    <n v="160002784"/>
    <n v="0"/>
    <s v="FA001600027840"/>
    <s v="Angle Adjustabl Connector"/>
    <x v="0"/>
    <n v="1"/>
    <n v="4"/>
    <n v="7"/>
    <s v="13.07.2020"/>
    <s v="10.07.2020"/>
    <s v="22.12.2022"/>
    <s v="INR"/>
    <n v="286453"/>
    <n v="0"/>
    <n v="-286453"/>
    <n v="0"/>
    <n v="0"/>
    <n v="-208631.58"/>
    <n v="-16133"/>
    <n v="0"/>
    <n v="-16133"/>
    <n v="224764.58"/>
    <n v="0"/>
    <n v="0"/>
    <n v="0"/>
    <n v="77821.420000000013"/>
    <n v="0"/>
  </r>
  <r>
    <x v="0"/>
    <s v="FA31"/>
    <n v="1600"/>
    <n v="160002786"/>
    <n v="0"/>
    <s v="FA001600027860"/>
    <s v="TTO Printer"/>
    <x v="0"/>
    <n v="1"/>
    <n v="10"/>
    <n v="9"/>
    <s v="13.07.2020"/>
    <s v="10.07.2020"/>
    <e v="#REF!"/>
    <s v="INR"/>
    <n v="182832.04"/>
    <n v="0"/>
    <n v="0"/>
    <n v="0"/>
    <n v="182832.04"/>
    <n v="-58560"/>
    <n v="-9612"/>
    <n v="0"/>
    <n v="-9612"/>
    <n v="0"/>
    <n v="0"/>
    <n v="-68172"/>
    <n v="0"/>
    <n v="124272.04000000001"/>
    <n v="114660.04000000001"/>
  </r>
  <r>
    <x v="0"/>
    <s v="FA31"/>
    <n v="1600"/>
    <n v="160002797"/>
    <n v="0"/>
    <s v="FA001600027970"/>
    <s v="Electronic Weighing Scale"/>
    <x v="0"/>
    <n v="4"/>
    <n v="11"/>
    <n v="10"/>
    <s v="01.07.2020"/>
    <s v="01.07.2020"/>
    <e v="#REF!"/>
    <s v="INR"/>
    <n v="18000"/>
    <n v="0"/>
    <n v="0"/>
    <n v="0"/>
    <n v="18000"/>
    <n v="-5603"/>
    <n v="-859"/>
    <n v="0"/>
    <n v="-859"/>
    <n v="0"/>
    <n v="0"/>
    <n v="-6462"/>
    <n v="0"/>
    <n v="12397"/>
    <n v="11538"/>
  </r>
  <r>
    <x v="0"/>
    <s v="FA31"/>
    <n v="1600"/>
    <n v="160002798"/>
    <n v="0"/>
    <s v="FA001600027980"/>
    <s v="Electronic Weighing Scale"/>
    <x v="0"/>
    <n v="2"/>
    <n v="11"/>
    <n v="10"/>
    <s v="01.07.2020"/>
    <s v="01.07.2020"/>
    <e v="#REF!"/>
    <s v="INR"/>
    <n v="14100.75"/>
    <n v="0"/>
    <n v="0"/>
    <n v="0"/>
    <n v="14100.75"/>
    <n v="-4390"/>
    <n v="-673"/>
    <n v="0"/>
    <n v="-673"/>
    <n v="0"/>
    <n v="0"/>
    <n v="-5063"/>
    <n v="0"/>
    <n v="9710.75"/>
    <n v="9037.75"/>
  </r>
  <r>
    <x v="0"/>
    <s v="FA31"/>
    <n v="1600"/>
    <n v="160002799"/>
    <n v="0"/>
    <s v="FA001600027990"/>
    <s v="Conveyor For TTO"/>
    <x v="0"/>
    <n v="1"/>
    <n v="12"/>
    <n v="1"/>
    <s v="01.07.2020"/>
    <s v="01.07.2020"/>
    <e v="#REF!"/>
    <s v="INR"/>
    <n v="71000"/>
    <n v="0"/>
    <n v="0"/>
    <n v="0"/>
    <n v="71000"/>
    <n v="-20982"/>
    <n v="-3389"/>
    <n v="0"/>
    <n v="-3389"/>
    <n v="0"/>
    <n v="0"/>
    <n v="-24371"/>
    <n v="0"/>
    <n v="50018"/>
    <n v="46629"/>
  </r>
  <r>
    <x v="0"/>
    <s v="FA31"/>
    <n v="1600"/>
    <n v="160002800"/>
    <n v="0"/>
    <s v="FA001600028000"/>
    <s v="Conveyor For TTO"/>
    <x v="0"/>
    <n v="1"/>
    <n v="12"/>
    <n v="3"/>
    <s v="01.07.2020"/>
    <s v="01.07.2020"/>
    <e v="#REF!"/>
    <s v="INR"/>
    <n v="71000"/>
    <n v="0"/>
    <n v="0"/>
    <n v="0"/>
    <n v="71000"/>
    <n v="-20241"/>
    <n v="-3388"/>
    <n v="0"/>
    <n v="-3388"/>
    <n v="0"/>
    <n v="0"/>
    <n v="-23629"/>
    <n v="0"/>
    <n v="50759"/>
    <n v="47371"/>
  </r>
  <r>
    <x v="0"/>
    <s v="FA31"/>
    <n v="1600"/>
    <n v="160002801"/>
    <n v="0"/>
    <s v="FA001600028010"/>
    <s v="TTO Printer (Smartdate X40 Continuous)"/>
    <x v="0"/>
    <n v="1"/>
    <n v="12"/>
    <n v="3"/>
    <s v="01.07.2020"/>
    <s v="01.07.2020"/>
    <e v="#REF!"/>
    <s v="INR"/>
    <n v="193052.83"/>
    <n v="0"/>
    <n v="0"/>
    <n v="0"/>
    <n v="193052.83"/>
    <n v="-54933"/>
    <n v="-9219"/>
    <n v="0"/>
    <n v="-9219"/>
    <n v="0"/>
    <n v="0"/>
    <n v="-64152"/>
    <n v="0"/>
    <n v="138119.82999999999"/>
    <n v="128900.82999999999"/>
  </r>
  <r>
    <x v="0"/>
    <s v="FA31"/>
    <n v="1600"/>
    <n v="160002803"/>
    <n v="0"/>
    <s v="FA001600028030"/>
    <s v="Weighing Scale- 20 KG DT (Dolphin)"/>
    <x v="0"/>
    <n v="3"/>
    <n v="13"/>
    <n v="4"/>
    <s v="01.07.2020"/>
    <s v="01.07.2020"/>
    <e v="#REF!"/>
    <s v="INR"/>
    <n v="13340.68"/>
    <n v="0"/>
    <n v="0"/>
    <n v="0"/>
    <n v="13340.68"/>
    <n v="-2885"/>
    <n v="-637"/>
    <n v="0"/>
    <n v="-637"/>
    <n v="0"/>
    <n v="0"/>
    <n v="-3522"/>
    <n v="0"/>
    <n v="10455.68"/>
    <n v="9818.68"/>
  </r>
  <r>
    <x v="0"/>
    <s v="FA31"/>
    <n v="1600"/>
    <n v="160002804"/>
    <n v="0"/>
    <s v="FA001600028040"/>
    <s v="Weighing Scale 200 KG DT (Dolphin)"/>
    <x v="0"/>
    <n v="3"/>
    <n v="13"/>
    <n v="4"/>
    <s v="01.07.2020"/>
    <s v="01.07.2020"/>
    <e v="#REF!"/>
    <s v="INR"/>
    <n v="21678.61"/>
    <n v="0"/>
    <n v="0"/>
    <n v="0"/>
    <n v="21678.61"/>
    <n v="-4687"/>
    <n v="-1035"/>
    <n v="0"/>
    <n v="-1035"/>
    <n v="0"/>
    <n v="0"/>
    <n v="-5722"/>
    <n v="0"/>
    <n v="16991.61"/>
    <n v="15956.61"/>
  </r>
  <r>
    <x v="0"/>
    <s v="FA31"/>
    <n v="1600"/>
    <n v="160002805"/>
    <n v="0"/>
    <s v="FA001600028050"/>
    <s v="TTO PRINTER"/>
    <x v="0"/>
    <n v="1"/>
    <n v="10"/>
    <n v="6"/>
    <s v="01.07.2020"/>
    <s v="01.07.2020"/>
    <e v="#REF!"/>
    <s v="INR"/>
    <n v="256275"/>
    <n v="0"/>
    <n v="0"/>
    <n v="0"/>
    <n v="256275"/>
    <n v="-101601.5"/>
    <n v="-12214"/>
    <n v="0"/>
    <n v="-12214"/>
    <n v="0"/>
    <n v="0"/>
    <n v="-113815.5"/>
    <n v="0"/>
    <n v="154673.5"/>
    <n v="142459.5"/>
  </r>
  <r>
    <x v="0"/>
    <s v="FA31"/>
    <n v="1600"/>
    <n v="160002806"/>
    <n v="0"/>
    <s v="FA001600028060"/>
    <s v="Air Compressor"/>
    <x v="0"/>
    <n v="1"/>
    <n v="10"/>
    <n v="10"/>
    <s v="01.07.2020"/>
    <s v="01.07.2020"/>
    <e v="#REF!"/>
    <s v="INR"/>
    <n v="15457.5"/>
    <n v="0"/>
    <n v="0"/>
    <n v="0"/>
    <n v="15457.5"/>
    <n v="-5773.01"/>
    <n v="-739"/>
    <n v="0"/>
    <n v="-739"/>
    <n v="0"/>
    <n v="0"/>
    <n v="-6512.01"/>
    <n v="0"/>
    <n v="9684.49"/>
    <n v="8945.49"/>
  </r>
  <r>
    <x v="0"/>
    <s v="FA31"/>
    <n v="1600"/>
    <n v="160002826"/>
    <n v="0"/>
    <s v="FA001600028260"/>
    <s v=" Moisture Machine"/>
    <x v="0"/>
    <n v="5"/>
    <n v="4"/>
    <n v="1"/>
    <s v="01.09.2020"/>
    <s v="01.09.2020"/>
    <e v="#REF!"/>
    <s v="INR"/>
    <n v="19740"/>
    <n v="0"/>
    <n v="0"/>
    <n v="0"/>
    <n v="19740"/>
    <n v="-15272.42"/>
    <n v="-1048"/>
    <n v="0"/>
    <n v="-1048"/>
    <n v="0"/>
    <n v="0"/>
    <n v="-16320.42"/>
    <n v="0"/>
    <n v="4467.58"/>
    <n v="3419.58"/>
  </r>
  <r>
    <x v="0"/>
    <s v="FA31"/>
    <n v="1600"/>
    <n v="160002827"/>
    <n v="0"/>
    <s v="FA001600028270"/>
    <s v=" Moisture Machine"/>
    <x v="0"/>
    <n v="1"/>
    <n v="4"/>
    <n v="6"/>
    <s v="01.09.2020"/>
    <s v="01.09.2020"/>
    <e v="#REF!"/>
    <s v="INR"/>
    <n v="36941"/>
    <n v="0"/>
    <n v="0"/>
    <n v="0"/>
    <n v="36941"/>
    <n v="-27634.6"/>
    <n v="-1924"/>
    <n v="0"/>
    <n v="-1924"/>
    <n v="0"/>
    <n v="0"/>
    <n v="-29558.6"/>
    <n v="0"/>
    <n v="9306.4000000000015"/>
    <n v="7382.4000000000015"/>
  </r>
  <r>
    <x v="0"/>
    <s v="FA31"/>
    <n v="1600"/>
    <n v="160002830"/>
    <n v="0"/>
    <s v="FA001600028300"/>
    <s v="Air Compressor"/>
    <x v="0"/>
    <n v="1"/>
    <n v="10"/>
    <n v="3"/>
    <s v="01.09.2020"/>
    <s v="01.09.2020"/>
    <e v="#REF!"/>
    <s v="INR"/>
    <n v="21755"/>
    <n v="0"/>
    <n v="0"/>
    <n v="0"/>
    <n v="21755"/>
    <n v="-8737.77"/>
    <n v="-1037"/>
    <n v="0"/>
    <n v="-1037"/>
    <n v="0"/>
    <n v="0"/>
    <n v="-9774.77"/>
    <n v="0"/>
    <n v="13017.23"/>
    <n v="11980.23"/>
  </r>
  <r>
    <x v="0"/>
    <s v="FA31"/>
    <n v="1600"/>
    <n v="160002831"/>
    <n v="0"/>
    <s v="FA001600028310"/>
    <s v="Bag Closer Machine Revo"/>
    <x v="0"/>
    <n v="1"/>
    <n v="6"/>
    <n v="11"/>
    <s v="01.09.2020"/>
    <s v="01.09.2020"/>
    <e v="#REF!"/>
    <s v="INR"/>
    <n v="10470"/>
    <n v="0"/>
    <n v="0"/>
    <n v="0"/>
    <n v="10470"/>
    <n v="-6298.5"/>
    <n v="-515"/>
    <n v="0"/>
    <n v="-515"/>
    <n v="0"/>
    <n v="0"/>
    <n v="-6813.5"/>
    <n v="0"/>
    <n v="4171.5"/>
    <n v="3656.5"/>
  </r>
  <r>
    <x v="0"/>
    <s v="FA31"/>
    <n v="1600"/>
    <n v="160002832"/>
    <n v="0"/>
    <s v="FA001600028320"/>
    <s v="Band Sealer"/>
    <x v="0"/>
    <n v="1"/>
    <n v="13"/>
    <n v="1"/>
    <s v="01.09.2020"/>
    <s v="01.09.2020"/>
    <e v="#REF!"/>
    <s v="INR"/>
    <n v="19000"/>
    <n v="0"/>
    <n v="0"/>
    <n v="0"/>
    <n v="19000"/>
    <n v="-4209"/>
    <n v="-907"/>
    <n v="0"/>
    <n v="-907"/>
    <n v="0"/>
    <n v="0"/>
    <n v="-5116"/>
    <n v="0"/>
    <n v="14791"/>
    <n v="13884"/>
  </r>
  <r>
    <x v="0"/>
    <s v="FA31"/>
    <n v="1600"/>
    <n v="160002833"/>
    <n v="0"/>
    <s v="FA001600028330"/>
    <s v="BELT CONVEYOR"/>
    <x v="0"/>
    <n v="1"/>
    <n v="11"/>
    <n v="1"/>
    <s v="01.09.2020"/>
    <s v="01.09.2020"/>
    <e v="#REF!"/>
    <s v="INR"/>
    <n v="45900"/>
    <n v="0"/>
    <n v="0"/>
    <n v="0"/>
    <n v="45900"/>
    <n v="-16003.38"/>
    <n v="-2189"/>
    <n v="0"/>
    <n v="-2189"/>
    <n v="0"/>
    <n v="0"/>
    <n v="-18192.379999999997"/>
    <n v="0"/>
    <n v="29896.620000000003"/>
    <n v="27707.620000000003"/>
  </r>
  <r>
    <x v="0"/>
    <s v="FA31"/>
    <n v="1600"/>
    <n v="160002834"/>
    <n v="0"/>
    <s v="FA001600028340"/>
    <s v="Belt Conveyor Machine"/>
    <x v="0"/>
    <n v="1"/>
    <n v="4"/>
    <n v="2"/>
    <s v="01.09.2020"/>
    <s v="01.09.2020"/>
    <e v="#REF!"/>
    <s v="INR"/>
    <n v="33120"/>
    <n v="0"/>
    <n v="0"/>
    <n v="0"/>
    <n v="33120"/>
    <n v="-25480.55"/>
    <n v="-1743"/>
    <n v="0"/>
    <n v="-1743"/>
    <n v="0"/>
    <n v="0"/>
    <n v="-27223.55"/>
    <n v="0"/>
    <n v="7639.4500000000007"/>
    <n v="5896.4500000000007"/>
  </r>
  <r>
    <x v="0"/>
    <s v="FA31"/>
    <n v="1600"/>
    <n v="160002835"/>
    <n v="0"/>
    <s v="FA001600028350"/>
    <s v="CAS Weighing Scale 2000Kg"/>
    <x v="0"/>
    <n v="1"/>
    <n v="4"/>
    <n v="11"/>
    <s v="01.09.2020"/>
    <s v="01.09.2020"/>
    <e v="#REF!"/>
    <s v="INR"/>
    <n v="12785"/>
    <n v="0"/>
    <n v="0"/>
    <n v="0"/>
    <n v="12785"/>
    <n v="-9025.23"/>
    <n v="-705"/>
    <n v="0"/>
    <n v="-705"/>
    <n v="0"/>
    <n v="0"/>
    <n v="-9730.23"/>
    <n v="0"/>
    <n v="3759.7700000000004"/>
    <n v="3054.7700000000004"/>
  </r>
  <r>
    <x v="0"/>
    <s v="FA31"/>
    <n v="1600"/>
    <n v="160002836"/>
    <n v="0"/>
    <s v="FA001600028360"/>
    <s v="CONTINUOUS BAND SEALING MACHINE"/>
    <x v="0"/>
    <n v="1"/>
    <n v="11"/>
    <n v="4"/>
    <s v="01.09.2020"/>
    <s v="01.09.2020"/>
    <e v="#REF!"/>
    <s v="INR"/>
    <n v="21000"/>
    <n v="0"/>
    <n v="0"/>
    <n v="0"/>
    <n v="21000"/>
    <n v="-6573"/>
    <n v="-1033"/>
    <n v="0"/>
    <n v="-1033"/>
    <n v="0"/>
    <n v="0"/>
    <n v="-7606"/>
    <n v="0"/>
    <n v="14427"/>
    <n v="13394"/>
  </r>
  <r>
    <x v="0"/>
    <s v="FA31"/>
    <n v="1600"/>
    <n v="160002838"/>
    <n v="0"/>
    <s v="FA001600028380"/>
    <s v="Electronic weighing machine"/>
    <x v="0"/>
    <n v="1"/>
    <n v="13"/>
    <n v="2"/>
    <s v="01.09.2020"/>
    <s v="01.09.2020"/>
    <e v="#REF!"/>
    <s v="INR"/>
    <n v="14230.06"/>
    <n v="0"/>
    <n v="0"/>
    <n v="0"/>
    <n v="14230.06"/>
    <n v="-3095"/>
    <n v="-678"/>
    <n v="0"/>
    <n v="-678"/>
    <n v="0"/>
    <n v="0"/>
    <n v="-3773"/>
    <n v="0"/>
    <n v="11135.06"/>
    <n v="10457.06"/>
  </r>
  <r>
    <x v="0"/>
    <s v="FA31"/>
    <n v="1600"/>
    <n v="160002839"/>
    <n v="0"/>
    <s v="FA001600028390"/>
    <s v="Electronic Weighing Machine 190117671"/>
    <x v="0"/>
    <n v="1"/>
    <n v="13"/>
    <n v="11"/>
    <s v="01.09.2020"/>
    <s v="01.09.2020"/>
    <e v="#REF!"/>
    <s v="INR"/>
    <n v="8996.07"/>
    <n v="0"/>
    <n v="0"/>
    <n v="0"/>
    <n v="8996.07"/>
    <n v="-1505"/>
    <n v="-430"/>
    <n v="0"/>
    <n v="-430"/>
    <n v="0"/>
    <n v="0"/>
    <n v="-1935"/>
    <n v="0"/>
    <n v="7491.07"/>
    <n v="7061.07"/>
  </r>
  <r>
    <x v="0"/>
    <s v="FA31"/>
    <n v="1600"/>
    <n v="160002840"/>
    <n v="0"/>
    <s v="FA001600028400"/>
    <s v="Electronic weighing machine 20 Kgs"/>
    <x v="0"/>
    <n v="1"/>
    <n v="13"/>
    <n v="5"/>
    <s v="01.09.2020"/>
    <s v="01.09.2020"/>
    <e v="#REF!"/>
    <s v="INR"/>
    <n v="8800"/>
    <n v="0"/>
    <n v="0"/>
    <n v="0"/>
    <n v="8800"/>
    <n v="-1768"/>
    <n v="-420"/>
    <n v="0"/>
    <n v="-420"/>
    <n v="0"/>
    <n v="0"/>
    <n v="-2188"/>
    <n v="0"/>
    <n v="7032"/>
    <n v="6612"/>
  </r>
  <r>
    <x v="0"/>
    <s v="FA31"/>
    <n v="1600"/>
    <n v="160002841"/>
    <n v="0"/>
    <s v="FA001600028410"/>
    <s v="Electronic weighing machine 30 KG CAS"/>
    <x v="0"/>
    <n v="1"/>
    <n v="12"/>
    <n v="11"/>
    <s v="01.09.2020"/>
    <s v="01.09.2020"/>
    <e v="#REF!"/>
    <s v="INR"/>
    <n v="7445.07"/>
    <n v="0"/>
    <n v="0"/>
    <n v="0"/>
    <n v="7445.07"/>
    <n v="-1735"/>
    <n v="-355"/>
    <n v="0"/>
    <n v="-355"/>
    <n v="0"/>
    <n v="0"/>
    <n v="-2090"/>
    <n v="0"/>
    <n v="5710.07"/>
    <n v="5355.07"/>
  </r>
  <r>
    <x v="0"/>
    <s v="FA31"/>
    <n v="1600"/>
    <n v="160002842"/>
    <n v="0"/>
    <s v="FA001600028420"/>
    <s v="Electronic Weighing Scale"/>
    <x v="0"/>
    <n v="2"/>
    <n v="5"/>
    <n v="2"/>
    <s v="01.09.2020"/>
    <s v="01.09.2020"/>
    <e v="#REF!"/>
    <s v="INR"/>
    <n v="12000"/>
    <n v="0"/>
    <n v="0"/>
    <n v="0"/>
    <n v="12000"/>
    <n v="-8479.32"/>
    <n v="-614"/>
    <n v="0"/>
    <n v="-614"/>
    <n v="0"/>
    <n v="0"/>
    <n v="-9093.32"/>
    <n v="0"/>
    <n v="3520.6800000000003"/>
    <n v="2906.6800000000003"/>
  </r>
  <r>
    <x v="0"/>
    <s v="FA31"/>
    <n v="1600"/>
    <n v="160002843"/>
    <n v="0"/>
    <s v="FA001600028430"/>
    <s v="Electronic Weighing Scale"/>
    <x v="0"/>
    <n v="1"/>
    <n v="11"/>
    <n v="3"/>
    <s v="01.09.2020"/>
    <s v="01.09.2020"/>
    <e v="#REF!"/>
    <s v="INR"/>
    <n v="7850.12"/>
    <n v="0"/>
    <n v="0"/>
    <n v="0"/>
    <n v="7850.12"/>
    <n v="-2648.09"/>
    <n v="-375"/>
    <n v="0"/>
    <n v="-375"/>
    <n v="0"/>
    <n v="0"/>
    <n v="-3023.09"/>
    <n v="0"/>
    <n v="5202.03"/>
    <n v="4827.03"/>
  </r>
  <r>
    <x v="0"/>
    <s v="FA31"/>
    <n v="1600"/>
    <n v="160002844"/>
    <n v="0"/>
    <s v="FA001600028440"/>
    <s v="Electronic weighing scale"/>
    <x v="0"/>
    <n v="2"/>
    <n v="4"/>
    <n v="11"/>
    <s v="01.09.2020"/>
    <s v="01.09.2020"/>
    <e v="#REF!"/>
    <s v="INR"/>
    <n v="16000"/>
    <n v="0"/>
    <n v="0"/>
    <n v="0"/>
    <n v="16000"/>
    <n v="-11540.68"/>
    <n v="-826"/>
    <n v="0"/>
    <n v="-826"/>
    <n v="0"/>
    <n v="0"/>
    <n v="-12366.68"/>
    <n v="0"/>
    <n v="4459.32"/>
    <n v="3633.3199999999997"/>
  </r>
  <r>
    <x v="0"/>
    <s v="FA31"/>
    <n v="1600"/>
    <n v="160002845"/>
    <n v="0"/>
    <s v="FA001600028450"/>
    <s v="Electronic Weighing Scale 30 KG"/>
    <x v="0"/>
    <n v="1"/>
    <n v="13"/>
    <n v="2"/>
    <s v="01.09.2020"/>
    <s v="01.09.2020"/>
    <e v="#REF!"/>
    <s v="INR"/>
    <n v="8337.93"/>
    <n v="0"/>
    <n v="0"/>
    <n v="0"/>
    <n v="8337.93"/>
    <n v="-1813"/>
    <n v="-397"/>
    <n v="0"/>
    <n v="-397"/>
    <n v="0"/>
    <n v="0"/>
    <n v="-2210"/>
    <n v="0"/>
    <n v="6524.93"/>
    <n v="6127.93"/>
  </r>
  <r>
    <x v="0"/>
    <s v="FA31"/>
    <n v="1600"/>
    <n v="160002846"/>
    <n v="0"/>
    <s v="FA001600028460"/>
    <s v="Fly Catcher Machine"/>
    <x v="0"/>
    <n v="3"/>
    <n v="1"/>
    <n v="11"/>
    <s v="01.09.2020"/>
    <s v="01.09.2020"/>
    <e v="#REF!"/>
    <s v="INR"/>
    <n v="13765.5"/>
    <n v="0"/>
    <n v="0"/>
    <n v="0"/>
    <n v="13765.5"/>
    <n v="-12198"/>
    <n v="-879"/>
    <n v="0"/>
    <n v="-879"/>
    <n v="0"/>
    <n v="0"/>
    <n v="-13077"/>
    <n v="0"/>
    <n v="1567.5"/>
    <n v="688.5"/>
  </r>
  <r>
    <x v="0"/>
    <s v="FA31"/>
    <n v="1600"/>
    <n v="160002850"/>
    <n v="0"/>
    <s v="FA001600028500"/>
    <s v="HAND PALLET"/>
    <x v="0"/>
    <n v="0"/>
    <n v="13"/>
    <n v="3"/>
    <s v="01.09.2020"/>
    <s v="01.09.2020"/>
    <s v="12.08.2022"/>
    <s v="INR"/>
    <n v="14885.98"/>
    <n v="0"/>
    <n v="-14885.98"/>
    <n v="0"/>
    <n v="0"/>
    <n v="-3109"/>
    <n v="-345"/>
    <n v="0"/>
    <n v="-345"/>
    <n v="3454"/>
    <n v="0"/>
    <n v="0"/>
    <n v="0"/>
    <n v="11776.98"/>
    <n v="0"/>
  </r>
  <r>
    <x v="0"/>
    <s v="FA31"/>
    <n v="1600"/>
    <n v="160002851"/>
    <n v="0"/>
    <s v="FA001600028510"/>
    <s v="Hand Pallet truck"/>
    <x v="0"/>
    <n v="1"/>
    <n v="13"/>
    <n v="1"/>
    <s v="01.09.2020"/>
    <s v="01.09.2020"/>
    <e v="#REF!"/>
    <s v="INR"/>
    <n v="15827.94"/>
    <n v="0"/>
    <n v="0"/>
    <n v="0"/>
    <n v="15827.94"/>
    <n v="-3497"/>
    <n v="-756"/>
    <n v="0"/>
    <n v="-756"/>
    <n v="0"/>
    <n v="0"/>
    <n v="-4253"/>
    <n v="0"/>
    <n v="12330.94"/>
    <n v="11574.94"/>
  </r>
  <r>
    <x v="0"/>
    <s v="FA31"/>
    <n v="1600"/>
    <n v="160002852"/>
    <n v="0"/>
    <s v="FA001600028520"/>
    <s v="OVEN UNIVERSAL DIGITAL CONTROLLER"/>
    <x v="0"/>
    <n v="1"/>
    <n v="13"/>
    <n v="4"/>
    <s v="01.09.2020"/>
    <s v="01.09.2020"/>
    <e v="#REF!"/>
    <s v="INR"/>
    <n v="13900"/>
    <n v="0"/>
    <n v="0"/>
    <n v="0"/>
    <n v="13900"/>
    <n v="-2857"/>
    <n v="-663"/>
    <n v="0"/>
    <n v="-663"/>
    <n v="0"/>
    <n v="0"/>
    <n v="-3520"/>
    <n v="0"/>
    <n v="11043"/>
    <n v="10380"/>
  </r>
  <r>
    <x v="0"/>
    <s v="FA31"/>
    <n v="1600"/>
    <n v="160002854"/>
    <n v="0"/>
    <s v="FA001600028540"/>
    <s v="Sealing Machine"/>
    <x v="0"/>
    <n v="1"/>
    <n v="1"/>
    <n v="2"/>
    <s v="01.09.2020"/>
    <s v="01.09.2020"/>
    <e v="#REF!"/>
    <s v="INR"/>
    <n v="6245"/>
    <n v="0"/>
    <n v="0"/>
    <n v="0"/>
    <n v="6245"/>
    <n v="-5932.41"/>
    <n v="0"/>
    <n v="0"/>
    <n v="0"/>
    <n v="0"/>
    <n v="0"/>
    <n v="-5932.41"/>
    <n v="0"/>
    <n v="312.59000000000015"/>
    <n v="312.59000000000015"/>
  </r>
  <r>
    <x v="0"/>
    <s v="FA31"/>
    <n v="1600"/>
    <n v="160002858"/>
    <n v="0"/>
    <s v="FA001600028580"/>
    <s v="TTO PRINTER  Belts"/>
    <x v="0"/>
    <n v="1"/>
    <n v="10"/>
    <n v="1"/>
    <s v="01.09.2020"/>
    <s v="01.09.2020"/>
    <e v="#REF!"/>
    <s v="INR"/>
    <n v="256275"/>
    <n v="0"/>
    <n v="0"/>
    <n v="0"/>
    <n v="256275"/>
    <n v="-104918.56"/>
    <n v="-12278"/>
    <n v="0"/>
    <n v="-12278"/>
    <n v="0"/>
    <n v="0"/>
    <n v="-117196.56"/>
    <n v="0"/>
    <n v="151356.44"/>
    <n v="139078.44"/>
  </r>
  <r>
    <x v="0"/>
    <s v="FA31"/>
    <n v="1600"/>
    <n v="160002859"/>
    <n v="0"/>
    <s v="FA001600028590"/>
    <s v="WEIGHING BALANCE"/>
    <x v="0"/>
    <n v="1"/>
    <n v="13"/>
    <n v="4"/>
    <s v="01.09.2020"/>
    <s v="01.09.2020"/>
    <e v="#REF!"/>
    <s v="INR"/>
    <n v="9600"/>
    <n v="0"/>
    <n v="0"/>
    <n v="0"/>
    <n v="9600"/>
    <n v="-1974"/>
    <n v="-458"/>
    <n v="0"/>
    <n v="-458"/>
    <n v="0"/>
    <n v="0"/>
    <n v="-2432"/>
    <n v="0"/>
    <n v="7626"/>
    <n v="7168"/>
  </r>
  <r>
    <x v="0"/>
    <s v="FA31"/>
    <n v="1600"/>
    <n v="160002860"/>
    <n v="0"/>
    <s v="FA001600028600"/>
    <s v="weighing scale"/>
    <x v="0"/>
    <n v="1"/>
    <n v="10"/>
    <n v="8"/>
    <s v="01.09.2020"/>
    <s v="01.09.2020"/>
    <e v="#REF!"/>
    <s v="INR"/>
    <n v="6600.3"/>
    <n v="0"/>
    <n v="0"/>
    <n v="0"/>
    <n v="6600.3"/>
    <n v="-2477.2399999999998"/>
    <n v="-315"/>
    <n v="0"/>
    <n v="-315"/>
    <n v="0"/>
    <n v="0"/>
    <n v="-2792.24"/>
    <n v="0"/>
    <n v="4123.0600000000004"/>
    <n v="3808.0600000000004"/>
  </r>
  <r>
    <x v="0"/>
    <s v="FA31"/>
    <n v="1600"/>
    <n v="160002861"/>
    <n v="0"/>
    <s v="FA001600028610"/>
    <s v="Weighing Scale Machine"/>
    <x v="0"/>
    <n v="1"/>
    <n v="1"/>
    <n v="8"/>
    <s v="01.09.2020"/>
    <s v="01.09.2020"/>
    <e v="#REF!"/>
    <s v="INR"/>
    <n v="5450"/>
    <n v="0"/>
    <n v="0"/>
    <n v="0"/>
    <n v="5450"/>
    <n v="-5141.25"/>
    <n v="-36"/>
    <n v="0"/>
    <n v="-36"/>
    <n v="0"/>
    <n v="0"/>
    <n v="-5177.25"/>
    <n v="0"/>
    <n v="308.75"/>
    <n v="272.75"/>
  </r>
  <r>
    <x v="0"/>
    <s v="FA31"/>
    <n v="1600"/>
    <n v="160002862"/>
    <n v="0"/>
    <s v="FA001600028620"/>
    <s v="Weighing Scale Machine"/>
    <x v="0"/>
    <n v="1"/>
    <n v="2"/>
    <n v="3"/>
    <s v="01.09.2020"/>
    <s v="01.09.2020"/>
    <e v="#REF!"/>
    <s v="INR"/>
    <n v="11050"/>
    <n v="0"/>
    <n v="0"/>
    <n v="0"/>
    <n v="11050"/>
    <n v="-9944.11"/>
    <n v="-553"/>
    <n v="0"/>
    <n v="-553"/>
    <n v="0"/>
    <n v="0"/>
    <n v="-10497.11"/>
    <n v="0"/>
    <n v="1105.8899999999994"/>
    <n v="552.88999999999942"/>
  </r>
  <r>
    <x v="0"/>
    <s v="FA31"/>
    <n v="1600"/>
    <n v="160002863"/>
    <n v="0"/>
    <s v="FA001600028630"/>
    <s v="Weighing Scale Machine"/>
    <x v="0"/>
    <n v="2"/>
    <n v="1"/>
    <n v="2"/>
    <s v="01.09.2020"/>
    <s v="01.09.2020"/>
    <e v="#REF!"/>
    <s v="INR"/>
    <n v="21746"/>
    <n v="0"/>
    <n v="0"/>
    <n v="0"/>
    <n v="21746"/>
    <n v="-20658.7"/>
    <n v="0"/>
    <n v="0"/>
    <n v="0"/>
    <n v="0"/>
    <n v="0"/>
    <n v="-20658.7"/>
    <n v="0"/>
    <n v="1087.2999999999993"/>
    <n v="1087.2999999999993"/>
  </r>
  <r>
    <x v="0"/>
    <s v="FA31"/>
    <n v="1600"/>
    <n v="160002864"/>
    <n v="0"/>
    <s v="FA001600028640"/>
    <s v="Weiging Machine"/>
    <x v="0"/>
    <n v="1"/>
    <n v="2"/>
    <n v="11"/>
    <s v="01.09.2020"/>
    <s v="01.09.2020"/>
    <e v="#REF!"/>
    <s v="INR"/>
    <n v="7800"/>
    <n v="0"/>
    <n v="0"/>
    <n v="0"/>
    <n v="7800"/>
    <n v="-6651.84"/>
    <n v="-427"/>
    <n v="0"/>
    <n v="-427"/>
    <n v="0"/>
    <n v="0"/>
    <n v="-7078.84"/>
    <n v="0"/>
    <n v="1148.1599999999999"/>
    <n v="721.15999999999985"/>
  </r>
  <r>
    <x v="0"/>
    <s v="FA31"/>
    <n v="1600"/>
    <n v="160002865"/>
    <n v="0"/>
    <s v="FA001600028650"/>
    <s v="Auto Strapping &amp; Taping Machine"/>
    <x v="0"/>
    <n v="1"/>
    <n v="12"/>
    <n v="4"/>
    <s v="01.09.2020"/>
    <s v="01.09.2020"/>
    <e v="#REF!"/>
    <s v="INR"/>
    <n v="392493.76"/>
    <n v="0"/>
    <n v="0"/>
    <n v="0"/>
    <n v="392493.76"/>
    <n v="-105087"/>
    <n v="-18762"/>
    <n v="0"/>
    <n v="-18762"/>
    <n v="0"/>
    <n v="0"/>
    <n v="-123849"/>
    <n v="0"/>
    <n v="287406.76"/>
    <n v="268644.76"/>
  </r>
  <r>
    <x v="0"/>
    <s v="FA31"/>
    <n v="1600"/>
    <n v="160002866"/>
    <n v="0"/>
    <s v="FA001600028660"/>
    <s v="TTO Printer SDX40INT53LHV01"/>
    <x v="0"/>
    <n v="1"/>
    <n v="13"/>
    <n v="8"/>
    <s v="01.09.2020"/>
    <s v="01.09.2020"/>
    <e v="#REF!"/>
    <s v="INR"/>
    <n v="226396.57"/>
    <n v="0"/>
    <n v="0"/>
    <n v="0"/>
    <n v="226396.57"/>
    <n v="-41870"/>
    <n v="-10798"/>
    <n v="0"/>
    <n v="-10798"/>
    <n v="0"/>
    <n v="0"/>
    <n v="-52668"/>
    <n v="0"/>
    <n v="184526.57"/>
    <n v="173728.57"/>
  </r>
  <r>
    <x v="0"/>
    <s v="FA31"/>
    <n v="1600"/>
    <n v="160002868"/>
    <n v="0"/>
    <s v="FA001600028680"/>
    <s v="Bandsealing Machine"/>
    <x v="0"/>
    <n v="1"/>
    <n v="10"/>
    <n v="11"/>
    <s v="01.09.2020"/>
    <s v="01.09.2020"/>
    <e v="#REF!"/>
    <s v="INR"/>
    <n v="149486"/>
    <n v="0"/>
    <n v="0"/>
    <n v="0"/>
    <n v="149486"/>
    <n v="-53770.43"/>
    <n v="-7120"/>
    <n v="0"/>
    <n v="-7120"/>
    <n v="0"/>
    <n v="0"/>
    <n v="-60890.43"/>
    <n v="0"/>
    <n v="95715.57"/>
    <n v="88595.57"/>
  </r>
  <r>
    <x v="0"/>
    <s v="FA31"/>
    <n v="1600"/>
    <n v="160002870"/>
    <n v="0"/>
    <s v="FA001600028700"/>
    <s v="Bullet Camera"/>
    <x v="0"/>
    <n v="1"/>
    <n v="10"/>
    <n v="7"/>
    <s v="01.09.2020"/>
    <s v="01.09.2020"/>
    <e v="#REF!"/>
    <s v="INR"/>
    <n v="72018.289999999994"/>
    <n v="0"/>
    <n v="0"/>
    <n v="0"/>
    <n v="72018.289999999994"/>
    <n v="-27362.62"/>
    <n v="-3436"/>
    <n v="0"/>
    <n v="-3436"/>
    <n v="0"/>
    <n v="0"/>
    <n v="-30798.62"/>
    <n v="0"/>
    <n v="44655.67"/>
    <n v="41219.67"/>
  </r>
  <r>
    <x v="0"/>
    <s v="FA31"/>
    <n v="1600"/>
    <n v="160002871"/>
    <n v="0"/>
    <s v="FA001600028710"/>
    <s v="Dust Cleaning machine"/>
    <x v="0"/>
    <n v="1"/>
    <n v="11"/>
    <n v="7"/>
    <s v="01.09.2020"/>
    <s v="01.09.2020"/>
    <e v="#REF!"/>
    <s v="INR"/>
    <n v="63464.15"/>
    <n v="0"/>
    <n v="0"/>
    <n v="0"/>
    <n v="63464.15"/>
    <n v="-20108.04"/>
    <n v="-3027"/>
    <n v="0"/>
    <n v="-3027"/>
    <n v="0"/>
    <n v="0"/>
    <n v="-23135.040000000001"/>
    <n v="0"/>
    <n v="43356.11"/>
    <n v="40329.11"/>
  </r>
  <r>
    <x v="0"/>
    <s v="FA31"/>
    <n v="1600"/>
    <n v="160002872"/>
    <n v="0"/>
    <s v="FA001600028720"/>
    <s v="Imaje Module"/>
    <x v="0"/>
    <n v="1"/>
    <n v="13"/>
    <n v="4"/>
    <s v="01.09.2020"/>
    <s v="01.09.2020"/>
    <e v="#REF!"/>
    <s v="INR"/>
    <n v="43178.32"/>
    <n v="0"/>
    <n v="0"/>
    <n v="0"/>
    <n v="43178.32"/>
    <n v="-8878"/>
    <n v="-2060"/>
    <n v="0"/>
    <n v="-2060"/>
    <n v="0"/>
    <n v="0"/>
    <n v="-10938"/>
    <n v="0"/>
    <n v="34300.32"/>
    <n v="32240.32"/>
  </r>
  <r>
    <x v="0"/>
    <s v="FA31"/>
    <n v="1600"/>
    <n v="160002875"/>
    <n v="0"/>
    <s v="FA001600028750"/>
    <s v="Strapping Mach.- Semi"/>
    <x v="0"/>
    <n v="1"/>
    <n v="10"/>
    <n v="4"/>
    <s v="01.09.2020"/>
    <s v="01.09.2020"/>
    <e v="#REF!"/>
    <s v="INR"/>
    <n v="30200"/>
    <n v="0"/>
    <n v="0"/>
    <n v="0"/>
    <n v="30200"/>
    <n v="-11977.35"/>
    <n v="-1438"/>
    <n v="0"/>
    <n v="-1438"/>
    <n v="0"/>
    <n v="0"/>
    <n v="-13415.35"/>
    <n v="0"/>
    <n v="18222.650000000001"/>
    <n v="16784.650000000001"/>
  </r>
  <r>
    <x v="0"/>
    <s v="FA31"/>
    <n v="1600"/>
    <n v="160002877"/>
    <n v="0"/>
    <s v="FA001600028770"/>
    <s v="Perforated Sieve Dia"/>
    <x v="0"/>
    <n v="3"/>
    <n v="11"/>
    <n v="8"/>
    <s v="01.09.2020"/>
    <s v="01.09.2020"/>
    <e v="#REF!"/>
    <s v="INR"/>
    <n v="25511.43"/>
    <n v="0"/>
    <n v="0"/>
    <n v="0"/>
    <n v="25511.43"/>
    <n v="-7941"/>
    <n v="-1217"/>
    <n v="0"/>
    <n v="-1217"/>
    <n v="0"/>
    <n v="0"/>
    <n v="-9158"/>
    <n v="0"/>
    <n v="17570.43"/>
    <n v="16353.43"/>
  </r>
  <r>
    <x v="0"/>
    <s v="FA31"/>
    <n v="1600"/>
    <n v="160002878"/>
    <n v="0"/>
    <s v="FA001600028780"/>
    <s v="Continuous Band Sealer-VPS-CS-650-SS-HZ"/>
    <x v="0"/>
    <n v="1"/>
    <n v="12"/>
    <n v="6"/>
    <s v="01.09.2020"/>
    <s v="01.09.2020"/>
    <e v="#REF!"/>
    <s v="INR"/>
    <n v="22400"/>
    <n v="0"/>
    <n v="0"/>
    <n v="0"/>
    <n v="22400"/>
    <n v="-5835"/>
    <n v="-1066"/>
    <n v="0"/>
    <n v="-1066"/>
    <n v="0"/>
    <n v="0"/>
    <n v="-6901"/>
    <n v="0"/>
    <n v="16565"/>
    <n v="15499"/>
  </r>
  <r>
    <x v="0"/>
    <s v="FA31"/>
    <n v="1600"/>
    <n v="160002879"/>
    <n v="0"/>
    <s v="FA001600028790"/>
    <s v="Perforated Sieve slotted"/>
    <x v="0"/>
    <n v="2"/>
    <n v="11"/>
    <n v="8"/>
    <s v="01.09.2020"/>
    <s v="01.09.2020"/>
    <e v="#REF!"/>
    <s v="INR"/>
    <n v="15055.2"/>
    <n v="0"/>
    <n v="0"/>
    <n v="0"/>
    <n v="15055.2"/>
    <n v="-4686"/>
    <n v="-718"/>
    <n v="0"/>
    <n v="-718"/>
    <n v="0"/>
    <n v="0"/>
    <n v="-5404"/>
    <n v="0"/>
    <n v="10369.200000000001"/>
    <n v="9651.2000000000007"/>
  </r>
  <r>
    <x v="0"/>
    <s v="FA31"/>
    <n v="1600"/>
    <n v="160002880"/>
    <n v="0"/>
    <s v="FA001600028800"/>
    <s v="weighing scale"/>
    <x v="0"/>
    <n v="3"/>
    <n v="9"/>
    <n v="10"/>
    <s v="01.09.2020"/>
    <s v="01.09.2020"/>
    <e v="#REF!"/>
    <s v="INR"/>
    <n v="10688"/>
    <n v="0"/>
    <n v="0"/>
    <n v="0"/>
    <n v="10688"/>
    <n v="-4568.6000000000004"/>
    <n v="-510"/>
    <n v="0"/>
    <n v="-510"/>
    <n v="0"/>
    <n v="0"/>
    <n v="-5078.6000000000004"/>
    <n v="0"/>
    <n v="6119.4"/>
    <n v="5609.4"/>
  </r>
  <r>
    <x v="0"/>
    <s v="FA31"/>
    <n v="1600"/>
    <n v="160002881"/>
    <n v="0"/>
    <s v="FA001600028810"/>
    <s v="Electronic Weighing Scale"/>
    <x v="0"/>
    <n v="2"/>
    <n v="12"/>
    <n v="0"/>
    <s v="01.09.2020"/>
    <s v="01.09.2020"/>
    <e v="#REF!"/>
    <s v="INR"/>
    <n v="7200"/>
    <n v="0"/>
    <n v="0"/>
    <n v="0"/>
    <n v="7200"/>
    <n v="-2090"/>
    <n v="-343"/>
    <n v="0"/>
    <n v="-343"/>
    <n v="0"/>
    <n v="0"/>
    <n v="-2433"/>
    <n v="0"/>
    <n v="5110"/>
    <n v="4767"/>
  </r>
  <r>
    <x v="0"/>
    <s v="FA31"/>
    <n v="1600"/>
    <n v="160002882"/>
    <n v="0"/>
    <s v="FA001600028820"/>
    <s v="Digimatic caliper"/>
    <x v="0"/>
    <n v="1"/>
    <n v="12"/>
    <n v="4"/>
    <s v="01.09.2020"/>
    <s v="01.09.2020"/>
    <e v="#REF!"/>
    <s v="INR"/>
    <n v="6450"/>
    <n v="0"/>
    <n v="0"/>
    <n v="0"/>
    <n v="6450"/>
    <n v="-1733"/>
    <n v="-308"/>
    <n v="0"/>
    <n v="-308"/>
    <n v="0"/>
    <n v="0"/>
    <n v="-2041"/>
    <n v="0"/>
    <n v="4717"/>
    <n v="4409"/>
  </r>
  <r>
    <x v="0"/>
    <s v="FA31"/>
    <n v="1600"/>
    <n v="160002884"/>
    <n v="0"/>
    <s v="FA001600028840"/>
    <s v="Kabuli Cleaning Machine - 1 &amp; 2"/>
    <x v="0"/>
    <n v="6"/>
    <n v="6"/>
    <n v="4"/>
    <s v="01.09.2020"/>
    <s v="01.09.2020"/>
    <e v="#REF!"/>
    <s v="INR"/>
    <n v="554563"/>
    <n v="0"/>
    <n v="0"/>
    <n v="0"/>
    <n v="554563"/>
    <n v="-369317.93"/>
    <n v="-24967"/>
    <n v="0"/>
    <n v="-24967"/>
    <n v="0"/>
    <n v="0"/>
    <n v="-394284.93"/>
    <n v="0"/>
    <n v="185245.07"/>
    <n v="160278.07"/>
  </r>
  <r>
    <x v="0"/>
    <s v="FA31"/>
    <n v="1600"/>
    <n v="160002886"/>
    <n v="0"/>
    <s v="FA001600028860"/>
    <s v="Satellite Make MTR-Separator"/>
    <x v="0"/>
    <n v="1"/>
    <n v="5"/>
    <n v="10"/>
    <s v="01.09.2020"/>
    <s v="01.09.2020"/>
    <e v="#REF!"/>
    <s v="INR"/>
    <n v="217958"/>
    <n v="0"/>
    <n v="0"/>
    <n v="0"/>
    <n v="217958"/>
    <n v="-145232.70000000001"/>
    <n v="-10955"/>
    <n v="0"/>
    <n v="-10955"/>
    <n v="0"/>
    <n v="0"/>
    <n v="-156187.70000000001"/>
    <n v="0"/>
    <n v="72725.299999999988"/>
    <n v="61770.299999999988"/>
  </r>
  <r>
    <x v="0"/>
    <s v="FA31"/>
    <n v="1600"/>
    <n v="160002887"/>
    <n v="0"/>
    <s v="FA001600028870"/>
    <s v="Kabuli Cleaning Elevator-Frame Structure &amp; AMVY"/>
    <x v="0"/>
    <n v="3"/>
    <n v="7"/>
    <n v="6"/>
    <s v="01.09.2020"/>
    <s v="01.09.2020"/>
    <e v="#REF!"/>
    <s v="INR"/>
    <n v="96046"/>
    <n v="0"/>
    <n v="0"/>
    <n v="0"/>
    <n v="96046"/>
    <n v="-54878.86"/>
    <n v="-4628"/>
    <n v="0"/>
    <n v="-4628"/>
    <n v="0"/>
    <n v="0"/>
    <n v="-59506.86"/>
    <n v="0"/>
    <n v="41167.14"/>
    <n v="36539.14"/>
  </r>
  <r>
    <x v="0"/>
    <s v="FA31"/>
    <n v="1600"/>
    <n v="160002890"/>
    <n v="0"/>
    <s v="FA001600028900"/>
    <s v="Silo 5*8 size (M.S.Angles)"/>
    <x v="0"/>
    <n v="0"/>
    <n v="7"/>
    <n v="1"/>
    <s v="01.09.2020"/>
    <s v="01.09.2020"/>
    <e v="#REF!"/>
    <s v="INR"/>
    <n v="23733"/>
    <n v="0"/>
    <n v="0"/>
    <n v="0"/>
    <n v="23733"/>
    <n v="-14038.94"/>
    <n v="-1165"/>
    <n v="0"/>
    <n v="-1165"/>
    <n v="0"/>
    <n v="0"/>
    <n v="-15203.94"/>
    <n v="0"/>
    <n v="9694.06"/>
    <n v="8529.06"/>
  </r>
  <r>
    <x v="0"/>
    <s v="FA31"/>
    <n v="1600"/>
    <n v="160002893"/>
    <n v="0"/>
    <s v="FA001600028930"/>
    <s v="SUGAR MACHINE 400E+1TSNS"/>
    <x v="0"/>
    <n v="1"/>
    <n v="10"/>
    <n v="7"/>
    <s v="01.08.2020"/>
    <s v="01.09.2020"/>
    <e v="#REF!"/>
    <s v="INR"/>
    <n v="2790175.96"/>
    <n v="0"/>
    <n v="0"/>
    <n v="0"/>
    <n v="2790175.96"/>
    <n v="-875416"/>
    <n v="-148568"/>
    <n v="0"/>
    <n v="-148568"/>
    <n v="0"/>
    <n v="0"/>
    <n v="-1023984"/>
    <n v="0"/>
    <n v="1914759.96"/>
    <n v="1766191.96"/>
  </r>
  <r>
    <x v="0"/>
    <s v="FA31"/>
    <n v="1600"/>
    <n v="160002895"/>
    <n v="0"/>
    <s v="FA001600028950"/>
    <s v="MULTIHEAD WEIGHER -CHW-214-E-1"/>
    <x v="0"/>
    <n v="0"/>
    <n v="12"/>
    <n v="9"/>
    <s v="01.08.2020"/>
    <s v="01.09.2020"/>
    <s v="22.07.2022"/>
    <s v="INR"/>
    <n v="1872258.31"/>
    <n v="0"/>
    <n v="-1872258.31"/>
    <n v="0"/>
    <n v="0"/>
    <n v="-441641"/>
    <n v="-36729"/>
    <n v="0"/>
    <n v="-36729"/>
    <n v="478370"/>
    <n v="0"/>
    <n v="0"/>
    <n v="0"/>
    <n v="1430617.31"/>
    <n v="0"/>
  </r>
  <r>
    <x v="0"/>
    <s v="FA31"/>
    <n v="1600"/>
    <n v="160002897"/>
    <n v="0"/>
    <s v="FA001600028970"/>
    <s v="ISHIDA MULTIHEAD WEIGHER CHW 214 E I"/>
    <x v="0"/>
    <n v="0"/>
    <n v="13"/>
    <n v="4"/>
    <s v="01.08.2020"/>
    <s v="01.09.2020"/>
    <s v="22.07.2022"/>
    <s v="INR"/>
    <n v="1592335.25"/>
    <n v="0"/>
    <n v="-1592335.25"/>
    <n v="0"/>
    <n v="0"/>
    <n v="-318400"/>
    <n v="-31180"/>
    <n v="0"/>
    <n v="-31180"/>
    <n v="349580"/>
    <n v="0"/>
    <n v="0"/>
    <n v="0"/>
    <n v="1273935.25"/>
    <n v="0"/>
  </r>
  <r>
    <x v="0"/>
    <s v="FA31"/>
    <n v="1600"/>
    <n v="160002903"/>
    <n v="0"/>
    <s v="FA001600029030"/>
    <s v="TTO Printer"/>
    <x v="0"/>
    <n v="2"/>
    <n v="13"/>
    <n v="4"/>
    <s v="01.08.2020"/>
    <s v="01.09.2020"/>
    <e v="#REF!"/>
    <s v="INR"/>
    <n v="366868.79"/>
    <n v="0"/>
    <n v="0"/>
    <n v="0"/>
    <n v="366868.79"/>
    <n v="-73863"/>
    <n v="-17607"/>
    <n v="0"/>
    <n v="-17607"/>
    <n v="0"/>
    <n v="0"/>
    <n v="-91470"/>
    <n v="0"/>
    <n v="293005.78999999998"/>
    <n v="275398.78999999998"/>
  </r>
  <r>
    <x v="0"/>
    <s v="FA31"/>
    <n v="1600"/>
    <n v="160002905"/>
    <n v="0"/>
    <s v="FA001600029050"/>
    <s v="Vertical Mill Mixture"/>
    <x v="0"/>
    <n v="1"/>
    <n v="13"/>
    <n v="5"/>
    <s v="01.08.2020"/>
    <s v="01.09.2020"/>
    <e v="#REF!"/>
    <s v="INR"/>
    <n v="335134.40000000002"/>
    <n v="0"/>
    <n v="0"/>
    <n v="0"/>
    <n v="335134.40000000002"/>
    <n v="-65729"/>
    <n v="-16083"/>
    <n v="0"/>
    <n v="-16083"/>
    <n v="0"/>
    <n v="0"/>
    <n v="-81812"/>
    <n v="0"/>
    <n v="269405.40000000002"/>
    <n v="253322.40000000002"/>
  </r>
  <r>
    <x v="0"/>
    <s v="FA31"/>
    <n v="1600"/>
    <n v="160002907"/>
    <n v="0"/>
    <s v="FA001600029070"/>
    <s v="Grain Cleaning machine"/>
    <x v="0"/>
    <n v="1"/>
    <n v="8"/>
    <n v="6"/>
    <s v="01.08.2020"/>
    <s v="01.09.2020"/>
    <e v="#REF!"/>
    <s v="INR"/>
    <n v="444720"/>
    <n v="0"/>
    <n v="0"/>
    <n v="0"/>
    <n v="444720"/>
    <n v="-207224.77"/>
    <n v="-23435"/>
    <n v="0"/>
    <n v="-23435"/>
    <n v="0"/>
    <n v="0"/>
    <n v="-230659.77"/>
    <n v="0"/>
    <n v="237495.23"/>
    <n v="214060.23"/>
  </r>
  <r>
    <x v="0"/>
    <s v="FA31"/>
    <n v="1600"/>
    <n v="160002911"/>
    <n v="0"/>
    <s v="FA001600029110"/>
    <s v="TTO PRINTER"/>
    <x v="0"/>
    <n v="1"/>
    <n v="9"/>
    <n v="4"/>
    <s v="01.08.2020"/>
    <s v="01.09.2020"/>
    <s v="22.12.2022"/>
    <s v="INR"/>
    <n v="258075"/>
    <n v="0"/>
    <n v="-258075"/>
    <n v="0"/>
    <n v="0"/>
    <n v="-106473.02"/>
    <n v="-12988"/>
    <n v="0"/>
    <n v="-12988"/>
    <n v="119461.02"/>
    <n v="0"/>
    <n v="0"/>
    <n v="0"/>
    <n v="151601.97999999998"/>
    <n v="0"/>
  </r>
  <r>
    <x v="0"/>
    <s v="FA31"/>
    <n v="1600"/>
    <n v="160002912"/>
    <n v="0"/>
    <s v="FA001600029120"/>
    <s v="Seed Gravity Separator"/>
    <x v="0"/>
    <n v="1"/>
    <n v="4"/>
    <n v="6"/>
    <s v="01.08.2020"/>
    <s v="01.09.2020"/>
    <e v="#REF!"/>
    <s v="INR"/>
    <n v="438600"/>
    <n v="0"/>
    <n v="0"/>
    <n v="0"/>
    <n v="438600"/>
    <n v="-315405.62"/>
    <n v="-26124"/>
    <n v="0"/>
    <n v="-26124"/>
    <n v="0"/>
    <n v="0"/>
    <n v="-341529.62"/>
    <n v="0"/>
    <n v="123194.38"/>
    <n v="97070.38"/>
  </r>
  <r>
    <x v="0"/>
    <s v="FA31"/>
    <n v="1600"/>
    <n v="160002913"/>
    <n v="0"/>
    <s v="FA001600029130"/>
    <s v="TTO Printer -Smartdate X 40 continuous"/>
    <x v="0"/>
    <n v="1"/>
    <n v="13"/>
    <n v="1"/>
    <s v="01.08.2020"/>
    <s v="01.09.2020"/>
    <e v="#REF!"/>
    <s v="INR"/>
    <n v="188993.01"/>
    <n v="0"/>
    <n v="0"/>
    <n v="0"/>
    <n v="188993.01"/>
    <n v="-40983"/>
    <n v="-9077"/>
    <n v="0"/>
    <n v="-9077"/>
    <n v="0"/>
    <n v="0"/>
    <n v="-50060"/>
    <n v="0"/>
    <n v="148010.01"/>
    <n v="138933.01"/>
  </r>
  <r>
    <x v="0"/>
    <s v="FA31"/>
    <n v="1600"/>
    <n v="160002914"/>
    <n v="0"/>
    <s v="FA001600029140"/>
    <s v="Cleaning Machine 1200 Kg"/>
    <x v="0"/>
    <n v="1"/>
    <n v="8"/>
    <n v="3"/>
    <s v="01.08.2020"/>
    <s v="01.09.2020"/>
    <e v="#REF!"/>
    <s v="INR"/>
    <n v="275400"/>
    <n v="0"/>
    <n v="0"/>
    <n v="0"/>
    <n v="275400"/>
    <n v="-143485.34"/>
    <n v="-13348"/>
    <n v="0"/>
    <n v="-13348"/>
    <n v="0"/>
    <n v="0"/>
    <n v="-156833.34"/>
    <n v="0"/>
    <n v="131914.66"/>
    <n v="118566.66"/>
  </r>
  <r>
    <x v="0"/>
    <s v="FA31"/>
    <n v="1600"/>
    <n v="160002915"/>
    <n v="0"/>
    <s v="FA001600029150"/>
    <s v="TTO PRINTER"/>
    <x v="0"/>
    <n v="0"/>
    <n v="9"/>
    <n v="6"/>
    <s v="01.08.2020"/>
    <s v="01.09.2020"/>
    <s v="22.07.2022"/>
    <s v="INR"/>
    <n v="223762.5"/>
    <n v="0"/>
    <n v="-223762.5"/>
    <n v="0"/>
    <n v="0"/>
    <n v="-89596.18"/>
    <n v="-4764"/>
    <n v="0"/>
    <n v="-4764"/>
    <n v="94360.18"/>
    <n v="0"/>
    <n v="0"/>
    <n v="0"/>
    <n v="134166.32"/>
    <n v="0"/>
  </r>
  <r>
    <x v="0"/>
    <s v="FA31"/>
    <n v="1600"/>
    <n v="160002916"/>
    <n v="0"/>
    <s v="FA001600029160"/>
    <s v="TTO PRINTER"/>
    <x v="0"/>
    <n v="0"/>
    <n v="9"/>
    <n v="9"/>
    <s v="01.08.2020"/>
    <s v="01.09.2020"/>
    <s v="22.07.2022"/>
    <s v="INR"/>
    <n v="212287.5"/>
    <n v="0"/>
    <n v="-212287.5"/>
    <n v="0"/>
    <n v="0"/>
    <n v="-81233.06"/>
    <n v="-4524"/>
    <n v="0"/>
    <n v="-4524"/>
    <n v="85757.06"/>
    <n v="0"/>
    <n v="0"/>
    <n v="0"/>
    <n v="131054.44"/>
    <n v="0"/>
  </r>
  <r>
    <x v="0"/>
    <s v="FA31"/>
    <n v="1600"/>
    <n v="160002918"/>
    <n v="0"/>
    <s v="FA001600029180"/>
    <s v="BELT CONVEYOR"/>
    <x v="0"/>
    <n v="1"/>
    <n v="13"/>
    <n v="1"/>
    <s v="01.08.2020"/>
    <s v="01.09.2020"/>
    <e v="#REF!"/>
    <s v="INR"/>
    <n v="166758.54"/>
    <n v="0"/>
    <n v="0"/>
    <n v="0"/>
    <n v="166758.54"/>
    <n v="-36161"/>
    <n v="-8009"/>
    <n v="0"/>
    <n v="-8009"/>
    <n v="0"/>
    <n v="0"/>
    <n v="-44170"/>
    <n v="0"/>
    <n v="130597.54000000001"/>
    <n v="122588.54000000001"/>
  </r>
  <r>
    <x v="0"/>
    <s v="FA31"/>
    <n v="1600"/>
    <n v="160002921"/>
    <n v="0"/>
    <s v="FA001600029210"/>
    <s v="Format Set for Open Rell"/>
    <x v="0"/>
    <n v="1"/>
    <n v="10"/>
    <n v="3"/>
    <s v="13.08.2020"/>
    <s v="01.09.2020"/>
    <e v="#REF!"/>
    <s v="INR"/>
    <n v="169241.91"/>
    <n v="0"/>
    <n v="0"/>
    <n v="0"/>
    <n v="169241.91"/>
    <n v="-60062.07"/>
    <n v="-8754"/>
    <n v="0"/>
    <n v="-8754"/>
    <n v="0"/>
    <n v="0"/>
    <n v="-68816.070000000007"/>
    <n v="0"/>
    <n v="109179.84"/>
    <n v="100425.84"/>
  </r>
  <r>
    <x v="0"/>
    <s v="FA31"/>
    <n v="1600"/>
    <n v="160002923"/>
    <n v="0"/>
    <s v="FA001600029230"/>
    <s v="RO PLANT  100LPH"/>
    <x v="0"/>
    <n v="1"/>
    <n v="5"/>
    <n v="11"/>
    <s v="13.08.2020"/>
    <s v="01.09.2020"/>
    <e v="#REF!"/>
    <s v="INR"/>
    <n v="237960"/>
    <n v="0"/>
    <n v="0"/>
    <n v="0"/>
    <n v="237960"/>
    <n v="-149670.39999999999"/>
    <n v="-13271"/>
    <n v="0"/>
    <n v="-13271"/>
    <n v="0"/>
    <n v="0"/>
    <n v="-162941.4"/>
    <n v="0"/>
    <n v="88289.600000000006"/>
    <n v="75018.600000000006"/>
  </r>
  <r>
    <x v="0"/>
    <s v="FA31"/>
    <n v="1600"/>
    <n v="160002924"/>
    <n v="0"/>
    <s v="FA001600029240"/>
    <s v="X40 Intermit. TTO printer"/>
    <x v="0"/>
    <n v="1"/>
    <n v="7"/>
    <n v="4"/>
    <s v="13.08.2020"/>
    <s v="01.09.2020"/>
    <e v="#REF!"/>
    <s v="INR"/>
    <n v="203428"/>
    <n v="0"/>
    <n v="0"/>
    <n v="0"/>
    <n v="203428"/>
    <n v="-110639.02"/>
    <n v="-10819"/>
    <n v="0"/>
    <n v="-10819"/>
    <n v="0"/>
    <n v="0"/>
    <n v="-121458.02"/>
    <n v="0"/>
    <n v="92788.98"/>
    <n v="81969.98"/>
  </r>
  <r>
    <x v="0"/>
    <s v="FA31"/>
    <n v="1600"/>
    <n v="160002925"/>
    <n v="0"/>
    <s v="FA001600029250"/>
    <s v="Angle Adjustabl Connector"/>
    <x v="0"/>
    <n v="1"/>
    <n v="4"/>
    <n v="5"/>
    <s v="13.08.2020"/>
    <s v="01.09.2020"/>
    <e v="#REF!"/>
    <s v="INR"/>
    <n v="251859"/>
    <n v="0"/>
    <n v="0"/>
    <n v="0"/>
    <n v="251859"/>
    <n v="-182941.5"/>
    <n v="-14965"/>
    <n v="0"/>
    <n v="-14965"/>
    <n v="0"/>
    <n v="0"/>
    <n v="-197906.5"/>
    <n v="0"/>
    <n v="68917.5"/>
    <n v="53952.5"/>
  </r>
  <r>
    <x v="0"/>
    <s v="FA31"/>
    <n v="1600"/>
    <n v="160002926"/>
    <n v="0"/>
    <s v="FA001600029260"/>
    <s v="Slotted Angle &amp; Floor"/>
    <x v="0"/>
    <n v="1"/>
    <n v="4"/>
    <n v="5"/>
    <s v="13.08.2020"/>
    <s v="01.09.2020"/>
    <s v="22.12.2022"/>
    <s v="INR"/>
    <n v="251859"/>
    <n v="0"/>
    <n v="-251859"/>
    <n v="0"/>
    <n v="0"/>
    <n v="-182941.5"/>
    <n v="-14421"/>
    <n v="0"/>
    <n v="-14421"/>
    <n v="197362.5"/>
    <n v="0"/>
    <n v="0"/>
    <n v="0"/>
    <n v="68917.5"/>
    <n v="0"/>
  </r>
  <r>
    <x v="0"/>
    <s v="FA31"/>
    <n v="1600"/>
    <n v="160002927"/>
    <n v="0"/>
    <s v="FA001600029270"/>
    <s v="Khatkhata Chalna Motor"/>
    <x v="0"/>
    <n v="1"/>
    <n v="9"/>
    <n v="10"/>
    <s v="13.08.2020"/>
    <s v="01.09.2020"/>
    <e v="#REF!"/>
    <s v="INR"/>
    <n v="123425.1"/>
    <n v="0"/>
    <n v="0"/>
    <n v="0"/>
    <n v="123425.1"/>
    <n v="-46989.46"/>
    <n v="-6415"/>
    <n v="0"/>
    <n v="-6415"/>
    <n v="0"/>
    <n v="0"/>
    <n v="-53404.46"/>
    <n v="0"/>
    <n v="76435.640000000014"/>
    <n v="70020.640000000014"/>
  </r>
  <r>
    <x v="0"/>
    <s v="FA31"/>
    <n v="1600"/>
    <n v="160002928"/>
    <n v="0"/>
    <s v="FA001600029280"/>
    <s v=" Cleaning Machine 1200 Kg"/>
    <x v="0"/>
    <n v="1"/>
    <n v="4"/>
    <n v="5"/>
    <s v="13.08.2020"/>
    <s v="01.09.2020"/>
    <e v="#REF!"/>
    <s v="INR"/>
    <n v="220473"/>
    <n v="0"/>
    <n v="0"/>
    <n v="0"/>
    <n v="220473"/>
    <n v="-160142.84"/>
    <n v="-13101"/>
    <n v="0"/>
    <n v="-13101"/>
    <n v="0"/>
    <n v="0"/>
    <n v="-173243.84"/>
    <n v="0"/>
    <n v="60330.16"/>
    <n v="47229.16"/>
  </r>
  <r>
    <x v="0"/>
    <s v="FA31"/>
    <n v="1600"/>
    <n v="160002930"/>
    <n v="0"/>
    <s v="FA001600029300"/>
    <s v="Pouch Former Machine"/>
    <x v="0"/>
    <n v="1"/>
    <n v="10"/>
    <n v="7"/>
    <s v="13.08.2020"/>
    <s v="01.09.2020"/>
    <e v="#REF!"/>
    <s v="INR"/>
    <n v="106639.18"/>
    <n v="0"/>
    <n v="0"/>
    <n v="0"/>
    <n v="106639.18"/>
    <n v="-35406.5"/>
    <n v="-5515"/>
    <n v="0"/>
    <n v="-5515"/>
    <n v="0"/>
    <n v="0"/>
    <n v="-40921.5"/>
    <n v="0"/>
    <n v="71232.679999999993"/>
    <n v="65717.679999999993"/>
  </r>
  <r>
    <x v="0"/>
    <s v="FA31"/>
    <n v="1600"/>
    <n v="160002932"/>
    <n v="0"/>
    <s v="FA001600029320"/>
    <s v="Air Compressor"/>
    <x v="0"/>
    <n v="1"/>
    <n v="9"/>
    <n v="5"/>
    <s v="13.08.2020"/>
    <s v="01.09.2020"/>
    <e v="#REF!"/>
    <s v="INR"/>
    <n v="104728"/>
    <n v="0"/>
    <n v="0"/>
    <n v="0"/>
    <n v="104728"/>
    <n v="-42548.800000000003"/>
    <n v="-5475"/>
    <n v="0"/>
    <n v="-5475"/>
    <n v="0"/>
    <n v="0"/>
    <n v="-48023.8"/>
    <n v="0"/>
    <n v="62179.199999999997"/>
    <n v="56704.2"/>
  </r>
  <r>
    <x v="0"/>
    <s v="FA31"/>
    <n v="1600"/>
    <n v="160002934"/>
    <n v="0"/>
    <s v="FA001600029340"/>
    <s v="Cable Tray"/>
    <x v="0"/>
    <n v="794"/>
    <n v="12"/>
    <n v="9"/>
    <s v="13.08.2020"/>
    <s v="01.09.2020"/>
    <e v="#REF!"/>
    <s v="INR"/>
    <n v="82065.97"/>
    <n v="0"/>
    <n v="0"/>
    <n v="0"/>
    <n v="82065.97"/>
    <n v="-20100"/>
    <n v="-3903"/>
    <n v="0"/>
    <n v="-3903"/>
    <n v="0"/>
    <n v="0"/>
    <n v="-24003"/>
    <n v="0"/>
    <n v="61965.97"/>
    <n v="58062.97"/>
  </r>
  <r>
    <x v="0"/>
    <s v="FA31"/>
    <n v="1600"/>
    <n v="160002937"/>
    <n v="0"/>
    <s v="FA001600029370"/>
    <s v="M.S. Girder I Section"/>
    <x v="0"/>
    <n v="3500"/>
    <n v="9"/>
    <n v="8"/>
    <s v="13.08.2020"/>
    <s v="01.09.2020"/>
    <e v="#REF!"/>
    <s v="INR"/>
    <n v="100254"/>
    <n v="0"/>
    <n v="0"/>
    <n v="0"/>
    <n v="100254"/>
    <n v="-43649.88"/>
    <n v="-4808"/>
    <n v="0"/>
    <n v="-4808"/>
    <n v="0"/>
    <n v="0"/>
    <n v="-48457.88"/>
    <n v="0"/>
    <n v="56604.12"/>
    <n v="51796.12"/>
  </r>
  <r>
    <x v="0"/>
    <s v="FA31"/>
    <n v="1600"/>
    <n v="160002939"/>
    <n v="0"/>
    <s v="FA001600029390"/>
    <s v=" 25 KVA GEN SET-Kirloskar"/>
    <x v="0"/>
    <n v="1"/>
    <n v="5"/>
    <n v="3"/>
    <s v="13.08.2020"/>
    <s v="01.09.2020"/>
    <e v="#REF!"/>
    <s v="INR"/>
    <n v="147063"/>
    <n v="0"/>
    <n v="0"/>
    <n v="0"/>
    <n v="147063"/>
    <n v="-102769.8"/>
    <n v="-7587"/>
    <n v="0"/>
    <n v="-7587"/>
    <n v="0"/>
    <n v="0"/>
    <n v="-110356.8"/>
    <n v="0"/>
    <n v="44293.2"/>
    <n v="36706.199999999997"/>
  </r>
  <r>
    <x v="0"/>
    <s v="FA31"/>
    <n v="1600"/>
    <n v="160002940"/>
    <n v="0"/>
    <s v="FA001600029400"/>
    <s v="Air Dryer ELGI"/>
    <x v="0"/>
    <n v="1"/>
    <n v="10"/>
    <n v="7"/>
    <s v="13.08.2020"/>
    <s v="01.09.2020"/>
    <e v="#REF!"/>
    <s v="INR"/>
    <n v="74356.820000000007"/>
    <n v="0"/>
    <n v="0"/>
    <n v="0"/>
    <n v="74356.820000000007"/>
    <n v="-23346"/>
    <n v="-3958"/>
    <n v="0"/>
    <n v="-3958"/>
    <n v="0"/>
    <n v="0"/>
    <n v="-27304"/>
    <n v="0"/>
    <n v="51010.820000000007"/>
    <n v="47052.820000000007"/>
  </r>
  <r>
    <x v="0"/>
    <s v="FA31"/>
    <n v="1600"/>
    <n v="160002941"/>
    <n v="0"/>
    <s v="FA001600029410"/>
    <s v="Cleaning Machine 1200 Kg"/>
    <x v="0"/>
    <n v="1"/>
    <n v="4"/>
    <n v="5"/>
    <s v="13.08.2020"/>
    <s v="01.09.2020"/>
    <e v="#REF!"/>
    <s v="INR"/>
    <n v="135000"/>
    <n v="0"/>
    <n v="0"/>
    <n v="0"/>
    <n v="135000"/>
    <n v="-98059.64"/>
    <n v="-8022"/>
    <n v="0"/>
    <n v="-8022"/>
    <n v="0"/>
    <n v="0"/>
    <n v="-106081.64"/>
    <n v="0"/>
    <n v="36940.36"/>
    <n v="28918.36"/>
  </r>
  <r>
    <x v="0"/>
    <s v="FA31"/>
    <n v="1600"/>
    <n v="160002942"/>
    <n v="0"/>
    <s v="FA001600029420"/>
    <s v="Sandwich Conveyor"/>
    <x v="0"/>
    <n v="1"/>
    <n v="10"/>
    <n v="7"/>
    <s v="13.08.2020"/>
    <s v="01.09.2020"/>
    <e v="#REF!"/>
    <s v="INR"/>
    <n v="65000"/>
    <n v="0"/>
    <n v="0"/>
    <n v="0"/>
    <n v="65000"/>
    <n v="-19562"/>
    <n v="-3531"/>
    <n v="0"/>
    <n v="-3531"/>
    <n v="0"/>
    <n v="0"/>
    <n v="-23093"/>
    <n v="0"/>
    <n v="45438"/>
    <n v="41907"/>
  </r>
  <r>
    <x v="0"/>
    <s v="FA31"/>
    <n v="1600"/>
    <n v="160002943"/>
    <n v="0"/>
    <s v="FA001600029430"/>
    <s v="25 KVA GEN SET-Kirloskar"/>
    <x v="0"/>
    <n v="1"/>
    <n v="5"/>
    <n v="3"/>
    <s v="13.08.2020"/>
    <s v="01.09.2020"/>
    <s v="13.01.2023"/>
    <s v="INR"/>
    <n v="124438"/>
    <n v="0"/>
    <n v="0"/>
    <n v="0"/>
    <n v="124438"/>
    <n v="-86933.02"/>
    <n v="-6425"/>
    <n v="0"/>
    <n v="-6425"/>
    <n v="0"/>
    <n v="0"/>
    <n v="-93358.02"/>
    <n v="0"/>
    <n v="37504.979999999996"/>
    <n v="31079.979999999996"/>
  </r>
  <r>
    <x v="0"/>
    <s v="FA31"/>
    <n v="1600"/>
    <n v="160002944"/>
    <n v="0"/>
    <s v="FA001600029440"/>
    <s v="Induction Heater"/>
    <x v="0"/>
    <n v="1"/>
    <n v="8"/>
    <n v="7"/>
    <s v="13.08.2020"/>
    <s v="01.09.2020"/>
    <e v="#REF!"/>
    <s v="INR"/>
    <n v="78030"/>
    <n v="0"/>
    <n v="0"/>
    <n v="0"/>
    <n v="78030"/>
    <n v="-36072.199999999997"/>
    <n v="-4094"/>
    <n v="0"/>
    <n v="-4094"/>
    <n v="0"/>
    <n v="0"/>
    <n v="-40166.199999999997"/>
    <n v="0"/>
    <n v="41957.8"/>
    <n v="37863.800000000003"/>
  </r>
  <r>
    <x v="0"/>
    <s v="FA31"/>
    <n v="1600"/>
    <n v="160002945"/>
    <n v="0"/>
    <s v="FA001600029450"/>
    <s v="VIBRO Feeder"/>
    <x v="0"/>
    <n v="1"/>
    <n v="13"/>
    <n v="2"/>
    <s v="13.08.2020"/>
    <s v="01.09.2020"/>
    <e v="#REF!"/>
    <s v="INR"/>
    <n v="56142.04"/>
    <n v="0"/>
    <n v="0"/>
    <n v="0"/>
    <n v="56142.04"/>
    <n v="-11984"/>
    <n v="-2689"/>
    <n v="0"/>
    <n v="-2689"/>
    <n v="0"/>
    <n v="0"/>
    <n v="-14673"/>
    <n v="0"/>
    <n v="44158.04"/>
    <n v="41469.040000000001"/>
  </r>
  <r>
    <x v="0"/>
    <s v="FA31"/>
    <n v="1600"/>
    <n v="160002946"/>
    <n v="0"/>
    <s v="FA001600029460"/>
    <s v="Parts FOR Packing Machine"/>
    <x v="0"/>
    <n v="1"/>
    <n v="5"/>
    <n v="0"/>
    <s v="13.08.2020"/>
    <s v="01.09.2020"/>
    <e v="#REF!"/>
    <s v="INR"/>
    <n v="115269"/>
    <n v="0"/>
    <n v="0"/>
    <n v="0"/>
    <n v="115269"/>
    <n v="-79174.16"/>
    <n v="-6684"/>
    <n v="0"/>
    <n v="-6684"/>
    <n v="0"/>
    <n v="0"/>
    <n v="-85858.16"/>
    <n v="0"/>
    <n v="36094.839999999997"/>
    <n v="29410.839999999997"/>
  </r>
  <r>
    <x v="0"/>
    <s v="FA31"/>
    <n v="1600"/>
    <n v="160002947"/>
    <n v="0"/>
    <s v="FA001600029470"/>
    <s v="Printing Cylinder GH Dubb"/>
    <x v="0"/>
    <n v="8"/>
    <n v="6"/>
    <n v="3"/>
    <s v="13.08.2020"/>
    <s v="01.09.2020"/>
    <e v="#REF!"/>
    <s v="INR"/>
    <n v="146195"/>
    <n v="0"/>
    <n v="0"/>
    <n v="0"/>
    <n v="146195"/>
    <n v="-108080.1"/>
    <n v="-4971"/>
    <n v="0"/>
    <n v="-4971"/>
    <n v="0"/>
    <n v="0"/>
    <n v="-113051.1"/>
    <n v="0"/>
    <n v="38114.899999999994"/>
    <n v="33143.899999999994"/>
  </r>
  <r>
    <x v="0"/>
    <s v="FA31"/>
    <n v="1600"/>
    <n v="160002948"/>
    <n v="0"/>
    <s v="FA001600029480"/>
    <s v="Pouch Takeaway Conveyor"/>
    <x v="0"/>
    <n v="1"/>
    <n v="12"/>
    <n v="10"/>
    <s v="13.08.2020"/>
    <s v="01.09.2020"/>
    <e v="#REF!"/>
    <s v="INR"/>
    <n v="53569.39"/>
    <n v="0"/>
    <n v="0"/>
    <n v="0"/>
    <n v="53569.39"/>
    <n v="-12528"/>
    <n v="-2569"/>
    <n v="0"/>
    <n v="-2569"/>
    <n v="0"/>
    <n v="0"/>
    <n v="-15097"/>
    <n v="0"/>
    <n v="41041.39"/>
    <n v="38472.39"/>
  </r>
  <r>
    <x v="0"/>
    <s v="FA31"/>
    <n v="1600"/>
    <n v="160002949"/>
    <n v="0"/>
    <s v="FA001600029490"/>
    <s v="Conveyer"/>
    <x v="0"/>
    <n v="1"/>
    <n v="9"/>
    <n v="11"/>
    <s v="13.08.2020"/>
    <s v="01.09.2020"/>
    <e v="#REF!"/>
    <s v="INR"/>
    <n v="63198"/>
    <n v="0"/>
    <n v="0"/>
    <n v="0"/>
    <n v="63198"/>
    <n v="-23747.5"/>
    <n v="-3280"/>
    <n v="0"/>
    <n v="-3280"/>
    <n v="0"/>
    <n v="0"/>
    <n v="-27027.5"/>
    <n v="0"/>
    <n v="39450.5"/>
    <n v="36170.5"/>
  </r>
  <r>
    <x v="0"/>
    <s v="FA31"/>
    <n v="1600"/>
    <n v="160002950"/>
    <n v="0"/>
    <s v="FA001600029500"/>
    <s v="Air Receiver"/>
    <x v="0"/>
    <n v="1"/>
    <n v="9"/>
    <n v="10"/>
    <s v="13.08.2020"/>
    <s v="01.09.2020"/>
    <e v="#REF!"/>
    <s v="INR"/>
    <n v="61188.78"/>
    <n v="0"/>
    <n v="0"/>
    <n v="0"/>
    <n v="61188.78"/>
    <n v="-23307.97"/>
    <n v="-3179"/>
    <n v="0"/>
    <n v="-3179"/>
    <n v="0"/>
    <n v="0"/>
    <n v="-26486.97"/>
    <n v="0"/>
    <n v="37880.81"/>
    <n v="34701.81"/>
  </r>
  <r>
    <x v="0"/>
    <s v="FA31"/>
    <n v="1600"/>
    <n v="160002952"/>
    <n v="0"/>
    <s v="FA001600029520"/>
    <s v="Belts for TTO printer"/>
    <x v="0"/>
    <n v="1"/>
    <n v="9"/>
    <n v="0"/>
    <s v="01.08.2020"/>
    <s v="01.09.2020"/>
    <e v="#REF!"/>
    <s v="INR"/>
    <n v="63000"/>
    <n v="0"/>
    <n v="0"/>
    <n v="0"/>
    <n v="63000"/>
    <n v="-27328.720000000001"/>
    <n v="-3303"/>
    <n v="0"/>
    <n v="-3303"/>
    <n v="0"/>
    <n v="0"/>
    <n v="-30631.72"/>
    <n v="0"/>
    <n v="35671.279999999999"/>
    <n v="32368.28"/>
  </r>
  <r>
    <x v="0"/>
    <s v="FA31"/>
    <n v="1600"/>
    <n v="160002953"/>
    <n v="0"/>
    <s v="FA001600029530"/>
    <s v="Belt Conveyor(TTO)"/>
    <x v="0"/>
    <n v="1"/>
    <n v="10"/>
    <n v="7"/>
    <s v="01.08.2020"/>
    <s v="01.09.2020"/>
    <e v="#REF!"/>
    <s v="INR"/>
    <n v="51600"/>
    <n v="0"/>
    <n v="0"/>
    <n v="0"/>
    <n v="51600"/>
    <n v="-15759"/>
    <n v="-2784"/>
    <n v="0"/>
    <n v="-2784"/>
    <n v="0"/>
    <n v="0"/>
    <n v="-18543"/>
    <n v="0"/>
    <n v="35841"/>
    <n v="33057"/>
  </r>
  <r>
    <x v="0"/>
    <s v="FA31"/>
    <n v="1600"/>
    <n v="160002954"/>
    <n v="0"/>
    <s v="FA001600029540"/>
    <s v="Hand Pallet truck"/>
    <x v="0"/>
    <n v="3"/>
    <n v="13"/>
    <n v="0"/>
    <s v="01.08.2020"/>
    <s v="01.09.2020"/>
    <e v="#REF!"/>
    <s v="INR"/>
    <n v="46251.81"/>
    <n v="0"/>
    <n v="0"/>
    <n v="0"/>
    <n v="46251.81"/>
    <n v="-10298"/>
    <n v="-2220"/>
    <n v="0"/>
    <n v="-2220"/>
    <n v="0"/>
    <n v="0"/>
    <n v="-12518"/>
    <n v="0"/>
    <n v="35953.81"/>
    <n v="33733.81"/>
  </r>
  <r>
    <x v="0"/>
    <s v="FA31"/>
    <n v="1600"/>
    <n v="160002956"/>
    <n v="0"/>
    <s v="FA001600029560"/>
    <s v="Dust Extractor - Bosh"/>
    <x v="0"/>
    <n v="1"/>
    <n v="5"/>
    <n v="11"/>
    <s v="01.08.2020"/>
    <s v="01.09.2020"/>
    <e v="#REF!"/>
    <s v="INR"/>
    <n v="69960"/>
    <n v="0"/>
    <n v="0"/>
    <n v="0"/>
    <n v="69960"/>
    <n v="-43870.46"/>
    <n v="-3925"/>
    <n v="0"/>
    <n v="-3925"/>
    <n v="0"/>
    <n v="0"/>
    <n v="-47795.46"/>
    <n v="0"/>
    <n v="26089.54"/>
    <n v="22164.54"/>
  </r>
  <r>
    <x v="0"/>
    <s v="FA31"/>
    <n v="1600"/>
    <n v="160002957"/>
    <n v="0"/>
    <s v="FA001600029570"/>
    <s v="PRINT HEAD"/>
    <x v="0"/>
    <n v="1"/>
    <n v="9"/>
    <n v="10"/>
    <s v="01.08.2020"/>
    <s v="01.09.2020"/>
    <e v="#REF!"/>
    <s v="INR"/>
    <n v="45485.88"/>
    <n v="0"/>
    <n v="0"/>
    <n v="0"/>
    <n v="45485.88"/>
    <n v="-17236.34"/>
    <n v="-2372"/>
    <n v="0"/>
    <n v="-2372"/>
    <n v="0"/>
    <n v="0"/>
    <n v="-19608.34"/>
    <n v="0"/>
    <n v="28249.539999999997"/>
    <n v="25877.539999999997"/>
  </r>
  <r>
    <x v="0"/>
    <s v="FA31"/>
    <n v="1600"/>
    <n v="160002958"/>
    <n v="0"/>
    <s v="FA001600029580"/>
    <s v="Printing Cylinder - GH"/>
    <x v="0"/>
    <n v="6"/>
    <n v="6"/>
    <n v="7"/>
    <s v="01.08.2020"/>
    <s v="01.09.2020"/>
    <e v="#REF!"/>
    <s v="INR"/>
    <n v="62661"/>
    <n v="0"/>
    <n v="0"/>
    <n v="0"/>
    <n v="62661"/>
    <n v="-36664.07"/>
    <n v="-3443"/>
    <n v="0"/>
    <n v="-3443"/>
    <n v="0"/>
    <n v="0"/>
    <n v="-40107.07"/>
    <n v="0"/>
    <n v="25996.93"/>
    <n v="22553.93"/>
  </r>
  <r>
    <x v="0"/>
    <s v="FA31"/>
    <n v="1600"/>
    <n v="160002959"/>
    <n v="0"/>
    <s v="FA001600029590"/>
    <s v="Printhead K+peel roller"/>
    <x v="0"/>
    <n v="1"/>
    <n v="9"/>
    <n v="9"/>
    <s v="01.08.2020"/>
    <s v="01.09.2020"/>
    <e v="#REF!"/>
    <s v="INR"/>
    <n v="45485.88"/>
    <n v="0"/>
    <n v="0"/>
    <n v="0"/>
    <n v="45485.88"/>
    <n v="-17493.79"/>
    <n v="-2372"/>
    <n v="0"/>
    <n v="-2372"/>
    <n v="0"/>
    <n v="0"/>
    <n v="-19865.79"/>
    <n v="0"/>
    <n v="27992.089999999997"/>
    <n v="25620.089999999997"/>
  </r>
  <r>
    <x v="0"/>
    <s v="FA31"/>
    <n v="1600"/>
    <n v="160002960"/>
    <n v="0"/>
    <s v="FA001600029600"/>
    <s v="Seperator Belt Conveyor"/>
    <x v="0"/>
    <n v="1"/>
    <n v="5"/>
    <n v="7"/>
    <s v="01.08.2020"/>
    <s v="01.09.2020"/>
    <e v="#REF!"/>
    <s v="INR"/>
    <n v="69960"/>
    <n v="0"/>
    <n v="0"/>
    <n v="0"/>
    <n v="69960"/>
    <n v="-45311"/>
    <n v="-3981"/>
    <n v="0"/>
    <n v="-3981"/>
    <n v="0"/>
    <n v="0"/>
    <n v="-49292"/>
    <n v="0"/>
    <n v="24649"/>
    <n v="20668"/>
  </r>
  <r>
    <x v="0"/>
    <s v="FA31"/>
    <n v="1600"/>
    <n v="160002961"/>
    <n v="0"/>
    <s v="FA001600029610"/>
    <s v="Prenthead kit 53contpeel"/>
    <x v="0"/>
    <n v="1"/>
    <n v="10"/>
    <n v="0"/>
    <s v="01.08.2020"/>
    <s v="01.09.2020"/>
    <e v="#REF!"/>
    <s v="INR"/>
    <n v="42810.6"/>
    <n v="0"/>
    <n v="0"/>
    <n v="0"/>
    <n v="42810.6"/>
    <n v="-15744.8"/>
    <n v="-2231"/>
    <n v="0"/>
    <n v="-2231"/>
    <n v="0"/>
    <n v="0"/>
    <n v="-17975.8"/>
    <n v="0"/>
    <n v="27065.8"/>
    <n v="24834.799999999999"/>
  </r>
  <r>
    <x v="0"/>
    <s v="FA31"/>
    <n v="1600"/>
    <n v="160002965"/>
    <n v="0"/>
    <s v="FA001600029650"/>
    <s v="Sealing Mach.Band sealer"/>
    <x v="0"/>
    <n v="1"/>
    <n v="8"/>
    <n v="10"/>
    <s v="01.08.2020"/>
    <s v="01.09.2020"/>
    <e v="#REF!"/>
    <s v="INR"/>
    <n v="19425"/>
    <n v="0"/>
    <n v="0"/>
    <n v="0"/>
    <n v="19425"/>
    <n v="-8623.2999999999993"/>
    <n v="-1021"/>
    <n v="0"/>
    <n v="-1021"/>
    <n v="0"/>
    <n v="0"/>
    <n v="-9644.2999999999993"/>
    <n v="0"/>
    <n v="10801.7"/>
    <n v="9780.7000000000007"/>
  </r>
  <r>
    <x v="0"/>
    <s v="FA31"/>
    <n v="1600"/>
    <n v="160002966"/>
    <n v="0"/>
    <s v="FA001600029660"/>
    <s v="Vibrator Feeder"/>
    <x v="0"/>
    <n v="1"/>
    <n v="9"/>
    <n v="11"/>
    <s v="01.08.2020"/>
    <s v="01.09.2020"/>
    <e v="#REF!"/>
    <s v="INR"/>
    <n v="35110"/>
    <n v="0"/>
    <n v="0"/>
    <n v="0"/>
    <n v="35110"/>
    <n v="-13124.94"/>
    <n v="-1828"/>
    <n v="0"/>
    <n v="-1828"/>
    <n v="0"/>
    <n v="0"/>
    <n v="-14952.94"/>
    <n v="0"/>
    <n v="21985.059999999998"/>
    <n v="20157.059999999998"/>
  </r>
  <r>
    <x v="0"/>
    <s v="FA31"/>
    <n v="1600"/>
    <n v="160002968"/>
    <n v="0"/>
    <s v="FA001600029680"/>
    <s v="GH D PC P"/>
    <x v="0"/>
    <n v="1"/>
    <n v="9"/>
    <n v="9"/>
    <s v="01.08.2020"/>
    <s v="01.09.2020"/>
    <e v="#REF!"/>
    <s v="INR"/>
    <n v="34425"/>
    <n v="0"/>
    <n v="0"/>
    <n v="0"/>
    <n v="34425"/>
    <n v="-13221.88"/>
    <n v="-1797"/>
    <n v="0"/>
    <n v="-1797"/>
    <n v="0"/>
    <n v="0"/>
    <n v="-15018.88"/>
    <n v="0"/>
    <n v="21203.120000000003"/>
    <n v="19406.120000000003"/>
  </r>
  <r>
    <x v="0"/>
    <s v="FA31"/>
    <n v="1600"/>
    <n v="160002969"/>
    <n v="0"/>
    <s v="FA001600029690"/>
    <s v="GH D PC P 4*6 220 x 170"/>
    <x v="0"/>
    <n v="1"/>
    <n v="9"/>
    <n v="9"/>
    <s v="01.08.2020"/>
    <s v="01.09.2020"/>
    <e v="#REF!"/>
    <s v="INR"/>
    <n v="34425"/>
    <n v="0"/>
    <n v="0"/>
    <n v="0"/>
    <n v="34425"/>
    <n v="-13221.88"/>
    <n v="-1797"/>
    <n v="0"/>
    <n v="-1797"/>
    <n v="0"/>
    <n v="0"/>
    <n v="-15018.88"/>
    <n v="0"/>
    <n v="21203.120000000003"/>
    <n v="19406.120000000003"/>
  </r>
  <r>
    <x v="0"/>
    <s v="FA31"/>
    <n v="1600"/>
    <n v="160002971"/>
    <n v="0"/>
    <s v="FA001600029710"/>
    <s v="Testing &amp; Configuration"/>
    <x v="0"/>
    <n v="1"/>
    <n v="5"/>
    <n v="0"/>
    <s v="01.08.2020"/>
    <s v="01.09.2020"/>
    <e v="#REF!"/>
    <s v="INR"/>
    <n v="56118"/>
    <n v="0"/>
    <n v="0"/>
    <n v="0"/>
    <n v="56118"/>
    <n v="-38447.18"/>
    <n v="-3276"/>
    <n v="0"/>
    <n v="-3276"/>
    <n v="0"/>
    <n v="0"/>
    <n v="-41723.18"/>
    <n v="0"/>
    <n v="17670.82"/>
    <n v="14394.82"/>
  </r>
  <r>
    <x v="0"/>
    <s v="FA31"/>
    <n v="1600"/>
    <n v="160002972"/>
    <n v="0"/>
    <s v="FA001600029720"/>
    <s v="Pouch Sealer"/>
    <x v="0"/>
    <n v="1"/>
    <n v="10"/>
    <n v="2"/>
    <s v="01.08.2020"/>
    <s v="01.09.2020"/>
    <e v="#REF!"/>
    <s v="INR"/>
    <n v="31500"/>
    <n v="0"/>
    <n v="0"/>
    <n v="0"/>
    <n v="31500"/>
    <n v="-11288.38"/>
    <n v="-1635"/>
    <n v="0"/>
    <n v="-1635"/>
    <n v="0"/>
    <n v="0"/>
    <n v="-12923.38"/>
    <n v="0"/>
    <n v="20211.620000000003"/>
    <n v="18576.620000000003"/>
  </r>
  <r>
    <x v="0"/>
    <s v="FA31"/>
    <n v="1600"/>
    <n v="160002973"/>
    <n v="0"/>
    <s v="FA001600029730"/>
    <s v=" Pulses Cleaning Machine"/>
    <x v="0"/>
    <n v="1"/>
    <n v="2"/>
    <n v="4"/>
    <s v="01.08.2020"/>
    <s v="01.09.2020"/>
    <e v="#REF!"/>
    <s v="INR"/>
    <n v="105820"/>
    <n v="0"/>
    <n v="0"/>
    <n v="0"/>
    <n v="105820"/>
    <n v="-94485.66"/>
    <n v="-6043"/>
    <n v="0"/>
    <n v="-6043"/>
    <n v="0"/>
    <n v="0"/>
    <n v="-100528.66"/>
    <n v="0"/>
    <n v="11334.339999999997"/>
    <n v="5291.3399999999965"/>
  </r>
  <r>
    <x v="0"/>
    <s v="FA31"/>
    <n v="1600"/>
    <n v="160002976"/>
    <n v="0"/>
    <s v="FA001600029760"/>
    <s v="Heavy Duty Piller"/>
    <x v="0"/>
    <n v="312"/>
    <n v="10"/>
    <n v="6"/>
    <s v="01.08.2020"/>
    <s v="01.09.2020"/>
    <e v="#REF!"/>
    <s v="INR"/>
    <n v="23790.5"/>
    <n v="0"/>
    <n v="0"/>
    <n v="0"/>
    <n v="23790.5"/>
    <n v="-8011.51"/>
    <n v="-1232"/>
    <n v="0"/>
    <n v="-1232"/>
    <n v="0"/>
    <n v="0"/>
    <n v="-9243.51"/>
    <n v="0"/>
    <n v="15778.99"/>
    <n v="14546.99"/>
  </r>
  <r>
    <x v="0"/>
    <s v="FA31"/>
    <n v="1600"/>
    <n v="160002978"/>
    <n v="0"/>
    <s v="FA001600029780"/>
    <s v="Weighing Scale CAP 200g"/>
    <x v="0"/>
    <n v="3"/>
    <n v="5"/>
    <n v="3"/>
    <s v="01.08.2020"/>
    <s v="01.09.2020"/>
    <e v="#REF!"/>
    <s v="INR"/>
    <n v="39074"/>
    <n v="0"/>
    <n v="0"/>
    <n v="0"/>
    <n v="39074"/>
    <n v="-26177.66"/>
    <n v="-2247"/>
    <n v="0"/>
    <n v="-2247"/>
    <n v="0"/>
    <n v="0"/>
    <n v="-28424.66"/>
    <n v="0"/>
    <n v="12896.34"/>
    <n v="10649.34"/>
  </r>
  <r>
    <x v="0"/>
    <s v="FA31"/>
    <n v="1600"/>
    <n v="160002979"/>
    <n v="0"/>
    <s v="FA001600029790"/>
    <s v=" Semo Automatic Machine"/>
    <x v="0"/>
    <n v="1"/>
    <n v="0"/>
    <n v="11"/>
    <s v="01.08.2020"/>
    <s v="01.09.2020"/>
    <e v="#REF!"/>
    <s v="INR"/>
    <n v="143000"/>
    <n v="0"/>
    <n v="0"/>
    <n v="0"/>
    <n v="143000"/>
    <n v="-135849.76"/>
    <n v="0"/>
    <n v="0"/>
    <n v="0"/>
    <n v="0"/>
    <n v="0"/>
    <n v="-135849.76"/>
    <n v="0"/>
    <n v="7150.2399999999907"/>
    <n v="7150.2399999999907"/>
  </r>
  <r>
    <x v="0"/>
    <s v="FA31"/>
    <n v="1600"/>
    <n v="160002983"/>
    <n v="0"/>
    <s v="FA001600029830"/>
    <s v=" Air Filter"/>
    <x v="0"/>
    <n v="1"/>
    <n v="10"/>
    <n v="7"/>
    <s v="01.08.2020"/>
    <s v="01.09.2020"/>
    <e v="#REF!"/>
    <s v="INR"/>
    <n v="18947.240000000002"/>
    <n v="0"/>
    <n v="0"/>
    <n v="0"/>
    <n v="18947.240000000002"/>
    <n v="-5914"/>
    <n v="-1011"/>
    <n v="0"/>
    <n v="-1011"/>
    <n v="0"/>
    <n v="0"/>
    <n v="-6925"/>
    <n v="0"/>
    <n v="13033.240000000002"/>
    <n v="12022.240000000002"/>
  </r>
  <r>
    <x v="0"/>
    <s v="FA31"/>
    <n v="1600"/>
    <n v="160002984"/>
    <n v="0"/>
    <s v="FA001600029840"/>
    <s v="Hot Air Oven"/>
    <x v="0"/>
    <n v="1"/>
    <n v="9"/>
    <n v="1"/>
    <s v="01.08.2020"/>
    <s v="01.09.2020"/>
    <e v="#REF!"/>
    <s v="INR"/>
    <n v="22269"/>
    <n v="0"/>
    <n v="0"/>
    <n v="0"/>
    <n v="22269"/>
    <n v="-9549.94"/>
    <n v="-1166"/>
    <n v="0"/>
    <n v="-1166"/>
    <n v="0"/>
    <n v="0"/>
    <n v="-10715.94"/>
    <n v="0"/>
    <n v="12719.06"/>
    <n v="11553.06"/>
  </r>
  <r>
    <x v="0"/>
    <s v="FA31"/>
    <n v="1600"/>
    <n v="160002987"/>
    <n v="0"/>
    <s v="FA001600029870"/>
    <s v="Band Sealer"/>
    <x v="0"/>
    <n v="1"/>
    <n v="13"/>
    <n v="1"/>
    <s v="01.08.2020"/>
    <s v="01.09.2020"/>
    <e v="#REF!"/>
    <s v="INR"/>
    <n v="16800"/>
    <n v="0"/>
    <n v="0"/>
    <n v="0"/>
    <n v="16800"/>
    <n v="-3644"/>
    <n v="-807"/>
    <n v="0"/>
    <n v="-807"/>
    <n v="0"/>
    <n v="0"/>
    <n v="-4451"/>
    <n v="0"/>
    <n v="13156"/>
    <n v="12349"/>
  </r>
  <r>
    <x v="0"/>
    <s v="FA31"/>
    <n v="1600"/>
    <n v="160002988"/>
    <n v="0"/>
    <s v="FA001600029880"/>
    <s v=" Submersible Pump - 0.5HP"/>
    <x v="0"/>
    <n v="2"/>
    <n v="5"/>
    <n v="10"/>
    <s v="01.08.2020"/>
    <s v="01.09.2020"/>
    <e v="#REF!"/>
    <s v="INR"/>
    <n v="30730"/>
    <n v="0"/>
    <n v="0"/>
    <n v="0"/>
    <n v="30730"/>
    <n v="-20334.78"/>
    <n v="-1570"/>
    <n v="0"/>
    <n v="-1570"/>
    <n v="0"/>
    <n v="0"/>
    <n v="-21904.78"/>
    <n v="0"/>
    <n v="10395.220000000001"/>
    <n v="8825.2200000000012"/>
  </r>
  <r>
    <x v="0"/>
    <s v="FA31"/>
    <n v="1600"/>
    <n v="160002989"/>
    <n v="0"/>
    <s v="FA001600029890"/>
    <s v="Digital Moisture Meter"/>
    <x v="0"/>
    <n v="1"/>
    <n v="5"/>
    <n v="10"/>
    <s v="01.08.2020"/>
    <s v="01.09.2020"/>
    <e v="#REF!"/>
    <s v="INR"/>
    <n v="27310"/>
    <n v="0"/>
    <n v="0"/>
    <n v="0"/>
    <n v="27310"/>
    <n v="-17246.86"/>
    <n v="-1541"/>
    <n v="0"/>
    <n v="-1541"/>
    <n v="0"/>
    <n v="0"/>
    <n v="-18787.86"/>
    <n v="0"/>
    <n v="10063.14"/>
    <n v="8522.14"/>
  </r>
  <r>
    <x v="0"/>
    <s v="FA31"/>
    <n v="1600"/>
    <n v="160002991"/>
    <n v="0"/>
    <s v="FA001600029910"/>
    <s v="Vseries ribbon grade"/>
    <x v="0"/>
    <n v="1"/>
    <n v="10"/>
    <n v="0"/>
    <s v="01.08.2020"/>
    <s v="01.09.2020"/>
    <e v="#REF!"/>
    <s v="INR"/>
    <n v="17189"/>
    <n v="0"/>
    <n v="0"/>
    <n v="0"/>
    <n v="17189"/>
    <n v="-6321.3"/>
    <n v="-896"/>
    <n v="0"/>
    <n v="-896"/>
    <n v="0"/>
    <n v="0"/>
    <n v="-7217.3"/>
    <n v="0"/>
    <n v="10867.7"/>
    <n v="9971.7000000000007"/>
  </r>
  <r>
    <x v="0"/>
    <s v="FA31"/>
    <n v="1600"/>
    <n v="160002992"/>
    <n v="0"/>
    <s v="FA001600029920"/>
    <s v="Digital Moisture Meter"/>
    <x v="0"/>
    <n v="1"/>
    <n v="5"/>
    <n v="1"/>
    <s v="01.08.2020"/>
    <s v="01.09.2020"/>
    <e v="#REF!"/>
    <s v="INR"/>
    <n v="29195"/>
    <n v="0"/>
    <n v="0"/>
    <n v="0"/>
    <n v="29195"/>
    <n v="-19859.189999999999"/>
    <n v="-1695"/>
    <n v="0"/>
    <n v="-1695"/>
    <n v="0"/>
    <n v="0"/>
    <n v="-21554.19"/>
    <n v="0"/>
    <n v="9335.8100000000013"/>
    <n v="7640.8100000000013"/>
  </r>
  <r>
    <x v="0"/>
    <s v="FA31"/>
    <n v="1600"/>
    <n v="160002995"/>
    <n v="0"/>
    <s v="FA001600029950"/>
    <s v="Digital Moisture Meter"/>
    <x v="0"/>
    <n v="1"/>
    <n v="8"/>
    <n v="3"/>
    <s v="01.08.2020"/>
    <s v="01.09.2020"/>
    <e v="#REF!"/>
    <s v="INR"/>
    <n v="18500"/>
    <n v="0"/>
    <n v="0"/>
    <n v="0"/>
    <n v="18500"/>
    <n v="-8919.2800000000007"/>
    <n v="-978"/>
    <n v="0"/>
    <n v="-978"/>
    <n v="0"/>
    <n v="0"/>
    <n v="-9897.2800000000007"/>
    <n v="0"/>
    <n v="9580.7199999999993"/>
    <n v="8602.7199999999993"/>
  </r>
  <r>
    <x v="0"/>
    <s v="FA31"/>
    <n v="1600"/>
    <n v="160002996"/>
    <n v="0"/>
    <s v="FA001600029960"/>
    <s v="GTEP"/>
    <x v="0"/>
    <n v="2"/>
    <n v="10"/>
    <n v="8"/>
    <s v="01.08.2020"/>
    <s v="01.09.2020"/>
    <e v="#REF!"/>
    <s v="INR"/>
    <n v="14625"/>
    <n v="0"/>
    <n v="0"/>
    <n v="0"/>
    <n v="14625"/>
    <n v="-5416.2"/>
    <n v="-703"/>
    <n v="0"/>
    <n v="-703"/>
    <n v="0"/>
    <n v="0"/>
    <n v="-6119.2"/>
    <n v="0"/>
    <n v="9208.7999999999993"/>
    <n v="8505.7999999999993"/>
  </r>
  <r>
    <x v="0"/>
    <s v="FA31"/>
    <n v="1600"/>
    <n v="160002997"/>
    <n v="0"/>
    <s v="FA001600029970"/>
    <s v="weighing scale"/>
    <x v="0"/>
    <n v="1"/>
    <n v="9"/>
    <n v="4"/>
    <s v="01.08.2020"/>
    <s v="01.09.2020"/>
    <e v="#REF!"/>
    <s v="INR"/>
    <n v="14625"/>
    <n v="0"/>
    <n v="0"/>
    <n v="0"/>
    <n v="14625"/>
    <n v="-5993.69"/>
    <n v="-768"/>
    <n v="0"/>
    <n v="-768"/>
    <n v="0"/>
    <n v="0"/>
    <n v="-6761.69"/>
    <n v="0"/>
    <n v="8631.3100000000013"/>
    <n v="7863.31"/>
  </r>
  <r>
    <x v="0"/>
    <s v="FA31"/>
    <n v="1600"/>
    <n v="160002998"/>
    <n v="0"/>
    <s v="FA001600029980"/>
    <s v="NutsBolts  Nut Hex Head"/>
    <x v="0"/>
    <n v="1"/>
    <n v="4"/>
    <n v="5"/>
    <s v="01.08.2020"/>
    <s v="01.09.2020"/>
    <e v="#REF!"/>
    <s v="INR"/>
    <n v="25313"/>
    <n v="0"/>
    <n v="0"/>
    <n v="0"/>
    <n v="25313"/>
    <n v="-18344.939999999999"/>
    <n v="-1515"/>
    <n v="0"/>
    <n v="-1515"/>
    <n v="0"/>
    <n v="0"/>
    <n v="-19859.939999999999"/>
    <n v="0"/>
    <n v="6968.0600000000013"/>
    <n v="5453.0600000000013"/>
  </r>
  <r>
    <x v="0"/>
    <s v="FA31"/>
    <n v="1600"/>
    <n v="160002999"/>
    <n v="0"/>
    <s v="FA001600029990"/>
    <s v="Cavity Blow Mould"/>
    <x v="0"/>
    <n v="1"/>
    <n v="0"/>
    <n v="8"/>
    <s v="01.08.2020"/>
    <s v="01.09.2020"/>
    <e v="#REF!"/>
    <s v="INR"/>
    <n v="28999.16"/>
    <n v="0"/>
    <n v="0"/>
    <n v="0"/>
    <n v="28999.16"/>
    <n v="-27549.200000000001"/>
    <n v="0"/>
    <n v="0"/>
    <n v="0"/>
    <n v="0"/>
    <n v="0"/>
    <n v="-27549.200000000001"/>
    <n v="0"/>
    <n v="1449.9599999999991"/>
    <n v="1449.9599999999991"/>
  </r>
  <r>
    <x v="0"/>
    <s v="FA31"/>
    <n v="1600"/>
    <n v="160003000"/>
    <n v="0"/>
    <s v="FA001600030000"/>
    <s v="M.S. Girder Column"/>
    <x v="0"/>
    <n v="420"/>
    <n v="9"/>
    <n v="8"/>
    <s v="01.08.2020"/>
    <s v="01.09.2020"/>
    <e v="#REF!"/>
    <s v="INR"/>
    <n v="12348"/>
    <n v="0"/>
    <n v="0"/>
    <n v="0"/>
    <n v="12348"/>
    <n v="-5355.26"/>
    <n v="-594"/>
    <n v="0"/>
    <n v="-594"/>
    <n v="0"/>
    <n v="0"/>
    <n v="-5949.26"/>
    <n v="0"/>
    <n v="6992.74"/>
    <n v="6398.74"/>
  </r>
  <r>
    <x v="0"/>
    <s v="FA31"/>
    <n v="1600"/>
    <n v="160003003"/>
    <n v="0"/>
    <s v="FA001600030030"/>
    <s v="GTA "/>
    <x v="0"/>
    <n v="2"/>
    <n v="10"/>
    <n v="8"/>
    <s v="01.08.2020"/>
    <s v="01.09.2020"/>
    <e v="#REF!"/>
    <s v="INR"/>
    <n v="9000"/>
    <n v="0"/>
    <n v="0"/>
    <n v="0"/>
    <n v="9000"/>
    <n v="-3333.27"/>
    <n v="-433"/>
    <n v="0"/>
    <n v="-433"/>
    <n v="0"/>
    <n v="0"/>
    <n v="-3766.27"/>
    <n v="0"/>
    <n v="5666.73"/>
    <n v="5233.7299999999996"/>
  </r>
  <r>
    <x v="0"/>
    <s v="FA31"/>
    <n v="1600"/>
    <n v="160003004"/>
    <n v="0"/>
    <s v="FA001600030040"/>
    <s v=" Weighing Scales"/>
    <x v="0"/>
    <n v="7"/>
    <n v="0"/>
    <n v="1"/>
    <s v="01.08.2020"/>
    <s v="01.09.2020"/>
    <e v="#REF!"/>
    <s v="INR"/>
    <n v="129214"/>
    <n v="0"/>
    <n v="0"/>
    <n v="0"/>
    <n v="129214"/>
    <n v="-122753.3"/>
    <n v="0"/>
    <n v="0"/>
    <n v="0"/>
    <n v="0"/>
    <n v="0"/>
    <n v="-122753.3"/>
    <n v="0"/>
    <n v="6460.6999999999971"/>
    <n v="6460.6999999999971"/>
  </r>
  <r>
    <x v="0"/>
    <s v="FA31"/>
    <n v="1600"/>
    <n v="160003005"/>
    <n v="0"/>
    <s v="FA001600030050"/>
    <s v=" Weighing Scales"/>
    <x v="0"/>
    <n v="6"/>
    <n v="0"/>
    <n v="1"/>
    <s v="01.08.2020"/>
    <s v="01.09.2020"/>
    <e v="#REF!"/>
    <s v="INR"/>
    <n v="124158"/>
    <n v="0"/>
    <n v="0"/>
    <n v="0"/>
    <n v="124158"/>
    <n v="-117950.1"/>
    <n v="0"/>
    <n v="0"/>
    <n v="0"/>
    <n v="0"/>
    <n v="0"/>
    <n v="-117950.1"/>
    <n v="0"/>
    <n v="6207.8999999999942"/>
    <n v="6207.8999999999942"/>
  </r>
  <r>
    <x v="0"/>
    <s v="FA31"/>
    <n v="1600"/>
    <n v="160003006"/>
    <n v="0"/>
    <s v="FA001600030060"/>
    <s v=" Electronic Weighing Scale"/>
    <x v="0"/>
    <n v="1"/>
    <n v="5"/>
    <n v="2"/>
    <s v="01.08.2020"/>
    <s v="01.09.2020"/>
    <e v="#REF!"/>
    <s v="INR"/>
    <n v="14175"/>
    <n v="0"/>
    <n v="0"/>
    <n v="0"/>
    <n v="14175"/>
    <n v="-9960.73"/>
    <n v="-736"/>
    <n v="0"/>
    <n v="-736"/>
    <n v="0"/>
    <n v="0"/>
    <n v="-10696.73"/>
    <n v="0"/>
    <n v="4214.2700000000004"/>
    <n v="3478.2700000000004"/>
  </r>
  <r>
    <x v="0"/>
    <s v="FA31"/>
    <n v="1600"/>
    <n v="160003007"/>
    <n v="0"/>
    <s v="FA001600030070"/>
    <s v=" Electronic weighing scale"/>
    <x v="0"/>
    <n v="1"/>
    <n v="5"/>
    <n v="3"/>
    <s v="01.08.2020"/>
    <s v="01.09.2020"/>
    <e v="#REF!"/>
    <s v="INR"/>
    <n v="14000"/>
    <n v="0"/>
    <n v="0"/>
    <n v="0"/>
    <n v="14000"/>
    <n v="-9765.2800000000007"/>
    <n v="-726"/>
    <n v="0"/>
    <n v="-726"/>
    <n v="0"/>
    <n v="0"/>
    <n v="-10491.28"/>
    <n v="0"/>
    <n v="4234.7199999999993"/>
    <n v="3508.7199999999993"/>
  </r>
  <r>
    <x v="0"/>
    <s v="FA31"/>
    <n v="1600"/>
    <n v="160003008"/>
    <n v="0"/>
    <s v="FA001600030080"/>
    <s v="DIGITAL WEIGHING 200 KG"/>
    <x v="0"/>
    <n v="1"/>
    <n v="7"/>
    <n v="11"/>
    <s v="01.08.2020"/>
    <s v="01.09.2020"/>
    <e v="#REF!"/>
    <s v="INR"/>
    <n v="7875"/>
    <n v="0"/>
    <n v="0"/>
    <n v="0"/>
    <n v="7875"/>
    <n v="-3960.02"/>
    <n v="-419"/>
    <n v="0"/>
    <n v="-419"/>
    <n v="0"/>
    <n v="0"/>
    <n v="-4379.0200000000004"/>
    <n v="0"/>
    <n v="3914.98"/>
    <n v="3495.9799999999996"/>
  </r>
  <r>
    <x v="0"/>
    <s v="FA31"/>
    <n v="1600"/>
    <n v="160003009"/>
    <n v="0"/>
    <s v="FA001600030090"/>
    <s v=" 3 Phase Motor 5HP"/>
    <x v="0"/>
    <n v="1"/>
    <n v="5"/>
    <n v="7"/>
    <s v="01.08.2020"/>
    <s v="01.09.2020"/>
    <e v="#REF!"/>
    <s v="INR"/>
    <n v="10670"/>
    <n v="0"/>
    <n v="0"/>
    <n v="0"/>
    <n v="10670"/>
    <n v="-7224.18"/>
    <n v="-548"/>
    <n v="0"/>
    <n v="-548"/>
    <n v="0"/>
    <n v="0"/>
    <n v="-7772.18"/>
    <n v="0"/>
    <n v="3445.8199999999997"/>
    <n v="2897.8199999999997"/>
  </r>
  <r>
    <x v="0"/>
    <s v="FA31"/>
    <n v="1600"/>
    <n v="160003010"/>
    <n v="0"/>
    <s v="FA001600030100"/>
    <s v="DIGITAL WEIGHING 200 KG"/>
    <x v="0"/>
    <n v="1"/>
    <n v="7"/>
    <n v="7"/>
    <s v="01.08.2020"/>
    <s v="01.09.2020"/>
    <e v="#REF!"/>
    <s v="INR"/>
    <n v="6700"/>
    <n v="0"/>
    <n v="0"/>
    <n v="0"/>
    <n v="6700"/>
    <n v="-3522.28"/>
    <n v="-357"/>
    <n v="0"/>
    <n v="-357"/>
    <n v="0"/>
    <n v="0"/>
    <n v="-3879.28"/>
    <n v="0"/>
    <n v="3177.72"/>
    <n v="2820.72"/>
  </r>
  <r>
    <x v="0"/>
    <s v="FA31"/>
    <n v="1600"/>
    <n v="160003012"/>
    <n v="0"/>
    <s v="FA001600030120"/>
    <s v="Weighing Scale30kg"/>
    <x v="0"/>
    <n v="1"/>
    <n v="4"/>
    <n v="5"/>
    <s v="01.08.2020"/>
    <s v="01.09.2020"/>
    <e v="#REF!"/>
    <s v="INR"/>
    <n v="9000"/>
    <n v="0"/>
    <n v="0"/>
    <n v="0"/>
    <n v="9000"/>
    <n v="-6522.3"/>
    <n v="-539"/>
    <n v="0"/>
    <n v="-539"/>
    <n v="0"/>
    <n v="0"/>
    <n v="-7061.3"/>
    <n v="0"/>
    <n v="2477.6999999999998"/>
    <n v="1938.6999999999998"/>
  </r>
  <r>
    <x v="0"/>
    <s v="FA31"/>
    <n v="1600"/>
    <n v="160003013"/>
    <n v="0"/>
    <s v="FA001600030130"/>
    <s v="Weighing Scale GTA 30 KG"/>
    <x v="0"/>
    <n v="1"/>
    <n v="10"/>
    <n v="7"/>
    <s v="01.08.2020"/>
    <s v="01.09.2020"/>
    <e v="#REF!"/>
    <s v="INR"/>
    <n v="4000"/>
    <n v="0"/>
    <n v="0"/>
    <n v="0"/>
    <n v="4000"/>
    <n v="-1148"/>
    <n v="-222"/>
    <n v="0"/>
    <n v="-222"/>
    <n v="0"/>
    <n v="0"/>
    <n v="-1370"/>
    <n v="0"/>
    <n v="2852"/>
    <n v="2630"/>
  </r>
  <r>
    <x v="0"/>
    <s v="FA31"/>
    <n v="1600"/>
    <n v="160003014"/>
    <n v="0"/>
    <s v="FA001600030140"/>
    <s v=" Lsealer tunnelmachine"/>
    <x v="0"/>
    <n v="1"/>
    <n v="0"/>
    <n v="1"/>
    <s v="01.08.2020"/>
    <s v="01.09.2020"/>
    <e v="#REF!"/>
    <s v="INR"/>
    <n v="65005"/>
    <n v="0"/>
    <n v="0"/>
    <n v="0"/>
    <n v="65005"/>
    <n v="-61754.75"/>
    <n v="0"/>
    <n v="0"/>
    <n v="0"/>
    <n v="0"/>
    <n v="0"/>
    <n v="-61754.75"/>
    <n v="0"/>
    <n v="3250.25"/>
    <n v="3250.25"/>
  </r>
  <r>
    <x v="0"/>
    <s v="FA31"/>
    <n v="1600"/>
    <n v="160003015"/>
    <n v="0"/>
    <s v="FA001600030150"/>
    <s v="weighing scale"/>
    <x v="0"/>
    <n v="1"/>
    <n v="9"/>
    <n v="11"/>
    <s v="01.08.2020"/>
    <s v="01.09.2020"/>
    <e v="#REF!"/>
    <s v="INR"/>
    <n v="3937.49"/>
    <n v="0"/>
    <n v="0"/>
    <n v="0"/>
    <n v="3937.49"/>
    <n v="-1645.02"/>
    <n v="-189"/>
    <n v="0"/>
    <n v="-189"/>
    <n v="0"/>
    <n v="0"/>
    <n v="-1834.02"/>
    <n v="0"/>
    <n v="2292.4699999999998"/>
    <n v="2103.4699999999998"/>
  </r>
  <r>
    <x v="0"/>
    <s v="FA31"/>
    <n v="1600"/>
    <n v="160003016"/>
    <n v="0"/>
    <s v="FA001600030160"/>
    <s v=" Weighing Machine"/>
    <x v="0"/>
    <n v="2"/>
    <n v="0"/>
    <n v="9"/>
    <s v="01.08.2020"/>
    <s v="01.09.2020"/>
    <e v="#REF!"/>
    <s v="INR"/>
    <n v="19413"/>
    <n v="0"/>
    <n v="0"/>
    <n v="0"/>
    <n v="19413"/>
    <n v="-18442.349999999999"/>
    <n v="0"/>
    <n v="0"/>
    <n v="0"/>
    <n v="0"/>
    <n v="0"/>
    <n v="-18442.349999999999"/>
    <n v="0"/>
    <n v="970.65000000000146"/>
    <n v="970.65000000000146"/>
  </r>
  <r>
    <x v="0"/>
    <s v="FA31"/>
    <n v="1600"/>
    <n v="160003018"/>
    <n v="0"/>
    <s v="FA001600030180"/>
    <s v="Industrial Fan 18&quot;"/>
    <x v="0"/>
    <n v="3"/>
    <n v="5"/>
    <n v="10"/>
    <s v="01.08.2020"/>
    <s v="01.09.2020"/>
    <e v="#REF!"/>
    <s v="INR"/>
    <n v="14850"/>
    <n v="0"/>
    <n v="0"/>
    <n v="0"/>
    <n v="14850"/>
    <n v="-13459.54"/>
    <n v="-115"/>
    <n v="0"/>
    <n v="-115"/>
    <n v="0"/>
    <n v="0"/>
    <n v="-13574.54"/>
    <n v="0"/>
    <n v="1390.4599999999991"/>
    <n v="1275.4599999999991"/>
  </r>
  <r>
    <x v="0"/>
    <s v="FA31"/>
    <n v="1600"/>
    <n v="160003020"/>
    <n v="0"/>
    <s v="FA001600030200"/>
    <s v=" Electronic weighing scale"/>
    <x v="0"/>
    <n v="2"/>
    <n v="0"/>
    <n v="1"/>
    <s v="01.08.2020"/>
    <s v="01.09.2020"/>
    <e v="#REF!"/>
    <s v="INR"/>
    <n v="28800"/>
    <n v="0"/>
    <n v="0"/>
    <n v="0"/>
    <n v="28800"/>
    <n v="-27360"/>
    <n v="0"/>
    <n v="0"/>
    <n v="0"/>
    <n v="0"/>
    <n v="0"/>
    <n v="-27360"/>
    <n v="0"/>
    <n v="1440"/>
    <n v="1440"/>
  </r>
  <r>
    <x v="0"/>
    <s v="FA31"/>
    <n v="1600"/>
    <n v="160003021"/>
    <n v="0"/>
    <s v="FA001600030210"/>
    <s v=" Weighing Machine"/>
    <x v="0"/>
    <n v="4"/>
    <n v="1"/>
    <n v="6"/>
    <s v="01.08.2020"/>
    <s v="01.09.2020"/>
    <e v="#REF!"/>
    <s v="INR"/>
    <n v="8000"/>
    <n v="0"/>
    <n v="0"/>
    <n v="0"/>
    <n v="8000"/>
    <n v="-7600"/>
    <n v="0"/>
    <n v="0"/>
    <n v="0"/>
    <n v="0"/>
    <n v="0"/>
    <n v="-7600"/>
    <n v="0"/>
    <n v="400"/>
    <n v="400"/>
  </r>
  <r>
    <x v="0"/>
    <s v="FA31"/>
    <n v="1600"/>
    <n v="160003022"/>
    <n v="0"/>
    <s v="FA001600030220"/>
    <s v=" Weighing Machine"/>
    <x v="0"/>
    <n v="3"/>
    <n v="0"/>
    <n v="1"/>
    <s v="01.08.2020"/>
    <s v="01.09.2020"/>
    <e v="#REF!"/>
    <s v="INR"/>
    <n v="21540"/>
    <n v="0"/>
    <n v="0"/>
    <n v="0"/>
    <n v="21540"/>
    <n v="-20463"/>
    <n v="0"/>
    <n v="0"/>
    <n v="0"/>
    <n v="0"/>
    <n v="0"/>
    <n v="-20463"/>
    <n v="0"/>
    <n v="1077"/>
    <n v="1077"/>
  </r>
  <r>
    <x v="0"/>
    <s v="FA31"/>
    <n v="1600"/>
    <n v="160003023"/>
    <n v="0"/>
    <s v="FA001600030230"/>
    <s v=" Weighing Scales"/>
    <x v="0"/>
    <n v="2"/>
    <n v="0"/>
    <n v="1"/>
    <s v="01.08.2020"/>
    <s v="01.09.2020"/>
    <e v="#REF!"/>
    <s v="INR"/>
    <n v="20280"/>
    <n v="0"/>
    <n v="0"/>
    <n v="0"/>
    <n v="20280"/>
    <n v="-19266"/>
    <n v="0"/>
    <n v="0"/>
    <n v="0"/>
    <n v="0"/>
    <n v="0"/>
    <n v="-19266"/>
    <n v="0"/>
    <n v="1014"/>
    <n v="1014"/>
  </r>
  <r>
    <x v="0"/>
    <s v="FA31"/>
    <n v="1600"/>
    <n v="160003024"/>
    <n v="0"/>
    <s v="FA001600030240"/>
    <s v=" Weighing Machine"/>
    <x v="0"/>
    <n v="2"/>
    <n v="0"/>
    <n v="9"/>
    <s v="01.08.2020"/>
    <s v="01.09.2020"/>
    <e v="#REF!"/>
    <s v="INR"/>
    <n v="9707"/>
    <n v="0"/>
    <n v="0"/>
    <n v="0"/>
    <n v="9707"/>
    <n v="-9221.65"/>
    <n v="0"/>
    <n v="0"/>
    <n v="0"/>
    <n v="0"/>
    <n v="0"/>
    <n v="-9221.65"/>
    <n v="0"/>
    <n v="485.35000000000036"/>
    <n v="485.35000000000036"/>
  </r>
  <r>
    <x v="0"/>
    <s v="FA31"/>
    <n v="1600"/>
    <n v="160003025"/>
    <n v="0"/>
    <s v="FA001600030250"/>
    <s v=" Marking Gun"/>
    <x v="0"/>
    <n v="2"/>
    <n v="0"/>
    <n v="9"/>
    <s v="01.08.2020"/>
    <s v="01.09.2020"/>
    <e v="#REF!"/>
    <s v="INR"/>
    <n v="7875"/>
    <n v="0"/>
    <n v="0"/>
    <n v="0"/>
    <n v="7875"/>
    <n v="-7481.25"/>
    <n v="0"/>
    <n v="0"/>
    <n v="0"/>
    <n v="0"/>
    <n v="0"/>
    <n v="-7481.25"/>
    <n v="0"/>
    <n v="393.75"/>
    <n v="393.75"/>
  </r>
  <r>
    <x v="0"/>
    <s v="FA31"/>
    <n v="1600"/>
    <n v="160003026"/>
    <n v="0"/>
    <s v="FA001600030260"/>
    <s v=" Weighing Machine"/>
    <x v="0"/>
    <n v="2"/>
    <n v="0"/>
    <n v="1"/>
    <s v="01.08.2020"/>
    <s v="01.09.2020"/>
    <e v="#REF!"/>
    <s v="INR"/>
    <n v="16000"/>
    <n v="0"/>
    <n v="0"/>
    <n v="0"/>
    <n v="16000"/>
    <n v="-15200"/>
    <n v="0"/>
    <n v="0"/>
    <n v="0"/>
    <n v="0"/>
    <n v="0"/>
    <n v="-15200"/>
    <n v="0"/>
    <n v="800"/>
    <n v="800"/>
  </r>
  <r>
    <x v="0"/>
    <s v="FA31"/>
    <n v="1600"/>
    <n v="160003027"/>
    <n v="0"/>
    <s v="FA001600030270"/>
    <s v=" Elct. Scales"/>
    <x v="0"/>
    <n v="1"/>
    <n v="0"/>
    <n v="1"/>
    <s v="01.08.2020"/>
    <s v="01.09.2020"/>
    <e v="#REF!"/>
    <s v="INR"/>
    <n v="15220"/>
    <n v="0"/>
    <n v="0"/>
    <n v="0"/>
    <n v="15220"/>
    <n v="-14459"/>
    <n v="0"/>
    <n v="0"/>
    <n v="0"/>
    <n v="0"/>
    <n v="0"/>
    <n v="-14459"/>
    <n v="0"/>
    <n v="761"/>
    <n v="761"/>
  </r>
  <r>
    <x v="0"/>
    <s v="FA31"/>
    <n v="1600"/>
    <n v="160003028"/>
    <n v="0"/>
    <s v="FA001600030280"/>
    <s v=" Bond Sealer Machine"/>
    <x v="0"/>
    <n v="1"/>
    <n v="0"/>
    <n v="1"/>
    <s v="01.08.2020"/>
    <s v="01.09.2020"/>
    <e v="#REF!"/>
    <s v="INR"/>
    <n v="15080"/>
    <n v="0"/>
    <n v="0"/>
    <n v="0"/>
    <n v="15080"/>
    <n v="-14326"/>
    <n v="0"/>
    <n v="0"/>
    <n v="0"/>
    <n v="0"/>
    <n v="0"/>
    <n v="-14326"/>
    <n v="0"/>
    <n v="754"/>
    <n v="754"/>
  </r>
  <r>
    <x v="0"/>
    <s v="FA31"/>
    <n v="1600"/>
    <n v="160003029"/>
    <n v="0"/>
    <s v="FA001600030290"/>
    <s v=" Moisture Metre"/>
    <x v="0"/>
    <n v="1"/>
    <n v="0"/>
    <n v="1"/>
    <s v="01.08.2020"/>
    <s v="01.09.2020"/>
    <e v="#REF!"/>
    <s v="INR"/>
    <n v="14111"/>
    <n v="0"/>
    <n v="0"/>
    <n v="0"/>
    <n v="14111"/>
    <n v="-13405.45"/>
    <n v="0"/>
    <n v="0"/>
    <n v="0"/>
    <n v="0"/>
    <n v="0"/>
    <n v="-13405.45"/>
    <n v="0"/>
    <n v="705.54999999999927"/>
    <n v="705.54999999999927"/>
  </r>
  <r>
    <x v="0"/>
    <s v="FA31"/>
    <n v="1600"/>
    <n v="160003030"/>
    <n v="0"/>
    <s v="FA001600030300"/>
    <s v=" Electronic Weighing Scale"/>
    <x v="0"/>
    <n v="1"/>
    <n v="0"/>
    <n v="1"/>
    <s v="01.08.2020"/>
    <s v="01.09.2020"/>
    <e v="#REF!"/>
    <s v="INR"/>
    <n v="11500"/>
    <n v="0"/>
    <n v="0"/>
    <n v="0"/>
    <n v="11500"/>
    <n v="-10925"/>
    <n v="0"/>
    <n v="0"/>
    <n v="0"/>
    <n v="0"/>
    <n v="0"/>
    <n v="-10925"/>
    <n v="0"/>
    <n v="575"/>
    <n v="575"/>
  </r>
  <r>
    <x v="0"/>
    <s v="FA31"/>
    <n v="1600"/>
    <n v="160003031"/>
    <n v="0"/>
    <s v="FA001600030310"/>
    <s v=" Weighing Machine"/>
    <x v="0"/>
    <n v="1"/>
    <n v="0"/>
    <n v="1"/>
    <s v="01.08.2020"/>
    <s v="01.09.2020"/>
    <e v="#REF!"/>
    <s v="INR"/>
    <n v="9801"/>
    <n v="0"/>
    <n v="0"/>
    <n v="0"/>
    <n v="9801"/>
    <n v="-9310.9500000000007"/>
    <n v="0"/>
    <n v="0"/>
    <n v="0"/>
    <n v="0"/>
    <n v="0"/>
    <n v="-9310.9500000000007"/>
    <n v="0"/>
    <n v="490.04999999999927"/>
    <n v="490.04999999999927"/>
  </r>
  <r>
    <x v="0"/>
    <s v="FA31"/>
    <n v="1600"/>
    <n v="160003032"/>
    <n v="0"/>
    <s v="FA001600030320"/>
    <s v=" Weighing Machine"/>
    <x v="0"/>
    <n v="1"/>
    <n v="0"/>
    <n v="1"/>
    <s v="01.08.2020"/>
    <s v="01.09.2020"/>
    <e v="#REF!"/>
    <s v="INR"/>
    <n v="9801"/>
    <n v="0"/>
    <n v="0"/>
    <n v="0"/>
    <n v="9801"/>
    <n v="-9310.9500000000007"/>
    <n v="0"/>
    <n v="0"/>
    <n v="0"/>
    <n v="0"/>
    <n v="0"/>
    <n v="-9310.9500000000007"/>
    <n v="0"/>
    <n v="490.04999999999927"/>
    <n v="490.04999999999927"/>
  </r>
  <r>
    <x v="0"/>
    <s v="FA31"/>
    <n v="1600"/>
    <n v="160003034"/>
    <n v="0"/>
    <s v="FA001600030340"/>
    <s v=" Weighing Machine"/>
    <x v="0"/>
    <n v="1"/>
    <n v="0"/>
    <n v="1"/>
    <s v="01.08.2020"/>
    <s v="01.09.2020"/>
    <e v="#REF!"/>
    <s v="INR"/>
    <n v="8000"/>
    <n v="0"/>
    <n v="0"/>
    <n v="0"/>
    <n v="8000"/>
    <n v="-7600"/>
    <n v="0"/>
    <n v="0"/>
    <n v="0"/>
    <n v="0"/>
    <n v="0"/>
    <n v="-7600"/>
    <n v="0"/>
    <n v="400"/>
    <n v="400"/>
  </r>
  <r>
    <x v="0"/>
    <s v="FA31"/>
    <n v="1600"/>
    <n v="160003035"/>
    <n v="0"/>
    <s v="FA001600030350"/>
    <s v=" Weighing Machine"/>
    <x v="0"/>
    <n v="1"/>
    <n v="0"/>
    <n v="1"/>
    <s v="01.08.2020"/>
    <s v="01.09.2020"/>
    <e v="#REF!"/>
    <s v="INR"/>
    <n v="8000"/>
    <n v="0"/>
    <n v="0"/>
    <n v="0"/>
    <n v="8000"/>
    <n v="-7600"/>
    <n v="0"/>
    <n v="0"/>
    <n v="0"/>
    <n v="0"/>
    <n v="0"/>
    <n v="-7600"/>
    <n v="0"/>
    <n v="400"/>
    <n v="400"/>
  </r>
  <r>
    <x v="0"/>
    <s v="FA31"/>
    <n v="1600"/>
    <n v="160003036"/>
    <n v="0"/>
    <s v="FA001600030360"/>
    <s v=" Electronic Weighing Scale"/>
    <x v="0"/>
    <n v="1"/>
    <n v="0"/>
    <n v="1"/>
    <s v="01.08.2020"/>
    <s v="01.09.2020"/>
    <e v="#REF!"/>
    <s v="INR"/>
    <n v="7500"/>
    <n v="0"/>
    <n v="0"/>
    <n v="0"/>
    <n v="7500"/>
    <n v="-7125"/>
    <n v="0"/>
    <n v="0"/>
    <n v="0"/>
    <n v="0"/>
    <n v="0"/>
    <n v="-7125"/>
    <n v="0"/>
    <n v="375"/>
    <n v="375"/>
  </r>
  <r>
    <x v="0"/>
    <s v="FA31"/>
    <n v="1600"/>
    <n v="160003037"/>
    <n v="0"/>
    <s v="FA001600030370"/>
    <s v=" Weighing Machine"/>
    <x v="0"/>
    <n v="2"/>
    <n v="0"/>
    <n v="1"/>
    <s v="01.08.2020"/>
    <s v="01.09.2020"/>
    <e v="#REF!"/>
    <s v="INR"/>
    <n v="7200"/>
    <n v="0"/>
    <n v="0"/>
    <n v="0"/>
    <n v="7200"/>
    <n v="-6840"/>
    <n v="0"/>
    <n v="0"/>
    <n v="0"/>
    <n v="0"/>
    <n v="0"/>
    <n v="-6840"/>
    <n v="0"/>
    <n v="360"/>
    <n v="360"/>
  </r>
  <r>
    <x v="0"/>
    <s v="FA31"/>
    <n v="1600"/>
    <n v="160003038"/>
    <n v="0"/>
    <s v="FA001600030380"/>
    <s v=" Weighing Machine"/>
    <x v="0"/>
    <n v="1"/>
    <n v="0"/>
    <n v="1"/>
    <s v="01.08.2020"/>
    <s v="01.09.2020"/>
    <e v="#REF!"/>
    <s v="INR"/>
    <n v="6000"/>
    <n v="0"/>
    <n v="0"/>
    <n v="0"/>
    <n v="6000"/>
    <n v="-5700"/>
    <n v="0"/>
    <n v="0"/>
    <n v="0"/>
    <n v="0"/>
    <n v="0"/>
    <n v="-5700"/>
    <n v="0"/>
    <n v="300"/>
    <n v="300"/>
  </r>
  <r>
    <x v="0"/>
    <s v="FA31"/>
    <n v="1600"/>
    <n v="160003477"/>
    <n v="0"/>
    <s v="FA001600034770"/>
    <s v="TVSE barcode scanner"/>
    <x v="0"/>
    <n v="1"/>
    <n v="10"/>
    <n v="9"/>
    <s v="01.03.2021"/>
    <s v="01.03.2021"/>
    <e v="#REF!"/>
    <s v="INR"/>
    <n v="11025"/>
    <n v="0"/>
    <n v="0"/>
    <n v="0"/>
    <n v="11025"/>
    <n v="-3709.52"/>
    <n v="-527"/>
    <n v="0"/>
    <n v="-527"/>
    <n v="0"/>
    <n v="0"/>
    <n v="-4236.5200000000004"/>
    <n v="0"/>
    <n v="7315.48"/>
    <n v="6788.48"/>
  </r>
  <r>
    <x v="0"/>
    <s v="FA31"/>
    <n v="1600"/>
    <n v="160003672"/>
    <n v="0"/>
    <s v="FA001600036720"/>
    <s v="Fire Hyderant and Alarm System"/>
    <x v="0"/>
    <n v="1"/>
    <n v="15"/>
    <n v="0"/>
    <s v="30.09.2021"/>
    <s v="03.07.2021"/>
    <e v="#REF!"/>
    <s v="INR"/>
    <n v="561877.12"/>
    <n v="0"/>
    <n v="0"/>
    <n v="0"/>
    <n v="561877.12"/>
    <n v="-26519"/>
    <n v="-26811"/>
    <n v="0"/>
    <n v="-26811"/>
    <n v="0"/>
    <n v="0"/>
    <n v="-53330"/>
    <n v="0"/>
    <n v="535358.12"/>
    <n v="508547.12"/>
  </r>
  <r>
    <x v="0"/>
    <s v="FA31"/>
    <n v="1600"/>
    <n v="160003774"/>
    <n v="0"/>
    <s v="FA001600037740"/>
    <s v="DOMINO CIJ AX150 - Ink Jet Printer"/>
    <x v="0"/>
    <n v="1"/>
    <n v="15"/>
    <n v="0"/>
    <s v="31.12.2021"/>
    <s v="31.12.2021"/>
    <e v="#REF!"/>
    <s v="INR"/>
    <n v="186062.4"/>
    <n v="0"/>
    <n v="0"/>
    <n v="0"/>
    <n v="186062.4"/>
    <n v="-2938"/>
    <n v="-8878"/>
    <n v="0"/>
    <n v="-8878"/>
    <n v="0"/>
    <n v="0"/>
    <n v="-11816"/>
    <n v="0"/>
    <n v="183124.4"/>
    <n v="174246.39999999999"/>
  </r>
  <r>
    <x v="0"/>
    <s v="FA31"/>
    <n v="1700"/>
    <n v="170000002"/>
    <n v="0"/>
    <s v="FA001700000020"/>
    <s v="Laboratory  Equipment"/>
    <x v="10"/>
    <n v="1"/>
    <n v="6"/>
    <n v="5"/>
    <s v="31.08.2013"/>
    <s v="01.04.2017"/>
    <e v="#REF!"/>
    <s v="INR"/>
    <n v="355733.25"/>
    <n v="0"/>
    <n v="0"/>
    <n v="0"/>
    <n v="355733.25"/>
    <n v="-294876.67"/>
    <n v="-22802"/>
    <n v="0"/>
    <n v="-22802"/>
    <n v="0"/>
    <n v="0"/>
    <n v="-317678.67"/>
    <n v="0"/>
    <n v="60856.580000000016"/>
    <n v="38054.580000000016"/>
  </r>
  <r>
    <x v="0"/>
    <s v="FA31"/>
    <n v="1700"/>
    <n v="170000037"/>
    <n v="0"/>
    <s v="FA001700000370"/>
    <s v="MOISTURE METER ( S2004)"/>
    <x v="10"/>
    <n v="1"/>
    <n v="2"/>
    <n v="10"/>
    <s v="01.07.2020"/>
    <s v="01.07.2020"/>
    <e v="#REF!"/>
    <s v="INR"/>
    <n v="18012.71"/>
    <n v="0"/>
    <n v="0"/>
    <n v="0"/>
    <n v="18012.71"/>
    <n v="-13403"/>
    <n v="-2582"/>
    <n v="0"/>
    <n v="-2582"/>
    <n v="0"/>
    <n v="0"/>
    <n v="-15985"/>
    <n v="0"/>
    <n v="4609.7099999999991"/>
    <n v="2027.7099999999991"/>
  </r>
  <r>
    <x v="0"/>
    <s v="FA31"/>
    <n v="1700"/>
    <n v="170000038"/>
    <n v="0"/>
    <s v="FA001700000380"/>
    <s v="Muffle Furnace"/>
    <x v="10"/>
    <n v="1"/>
    <n v="3"/>
    <n v="8"/>
    <s v="01.07.2020"/>
    <s v="01.07.2020"/>
    <e v="#REF!"/>
    <s v="INR"/>
    <n v="14250"/>
    <n v="0"/>
    <n v="0"/>
    <n v="0"/>
    <n v="14250"/>
    <n v="-8403"/>
    <n v="-2020"/>
    <n v="0"/>
    <n v="-2020"/>
    <n v="0"/>
    <n v="0"/>
    <n v="-10423"/>
    <n v="0"/>
    <n v="5847"/>
    <n v="3827"/>
  </r>
  <r>
    <x v="0"/>
    <s v="FA31"/>
    <n v="1700"/>
    <n v="170000039"/>
    <n v="0"/>
    <s v="FA001700000390"/>
    <s v="Oven Memmtry Type with Digital Control"/>
    <x v="10"/>
    <n v="1"/>
    <n v="3"/>
    <n v="8"/>
    <s v="01.07.2020"/>
    <s v="01.07.2020"/>
    <e v="#REF!"/>
    <s v="INR"/>
    <n v="14140"/>
    <n v="0"/>
    <n v="0"/>
    <n v="0"/>
    <n v="14140"/>
    <n v="-8338"/>
    <n v="-2004"/>
    <n v="0"/>
    <n v="-2004"/>
    <n v="0"/>
    <n v="0"/>
    <n v="-10342"/>
    <n v="0"/>
    <n v="5802"/>
    <n v="3798"/>
  </r>
  <r>
    <x v="0"/>
    <s v="FA31"/>
    <n v="1700"/>
    <n v="170000042"/>
    <n v="0"/>
    <s v="FA001700000420"/>
    <s v="Water bath rectangular"/>
    <x v="10"/>
    <n v="1"/>
    <n v="3"/>
    <n v="8"/>
    <s v="01.08.2020"/>
    <s v="01.09.2020"/>
    <e v="#REF!"/>
    <s v="INR"/>
    <n v="10550"/>
    <n v="0"/>
    <n v="0"/>
    <n v="0"/>
    <n v="10550"/>
    <n v="-5766"/>
    <n v="-1538"/>
    <n v="0"/>
    <n v="-1538"/>
    <n v="0"/>
    <n v="0"/>
    <n v="-7304"/>
    <n v="0"/>
    <n v="4784"/>
    <n v="3246"/>
  </r>
  <r>
    <x v="0"/>
    <s v="FA31"/>
    <n v="1700"/>
    <n v="170000043"/>
    <n v="0"/>
    <s v="FA001700000430"/>
    <s v="Lab Equipments"/>
    <x v="10"/>
    <n v="2"/>
    <n v="5"/>
    <n v="7"/>
    <s v="01.08.2020"/>
    <s v="01.09.2020"/>
    <e v="#REF!"/>
    <s v="INR"/>
    <n v="23377"/>
    <n v="0"/>
    <n v="0"/>
    <n v="0"/>
    <n v="23377"/>
    <n v="-12635.26"/>
    <n v="-1802"/>
    <n v="0"/>
    <n v="-1802"/>
    <n v="0"/>
    <n v="0"/>
    <n v="-14437.26"/>
    <n v="0"/>
    <n v="10741.74"/>
    <n v="8939.74"/>
  </r>
  <r>
    <x v="0"/>
    <s v="FA31"/>
    <n v="1800"/>
    <n v="180000007"/>
    <n v="0"/>
    <s v="FA001800000070"/>
    <s v="Vaccum Cleaner Trendy"/>
    <x v="1"/>
    <n v="1"/>
    <n v="1"/>
    <n v="4"/>
    <s v="31.07.2013"/>
    <s v="01.04.2017"/>
    <e v="#REF!"/>
    <s v="INR"/>
    <n v="51000.01"/>
    <n v="0"/>
    <n v="0"/>
    <n v="0"/>
    <n v="51000.01"/>
    <n v="-48450.01"/>
    <n v="0"/>
    <n v="0"/>
    <n v="0"/>
    <n v="0"/>
    <n v="0"/>
    <n v="-48450.01"/>
    <n v="0"/>
    <n v="2550"/>
    <n v="2550"/>
  </r>
  <r>
    <x v="0"/>
    <s v="FA31"/>
    <n v="1800"/>
    <n v="180000282"/>
    <n v="0"/>
    <s v="FA001800002820"/>
    <s v="Tent Cooler (TK09GB"/>
    <x v="1"/>
    <n v="0"/>
    <n v="2"/>
    <n v="0"/>
    <s v="31.03.2014"/>
    <s v="01.04.2017"/>
    <s v="19.07.2022"/>
    <s v="INR"/>
    <n v="69160"/>
    <n v="0"/>
    <n v="-69160"/>
    <n v="0"/>
    <n v="0"/>
    <n v="-65701.929999999993"/>
    <n v="0"/>
    <n v="0"/>
    <n v="0"/>
    <n v="65701.929999999993"/>
    <n v="0"/>
    <n v="0"/>
    <n v="0"/>
    <n v="3458.070000000007"/>
    <n v="0"/>
  </r>
  <r>
    <x v="0"/>
    <s v="FA31"/>
    <n v="1800"/>
    <n v="180000325"/>
    <n v="0"/>
    <s v="FA001800003250"/>
    <s v="Attendence Recording System"/>
    <x v="1"/>
    <n v="1"/>
    <n v="5"/>
    <n v="0"/>
    <s v="31.08.2017"/>
    <s v="21.08.2017"/>
    <e v="#REF!"/>
    <s v="INR"/>
    <n v="18000"/>
    <n v="0"/>
    <n v="0"/>
    <n v="0"/>
    <n v="18000"/>
    <n v="-15769"/>
    <n v="-1331"/>
    <n v="0"/>
    <n v="-1331"/>
    <n v="0"/>
    <n v="0"/>
    <n v="-17100"/>
    <n v="0"/>
    <n v="2231"/>
    <n v="900"/>
  </r>
  <r>
    <x v="0"/>
    <s v="FA31"/>
    <n v="1800"/>
    <n v="180000602"/>
    <n v="0"/>
    <s v="FA001800006020"/>
    <s v="Attendence Recording System"/>
    <x v="1"/>
    <n v="1"/>
    <n v="3"/>
    <n v="11"/>
    <s v="01.07.2020"/>
    <s v="01.07.2020"/>
    <e v="#REF!"/>
    <s v="INR"/>
    <n v="12000"/>
    <n v="0"/>
    <n v="0"/>
    <n v="0"/>
    <n v="12000"/>
    <n v="-6538"/>
    <n v="-1690"/>
    <n v="0"/>
    <n v="-1690"/>
    <n v="0"/>
    <n v="0"/>
    <n v="-8228"/>
    <n v="0"/>
    <n v="5462"/>
    <n v="3772"/>
  </r>
  <r>
    <x v="0"/>
    <s v="FA31"/>
    <n v="1800"/>
    <n v="180000604"/>
    <n v="0"/>
    <s v="FA001800006040"/>
    <s v="60L VACUUM CLEANER SS"/>
    <x v="1"/>
    <n v="1"/>
    <n v="0"/>
    <n v="9"/>
    <s v="13.07.2020"/>
    <s v="10.07.2020"/>
    <e v="#REF!"/>
    <s v="INR"/>
    <n v="12112.5"/>
    <n v="0"/>
    <n v="0"/>
    <n v="0"/>
    <n v="12112.5"/>
    <n v="-11506.87"/>
    <n v="0"/>
    <n v="0"/>
    <n v="0"/>
    <n v="0"/>
    <n v="0"/>
    <n v="-11506.87"/>
    <n v="0"/>
    <n v="605.6299999999992"/>
    <n v="605.6299999999992"/>
  </r>
  <r>
    <x v="0"/>
    <s v="FA31"/>
    <n v="1800"/>
    <n v="180000605"/>
    <n v="0"/>
    <s v="FA001800006050"/>
    <s v="Attendence Recording System"/>
    <x v="1"/>
    <n v="1"/>
    <n v="0"/>
    <n v="9"/>
    <s v="13.07.2020"/>
    <s v="10.07.2020"/>
    <e v="#REF!"/>
    <s v="INR"/>
    <n v="18000"/>
    <n v="0"/>
    <n v="0"/>
    <n v="0"/>
    <n v="18000"/>
    <n v="-17100"/>
    <n v="0"/>
    <n v="0"/>
    <n v="0"/>
    <n v="0"/>
    <n v="0"/>
    <n v="-17100"/>
    <n v="0"/>
    <n v="900"/>
    <n v="900"/>
  </r>
  <r>
    <x v="0"/>
    <s v="FA31"/>
    <n v="1800"/>
    <n v="180000606"/>
    <n v="0"/>
    <s v="FA001800006060"/>
    <s v="Bullet CameraCCTV Cameras"/>
    <x v="1"/>
    <n v="18"/>
    <n v="0"/>
    <n v="1"/>
    <s v="13.07.2020"/>
    <s v="10.07.2020"/>
    <e v="#REF!"/>
    <s v="INR"/>
    <n v="20250"/>
    <n v="0"/>
    <n v="0"/>
    <n v="0"/>
    <n v="20250"/>
    <n v="-19237.5"/>
    <n v="0"/>
    <n v="0"/>
    <n v="0"/>
    <n v="0"/>
    <n v="0"/>
    <n v="-19237.5"/>
    <n v="0"/>
    <n v="1012.5"/>
    <n v="1012.5"/>
  </r>
  <r>
    <x v="0"/>
    <s v="FA31"/>
    <n v="1800"/>
    <n v="180000607"/>
    <n v="0"/>
    <s v="FA001800006070"/>
    <s v="Doom Camera.CCTV Cameras"/>
    <x v="1"/>
    <n v="30"/>
    <n v="0"/>
    <n v="1"/>
    <s v="13.07.2020"/>
    <s v="10.07.2020"/>
    <e v="#REF!"/>
    <s v="INR"/>
    <n v="30375"/>
    <n v="0"/>
    <n v="0"/>
    <n v="0"/>
    <n v="30375"/>
    <n v="-28856.25"/>
    <n v="0"/>
    <n v="0"/>
    <n v="0"/>
    <n v="0"/>
    <n v="0"/>
    <n v="-28856.25"/>
    <n v="0"/>
    <n v="1518.75"/>
    <n v="1518.75"/>
  </r>
  <r>
    <x v="0"/>
    <s v="FA31"/>
    <n v="1800"/>
    <n v="180000608"/>
    <n v="0"/>
    <s v="FA001800006080"/>
    <s v="DVR 32 Port"/>
    <x v="1"/>
    <n v="1"/>
    <n v="0"/>
    <n v="1"/>
    <s v="13.07.2020"/>
    <s v="10.07.2020"/>
    <e v="#REF!"/>
    <s v="INR"/>
    <n v="18225"/>
    <n v="0"/>
    <n v="0"/>
    <n v="0"/>
    <n v="18225"/>
    <n v="-17313.75"/>
    <n v="0"/>
    <n v="0"/>
    <n v="0"/>
    <n v="0"/>
    <n v="0"/>
    <n v="-17313.75"/>
    <n v="0"/>
    <n v="911.25"/>
    <n v="911.25"/>
  </r>
  <r>
    <x v="0"/>
    <s v="FA31"/>
    <n v="1800"/>
    <n v="180000613"/>
    <n v="0"/>
    <s v="FA001800006130"/>
    <s v="Whirlpool Refrigerator"/>
    <x v="1"/>
    <n v="1"/>
    <n v="3"/>
    <n v="10"/>
    <s v="13.07.2020"/>
    <s v="10.07.2020"/>
    <e v="#REF!"/>
    <s v="INR"/>
    <n v="9907.6200000000008"/>
    <n v="0"/>
    <n v="0"/>
    <n v="0"/>
    <n v="9907.6200000000008"/>
    <n v="-5421"/>
    <n v="-1427"/>
    <n v="0"/>
    <n v="-1427"/>
    <n v="0"/>
    <n v="0"/>
    <n v="-6848"/>
    <n v="0"/>
    <n v="4486.6200000000008"/>
    <n v="3059.6200000000008"/>
  </r>
  <r>
    <x v="0"/>
    <s v="FA31"/>
    <n v="1800"/>
    <n v="180000617"/>
    <n v="0"/>
    <s v="FA001800006170"/>
    <s v="Attendence Recording System"/>
    <x v="1"/>
    <n v="1"/>
    <n v="2"/>
    <n v="0"/>
    <s v="01.09.2020"/>
    <s v="01.09.2020"/>
    <e v="#REF!"/>
    <s v="INR"/>
    <n v="18000"/>
    <n v="0"/>
    <n v="0"/>
    <n v="0"/>
    <n v="18000"/>
    <n v="-15676"/>
    <n v="-1424"/>
    <n v="0"/>
    <n v="-1424"/>
    <n v="0"/>
    <n v="0"/>
    <n v="-17100"/>
    <n v="0"/>
    <n v="2324"/>
    <n v="900"/>
  </r>
  <r>
    <x v="0"/>
    <s v="FA31"/>
    <n v="1800"/>
    <n v="180000620"/>
    <n v="0"/>
    <s v="FA001800006200"/>
    <s v="Office &amp; other Equipments"/>
    <x v="1"/>
    <n v="1"/>
    <n v="0"/>
    <n v="1"/>
    <s v="01.09.2020"/>
    <s v="01.09.2020"/>
    <e v="#REF!"/>
    <s v="INR"/>
    <n v="22956.33"/>
    <n v="0"/>
    <n v="0"/>
    <n v="0"/>
    <n v="22956.33"/>
    <n v="-21808.51"/>
    <n v="0"/>
    <n v="0"/>
    <n v="0"/>
    <n v="0"/>
    <n v="0"/>
    <n v="-21808.51"/>
    <n v="0"/>
    <n v="1147.8200000000033"/>
    <n v="1147.8200000000033"/>
  </r>
  <r>
    <x v="0"/>
    <s v="FA31"/>
    <n v="1800"/>
    <n v="180000622"/>
    <n v="0"/>
    <s v="FA001800006220"/>
    <s v="Water Purifier I-50"/>
    <x v="1"/>
    <n v="1"/>
    <n v="0"/>
    <n v="1"/>
    <s v="01.09.2020"/>
    <s v="01.09.2020"/>
    <e v="#REF!"/>
    <s v="INR"/>
    <n v="26500"/>
    <n v="0"/>
    <n v="0"/>
    <n v="0"/>
    <n v="26500"/>
    <n v="-25175"/>
    <n v="0"/>
    <n v="0"/>
    <n v="0"/>
    <n v="0"/>
    <n v="0"/>
    <n v="-25175"/>
    <n v="0"/>
    <n v="1325"/>
    <n v="1325"/>
  </r>
  <r>
    <x v="0"/>
    <s v="FA31"/>
    <n v="1800"/>
    <n v="180000623"/>
    <n v="0"/>
    <s v="FA001800006230"/>
    <s v="MOISTURE METER Kett"/>
    <x v="1"/>
    <n v="1"/>
    <n v="2"/>
    <n v="5"/>
    <s v="01.09.2020"/>
    <s v="01.09.2020"/>
    <e v="#REF!"/>
    <s v="INR"/>
    <n v="28000"/>
    <n v="0"/>
    <n v="0"/>
    <n v="0"/>
    <n v="28000"/>
    <n v="-22220"/>
    <n v="-3949"/>
    <n v="0"/>
    <n v="-3949"/>
    <n v="0"/>
    <n v="0"/>
    <n v="-26169"/>
    <n v="0"/>
    <n v="5780"/>
    <n v="1831"/>
  </r>
  <r>
    <x v="0"/>
    <s v="FA31"/>
    <n v="1800"/>
    <n v="180000624"/>
    <n v="0"/>
    <s v="FA001800006240"/>
    <s v="Attendence Recording System"/>
    <x v="1"/>
    <n v="1"/>
    <n v="2"/>
    <n v="0"/>
    <s v="01.09.2020"/>
    <s v="01.09.2020"/>
    <e v="#REF!"/>
    <s v="INR"/>
    <n v="18000"/>
    <n v="0"/>
    <n v="0"/>
    <n v="0"/>
    <n v="18000"/>
    <n v="-15686"/>
    <n v="-1414"/>
    <n v="0"/>
    <n v="-1414"/>
    <n v="0"/>
    <n v="0"/>
    <n v="-17100"/>
    <n v="0"/>
    <n v="2314"/>
    <n v="900"/>
  </r>
  <r>
    <x v="0"/>
    <s v="FA31"/>
    <n v="1800"/>
    <n v="180000625"/>
    <n v="0"/>
    <s v="FA001800006250"/>
    <s v="Fly Insect Catcher (with glue pad)"/>
    <x v="1"/>
    <n v="5"/>
    <n v="3"/>
    <n v="10"/>
    <s v="01.09.2020"/>
    <s v="01.09.2020"/>
    <e v="#REF!"/>
    <s v="INR"/>
    <n v="18000"/>
    <n v="0"/>
    <n v="0"/>
    <n v="0"/>
    <n v="18000"/>
    <n v="-9406"/>
    <n v="-2574"/>
    <n v="0"/>
    <n v="-2574"/>
    <n v="0"/>
    <n v="0"/>
    <n v="-11980"/>
    <n v="0"/>
    <n v="8594"/>
    <n v="6020"/>
  </r>
  <r>
    <x v="0"/>
    <s v="FA31"/>
    <n v="1800"/>
    <n v="180000626"/>
    <n v="0"/>
    <s v="FA001800006260"/>
    <s v="Attendence Recording System"/>
    <x v="1"/>
    <n v="1"/>
    <n v="4"/>
    <n v="2"/>
    <s v="01.09.2020"/>
    <s v="01.09.2020"/>
    <e v="#REF!"/>
    <s v="INR"/>
    <n v="12000"/>
    <n v="0"/>
    <n v="0"/>
    <n v="0"/>
    <n v="12000"/>
    <n v="-5459"/>
    <n v="-1731"/>
    <n v="0"/>
    <n v="-1731"/>
    <n v="0"/>
    <n v="0"/>
    <n v="-7190"/>
    <n v="0"/>
    <n v="6541"/>
    <n v="4810"/>
  </r>
  <r>
    <x v="0"/>
    <s v="FA31"/>
    <n v="1800"/>
    <n v="180000627"/>
    <n v="0"/>
    <s v="FA001800006270"/>
    <s v=" Attendence Recording System"/>
    <x v="1"/>
    <n v="1"/>
    <n v="2"/>
    <n v="0"/>
    <s v="01.08.2020"/>
    <s v="01.09.2020"/>
    <e v="#REF!"/>
    <s v="INR"/>
    <n v="18000"/>
    <n v="0"/>
    <n v="0"/>
    <n v="0"/>
    <n v="18000"/>
    <n v="-15616"/>
    <n v="-1484"/>
    <n v="0"/>
    <n v="-1484"/>
    <n v="0"/>
    <n v="0"/>
    <n v="-17100"/>
    <n v="0"/>
    <n v="2384"/>
    <n v="900"/>
  </r>
  <r>
    <x v="0"/>
    <s v="FA31"/>
    <n v="1800"/>
    <n v="180000628"/>
    <n v="0"/>
    <s v="FA001800006280"/>
    <s v=" Visi Cooler 120 Ltr"/>
    <x v="1"/>
    <n v="1"/>
    <n v="0"/>
    <n v="1"/>
    <s v="01.08.2020"/>
    <s v="01.09.2020"/>
    <e v="#REF!"/>
    <s v="INR"/>
    <n v="25102.93"/>
    <n v="0"/>
    <n v="0"/>
    <n v="0"/>
    <n v="25102.93"/>
    <n v="-23847.78"/>
    <n v="0"/>
    <n v="0"/>
    <n v="0"/>
    <n v="0"/>
    <n v="0"/>
    <n v="-23847.78"/>
    <n v="0"/>
    <n v="1255.1500000000015"/>
    <n v="1255.1500000000015"/>
  </r>
  <r>
    <x v="0"/>
    <s v="FA31"/>
    <n v="1800"/>
    <n v="180000629"/>
    <n v="0"/>
    <s v="FA001800006290"/>
    <s v="Water COOLER"/>
    <x v="1"/>
    <n v="1"/>
    <n v="0"/>
    <n v="7"/>
    <s v="01.08.2020"/>
    <s v="01.09.2020"/>
    <e v="#REF!"/>
    <s v="INR"/>
    <n v="6000"/>
    <n v="0"/>
    <n v="0"/>
    <n v="0"/>
    <n v="6000"/>
    <n v="-5700"/>
    <n v="0"/>
    <n v="0"/>
    <n v="0"/>
    <n v="0"/>
    <n v="0"/>
    <n v="-5700"/>
    <n v="0"/>
    <n v="300"/>
    <n v="300"/>
  </r>
  <r>
    <x v="0"/>
    <s v="FA31"/>
    <n v="1800"/>
    <n v="180000630"/>
    <n v="0"/>
    <s v="FA001800006300"/>
    <s v="Insect killer Pestop 24&quot;"/>
    <x v="1"/>
    <n v="5"/>
    <n v="0"/>
    <n v="1"/>
    <s v="01.08.2020"/>
    <s v="01.09.2020"/>
    <e v="#REF!"/>
    <s v="INR"/>
    <n v="16875"/>
    <n v="0"/>
    <n v="0"/>
    <n v="0"/>
    <n v="16875"/>
    <n v="-16031.25"/>
    <n v="0"/>
    <n v="0"/>
    <n v="0"/>
    <n v="0"/>
    <n v="0"/>
    <n v="-16031.25"/>
    <n v="0"/>
    <n v="843.75"/>
    <n v="843.75"/>
  </r>
  <r>
    <x v="0"/>
    <s v="FA31"/>
    <n v="1800"/>
    <n v="180000631"/>
    <n v="0"/>
    <s v="FA001800006310"/>
    <s v=" Water cooler 150 ltr"/>
    <x v="1"/>
    <n v="1"/>
    <n v="0"/>
    <n v="1"/>
    <s v="01.08.2020"/>
    <s v="01.09.2020"/>
    <e v="#REF!"/>
    <s v="INR"/>
    <n v="13029"/>
    <n v="0"/>
    <n v="0"/>
    <n v="0"/>
    <n v="13029"/>
    <n v="-12377.55"/>
    <n v="0"/>
    <n v="0"/>
    <n v="0"/>
    <n v="0"/>
    <n v="0"/>
    <n v="-12377.55"/>
    <n v="0"/>
    <n v="651.45000000000073"/>
    <n v="651.45000000000073"/>
  </r>
  <r>
    <x v="0"/>
    <s v="FA31"/>
    <n v="1800"/>
    <n v="180000632"/>
    <n v="0"/>
    <s v="FA001800006320"/>
    <s v=" Installation RO System"/>
    <x v="1"/>
    <n v="1"/>
    <n v="0"/>
    <n v="1"/>
    <s v="01.08.2020"/>
    <s v="01.09.2020"/>
    <e v="#REF!"/>
    <s v="INR"/>
    <n v="10229.5"/>
    <n v="0"/>
    <n v="0"/>
    <n v="0"/>
    <n v="10229.5"/>
    <n v="-9718.02"/>
    <n v="0"/>
    <n v="0"/>
    <n v="0"/>
    <n v="0"/>
    <n v="0"/>
    <n v="-9718.02"/>
    <n v="0"/>
    <n v="511.47999999999956"/>
    <n v="511.47999999999956"/>
  </r>
  <r>
    <x v="0"/>
    <s v="FA31"/>
    <n v="1800"/>
    <n v="180000633"/>
    <n v="0"/>
    <s v="FA001800006330"/>
    <s v="Led 22Lg-CCTV Cameras"/>
    <x v="1"/>
    <n v="2"/>
    <n v="0"/>
    <n v="1"/>
    <s v="01.08.2020"/>
    <s v="01.09.2020"/>
    <e v="#REF!"/>
    <s v="INR"/>
    <n v="8610"/>
    <n v="0"/>
    <n v="0"/>
    <n v="0"/>
    <n v="8610"/>
    <n v="-8179.5"/>
    <n v="0"/>
    <n v="0"/>
    <n v="0"/>
    <n v="0"/>
    <n v="0"/>
    <n v="-8179.5"/>
    <n v="0"/>
    <n v="430.5"/>
    <n v="430.5"/>
  </r>
  <r>
    <x v="0"/>
    <s v="FA31"/>
    <n v="1800"/>
    <n v="180000634"/>
    <n v="0"/>
    <s v="FA001800006340"/>
    <s v="Hdd 2TB-CCTV Cameras"/>
    <x v="1"/>
    <n v="5"/>
    <n v="0"/>
    <n v="1"/>
    <s v="01.08.2020"/>
    <s v="01.09.2020"/>
    <e v="#REF!"/>
    <s v="INR"/>
    <n v="5775"/>
    <n v="0"/>
    <n v="0"/>
    <n v="0"/>
    <n v="5775"/>
    <n v="-5486.25"/>
    <n v="0"/>
    <n v="0"/>
    <n v="0"/>
    <n v="0"/>
    <n v="0"/>
    <n v="-5486.25"/>
    <n v="0"/>
    <n v="288.75"/>
    <n v="288.75"/>
  </r>
  <r>
    <x v="0"/>
    <s v="FA31"/>
    <n v="1800"/>
    <n v="180000635"/>
    <n v="0"/>
    <s v="FA001800006350"/>
    <s v="Rack charges-CCTV Cameras"/>
    <x v="1"/>
    <n v="2"/>
    <n v="0"/>
    <n v="1"/>
    <s v="01.08.2020"/>
    <s v="01.09.2020"/>
    <e v="#REF!"/>
    <s v="INR"/>
    <n v="5250"/>
    <n v="0"/>
    <n v="0"/>
    <n v="0"/>
    <n v="5250"/>
    <n v="-4987.5"/>
    <n v="0"/>
    <n v="0"/>
    <n v="0"/>
    <n v="0"/>
    <n v="0"/>
    <n v="-4987.5"/>
    <n v="0"/>
    <n v="262.5"/>
    <n v="262.5"/>
  </r>
  <r>
    <x v="0"/>
    <s v="FA31"/>
    <n v="1800"/>
    <n v="180000656"/>
    <n v="0"/>
    <s v="FA001800006560"/>
    <s v="CMS Time Attendance Mach."/>
    <x v="1"/>
    <n v="1"/>
    <n v="0"/>
    <n v="1"/>
    <s v="01.03.2021"/>
    <s v="01.03.2021"/>
    <e v="#REF!"/>
    <s v="INR"/>
    <n v="42750"/>
    <n v="0"/>
    <n v="0"/>
    <n v="0"/>
    <n v="42750"/>
    <n v="-40612.5"/>
    <n v="0"/>
    <n v="0"/>
    <n v="0"/>
    <n v="0"/>
    <n v="0"/>
    <n v="-40612.5"/>
    <n v="0"/>
    <n v="2137.5"/>
    <n v="2137.5"/>
  </r>
  <r>
    <x v="0"/>
    <s v="FA31"/>
    <n v="1800"/>
    <n v="180000657"/>
    <n v="0"/>
    <s v="FA001800006570"/>
    <s v="Dell Projector"/>
    <x v="1"/>
    <n v="1"/>
    <n v="0"/>
    <n v="1"/>
    <s v="01.03.2021"/>
    <s v="01.03.2021"/>
    <e v="#REF!"/>
    <s v="INR"/>
    <n v="27563"/>
    <n v="0"/>
    <n v="0"/>
    <n v="0"/>
    <n v="27563"/>
    <n v="-26184.85"/>
    <n v="0"/>
    <n v="0"/>
    <n v="0"/>
    <n v="0"/>
    <n v="0"/>
    <n v="-26184.85"/>
    <n v="0"/>
    <n v="1378.1500000000015"/>
    <n v="1378.1500000000015"/>
  </r>
  <r>
    <x v="0"/>
    <s v="FA31"/>
    <n v="1800"/>
    <n v="180000658"/>
    <n v="0"/>
    <s v="FA001800006580"/>
    <s v="Attendence Recording System"/>
    <x v="1"/>
    <n v="1"/>
    <n v="1"/>
    <n v="6"/>
    <s v="01.03.2021"/>
    <s v="01.03.2021"/>
    <e v="#REF!"/>
    <s v="INR"/>
    <n v="18000"/>
    <n v="0"/>
    <n v="0"/>
    <n v="0"/>
    <n v="18000"/>
    <n v="-15710"/>
    <n v="-1390"/>
    <n v="0"/>
    <n v="-1390"/>
    <n v="0"/>
    <n v="0"/>
    <n v="-17100"/>
    <n v="0"/>
    <n v="2290"/>
    <n v="900"/>
  </r>
  <r>
    <x v="0"/>
    <s v="FA31"/>
    <n v="1900"/>
    <n v="190000323"/>
    <n v="0"/>
    <s v="FA001900003230"/>
    <s v="Printer HP  128"/>
    <x v="2"/>
    <n v="1"/>
    <n v="2"/>
    <n v="1"/>
    <s v="12.05.2016"/>
    <s v="01.04.2017"/>
    <e v="#REF!"/>
    <s v="INR"/>
    <n v="15999.9"/>
    <n v="0"/>
    <n v="0"/>
    <n v="0"/>
    <n v="15999.9"/>
    <n v="-15199.5"/>
    <n v="0"/>
    <n v="0"/>
    <n v="0"/>
    <n v="0"/>
    <n v="0"/>
    <n v="-15199.5"/>
    <n v="0"/>
    <n v="800.39999999999964"/>
    <n v="800.39999999999964"/>
  </r>
  <r>
    <x v="0"/>
    <s v="FA31"/>
    <n v="1900"/>
    <n v="190000339"/>
    <n v="0"/>
    <s v="FA001900003390"/>
    <s v="PRINTER"/>
    <x v="2"/>
    <n v="1"/>
    <n v="2"/>
    <n v="3"/>
    <s v="08.07.2016"/>
    <s v="01.04.2017"/>
    <e v="#REF!"/>
    <s v="INR"/>
    <n v="12852"/>
    <n v="0"/>
    <n v="0"/>
    <n v="0"/>
    <n v="12852"/>
    <n v="-12209.09"/>
    <n v="0"/>
    <n v="0"/>
    <n v="0"/>
    <n v="0"/>
    <n v="0"/>
    <n v="-12209.09"/>
    <n v="0"/>
    <n v="642.90999999999985"/>
    <n v="642.90999999999985"/>
  </r>
  <r>
    <x v="0"/>
    <s v="FA31"/>
    <n v="1900"/>
    <n v="190000352"/>
    <n v="0"/>
    <s v="FA001900003520"/>
    <s v="Inkjet Printer 9030"/>
    <x v="2"/>
    <n v="1"/>
    <n v="0"/>
    <n v="1"/>
    <s v="30.06.2014"/>
    <s v="01.04.2017"/>
    <e v="#REF!"/>
    <s v="INR"/>
    <n v="258763.8"/>
    <n v="0"/>
    <n v="0"/>
    <n v="0"/>
    <n v="258763.8"/>
    <n v="-245825.61"/>
    <n v="0"/>
    <n v="0"/>
    <n v="0"/>
    <n v="0"/>
    <n v="0"/>
    <n v="-245825.61"/>
    <n v="0"/>
    <n v="12938.190000000002"/>
    <n v="12938.190000000002"/>
  </r>
  <r>
    <x v="0"/>
    <s v="FA31"/>
    <n v="1900"/>
    <n v="190000353"/>
    <n v="0"/>
    <s v="FA001900003530"/>
    <s v="HP Laserjet M128F Printer"/>
    <x v="2"/>
    <n v="1"/>
    <n v="3"/>
    <n v="4"/>
    <s v="13.08.2014"/>
    <s v="01.04.2017"/>
    <e v="#REF!"/>
    <s v="INR"/>
    <n v="16590"/>
    <n v="0"/>
    <n v="0"/>
    <n v="0"/>
    <n v="16590"/>
    <n v="-15760.5"/>
    <n v="0"/>
    <n v="0"/>
    <n v="0"/>
    <n v="0"/>
    <n v="0"/>
    <n v="-15760.5"/>
    <n v="0"/>
    <n v="829.5"/>
    <n v="829.5"/>
  </r>
  <r>
    <x v="0"/>
    <s v="FA31"/>
    <n v="1900"/>
    <n v="190001002"/>
    <n v="0"/>
    <s v="FA001900010020"/>
    <s v="Printer - Konika"/>
    <x v="2"/>
    <n v="1"/>
    <n v="0"/>
    <n v="1"/>
    <s v="01.07.2020"/>
    <s v="01.07.2020"/>
    <e v="#REF!"/>
    <s v="INR"/>
    <n v="10200"/>
    <n v="0"/>
    <n v="0"/>
    <n v="0"/>
    <n v="10200"/>
    <n v="-9690"/>
    <n v="0"/>
    <n v="0"/>
    <n v="0"/>
    <n v="0"/>
    <n v="0"/>
    <n v="-9690"/>
    <n v="0"/>
    <n v="510"/>
    <n v="510"/>
  </r>
  <r>
    <x v="0"/>
    <s v="FA31"/>
    <n v="1900"/>
    <n v="190001006"/>
    <n v="0"/>
    <s v="FA001900010060"/>
    <s v="PRINTER - CANON Laser Shot -LBP 2900B"/>
    <x v="2"/>
    <n v="1"/>
    <n v="1"/>
    <n v="5"/>
    <s v="01.07.2020"/>
    <s v="01.07.2020"/>
    <e v="#REF!"/>
    <s v="INR"/>
    <n v="8728.82"/>
    <n v="0"/>
    <n v="0"/>
    <n v="0"/>
    <n v="8728.82"/>
    <n v="-8292"/>
    <n v="0"/>
    <n v="0"/>
    <n v="0"/>
    <n v="0"/>
    <n v="0"/>
    <n v="-8292"/>
    <n v="0"/>
    <n v="436.81999999999971"/>
    <n v="436.81999999999971"/>
  </r>
  <r>
    <x v="0"/>
    <s v="FA31"/>
    <n v="1900"/>
    <n v="190001007"/>
    <n v="0"/>
    <s v="FA001900010070"/>
    <s v="Dell Desktop 3060MT H3ZI3W2"/>
    <x v="2"/>
    <n v="1"/>
    <n v="2"/>
    <n v="1"/>
    <s v="01.07.2020"/>
    <s v="01.07.2020"/>
    <e v="#REF!"/>
    <s v="INR"/>
    <n v="34745.760000000002"/>
    <n v="0"/>
    <n v="0"/>
    <n v="0"/>
    <n v="34745.760000000002"/>
    <n v="-29300"/>
    <n v="-3708"/>
    <n v="0"/>
    <n v="-3708"/>
    <n v="0"/>
    <n v="0"/>
    <n v="-33008"/>
    <n v="0"/>
    <n v="5445.760000000002"/>
    <n v="1737.760000000002"/>
  </r>
  <r>
    <x v="0"/>
    <s v="FA31"/>
    <n v="1900"/>
    <n v="190001008"/>
    <n v="0"/>
    <s v="FA001900010080"/>
    <s v="Acer 18.5” LCD Monitor - VL196HQL"/>
    <x v="2"/>
    <n v="1"/>
    <n v="2"/>
    <n v="2"/>
    <s v="01.07.2020"/>
    <s v="01.07.2020"/>
    <e v="#REF!"/>
    <s v="INR"/>
    <n v="4067.8"/>
    <n v="0"/>
    <n v="0"/>
    <n v="0"/>
    <n v="4067.8"/>
    <n v="-3322"/>
    <n v="-542"/>
    <n v="0"/>
    <n v="-542"/>
    <n v="0"/>
    <n v="0"/>
    <n v="-3864"/>
    <n v="0"/>
    <n v="745.80000000000018"/>
    <n v="203.80000000000018"/>
  </r>
  <r>
    <x v="0"/>
    <s v="FA31"/>
    <n v="1900"/>
    <n v="190001009"/>
    <n v="0"/>
    <s v="FA001900010090"/>
    <s v="HP M202dw LaserJet Pro Printer"/>
    <x v="2"/>
    <n v="1"/>
    <n v="2"/>
    <n v="7"/>
    <s v="01.07.2020"/>
    <s v="01.07.2020"/>
    <e v="#REF!"/>
    <s v="INR"/>
    <n v="13135.6"/>
    <n v="0"/>
    <n v="0"/>
    <n v="0"/>
    <n v="13135.6"/>
    <n v="-9065"/>
    <n v="-3088"/>
    <n v="0"/>
    <n v="-3088"/>
    <n v="0"/>
    <n v="0"/>
    <n v="-12153"/>
    <n v="0"/>
    <n v="4070.6000000000004"/>
    <n v="982.60000000000036"/>
  </r>
  <r>
    <x v="0"/>
    <s v="FA31"/>
    <n v="1900"/>
    <n v="190001010"/>
    <n v="0"/>
    <s v="FA001900010100"/>
    <s v="Printer -Kyocera Ecosys M2040DN"/>
    <x v="2"/>
    <n v="1"/>
    <n v="1"/>
    <n v="11"/>
    <s v="01.07.2020"/>
    <s v="01.07.2020"/>
    <e v="#REF!"/>
    <s v="INR"/>
    <n v="29678"/>
    <n v="0"/>
    <n v="0"/>
    <n v="0"/>
    <n v="29678"/>
    <n v="-26642"/>
    <n v="-1552"/>
    <n v="0"/>
    <n v="-1552"/>
    <n v="0"/>
    <n v="0"/>
    <n v="-28194"/>
    <n v="0"/>
    <n v="3036"/>
    <n v="1484"/>
  </r>
  <r>
    <x v="0"/>
    <s v="FA31"/>
    <n v="1900"/>
    <n v="190001014"/>
    <n v="0"/>
    <s v="FA001900010140"/>
    <s v="HP Printer"/>
    <x v="2"/>
    <n v="1"/>
    <n v="0"/>
    <n v="1"/>
    <s v="01.07.2020"/>
    <s v="01.07.2020"/>
    <e v="#REF!"/>
    <s v="INR"/>
    <n v="18795"/>
    <n v="0"/>
    <n v="0"/>
    <n v="0"/>
    <n v="18795"/>
    <n v="-17855.25"/>
    <n v="0"/>
    <n v="0"/>
    <n v="0"/>
    <n v="0"/>
    <n v="0"/>
    <n v="-17855.25"/>
    <n v="0"/>
    <n v="939.75"/>
    <n v="939.75"/>
  </r>
  <r>
    <x v="0"/>
    <s v="FA31"/>
    <n v="1900"/>
    <n v="190001015"/>
    <n v="0"/>
    <s v="FA001900010150"/>
    <s v="HP Printer"/>
    <x v="2"/>
    <n v="1"/>
    <n v="0"/>
    <n v="10"/>
    <s v="01.07.2020"/>
    <s v="01.07.2020"/>
    <e v="#REF!"/>
    <s v="INR"/>
    <n v="8813.56"/>
    <n v="0"/>
    <n v="0"/>
    <n v="0"/>
    <n v="8813.56"/>
    <n v="-8372.8799999999992"/>
    <n v="0"/>
    <n v="0"/>
    <n v="0"/>
    <n v="0"/>
    <n v="0"/>
    <n v="-8372.8799999999992"/>
    <n v="0"/>
    <n v="440.68000000000029"/>
    <n v="440.68000000000029"/>
  </r>
  <r>
    <x v="0"/>
    <s v="FA31"/>
    <n v="1900"/>
    <n v="190001018"/>
    <n v="0"/>
    <s v="FA001900010180"/>
    <s v=" PRINTER"/>
    <x v="2"/>
    <n v="1"/>
    <n v="0"/>
    <n v="1"/>
    <s v="18.07.2020"/>
    <s v="10.07.2020"/>
    <e v="#REF!"/>
    <s v="INR"/>
    <n v="13230"/>
    <n v="0"/>
    <n v="0"/>
    <n v="0"/>
    <n v="13230"/>
    <n v="-12568.13"/>
    <n v="0"/>
    <n v="0"/>
    <n v="0"/>
    <n v="0"/>
    <n v="0"/>
    <n v="-12568.13"/>
    <n v="0"/>
    <n v="661.8700000000008"/>
    <n v="661.8700000000008"/>
  </r>
  <r>
    <x v="0"/>
    <s v="FA31"/>
    <n v="1900"/>
    <n v="190001019"/>
    <n v="0"/>
    <s v="FA001900010190"/>
    <s v=" Printer Canon Lbp2900"/>
    <x v="2"/>
    <n v="1"/>
    <n v="0"/>
    <n v="1"/>
    <s v="18.07.2020"/>
    <s v="10.07.2020"/>
    <e v="#REF!"/>
    <s v="INR"/>
    <n v="7560"/>
    <n v="0"/>
    <n v="0"/>
    <n v="0"/>
    <n v="7560"/>
    <n v="-7182"/>
    <n v="0"/>
    <n v="0"/>
    <n v="0"/>
    <n v="0"/>
    <n v="0"/>
    <n v="-7182"/>
    <n v="0"/>
    <n v="378"/>
    <n v="378"/>
  </r>
  <r>
    <x v="0"/>
    <s v="FA31"/>
    <n v="1900"/>
    <n v="190001020"/>
    <n v="0"/>
    <s v="FA001900010200"/>
    <s v="16 Acer Led"/>
    <x v="2"/>
    <n v="2"/>
    <n v="0"/>
    <n v="1"/>
    <s v="18.07.2020"/>
    <s v="10.07.2020"/>
    <e v="#REF!"/>
    <s v="INR"/>
    <n v="12285"/>
    <n v="0"/>
    <n v="0"/>
    <n v="0"/>
    <n v="12285"/>
    <n v="-11670.75"/>
    <n v="0"/>
    <n v="0"/>
    <n v="0"/>
    <n v="0"/>
    <n v="0"/>
    <n v="-11670.75"/>
    <n v="0"/>
    <n v="614.25"/>
    <n v="614.25"/>
  </r>
  <r>
    <x v="0"/>
    <s v="FA31"/>
    <n v="1900"/>
    <n v="190001021"/>
    <n v="0"/>
    <s v="FA001900010210"/>
    <s v="Dell Desktop"/>
    <x v="2"/>
    <n v="1"/>
    <n v="1"/>
    <n v="11"/>
    <s v="18.07.2020"/>
    <s v="10.07.2020"/>
    <e v="#REF!"/>
    <s v="INR"/>
    <n v="38250"/>
    <n v="0"/>
    <n v="0"/>
    <n v="0"/>
    <n v="38250"/>
    <n v="-34039"/>
    <n v="-2298.5"/>
    <n v="0"/>
    <n v="-2298.5"/>
    <n v="0"/>
    <n v="0"/>
    <n v="-36337.5"/>
    <n v="0"/>
    <n v="4211"/>
    <n v="1912.5"/>
  </r>
  <r>
    <x v="0"/>
    <s v="FA31"/>
    <n v="1900"/>
    <n v="190001022"/>
    <n v="0"/>
    <s v="FA001900010220"/>
    <s v="Dell Desktop Dual Core 4GB, 1 TB"/>
    <x v="2"/>
    <n v="3"/>
    <n v="1"/>
    <n v="1"/>
    <s v="18.07.2020"/>
    <s v="10.07.2020"/>
    <e v="#REF!"/>
    <s v="INR"/>
    <n v="89100"/>
    <n v="0"/>
    <n v="0"/>
    <n v="0"/>
    <n v="89100"/>
    <n v="-84645"/>
    <n v="0"/>
    <n v="0"/>
    <n v="0"/>
    <n v="0"/>
    <n v="0"/>
    <n v="-84645"/>
    <n v="0"/>
    <n v="4455"/>
    <n v="4455"/>
  </r>
  <r>
    <x v="0"/>
    <s v="FA31"/>
    <n v="1900"/>
    <n v="190001023"/>
    <n v="0"/>
    <s v="FA001900010230"/>
    <s v="HP LASERJET PRINTER E60055DN"/>
    <x v="2"/>
    <n v="1"/>
    <n v="1"/>
    <n v="8"/>
    <s v="18.07.2020"/>
    <s v="10.07.2020"/>
    <e v="#REF!"/>
    <s v="INR"/>
    <n v="86500"/>
    <n v="0"/>
    <n v="0"/>
    <n v="0"/>
    <n v="86500"/>
    <n v="-82175"/>
    <n v="0"/>
    <n v="0"/>
    <n v="0"/>
    <n v="0"/>
    <n v="0"/>
    <n v="-82175"/>
    <n v="0"/>
    <n v="4325"/>
    <n v="4325"/>
  </r>
  <r>
    <x v="0"/>
    <s v="FA31"/>
    <n v="1900"/>
    <n v="190001033"/>
    <n v="0"/>
    <s v="FA001900010330"/>
    <s v="Canon 2900 LBP"/>
    <x v="2"/>
    <n v="1"/>
    <n v="0"/>
    <n v="1"/>
    <s v="01.09.2020"/>
    <s v="01.09.2020"/>
    <e v="#REF!"/>
    <s v="INR"/>
    <n v="6800"/>
    <n v="0"/>
    <n v="0"/>
    <n v="0"/>
    <n v="6800"/>
    <n v="-6460"/>
    <n v="0"/>
    <n v="0"/>
    <n v="0"/>
    <n v="0"/>
    <n v="0"/>
    <n v="-6460"/>
    <n v="0"/>
    <n v="340"/>
    <n v="340"/>
  </r>
  <r>
    <x v="0"/>
    <s v="FA31"/>
    <n v="1900"/>
    <n v="190001035"/>
    <n v="0"/>
    <s v="FA001900010350"/>
    <s v="HP Printer"/>
    <x v="2"/>
    <n v="1"/>
    <n v="12"/>
    <n v="4"/>
    <s v="01.09.2020"/>
    <s v="01.09.2020"/>
    <e v="#REF!"/>
    <s v="INR"/>
    <n v="10805.08"/>
    <n v="0"/>
    <n v="0"/>
    <n v="0"/>
    <n v="10805.08"/>
    <n v="-4542"/>
    <n v="-401"/>
    <n v="0"/>
    <n v="-401"/>
    <n v="0"/>
    <n v="0"/>
    <n v="-4943"/>
    <n v="0"/>
    <n v="6263.08"/>
    <n v="5862.08"/>
  </r>
  <r>
    <x v="0"/>
    <s v="FA31"/>
    <n v="1900"/>
    <n v="190001036"/>
    <n v="0"/>
    <s v="FA001900010360"/>
    <s v="Laserjet Printer HP- 1020 Plus"/>
    <x v="2"/>
    <n v="1"/>
    <n v="0"/>
    <n v="8"/>
    <s v="01.09.2020"/>
    <s v="01.09.2020"/>
    <e v="#REF!"/>
    <s v="INR"/>
    <n v="8432.2000000000007"/>
    <n v="0"/>
    <n v="0"/>
    <n v="0"/>
    <n v="8432.2000000000007"/>
    <n v="-8010.59"/>
    <n v="0"/>
    <n v="0"/>
    <n v="0"/>
    <n v="0"/>
    <n v="0"/>
    <n v="-8010.59"/>
    <n v="0"/>
    <n v="421.61000000000058"/>
    <n v="421.61000000000058"/>
  </r>
  <r>
    <x v="0"/>
    <s v="FA31"/>
    <n v="1900"/>
    <n v="190001039"/>
    <n v="0"/>
    <s v="FA001900010390"/>
    <s v="Printer HP  128"/>
    <x v="2"/>
    <n v="1"/>
    <n v="0"/>
    <n v="1"/>
    <s v="01.09.2020"/>
    <s v="01.09.2020"/>
    <e v="#REF!"/>
    <s v="INR"/>
    <n v="15999.9"/>
    <n v="0"/>
    <n v="0"/>
    <n v="0"/>
    <n v="15999.9"/>
    <n v="-15199.5"/>
    <n v="0"/>
    <n v="0"/>
    <n v="0"/>
    <n v="0"/>
    <n v="0"/>
    <n v="-15199.5"/>
    <n v="0"/>
    <n v="800.39999999999964"/>
    <n v="800.39999999999964"/>
  </r>
  <r>
    <x v="0"/>
    <s v="FA31"/>
    <n v="1900"/>
    <n v="190001040"/>
    <n v="0"/>
    <s v="FA001900010400"/>
    <s v="Dell Desktop"/>
    <x v="2"/>
    <n v="1"/>
    <n v="1"/>
    <n v="8"/>
    <s v="01.09.2020"/>
    <s v="01.09.2020"/>
    <e v="#REF!"/>
    <s v="INR"/>
    <n v="38250"/>
    <n v="0"/>
    <n v="0"/>
    <n v="0"/>
    <n v="38250"/>
    <n v="-35307"/>
    <n v="-1030.5"/>
    <n v="0"/>
    <n v="-1030.5"/>
    <n v="0"/>
    <n v="0"/>
    <n v="-36337.5"/>
    <n v="0"/>
    <n v="2943"/>
    <n v="1912.5"/>
  </r>
  <r>
    <x v="0"/>
    <s v="FA31"/>
    <n v="1900"/>
    <n v="190001041"/>
    <n v="0"/>
    <s v="FA001900010410"/>
    <s v="Lenovo Desktop V530"/>
    <x v="2"/>
    <n v="1"/>
    <n v="1"/>
    <n v="7"/>
    <s v="01.09.2020"/>
    <s v="01.09.2020"/>
    <e v="#REF!"/>
    <s v="INR"/>
    <n v="30490"/>
    <n v="0"/>
    <n v="0"/>
    <n v="0"/>
    <n v="30490"/>
    <n v="-28939"/>
    <n v="-26.5"/>
    <n v="0"/>
    <n v="-26.5"/>
    <n v="0"/>
    <n v="0"/>
    <n v="-28965.5"/>
    <n v="0"/>
    <n v="1551"/>
    <n v="1524.5"/>
  </r>
  <r>
    <x v="0"/>
    <s v="FA31"/>
    <n v="1900"/>
    <n v="190001042"/>
    <n v="0"/>
    <s v="FA001900010420"/>
    <s v="DELL LAPTOP -Optiplex 3060MTC13 8TH/4GB"/>
    <x v="2"/>
    <n v="1"/>
    <n v="1"/>
    <n v="11"/>
    <s v="01.08.2020"/>
    <s v="01.09.2020"/>
    <e v="#REF!"/>
    <s v="INR"/>
    <n v="52000"/>
    <n v="0"/>
    <n v="0"/>
    <n v="0"/>
    <n v="52000"/>
    <n v="-43498"/>
    <n v="-5902"/>
    <n v="0"/>
    <n v="-5902"/>
    <n v="0"/>
    <n v="0"/>
    <n v="-49400"/>
    <n v="0"/>
    <n v="8502"/>
    <n v="2600"/>
  </r>
  <r>
    <x v="0"/>
    <s v="FA31"/>
    <n v="1900"/>
    <n v="190001043"/>
    <n v="0"/>
    <s v="FA001900010430"/>
    <s v="Lenovo Desktop V530"/>
    <x v="2"/>
    <n v="1"/>
    <n v="1"/>
    <n v="7"/>
    <s v="01.08.2020"/>
    <s v="01.09.2020"/>
    <e v="#REF!"/>
    <s v="INR"/>
    <n v="30490"/>
    <n v="0"/>
    <n v="0"/>
    <n v="0"/>
    <n v="30490"/>
    <n v="-28937"/>
    <n v="-28.5"/>
    <n v="0"/>
    <n v="-28.5"/>
    <n v="0"/>
    <n v="0"/>
    <n v="-28965.5"/>
    <n v="0"/>
    <n v="1553"/>
    <n v="1524.5"/>
  </r>
  <r>
    <x v="0"/>
    <s v="FA31"/>
    <n v="1900"/>
    <n v="190001044"/>
    <n v="0"/>
    <s v="FA001900010440"/>
    <s v=" Dell Desktop Dual Core 4GB, 1 TB"/>
    <x v="2"/>
    <n v="1"/>
    <n v="0"/>
    <n v="11"/>
    <s v="01.08.2020"/>
    <s v="01.09.2020"/>
    <e v="#REF!"/>
    <s v="INR"/>
    <n v="29700"/>
    <n v="0"/>
    <n v="0"/>
    <n v="0"/>
    <n v="29700"/>
    <n v="-28215"/>
    <n v="0"/>
    <n v="0"/>
    <n v="0"/>
    <n v="0"/>
    <n v="0"/>
    <n v="-28215"/>
    <n v="0"/>
    <n v="1485"/>
    <n v="1485"/>
  </r>
  <r>
    <x v="0"/>
    <s v="FA31"/>
    <n v="1900"/>
    <n v="190001045"/>
    <n v="0"/>
    <s v="FA001900010450"/>
    <s v="Cisco Router C841M-4X/K9"/>
    <x v="2"/>
    <n v="1"/>
    <n v="1"/>
    <n v="4"/>
    <s v="01.08.2020"/>
    <s v="01.09.2020"/>
    <e v="#REF!"/>
    <s v="INR"/>
    <n v="24937"/>
    <n v="0"/>
    <n v="0"/>
    <n v="0"/>
    <n v="24937"/>
    <n v="-23690.12"/>
    <n v="0"/>
    <n v="0"/>
    <n v="0"/>
    <n v="0"/>
    <n v="0"/>
    <n v="-23690.12"/>
    <n v="0"/>
    <n v="1246.880000000001"/>
    <n v="1246.880000000001"/>
  </r>
  <r>
    <x v="0"/>
    <s v="FA31"/>
    <n v="1900"/>
    <n v="190001046"/>
    <n v="0"/>
    <s v="FA001900010460"/>
    <s v="Laptop"/>
    <x v="2"/>
    <n v="1"/>
    <n v="0"/>
    <n v="1"/>
    <s v="01.08.2020"/>
    <s v="01.09.2020"/>
    <e v="#REF!"/>
    <s v="INR"/>
    <n v="67499.55"/>
    <n v="0"/>
    <n v="0"/>
    <n v="0"/>
    <n v="67499.55"/>
    <n v="-64124.57"/>
    <n v="0"/>
    <n v="0"/>
    <n v="0"/>
    <n v="0"/>
    <n v="0"/>
    <n v="-64124.57"/>
    <n v="0"/>
    <n v="3374.9800000000032"/>
    <n v="3374.9800000000032"/>
  </r>
  <r>
    <x v="0"/>
    <s v="FA31"/>
    <n v="1900"/>
    <n v="190001048"/>
    <n v="0"/>
    <s v="FA001900010480"/>
    <s v="Printer"/>
    <x v="2"/>
    <n v="1"/>
    <n v="0"/>
    <n v="8"/>
    <s v="01.08.2020"/>
    <s v="01.09.2020"/>
    <e v="#REF!"/>
    <s v="INR"/>
    <n v="9400"/>
    <n v="0"/>
    <n v="0"/>
    <n v="0"/>
    <n v="9400"/>
    <n v="-8930"/>
    <n v="0"/>
    <n v="0"/>
    <n v="0"/>
    <n v="0"/>
    <n v="0"/>
    <n v="-8930"/>
    <n v="0"/>
    <n v="470"/>
    <n v="470"/>
  </r>
  <r>
    <x v="0"/>
    <s v="FA31"/>
    <n v="1900"/>
    <n v="190001049"/>
    <n v="0"/>
    <s v="FA001900010490"/>
    <s v="DELL LAPTOP - Inspiron Core i3"/>
    <x v="2"/>
    <n v="1"/>
    <n v="0"/>
    <n v="1"/>
    <s v="01.08.2020"/>
    <s v="01.09.2020"/>
    <e v="#REF!"/>
    <s v="INR"/>
    <n v="20754.25"/>
    <n v="0"/>
    <n v="0"/>
    <n v="0"/>
    <n v="20754.25"/>
    <n v="-19716.54"/>
    <n v="0"/>
    <n v="0"/>
    <n v="0"/>
    <n v="0"/>
    <n v="0"/>
    <n v="-19716.54"/>
    <n v="0"/>
    <n v="1037.7099999999991"/>
    <n v="1037.7099999999991"/>
  </r>
  <r>
    <x v="0"/>
    <s v="FA31"/>
    <n v="1900"/>
    <n v="190001050"/>
    <n v="0"/>
    <s v="FA001900010500"/>
    <s v="Printer- HP M1005 MFP"/>
    <x v="2"/>
    <n v="1"/>
    <n v="0"/>
    <n v="1"/>
    <s v="01.08.2020"/>
    <s v="01.09.2020"/>
    <e v="#REF!"/>
    <s v="INR"/>
    <n v="13860"/>
    <n v="0"/>
    <n v="0"/>
    <n v="0"/>
    <n v="13860"/>
    <n v="-13167"/>
    <n v="0"/>
    <n v="0"/>
    <n v="0"/>
    <n v="0"/>
    <n v="0"/>
    <n v="-13167"/>
    <n v="0"/>
    <n v="693"/>
    <n v="693"/>
  </r>
  <r>
    <x v="0"/>
    <s v="FA31"/>
    <n v="1900"/>
    <n v="190001084"/>
    <n v="0"/>
    <s v="FA001900010840"/>
    <s v="Lenovo V530S Desktop"/>
    <x v="2"/>
    <n v="2"/>
    <n v="0"/>
    <n v="11"/>
    <s v="01.03.2021"/>
    <s v="01.03.2021"/>
    <e v="#REF!"/>
    <s v="INR"/>
    <n v="60980"/>
    <n v="0"/>
    <n v="0"/>
    <n v="0"/>
    <n v="60980"/>
    <n v="-57931"/>
    <n v="0"/>
    <n v="0"/>
    <n v="0"/>
    <n v="0"/>
    <n v="0"/>
    <n v="-57931"/>
    <n v="0"/>
    <n v="3049"/>
    <n v="3049"/>
  </r>
  <r>
    <x v="0"/>
    <s v="FA31"/>
    <n v="2000"/>
    <n v="200000331"/>
    <n v="0"/>
    <s v="FA002000003310"/>
    <s v="Office Almirah"/>
    <x v="3"/>
    <n v="2"/>
    <n v="6"/>
    <n v="9"/>
    <s v="31.12.2013"/>
    <s v="01.04.2017"/>
    <e v="#REF!"/>
    <s v="INR"/>
    <n v="5300"/>
    <n v="0"/>
    <n v="0"/>
    <n v="0"/>
    <n v="5300"/>
    <n v="-4143.72"/>
    <n v="-382"/>
    <n v="0"/>
    <n v="-382"/>
    <n v="0"/>
    <n v="0"/>
    <n v="-4525.72"/>
    <n v="0"/>
    <n v="1156.2799999999997"/>
    <n v="774.27999999999975"/>
  </r>
  <r>
    <x v="0"/>
    <s v="FA31"/>
    <n v="2000"/>
    <n v="200000389"/>
    <n v="0"/>
    <s v="FA002000003890"/>
    <s v="Slamaika Sheet .8 mm8*4'"/>
    <x v="3"/>
    <n v="8"/>
    <n v="8"/>
    <n v="2"/>
    <s v="09.06.2015"/>
    <s v="01.04.2017"/>
    <e v="#REF!"/>
    <s v="INR"/>
    <n v="4050"/>
    <n v="0"/>
    <n v="0"/>
    <n v="0"/>
    <n v="4050"/>
    <n v="-2627.06"/>
    <n v="-289"/>
    <n v="0"/>
    <n v="-289"/>
    <n v="0"/>
    <n v="0"/>
    <n v="-2916.06"/>
    <n v="0"/>
    <n v="1422.94"/>
    <n v="1133.94"/>
  </r>
  <r>
    <x v="0"/>
    <s v="FA31"/>
    <n v="2000"/>
    <n v="200000413"/>
    <n v="0"/>
    <s v="FA002000004130"/>
    <s v="Sliding Door"/>
    <x v="3"/>
    <n v="176"/>
    <n v="9"/>
    <n v="1"/>
    <s v="11.05.2016"/>
    <s v="01.04.2017"/>
    <e v="#REF!"/>
    <s v="INR"/>
    <n v="12566.4"/>
    <n v="0"/>
    <n v="0"/>
    <n v="0"/>
    <n v="12566.4"/>
    <n v="-7047.98"/>
    <n v="-898"/>
    <n v="0"/>
    <n v="-898"/>
    <n v="0"/>
    <n v="0"/>
    <n v="-7945.98"/>
    <n v="0"/>
    <n v="5518.42"/>
    <n v="4620.42"/>
  </r>
  <r>
    <x v="0"/>
    <s v="FA31"/>
    <n v="2000"/>
    <n v="200000414"/>
    <n v="0"/>
    <s v="FA002000004140"/>
    <s v="Cover Door"/>
    <x v="3"/>
    <n v="372.85"/>
    <n v="9"/>
    <n v="1"/>
    <s v="11.05.2016"/>
    <s v="01.04.2017"/>
    <e v="#REF!"/>
    <s v="INR"/>
    <n v="26621.49"/>
    <n v="0"/>
    <n v="0"/>
    <n v="0"/>
    <n v="26621.49"/>
    <n v="-14932.89"/>
    <n v="-1902"/>
    <n v="0"/>
    <n v="-1902"/>
    <n v="0"/>
    <n v="0"/>
    <n v="-16834.89"/>
    <n v="0"/>
    <n v="11688.600000000002"/>
    <n v="9786.6000000000022"/>
  </r>
  <r>
    <x v="0"/>
    <s v="FA31"/>
    <n v="2000"/>
    <n v="200000430"/>
    <n v="0"/>
    <s v="FA002000004300"/>
    <s v="Iron Pallet600L x 450W"/>
    <x v="3"/>
    <n v="14200"/>
    <n v="4"/>
    <n v="5"/>
    <s v="26.08.2011"/>
    <s v="01.04.2017"/>
    <e v="#REF!"/>
    <s v="INR"/>
    <n v="1267910"/>
    <n v="0"/>
    <n v="0"/>
    <n v="0"/>
    <n v="1267910"/>
    <n v="-1204514.5"/>
    <n v="0"/>
    <n v="0"/>
    <n v="0"/>
    <n v="0"/>
    <n v="0"/>
    <n v="-1204514.5"/>
    <n v="0"/>
    <n v="63395.5"/>
    <n v="63395.5"/>
  </r>
  <r>
    <x v="0"/>
    <s v="FA31"/>
    <n v="2000"/>
    <n v="200000431"/>
    <n v="0"/>
    <s v="FA002000004310"/>
    <s v="Pallets Plastic 1200*1000"/>
    <x v="3"/>
    <n v="1000"/>
    <n v="5"/>
    <n v="4"/>
    <s v="01.08.2012"/>
    <s v="01.04.2017"/>
    <e v="#REF!"/>
    <s v="INR"/>
    <n v="225002"/>
    <n v="0"/>
    <n v="0"/>
    <n v="0"/>
    <n v="225002"/>
    <n v="-211763.42"/>
    <n v="-1988"/>
    <n v="0"/>
    <n v="-1988"/>
    <n v="0"/>
    <n v="0"/>
    <n v="-213751.42"/>
    <n v="0"/>
    <n v="13238.579999999987"/>
    <n v="11250.579999999987"/>
  </r>
  <r>
    <x v="0"/>
    <s v="FA31"/>
    <n v="2000"/>
    <n v="200000443"/>
    <n v="0"/>
    <s v="FA002000004430"/>
    <s v="Rack"/>
    <x v="3"/>
    <n v="6923"/>
    <n v="9"/>
    <n v="4"/>
    <s v="18.07.2016"/>
    <s v="01.04.2017"/>
    <s v="22.12.2022"/>
    <s v="INR"/>
    <n v="447480.94"/>
    <n v="0"/>
    <n v="-447480.94"/>
    <n v="0"/>
    <n v="0"/>
    <n v="-241632.18"/>
    <n v="-31640"/>
    <n v="0"/>
    <n v="-31640"/>
    <n v="273272.18"/>
    <n v="0"/>
    <n v="0"/>
    <n v="0"/>
    <n v="205848.76"/>
    <n v="0"/>
  </r>
  <r>
    <x v="0"/>
    <s v="FA31"/>
    <n v="2000"/>
    <n v="200001571"/>
    <n v="0"/>
    <s v="FA002000015710"/>
    <s v="Aluminium Section"/>
    <x v="3"/>
    <n v="0"/>
    <n v="1"/>
    <n v="6"/>
    <s v="01.10.2018"/>
    <s v="01.10.2018"/>
    <s v="30.09.2022"/>
    <s v="INR"/>
    <n v="5400"/>
    <n v="0"/>
    <n v="-5400"/>
    <n v="0"/>
    <n v="0"/>
    <n v="-5130"/>
    <n v="0"/>
    <n v="0"/>
    <n v="0"/>
    <n v="5130"/>
    <n v="0"/>
    <n v="0"/>
    <n v="0"/>
    <n v="270"/>
    <n v="0"/>
  </r>
  <r>
    <x v="0"/>
    <s v="FA31"/>
    <n v="2000"/>
    <n v="200001572"/>
    <n v="0"/>
    <s v="FA002000015720"/>
    <s v="Laminate Sheet 0.8 Mm"/>
    <x v="3"/>
    <n v="0"/>
    <n v="1"/>
    <n v="6"/>
    <s v="01.10.2018"/>
    <s v="01.10.2018"/>
    <s v="30.09.2022"/>
    <s v="INR"/>
    <n v="12140"/>
    <n v="0"/>
    <n v="-12140"/>
    <n v="0"/>
    <n v="0"/>
    <n v="-11533"/>
    <n v="0"/>
    <n v="0"/>
    <n v="0"/>
    <n v="11533"/>
    <n v="0"/>
    <n v="0"/>
    <n v="0"/>
    <n v="607"/>
    <n v="0"/>
  </r>
  <r>
    <x v="0"/>
    <s v="FA31"/>
    <n v="2000"/>
    <n v="200001582"/>
    <n v="0"/>
    <s v="FA002000015820"/>
    <s v=" Rack 78*33*15---puja"/>
    <x v="3"/>
    <n v="0"/>
    <n v="1"/>
    <n v="8"/>
    <s v="01.10.2018"/>
    <s v="01.10.2018"/>
    <s v="30.09.2022"/>
    <s v="INR"/>
    <n v="7364"/>
    <n v="0"/>
    <n v="-7364"/>
    <n v="0"/>
    <n v="0"/>
    <n v="-6993.65"/>
    <n v="0"/>
    <n v="0"/>
    <n v="0"/>
    <n v="6993.65"/>
    <n v="0"/>
    <n v="0"/>
    <n v="0"/>
    <n v="370.35000000000036"/>
    <n v="0"/>
  </r>
  <r>
    <x v="0"/>
    <s v="FA31"/>
    <n v="2000"/>
    <n v="200001599"/>
    <n v="0"/>
    <s v="FA002000015990"/>
    <s v="Pallet Rack 14*8*3"/>
    <x v="3"/>
    <n v="0"/>
    <n v="3"/>
    <n v="9"/>
    <s v="01.10.2018"/>
    <s v="01.10.2018"/>
    <s v="30.09.2022"/>
    <s v="INR"/>
    <n v="776298"/>
    <n v="0"/>
    <n v="-776298"/>
    <n v="0"/>
    <n v="0"/>
    <n v="-733931.58"/>
    <n v="-3551.52"/>
    <n v="0"/>
    <n v="-3551.52"/>
    <n v="737483.1"/>
    <n v="0"/>
    <n v="0"/>
    <n v="0"/>
    <n v="42366.420000000042"/>
    <n v="0"/>
  </r>
  <r>
    <x v="0"/>
    <s v="FA31"/>
    <n v="2000"/>
    <n v="200001600"/>
    <n v="0"/>
    <s v="FA002000016000"/>
    <s v="Pallet Rack 14*8*3"/>
    <x v="3"/>
    <n v="0"/>
    <n v="3"/>
    <n v="9"/>
    <s v="01.10.2018"/>
    <s v="01.10.2018"/>
    <s v="30.09.2022"/>
    <s v="INR"/>
    <n v="219707"/>
    <n v="0"/>
    <n v="-219707"/>
    <n v="0"/>
    <n v="0"/>
    <n v="-207716.87"/>
    <n v="-1004.78"/>
    <n v="0"/>
    <n v="-1004.78"/>
    <n v="208721.65"/>
    <n v="0"/>
    <n v="0"/>
    <n v="0"/>
    <n v="11990.130000000005"/>
    <n v="0"/>
  </r>
  <r>
    <x v="0"/>
    <s v="FA31"/>
    <n v="2000"/>
    <n v="200001622"/>
    <n v="0"/>
    <s v="FA002000016220"/>
    <s v="9U Rack"/>
    <x v="3"/>
    <n v="0"/>
    <n v="1"/>
    <n v="10"/>
    <s v="01.10.2018"/>
    <s v="01.10.2018"/>
    <s v="30.09.2022"/>
    <s v="INR"/>
    <n v="39503"/>
    <n v="0"/>
    <n v="-39503"/>
    <n v="0"/>
    <n v="0"/>
    <n v="-37511.440000000002"/>
    <n v="0"/>
    <n v="0"/>
    <n v="0"/>
    <n v="37511.440000000002"/>
    <n v="0"/>
    <n v="0"/>
    <n v="0"/>
    <n v="1991.5599999999977"/>
    <n v="0"/>
  </r>
  <r>
    <x v="0"/>
    <s v="FA31"/>
    <n v="2000"/>
    <n v="200001623"/>
    <n v="0"/>
    <s v="FA002000016230"/>
    <s v="Pallet Rack 14*8*3"/>
    <x v="3"/>
    <n v="0"/>
    <n v="2"/>
    <n v="10"/>
    <s v="01.10.2018"/>
    <s v="01.10.2018"/>
    <s v="30.09.2022"/>
    <s v="INR"/>
    <n v="91545"/>
    <n v="0"/>
    <n v="-91545"/>
    <n v="0"/>
    <n v="0"/>
    <n v="-86967.35"/>
    <n v="0"/>
    <n v="0"/>
    <n v="0"/>
    <n v="86967.35"/>
    <n v="0"/>
    <n v="0"/>
    <n v="0"/>
    <n v="4577.6499999999942"/>
    <n v="0"/>
  </r>
  <r>
    <x v="0"/>
    <s v="FA31"/>
    <n v="2000"/>
    <n v="200001754"/>
    <n v="0"/>
    <s v="FA002000017540"/>
    <s v="Cleaning Table"/>
    <x v="3"/>
    <n v="0"/>
    <n v="10"/>
    <n v="0"/>
    <s v="31.07.2019"/>
    <s v="30.07.2019"/>
    <s v="14.08.2022"/>
    <s v="INR"/>
    <n v="68113.08"/>
    <n v="0"/>
    <n v="-68113.08"/>
    <n v="0"/>
    <n v="0"/>
    <n v="-17293"/>
    <n v="-2394"/>
    <n v="0"/>
    <n v="-2394"/>
    <n v="19687"/>
    <n v="0"/>
    <n v="0"/>
    <n v="0"/>
    <n v="50820.08"/>
    <n v="0"/>
  </r>
  <r>
    <x v="0"/>
    <s v="FA31"/>
    <n v="2000"/>
    <n v="200001959"/>
    <n v="0"/>
    <s v="FA002000019590"/>
    <s v="REVOLVING CHAIR- Cambridge"/>
    <x v="3"/>
    <n v="6"/>
    <n v="8"/>
    <n v="3"/>
    <s v="01.07.2020"/>
    <s v="01.07.2020"/>
    <e v="#REF!"/>
    <s v="INR"/>
    <n v="15600"/>
    <n v="0"/>
    <n v="0"/>
    <n v="0"/>
    <n v="15600"/>
    <n v="-5186"/>
    <n v="-1117"/>
    <n v="0"/>
    <n v="-1117"/>
    <n v="0"/>
    <n v="0"/>
    <n v="-6303"/>
    <n v="0"/>
    <n v="10414"/>
    <n v="9297"/>
  </r>
  <r>
    <x v="0"/>
    <s v="FA31"/>
    <n v="2000"/>
    <n v="200001962"/>
    <n v="0"/>
    <s v="FA002000019620"/>
    <s v="CHAIRS ( 2+2)"/>
    <x v="3"/>
    <n v="4"/>
    <n v="7"/>
    <n v="6"/>
    <s v="01.07.2020"/>
    <s v="01.07.2020"/>
    <e v="#REF!"/>
    <s v="INR"/>
    <n v="3900"/>
    <n v="0"/>
    <n v="0"/>
    <n v="0"/>
    <n v="3900"/>
    <n v="-1557"/>
    <n v="-281"/>
    <n v="0"/>
    <n v="-281"/>
    <n v="0"/>
    <n v="0"/>
    <n v="-1838"/>
    <n v="0"/>
    <n v="2343"/>
    <n v="2062"/>
  </r>
  <r>
    <x v="0"/>
    <s v="FA31"/>
    <n v="2000"/>
    <n v="200001963"/>
    <n v="0"/>
    <s v="FA002000019630"/>
    <s v="IRON RACKS with wheels"/>
    <x v="3"/>
    <n v="0"/>
    <n v="7"/>
    <n v="6"/>
    <s v="01.07.2020"/>
    <s v="01.07.2020"/>
    <s v="09.08.2022"/>
    <s v="INR"/>
    <n v="1750"/>
    <n v="0"/>
    <n v="-1750"/>
    <n v="0"/>
    <n v="0"/>
    <n v="-699"/>
    <n v="-60"/>
    <n v="0"/>
    <n v="-60"/>
    <n v="759"/>
    <n v="0"/>
    <n v="0"/>
    <n v="0"/>
    <n v="1051"/>
    <n v="0"/>
  </r>
  <r>
    <x v="0"/>
    <s v="FA31"/>
    <n v="2000"/>
    <n v="200001965"/>
    <n v="0"/>
    <s v="FA002000019650"/>
    <s v="Chairs"/>
    <x v="3"/>
    <n v="6"/>
    <n v="9"/>
    <n v="0"/>
    <s v="01.07.2020"/>
    <s v="01.07.2020"/>
    <e v="#REF!"/>
    <s v="INR"/>
    <n v="18000"/>
    <n v="0"/>
    <n v="0"/>
    <n v="0"/>
    <n v="18000"/>
    <n v="-4674"/>
    <n v="-1291"/>
    <n v="0"/>
    <n v="-1291"/>
    <n v="0"/>
    <n v="0"/>
    <n v="-5965"/>
    <n v="0"/>
    <n v="13326"/>
    <n v="12035"/>
  </r>
  <r>
    <x v="0"/>
    <s v="FA31"/>
    <n v="2000"/>
    <n v="200001970"/>
    <n v="0"/>
    <s v="FA002000019700"/>
    <s v=" Office Chair"/>
    <x v="3"/>
    <n v="10"/>
    <n v="1"/>
    <n v="1"/>
    <s v="18.07.2020"/>
    <s v="10.07.2020"/>
    <e v="#REF!"/>
    <s v="INR"/>
    <n v="21050.83"/>
    <n v="0"/>
    <n v="0"/>
    <n v="0"/>
    <n v="21050.83"/>
    <n v="-19997.8"/>
    <n v="0"/>
    <n v="0"/>
    <n v="0"/>
    <n v="0"/>
    <n v="0"/>
    <n v="-19997.8"/>
    <n v="0"/>
    <n v="1053.0300000000025"/>
    <n v="1053.0300000000025"/>
  </r>
  <r>
    <x v="0"/>
    <s v="FA31"/>
    <n v="2000"/>
    <n v="200001971"/>
    <n v="0"/>
    <s v="FA002000019710"/>
    <s v=" Slotted Angle 2 tier Rack"/>
    <x v="3"/>
    <n v="4230"/>
    <n v="4"/>
    <n v="6"/>
    <s v="18.07.2020"/>
    <s v="10.07.2020"/>
    <e v="#REF!"/>
    <s v="INR"/>
    <n v="176073.75"/>
    <n v="0"/>
    <n v="0"/>
    <n v="0"/>
    <n v="176073.75"/>
    <n v="-121123.31"/>
    <n v="-12528"/>
    <n v="0"/>
    <n v="-12528"/>
    <n v="0"/>
    <n v="0"/>
    <n v="-133651.31"/>
    <n v="0"/>
    <n v="54950.44"/>
    <n v="42422.44"/>
  </r>
  <r>
    <x v="0"/>
    <s v="FA31"/>
    <n v="2000"/>
    <n v="200001972"/>
    <n v="0"/>
    <s v="FA002000019720"/>
    <s v=" Slotted Angle 2 tier Rack"/>
    <x v="3"/>
    <n v="24010"/>
    <n v="4"/>
    <n v="6"/>
    <s v="18.07.2020"/>
    <s v="10.07.2020"/>
    <e v="#REF!"/>
    <s v="INR"/>
    <n v="999416.25"/>
    <n v="0"/>
    <n v="0"/>
    <n v="0"/>
    <n v="999416.25"/>
    <n v="-682550.32"/>
    <n v="-72454"/>
    <n v="0"/>
    <n v="-72454"/>
    <n v="0"/>
    <n v="0"/>
    <n v="-755004.32"/>
    <n v="0"/>
    <n v="316865.93000000005"/>
    <n v="244411.93000000005"/>
  </r>
  <r>
    <x v="0"/>
    <s v="FA31"/>
    <n v="2000"/>
    <n v="200001973"/>
    <n v="0"/>
    <s v="FA002000019730"/>
    <s v="Almirah (safe)"/>
    <x v="3"/>
    <n v="104"/>
    <n v="8"/>
    <n v="0"/>
    <s v="18.07.2020"/>
    <s v="10.07.2020"/>
    <e v="#REF!"/>
    <s v="INR"/>
    <n v="78000"/>
    <n v="0"/>
    <n v="0"/>
    <n v="0"/>
    <n v="78000"/>
    <n v="-27514"/>
    <n v="-5594"/>
    <n v="0"/>
    <n v="-5594"/>
    <n v="0"/>
    <n v="0"/>
    <n v="-33108"/>
    <n v="0"/>
    <n v="50486"/>
    <n v="44892"/>
  </r>
  <r>
    <x v="0"/>
    <s v="FA31"/>
    <n v="2000"/>
    <n v="200001975"/>
    <n v="0"/>
    <s v="FA002000019750"/>
    <s v="angle"/>
    <x v="3"/>
    <n v="774.6"/>
    <n v="2"/>
    <n v="2"/>
    <s v="18.07.2020"/>
    <s v="10.07.2020"/>
    <e v="#REF!"/>
    <s v="INR"/>
    <n v="21063"/>
    <n v="0"/>
    <n v="0"/>
    <n v="0"/>
    <n v="21063"/>
    <n v="-19084.509999999998"/>
    <n v="-925"/>
    <n v="0"/>
    <n v="-925"/>
    <n v="0"/>
    <n v="0"/>
    <n v="-20009.509999999998"/>
    <n v="0"/>
    <n v="1978.4900000000016"/>
    <n v="1053.4900000000016"/>
  </r>
  <r>
    <x v="0"/>
    <s v="FA31"/>
    <n v="2000"/>
    <n v="200001976"/>
    <n v="0"/>
    <s v="FA002000019760"/>
    <s v="angle"/>
    <x v="3"/>
    <n v="656"/>
    <n v="2"/>
    <n v="2"/>
    <s v="18.07.2020"/>
    <s v="10.07.2020"/>
    <e v="#REF!"/>
    <s v="INR"/>
    <n v="16242"/>
    <n v="0"/>
    <n v="0"/>
    <n v="0"/>
    <n v="16242"/>
    <n v="-14716.23"/>
    <n v="-713.67"/>
    <n v="0"/>
    <n v="-713.67"/>
    <n v="0"/>
    <n v="0"/>
    <n v="-15429.9"/>
    <n v="0"/>
    <n v="1525.7700000000004"/>
    <n v="812.10000000000036"/>
  </r>
  <r>
    <x v="0"/>
    <s v="FA31"/>
    <n v="2000"/>
    <n v="200001977"/>
    <n v="0"/>
    <s v="FA002000019770"/>
    <s v="angle"/>
    <x v="3"/>
    <n v="1804"/>
    <n v="2"/>
    <n v="2"/>
    <s v="18.07.2020"/>
    <s v="10.07.2020"/>
    <e v="#REF!"/>
    <s v="INR"/>
    <n v="45067"/>
    <n v="0"/>
    <n v="0"/>
    <n v="0"/>
    <n v="45067"/>
    <n v="-40832.39"/>
    <n v="-1981"/>
    <n v="0"/>
    <n v="-1981"/>
    <n v="0"/>
    <n v="0"/>
    <n v="-42813.39"/>
    <n v="0"/>
    <n v="4234.6100000000006"/>
    <n v="2253.6100000000006"/>
  </r>
  <r>
    <x v="0"/>
    <s v="FA31"/>
    <n v="2000"/>
    <n v="200001982"/>
    <n v="0"/>
    <s v="FA002000019820"/>
    <s v="Plastic Pallets 1200*1000*160MM"/>
    <x v="3"/>
    <n v="110"/>
    <n v="8"/>
    <n v="3"/>
    <s v="18.07.2020"/>
    <s v="10.07.2020"/>
    <s v="22.12.2022"/>
    <s v="INR"/>
    <n v="720396.91"/>
    <n v="0"/>
    <n v="-720396.91"/>
    <n v="0"/>
    <n v="0"/>
    <n v="-235708.4"/>
    <n v="-32794"/>
    <n v="0"/>
    <n v="-32794"/>
    <n v="268502.40000000002"/>
    <n v="0"/>
    <n v="0"/>
    <n v="0"/>
    <n v="484688.51"/>
    <n v="0"/>
  </r>
  <r>
    <x v="0"/>
    <s v="FA31"/>
    <n v="2000"/>
    <n v="200001984"/>
    <n v="0"/>
    <s v="FA002000019840"/>
    <s v="Steel Locker"/>
    <x v="3"/>
    <n v="6"/>
    <n v="8"/>
    <n v="1"/>
    <s v="18.07.2020"/>
    <s v="10.07.2020"/>
    <e v="#REF!"/>
    <s v="INR"/>
    <n v="94500"/>
    <n v="0"/>
    <n v="0"/>
    <n v="0"/>
    <n v="94500"/>
    <n v="-32538"/>
    <n v="-6785"/>
    <n v="0"/>
    <n v="-6785"/>
    <n v="0"/>
    <n v="0"/>
    <n v="-39323"/>
    <n v="0"/>
    <n v="61962"/>
    <n v="55177"/>
  </r>
  <r>
    <x v="0"/>
    <s v="FA31"/>
    <n v="2000"/>
    <n v="200001986"/>
    <n v="0"/>
    <s v="FA002000019860"/>
    <s v="Plastic Pallets 1200*1000*160MM"/>
    <x v="3"/>
    <n v="130"/>
    <n v="8"/>
    <n v="3"/>
    <s v="31.07.2020"/>
    <s v="31.07.2020"/>
    <s v="22.12.2022"/>
    <s v="INR"/>
    <n v="280289.11"/>
    <n v="0"/>
    <n v="-280289.11"/>
    <n v="0"/>
    <n v="0"/>
    <n v="-91451.97"/>
    <n v="-19287"/>
    <n v="0"/>
    <n v="-19287"/>
    <n v="110738.97"/>
    <n v="0"/>
    <n v="0"/>
    <n v="0"/>
    <n v="188837.13999999998"/>
    <n v="0"/>
  </r>
  <r>
    <x v="0"/>
    <s v="FA31"/>
    <n v="2000"/>
    <n v="200002004"/>
    <n v="0"/>
    <s v="FA002000020040"/>
    <s v="chair back &amp; comp chair"/>
    <x v="3"/>
    <n v="8"/>
    <n v="0"/>
    <n v="2"/>
    <s v="01.09.2020"/>
    <s v="01.09.2020"/>
    <e v="#REF!"/>
    <s v="INR"/>
    <n v="16594"/>
    <n v="0"/>
    <n v="0"/>
    <n v="0"/>
    <n v="16594"/>
    <n v="-15764.3"/>
    <n v="0"/>
    <n v="0"/>
    <n v="0"/>
    <n v="0"/>
    <n v="0"/>
    <n v="-15764.3"/>
    <n v="0"/>
    <n v="829.70000000000073"/>
    <n v="829.70000000000073"/>
  </r>
  <r>
    <x v="0"/>
    <s v="FA31"/>
    <n v="2000"/>
    <n v="200002006"/>
    <n v="0"/>
    <s v="FA002000020060"/>
    <s v="Computer chairs-2"/>
    <x v="3"/>
    <n v="4"/>
    <n v="0"/>
    <n v="1"/>
    <s v="01.09.2020"/>
    <s v="01.09.2020"/>
    <e v="#REF!"/>
    <s v="INR"/>
    <n v="5801"/>
    <n v="0"/>
    <n v="0"/>
    <n v="0"/>
    <n v="5801"/>
    <n v="-5510.95"/>
    <n v="0"/>
    <n v="0"/>
    <n v="0"/>
    <n v="0"/>
    <n v="0"/>
    <n v="-5510.95"/>
    <n v="0"/>
    <n v="290.05000000000018"/>
    <n v="290.05000000000018"/>
  </r>
  <r>
    <x v="0"/>
    <s v="FA31"/>
    <n v="2000"/>
    <n v="200002008"/>
    <n v="0"/>
    <s v="FA002000020080"/>
    <s v="Heavy Duty Pallet Rack"/>
    <x v="3"/>
    <n v="0"/>
    <n v="8"/>
    <n v="5"/>
    <s v="01.09.2020"/>
    <s v="01.09.2020"/>
    <e v="#REF!"/>
    <s v="INR"/>
    <n v="239210.59"/>
    <n v="0"/>
    <n v="0"/>
    <n v="0"/>
    <n v="239210.59"/>
    <n v="-71911"/>
    <n v="-17122"/>
    <n v="0"/>
    <n v="-17122"/>
    <n v="0"/>
    <n v="0"/>
    <n v="-89033"/>
    <n v="0"/>
    <n v="167299.59"/>
    <n v="150177.59"/>
  </r>
  <r>
    <x v="0"/>
    <s v="FA31"/>
    <n v="2000"/>
    <n v="200002009"/>
    <n v="0"/>
    <s v="FA002000020090"/>
    <s v="Heavy Duty Pallet Rack Main"/>
    <x v="3"/>
    <n v="6958"/>
    <n v="8"/>
    <n v="4"/>
    <s v="01.09.2020"/>
    <s v="01.09.2020"/>
    <e v="#REF!"/>
    <s v="INR"/>
    <n v="568549.91"/>
    <n v="0"/>
    <n v="0"/>
    <n v="0"/>
    <n v="568549.91"/>
    <n v="-175475"/>
    <n v="-40681"/>
    <n v="0"/>
    <n v="-40681"/>
    <n v="0"/>
    <n v="0"/>
    <n v="-216156"/>
    <n v="0"/>
    <n v="393074.91000000003"/>
    <n v="352393.91000000003"/>
  </r>
  <r>
    <x v="0"/>
    <s v="FA31"/>
    <n v="2000"/>
    <n v="200002012"/>
    <n v="0"/>
    <s v="FA002000020120"/>
    <s v="Office Chair"/>
    <x v="3"/>
    <n v="4"/>
    <n v="0"/>
    <n v="9"/>
    <s v="01.09.2020"/>
    <s v="01.09.2020"/>
    <e v="#REF!"/>
    <s v="INR"/>
    <n v="15707"/>
    <n v="0"/>
    <n v="0"/>
    <n v="0"/>
    <n v="15707"/>
    <n v="-14921.65"/>
    <n v="0"/>
    <n v="0"/>
    <n v="0"/>
    <n v="0"/>
    <n v="0"/>
    <n v="-14921.65"/>
    <n v="0"/>
    <n v="785.35000000000036"/>
    <n v="785.35000000000036"/>
  </r>
  <r>
    <x v="0"/>
    <s v="FA31"/>
    <n v="2000"/>
    <n v="200002013"/>
    <n v="0"/>
    <s v="FA002000020130"/>
    <s v="Pigeon Hole Almirah Lockers"/>
    <x v="3"/>
    <n v="32"/>
    <n v="8"/>
    <n v="11"/>
    <s v="01.09.2020"/>
    <s v="01.09.2020"/>
    <e v="#REF!"/>
    <s v="INR"/>
    <n v="20400"/>
    <n v="0"/>
    <n v="0"/>
    <n v="0"/>
    <n v="20400"/>
    <n v="-5196.8"/>
    <n v="-1456"/>
    <n v="0"/>
    <n v="-1456"/>
    <n v="0"/>
    <n v="0"/>
    <n v="-6652.8"/>
    <n v="0"/>
    <n v="15203.2"/>
    <n v="13747.2"/>
  </r>
  <r>
    <x v="0"/>
    <s v="FA31"/>
    <n v="2000"/>
    <n v="200002014"/>
    <n v="0"/>
    <s v="FA002000020140"/>
    <s v="Plastic Pallets 1200*1000*160MM"/>
    <x v="3"/>
    <n v="35"/>
    <n v="8"/>
    <n v="2"/>
    <s v="01.09.2020"/>
    <s v="01.09.2020"/>
    <e v="#REF!"/>
    <s v="INR"/>
    <n v="75462.45"/>
    <n v="0"/>
    <n v="0"/>
    <n v="0"/>
    <n v="75462.45"/>
    <n v="-24615.03"/>
    <n v="-5385"/>
    <n v="0"/>
    <n v="-5385"/>
    <n v="0"/>
    <n v="0"/>
    <n v="-30000.03"/>
    <n v="0"/>
    <n v="50847.42"/>
    <n v="45462.42"/>
  </r>
  <r>
    <x v="0"/>
    <s v="FA31"/>
    <n v="2000"/>
    <n v="200002016"/>
    <n v="0"/>
    <s v="FA002000020160"/>
    <s v="REVOLVING CHAIR"/>
    <x v="3"/>
    <n v="7"/>
    <n v="8"/>
    <n v="1"/>
    <s v="01.09.2020"/>
    <s v="01.09.2020"/>
    <e v="#REF!"/>
    <s v="INR"/>
    <n v="20650"/>
    <n v="0"/>
    <n v="0"/>
    <n v="0"/>
    <n v="20650"/>
    <n v="-6863"/>
    <n v="-1478"/>
    <n v="0"/>
    <n v="-1478"/>
    <n v="0"/>
    <n v="0"/>
    <n v="-8341"/>
    <n v="0"/>
    <n v="13787"/>
    <n v="12309"/>
  </r>
  <r>
    <x v="0"/>
    <s v="FA31"/>
    <n v="2000"/>
    <n v="200002022"/>
    <n v="0"/>
    <s v="FA002000020220"/>
    <s v="Kabuli Cleaning Elevator-Slotted Angle Racks &amp; LUG"/>
    <x v="3"/>
    <n v="11"/>
    <n v="1"/>
    <n v="2"/>
    <s v="01.09.2020"/>
    <s v="01.09.2020"/>
    <e v="#REF!"/>
    <s v="INR"/>
    <n v="96062"/>
    <n v="0"/>
    <n v="0"/>
    <n v="0"/>
    <n v="96062"/>
    <n v="-91258.9"/>
    <n v="0"/>
    <n v="0"/>
    <n v="0"/>
    <n v="0"/>
    <n v="0"/>
    <n v="-91258.9"/>
    <n v="0"/>
    <n v="4803.1000000000058"/>
    <n v="4803.1000000000058"/>
  </r>
  <r>
    <x v="0"/>
    <s v="FA31"/>
    <n v="2000"/>
    <n v="200002024"/>
    <n v="0"/>
    <s v="FA002000020240"/>
    <s v="Silo 5*8 size (ANGLE FOR SLOTTED RACKS)"/>
    <x v="3"/>
    <n v="10"/>
    <n v="0"/>
    <n v="7"/>
    <s v="01.09.2020"/>
    <s v="01.09.2020"/>
    <e v="#REF!"/>
    <s v="INR"/>
    <n v="76926"/>
    <n v="0"/>
    <n v="0"/>
    <n v="0"/>
    <n v="76926"/>
    <n v="-73079.7"/>
    <n v="0"/>
    <n v="0"/>
    <n v="0"/>
    <n v="0"/>
    <n v="0"/>
    <n v="-73079.7"/>
    <n v="0"/>
    <n v="3846.3000000000029"/>
    <n v="3846.3000000000029"/>
  </r>
  <r>
    <x v="0"/>
    <s v="FA31"/>
    <n v="2000"/>
    <n v="200002025"/>
    <n v="0"/>
    <s v="FA002000020250"/>
    <s v="Gravity Elevator -Steel Tube 50*50 MM"/>
    <x v="3"/>
    <n v="0"/>
    <n v="6"/>
    <n v="3"/>
    <s v="01.09.2020"/>
    <s v="01.09.2020"/>
    <e v="#REF!"/>
    <s v="INR"/>
    <n v="12305.9"/>
    <n v="0"/>
    <n v="0"/>
    <n v="0"/>
    <n v="12305.9"/>
    <n v="-6249.55"/>
    <n v="-878"/>
    <n v="0"/>
    <n v="-878"/>
    <n v="0"/>
    <n v="0"/>
    <n v="-7127.55"/>
    <n v="0"/>
    <n v="6056.3499999999995"/>
    <n v="5178.3499999999995"/>
  </r>
  <r>
    <x v="0"/>
    <s v="FA31"/>
    <n v="2000"/>
    <n v="200002026"/>
    <n v="0"/>
    <s v="FA002000020260"/>
    <s v="Gravity Elevator -Ladder 6 7Lx2 6Bx10H Cap"/>
    <x v="3"/>
    <n v="4"/>
    <n v="2"/>
    <n v="0"/>
    <s v="01.09.2020"/>
    <s v="01.09.2020"/>
    <e v="#REF!"/>
    <s v="INR"/>
    <n v="12713"/>
    <n v="0"/>
    <n v="0"/>
    <n v="0"/>
    <n v="12713"/>
    <n v="-11546.78"/>
    <n v="-530.57000000000005"/>
    <n v="0"/>
    <n v="-530.57000000000005"/>
    <n v="0"/>
    <n v="0"/>
    <n v="-12077.35"/>
    <n v="0"/>
    <n v="1166.2199999999993"/>
    <n v="635.64999999999964"/>
  </r>
  <r>
    <x v="0"/>
    <s v="FA31"/>
    <n v="2000"/>
    <n v="200002029"/>
    <n v="0"/>
    <s v="FA002000020290"/>
    <s v="Silo 5*8 size -Sheets"/>
    <x v="3"/>
    <n v="1"/>
    <n v="0"/>
    <n v="7"/>
    <s v="01.09.2020"/>
    <s v="01.09.2020"/>
    <e v="#REF!"/>
    <s v="INR"/>
    <n v="12770"/>
    <n v="0"/>
    <n v="0"/>
    <n v="0"/>
    <n v="12770"/>
    <n v="-12131.5"/>
    <n v="0"/>
    <n v="0"/>
    <n v="0"/>
    <n v="0"/>
    <n v="0"/>
    <n v="-12131.5"/>
    <n v="0"/>
    <n v="638.5"/>
    <n v="638.5"/>
  </r>
  <r>
    <x v="0"/>
    <s v="FA31"/>
    <n v="2000"/>
    <n v="200002032"/>
    <n v="0"/>
    <s v="FA002000020320"/>
    <s v="Heavy Duty Racks"/>
    <x v="3"/>
    <n v="155"/>
    <n v="8"/>
    <n v="6"/>
    <s v="01.08.2020"/>
    <s v="01.09.2020"/>
    <e v="#REF!"/>
    <s v="INR"/>
    <n v="151707.17000000001"/>
    <n v="0"/>
    <n v="0"/>
    <n v="0"/>
    <n v="151707.17000000001"/>
    <n v="-43674.42"/>
    <n v="-10935"/>
    <n v="0"/>
    <n v="-10935"/>
    <n v="0"/>
    <n v="0"/>
    <n v="-54609.42"/>
    <n v="0"/>
    <n v="108032.75000000001"/>
    <n v="97097.750000000015"/>
  </r>
  <r>
    <x v="0"/>
    <s v="FA31"/>
    <n v="2000"/>
    <n v="200002039"/>
    <n v="0"/>
    <s v="FA002000020390"/>
    <s v=" pallat payment"/>
    <x v="3"/>
    <n v="2"/>
    <n v="0"/>
    <n v="5"/>
    <s v="01.08.2020"/>
    <s v="01.09.2020"/>
    <e v="#REF!"/>
    <s v="INR"/>
    <n v="84130"/>
    <n v="0"/>
    <n v="0"/>
    <n v="0"/>
    <n v="84130"/>
    <n v="-79923.5"/>
    <n v="0"/>
    <n v="0"/>
    <n v="0"/>
    <n v="0"/>
    <n v="0"/>
    <n v="-79923.5"/>
    <n v="0"/>
    <n v="4206.5"/>
    <n v="4206.5"/>
  </r>
  <r>
    <x v="0"/>
    <s v="FA31"/>
    <n v="2000"/>
    <n v="200002045"/>
    <n v="0"/>
    <s v="FA002000020450"/>
    <s v="Hand Pallet truck"/>
    <x v="3"/>
    <n v="2"/>
    <n v="0"/>
    <n v="1"/>
    <s v="01.08.2020"/>
    <s v="01.09.2020"/>
    <e v="#REF!"/>
    <s v="INR"/>
    <n v="54000"/>
    <n v="0"/>
    <n v="0"/>
    <n v="0"/>
    <n v="54000"/>
    <n v="-51300"/>
    <n v="0"/>
    <n v="0"/>
    <n v="0"/>
    <n v="0"/>
    <n v="0"/>
    <n v="-51300"/>
    <n v="0"/>
    <n v="2700"/>
    <n v="2700"/>
  </r>
  <r>
    <x v="0"/>
    <s v="FA31"/>
    <n v="2000"/>
    <n v="200002046"/>
    <n v="0"/>
    <s v="FA002000020460"/>
    <s v="SS FOLDING Pallet Rack 14"/>
    <x v="3"/>
    <n v="2"/>
    <n v="0"/>
    <n v="7"/>
    <s v="01.08.2020"/>
    <s v="01.09.2020"/>
    <e v="#REF!"/>
    <s v="INR"/>
    <n v="16875"/>
    <n v="0"/>
    <n v="0"/>
    <n v="0"/>
    <n v="16875"/>
    <n v="-16031.25"/>
    <n v="0"/>
    <n v="0"/>
    <n v="0"/>
    <n v="0"/>
    <n v="0"/>
    <n v="-16031.25"/>
    <n v="0"/>
    <n v="843.75"/>
    <n v="843.75"/>
  </r>
  <r>
    <x v="0"/>
    <s v="FA31"/>
    <n v="2000"/>
    <n v="200002047"/>
    <n v="0"/>
    <s v="FA002000020470"/>
    <s v="Office Chair"/>
    <x v="3"/>
    <n v="20"/>
    <n v="0"/>
    <n v="1"/>
    <s v="01.08.2020"/>
    <s v="01.09.2020"/>
    <e v="#REF!"/>
    <s v="INR"/>
    <n v="35614"/>
    <n v="0"/>
    <n v="0"/>
    <n v="0"/>
    <n v="35614"/>
    <n v="-33833.300000000003"/>
    <n v="0"/>
    <n v="0"/>
    <n v="0"/>
    <n v="0"/>
    <n v="0"/>
    <n v="-33833.300000000003"/>
    <n v="0"/>
    <n v="1780.6999999999971"/>
    <n v="1780.6999999999971"/>
  </r>
  <r>
    <x v="0"/>
    <s v="FA31"/>
    <n v="2000"/>
    <n v="200002048"/>
    <n v="0"/>
    <s v="FA002000020480"/>
    <s v=" 4 Reck"/>
    <x v="3"/>
    <n v="2"/>
    <n v="0"/>
    <n v="1"/>
    <s v="01.08.2020"/>
    <s v="01.09.2020"/>
    <e v="#REF!"/>
    <s v="INR"/>
    <n v="28625"/>
    <n v="0"/>
    <n v="0"/>
    <n v="0"/>
    <n v="28625"/>
    <n v="-27193.75"/>
    <n v="0"/>
    <n v="0"/>
    <n v="0"/>
    <n v="0"/>
    <n v="0"/>
    <n v="-27193.75"/>
    <n v="0"/>
    <n v="1431.25"/>
    <n v="1431.25"/>
  </r>
  <r>
    <x v="0"/>
    <s v="FA31"/>
    <n v="2000"/>
    <n v="200002049"/>
    <n v="0"/>
    <s v="FA002000020490"/>
    <s v=" Bad"/>
    <x v="3"/>
    <n v="2"/>
    <n v="0"/>
    <n v="1"/>
    <s v="01.08.2020"/>
    <s v="01.09.2020"/>
    <e v="#REF!"/>
    <s v="INR"/>
    <n v="18000"/>
    <n v="0"/>
    <n v="0"/>
    <n v="0"/>
    <n v="18000"/>
    <n v="-17100"/>
    <n v="0"/>
    <n v="0"/>
    <n v="0"/>
    <n v="0"/>
    <n v="0"/>
    <n v="-17100"/>
    <n v="0"/>
    <n v="900"/>
    <n v="900"/>
  </r>
  <r>
    <x v="0"/>
    <s v="FA31"/>
    <n v="2000"/>
    <n v="200002050"/>
    <n v="0"/>
    <s v="FA002000020500"/>
    <s v="Polyset Moulded Chair"/>
    <x v="3"/>
    <n v="2"/>
    <n v="0"/>
    <n v="5"/>
    <s v="01.08.2020"/>
    <s v="01.09.2020"/>
    <e v="#REF!"/>
    <s v="INR"/>
    <n v="9460"/>
    <n v="0"/>
    <n v="0"/>
    <n v="0"/>
    <n v="9460"/>
    <n v="-8987"/>
    <n v="0"/>
    <n v="0"/>
    <n v="0"/>
    <n v="0"/>
    <n v="0"/>
    <n v="-8987"/>
    <n v="0"/>
    <n v="473"/>
    <n v="473"/>
  </r>
  <r>
    <x v="0"/>
    <s v="FA31"/>
    <n v="2000"/>
    <n v="200002051"/>
    <n v="0"/>
    <s v="FA002000020510"/>
    <s v=" Reck"/>
    <x v="3"/>
    <n v="2"/>
    <n v="0"/>
    <n v="1"/>
    <s v="01.08.2020"/>
    <s v="01.09.2020"/>
    <e v="#REF!"/>
    <s v="INR"/>
    <n v="15850"/>
    <n v="0"/>
    <n v="0"/>
    <n v="0"/>
    <n v="15850"/>
    <n v="-15057.5"/>
    <n v="0"/>
    <n v="0"/>
    <n v="0"/>
    <n v="0"/>
    <n v="0"/>
    <n v="-15057.5"/>
    <n v="0"/>
    <n v="792.5"/>
    <n v="792.5"/>
  </r>
  <r>
    <x v="0"/>
    <s v="FA31"/>
    <n v="2000"/>
    <n v="200002052"/>
    <n v="0"/>
    <s v="FA002000020520"/>
    <s v="SS Sleek shelf bracket"/>
    <x v="3"/>
    <n v="316"/>
    <n v="0"/>
    <n v="1"/>
    <s v="01.08.2020"/>
    <s v="01.09.2020"/>
    <e v="#REF!"/>
    <s v="INR"/>
    <n v="11254"/>
    <n v="0"/>
    <n v="0"/>
    <n v="0"/>
    <n v="11254"/>
    <n v="-10691.3"/>
    <n v="0"/>
    <n v="0"/>
    <n v="0"/>
    <n v="0"/>
    <n v="0"/>
    <n v="-10691.3"/>
    <n v="0"/>
    <n v="562.70000000000073"/>
    <n v="562.70000000000073"/>
  </r>
  <r>
    <x v="0"/>
    <s v="FA31"/>
    <n v="2000"/>
    <n v="200002054"/>
    <n v="0"/>
    <s v="FA002000020540"/>
    <s v="Shaper Section IV"/>
    <x v="3"/>
    <n v="2"/>
    <n v="5"/>
    <n v="3"/>
    <s v="01.08.2020"/>
    <s v="01.09.2020"/>
    <e v="#REF!"/>
    <s v="INR"/>
    <n v="79575"/>
    <n v="0"/>
    <n v="0"/>
    <n v="0"/>
    <n v="79575"/>
    <n v="-47534.81"/>
    <n v="-5763"/>
    <n v="0"/>
    <n v="-5763"/>
    <n v="0"/>
    <n v="0"/>
    <n v="-53297.81"/>
    <n v="0"/>
    <n v="32040.190000000002"/>
    <n v="26277.190000000002"/>
  </r>
  <r>
    <x v="0"/>
    <s v="FA31"/>
    <n v="2000"/>
    <n v="200002057"/>
    <n v="0"/>
    <s v="FA002000020570"/>
    <s v="Fiber Sheet for Warehouse"/>
    <x v="3"/>
    <n v="2"/>
    <n v="6"/>
    <n v="0"/>
    <s v="01.08.2020"/>
    <s v="01.09.2020"/>
    <e v="#REF!"/>
    <s v="INR"/>
    <n v="13471"/>
    <n v="0"/>
    <n v="0"/>
    <n v="0"/>
    <n v="13471"/>
    <n v="-7062.3"/>
    <n v="-978"/>
    <n v="0"/>
    <n v="-978"/>
    <n v="0"/>
    <n v="0"/>
    <n v="-8040.3"/>
    <n v="0"/>
    <n v="6408.7"/>
    <n v="5430.7"/>
  </r>
  <r>
    <x v="0"/>
    <s v="FA31"/>
    <n v="2000"/>
    <n v="200002059"/>
    <n v="0"/>
    <s v="FA002000020590"/>
    <s v="Fiber Sheet for Warehouse"/>
    <x v="3"/>
    <n v="2"/>
    <n v="6"/>
    <n v="0"/>
    <s v="01.08.2020"/>
    <s v="01.09.2020"/>
    <e v="#REF!"/>
    <s v="INR"/>
    <n v="10144"/>
    <n v="0"/>
    <n v="0"/>
    <n v="0"/>
    <n v="10144"/>
    <n v="-5317.73"/>
    <n v="-736"/>
    <n v="0"/>
    <n v="-736"/>
    <n v="0"/>
    <n v="0"/>
    <n v="-6053.73"/>
    <n v="0"/>
    <n v="4826.2700000000004"/>
    <n v="4090.2700000000004"/>
  </r>
  <r>
    <x v="0"/>
    <s v="FA31"/>
    <n v="2000"/>
    <n v="200002062"/>
    <n v="0"/>
    <s v="FA002000020620"/>
    <s v="Jori Palla"/>
    <x v="3"/>
    <n v="13"/>
    <n v="7"/>
    <n v="10"/>
    <s v="01.08.2020"/>
    <s v="01.09.2020"/>
    <e v="#REF!"/>
    <s v="INR"/>
    <n v="6175.4"/>
    <n v="0"/>
    <n v="0"/>
    <n v="0"/>
    <n v="6175.4"/>
    <n v="-2141"/>
    <n v="-449"/>
    <n v="0"/>
    <n v="-449"/>
    <n v="0"/>
    <n v="0"/>
    <n v="-2590"/>
    <n v="0"/>
    <n v="4034.3999999999996"/>
    <n v="3585.3999999999996"/>
  </r>
  <r>
    <x v="0"/>
    <s v="FA31"/>
    <n v="2000"/>
    <n v="200002219"/>
    <n v="0"/>
    <s v="FA002000022190"/>
    <s v="Reception Sofa Set"/>
    <x v="3"/>
    <n v="1"/>
    <n v="8"/>
    <n v="0"/>
    <s v="01.03.2021"/>
    <s v="01.03.2021"/>
    <e v="#REF!"/>
    <s v="INR"/>
    <n v="24000"/>
    <n v="0"/>
    <n v="0"/>
    <n v="0"/>
    <n v="24000"/>
    <n v="-6996"/>
    <n v="-1722"/>
    <n v="0"/>
    <n v="-1722"/>
    <n v="0"/>
    <n v="0"/>
    <n v="-8718"/>
    <n v="0"/>
    <n v="17004"/>
    <n v="15282"/>
  </r>
  <r>
    <x v="0"/>
    <s v="FA31"/>
    <n v="2100"/>
    <n v="210000037"/>
    <n v="0"/>
    <s v="FA002100000370"/>
    <s v="LT POWER CONTROL CENTRE"/>
    <x v="4"/>
    <n v="1"/>
    <n v="5"/>
    <n v="11"/>
    <s v="01.03.2013"/>
    <s v="01.04.2017"/>
    <e v="#REF!"/>
    <s v="INR"/>
    <n v="110099"/>
    <n v="0"/>
    <n v="0"/>
    <n v="0"/>
    <n v="110099"/>
    <n v="-95227.68"/>
    <n v="-7663"/>
    <n v="0"/>
    <n v="-7663"/>
    <n v="0"/>
    <n v="0"/>
    <n v="-102890.68"/>
    <n v="0"/>
    <n v="14871.320000000007"/>
    <n v="7208.320000000007"/>
  </r>
  <r>
    <x v="0"/>
    <s v="FA31"/>
    <n v="2100"/>
    <n v="210000039"/>
    <n v="0"/>
    <s v="FA002100000390"/>
    <s v="Flex LED Tube"/>
    <x v="4"/>
    <n v="1"/>
    <n v="5"/>
    <n v="11"/>
    <s v="01.03.2013"/>
    <s v="01.04.2017"/>
    <e v="#REF!"/>
    <s v="INR"/>
    <n v="318240"/>
    <n v="0"/>
    <n v="0"/>
    <n v="0"/>
    <n v="318240"/>
    <n v="-275254.5"/>
    <n v="-22151"/>
    <n v="0"/>
    <n v="-22151"/>
    <n v="0"/>
    <n v="0"/>
    <n v="-297405.5"/>
    <n v="0"/>
    <n v="42985.5"/>
    <n v="20834.5"/>
  </r>
  <r>
    <x v="0"/>
    <s v="FA31"/>
    <n v="2100"/>
    <n v="210000040"/>
    <n v="0"/>
    <s v="FA002100000400"/>
    <s v="ISOLATING SWITCH"/>
    <x v="4"/>
    <n v="1"/>
    <n v="5"/>
    <n v="11"/>
    <s v="01.03.2013"/>
    <s v="01.04.2017"/>
    <e v="#REF!"/>
    <s v="INR"/>
    <n v="144982"/>
    <n v="0"/>
    <n v="0"/>
    <n v="0"/>
    <n v="144982"/>
    <n v="-125399.14"/>
    <n v="-10091"/>
    <n v="0"/>
    <n v="-10091"/>
    <n v="0"/>
    <n v="0"/>
    <n v="-135490.14000000001"/>
    <n v="0"/>
    <n v="19582.86"/>
    <n v="9491.859999999986"/>
  </r>
  <r>
    <x v="0"/>
    <s v="FA31"/>
    <n v="2100"/>
    <n v="210000041"/>
    <n v="0"/>
    <s v="FA002100000410"/>
    <s v="Transformer 100 KVA"/>
    <x v="4"/>
    <n v="1"/>
    <n v="5"/>
    <n v="11"/>
    <s v="01.03.2013"/>
    <s v="01.04.2017"/>
    <e v="#REF!"/>
    <s v="INR"/>
    <n v="146050"/>
    <n v="0"/>
    <n v="0"/>
    <n v="0"/>
    <n v="146050"/>
    <n v="-126322.34"/>
    <n v="-10166"/>
    <n v="0"/>
    <n v="-10166"/>
    <n v="0"/>
    <n v="0"/>
    <n v="-136488.34"/>
    <n v="0"/>
    <n v="19727.660000000003"/>
    <n v="9561.6600000000035"/>
  </r>
  <r>
    <x v="0"/>
    <s v="FA31"/>
    <n v="2100"/>
    <n v="210000042"/>
    <n v="0"/>
    <s v="FA002100000420"/>
    <s v="8 way TPN MCB DB 63A TPN"/>
    <x v="4"/>
    <n v="2"/>
    <n v="5"/>
    <n v="11"/>
    <s v="01.03.2013"/>
    <s v="01.04.2017"/>
    <e v="#REF!"/>
    <s v="INR"/>
    <n v="72989"/>
    <n v="0"/>
    <n v="0"/>
    <n v="0"/>
    <n v="72989"/>
    <n v="-63130.8"/>
    <n v="-5080"/>
    <n v="0"/>
    <n v="-5080"/>
    <n v="0"/>
    <n v="0"/>
    <n v="-68210.8"/>
    <n v="0"/>
    <n v="9858.1999999999971"/>
    <n v="4778.1999999999971"/>
  </r>
  <r>
    <x v="0"/>
    <s v="FA31"/>
    <n v="2100"/>
    <n v="210000045"/>
    <n v="0"/>
    <s v="FA002100000450"/>
    <s v="MS Ladder type Cable tray"/>
    <x v="4"/>
    <n v="100"/>
    <n v="5"/>
    <n v="11"/>
    <s v="01.03.2013"/>
    <s v="01.04.2017"/>
    <e v="#REF!"/>
    <s v="INR"/>
    <n v="65042"/>
    <n v="0"/>
    <n v="0"/>
    <n v="0"/>
    <n v="65042"/>
    <n v="-56256.24"/>
    <n v="-4528"/>
    <n v="0"/>
    <n v="-4528"/>
    <n v="0"/>
    <n v="0"/>
    <n v="-60784.24"/>
    <n v="0"/>
    <n v="8785.760000000002"/>
    <n v="4257.760000000002"/>
  </r>
  <r>
    <x v="0"/>
    <s v="FA31"/>
    <n v="2100"/>
    <n v="210000046"/>
    <n v="0"/>
    <s v="FA002100000460"/>
    <s v="8 Way TPN LDB IP 43"/>
    <x v="4"/>
    <n v="5"/>
    <n v="5"/>
    <n v="11"/>
    <s v="01.03.2013"/>
    <s v="01.04.2017"/>
    <e v="#REF!"/>
    <s v="INR"/>
    <n v="69991"/>
    <n v="0"/>
    <n v="0"/>
    <n v="0"/>
    <n v="69991"/>
    <n v="-60536.81"/>
    <n v="-4872"/>
    <n v="0"/>
    <n v="-4872"/>
    <n v="0"/>
    <n v="0"/>
    <n v="-65408.81"/>
    <n v="0"/>
    <n v="9454.1900000000023"/>
    <n v="4582.1900000000023"/>
  </r>
  <r>
    <x v="0"/>
    <s v="FA31"/>
    <n v="2100"/>
    <n v="210000047"/>
    <n v="0"/>
    <s v="FA002100000470"/>
    <s v="EARTHING COPPER STRIP"/>
    <x v="4"/>
    <n v="100"/>
    <n v="5"/>
    <n v="11"/>
    <s v="01.03.2013"/>
    <s v="01.04.2017"/>
    <e v="#REF!"/>
    <s v="INR"/>
    <n v="12498"/>
    <n v="0"/>
    <n v="0"/>
    <n v="0"/>
    <n v="12498"/>
    <n v="-10810.36"/>
    <n v="-870"/>
    <n v="0"/>
    <n v="-870"/>
    <n v="0"/>
    <n v="0"/>
    <n v="-11680.36"/>
    <n v="0"/>
    <n v="1687.6399999999994"/>
    <n v="817.63999999999942"/>
  </r>
  <r>
    <x v="0"/>
    <s v="FA31"/>
    <n v="2100"/>
    <n v="210000048"/>
    <n v="0"/>
    <s v="FA002100000480"/>
    <s v="Earthing GI electrodes"/>
    <x v="4"/>
    <n v="4"/>
    <n v="5"/>
    <n v="11"/>
    <s v="01.03.2013"/>
    <s v="01.04.2017"/>
    <e v="#REF!"/>
    <s v="INR"/>
    <n v="31996"/>
    <n v="0"/>
    <n v="0"/>
    <n v="0"/>
    <n v="31996"/>
    <n v="-27674.560000000001"/>
    <n v="-2227"/>
    <n v="0"/>
    <n v="-2227"/>
    <n v="0"/>
    <n v="0"/>
    <n v="-29901.56"/>
    <n v="0"/>
    <n v="4321.4399999999987"/>
    <n v="2094.4399999999987"/>
  </r>
  <r>
    <x v="0"/>
    <s v="FA31"/>
    <n v="2100"/>
    <n v="210000049"/>
    <n v="0"/>
    <s v="FA002100000490"/>
    <s v="DOL Motor Starter 5 HP"/>
    <x v="4"/>
    <n v="1"/>
    <n v="5"/>
    <n v="11"/>
    <s v="01.03.2013"/>
    <s v="01.04.2017"/>
    <e v="#REF!"/>
    <s v="INR"/>
    <n v="86623"/>
    <n v="0"/>
    <n v="0"/>
    <n v="0"/>
    <n v="86623"/>
    <n v="-74922.12"/>
    <n v="-6030"/>
    <n v="0"/>
    <n v="-6030"/>
    <n v="0"/>
    <n v="0"/>
    <n v="-80952.12"/>
    <n v="0"/>
    <n v="11700.880000000005"/>
    <n v="5670.8800000000047"/>
  </r>
  <r>
    <x v="0"/>
    <s v="FA31"/>
    <n v="2100"/>
    <n v="210000055"/>
    <n v="0"/>
    <s v="FA002100000550"/>
    <s v="3 Phase Energy Meter"/>
    <x v="4"/>
    <n v="1"/>
    <n v="5"/>
    <n v="11"/>
    <s v="01.03.2013"/>
    <s v="01.04.2017"/>
    <e v="#REF!"/>
    <s v="INR"/>
    <n v="25786"/>
    <n v="0"/>
    <n v="0"/>
    <n v="0"/>
    <n v="25786"/>
    <n v="-22302.34"/>
    <n v="-1795"/>
    <n v="0"/>
    <n v="-1795"/>
    <n v="0"/>
    <n v="0"/>
    <n v="-24097.34"/>
    <n v="0"/>
    <n v="3483.66"/>
    <n v="1688.6599999999999"/>
  </r>
  <r>
    <x v="0"/>
    <s v="FA31"/>
    <n v="2100"/>
    <n v="210000057"/>
    <n v="0"/>
    <s v="FA002100000570"/>
    <s v="3 Phase CT Operated Meter"/>
    <x v="4"/>
    <n v="1"/>
    <n v="5"/>
    <n v="11"/>
    <s v="01.03.2013"/>
    <s v="01.04.2017"/>
    <e v="#REF!"/>
    <s v="INR"/>
    <n v="13156"/>
    <n v="0"/>
    <n v="0"/>
    <n v="0"/>
    <n v="13156"/>
    <n v="-11379.38"/>
    <n v="-915"/>
    <n v="0"/>
    <n v="-915"/>
    <n v="0"/>
    <n v="0"/>
    <n v="-12294.38"/>
    <n v="0"/>
    <n v="1776.6200000000008"/>
    <n v="861.6200000000008"/>
  </r>
  <r>
    <x v="0"/>
    <s v="FA31"/>
    <n v="2100"/>
    <n v="210000058"/>
    <n v="0"/>
    <s v="FA002100000580"/>
    <s v="3 Phase CT Operated Meter"/>
    <x v="4"/>
    <n v="1"/>
    <n v="5"/>
    <n v="11"/>
    <s v="01.03.2013"/>
    <s v="01.04.2017"/>
    <e v="#REF!"/>
    <s v="INR"/>
    <n v="13156"/>
    <n v="0"/>
    <n v="0"/>
    <n v="0"/>
    <n v="13156"/>
    <n v="-11379.38"/>
    <n v="-915"/>
    <n v="0"/>
    <n v="-915"/>
    <n v="0"/>
    <n v="0"/>
    <n v="-12294.38"/>
    <n v="0"/>
    <n v="1776.6200000000008"/>
    <n v="861.6200000000008"/>
  </r>
  <r>
    <x v="0"/>
    <s v="FA31"/>
    <n v="2100"/>
    <n v="210000089"/>
    <n v="0"/>
    <s v="FA002100000890"/>
    <s v="25A Socket"/>
    <x v="4"/>
    <n v="705"/>
    <n v="6"/>
    <n v="1"/>
    <s v="26.04.2013"/>
    <s v="01.04.2017"/>
    <e v="#REF!"/>
    <s v="INR"/>
    <n v="169910"/>
    <n v="0"/>
    <n v="0"/>
    <n v="0"/>
    <n v="169910"/>
    <n v="-143063.74"/>
    <n v="-12704"/>
    <n v="0"/>
    <n v="-12704"/>
    <n v="0"/>
    <n v="0"/>
    <n v="-155767.74"/>
    <n v="0"/>
    <n v="26846.260000000009"/>
    <n v="14142.260000000009"/>
  </r>
  <r>
    <x v="0"/>
    <s v="FA31"/>
    <n v="2100"/>
    <n v="210000091"/>
    <n v="0"/>
    <s v="FA002100000910"/>
    <s v="15W CFL BULB"/>
    <x v="4"/>
    <n v="413"/>
    <n v="6"/>
    <n v="2"/>
    <s v="30.05.2013"/>
    <s v="01.04.2017"/>
    <e v="#REF!"/>
    <s v="INR"/>
    <n v="83846"/>
    <n v="0"/>
    <n v="0"/>
    <n v="0"/>
    <n v="83846"/>
    <n v="-69941.119999999995"/>
    <n v="-6244"/>
    <n v="0"/>
    <n v="-6244"/>
    <n v="0"/>
    <n v="0"/>
    <n v="-76185.119999999995"/>
    <n v="0"/>
    <n v="13904.880000000005"/>
    <n v="7660.8800000000047"/>
  </r>
  <r>
    <x v="0"/>
    <s v="FA31"/>
    <n v="2100"/>
    <n v="210000093"/>
    <n v="0"/>
    <s v="FA002100000930"/>
    <s v="CCTV Electrical Installations"/>
    <x v="4"/>
    <n v="1"/>
    <n v="7"/>
    <n v="0"/>
    <s v="31.03.2014"/>
    <s v="01.04.2017"/>
    <e v="#REF!"/>
    <s v="INR"/>
    <n v="1489891"/>
    <n v="0"/>
    <n v="0"/>
    <n v="0"/>
    <n v="1489891"/>
    <n v="-1132441.32"/>
    <n v="-106108"/>
    <n v="0"/>
    <n v="-106108"/>
    <n v="0"/>
    <n v="0"/>
    <n v="-1238549.32"/>
    <n v="0"/>
    <n v="357449.67999999993"/>
    <n v="251341.67999999993"/>
  </r>
  <r>
    <x v="0"/>
    <s v="FA31"/>
    <n v="2100"/>
    <n v="210000119"/>
    <n v="0"/>
    <s v="FA002100001190"/>
    <s v="MCB"/>
    <x v="4"/>
    <n v="1"/>
    <n v="8"/>
    <n v="5"/>
    <s v="25.08.2015"/>
    <s v="01.04.2017"/>
    <e v="#REF!"/>
    <s v="INR"/>
    <n v="11875"/>
    <n v="0"/>
    <n v="0"/>
    <n v="0"/>
    <n v="11875"/>
    <n v="-7435.43"/>
    <n v="-844"/>
    <n v="0"/>
    <n v="-844"/>
    <n v="0"/>
    <n v="0"/>
    <n v="-8279.43"/>
    <n v="0"/>
    <n v="4439.57"/>
    <n v="3595.5699999999997"/>
  </r>
  <r>
    <x v="0"/>
    <s v="FA31"/>
    <n v="2100"/>
    <n v="210000169"/>
    <n v="0"/>
    <s v="FA002100001690"/>
    <s v="Exhaust Fan 18"/>
    <x v="4"/>
    <n v="4"/>
    <n v="9"/>
    <n v="3"/>
    <s v="17.06.2016"/>
    <s v="01.04.2017"/>
    <e v="#REF!"/>
    <s v="INR"/>
    <n v="17550"/>
    <n v="0"/>
    <n v="0"/>
    <n v="0"/>
    <n v="17550"/>
    <n v="-9615.5300000000007"/>
    <n v="-1245"/>
    <n v="0"/>
    <n v="-1245"/>
    <n v="0"/>
    <n v="0"/>
    <n v="-10860.53"/>
    <n v="0"/>
    <n v="7934.4699999999993"/>
    <n v="6689.4699999999993"/>
  </r>
  <r>
    <x v="0"/>
    <s v="FA31"/>
    <n v="2100"/>
    <n v="210000170"/>
    <n v="0"/>
    <s v="FA002100001700"/>
    <s v="Ceiling Fan"/>
    <x v="4"/>
    <n v="5"/>
    <n v="9"/>
    <n v="3"/>
    <s v="17.06.2016"/>
    <s v="01.04.2017"/>
    <e v="#REF!"/>
    <s v="INR"/>
    <n v="7593.75"/>
    <n v="0"/>
    <n v="0"/>
    <n v="0"/>
    <n v="7593.75"/>
    <n v="-4160.22"/>
    <n v="-539"/>
    <n v="0"/>
    <n v="-539"/>
    <n v="0"/>
    <n v="0"/>
    <n v="-4699.22"/>
    <n v="0"/>
    <n v="3433.5299999999997"/>
    <n v="2894.5299999999997"/>
  </r>
  <r>
    <x v="0"/>
    <s v="FA31"/>
    <n v="2100"/>
    <n v="210000192"/>
    <n v="0"/>
    <s v="FA002100001920"/>
    <s v="REPAIR &amp; MAINTENANCE"/>
    <x v="4"/>
    <n v="1"/>
    <n v="4"/>
    <n v="2"/>
    <s v="13.06.2011"/>
    <s v="01.04.2017"/>
    <e v="#REF!"/>
    <s v="INR"/>
    <n v="40535"/>
    <n v="0"/>
    <n v="0"/>
    <n v="0"/>
    <n v="40535"/>
    <n v="-38508.15"/>
    <n v="0"/>
    <n v="0"/>
    <n v="0"/>
    <n v="0"/>
    <n v="0"/>
    <n v="-38508.15"/>
    <n v="0"/>
    <n v="2026.8499999999985"/>
    <n v="2026.8499999999985"/>
  </r>
  <r>
    <x v="0"/>
    <s v="FA31"/>
    <n v="2100"/>
    <n v="210000193"/>
    <n v="0"/>
    <s v="FA002100001930"/>
    <s v="REPAIR &amp; MAINTENANCE"/>
    <x v="4"/>
    <n v="1"/>
    <n v="4"/>
    <n v="3"/>
    <s v="22.06.2011"/>
    <s v="01.04.2017"/>
    <e v="#REF!"/>
    <s v="INR"/>
    <n v="33548"/>
    <n v="0"/>
    <n v="0"/>
    <n v="0"/>
    <n v="33548"/>
    <n v="-31870.46"/>
    <n v="0"/>
    <n v="0"/>
    <n v="0"/>
    <n v="0"/>
    <n v="0"/>
    <n v="-31870.46"/>
    <n v="0"/>
    <n v="1677.5400000000009"/>
    <n v="1677.5400000000009"/>
  </r>
  <r>
    <x v="0"/>
    <s v="FA31"/>
    <n v="2100"/>
    <n v="210000194"/>
    <n v="0"/>
    <s v="FA002100001940"/>
    <s v=" Electrical Accessories"/>
    <x v="4"/>
    <n v="1"/>
    <n v="6"/>
    <n v="11"/>
    <s v="28.02.2014"/>
    <s v="01.04.2017"/>
    <e v="#REF!"/>
    <s v="INR"/>
    <n v="64097"/>
    <n v="0"/>
    <n v="0"/>
    <n v="0"/>
    <n v="64097"/>
    <n v="-49196.39"/>
    <n v="-4577"/>
    <n v="0"/>
    <n v="-4577"/>
    <n v="0"/>
    <n v="0"/>
    <n v="-53773.39"/>
    <n v="0"/>
    <n v="14900.61"/>
    <n v="10323.61"/>
  </r>
  <r>
    <x v="0"/>
    <s v="FA31"/>
    <n v="2100"/>
    <n v="210000195"/>
    <n v="0"/>
    <s v="FA002100001950"/>
    <s v="Electrical Installations"/>
    <x v="4"/>
    <n v="1"/>
    <n v="7"/>
    <n v="0"/>
    <s v="31.03.2014"/>
    <s v="01.04.2017"/>
    <e v="#REF!"/>
    <s v="INR"/>
    <n v="144019"/>
    <n v="0"/>
    <n v="0"/>
    <n v="0"/>
    <n v="144019"/>
    <n v="-109464.7"/>
    <n v="-10258"/>
    <n v="0"/>
    <n v="-10258"/>
    <n v="0"/>
    <n v="0"/>
    <n v="-119722.7"/>
    <n v="0"/>
    <n v="34554.300000000003"/>
    <n v="24296.300000000003"/>
  </r>
  <r>
    <x v="0"/>
    <s v="FA31"/>
    <n v="2100"/>
    <n v="210000196"/>
    <n v="0"/>
    <s v="FA002100001960"/>
    <s v="Exhaust fan 24&quot; Heavy"/>
    <x v="4"/>
    <n v="1"/>
    <n v="7"/>
    <n v="1"/>
    <s v="19.04.2014"/>
    <s v="01.04.2017"/>
    <e v="#REF!"/>
    <s v="INR"/>
    <n v="22950"/>
    <n v="0"/>
    <n v="0"/>
    <n v="0"/>
    <n v="22950"/>
    <n v="-17277.2"/>
    <n v="-1629"/>
    <n v="0"/>
    <n v="-1629"/>
    <n v="0"/>
    <n v="0"/>
    <n v="-18906.2"/>
    <n v="0"/>
    <n v="5672.7999999999993"/>
    <n v="4043.7999999999993"/>
  </r>
  <r>
    <x v="0"/>
    <s v="FA31"/>
    <n v="2100"/>
    <n v="210000251"/>
    <n v="0"/>
    <s v="FA002100002510"/>
    <s v="Electric Fitting Item"/>
    <x v="4"/>
    <n v="1"/>
    <n v="9"/>
    <n v="5"/>
    <s v="01.09.2016"/>
    <s v="01.04.2017"/>
    <e v="#REF!"/>
    <s v="INR"/>
    <n v="15298"/>
    <n v="0"/>
    <n v="0"/>
    <n v="0"/>
    <n v="15298"/>
    <n v="-8113.11"/>
    <n v="-1090"/>
    <n v="0"/>
    <n v="-1090"/>
    <n v="0"/>
    <n v="0"/>
    <n v="-9203.11"/>
    <n v="0"/>
    <n v="7184.89"/>
    <n v="6094.8899999999994"/>
  </r>
  <r>
    <x v="0"/>
    <s v="FA31"/>
    <n v="2100"/>
    <n v="210000665"/>
    <n v="0"/>
    <s v="FA002100006650"/>
    <s v="Hydrant System"/>
    <x v="4"/>
    <n v="1"/>
    <n v="9"/>
    <n v="0"/>
    <s v="25.03.2019"/>
    <s v="25.03.2019"/>
    <e v="#REF!"/>
    <s v="INR"/>
    <n v="1241065.28"/>
    <n v="0"/>
    <n v="0"/>
    <n v="0"/>
    <n v="1241065.28"/>
    <n v="-484818"/>
    <n v="-87450"/>
    <n v="0"/>
    <n v="-87450"/>
    <n v="0"/>
    <n v="0"/>
    <n v="-572268"/>
    <n v="0"/>
    <n v="756247.28"/>
    <n v="668797.28"/>
  </r>
  <r>
    <x v="0"/>
    <s v="FA31"/>
    <n v="2100"/>
    <n v="210000710"/>
    <n v="0"/>
    <s v="FA002100007100"/>
    <s v="4 Fit COOLER"/>
    <x v="4"/>
    <n v="2"/>
    <n v="10"/>
    <n v="0"/>
    <s v="30.06.2019"/>
    <s v="16.06.2019"/>
    <e v="#REF!"/>
    <s v="INR"/>
    <n v="11000"/>
    <n v="0"/>
    <n v="0"/>
    <n v="0"/>
    <n v="11000"/>
    <n v="-2918.5"/>
    <n v="-788"/>
    <n v="0"/>
    <n v="-788"/>
    <n v="0"/>
    <n v="0"/>
    <n v="-3706.5"/>
    <n v="0"/>
    <n v="8081.5"/>
    <n v="7293.5"/>
  </r>
  <r>
    <x v="0"/>
    <s v="FA31"/>
    <n v="2100"/>
    <n v="210000861"/>
    <n v="0"/>
    <s v="FA002100008610"/>
    <s v="Luminous Inverter"/>
    <x v="4"/>
    <n v="1"/>
    <n v="6"/>
    <n v="6"/>
    <s v="01.07.2020"/>
    <s v="01.07.2020"/>
    <e v="#REF!"/>
    <s v="INR"/>
    <n v="13913"/>
    <n v="0"/>
    <n v="0"/>
    <n v="0"/>
    <n v="13913"/>
    <n v="-6620"/>
    <n v="-1046"/>
    <n v="0"/>
    <n v="-1046"/>
    <n v="0"/>
    <n v="0"/>
    <n v="-7666"/>
    <n v="0"/>
    <n v="7293"/>
    <n v="6247"/>
  </r>
  <r>
    <x v="0"/>
    <s v="FA31"/>
    <n v="2100"/>
    <n v="210000862"/>
    <n v="0"/>
    <s v="FA002100008620"/>
    <s v="Luminous Batterie"/>
    <x v="4"/>
    <n v="4"/>
    <n v="6"/>
    <n v="6"/>
    <s v="01.07.2020"/>
    <s v="01.07.2020"/>
    <e v="#REF!"/>
    <s v="INR"/>
    <n v="36520"/>
    <n v="0"/>
    <n v="0"/>
    <n v="0"/>
    <n v="36520"/>
    <n v="-17378"/>
    <n v="-2746"/>
    <n v="0"/>
    <n v="-2746"/>
    <n v="0"/>
    <n v="0"/>
    <n v="-20124"/>
    <n v="0"/>
    <n v="19142"/>
    <n v="16396"/>
  </r>
  <r>
    <x v="0"/>
    <s v="FA31"/>
    <n v="2100"/>
    <n v="210000863"/>
    <n v="0"/>
    <s v="FA002100008630"/>
    <s v="Air Condition SPLIT"/>
    <x v="4"/>
    <n v="1"/>
    <n v="6"/>
    <n v="11"/>
    <s v="01.07.2020"/>
    <s v="01.07.2020"/>
    <e v="#REF!"/>
    <s v="INR"/>
    <n v="29000"/>
    <n v="0"/>
    <n v="0"/>
    <n v="0"/>
    <n v="29000"/>
    <n v="-13450"/>
    <n v="-2056"/>
    <n v="0"/>
    <n v="-2056"/>
    <n v="0"/>
    <n v="0"/>
    <n v="-15506"/>
    <n v="0"/>
    <n v="15550"/>
    <n v="13494"/>
  </r>
  <r>
    <x v="0"/>
    <s v="FA31"/>
    <n v="2100"/>
    <n v="210000867"/>
    <n v="0"/>
    <s v="FA002100008670"/>
    <s v="Almonard Air Circulators 30 Inch"/>
    <x v="4"/>
    <n v="8"/>
    <n v="8"/>
    <n v="9"/>
    <s v="01.07.2020"/>
    <s v="01.07.2020"/>
    <e v="#REF!"/>
    <s v="INR"/>
    <n v="56949.16"/>
    <n v="0"/>
    <n v="0"/>
    <n v="0"/>
    <n v="56949.16"/>
    <n v="-16195"/>
    <n v="-4080"/>
    <n v="0"/>
    <n v="-4080"/>
    <n v="0"/>
    <n v="0"/>
    <n v="-20275"/>
    <n v="0"/>
    <n v="40754.160000000003"/>
    <n v="36674.160000000003"/>
  </r>
  <r>
    <x v="0"/>
    <s v="FA31"/>
    <n v="2100"/>
    <n v="210000868"/>
    <n v="0"/>
    <s v="FA002100008680"/>
    <s v="4 Fit COOLER"/>
    <x v="4"/>
    <n v="1"/>
    <n v="9"/>
    <n v="0"/>
    <s v="01.07.2020"/>
    <s v="01.07.2020"/>
    <e v="#REF!"/>
    <s v="INR"/>
    <n v="5500"/>
    <n v="0"/>
    <n v="0"/>
    <n v="0"/>
    <n v="5500"/>
    <n v="-1454"/>
    <n v="-392"/>
    <n v="0"/>
    <n v="-392"/>
    <n v="0"/>
    <n v="0"/>
    <n v="-1846"/>
    <n v="0"/>
    <n v="4046"/>
    <n v="3654"/>
  </r>
  <r>
    <x v="0"/>
    <s v="FA31"/>
    <n v="2100"/>
    <n v="210000871"/>
    <n v="0"/>
    <s v="FA002100008710"/>
    <s v="Window  AC 1.5 TON -ONIDA"/>
    <x v="4"/>
    <n v="1"/>
    <n v="7"/>
    <n v="11"/>
    <s v="01.07.2020"/>
    <s v="01.07.2020"/>
    <e v="#REF!"/>
    <s v="INR"/>
    <n v="26694.38"/>
    <n v="0"/>
    <n v="0"/>
    <n v="0"/>
    <n v="26694.38"/>
    <n v="-9787"/>
    <n v="-1902"/>
    <n v="0"/>
    <n v="-1902"/>
    <n v="0"/>
    <n v="0"/>
    <n v="-11689"/>
    <n v="0"/>
    <n v="16907.38"/>
    <n v="15005.380000000001"/>
  </r>
  <r>
    <x v="0"/>
    <s v="FA31"/>
    <n v="2100"/>
    <n v="210000875"/>
    <n v="0"/>
    <s v="FA002100008750"/>
    <s v="CAMERA 2MP IP HIVISION2-CCTV"/>
    <x v="4"/>
    <n v="16"/>
    <n v="9"/>
    <n v="2"/>
    <s v="01.07.2020"/>
    <s v="01.07.2020"/>
    <e v="#REF!"/>
    <s v="INR"/>
    <n v="56649.52"/>
    <n v="0"/>
    <n v="0"/>
    <n v="0"/>
    <n v="56649.52"/>
    <n v="-13920"/>
    <n v="-4053"/>
    <n v="0"/>
    <n v="-4053"/>
    <n v="0"/>
    <n v="0"/>
    <n v="-17973"/>
    <n v="0"/>
    <n v="42729.52"/>
    <n v="38676.519999999997"/>
  </r>
  <r>
    <x v="0"/>
    <s v="FA31"/>
    <n v="2100"/>
    <n v="210000878"/>
    <n v="0"/>
    <s v="FA002100008780"/>
    <s v=" Cooler"/>
    <x v="4"/>
    <n v="3"/>
    <n v="6"/>
    <n v="10"/>
    <s v="18.07.2020"/>
    <s v="10.07.2020"/>
    <e v="#REF!"/>
    <s v="INR"/>
    <n v="6750"/>
    <n v="0"/>
    <n v="0"/>
    <n v="0"/>
    <n v="6750"/>
    <n v="-3182.62"/>
    <n v="-477"/>
    <n v="0"/>
    <n v="-477"/>
    <n v="0"/>
    <n v="0"/>
    <n v="-3659.62"/>
    <n v="0"/>
    <n v="3567.38"/>
    <n v="3090.38"/>
  </r>
  <r>
    <x v="0"/>
    <s v="FA31"/>
    <n v="2100"/>
    <n v="210000880"/>
    <n v="0"/>
    <s v="FA002100008800"/>
    <s v="70W HIGHWAY LED"/>
    <x v="4"/>
    <n v="17"/>
    <n v="8"/>
    <n v="0"/>
    <s v="18.07.2020"/>
    <s v="10.07.2020"/>
    <e v="#REF!"/>
    <s v="INR"/>
    <n v="100442.6"/>
    <n v="0"/>
    <n v="-66292.12"/>
    <n v="0"/>
    <n v="34150.48000000001"/>
    <n v="-35533"/>
    <n v="-4706"/>
    <n v="0"/>
    <n v="-4706"/>
    <n v="25712.94"/>
    <n v="0"/>
    <n v="-14526.060000000001"/>
    <n v="0"/>
    <n v="64909.600000000006"/>
    <n v="19624.420000000009"/>
  </r>
  <r>
    <x v="0"/>
    <s v="FA31"/>
    <n v="2100"/>
    <n v="210000881"/>
    <n v="0"/>
    <s v="FA002100008810"/>
    <s v="70W HIGHWAY LED"/>
    <x v="4"/>
    <n v="13"/>
    <n v="8"/>
    <n v="0"/>
    <s v="18.07.2020"/>
    <s v="10.07.2020"/>
    <e v="#REF!"/>
    <s v="INR"/>
    <n v="80354.080000000002"/>
    <n v="0"/>
    <n v="-54239"/>
    <n v="0"/>
    <n v="26115.08"/>
    <n v="-28213"/>
    <n v="-3844"/>
    <n v="0"/>
    <n v="-3844"/>
    <n v="21009.16"/>
    <n v="0"/>
    <n v="-11047.84"/>
    <n v="0"/>
    <n v="52141.08"/>
    <n v="15067.240000000002"/>
  </r>
  <r>
    <x v="0"/>
    <s v="FA31"/>
    <n v="2100"/>
    <n v="210000884"/>
    <n v="0"/>
    <s v="FA002100008840"/>
    <s v="DLINK 8 PORT SWITCH"/>
    <x v="4"/>
    <n v="10"/>
    <n v="9"/>
    <n v="8"/>
    <s v="18.07.2020"/>
    <s v="10.07.2020"/>
    <e v="#REF!"/>
    <s v="INR"/>
    <n v="30000"/>
    <n v="0"/>
    <n v="0"/>
    <n v="0"/>
    <n v="30000"/>
    <n v="-5916"/>
    <n v="-2143"/>
    <n v="0"/>
    <n v="-2143"/>
    <n v="0"/>
    <n v="0"/>
    <n v="-8059"/>
    <n v="0"/>
    <n v="24084"/>
    <n v="21941"/>
  </r>
  <r>
    <x v="0"/>
    <s v="FA31"/>
    <n v="2100"/>
    <n v="210000887"/>
    <n v="0"/>
    <s v="FA002100008870"/>
    <s v="Fan .Excel 24&quot;"/>
    <x v="4"/>
    <n v="10"/>
    <n v="7"/>
    <n v="10"/>
    <s v="18.07.2020"/>
    <s v="10.07.2020"/>
    <e v="#REF!"/>
    <s v="INR"/>
    <n v="48000"/>
    <n v="0"/>
    <n v="0"/>
    <n v="0"/>
    <n v="48000"/>
    <n v="-17713"/>
    <n v="-3441"/>
    <n v="0"/>
    <n v="-3441"/>
    <n v="0"/>
    <n v="0"/>
    <n v="-21154"/>
    <n v="0"/>
    <n v="30287"/>
    <n v="26846"/>
  </r>
  <r>
    <x v="0"/>
    <s v="FA31"/>
    <n v="2100"/>
    <n v="210000888"/>
    <n v="0"/>
    <s v="FA002100008880"/>
    <s v="FLY KILLER CATCHERS"/>
    <x v="4"/>
    <n v="8"/>
    <n v="6"/>
    <n v="1"/>
    <s v="18.07.2020"/>
    <s v="10.07.2020"/>
    <e v="#REF!"/>
    <s v="INR"/>
    <n v="8800.02"/>
    <n v="0"/>
    <n v="0"/>
    <n v="0"/>
    <n v="8800.02"/>
    <n v="-4733.4399999999996"/>
    <n v="-627"/>
    <n v="0"/>
    <n v="-627"/>
    <n v="0"/>
    <n v="0"/>
    <n v="-5360.44"/>
    <n v="0"/>
    <n v="4066.5800000000008"/>
    <n v="3439.5800000000008"/>
  </r>
  <r>
    <x v="0"/>
    <s v="FA31"/>
    <n v="2100"/>
    <n v="210000890"/>
    <n v="0"/>
    <s v="FA002100008900"/>
    <s v="PolyCab LED Bettan 4 Feet 20 W"/>
    <x v="4"/>
    <n v="40"/>
    <n v="8"/>
    <n v="2"/>
    <s v="18.07.2020"/>
    <s v="10.07.2020"/>
    <e v="#REF!"/>
    <s v="INR"/>
    <n v="11570.99"/>
    <n v="0"/>
    <n v="0"/>
    <n v="0"/>
    <n v="11570.99"/>
    <n v="-3935"/>
    <n v="-826"/>
    <n v="0"/>
    <n v="-826"/>
    <n v="0"/>
    <n v="0"/>
    <n v="-4761"/>
    <n v="0"/>
    <n v="7635.99"/>
    <n v="6809.99"/>
  </r>
  <r>
    <x v="0"/>
    <s v="FA31"/>
    <n v="2100"/>
    <n v="210000891"/>
    <n v="0"/>
    <s v="FA002100008910"/>
    <s v="SAMSUNG LED TV for CCTV Set up"/>
    <x v="4"/>
    <n v="1"/>
    <n v="9"/>
    <n v="8"/>
    <s v="18.07.2020"/>
    <s v="10.07.2020"/>
    <e v="#REF!"/>
    <s v="INR"/>
    <n v="38800"/>
    <n v="0"/>
    <n v="0"/>
    <n v="0"/>
    <n v="38800"/>
    <n v="-7652"/>
    <n v="-2772"/>
    <n v="0"/>
    <n v="-2772"/>
    <n v="0"/>
    <n v="0"/>
    <n v="-10424"/>
    <n v="0"/>
    <n v="31148"/>
    <n v="28376"/>
  </r>
  <r>
    <x v="0"/>
    <s v="FA31"/>
    <n v="2100"/>
    <n v="210000892"/>
    <n v="0"/>
    <s v="FA002100008920"/>
    <s v="Stabilizer"/>
    <x v="4"/>
    <n v="1"/>
    <n v="6"/>
    <n v="2"/>
    <s v="18.07.2020"/>
    <s v="10.07.2020"/>
    <e v="#REF!"/>
    <s v="INR"/>
    <n v="30937.5"/>
    <n v="0"/>
    <n v="0"/>
    <n v="0"/>
    <n v="30937.5"/>
    <n v="-16444.91"/>
    <n v="-2196"/>
    <n v="0"/>
    <n v="-2196"/>
    <n v="0"/>
    <n v="0"/>
    <n v="-18640.91"/>
    <n v="0"/>
    <n v="14492.59"/>
    <n v="12296.59"/>
  </r>
  <r>
    <x v="0"/>
    <s v="FA31"/>
    <n v="2100"/>
    <n v="210000897"/>
    <n v="0"/>
    <s v="FA002100008970"/>
    <s v="Window 1.5 Tons"/>
    <x v="4"/>
    <n v="1"/>
    <n v="4"/>
    <n v="11"/>
    <s v="18.07.2020"/>
    <s v="10.07.2020"/>
    <e v="#REF!"/>
    <s v="INR"/>
    <n v="39909.94"/>
    <n v="0"/>
    <n v="0"/>
    <n v="0"/>
    <n v="39909.94"/>
    <n v="-25860.84"/>
    <n v="-2845"/>
    <n v="0"/>
    <n v="-2845"/>
    <n v="0"/>
    <n v="0"/>
    <n v="-28705.84"/>
    <n v="0"/>
    <n v="14049.100000000002"/>
    <n v="11204.100000000002"/>
  </r>
  <r>
    <x v="0"/>
    <s v="FA31"/>
    <n v="2100"/>
    <n v="210000906"/>
    <n v="0"/>
    <s v="FA002100009060"/>
    <s v="LED Light Fittings"/>
    <x v="4"/>
    <n v="30"/>
    <n v="8"/>
    <n v="3"/>
    <s v="01.07.2020"/>
    <s v="01.07.2020"/>
    <e v="#REF!"/>
    <s v="INR"/>
    <n v="8300"/>
    <n v="0"/>
    <n v="0"/>
    <n v="0"/>
    <n v="8300"/>
    <n v="-2778"/>
    <n v="-592"/>
    <n v="0"/>
    <n v="-592"/>
    <n v="0"/>
    <n v="0"/>
    <n v="-3370"/>
    <n v="0"/>
    <n v="5522"/>
    <n v="4930"/>
  </r>
  <r>
    <x v="0"/>
    <s v="FA31"/>
    <n v="2100"/>
    <n v="210000907"/>
    <n v="0"/>
    <s v="FA002100009070"/>
    <s v="C F Summer Breeze"/>
    <x v="4"/>
    <n v="10"/>
    <n v="8"/>
    <n v="3"/>
    <s v="01.07.2020"/>
    <s v="01.07.2020"/>
    <e v="#REF!"/>
    <s v="INR"/>
    <n v="13660.97"/>
    <n v="0"/>
    <n v="0"/>
    <n v="0"/>
    <n v="13660.97"/>
    <n v="-4542"/>
    <n v="-978"/>
    <n v="0"/>
    <n v="-978"/>
    <n v="0"/>
    <n v="0"/>
    <n v="-5520"/>
    <n v="0"/>
    <n v="9118.9699999999993"/>
    <n v="8140.9699999999993"/>
  </r>
  <r>
    <x v="0"/>
    <s v="FA31"/>
    <n v="2100"/>
    <n v="210000914"/>
    <n v="0"/>
    <s v="FA002100009140"/>
    <s v="Air conditioner"/>
    <x v="4"/>
    <n v="1"/>
    <n v="5"/>
    <n v="9"/>
    <s v="01.09.2020"/>
    <s v="01.09.2020"/>
    <e v="#REF!"/>
    <s v="INR"/>
    <n v="23671.75"/>
    <n v="0"/>
    <n v="0"/>
    <n v="0"/>
    <n v="23671.75"/>
    <n v="-13128.79"/>
    <n v="-1691"/>
    <n v="0"/>
    <n v="-1691"/>
    <n v="0"/>
    <n v="0"/>
    <n v="-14819.79"/>
    <n v="0"/>
    <n v="10542.96"/>
    <n v="8851.9599999999991"/>
  </r>
  <r>
    <x v="0"/>
    <s v="FA31"/>
    <n v="2100"/>
    <n v="210000915"/>
    <n v="0"/>
    <s v="FA002100009150"/>
    <s v="Carrier 1.5 Ton SPLIT AC"/>
    <x v="4"/>
    <n v="1"/>
    <n v="8"/>
    <n v="0"/>
    <s v="01.09.2020"/>
    <s v="01.09.2020"/>
    <e v="#REF!"/>
    <s v="INR"/>
    <n v="25773.439999999999"/>
    <n v="0"/>
    <n v="0"/>
    <n v="0"/>
    <n v="25773.439999999999"/>
    <n v="-8713"/>
    <n v="-1851"/>
    <n v="0"/>
    <n v="-1851"/>
    <n v="0"/>
    <n v="0"/>
    <n v="-10564"/>
    <n v="0"/>
    <n v="17060.439999999999"/>
    <n v="15209.439999999999"/>
  </r>
  <r>
    <x v="0"/>
    <s v="FA31"/>
    <n v="2100"/>
    <n v="210000916"/>
    <n v="0"/>
    <s v="FA002100009160"/>
    <s v="CEILING FANS"/>
    <x v="4"/>
    <n v="30"/>
    <n v="8"/>
    <n v="0"/>
    <s v="01.09.2020"/>
    <s v="01.09.2020"/>
    <e v="#REF!"/>
    <s v="INR"/>
    <n v="29237.4"/>
    <n v="0"/>
    <n v="0"/>
    <n v="0"/>
    <n v="29237.4"/>
    <n v="-9873"/>
    <n v="-2101"/>
    <n v="0"/>
    <n v="-2101"/>
    <n v="0"/>
    <n v="0"/>
    <n v="-11974"/>
    <n v="0"/>
    <n v="19364.400000000001"/>
    <n v="17263.400000000001"/>
  </r>
  <r>
    <x v="0"/>
    <s v="FA31"/>
    <n v="2100"/>
    <n v="210000917"/>
    <n v="0"/>
    <s v="FA002100009170"/>
    <s v="CS 7-12 Exide SMF Batteries"/>
    <x v="4"/>
    <n v="12"/>
    <n v="8"/>
    <n v="5"/>
    <s v="01.09.2020"/>
    <s v="01.09.2020"/>
    <e v="#REF!"/>
    <s v="INR"/>
    <n v="9006.7199999999993"/>
    <n v="0"/>
    <n v="0"/>
    <n v="0"/>
    <n v="9006.7199999999993"/>
    <n v="-2727"/>
    <n v="-643"/>
    <n v="0"/>
    <n v="-643"/>
    <n v="0"/>
    <n v="0"/>
    <n v="-3370"/>
    <n v="0"/>
    <n v="6279.7199999999993"/>
    <n v="5636.7199999999993"/>
  </r>
  <r>
    <x v="0"/>
    <s v="FA31"/>
    <n v="2100"/>
    <n v="210000918"/>
    <n v="0"/>
    <s v="FA002100009180"/>
    <s v="DG SET"/>
    <x v="4"/>
    <n v="1"/>
    <n v="8"/>
    <n v="1"/>
    <s v="01.09.2020"/>
    <s v="01.09.2020"/>
    <e v="#REF!"/>
    <s v="INR"/>
    <n v="361310.18"/>
    <n v="0"/>
    <n v="0"/>
    <n v="0"/>
    <n v="361310.18"/>
    <n v="-119785"/>
    <n v="-25896"/>
    <n v="0"/>
    <n v="-25896"/>
    <n v="0"/>
    <n v="0"/>
    <n v="-145681"/>
    <n v="0"/>
    <n v="241525.18"/>
    <n v="215629.18"/>
  </r>
  <r>
    <x v="0"/>
    <s v="FA31"/>
    <n v="2100"/>
    <n v="210000919"/>
    <n v="0"/>
    <s v="FA002100009190"/>
    <s v="Evaporative Ari Cooler"/>
    <x v="4"/>
    <n v="1"/>
    <n v="6"/>
    <n v="11"/>
    <s v="01.09.2020"/>
    <s v="01.09.2020"/>
    <e v="#REF!"/>
    <s v="INR"/>
    <n v="29658.19"/>
    <n v="0"/>
    <n v="0"/>
    <n v="0"/>
    <n v="29658.19"/>
    <n v="-13144"/>
    <n v="-2122"/>
    <n v="0"/>
    <n v="-2122"/>
    <n v="0"/>
    <n v="0"/>
    <n v="-15266"/>
    <n v="0"/>
    <n v="16514.189999999999"/>
    <n v="14392.189999999999"/>
  </r>
  <r>
    <x v="0"/>
    <s v="FA31"/>
    <n v="2100"/>
    <n v="210000922"/>
    <n v="0"/>
    <s v="FA002100009220"/>
    <s v="Fan"/>
    <x v="4"/>
    <n v="3"/>
    <n v="4"/>
    <n v="11"/>
    <s v="01.09.2020"/>
    <s v="01.09.2020"/>
    <e v="#REF!"/>
    <s v="INR"/>
    <n v="3762.88"/>
    <n v="0"/>
    <n v="0"/>
    <n v="0"/>
    <n v="3762.88"/>
    <n v="-2238.63"/>
    <n v="-302"/>
    <n v="0"/>
    <n v="-302"/>
    <n v="0"/>
    <n v="0"/>
    <n v="-2540.63"/>
    <n v="0"/>
    <n v="1524.25"/>
    <n v="1222.25"/>
  </r>
  <r>
    <x v="0"/>
    <s v="FA31"/>
    <n v="2100"/>
    <n v="210000923"/>
    <n v="0"/>
    <s v="FA002100009230"/>
    <s v="Fan"/>
    <x v="4"/>
    <n v="1"/>
    <n v="5"/>
    <n v="9"/>
    <s v="01.09.2020"/>
    <s v="01.09.2020"/>
    <e v="#REF!"/>
    <s v="INR"/>
    <n v="6200.18"/>
    <n v="0"/>
    <n v="0"/>
    <n v="0"/>
    <n v="6200.18"/>
    <n v="-3429.28"/>
    <n v="-445"/>
    <n v="0"/>
    <n v="-445"/>
    <n v="0"/>
    <n v="0"/>
    <n v="-3874.28"/>
    <n v="0"/>
    <n v="2770.9"/>
    <n v="2325.9"/>
  </r>
  <r>
    <x v="0"/>
    <s v="FA31"/>
    <n v="2100"/>
    <n v="210000926"/>
    <n v="0"/>
    <s v="FA002100009260"/>
    <s v="Stabilizer A.C"/>
    <x v="4"/>
    <n v="1"/>
    <n v="5"/>
    <n v="9"/>
    <s v="01.09.2020"/>
    <s v="01.09.2020"/>
    <e v="#REF!"/>
    <s v="INR"/>
    <n v="1520.5"/>
    <n v="0"/>
    <n v="0"/>
    <n v="0"/>
    <n v="1520.5"/>
    <n v="-843.29"/>
    <n v="-109"/>
    <n v="0"/>
    <n v="-109"/>
    <n v="0"/>
    <n v="0"/>
    <n v="-952.29"/>
    <n v="0"/>
    <n v="677.21"/>
    <n v="568.21"/>
  </r>
  <r>
    <x v="0"/>
    <s v="FA31"/>
    <n v="2100"/>
    <n v="210000938"/>
    <n v="0"/>
    <s v="FA002100009380"/>
    <s v="Cooler"/>
    <x v="4"/>
    <n v="2"/>
    <n v="6"/>
    <n v="9"/>
    <s v="01.09.2020"/>
    <s v="01.09.2020"/>
    <e v="#REF!"/>
    <s v="INR"/>
    <n v="9000"/>
    <n v="0"/>
    <n v="0"/>
    <n v="0"/>
    <n v="9000"/>
    <n v="-4131"/>
    <n v="-644"/>
    <n v="0"/>
    <n v="-644"/>
    <n v="0"/>
    <n v="0"/>
    <n v="-4775"/>
    <n v="0"/>
    <n v="4869"/>
    <n v="4225"/>
  </r>
  <r>
    <x v="0"/>
    <s v="FA31"/>
    <n v="2100"/>
    <n v="210000940"/>
    <n v="0"/>
    <s v="FA002100009400"/>
    <s v="Exhaust Fan"/>
    <x v="4"/>
    <n v="1"/>
    <n v="6"/>
    <n v="0"/>
    <s v="01.09.2020"/>
    <s v="01.09.2020"/>
    <e v="#REF!"/>
    <s v="INR"/>
    <n v="2815.82"/>
    <n v="0"/>
    <n v="0"/>
    <n v="0"/>
    <n v="2815.82"/>
    <n v="-1488.78"/>
    <n v="-202"/>
    <n v="0"/>
    <n v="-202"/>
    <n v="0"/>
    <n v="0"/>
    <n v="-1690.78"/>
    <n v="0"/>
    <n v="1327.0400000000002"/>
    <n v="1125.0400000000002"/>
  </r>
  <r>
    <x v="0"/>
    <s v="FA31"/>
    <n v="2100"/>
    <n v="210000941"/>
    <n v="0"/>
    <s v="FA002100009410"/>
    <s v="Servo stabilizer 250KVA 3P WithOil525Ltr"/>
    <x v="4"/>
    <n v="0"/>
    <n v="8"/>
    <n v="11"/>
    <s v="01.09.2020"/>
    <s v="01.09.2020"/>
    <s v="14.12.2022"/>
    <s v="INR"/>
    <n v="297512.78000000003"/>
    <n v="0"/>
    <n v="-297512.78000000003"/>
    <n v="0"/>
    <n v="0"/>
    <n v="-74972"/>
    <n v="-19929"/>
    <n v="0"/>
    <n v="-19929"/>
    <n v="94901"/>
    <n v="0"/>
    <n v="0"/>
    <n v="0"/>
    <n v="222540.78000000003"/>
    <n v="0"/>
  </r>
  <r>
    <x v="0"/>
    <s v="FA31"/>
    <n v="2100"/>
    <n v="210000944"/>
    <n v="0"/>
    <s v="FA002100009440"/>
    <s v="Split AC Durafresh 3 Ton &amp; Stabilizer"/>
    <x v="4"/>
    <n v="1"/>
    <n v="8"/>
    <n v="7"/>
    <s v="01.09.2020"/>
    <s v="01.09.2020"/>
    <e v="#REF!"/>
    <s v="INR"/>
    <n v="27118.639999999999"/>
    <n v="0"/>
    <n v="0"/>
    <n v="0"/>
    <n v="27118.639999999999"/>
    <n v="-7682"/>
    <n v="-1945"/>
    <n v="0"/>
    <n v="-1945"/>
    <n v="0"/>
    <n v="0"/>
    <n v="-9627"/>
    <n v="0"/>
    <n v="19436.64"/>
    <n v="17491.64"/>
  </r>
  <r>
    <x v="0"/>
    <s v="FA31"/>
    <n v="2100"/>
    <n v="210000948"/>
    <n v="0"/>
    <s v="FA002100009480"/>
    <s v="Air COOLER with Ducting &amp; Structure"/>
    <x v="4"/>
    <n v="2"/>
    <n v="7"/>
    <n v="10"/>
    <s v="01.08.2020"/>
    <s v="01.09.2020"/>
    <e v="#REF!"/>
    <s v="INR"/>
    <n v="285203.43"/>
    <n v="0"/>
    <n v="0"/>
    <n v="0"/>
    <n v="285203.43"/>
    <n v="-99296"/>
    <n v="-20685"/>
    <n v="0"/>
    <n v="-20685"/>
    <n v="0"/>
    <n v="0"/>
    <n v="-119981"/>
    <n v="0"/>
    <n v="185907.43"/>
    <n v="165222.43"/>
  </r>
  <r>
    <x v="0"/>
    <s v="FA31"/>
    <n v="2100"/>
    <n v="210000949"/>
    <n v="0"/>
    <s v="FA002100009490"/>
    <s v="COOLER"/>
    <x v="4"/>
    <n v="6"/>
    <n v="8"/>
    <n v="9"/>
    <s v="01.08.2020"/>
    <s v="01.09.2020"/>
    <e v="#REF!"/>
    <s v="INR"/>
    <n v="145800"/>
    <n v="0"/>
    <n v="0"/>
    <n v="0"/>
    <n v="145800"/>
    <n v="-38336.400000000001"/>
    <n v="-10526"/>
    <n v="0"/>
    <n v="-10526"/>
    <n v="0"/>
    <n v="0"/>
    <n v="-48862.400000000001"/>
    <n v="0"/>
    <n v="107463.6"/>
    <n v="96937.600000000006"/>
  </r>
  <r>
    <x v="0"/>
    <s v="FA31"/>
    <n v="2100"/>
    <n v="210000950"/>
    <n v="0"/>
    <s v="FA002100009500"/>
    <s v="COOLER Evaporative"/>
    <x v="4"/>
    <n v="2"/>
    <n v="8"/>
    <n v="9"/>
    <s v="01.08.2020"/>
    <s v="01.09.2020"/>
    <e v="#REF!"/>
    <s v="INR"/>
    <n v="51000"/>
    <n v="0"/>
    <n v="0"/>
    <n v="0"/>
    <n v="51000"/>
    <n v="-13214"/>
    <n v="-3703"/>
    <n v="0"/>
    <n v="-3703"/>
    <n v="0"/>
    <n v="0"/>
    <n v="-16917"/>
    <n v="0"/>
    <n v="37786"/>
    <n v="34083"/>
  </r>
  <r>
    <x v="0"/>
    <s v="FA31"/>
    <n v="2100"/>
    <n v="210000952"/>
    <n v="0"/>
    <s v="FA002100009520"/>
    <s v="Induction Heater"/>
    <x v="4"/>
    <n v="2"/>
    <n v="6"/>
    <n v="7"/>
    <s v="01.08.2020"/>
    <s v="01.09.2020"/>
    <e v="#REF!"/>
    <s v="INR"/>
    <n v="60000"/>
    <n v="0"/>
    <n v="0"/>
    <n v="0"/>
    <n v="60000"/>
    <n v="-25801"/>
    <n v="-4699"/>
    <n v="0"/>
    <n v="-4699"/>
    <n v="0"/>
    <n v="0"/>
    <n v="-30500"/>
    <n v="0"/>
    <n v="34199"/>
    <n v="29500"/>
  </r>
  <r>
    <x v="0"/>
    <s v="FA31"/>
    <n v="2100"/>
    <n v="210000954"/>
    <n v="0"/>
    <s v="FA002100009540"/>
    <s v="Excel Fan"/>
    <x v="4"/>
    <n v="10"/>
    <n v="7"/>
    <n v="10"/>
    <s v="01.08.2020"/>
    <s v="01.09.2020"/>
    <e v="#REF!"/>
    <s v="INR"/>
    <n v="51426.61"/>
    <n v="0"/>
    <n v="0"/>
    <n v="0"/>
    <n v="51426.61"/>
    <n v="-17894"/>
    <n v="-3731"/>
    <n v="0"/>
    <n v="-3731"/>
    <n v="0"/>
    <n v="0"/>
    <n v="-21625"/>
    <n v="0"/>
    <n v="33532.61"/>
    <n v="29801.61"/>
  </r>
  <r>
    <x v="0"/>
    <s v="FA31"/>
    <n v="2100"/>
    <n v="210000955"/>
    <n v="0"/>
    <s v="FA002100009550"/>
    <s v="Batteries 12V/18Ah"/>
    <x v="4"/>
    <n v="30"/>
    <n v="6"/>
    <n v="7"/>
    <s v="01.08.2020"/>
    <s v="01.09.2020"/>
    <e v="#REF!"/>
    <s v="INR"/>
    <n v="48000"/>
    <n v="0"/>
    <n v="0"/>
    <n v="0"/>
    <n v="48000"/>
    <n v="-20947"/>
    <n v="-3713"/>
    <n v="0"/>
    <n v="-3713"/>
    <n v="0"/>
    <n v="0"/>
    <n v="-24660"/>
    <n v="0"/>
    <n v="27053"/>
    <n v="23340"/>
  </r>
  <r>
    <x v="0"/>
    <s v="FA31"/>
    <n v="2100"/>
    <n v="210000956"/>
    <n v="0"/>
    <s v="FA002100009560"/>
    <s v="HDD 6TB for CCTV Set up"/>
    <x v="4"/>
    <n v="3"/>
    <n v="9"/>
    <n v="6"/>
    <s v="01.08.2020"/>
    <s v="01.09.2020"/>
    <e v="#REF!"/>
    <s v="INR"/>
    <n v="36000"/>
    <n v="0"/>
    <n v="0"/>
    <n v="0"/>
    <n v="36000"/>
    <n v="-6869"/>
    <n v="-2600"/>
    <n v="0"/>
    <n v="-2600"/>
    <n v="0"/>
    <n v="0"/>
    <n v="-9469"/>
    <n v="0"/>
    <n v="29131"/>
    <n v="26531"/>
  </r>
  <r>
    <x v="0"/>
    <s v="FA31"/>
    <n v="2100"/>
    <n v="210000957"/>
    <n v="0"/>
    <s v="FA002100009570"/>
    <s v="Exide Batteries"/>
    <x v="4"/>
    <n v="21"/>
    <n v="6"/>
    <n v="7"/>
    <s v="01.08.2020"/>
    <s v="01.09.2020"/>
    <e v="#REF!"/>
    <s v="INR"/>
    <n v="33600"/>
    <n v="0"/>
    <n v="0"/>
    <n v="0"/>
    <n v="33600"/>
    <n v="-15225.7"/>
    <n v="-2514"/>
    <n v="0"/>
    <n v="-2514"/>
    <n v="0"/>
    <n v="0"/>
    <n v="-17739.7"/>
    <n v="0"/>
    <n v="18374.3"/>
    <n v="15860.3"/>
  </r>
  <r>
    <x v="0"/>
    <s v="FA31"/>
    <n v="2100"/>
    <n v="210000961"/>
    <n v="0"/>
    <s v="FA002100009610"/>
    <s v=" Exide Batteries"/>
    <x v="4"/>
    <n v="60"/>
    <n v="6"/>
    <n v="7"/>
    <s v="01.08.2020"/>
    <s v="01.09.2020"/>
    <e v="#REF!"/>
    <s v="INR"/>
    <n v="34500"/>
    <n v="0"/>
    <n v="0"/>
    <n v="0"/>
    <n v="34500"/>
    <n v="-15598"/>
    <n v="-2587"/>
    <n v="0"/>
    <n v="-2587"/>
    <n v="0"/>
    <n v="0"/>
    <n v="-18185"/>
    <n v="0"/>
    <n v="18902"/>
    <n v="16315"/>
  </r>
  <r>
    <x v="0"/>
    <s v="FA31"/>
    <n v="2100"/>
    <n v="210000965"/>
    <n v="0"/>
    <s v="FA002100009650"/>
    <s v="Batteries 12V/26Ah Amron Quanta SMF"/>
    <x v="4"/>
    <n v="15"/>
    <n v="13"/>
    <n v="6"/>
    <s v="01.08.2020"/>
    <s v="01.09.2020"/>
    <e v="#REF!"/>
    <s v="INR"/>
    <n v="23250"/>
    <n v="0"/>
    <n v="0"/>
    <n v="0"/>
    <n v="23250"/>
    <n v="-4477"/>
    <n v="-1113"/>
    <n v="0"/>
    <n v="-1113"/>
    <n v="0"/>
    <n v="0"/>
    <n v="-5590"/>
    <n v="0"/>
    <n v="18773"/>
    <n v="17660"/>
  </r>
  <r>
    <x v="0"/>
    <s v="FA31"/>
    <n v="2100"/>
    <n v="210000966"/>
    <n v="0"/>
    <s v="FA002100009660"/>
    <s v="C F Summer Breeze 1200 MM"/>
    <x v="4"/>
    <n v="20"/>
    <n v="7"/>
    <n v="9"/>
    <s v="01.08.2020"/>
    <s v="01.09.2020"/>
    <e v="#REF!"/>
    <s v="INR"/>
    <n v="26412.28"/>
    <n v="0"/>
    <n v="0"/>
    <n v="0"/>
    <n v="26412.28"/>
    <n v="-9359"/>
    <n v="-1921"/>
    <n v="0"/>
    <n v="-1921"/>
    <n v="0"/>
    <n v="0"/>
    <n v="-11280"/>
    <n v="0"/>
    <n v="17053.28"/>
    <n v="15132.279999999999"/>
  </r>
  <r>
    <x v="0"/>
    <s v="FA31"/>
    <n v="2100"/>
    <n v="210000970"/>
    <n v="0"/>
    <s v="FA002100009700"/>
    <s v="Sukam BATTERY 12V 135AH"/>
    <x v="4"/>
    <n v="1"/>
    <n v="6"/>
    <n v="4"/>
    <s v="01.08.2020"/>
    <s v="01.09.2020"/>
    <e v="#REF!"/>
    <s v="INR"/>
    <n v="16000"/>
    <n v="0"/>
    <n v="0"/>
    <n v="0"/>
    <n v="16000"/>
    <n v="-7854.99"/>
    <n v="-1164"/>
    <n v="0"/>
    <n v="-1164"/>
    <n v="0"/>
    <n v="0"/>
    <n v="-9018.99"/>
    <n v="0"/>
    <n v="8145.01"/>
    <n v="6981.01"/>
  </r>
  <r>
    <x v="0"/>
    <s v="FA31"/>
    <n v="2100"/>
    <n v="210000972"/>
    <n v="0"/>
    <s v="FA002100009720"/>
    <s v="16 Channel DVR for CCTV Set Up"/>
    <x v="4"/>
    <n v="1"/>
    <n v="9"/>
    <n v="6"/>
    <s v="01.08.2020"/>
    <s v="01.09.2020"/>
    <e v="#REF!"/>
    <s v="INR"/>
    <n v="9500"/>
    <n v="0"/>
    <n v="0"/>
    <n v="0"/>
    <n v="9500"/>
    <n v="-1813"/>
    <n v="-686"/>
    <n v="0"/>
    <n v="-686"/>
    <n v="0"/>
    <n v="0"/>
    <n v="-2499"/>
    <n v="0"/>
    <n v="7687"/>
    <n v="7001"/>
  </r>
  <r>
    <x v="0"/>
    <s v="FA31"/>
    <n v="2100"/>
    <n v="210000975"/>
    <n v="0"/>
    <s v="FA002100009750"/>
    <s v="Cooler"/>
    <x v="4"/>
    <n v="1"/>
    <n v="4"/>
    <n v="10"/>
    <s v="01.08.2020"/>
    <s v="01.09.2020"/>
    <e v="#REF!"/>
    <s v="INR"/>
    <n v="9745.94"/>
    <n v="0"/>
    <n v="0"/>
    <n v="0"/>
    <n v="9745.94"/>
    <n v="-6204.51"/>
    <n v="-708"/>
    <n v="0"/>
    <n v="-708"/>
    <n v="0"/>
    <n v="0"/>
    <n v="-6912.51"/>
    <n v="0"/>
    <n v="3541.4300000000003"/>
    <n v="2833.4300000000003"/>
  </r>
  <r>
    <x v="0"/>
    <s v="FA31"/>
    <n v="2100"/>
    <n v="210000977"/>
    <n v="0"/>
    <s v="FA002100009770"/>
    <s v="Cooler"/>
    <x v="4"/>
    <n v="1"/>
    <n v="4"/>
    <n v="10"/>
    <s v="01.08.2020"/>
    <s v="01.09.2020"/>
    <e v="#REF!"/>
    <s v="INR"/>
    <n v="7313"/>
    <n v="0"/>
    <n v="0"/>
    <n v="0"/>
    <n v="7313"/>
    <n v="-4651.6899999999996"/>
    <n v="-532"/>
    <n v="0"/>
    <n v="-532"/>
    <n v="0"/>
    <n v="0"/>
    <n v="-5183.6899999999996"/>
    <n v="0"/>
    <n v="2661.3100000000004"/>
    <n v="2129.3100000000004"/>
  </r>
  <r>
    <x v="0"/>
    <s v="FA31"/>
    <n v="2100"/>
    <n v="210000978"/>
    <n v="0"/>
    <s v="FA002100009780"/>
    <s v=" Air COOLER"/>
    <x v="4"/>
    <n v="2"/>
    <n v="6"/>
    <n v="9"/>
    <s v="01.08.2020"/>
    <s v="01.09.2020"/>
    <e v="#REF!"/>
    <s v="INR"/>
    <n v="4500"/>
    <n v="0"/>
    <n v="0"/>
    <n v="0"/>
    <n v="4500"/>
    <n v="-1770"/>
    <n v="-365"/>
    <n v="0"/>
    <n v="-365"/>
    <n v="0"/>
    <n v="0"/>
    <n v="-2135"/>
    <n v="0"/>
    <n v="2730"/>
    <n v="2365"/>
  </r>
  <r>
    <x v="0"/>
    <s v="FA31"/>
    <n v="2100"/>
    <n v="210000979"/>
    <n v="0"/>
    <s v="FA002100009790"/>
    <s v=" Air COOLER"/>
    <x v="4"/>
    <n v="2"/>
    <n v="6"/>
    <n v="9"/>
    <s v="01.08.2020"/>
    <s v="01.09.2020"/>
    <e v="#REF!"/>
    <s v="INR"/>
    <n v="3800"/>
    <n v="0"/>
    <n v="0"/>
    <n v="0"/>
    <n v="3800"/>
    <n v="-1494"/>
    <n v="-308"/>
    <n v="0"/>
    <n v="-308"/>
    <n v="0"/>
    <n v="0"/>
    <n v="-1802"/>
    <n v="0"/>
    <n v="2306"/>
    <n v="1998"/>
  </r>
  <r>
    <x v="0"/>
    <s v="FA31"/>
    <n v="2100"/>
    <n v="210000980"/>
    <n v="0"/>
    <s v="FA002100009800"/>
    <s v="LED Light - Opaque"/>
    <x v="4"/>
    <n v="30"/>
    <n v="0"/>
    <n v="7"/>
    <s v="01.08.2020"/>
    <s v="01.09.2020"/>
    <e v="#REF!"/>
    <s v="INR"/>
    <n v="8303.57"/>
    <n v="0"/>
    <n v="0"/>
    <n v="0"/>
    <n v="8303.57"/>
    <n v="-7888.39"/>
    <n v="0"/>
    <n v="0"/>
    <n v="0"/>
    <n v="0"/>
    <n v="0"/>
    <n v="-7888.39"/>
    <n v="0"/>
    <n v="415.17999999999938"/>
    <n v="415.17999999999938"/>
  </r>
  <r>
    <x v="0"/>
    <s v="FA31"/>
    <n v="2100"/>
    <n v="210000981"/>
    <n v="0"/>
    <s v="FA002100009810"/>
    <s v="COOLER"/>
    <x v="4"/>
    <n v="2"/>
    <n v="0"/>
    <n v="1"/>
    <s v="01.08.2020"/>
    <s v="01.09.2020"/>
    <e v="#REF!"/>
    <s v="INR"/>
    <n v="27400"/>
    <n v="0"/>
    <n v="0"/>
    <n v="0"/>
    <n v="27400"/>
    <n v="-26030"/>
    <n v="0"/>
    <n v="0"/>
    <n v="0"/>
    <n v="0"/>
    <n v="0"/>
    <n v="-26030"/>
    <n v="0"/>
    <n v="1370"/>
    <n v="1370"/>
  </r>
  <r>
    <x v="0"/>
    <s v="FA31"/>
    <n v="2100"/>
    <n v="210000982"/>
    <n v="0"/>
    <s v="FA002100009820"/>
    <s v="Safestab/SonaxUst 400 4KV"/>
    <x v="4"/>
    <n v="1"/>
    <n v="4"/>
    <n v="9"/>
    <s v="01.08.2020"/>
    <s v="01.09.2020"/>
    <e v="#REF!"/>
    <s v="INR"/>
    <n v="1497.99"/>
    <n v="0"/>
    <n v="0"/>
    <n v="0"/>
    <n v="1497.99"/>
    <n v="-963.76"/>
    <n v="-109"/>
    <n v="0"/>
    <n v="-109"/>
    <n v="0"/>
    <n v="0"/>
    <n v="-1072.76"/>
    <n v="0"/>
    <n v="534.23"/>
    <n v="425.23"/>
  </r>
  <r>
    <x v="0"/>
    <s v="FA31"/>
    <n v="2100"/>
    <n v="210001132"/>
    <n v="0"/>
    <s v="FA002100011320"/>
    <s v="Split 1.5 Tons"/>
    <x v="4"/>
    <n v="1"/>
    <n v="4"/>
    <n v="3"/>
    <s v="01.03.2021"/>
    <s v="01.03.2021"/>
    <e v="#REF!"/>
    <s v="INR"/>
    <n v="25752"/>
    <n v="0"/>
    <n v="0"/>
    <n v="0"/>
    <n v="25752"/>
    <n v="-16719.07"/>
    <n v="-1844"/>
    <n v="0"/>
    <n v="-1844"/>
    <n v="0"/>
    <n v="0"/>
    <n v="-18563.07"/>
    <n v="0"/>
    <n v="9032.93"/>
    <n v="7188.93"/>
  </r>
  <r>
    <x v="0"/>
    <s v="FA31"/>
    <n v="2100"/>
    <n v="210001133"/>
    <n v="0"/>
    <s v="FA002100011330"/>
    <s v="Air condition"/>
    <x v="4"/>
    <n v="3"/>
    <n v="5"/>
    <n v="2"/>
    <s v="01.03.2021"/>
    <s v="01.03.2021"/>
    <e v="#REF!"/>
    <s v="INR"/>
    <n v="75573"/>
    <n v="0"/>
    <n v="0"/>
    <n v="0"/>
    <n v="75573"/>
    <n v="-42528.02"/>
    <n v="-5402"/>
    <n v="0"/>
    <n v="-5402"/>
    <n v="0"/>
    <n v="0"/>
    <n v="-47930.02"/>
    <n v="0"/>
    <n v="33044.980000000003"/>
    <n v="27642.980000000003"/>
  </r>
  <r>
    <x v="0"/>
    <s v="FA31"/>
    <n v="2100"/>
    <n v="210001134"/>
    <n v="0"/>
    <s v="FA002100011340"/>
    <s v="CCTV Set up- 12 Camras"/>
    <x v="4"/>
    <n v="1"/>
    <n v="6"/>
    <n v="8"/>
    <s v="01.03.2021"/>
    <s v="01.03.2021"/>
    <e v="#REF!"/>
    <s v="INR"/>
    <n v="39425.42"/>
    <n v="0"/>
    <n v="0"/>
    <n v="0"/>
    <n v="39425.42"/>
    <n v="-16517"/>
    <n v="-2827"/>
    <n v="0"/>
    <n v="-2827"/>
    <n v="0"/>
    <n v="0"/>
    <n v="-19344"/>
    <n v="0"/>
    <n v="22908.42"/>
    <n v="20081.419999999998"/>
  </r>
  <r>
    <x v="0"/>
    <s v="FA31"/>
    <n v="2200"/>
    <n v="220000107"/>
    <n v="0"/>
    <s v="FA002200001070"/>
    <s v="Passion Pro 110 Bike -PB91A 4481"/>
    <x v="5"/>
    <n v="1"/>
    <n v="8"/>
    <n v="1"/>
    <s v="01.07.2020"/>
    <s v="01.07.2020"/>
    <e v="#REF!"/>
    <s v="INR"/>
    <n v="48308.94"/>
    <n v="0"/>
    <n v="0"/>
    <n v="0"/>
    <n v="48308.94"/>
    <n v="-16923"/>
    <n v="-3447"/>
    <n v="0"/>
    <n v="-3447"/>
    <n v="0"/>
    <n v="0"/>
    <n v="-20370"/>
    <n v="0"/>
    <n v="31385.940000000002"/>
    <n v="27938.940000000002"/>
  </r>
  <r>
    <x v="0"/>
    <s v="FA31"/>
    <n v="2200"/>
    <n v="220000109"/>
    <n v="0"/>
    <s v="FA002200001090"/>
    <s v="Bike- Super Splendor SX"/>
    <x v="5"/>
    <n v="0"/>
    <n v="6"/>
    <n v="3"/>
    <s v="01.01.2021"/>
    <s v="01.01.2021"/>
    <s v="19.07.2022"/>
    <s v="INR"/>
    <n v="106807.44"/>
    <n v="0"/>
    <n v="-106807.44"/>
    <n v="0"/>
    <n v="0"/>
    <n v="-42316"/>
    <n v="-3255"/>
    <n v="0"/>
    <n v="-3255"/>
    <n v="45571"/>
    <n v="0"/>
    <n v="0"/>
    <n v="0"/>
    <n v="64491.44"/>
    <n v="0"/>
  </r>
  <r>
    <x v="0"/>
    <s v="FA31"/>
    <n v="2200"/>
    <n v="220000110"/>
    <n v="0"/>
    <s v="FA002200001100"/>
    <s v="TVS STAR CITY 110 ES MWL -DL8SAH 6923"/>
    <x v="5"/>
    <n v="1"/>
    <n v="0"/>
    <n v="1"/>
    <s v="01.01.2021"/>
    <s v="01.01.2021"/>
    <e v="#REF!"/>
    <s v="INR"/>
    <n v="45372"/>
    <n v="0"/>
    <n v="0"/>
    <n v="0"/>
    <n v="45372"/>
    <n v="-43103.4"/>
    <n v="0"/>
    <n v="0"/>
    <n v="0"/>
    <n v="0"/>
    <n v="0"/>
    <n v="-43103.4"/>
    <n v="0"/>
    <n v="2268.5999999999985"/>
    <n v="2268.5999999999985"/>
  </r>
  <r>
    <x v="0"/>
    <s v="FA31"/>
    <n v="2200"/>
    <n v="220000111"/>
    <n v="0"/>
    <s v="FA002200001110"/>
    <s v="PASSION PRO CAST SELF-DL11SM 3731"/>
    <x v="5"/>
    <n v="1"/>
    <n v="5"/>
    <n v="5"/>
    <s v="01.01.2021"/>
    <s v="01.01.2021"/>
    <e v="#REF!"/>
    <s v="INR"/>
    <n v="57792"/>
    <n v="0"/>
    <n v="0"/>
    <n v="0"/>
    <n v="57792"/>
    <n v="-31970.400000000001"/>
    <n v="-4143"/>
    <n v="0"/>
    <n v="-4143"/>
    <n v="0"/>
    <n v="0"/>
    <n v="-36113.4"/>
    <n v="0"/>
    <n v="25821.599999999999"/>
    <n v="21678.6"/>
  </r>
  <r>
    <x v="0"/>
    <s v="FA31"/>
    <n v="2200"/>
    <n v="220000112"/>
    <n v="0"/>
    <s v="FA002200001120"/>
    <s v="PASSION PRO CAST SELF-DL11SM 3795"/>
    <x v="5"/>
    <n v="1"/>
    <n v="5"/>
    <n v="5"/>
    <s v="01.01.2021"/>
    <s v="01.01.2021"/>
    <e v="#REF!"/>
    <s v="INR"/>
    <n v="57792"/>
    <n v="0"/>
    <n v="0"/>
    <n v="0"/>
    <n v="57792"/>
    <n v="-31970.400000000001"/>
    <n v="-4143"/>
    <n v="0"/>
    <n v="-4143"/>
    <n v="0"/>
    <n v="0"/>
    <n v="-36113.4"/>
    <n v="0"/>
    <n v="25821.599999999999"/>
    <n v="21678.6"/>
  </r>
  <r>
    <x v="0"/>
    <s v="FA31"/>
    <n v="2200"/>
    <n v="220000113"/>
    <n v="0"/>
    <s v="FA002200001130"/>
    <s v="MOTOR BIKE SPLENDOR-PB10CR 2819"/>
    <x v="5"/>
    <n v="1"/>
    <n v="0"/>
    <n v="5"/>
    <s v="01.01.2021"/>
    <s v="01.01.2021"/>
    <e v="#REF!"/>
    <s v="INR"/>
    <n v="42586"/>
    <n v="0"/>
    <n v="0"/>
    <n v="0"/>
    <n v="42586"/>
    <n v="-40456.699999999997"/>
    <n v="0"/>
    <n v="0"/>
    <n v="0"/>
    <n v="0"/>
    <n v="0"/>
    <n v="-40456.699999999997"/>
    <n v="0"/>
    <n v="2129.3000000000029"/>
    <n v="2129.3000000000029"/>
  </r>
  <r>
    <x v="0"/>
    <s v="FA31"/>
    <n v="2200"/>
    <n v="220000114"/>
    <n v="0"/>
    <s v="FA002200001140"/>
    <s v="Moter Bike"/>
    <x v="5"/>
    <n v="1"/>
    <n v="1"/>
    <n v="7"/>
    <s v="01.01.2021"/>
    <s v="01.01.2021"/>
    <e v="#REF!"/>
    <s v="INR"/>
    <n v="38521"/>
    <n v="0"/>
    <n v="0"/>
    <n v="0"/>
    <n v="38521"/>
    <n v="-36519.269999999997"/>
    <n v="-75.680000000000007"/>
    <n v="0"/>
    <n v="-75.680000000000007"/>
    <n v="0"/>
    <n v="0"/>
    <n v="-36594.949999999997"/>
    <n v="0"/>
    <n v="2001.7300000000032"/>
    <n v="1926.0500000000029"/>
  </r>
  <r>
    <x v="0"/>
    <s v="FA31"/>
    <n v="2400"/>
    <n v="240000022"/>
    <n v="0"/>
    <s v="FA002400000220"/>
    <s v="W10 Pro Paper License"/>
    <x v="6"/>
    <n v="3"/>
    <n v="5"/>
    <n v="4"/>
    <s v="01.09.2020"/>
    <s v="01.09.2020"/>
    <e v="#REF!"/>
    <s v="INR"/>
    <n v="32883.050000000003"/>
    <n v="0"/>
    <n v="0"/>
    <n v="0"/>
    <n v="32883.050000000003"/>
    <n v="-11834"/>
    <n v="-3895"/>
    <n v="0"/>
    <n v="-3895"/>
    <n v="0"/>
    <n v="0"/>
    <n v="-15729"/>
    <n v="0"/>
    <n v="21049.050000000003"/>
    <n v="17154.050000000003"/>
  </r>
  <r>
    <x v="0"/>
    <s v="FA31"/>
    <n v="2400"/>
    <n v="240000023"/>
    <n v="0"/>
    <s v="FA002400000230"/>
    <s v="MS Office Standard"/>
    <x v="6"/>
    <n v="1"/>
    <n v="4"/>
    <n v="9"/>
    <s v="01.09.2020"/>
    <s v="01.09.2020"/>
    <e v="#REF!"/>
    <s v="INR"/>
    <n v="5500"/>
    <n v="0"/>
    <n v="0"/>
    <n v="0"/>
    <n v="5500"/>
    <n v="-2479"/>
    <n v="-653"/>
    <n v="0"/>
    <n v="-653"/>
    <n v="0"/>
    <n v="0"/>
    <n v="-3132"/>
    <n v="0"/>
    <n v="3021"/>
    <n v="2368"/>
  </r>
  <r>
    <x v="0"/>
    <s v="FA31"/>
    <n v="2400"/>
    <n v="240000024"/>
    <n v="0"/>
    <s v="FA002400000240"/>
    <s v="MS Office Standard"/>
    <x v="6"/>
    <n v="1"/>
    <n v="4"/>
    <n v="9"/>
    <s v="01.08.2020"/>
    <s v="01.09.2020"/>
    <e v="#REF!"/>
    <s v="INR"/>
    <n v="5500"/>
    <n v="0"/>
    <n v="0"/>
    <n v="0"/>
    <n v="5500"/>
    <n v="-2428"/>
    <n v="-665"/>
    <n v="0"/>
    <n v="-665"/>
    <n v="0"/>
    <n v="0"/>
    <n v="-3093"/>
    <n v="0"/>
    <n v="3072"/>
    <n v="2407"/>
  </r>
  <r>
    <x v="0"/>
    <s v="FA31"/>
    <n v="2400"/>
    <n v="240000025"/>
    <n v="0"/>
    <s v="FA002400000250"/>
    <s v="MS Office Standard"/>
    <x v="6"/>
    <n v="1"/>
    <n v="4"/>
    <n v="1"/>
    <s v="01.03.2021"/>
    <s v="01.03.2021"/>
    <e v="#REF!"/>
    <s v="INR"/>
    <n v="24850"/>
    <n v="0"/>
    <n v="0"/>
    <n v="0"/>
    <n v="24850"/>
    <n v="-12495"/>
    <n v="-3089"/>
    <n v="0"/>
    <n v="-3089"/>
    <n v="0"/>
    <n v="0"/>
    <n v="-15584"/>
    <n v="0"/>
    <n v="12355"/>
    <n v="9266"/>
  </r>
  <r>
    <x v="0"/>
    <s v="FA31"/>
    <n v="2400"/>
    <n v="240000026"/>
    <n v="0"/>
    <s v="FA002400000260"/>
    <s v="MS Office - Exchag STD CAL SNGL MVL"/>
    <x v="6"/>
    <n v="1"/>
    <n v="4"/>
    <n v="1"/>
    <s v="01.03.2021"/>
    <s v="01.03.2021"/>
    <e v="#REF!"/>
    <s v="INR"/>
    <n v="5900"/>
    <n v="0"/>
    <n v="0"/>
    <n v="0"/>
    <n v="5900"/>
    <n v="-2931"/>
    <n v="-742"/>
    <n v="0"/>
    <n v="-742"/>
    <n v="0"/>
    <n v="0"/>
    <n v="-3673"/>
    <n v="0"/>
    <n v="2969"/>
    <n v="2227"/>
  </r>
  <r>
    <x v="0"/>
    <s v="FA31"/>
    <n v="2400"/>
    <n v="240000027"/>
    <n v="0"/>
    <s v="FA002400000270"/>
    <s v="MS Office Standard"/>
    <x v="6"/>
    <n v="3"/>
    <n v="4"/>
    <n v="3"/>
    <s v="01.03.2021"/>
    <s v="01.03.2021"/>
    <e v="#REF!"/>
    <s v="INR"/>
    <n v="16500"/>
    <n v="0"/>
    <n v="0"/>
    <n v="0"/>
    <n v="16500"/>
    <n v="-7705"/>
    <n v="-2083"/>
    <n v="0"/>
    <n v="-2083"/>
    <n v="0"/>
    <n v="0"/>
    <n v="-9788"/>
    <n v="0"/>
    <n v="8795"/>
    <n v="6712"/>
  </r>
  <r>
    <x v="0"/>
    <s v="FA32"/>
    <n v="1200"/>
    <n v="120000139"/>
    <n v="0"/>
    <s v="FA001200001390"/>
    <s v="Lease hold Work ( Sortex Machine)"/>
    <x v="7"/>
    <n v="1"/>
    <n v="30"/>
    <n v="0"/>
    <s v="31.12.2017"/>
    <s v="31.12.2017"/>
    <m/>
    <s v="INR"/>
    <n v="14763321.779999999"/>
    <n v="0"/>
    <n v="-14763321.779999999"/>
    <n v="0"/>
    <n v="0"/>
    <n v="-1986576"/>
    <n v="-352230"/>
    <n v="0"/>
    <n v="-352230"/>
    <n v="2338806"/>
    <n v="0"/>
    <n v="0"/>
    <n v="12424515.779999999"/>
    <n v="12776745.779999999"/>
    <n v="0"/>
  </r>
  <r>
    <x v="0"/>
    <s v="FA32"/>
    <n v="1200"/>
    <n v="120000259"/>
    <n v="0"/>
    <s v="FA001200002590"/>
    <s v="Partition Work"/>
    <x v="7"/>
    <n v="1"/>
    <n v="3"/>
    <n v="0"/>
    <s v="30.09.2018"/>
    <s v="05.09.2018"/>
    <m/>
    <s v="INR"/>
    <n v="55628.6"/>
    <n v="0"/>
    <n v="-55628.6"/>
    <n v="0"/>
    <n v="0"/>
    <n v="-52847"/>
    <n v="0"/>
    <n v="0"/>
    <n v="0"/>
    <n v="52847"/>
    <n v="0"/>
    <n v="0"/>
    <n v="2781.5999999999985"/>
    <n v="2781.5999999999985"/>
    <n v="0"/>
  </r>
  <r>
    <x v="0"/>
    <s v="FA32"/>
    <n v="1200"/>
    <n v="120000260"/>
    <n v="0"/>
    <s v="FA001200002600"/>
    <s v="PVC Sheet"/>
    <x v="7"/>
    <n v="38"/>
    <n v="3"/>
    <n v="0"/>
    <s v="30.09.2018"/>
    <s v="11.09.2018"/>
    <m/>
    <s v="INR"/>
    <n v="71294.490000000005"/>
    <n v="0"/>
    <n v="-71294.490000000005"/>
    <n v="0"/>
    <n v="0"/>
    <n v="-67729.77"/>
    <n v="0"/>
    <n v="0"/>
    <n v="0"/>
    <n v="67729.77"/>
    <n v="0"/>
    <n v="0"/>
    <n v="3564.7200000000012"/>
    <n v="3564.7200000000012"/>
    <n v="0"/>
  </r>
  <r>
    <x v="0"/>
    <s v="FA32"/>
    <n v="1200"/>
    <n v="120000302"/>
    <n v="0"/>
    <s v="FA001200003020"/>
    <s v="Civil Work"/>
    <x v="7"/>
    <n v="102"/>
    <n v="3"/>
    <n v="0"/>
    <s v="31.10.2018"/>
    <s v="23.10.2018"/>
    <m/>
    <s v="INR"/>
    <n v="1700937.13"/>
    <n v="0"/>
    <n v="-1700937.13"/>
    <n v="0"/>
    <n v="0"/>
    <n v="-1615890"/>
    <n v="0"/>
    <n v="0"/>
    <n v="0"/>
    <n v="1615890"/>
    <n v="0"/>
    <n v="0"/>
    <n v="85047.129999999888"/>
    <n v="85047.129999999888"/>
    <n v="0"/>
  </r>
  <r>
    <x v="0"/>
    <s v="FA32"/>
    <n v="1200"/>
    <n v="120000519"/>
    <n v="0"/>
    <s v="FA001200005190"/>
    <s v="Printing Area Partition"/>
    <x v="7"/>
    <n v="295"/>
    <n v="3"/>
    <n v="0"/>
    <s v="31.03.2022"/>
    <s v="25.03.2022"/>
    <m/>
    <s v="INR"/>
    <n v="32200"/>
    <n v="0"/>
    <n v="-32200"/>
    <n v="0"/>
    <n v="0"/>
    <n v="-196"/>
    <n v="-7682"/>
    <n v="0"/>
    <n v="-7682"/>
    <n v="7878"/>
    <n v="0"/>
    <n v="0"/>
    <n v="24322"/>
    <n v="32004"/>
    <n v="0"/>
  </r>
  <r>
    <x v="0"/>
    <s v="FA32"/>
    <n v="1200"/>
    <n v="120000520"/>
    <n v="0"/>
    <s v="FA001200005200"/>
    <s v="Fabrication Work- Packing &amp; Printing Section"/>
    <x v="7"/>
    <n v="3632"/>
    <n v="3"/>
    <n v="0"/>
    <s v="31.03.2022"/>
    <s v="25.03.2022"/>
    <m/>
    <s v="INR"/>
    <n v="79904.240000000005"/>
    <n v="0"/>
    <n v="-79904.240000000005"/>
    <n v="0"/>
    <n v="0"/>
    <n v="-485"/>
    <n v="-19064"/>
    <n v="0"/>
    <n v="-19064"/>
    <n v="19549"/>
    <n v="0"/>
    <n v="0"/>
    <n v="60355.240000000005"/>
    <n v="79419.240000000005"/>
    <n v="0"/>
  </r>
  <r>
    <x v="0"/>
    <s v="FA32"/>
    <n v="1200"/>
    <n v="120000521"/>
    <n v="0"/>
    <s v="FA001200005210"/>
    <s v="Office Partition -Staff"/>
    <x v="7"/>
    <n v="408"/>
    <n v="3"/>
    <n v="0"/>
    <s v="31.03.2022"/>
    <s v="25.03.2022"/>
    <m/>
    <s v="INR"/>
    <n v="60102.5"/>
    <n v="0"/>
    <n v="-60102.5"/>
    <n v="0"/>
    <n v="0"/>
    <n v="-365"/>
    <n v="-14340"/>
    <n v="0"/>
    <n v="-14340"/>
    <n v="14705"/>
    <n v="0"/>
    <n v="0"/>
    <n v="45397.5"/>
    <n v="59737.5"/>
    <n v="0"/>
  </r>
  <r>
    <x v="0"/>
    <s v="FA32"/>
    <n v="1200"/>
    <n v="120000527"/>
    <n v="0"/>
    <s v="FA001200005270"/>
    <s v="GHF Cocoon Lite -20MT &amp; Pressure Kit"/>
    <x v="7"/>
    <n v="0"/>
    <n v="6"/>
    <n v="8"/>
    <s v="30.09.2022"/>
    <s v="30.09.2022"/>
    <m/>
    <s v="INR"/>
    <n v="0"/>
    <n v="0"/>
    <n v="-557816"/>
    <n v="557816"/>
    <n v="0"/>
    <n v="0"/>
    <n v="-16767"/>
    <n v="0"/>
    <n v="-16767"/>
    <n v="108052"/>
    <n v="-91285"/>
    <n v="0"/>
    <n v="449764"/>
    <n v="0"/>
    <n v="0"/>
  </r>
  <r>
    <x v="0"/>
    <s v="FA32"/>
    <n v="1200"/>
    <n v="120000528"/>
    <n v="0"/>
    <s v="FA001200005280"/>
    <s v="GHF Cocoon Lite -20MT"/>
    <x v="7"/>
    <n v="0"/>
    <n v="6"/>
    <n v="8"/>
    <s v="30.09.2022"/>
    <s v="30.09.2022"/>
    <m/>
    <s v="INR"/>
    <n v="0"/>
    <n v="0"/>
    <n v="-550264"/>
    <n v="550264"/>
    <n v="0"/>
    <n v="0"/>
    <n v="-16540"/>
    <n v="0"/>
    <n v="-16540"/>
    <n v="106589"/>
    <n v="-90049"/>
    <n v="0"/>
    <n v="443675"/>
    <n v="0"/>
    <n v="0"/>
  </r>
  <r>
    <x v="0"/>
    <s v="FA32"/>
    <n v="1200"/>
    <n v="120000529"/>
    <n v="0"/>
    <s v="FA001200005290"/>
    <s v="Packaging Section - ME Plant"/>
    <x v="7"/>
    <n v="0"/>
    <n v="6"/>
    <n v="8"/>
    <s v="30.09.2022"/>
    <s v="30.09.2022"/>
    <m/>
    <s v="INR"/>
    <n v="0"/>
    <n v="0"/>
    <n v="-470648.4"/>
    <n v="470648.4"/>
    <n v="0"/>
    <n v="0"/>
    <n v="-14147"/>
    <n v="0"/>
    <n v="-14147"/>
    <n v="91167.18"/>
    <n v="-77020.179999999993"/>
    <n v="0"/>
    <n v="379481.22000000003"/>
    <n v="0"/>
    <n v="0"/>
  </r>
  <r>
    <x v="0"/>
    <s v="FA32"/>
    <n v="1200"/>
    <n v="120000530"/>
    <n v="0"/>
    <s v="FA001200005300"/>
    <s v="Aluminium Partition Work-Atta Chakki Section"/>
    <x v="7"/>
    <n v="0"/>
    <n v="3"/>
    <n v="11"/>
    <s v="30.09.2022"/>
    <s v="30.09.2022"/>
    <m/>
    <s v="INR"/>
    <n v="0"/>
    <n v="0"/>
    <n v="-17380"/>
    <n v="17380"/>
    <n v="0"/>
    <n v="0"/>
    <n v="-830"/>
    <n v="0"/>
    <n v="-830"/>
    <n v="4584.3999999999996"/>
    <n v="-3754.4"/>
    <n v="0"/>
    <n v="12795.6"/>
    <n v="0"/>
    <n v="0"/>
  </r>
  <r>
    <x v="0"/>
    <s v="FA32"/>
    <n v="1200"/>
    <n v="120000531"/>
    <n v="0"/>
    <s v="FA001200005310"/>
    <s v="GHF Cocoon Lite -5MT"/>
    <x v="7"/>
    <n v="0"/>
    <n v="0"/>
    <n v="1"/>
    <s v="30.09.2022"/>
    <s v="30.09.2022"/>
    <m/>
    <s v="INR"/>
    <n v="0"/>
    <n v="0"/>
    <n v="-89675.16"/>
    <n v="89675.16"/>
    <n v="0"/>
    <n v="0"/>
    <n v="0"/>
    <n v="0"/>
    <n v="0"/>
    <n v="85191"/>
    <n v="-85191"/>
    <n v="0"/>
    <n v="4484.1600000000035"/>
    <n v="0"/>
    <n v="0"/>
  </r>
  <r>
    <x v="0"/>
    <s v="FA32"/>
    <n v="1200"/>
    <n v="120000532"/>
    <n v="0"/>
    <s v="FA001200005320"/>
    <s v="GHF Cocoon Lite -20MT"/>
    <x v="7"/>
    <n v="0"/>
    <n v="0"/>
    <n v="1"/>
    <s v="30.09.2022"/>
    <s v="30.09.2022"/>
    <m/>
    <s v="INR"/>
    <n v="0"/>
    <n v="0"/>
    <n v="-269025.46999999997"/>
    <n v="269025.46999999997"/>
    <n v="0"/>
    <n v="0"/>
    <n v="0"/>
    <n v="0"/>
    <n v="0"/>
    <n v="255574"/>
    <n v="-255574"/>
    <n v="0"/>
    <n v="13451.469999999972"/>
    <n v="0"/>
    <n v="0"/>
  </r>
  <r>
    <x v="0"/>
    <s v="FA32"/>
    <n v="1600"/>
    <n v="160000005"/>
    <n v="0"/>
    <s v="FA001600000050"/>
    <s v="Weging Scale"/>
    <x v="0"/>
    <n v="1"/>
    <n v="6"/>
    <n v="6"/>
    <s v="23.09.2008"/>
    <s v="01.04.2017"/>
    <m/>
    <s v="INR"/>
    <n v="12546"/>
    <n v="0"/>
    <n v="0"/>
    <n v="0"/>
    <n v="12546"/>
    <n v="-10538.14"/>
    <n v="-690"/>
    <n v="0"/>
    <n v="-690"/>
    <n v="0"/>
    <n v="0"/>
    <n v="-11228.14"/>
    <n v="0"/>
    <n v="2007.8600000000006"/>
    <n v="1317.8600000000006"/>
  </r>
  <r>
    <x v="0"/>
    <s v="FA32"/>
    <n v="1600"/>
    <n v="160000006"/>
    <n v="0"/>
    <s v="FA001600000060"/>
    <s v="Weging Scale"/>
    <x v="0"/>
    <n v="1"/>
    <n v="6"/>
    <n v="8"/>
    <s v="02.12.2008"/>
    <s v="01.04.2017"/>
    <m/>
    <s v="INR"/>
    <n v="14600"/>
    <n v="0"/>
    <n v="0"/>
    <n v="0"/>
    <n v="14600"/>
    <n v="-12092.36"/>
    <n v="-800"/>
    <n v="0"/>
    <n v="-800"/>
    <n v="0"/>
    <n v="0"/>
    <n v="-12892.36"/>
    <n v="0"/>
    <n v="2507.6399999999994"/>
    <n v="1707.6399999999994"/>
  </r>
  <r>
    <x v="0"/>
    <s v="FA32"/>
    <n v="1600"/>
    <n v="160000010"/>
    <n v="0"/>
    <s v="FA001600000100"/>
    <s v="Industrial Fan 18&quot;"/>
    <x v="0"/>
    <n v="1"/>
    <n v="8"/>
    <n v="10"/>
    <s v="31.01.2011"/>
    <s v="01.04.2017"/>
    <m/>
    <s v="INR"/>
    <n v="13175"/>
    <n v="0"/>
    <n v="0"/>
    <n v="0"/>
    <n v="13175"/>
    <n v="-9076.85"/>
    <n v="-673"/>
    <n v="0"/>
    <n v="-673"/>
    <n v="0"/>
    <n v="0"/>
    <n v="-9749.85"/>
    <n v="0"/>
    <n v="4098.1499999999996"/>
    <n v="3425.1499999999996"/>
  </r>
  <r>
    <x v="0"/>
    <s v="FA32"/>
    <n v="1600"/>
    <n v="160000017"/>
    <n v="0"/>
    <s v="FA001600000170"/>
    <s v="3 KVA DG Set"/>
    <x v="0"/>
    <n v="1"/>
    <n v="9"/>
    <n v="3"/>
    <s v="01.07.2011"/>
    <s v="01.04.2017"/>
    <m/>
    <s v="INR"/>
    <n v="140275"/>
    <n v="0"/>
    <n v="0"/>
    <n v="0"/>
    <n v="140275"/>
    <n v="-93105.47"/>
    <n v="-7086"/>
    <n v="0"/>
    <n v="-7086"/>
    <n v="0"/>
    <n v="0"/>
    <n v="-100191.47"/>
    <n v="0"/>
    <n v="47169.53"/>
    <n v="40083.53"/>
  </r>
  <r>
    <x v="0"/>
    <s v="FA32"/>
    <n v="1600"/>
    <n v="160000021"/>
    <n v="0"/>
    <s v="FA001600000210"/>
    <s v="Air Compressor"/>
    <x v="0"/>
    <n v="1"/>
    <n v="9"/>
    <n v="5"/>
    <s v="07.09.2011"/>
    <s v="01.04.2017"/>
    <m/>
    <s v="INR"/>
    <n v="510000"/>
    <n v="0"/>
    <n v="0"/>
    <n v="0"/>
    <n v="510000"/>
    <n v="-333217"/>
    <n v="-25690"/>
    <n v="0"/>
    <n v="-25690"/>
    <n v="0"/>
    <n v="0"/>
    <n v="-358907"/>
    <n v="0"/>
    <n v="176783"/>
    <n v="151093"/>
  </r>
  <r>
    <x v="0"/>
    <s v="FA32"/>
    <n v="1600"/>
    <n v="160000032"/>
    <n v="0"/>
    <s v="FA001600000320"/>
    <s v="Bag Closer Machine Revo"/>
    <x v="0"/>
    <n v="1"/>
    <n v="11"/>
    <n v="2"/>
    <s v="14.06.2013"/>
    <s v="01.04.2017"/>
    <m/>
    <s v="INR"/>
    <n v="5355"/>
    <n v="0"/>
    <n v="0"/>
    <n v="0"/>
    <n v="5355"/>
    <n v="-2951.03"/>
    <n v="-260"/>
    <n v="0"/>
    <n v="-260"/>
    <n v="0"/>
    <n v="0"/>
    <n v="-3211.03"/>
    <n v="0"/>
    <n v="2403.9699999999998"/>
    <n v="2143.9699999999998"/>
  </r>
  <r>
    <x v="0"/>
    <s v="FA32"/>
    <n v="1600"/>
    <n v="160000033"/>
    <n v="0"/>
    <s v="FA001600000330"/>
    <s v="Microwave Oven - 30Ltrs"/>
    <x v="0"/>
    <n v="1"/>
    <n v="11"/>
    <n v="2"/>
    <s v="17.06.2013"/>
    <s v="01.04.2017"/>
    <m/>
    <s v="INR"/>
    <n v="13221"/>
    <n v="0"/>
    <n v="0"/>
    <n v="0"/>
    <n v="13221"/>
    <n v="-7274.23"/>
    <n v="-643"/>
    <n v="0"/>
    <n v="-643"/>
    <n v="0"/>
    <n v="0"/>
    <n v="-7917.23"/>
    <n v="0"/>
    <n v="5946.77"/>
    <n v="5303.77"/>
  </r>
  <r>
    <x v="0"/>
    <s v="FA32"/>
    <n v="1600"/>
    <n v="160000035"/>
    <n v="0"/>
    <s v="FA001600000350"/>
    <s v="Spare Parts For Packing"/>
    <x v="0"/>
    <n v="1"/>
    <n v="11"/>
    <n v="3"/>
    <s v="24.06.2013"/>
    <s v="01.04.2017"/>
    <m/>
    <s v="INR"/>
    <n v="330000"/>
    <n v="0"/>
    <n v="-330000"/>
    <n v="0"/>
    <n v="0"/>
    <n v="-180640.5"/>
    <n v="-15943"/>
    <n v="0"/>
    <n v="-15943"/>
    <n v="196583.5"/>
    <n v="0"/>
    <n v="0"/>
    <n v="133416.5"/>
    <n v="149359.5"/>
    <n v="0"/>
  </r>
  <r>
    <x v="0"/>
    <s v="FA32"/>
    <n v="1600"/>
    <n v="160000039"/>
    <n v="0"/>
    <s v="FA001600000390"/>
    <s v="WEIGHING SCALE MODEL-K-9"/>
    <x v="0"/>
    <n v="1"/>
    <n v="11"/>
    <n v="8"/>
    <s v="30.11.2013"/>
    <s v="01.04.2017"/>
    <m/>
    <s v="INR"/>
    <n v="9000"/>
    <n v="0"/>
    <n v="0"/>
    <n v="0"/>
    <n v="9000"/>
    <n v="-4726.5600000000004"/>
    <n v="-430"/>
    <n v="0"/>
    <n v="-430"/>
    <n v="0"/>
    <n v="0"/>
    <n v="-5156.5600000000004"/>
    <n v="0"/>
    <n v="4273.4399999999996"/>
    <n v="3843.4399999999996"/>
  </r>
  <r>
    <x v="0"/>
    <s v="FA32"/>
    <n v="1600"/>
    <n v="160000040"/>
    <n v="0"/>
    <s v="FA001600000400"/>
    <s v="SMARTDATE X40 INTERMITT"/>
    <x v="0"/>
    <n v="1"/>
    <n v="11"/>
    <n v="9"/>
    <s v="31.12.2013"/>
    <s v="01.04.2017"/>
    <m/>
    <s v="INR"/>
    <n v="203428"/>
    <n v="0"/>
    <n v="0"/>
    <n v="0"/>
    <n v="203428"/>
    <n v="-105867.05"/>
    <n v="-9710"/>
    <n v="0"/>
    <n v="-9710"/>
    <n v="0"/>
    <n v="0"/>
    <n v="-115577.05"/>
    <n v="0"/>
    <n v="97560.95"/>
    <n v="87850.95"/>
  </r>
  <r>
    <x v="0"/>
    <s v="FA32"/>
    <n v="1600"/>
    <n v="160000046"/>
    <n v="0"/>
    <s v="FA001600000460"/>
    <s v="3 KVA UPS MF 1103L08-B18"/>
    <x v="0"/>
    <n v="1"/>
    <n v="12"/>
    <n v="0"/>
    <s v="31.03.2014"/>
    <s v="01.04.2017"/>
    <m/>
    <s v="INR"/>
    <n v="33242"/>
    <n v="0"/>
    <n v="0"/>
    <n v="0"/>
    <n v="33242"/>
    <n v="-16781.740000000002"/>
    <n v="-1586"/>
    <n v="0"/>
    <n v="-1586"/>
    <n v="0"/>
    <n v="0"/>
    <n v="-18367.740000000002"/>
    <n v="0"/>
    <n v="16460.259999999998"/>
    <n v="14874.259999999998"/>
  </r>
  <r>
    <x v="0"/>
    <s v="FA32"/>
    <n v="1600"/>
    <n v="160000072"/>
    <n v="0"/>
    <s v="FA001600000720"/>
    <s v="weighing Scales"/>
    <x v="0"/>
    <n v="1"/>
    <n v="5"/>
    <n v="4"/>
    <s v="28.07.2007"/>
    <s v="01.04.2017"/>
    <m/>
    <s v="INR"/>
    <n v="10200"/>
    <n v="0"/>
    <n v="0"/>
    <n v="0"/>
    <n v="10200"/>
    <n v="-9426.85"/>
    <n v="-263"/>
    <n v="0"/>
    <n v="-263"/>
    <n v="0"/>
    <n v="0"/>
    <n v="-9689.85"/>
    <n v="0"/>
    <n v="773.14999999999964"/>
    <n v="510.14999999999964"/>
  </r>
  <r>
    <x v="0"/>
    <s v="FA32"/>
    <n v="1600"/>
    <n v="160000174"/>
    <n v="0"/>
    <s v="FA001600001740"/>
    <s v="Machinery of cleaning"/>
    <x v="0"/>
    <n v="5"/>
    <n v="6"/>
    <n v="6"/>
    <s v="30.09.2008"/>
    <s v="01.04.2017"/>
    <m/>
    <s v="INR"/>
    <n v="418404"/>
    <n v="0"/>
    <n v="0"/>
    <n v="0"/>
    <n v="418404"/>
    <n v="-351363.96"/>
    <n v="-23060"/>
    <n v="0"/>
    <n v="-23060"/>
    <n v="0"/>
    <n v="0"/>
    <n v="-374423.96"/>
    <n v="0"/>
    <n v="67040.039999999979"/>
    <n v="43980.039999999979"/>
  </r>
  <r>
    <x v="0"/>
    <s v="FA32"/>
    <n v="1600"/>
    <n v="160000176"/>
    <n v="0"/>
    <s v="FA001600001760"/>
    <s v="Band Sealer machine"/>
    <x v="0"/>
    <n v="1"/>
    <n v="6"/>
    <n v="6"/>
    <s v="13.10.2008"/>
    <s v="01.04.2017"/>
    <m/>
    <s v="INR"/>
    <n v="15810"/>
    <n v="0"/>
    <n v="0"/>
    <n v="0"/>
    <n v="15810"/>
    <n v="-13271.37"/>
    <n v="-874"/>
    <n v="0"/>
    <n v="-874"/>
    <n v="0"/>
    <n v="0"/>
    <n v="-14145.37"/>
    <n v="0"/>
    <n v="2538.6299999999992"/>
    <n v="1664.6299999999992"/>
  </r>
  <r>
    <x v="0"/>
    <s v="FA32"/>
    <n v="1600"/>
    <n v="160000177"/>
    <n v="0"/>
    <s v="FA001600001770"/>
    <s v="Pulses Cleaning Machine"/>
    <x v="0"/>
    <n v="9"/>
    <n v="6"/>
    <n v="5"/>
    <s v="25.08.2008"/>
    <s v="01.04.2017"/>
    <m/>
    <s v="INR"/>
    <n v="476748"/>
    <n v="0"/>
    <n v="0"/>
    <n v="0"/>
    <n v="476748"/>
    <n v="-403178.11"/>
    <n v="-26329"/>
    <n v="0"/>
    <n v="-26329"/>
    <n v="0"/>
    <n v="0"/>
    <n v="-429507.11"/>
    <n v="0"/>
    <n v="73569.890000000014"/>
    <n v="47240.890000000014"/>
  </r>
  <r>
    <x v="0"/>
    <s v="FA32"/>
    <n v="1600"/>
    <n v="160000178"/>
    <n v="0"/>
    <s v="FA001600001780"/>
    <s v="FFS – FC-IN1500PLUS"/>
    <x v="0"/>
    <n v="1"/>
    <n v="6"/>
    <n v="6"/>
    <s v="17.10.2008"/>
    <s v="01.04.2017"/>
    <m/>
    <s v="INR"/>
    <n v="11200"/>
    <n v="0"/>
    <n v="0"/>
    <n v="0"/>
    <n v="11200"/>
    <n v="-9396.85"/>
    <n v="-622"/>
    <n v="0"/>
    <n v="-622"/>
    <n v="0"/>
    <n v="0"/>
    <n v="-10018.85"/>
    <n v="0"/>
    <n v="1803.1499999999996"/>
    <n v="1181.1499999999996"/>
  </r>
  <r>
    <x v="0"/>
    <s v="FA32"/>
    <n v="1600"/>
    <n v="160000201"/>
    <n v="0"/>
    <s v="FA001600002010"/>
    <s v="Weghing Machine"/>
    <x v="0"/>
    <n v="1"/>
    <n v="6"/>
    <n v="4"/>
    <s v="12.08.2008"/>
    <s v="01.04.2017"/>
    <m/>
    <s v="INR"/>
    <n v="22089"/>
    <n v="0"/>
    <n v="0"/>
    <n v="0"/>
    <n v="22089"/>
    <n v="-18800.009999999998"/>
    <n v="-1229"/>
    <n v="0"/>
    <n v="-1229"/>
    <n v="0"/>
    <n v="0"/>
    <n v="-20029.009999999998"/>
    <n v="0"/>
    <n v="3288.9900000000016"/>
    <n v="2059.9900000000016"/>
  </r>
  <r>
    <x v="0"/>
    <s v="FA32"/>
    <n v="1600"/>
    <n v="160000205"/>
    <n v="0"/>
    <s v="FA001600002050"/>
    <s v="Sealer Machine"/>
    <x v="0"/>
    <n v="1"/>
    <n v="6"/>
    <n v="4"/>
    <s v="08.08.2008"/>
    <s v="01.04.2017"/>
    <m/>
    <s v="INR"/>
    <n v="17000"/>
    <n v="0"/>
    <n v="0"/>
    <n v="0"/>
    <n v="17000"/>
    <n v="-14470.41"/>
    <n v="-945"/>
    <n v="0"/>
    <n v="-945"/>
    <n v="0"/>
    <n v="0"/>
    <n v="-15415.41"/>
    <n v="0"/>
    <n v="2529.59"/>
    <n v="1584.5900000000001"/>
  </r>
  <r>
    <x v="0"/>
    <s v="FA32"/>
    <n v="1600"/>
    <n v="160000207"/>
    <n v="0"/>
    <s v="FA001600002070"/>
    <s v="Sealer Machine"/>
    <x v="0"/>
    <n v="1"/>
    <n v="6"/>
    <n v="8"/>
    <s v="05.12.2008"/>
    <s v="01.04.2017"/>
    <m/>
    <s v="INR"/>
    <n v="14296"/>
    <n v="0"/>
    <n v="0"/>
    <n v="0"/>
    <n v="14296"/>
    <n v="-11840"/>
    <n v="-784"/>
    <n v="0"/>
    <n v="-784"/>
    <n v="0"/>
    <n v="0"/>
    <n v="-12624"/>
    <n v="0"/>
    <n v="2456"/>
    <n v="1672"/>
  </r>
  <r>
    <x v="0"/>
    <s v="FA32"/>
    <n v="1600"/>
    <n v="160000208"/>
    <n v="0"/>
    <s v="FA001600002080"/>
    <s v="Plant &amp; Mach"/>
    <x v="0"/>
    <n v="1"/>
    <n v="7"/>
    <n v="0"/>
    <s v="30.03.2009"/>
    <s v="01.04.2017"/>
    <m/>
    <s v="INR"/>
    <n v="268360"/>
    <n v="0"/>
    <n v="-268360"/>
    <n v="0"/>
    <n v="0"/>
    <n v="-216263.31"/>
    <n v="-14505"/>
    <n v="0"/>
    <n v="-14505"/>
    <n v="230768.31"/>
    <n v="0"/>
    <n v="0"/>
    <n v="37591.69"/>
    <n v="52096.69"/>
    <n v="0"/>
  </r>
  <r>
    <x v="0"/>
    <s v="FA32"/>
    <n v="1600"/>
    <n v="160000234"/>
    <n v="0"/>
    <s v="FA001600002340"/>
    <s v="CleaningGravity Separator"/>
    <x v="0"/>
    <n v="1"/>
    <n v="8"/>
    <n v="1"/>
    <s v="13.05.2010"/>
    <s v="01.04.2017"/>
    <m/>
    <s v="INR"/>
    <n v="251800"/>
    <n v="0"/>
    <n v="0"/>
    <n v="0"/>
    <n v="251800"/>
    <n v="-185093.28"/>
    <n v="-13164"/>
    <n v="0"/>
    <n v="-13164"/>
    <n v="0"/>
    <n v="0"/>
    <n v="-198257.28"/>
    <n v="0"/>
    <n v="66706.720000000001"/>
    <n v="53542.720000000001"/>
  </r>
  <r>
    <x v="0"/>
    <s v="FA32"/>
    <n v="1600"/>
    <n v="160000240"/>
    <n v="0"/>
    <s v="FA001600002400"/>
    <s v="Clearning Machine  Motor"/>
    <x v="0"/>
    <n v="1"/>
    <n v="8"/>
    <n v="2"/>
    <s v="04.06.2010"/>
    <s v="01.04.2017"/>
    <m/>
    <s v="INR"/>
    <n v="209100"/>
    <n v="0"/>
    <n v="0"/>
    <n v="0"/>
    <n v="209100"/>
    <n v="-152679.35"/>
    <n v="-10887"/>
    <n v="0"/>
    <n v="-10887"/>
    <n v="0"/>
    <n v="0"/>
    <n v="-163566.35"/>
    <n v="0"/>
    <n v="56420.649999999994"/>
    <n v="45533.649999999994"/>
  </r>
  <r>
    <x v="0"/>
    <s v="FA32"/>
    <n v="1600"/>
    <n v="160000247"/>
    <n v="0"/>
    <s v="FA001600002470"/>
    <s v="FFS MACHINE"/>
    <x v="0"/>
    <n v="1"/>
    <n v="8"/>
    <n v="4"/>
    <s v="30.07.2010"/>
    <s v="01.04.2017"/>
    <m/>
    <s v="INR"/>
    <n v="230000"/>
    <n v="0"/>
    <n v="0"/>
    <n v="0"/>
    <n v="230000"/>
    <n v="-165584.75"/>
    <n v="-11906"/>
    <n v="0"/>
    <n v="-11906"/>
    <n v="0"/>
    <n v="0"/>
    <n v="-177490.75"/>
    <n v="0"/>
    <n v="64415.25"/>
    <n v="52509.25"/>
  </r>
  <r>
    <x v="0"/>
    <s v="FA32"/>
    <n v="1600"/>
    <n v="160000248"/>
    <n v="0"/>
    <s v="FA001600002480"/>
    <s v=" Rewinding Machine"/>
    <x v="0"/>
    <n v="1"/>
    <n v="8"/>
    <n v="4"/>
    <s v="30.07.2010"/>
    <s v="01.04.2017"/>
    <m/>
    <s v="INR"/>
    <n v="230637"/>
    <n v="0"/>
    <n v="0"/>
    <n v="0"/>
    <n v="230637"/>
    <n v="-166043.70000000001"/>
    <n v="-11939"/>
    <n v="0"/>
    <n v="-11939"/>
    <n v="0"/>
    <n v="0"/>
    <n v="-177982.7"/>
    <n v="0"/>
    <n v="64593.299999999988"/>
    <n v="52654.299999999988"/>
  </r>
  <r>
    <x v="0"/>
    <s v="FA32"/>
    <n v="1600"/>
    <n v="160000250"/>
    <n v="0"/>
    <s v="FA001600002500"/>
    <s v=" Continue Sealing Machine"/>
    <x v="0"/>
    <n v="1"/>
    <n v="8"/>
    <n v="4"/>
    <s v="31.07.2010"/>
    <s v="01.04.2017"/>
    <m/>
    <s v="INR"/>
    <n v="15000"/>
    <n v="0"/>
    <n v="0"/>
    <n v="0"/>
    <n v="15000"/>
    <n v="-10798.61"/>
    <n v="-777"/>
    <n v="0"/>
    <n v="-777"/>
    <n v="0"/>
    <n v="0"/>
    <n v="-11575.61"/>
    <n v="0"/>
    <n v="4201.3899999999994"/>
    <n v="3424.3899999999994"/>
  </r>
  <r>
    <x v="0"/>
    <s v="FA32"/>
    <n v="1600"/>
    <n v="160000267"/>
    <n v="0"/>
    <s v="FA001600002670"/>
    <s v="ch Weighing Machine QTY3"/>
    <x v="0"/>
    <n v="3"/>
    <n v="8"/>
    <n v="6"/>
    <s v="22.09.2010"/>
    <s v="01.04.2017"/>
    <m/>
    <s v="INR"/>
    <n v="24000"/>
    <n v="0"/>
    <n v="0"/>
    <n v="0"/>
    <n v="24000"/>
    <n v="-17037.71"/>
    <n v="-1235"/>
    <n v="0"/>
    <n v="-1235"/>
    <n v="0"/>
    <n v="0"/>
    <n v="-18272.71"/>
    <n v="0"/>
    <n v="6962.2900000000009"/>
    <n v="5727.2900000000009"/>
  </r>
  <r>
    <x v="0"/>
    <s v="FA32"/>
    <n v="1600"/>
    <n v="160000292"/>
    <n v="0"/>
    <s v="FA001600002920"/>
    <s v="power  control panel"/>
    <x v="0"/>
    <n v="4"/>
    <n v="9"/>
    <n v="0"/>
    <s v="31.03.2011"/>
    <s v="01.04.2017"/>
    <m/>
    <s v="INR"/>
    <n v="27169"/>
    <n v="0"/>
    <n v="0"/>
    <n v="0"/>
    <n v="27169"/>
    <n v="-18446.11"/>
    <n v="-1381"/>
    <n v="0"/>
    <n v="-1381"/>
    <n v="0"/>
    <n v="0"/>
    <n v="-19827.11"/>
    <n v="0"/>
    <n v="8722.89"/>
    <n v="7341.8899999999994"/>
  </r>
  <r>
    <x v="0"/>
    <s v="FA32"/>
    <n v="1600"/>
    <n v="160000293"/>
    <n v="0"/>
    <s v="FA001600002930"/>
    <s v="KISUJI FFS MACHINE  QTY-1"/>
    <x v="0"/>
    <n v="1"/>
    <n v="9"/>
    <n v="0"/>
    <s v="31.03.2011"/>
    <s v="01.04.2017"/>
    <m/>
    <s v="INR"/>
    <n v="230000"/>
    <n v="0"/>
    <n v="0"/>
    <n v="0"/>
    <n v="230000"/>
    <n v="-156153.75"/>
    <n v="-11690"/>
    <n v="0"/>
    <n v="-11690"/>
    <n v="0"/>
    <n v="0"/>
    <n v="-167843.75"/>
    <n v="0"/>
    <n v="73846.25"/>
    <n v="62156.25"/>
  </r>
  <r>
    <x v="0"/>
    <s v="FA32"/>
    <n v="1600"/>
    <n v="160000332"/>
    <n v="0"/>
    <s v="FA001600003320"/>
    <s v="Heat Sealing Machine"/>
    <x v="0"/>
    <n v="1"/>
    <n v="9"/>
    <n v="0"/>
    <s v="31.03.2011"/>
    <s v="01.04.2017"/>
    <m/>
    <s v="INR"/>
    <n v="13974"/>
    <n v="0"/>
    <n v="0"/>
    <n v="0"/>
    <n v="13974"/>
    <n v="-9487.7199999999993"/>
    <n v="-710"/>
    <n v="0"/>
    <n v="-710"/>
    <n v="0"/>
    <n v="0"/>
    <n v="-10197.719999999999"/>
    <n v="0"/>
    <n v="4486.2800000000007"/>
    <n v="3776.2800000000007"/>
  </r>
  <r>
    <x v="0"/>
    <s v="FA32"/>
    <n v="1600"/>
    <n v="160000334"/>
    <n v="0"/>
    <s v="FA001600003340"/>
    <s v="Bucket Elevator,Hopper"/>
    <x v="0"/>
    <n v="1"/>
    <n v="9"/>
    <n v="0"/>
    <s v="31.03.2011"/>
    <s v="01.04.2017"/>
    <m/>
    <s v="INR"/>
    <n v="94589"/>
    <n v="0"/>
    <n v="0"/>
    <n v="0"/>
    <n v="94589"/>
    <n v="-64219.76"/>
    <n v="-4807"/>
    <n v="0"/>
    <n v="-4807"/>
    <n v="0"/>
    <n v="0"/>
    <n v="-69026.760000000009"/>
    <n v="0"/>
    <n v="30369.239999999998"/>
    <n v="25562.239999999991"/>
  </r>
  <r>
    <x v="0"/>
    <s v="FA32"/>
    <n v="1600"/>
    <n v="160000366"/>
    <n v="0"/>
    <s v="FA001600003660"/>
    <s v="Cleaning Machine 1200 Kg"/>
    <x v="0"/>
    <n v="1"/>
    <n v="9"/>
    <n v="10"/>
    <s v="14.02.2012"/>
    <s v="01.04.2017"/>
    <m/>
    <s v="INR"/>
    <n v="183972"/>
    <n v="0"/>
    <n v="0"/>
    <n v="0"/>
    <n v="183972"/>
    <n v="-115562.66"/>
    <n v="-9188"/>
    <n v="0"/>
    <n v="-9188"/>
    <n v="0"/>
    <n v="0"/>
    <n v="-124750.66"/>
    <n v="0"/>
    <n v="68409.34"/>
    <n v="59221.34"/>
  </r>
  <r>
    <x v="0"/>
    <s v="FA32"/>
    <n v="1600"/>
    <n v="160000410"/>
    <n v="0"/>
    <s v="FA001600004100"/>
    <s v="Testing &amp; Configuration"/>
    <x v="0"/>
    <n v="1"/>
    <n v="9"/>
    <n v="11"/>
    <s v="29.02.2012"/>
    <s v="01.04.2017"/>
    <m/>
    <s v="INR"/>
    <n v="30526"/>
    <n v="0"/>
    <n v="-30526"/>
    <n v="0"/>
    <n v="0"/>
    <n v="-19050.86"/>
    <n v="-1518"/>
    <n v="0"/>
    <n v="-1518"/>
    <n v="20568.86"/>
    <n v="0"/>
    <n v="0"/>
    <n v="9957.14"/>
    <n v="11475.14"/>
    <n v="0"/>
  </r>
  <r>
    <x v="0"/>
    <s v="FA32"/>
    <n v="1600"/>
    <n v="160000424"/>
    <n v="0"/>
    <s v="FA001600004240"/>
    <s v="SS Wire Mesh Jali"/>
    <x v="0"/>
    <n v="6"/>
    <n v="9"/>
    <n v="3"/>
    <s v="08.07.2011"/>
    <s v="01.04.2017"/>
    <m/>
    <s v="INR"/>
    <n v="49819"/>
    <n v="0"/>
    <n v="0"/>
    <n v="0"/>
    <n v="49819"/>
    <n v="-33049.870000000003"/>
    <n v="-2520"/>
    <n v="0"/>
    <n v="-2520"/>
    <n v="0"/>
    <n v="0"/>
    <n v="-35569.870000000003"/>
    <n v="0"/>
    <n v="16769.129999999997"/>
    <n v="14249.129999999997"/>
  </r>
  <r>
    <x v="0"/>
    <s v="FA32"/>
    <n v="1600"/>
    <n v="160000428"/>
    <n v="0"/>
    <s v="FA001600004280"/>
    <s v="Digital Moisture Meter"/>
    <x v="0"/>
    <n v="1"/>
    <n v="9"/>
    <n v="6"/>
    <s v="21.09.2011"/>
    <s v="01.04.2017"/>
    <m/>
    <s v="INR"/>
    <n v="29195"/>
    <n v="0"/>
    <n v="0"/>
    <n v="0"/>
    <n v="29195"/>
    <n v="-18953.28"/>
    <n v="-1464"/>
    <n v="0"/>
    <n v="-1464"/>
    <n v="0"/>
    <n v="0"/>
    <n v="-20417.28"/>
    <n v="0"/>
    <n v="10241.720000000001"/>
    <n v="8777.7200000000012"/>
  </r>
  <r>
    <x v="0"/>
    <s v="FA32"/>
    <n v="1600"/>
    <n v="160000430"/>
    <n v="0"/>
    <s v="FA001600004300"/>
    <s v="Digital Moisture Meter"/>
    <x v="0"/>
    <n v="1"/>
    <n v="9"/>
    <n v="6"/>
    <s v="01.10.2011"/>
    <s v="01.04.2017"/>
    <m/>
    <s v="INR"/>
    <n v="29195"/>
    <n v="0"/>
    <n v="0"/>
    <n v="0"/>
    <n v="29195"/>
    <n v="-18939.84"/>
    <n v="-1466"/>
    <n v="0"/>
    <n v="-1466"/>
    <n v="0"/>
    <n v="0"/>
    <n v="-20405.84"/>
    <n v="0"/>
    <n v="10255.16"/>
    <n v="8789.16"/>
  </r>
  <r>
    <x v="0"/>
    <s v="FA32"/>
    <n v="1600"/>
    <n v="160000449"/>
    <n v="0"/>
    <s v="FA001600004490"/>
    <s v="Bucket Elevator"/>
    <x v="0"/>
    <n v="1"/>
    <n v="10"/>
    <n v="4"/>
    <s v="06.08.2012"/>
    <s v="01.04.2017"/>
    <m/>
    <s v="INR"/>
    <n v="40872"/>
    <n v="0"/>
    <n v="0"/>
    <n v="0"/>
    <n v="40872"/>
    <n v="-24495.08"/>
    <n v="-2016"/>
    <n v="0"/>
    <n v="-2016"/>
    <n v="0"/>
    <n v="0"/>
    <n v="-26511.08"/>
    <n v="0"/>
    <n v="16376.919999999998"/>
    <n v="14360.919999999998"/>
  </r>
  <r>
    <x v="0"/>
    <s v="FA32"/>
    <n v="1600"/>
    <n v="160000481"/>
    <n v="0"/>
    <s v="FA001600004810"/>
    <s v="Form fill seal machine"/>
    <x v="0"/>
    <n v="1"/>
    <n v="10"/>
    <n v="6"/>
    <s v="16.10.2012"/>
    <s v="01.04.2017"/>
    <m/>
    <s v="INR"/>
    <n v="5175274.4000000004"/>
    <n v="0"/>
    <n v="0"/>
    <n v="0"/>
    <n v="5175274.4000000004"/>
    <n v="-3027379.04"/>
    <n v="-248787"/>
    <n v="0"/>
    <n v="-248787"/>
    <n v="0"/>
    <n v="0"/>
    <n v="-3276166.04"/>
    <n v="379821.67200000008"/>
    <n v="2147895.3600000003"/>
    <n v="1519286.6880000003"/>
  </r>
  <r>
    <x v="0"/>
    <s v="FA32"/>
    <n v="1600"/>
    <n v="160000483"/>
    <n v="0"/>
    <s v="FA001600004830"/>
    <s v="Testing &amp; Configuration"/>
    <x v="0"/>
    <n v="1"/>
    <n v="10"/>
    <n v="6"/>
    <s v="16.10.2012"/>
    <s v="01.04.2017"/>
    <m/>
    <s v="INR"/>
    <n v="56426"/>
    <n v="0"/>
    <n v="0"/>
    <n v="0"/>
    <n v="56426"/>
    <n v="-33213.230000000003"/>
    <n v="-2781"/>
    <n v="0"/>
    <n v="-2781"/>
    <n v="0"/>
    <n v="0"/>
    <n v="-35994.230000000003"/>
    <n v="0"/>
    <n v="23212.769999999997"/>
    <n v="20431.769999999997"/>
  </r>
  <r>
    <x v="0"/>
    <s v="FA32"/>
    <n v="1600"/>
    <n v="160000485"/>
    <n v="0"/>
    <s v="FA001600004850"/>
    <s v="Air Filter Box with louer"/>
    <x v="0"/>
    <n v="1"/>
    <n v="10"/>
    <n v="7"/>
    <s v="24.10.2012"/>
    <s v="01.04.2017"/>
    <m/>
    <s v="INR"/>
    <n v="13057"/>
    <n v="0"/>
    <n v="0"/>
    <n v="0"/>
    <n v="13057"/>
    <n v="-7644.66"/>
    <n v="-639"/>
    <n v="0"/>
    <n v="-639"/>
    <n v="0"/>
    <n v="0"/>
    <n v="-8283.66"/>
    <n v="0"/>
    <n v="5412.34"/>
    <n v="4773.34"/>
  </r>
  <r>
    <x v="0"/>
    <s v="FA32"/>
    <n v="1600"/>
    <n v="160000486"/>
    <n v="0"/>
    <s v="FA001600004860"/>
    <s v="Air Filter Box with louer"/>
    <x v="0"/>
    <n v="1"/>
    <n v="10"/>
    <n v="7"/>
    <s v="24.10.2012"/>
    <s v="01.04.2017"/>
    <m/>
    <s v="INR"/>
    <n v="13057"/>
    <n v="0"/>
    <n v="0"/>
    <n v="0"/>
    <n v="13057"/>
    <n v="-7644.66"/>
    <n v="-639"/>
    <n v="0"/>
    <n v="-639"/>
    <n v="0"/>
    <n v="0"/>
    <n v="-8283.66"/>
    <n v="0"/>
    <n v="5412.34"/>
    <n v="4773.34"/>
  </r>
  <r>
    <x v="0"/>
    <s v="FA32"/>
    <n v="1600"/>
    <n v="160000487"/>
    <n v="0"/>
    <s v="FA001600004870"/>
    <s v="Air Compressor"/>
    <x v="0"/>
    <n v="1"/>
    <n v="10"/>
    <n v="7"/>
    <s v="22.10.2012"/>
    <s v="01.04.2017"/>
    <m/>
    <s v="INR"/>
    <n v="71367"/>
    <n v="0"/>
    <n v="0"/>
    <n v="0"/>
    <n v="71367"/>
    <n v="-41795.519999999997"/>
    <n v="-3493"/>
    <n v="0"/>
    <n v="-3493"/>
    <n v="0"/>
    <n v="0"/>
    <n v="-45288.52"/>
    <n v="0"/>
    <n v="29571.480000000003"/>
    <n v="26078.480000000003"/>
  </r>
  <r>
    <x v="0"/>
    <s v="FA32"/>
    <n v="1600"/>
    <n v="160000488"/>
    <n v="0"/>
    <s v="FA001600004880"/>
    <s v="Air Compressor"/>
    <x v="0"/>
    <n v="1"/>
    <n v="10"/>
    <n v="7"/>
    <s v="24.10.2012"/>
    <s v="01.04.2017"/>
    <m/>
    <s v="INR"/>
    <n v="204892"/>
    <n v="0"/>
    <n v="0"/>
    <n v="0"/>
    <n v="204892"/>
    <n v="-119972.28"/>
    <n v="-10031"/>
    <n v="0"/>
    <n v="-10031"/>
    <n v="0"/>
    <n v="0"/>
    <n v="-130003.28"/>
    <n v="0"/>
    <n v="84919.72"/>
    <n v="74888.72"/>
  </r>
  <r>
    <x v="0"/>
    <s v="FA32"/>
    <n v="1600"/>
    <n v="160000503"/>
    <n v="0"/>
    <s v="FA001600005030"/>
    <s v="Bucket Elevator"/>
    <x v="0"/>
    <n v="1"/>
    <n v="10"/>
    <n v="9"/>
    <s v="31.12.2012"/>
    <s v="01.04.2017"/>
    <m/>
    <s v="INR"/>
    <n v="863314"/>
    <n v="0"/>
    <n v="0"/>
    <n v="0"/>
    <n v="863314"/>
    <n v="-496834.41"/>
    <n v="-42171"/>
    <n v="0"/>
    <n v="-42171"/>
    <n v="0"/>
    <n v="0"/>
    <n v="-539005.40999999992"/>
    <n v="0"/>
    <n v="366479.59"/>
    <n v="324308.59000000008"/>
  </r>
  <r>
    <x v="0"/>
    <s v="FA32"/>
    <n v="1600"/>
    <n v="160000504"/>
    <n v="0"/>
    <s v="FA001600005040"/>
    <s v="25 kVA Stabilizer"/>
    <x v="0"/>
    <n v="2"/>
    <n v="10"/>
    <n v="8"/>
    <s v="14.12.2012"/>
    <s v="01.04.2017"/>
    <m/>
    <s v="INR"/>
    <n v="180786"/>
    <n v="0"/>
    <n v="0"/>
    <n v="0"/>
    <n v="180786"/>
    <n v="-104763.46"/>
    <n v="-8865"/>
    <n v="0"/>
    <n v="-8865"/>
    <n v="0"/>
    <n v="0"/>
    <n v="-113628.46"/>
    <n v="0"/>
    <n v="76022.539999999994"/>
    <n v="67157.539999999994"/>
  </r>
  <r>
    <x v="0"/>
    <s v="FA32"/>
    <n v="1600"/>
    <n v="160000525"/>
    <n v="0"/>
    <s v="FA001600005250"/>
    <s v="SS Wire Mesh Jali"/>
    <x v="0"/>
    <n v="1"/>
    <n v="10"/>
    <n v="11"/>
    <s v="28.02.2013"/>
    <s v="01.04.2017"/>
    <m/>
    <s v="INR"/>
    <n v="5108"/>
    <n v="0"/>
    <n v="0"/>
    <n v="0"/>
    <n v="5108"/>
    <n v="-2891.38"/>
    <n v="-249"/>
    <n v="0"/>
    <n v="-249"/>
    <n v="0"/>
    <n v="0"/>
    <n v="-3140.38"/>
    <n v="0"/>
    <n v="2216.62"/>
    <n v="1967.62"/>
  </r>
  <r>
    <x v="0"/>
    <s v="FA32"/>
    <n v="1600"/>
    <n v="160000526"/>
    <n v="0"/>
    <s v="FA001600005260"/>
    <s v="3 Phase Motor 5HP"/>
    <x v="0"/>
    <n v="1"/>
    <n v="10"/>
    <n v="11"/>
    <s v="28.02.2013"/>
    <s v="01.04.2017"/>
    <m/>
    <s v="INR"/>
    <n v="261037"/>
    <n v="0"/>
    <n v="0"/>
    <n v="0"/>
    <n v="261037"/>
    <n v="-147758.79"/>
    <n v="-12705"/>
    <n v="0"/>
    <n v="-12705"/>
    <n v="0"/>
    <n v="0"/>
    <n v="-160463.79"/>
    <n v="0"/>
    <n v="113278.20999999999"/>
    <n v="100573.20999999999"/>
  </r>
  <r>
    <x v="0"/>
    <s v="FA32"/>
    <n v="1600"/>
    <n v="160000527"/>
    <n v="0"/>
    <s v="FA001600005270"/>
    <s v="Fan with 01 HP  Motor"/>
    <x v="0"/>
    <n v="1"/>
    <n v="10"/>
    <n v="11"/>
    <s v="28.02.2013"/>
    <s v="01.04.2017"/>
    <m/>
    <s v="INR"/>
    <n v="226989"/>
    <n v="0"/>
    <n v="0"/>
    <n v="0"/>
    <n v="226989"/>
    <n v="-128483.89"/>
    <n v="-11048"/>
    <n v="0"/>
    <n v="-11048"/>
    <n v="0"/>
    <n v="0"/>
    <n v="-139531.89000000001"/>
    <n v="0"/>
    <n v="98505.11"/>
    <n v="87457.109999999986"/>
  </r>
  <r>
    <x v="0"/>
    <s v="FA32"/>
    <n v="1600"/>
    <n v="160000528"/>
    <n v="0"/>
    <s v="FA001600005280"/>
    <s v="Fan with 01 HP  Motor"/>
    <x v="0"/>
    <n v="1"/>
    <n v="10"/>
    <n v="11"/>
    <s v="28.02.2013"/>
    <s v="01.04.2017"/>
    <m/>
    <s v="INR"/>
    <n v="45398"/>
    <n v="0"/>
    <n v="0"/>
    <n v="0"/>
    <n v="45398"/>
    <n v="-25696.63"/>
    <n v="-2210"/>
    <n v="0"/>
    <n v="-2210"/>
    <n v="0"/>
    <n v="0"/>
    <n v="-27906.63"/>
    <n v="0"/>
    <n v="19701.37"/>
    <n v="17491.37"/>
  </r>
  <r>
    <x v="0"/>
    <s v="FA32"/>
    <n v="1600"/>
    <n v="160000529"/>
    <n v="0"/>
    <s v="FA001600005290"/>
    <s v="Parts for Packing Machine"/>
    <x v="0"/>
    <n v="1"/>
    <n v="10"/>
    <n v="11"/>
    <s v="28.02.2013"/>
    <s v="01.04.2017"/>
    <m/>
    <s v="INR"/>
    <n v="79446"/>
    <n v="0"/>
    <n v="-79446"/>
    <n v="0"/>
    <n v="0"/>
    <n v="-44970.39"/>
    <n v="-3867"/>
    <n v="0"/>
    <n v="-3867"/>
    <n v="48837.39"/>
    <n v="0"/>
    <n v="0"/>
    <n v="30608.61"/>
    <n v="34475.61"/>
    <n v="0"/>
  </r>
  <r>
    <x v="0"/>
    <s v="FA32"/>
    <n v="1600"/>
    <n v="160000531"/>
    <n v="0"/>
    <s v="FA001600005310"/>
    <s v="Testing &amp; Configuration"/>
    <x v="0"/>
    <n v="1"/>
    <n v="10"/>
    <n v="11"/>
    <s v="28.02.2013"/>
    <s v="01.04.2017"/>
    <m/>
    <s v="INR"/>
    <n v="120525"/>
    <n v="0"/>
    <n v="0"/>
    <n v="0"/>
    <n v="120525"/>
    <n v="-68221.649999999994"/>
    <n v="-5866"/>
    <n v="0"/>
    <n v="-5866"/>
    <n v="0"/>
    <n v="0"/>
    <n v="-74087.649999999994"/>
    <n v="0"/>
    <n v="52303.350000000006"/>
    <n v="46437.350000000006"/>
  </r>
  <r>
    <x v="0"/>
    <s v="FA32"/>
    <n v="1600"/>
    <n v="160000533"/>
    <n v="0"/>
    <s v="FA001600005330"/>
    <s v="Installation  APFC panels"/>
    <x v="0"/>
    <n v="1"/>
    <n v="10"/>
    <n v="11"/>
    <s v="28.02.2013"/>
    <s v="01.04.2017"/>
    <m/>
    <s v="INR"/>
    <n v="35081"/>
    <n v="0"/>
    <n v="0"/>
    <n v="0"/>
    <n v="35081"/>
    <n v="-19857.400000000001"/>
    <n v="-1707"/>
    <n v="0"/>
    <n v="-1707"/>
    <n v="0"/>
    <n v="0"/>
    <n v="-21564.400000000001"/>
    <n v="0"/>
    <n v="15223.599999999999"/>
    <n v="13516.599999999999"/>
  </r>
  <r>
    <x v="0"/>
    <s v="FA32"/>
    <n v="1600"/>
    <n v="160000534"/>
    <n v="0"/>
    <s v="FA001600005340"/>
    <s v="HARD PVC PIPE 50MM DIA"/>
    <x v="0"/>
    <n v="1"/>
    <n v="10"/>
    <n v="11"/>
    <s v="28.02.2013"/>
    <s v="01.04.2017"/>
    <m/>
    <s v="INR"/>
    <n v="68665"/>
    <n v="0"/>
    <n v="0"/>
    <n v="0"/>
    <n v="68665"/>
    <n v="-38867.160000000003"/>
    <n v="-3342"/>
    <n v="0"/>
    <n v="-3342"/>
    <n v="0"/>
    <n v="0"/>
    <n v="-42209.16"/>
    <n v="0"/>
    <n v="29797.839999999997"/>
    <n v="26455.839999999997"/>
  </r>
  <r>
    <x v="0"/>
    <s v="FA32"/>
    <n v="1600"/>
    <n v="160001011"/>
    <n v="0"/>
    <s v="FA001600010110"/>
    <s v="Cleaning Mach.CCTV Camera"/>
    <x v="0"/>
    <n v="1"/>
    <n v="15"/>
    <n v="0"/>
    <s v="29.03.2017"/>
    <s v="01.04.2017"/>
    <m/>
    <s v="INR"/>
    <n v="269999.48"/>
    <n v="0"/>
    <n v="0"/>
    <n v="0"/>
    <n v="269999.48"/>
    <n v="-85640.82"/>
    <n v="-12814"/>
    <n v="0"/>
    <n v="-12814"/>
    <n v="0"/>
    <n v="0"/>
    <n v="-98454.82"/>
    <n v="0"/>
    <n v="184358.65999999997"/>
    <n v="171544.65999999997"/>
  </r>
  <r>
    <x v="0"/>
    <s v="FA32"/>
    <n v="1600"/>
    <n v="160001295"/>
    <n v="0"/>
    <s v="FA001600012950"/>
    <s v="Sortex Machine- BUHLER"/>
    <x v="0"/>
    <n v="1"/>
    <n v="8"/>
    <n v="0"/>
    <s v="31.12.2017"/>
    <s v="31.12.2017"/>
    <m/>
    <s v="INR"/>
    <n v="6707202.5700000003"/>
    <n v="0"/>
    <n v="0"/>
    <n v="0"/>
    <n v="6707202.5700000003"/>
    <n v="-3384495"/>
    <n v="-600088"/>
    <n v="0"/>
    <n v="-600088"/>
    <n v="0"/>
    <n v="0"/>
    <n v="-3984583"/>
    <n v="666279.46117040003"/>
    <n v="3322707.5700000003"/>
    <n v="2056340.1088296003"/>
  </r>
  <r>
    <x v="0"/>
    <s v="FA32"/>
    <n v="1600"/>
    <n v="160001296"/>
    <n v="0"/>
    <s v="FA001600012960"/>
    <s v="Elevator- A K E"/>
    <x v="0"/>
    <n v="1"/>
    <n v="8"/>
    <n v="0"/>
    <s v="31.12.2017"/>
    <s v="31.12.2017"/>
    <m/>
    <s v="INR"/>
    <n v="2742842.9"/>
    <n v="0"/>
    <n v="0"/>
    <n v="0"/>
    <n v="2742842.9"/>
    <n v="-1384056"/>
    <n v="-245400"/>
    <n v="0"/>
    <n v="-245400"/>
    <n v="0"/>
    <n v="0"/>
    <n v="-1629456"/>
    <n v="222677.38"/>
    <n v="1358786.9"/>
    <n v="890709.5199999999"/>
  </r>
  <r>
    <x v="0"/>
    <s v="FA32"/>
    <n v="1600"/>
    <n v="160001297"/>
    <n v="0"/>
    <s v="FA001600012970"/>
    <s v="Bag Closer Machine"/>
    <x v="0"/>
    <n v="7"/>
    <n v="8"/>
    <n v="0"/>
    <s v="31.12.2017"/>
    <s v="31.12.2017"/>
    <m/>
    <s v="INR"/>
    <n v="36814"/>
    <n v="0"/>
    <n v="0"/>
    <n v="0"/>
    <n v="36814"/>
    <n v="-18577"/>
    <n v="-3294"/>
    <n v="0"/>
    <n v="-3294"/>
    <n v="0"/>
    <n v="0"/>
    <n v="-21871"/>
    <n v="0"/>
    <n v="18237"/>
    <n v="14943"/>
  </r>
  <r>
    <x v="0"/>
    <s v="FA32"/>
    <n v="1600"/>
    <n v="160001299"/>
    <n v="0"/>
    <s v="FA001600012990"/>
    <s v="Sealing Machine"/>
    <x v="0"/>
    <n v="1"/>
    <n v="8"/>
    <n v="0"/>
    <s v="31.12.2017"/>
    <s v="31.12.2017"/>
    <m/>
    <s v="INR"/>
    <n v="11737"/>
    <n v="0"/>
    <n v="0"/>
    <n v="0"/>
    <n v="11737"/>
    <n v="-5923"/>
    <n v="-1050"/>
    <n v="0"/>
    <n v="-1050"/>
    <n v="0"/>
    <n v="0"/>
    <n v="-6973"/>
    <n v="0"/>
    <n v="5814"/>
    <n v="4764"/>
  </r>
  <r>
    <x v="0"/>
    <s v="FA32"/>
    <n v="1600"/>
    <n v="160001300"/>
    <n v="0"/>
    <s v="FA001600013000"/>
    <s v="FFS Machine (Flexi bag 280E+ 14 H MHW)"/>
    <x v="0"/>
    <n v="1"/>
    <n v="8"/>
    <n v="0"/>
    <s v="31.12.2017"/>
    <s v="31.12.2017"/>
    <m/>
    <s v="INR"/>
    <n v="583308.03"/>
    <n v="0"/>
    <n v="0"/>
    <n v="0"/>
    <n v="583308.03"/>
    <n v="-294342"/>
    <n v="-52188"/>
    <n v="0"/>
    <n v="-52188"/>
    <n v="0"/>
    <n v="0"/>
    <n v="-346530"/>
    <n v="0"/>
    <n v="288966.03000000003"/>
    <n v="236778.03000000003"/>
  </r>
  <r>
    <x v="0"/>
    <s v="FA32"/>
    <n v="1600"/>
    <n v="160001301"/>
    <n v="0"/>
    <s v="FA001600013010"/>
    <s v="Polisher Machine"/>
    <x v="0"/>
    <n v="1"/>
    <n v="8"/>
    <n v="0"/>
    <s v="31.12.2017"/>
    <s v="31.12.2017"/>
    <m/>
    <s v="INR"/>
    <n v="112167"/>
    <n v="0"/>
    <n v="0"/>
    <n v="0"/>
    <n v="112167"/>
    <n v="-56601"/>
    <n v="-10035"/>
    <n v="0"/>
    <n v="-10035"/>
    <n v="0"/>
    <n v="0"/>
    <n v="-66636"/>
    <n v="0"/>
    <n v="55566"/>
    <n v="45531"/>
  </r>
  <r>
    <x v="0"/>
    <s v="FA32"/>
    <n v="1600"/>
    <n v="160001302"/>
    <n v="0"/>
    <s v="FA001600013020"/>
    <s v="Sortex Machine Structure"/>
    <x v="0"/>
    <n v="1"/>
    <n v="8"/>
    <n v="0"/>
    <s v="31.12.2017"/>
    <s v="31.12.2017"/>
    <m/>
    <s v="INR"/>
    <n v="14195989.4"/>
    <n v="0"/>
    <n v="-14195989.4"/>
    <n v="0"/>
    <n v="0"/>
    <n v="-7163385"/>
    <n v="-1270103"/>
    <n v="0"/>
    <n v="-1270103"/>
    <n v="8433488"/>
    <n v="0"/>
    <n v="0"/>
    <n v="5762501.4000000004"/>
    <n v="7032604.4000000004"/>
    <n v="0"/>
  </r>
  <r>
    <x v="0"/>
    <s v="FA32"/>
    <n v="1600"/>
    <n v="160001366"/>
    <n v="0"/>
    <s v="FA001600013660"/>
    <s v="LED Kit  (Chute Asy)- Sortex Plant"/>
    <x v="0"/>
    <n v="3"/>
    <n v="15"/>
    <n v="0"/>
    <s v="28.02.2018"/>
    <s v="14.02.2018"/>
    <m/>
    <s v="INR"/>
    <n v="464972.53"/>
    <n v="0"/>
    <n v="0"/>
    <n v="0"/>
    <n v="464972.53"/>
    <n v="-121503"/>
    <n v="-22187"/>
    <n v="0"/>
    <n v="-22187"/>
    <n v="0"/>
    <n v="0"/>
    <n v="-143690"/>
    <n v="0"/>
    <n v="343469.53"/>
    <n v="321282.53000000003"/>
  </r>
  <r>
    <x v="0"/>
    <s v="FA32"/>
    <n v="1600"/>
    <n v="160001412"/>
    <n v="0"/>
    <s v="FA001600014120"/>
    <s v="BAGCLOSER SEWING MACHINE"/>
    <x v="0"/>
    <n v="1"/>
    <n v="15"/>
    <n v="0"/>
    <s v="31.05.2018"/>
    <s v="26.05.2018"/>
    <m/>
    <s v="INR"/>
    <n v="5250"/>
    <n v="0"/>
    <n v="0"/>
    <n v="0"/>
    <n v="5250"/>
    <n v="-1280"/>
    <n v="-251"/>
    <n v="0"/>
    <n v="-251"/>
    <n v="0"/>
    <n v="0"/>
    <n v="-1531"/>
    <n v="0"/>
    <n v="3970"/>
    <n v="3719"/>
  </r>
  <r>
    <x v="0"/>
    <s v="FA32"/>
    <n v="1600"/>
    <n v="160001556"/>
    <n v="0"/>
    <s v="FA001600015560"/>
    <s v="D-Stoner Machine"/>
    <x v="0"/>
    <n v="1"/>
    <n v="15"/>
    <n v="0"/>
    <s v="31.07.2018"/>
    <s v="28.07.2018"/>
    <m/>
    <s v="INR"/>
    <n v="53569.39"/>
    <n v="0"/>
    <n v="0"/>
    <n v="0"/>
    <n v="53569.39"/>
    <n v="-12475"/>
    <n v="-2556"/>
    <n v="0"/>
    <n v="-2556"/>
    <n v="0"/>
    <n v="0"/>
    <n v="-15031"/>
    <n v="0"/>
    <n v="41094.39"/>
    <n v="38538.39"/>
  </r>
  <r>
    <x v="0"/>
    <s v="FA32"/>
    <n v="1600"/>
    <n v="160001561"/>
    <n v="0"/>
    <s v="FA001600015610"/>
    <s v="Cleaning Machine 1200 Kg"/>
    <x v="0"/>
    <n v="2"/>
    <n v="8"/>
    <n v="3"/>
    <s v="01.08.2018"/>
    <s v="01.08.2018"/>
    <m/>
    <s v="INR"/>
    <n v="12399927"/>
    <n v="0"/>
    <n v="0"/>
    <n v="0"/>
    <n v="12399927"/>
    <n v="-8003752.1399999997"/>
    <n v="-620711"/>
    <n v="0"/>
    <n v="-620711"/>
    <n v="0"/>
    <n v="0"/>
    <n v="-8624463.1400000006"/>
    <n v="906111.32639999979"/>
    <n v="4396174.8600000003"/>
    <n v="2869352.5335999997"/>
  </r>
  <r>
    <x v="0"/>
    <s v="FA32"/>
    <n v="1600"/>
    <n v="160001753"/>
    <n v="0"/>
    <s v="FA001600017530"/>
    <s v="ELGi make screw compressor Model"/>
    <x v="0"/>
    <n v="1"/>
    <n v="15"/>
    <n v="0"/>
    <s v="30.09.2018"/>
    <s v="05.09.2018"/>
    <m/>
    <s v="INR"/>
    <n v="371923.54"/>
    <n v="0"/>
    <n v="0"/>
    <n v="0"/>
    <n v="371923.54"/>
    <n v="-84088"/>
    <n v="-17747"/>
    <n v="0"/>
    <n v="-17747"/>
    <n v="0"/>
    <n v="0"/>
    <n v="-101835"/>
    <n v="0"/>
    <n v="287835.53999999998"/>
    <n v="270088.53999999998"/>
  </r>
  <r>
    <x v="0"/>
    <s v="FA32"/>
    <n v="1600"/>
    <n v="160001754"/>
    <n v="0"/>
    <s v="FA001600017540"/>
    <s v="Bag Closer Machine- Make Revo"/>
    <x v="0"/>
    <n v="1"/>
    <n v="15"/>
    <n v="0"/>
    <s v="30.09.2018"/>
    <s v="08.09.2018"/>
    <m/>
    <s v="INR"/>
    <n v="5250"/>
    <n v="0"/>
    <n v="0"/>
    <n v="0"/>
    <n v="5250"/>
    <n v="-1184"/>
    <n v="-251"/>
    <n v="0"/>
    <n v="-251"/>
    <n v="0"/>
    <n v="0"/>
    <n v="-1435"/>
    <n v="0"/>
    <n v="4066"/>
    <n v="3815"/>
  </r>
  <r>
    <x v="0"/>
    <s v="FA32"/>
    <n v="1600"/>
    <n v="160001755"/>
    <n v="0"/>
    <s v="FA001600017550"/>
    <s v="Band Sealing Machine"/>
    <x v="0"/>
    <n v="1"/>
    <n v="15"/>
    <n v="0"/>
    <s v="30.09.2018"/>
    <s v="04.09.2018"/>
    <m/>
    <s v="INR"/>
    <n v="18500"/>
    <n v="0"/>
    <n v="0"/>
    <n v="0"/>
    <n v="18500"/>
    <n v="-4187"/>
    <n v="-883"/>
    <n v="0"/>
    <n v="-883"/>
    <n v="0"/>
    <n v="0"/>
    <n v="-5070"/>
    <n v="0"/>
    <n v="14313"/>
    <n v="13430"/>
  </r>
  <r>
    <x v="0"/>
    <s v="FA32"/>
    <n v="1600"/>
    <n v="160001756"/>
    <n v="0"/>
    <s v="FA001600017560"/>
    <s v="Khatkhata Chalna Size 8' x 3'"/>
    <x v="0"/>
    <n v="0"/>
    <n v="15"/>
    <n v="0"/>
    <s v="30.09.2018"/>
    <s v="18.09.2018"/>
    <s v="30.09.2022"/>
    <s v="INR"/>
    <n v="155351.23000000001"/>
    <n v="0"/>
    <n v="0"/>
    <n v="-155351.23000000001"/>
    <n v="0"/>
    <n v="-34773"/>
    <n v="-4906"/>
    <n v="0"/>
    <n v="-4906"/>
    <n v="0"/>
    <n v="39679"/>
    <n v="0"/>
    <n v="0"/>
    <n v="120578.23000000001"/>
    <n v="0"/>
  </r>
  <r>
    <x v="0"/>
    <s v="FA32"/>
    <n v="1600"/>
    <n v="160001808"/>
    <n v="0"/>
    <s v="FA001600018080"/>
    <s v="WEIGHING MACHINE 30 KG"/>
    <x v="0"/>
    <n v="2"/>
    <n v="15"/>
    <n v="0"/>
    <s v="31.10.2018"/>
    <s v="01.10.2018"/>
    <m/>
    <s v="INR"/>
    <n v="7000"/>
    <n v="0"/>
    <n v="0"/>
    <n v="0"/>
    <n v="7000"/>
    <n v="-1550"/>
    <n v="-334"/>
    <n v="0"/>
    <n v="-334"/>
    <n v="0"/>
    <n v="0"/>
    <n v="-1884"/>
    <n v="0"/>
    <n v="5450"/>
    <n v="5116"/>
  </r>
  <r>
    <x v="0"/>
    <s v="FA32"/>
    <n v="1600"/>
    <n v="160001809"/>
    <n v="0"/>
    <s v="FA001600018090"/>
    <s v="WEIGHING MACHINE DS 215 N"/>
    <x v="0"/>
    <n v="1"/>
    <n v="15"/>
    <n v="0"/>
    <s v="31.10.2018"/>
    <s v="01.10.2018"/>
    <m/>
    <s v="INR"/>
    <n v="13136"/>
    <n v="0"/>
    <n v="0"/>
    <n v="0"/>
    <n v="13136"/>
    <n v="-2911"/>
    <n v="-627"/>
    <n v="0"/>
    <n v="-627"/>
    <n v="0"/>
    <n v="0"/>
    <n v="-3538"/>
    <n v="0"/>
    <n v="10225"/>
    <n v="9598"/>
  </r>
  <r>
    <x v="0"/>
    <s v="FA32"/>
    <n v="1600"/>
    <n v="160001821"/>
    <n v="0"/>
    <s v="FA001600018210"/>
    <s v="Flour Mills - Parts &amp; Fixing"/>
    <x v="0"/>
    <n v="1"/>
    <n v="15"/>
    <n v="0"/>
    <s v="31.10.2018"/>
    <s v="23.10.2018"/>
    <m/>
    <s v="INR"/>
    <n v="785933.01"/>
    <n v="0"/>
    <n v="-785933.01"/>
    <n v="0"/>
    <n v="0"/>
    <n v="-171148"/>
    <n v="-37502"/>
    <n v="0"/>
    <n v="-37502"/>
    <n v="208650"/>
    <n v="0"/>
    <n v="0"/>
    <n v="577283.01"/>
    <n v="614785.01"/>
    <n v="0"/>
  </r>
  <r>
    <x v="0"/>
    <s v="FA32"/>
    <n v="1600"/>
    <n v="160001964"/>
    <n v="0"/>
    <s v="FA001600019640"/>
    <s v="Small Chakki"/>
    <x v="0"/>
    <n v="1"/>
    <n v="11"/>
    <n v="4"/>
    <s v="01.12.2018"/>
    <s v="04.12.2018"/>
    <m/>
    <s v="INR"/>
    <n v="14000"/>
    <n v="0"/>
    <n v="0"/>
    <n v="0"/>
    <n v="14000"/>
    <n v="-6189.97"/>
    <n v="-669"/>
    <n v="0"/>
    <n v="-669"/>
    <n v="0"/>
    <n v="0"/>
    <n v="-6858.97"/>
    <n v="0"/>
    <n v="7810.03"/>
    <n v="7141.03"/>
  </r>
  <r>
    <x v="0"/>
    <s v="FA32"/>
    <n v="1600"/>
    <n v="160002275"/>
    <n v="0"/>
    <s v="FA001600022750"/>
    <s v="Chakki Plant Motor"/>
    <x v="0"/>
    <n v="1"/>
    <n v="15"/>
    <n v="0"/>
    <s v="31.03.2019"/>
    <s v="15.01.2019"/>
    <m/>
    <s v="INR"/>
    <n v="25000"/>
    <n v="0"/>
    <n v="0"/>
    <n v="0"/>
    <n v="25000"/>
    <n v="-5079"/>
    <n v="-1193"/>
    <n v="0"/>
    <n v="-1193"/>
    <n v="0"/>
    <n v="0"/>
    <n v="-6272"/>
    <n v="0"/>
    <n v="19921"/>
    <n v="18728"/>
  </r>
  <r>
    <x v="0"/>
    <s v="FA32"/>
    <n v="1600"/>
    <n v="160002338"/>
    <n v="0"/>
    <s v="FA001600023380"/>
    <s v="Cleaning Gravity Separator - II"/>
    <x v="0"/>
    <n v="1"/>
    <n v="15"/>
    <n v="0"/>
    <s v="30.06.2019"/>
    <s v="10.06.2019"/>
    <m/>
    <s v="INR"/>
    <n v="436105.55"/>
    <n v="0"/>
    <n v="0"/>
    <n v="0"/>
    <n v="436105.55"/>
    <n v="-77586"/>
    <n v="-20813"/>
    <n v="0"/>
    <n v="-20813"/>
    <n v="0"/>
    <n v="0"/>
    <n v="-98399"/>
    <n v="0"/>
    <n v="358519.55"/>
    <n v="337706.55"/>
  </r>
  <r>
    <x v="0"/>
    <s v="FA32"/>
    <n v="1600"/>
    <n v="160002392"/>
    <n v="0"/>
    <s v="FA001600023920"/>
    <s v="AIRLOCK MPSN-25/23  (Without Motor)"/>
    <x v="0"/>
    <n v="1"/>
    <n v="15"/>
    <n v="0"/>
    <s v="31.08.2019"/>
    <s v="22.08.2019"/>
    <m/>
    <s v="INR"/>
    <n v="68113.08"/>
    <n v="0"/>
    <n v="0"/>
    <n v="0"/>
    <n v="68113.08"/>
    <n v="-11256"/>
    <n v="-3251"/>
    <n v="0"/>
    <n v="-3251"/>
    <n v="0"/>
    <n v="0"/>
    <n v="-14507"/>
    <n v="0"/>
    <n v="56857.08"/>
    <n v="53606.080000000002"/>
  </r>
  <r>
    <x v="0"/>
    <s v="FA32"/>
    <n v="1600"/>
    <n v="160002505"/>
    <n v="0"/>
    <s v="FA001600025050"/>
    <s v="Auto cleaning Machine"/>
    <x v="0"/>
    <n v="1"/>
    <n v="3"/>
    <n v="1"/>
    <s v="29.02.2020"/>
    <s v="01.03.2020"/>
    <m/>
    <s v="INR"/>
    <n v="97104"/>
    <n v="0"/>
    <n v="0"/>
    <n v="0"/>
    <n v="97104"/>
    <n v="-85070.7"/>
    <n v="-5423"/>
    <n v="0"/>
    <n v="-5423"/>
    <n v="0"/>
    <n v="0"/>
    <n v="-90493.7"/>
    <n v="0"/>
    <n v="12033.300000000003"/>
    <n v="6610.3000000000029"/>
  </r>
  <r>
    <x v="0"/>
    <s v="FA32"/>
    <n v="1600"/>
    <n v="160002506"/>
    <n v="0"/>
    <s v="FA001600025060"/>
    <s v="Gravity Separator Vibro"/>
    <x v="0"/>
    <n v="1"/>
    <n v="8"/>
    <n v="0"/>
    <s v="29.02.2020"/>
    <s v="01.03.2020"/>
    <m/>
    <s v="INR"/>
    <n v="19635"/>
    <n v="0"/>
    <n v="0"/>
    <n v="0"/>
    <n v="19635"/>
    <n v="-11155.68"/>
    <n v="-955"/>
    <n v="0"/>
    <n v="-955"/>
    <n v="0"/>
    <n v="0"/>
    <n v="-12110.68"/>
    <n v="0"/>
    <n v="8479.32"/>
    <n v="7524.32"/>
  </r>
  <r>
    <x v="0"/>
    <s v="FA32"/>
    <n v="1600"/>
    <n v="160003058"/>
    <n v="0"/>
    <s v="FA001600030580"/>
    <s v="Pulveriser"/>
    <x v="0"/>
    <n v="1"/>
    <n v="9"/>
    <n v="10"/>
    <s v="29.12.2020"/>
    <s v="29.12.2020"/>
    <m/>
    <s v="INR"/>
    <n v="1180054"/>
    <n v="0"/>
    <n v="0"/>
    <n v="0"/>
    <n v="1180054"/>
    <n v="-479032.85"/>
    <n v="-56389"/>
    <n v="0"/>
    <n v="-56389"/>
    <n v="0"/>
    <n v="0"/>
    <n v="-535421.85"/>
    <n v="128926.43000000001"/>
    <n v="701021.15"/>
    <n v="515705.72000000003"/>
  </r>
  <r>
    <x v="0"/>
    <s v="FA32"/>
    <n v="1600"/>
    <n v="160003059"/>
    <n v="0"/>
    <s v="FA001600030590"/>
    <s v="Shubh Micro Pulverizer"/>
    <x v="0"/>
    <n v="1"/>
    <n v="6"/>
    <n v="5"/>
    <s v="29.12.2020"/>
    <s v="29.12.2020"/>
    <m/>
    <s v="INR"/>
    <n v="303311"/>
    <n v="0"/>
    <n v="0"/>
    <n v="0"/>
    <n v="303311"/>
    <n v="-153418.34"/>
    <n v="-19666"/>
    <n v="0"/>
    <n v="-19666"/>
    <n v="0"/>
    <n v="0"/>
    <n v="-173084.34"/>
    <n v="0"/>
    <n v="149892.66"/>
    <n v="130226.66"/>
  </r>
  <r>
    <x v="0"/>
    <s v="FA32"/>
    <n v="1600"/>
    <n v="160003060"/>
    <n v="0"/>
    <s v="FA001600030600"/>
    <s v="Air handling Unit"/>
    <x v="0"/>
    <n v="1"/>
    <n v="11"/>
    <n v="5"/>
    <s v="29.12.2020"/>
    <s v="29.12.2020"/>
    <m/>
    <s v="INR"/>
    <n v="469405"/>
    <n v="0"/>
    <n v="0"/>
    <n v="0"/>
    <n v="469405"/>
    <n v="-143830"/>
    <n v="-22399"/>
    <n v="0"/>
    <n v="-22399"/>
    <n v="0"/>
    <n v="0"/>
    <n v="-166229"/>
    <n v="0"/>
    <n v="325575"/>
    <n v="303176"/>
  </r>
  <r>
    <x v="0"/>
    <s v="FA32"/>
    <n v="1600"/>
    <n v="160003061"/>
    <n v="0"/>
    <s v="FA001600030610"/>
    <s v="Cooling Blender Machine CB/SS316-MS 75"/>
    <x v="0"/>
    <n v="1"/>
    <n v="11"/>
    <n v="11"/>
    <s v="29.12.2020"/>
    <s v="29.12.2020"/>
    <m/>
    <s v="INR"/>
    <n v="237340.97"/>
    <n v="0"/>
    <n v="0"/>
    <n v="0"/>
    <n v="237340.97"/>
    <n v="-66052"/>
    <n v="-11264"/>
    <n v="0"/>
    <n v="-11264"/>
    <n v="0"/>
    <n v="0"/>
    <n v="-77316"/>
    <n v="0"/>
    <n v="171288.97"/>
    <n v="160024.97"/>
  </r>
  <r>
    <x v="0"/>
    <s v="FA32"/>
    <n v="1600"/>
    <n v="160003817"/>
    <n v="0"/>
    <s v="FA001600038170"/>
    <s v="Air Compressor (Parts&amp; Accessories)-Wheat Sortex"/>
    <x v="0"/>
    <n v="1"/>
    <n v="15"/>
    <n v="0"/>
    <s v="31.03.2022"/>
    <s v="25.03.2022"/>
    <m/>
    <s v="INR"/>
    <n v="74013"/>
    <n v="0"/>
    <n v="0"/>
    <n v="0"/>
    <n v="74013"/>
    <n v="-90"/>
    <n v="-3532"/>
    <n v="0"/>
    <n v="-3532"/>
    <n v="0"/>
    <n v="0"/>
    <n v="-3622"/>
    <n v="0"/>
    <n v="73923"/>
    <n v="70391"/>
  </r>
  <r>
    <x v="0"/>
    <s v="FA32"/>
    <n v="1600"/>
    <n v="160003818"/>
    <n v="0"/>
    <s v="FA001600038180"/>
    <s v="Belt Conveyor for TTOPrinter"/>
    <x v="0"/>
    <n v="1"/>
    <n v="15"/>
    <n v="0"/>
    <s v="31.03.2022"/>
    <s v="25.03.2022"/>
    <m/>
    <s v="INR"/>
    <n v="70900"/>
    <n v="0"/>
    <n v="0"/>
    <n v="0"/>
    <n v="70900"/>
    <n v="-86"/>
    <n v="-3383"/>
    <n v="0"/>
    <n v="-3383"/>
    <n v="0"/>
    <n v="0"/>
    <n v="-3469"/>
    <n v="0"/>
    <n v="70814"/>
    <n v="67431"/>
  </r>
  <r>
    <x v="0"/>
    <s v="FA32"/>
    <n v="1600"/>
    <n v="160003819"/>
    <n v="0"/>
    <s v="FA001600038190"/>
    <s v="Cleaning Preforated Seive dia-Wheat Plant"/>
    <x v="0"/>
    <n v="8"/>
    <n v="15"/>
    <n v="0"/>
    <s v="31.03.2022"/>
    <s v="25.03.2022"/>
    <m/>
    <s v="INR"/>
    <n v="72836"/>
    <n v="0"/>
    <n v="0"/>
    <n v="0"/>
    <n v="72836"/>
    <n v="-88"/>
    <n v="-3476"/>
    <n v="0"/>
    <n v="-3476"/>
    <n v="0"/>
    <n v="0"/>
    <n v="-3564"/>
    <n v="0"/>
    <n v="72748"/>
    <n v="69272"/>
  </r>
  <r>
    <x v="0"/>
    <s v="FA32"/>
    <n v="1600"/>
    <n v="160003820"/>
    <n v="0"/>
    <s v="FA001600038200"/>
    <s v="Electrical  Spare parts-Wheat Plant"/>
    <x v="0"/>
    <n v="1"/>
    <n v="15"/>
    <n v="0"/>
    <s v="31.03.2022"/>
    <s v="25.03.2022"/>
    <m/>
    <s v="INR"/>
    <n v="103089"/>
    <n v="0"/>
    <n v="0"/>
    <n v="0"/>
    <n v="103089"/>
    <n v="-125"/>
    <n v="-4919"/>
    <n v="0"/>
    <n v="-4919"/>
    <n v="0"/>
    <n v="0"/>
    <n v="-5044"/>
    <n v="0"/>
    <n v="102964"/>
    <n v="98045"/>
  </r>
  <r>
    <x v="0"/>
    <s v="FA32"/>
    <n v="1600"/>
    <n v="160003821"/>
    <n v="0"/>
    <s v="FA001600038210"/>
    <s v="METAL DETECTOR CONVEYOR SYSTEM"/>
    <x v="0"/>
    <n v="1"/>
    <n v="15"/>
    <n v="0"/>
    <s v="31.03.2022"/>
    <s v="25.03.2022"/>
    <m/>
    <s v="INR"/>
    <n v="186355.93"/>
    <n v="0"/>
    <n v="0"/>
    <n v="0"/>
    <n v="186355.93"/>
    <n v="-226"/>
    <n v="-8892"/>
    <n v="0"/>
    <n v="-8892"/>
    <n v="0"/>
    <n v="0"/>
    <n v="-9118"/>
    <n v="0"/>
    <n v="186129.93"/>
    <n v="177237.93"/>
  </r>
  <r>
    <x v="0"/>
    <s v="FA32"/>
    <n v="1600"/>
    <n v="160003822"/>
    <n v="0"/>
    <s v="FA001600038220"/>
    <s v="Sortex Cleaning machine Part-Wheat Plant"/>
    <x v="0"/>
    <n v="1"/>
    <n v="15"/>
    <n v="0"/>
    <s v="31.03.2022"/>
    <s v="25.03.2022"/>
    <m/>
    <s v="INR"/>
    <n v="50761"/>
    <n v="0"/>
    <n v="0"/>
    <n v="0"/>
    <n v="50761"/>
    <n v="-62"/>
    <n v="-2422"/>
    <n v="0"/>
    <n v="-2422"/>
    <n v="0"/>
    <n v="0"/>
    <n v="-2484"/>
    <n v="0"/>
    <n v="50699"/>
    <n v="48277"/>
  </r>
  <r>
    <x v="0"/>
    <s v="FA32"/>
    <n v="1600"/>
    <n v="160003823"/>
    <n v="0"/>
    <s v="FA001600038230"/>
    <s v="TIJ printer GX Head standard Top-Wheat Plant"/>
    <x v="0"/>
    <n v="2"/>
    <n v="15"/>
    <n v="0"/>
    <s v="31.03.2022"/>
    <s v="25.03.2022"/>
    <m/>
    <s v="INR"/>
    <n v="97440"/>
    <n v="0"/>
    <n v="0"/>
    <n v="0"/>
    <n v="97440"/>
    <n v="-118"/>
    <n v="-4650"/>
    <n v="0"/>
    <n v="-4650"/>
    <n v="0"/>
    <n v="0"/>
    <n v="-4768"/>
    <n v="0"/>
    <n v="97322"/>
    <n v="92672"/>
  </r>
  <r>
    <x v="0"/>
    <s v="FA32"/>
    <n v="1600"/>
    <n v="160003824"/>
    <n v="0"/>
    <s v="FA001600038240"/>
    <s v="TIJ Printer GX150i wih Accessories-Wheat Plant"/>
    <x v="0"/>
    <n v="1"/>
    <n v="15"/>
    <n v="0"/>
    <s v="31.03.2022"/>
    <s v="25.03.2022"/>
    <m/>
    <s v="INR"/>
    <n v="67560"/>
    <n v="0"/>
    <n v="0"/>
    <n v="0"/>
    <n v="67560"/>
    <n v="-82"/>
    <n v="-3224"/>
    <n v="0"/>
    <n v="-3224"/>
    <n v="0"/>
    <n v="0"/>
    <n v="-3306"/>
    <n v="0"/>
    <n v="67478"/>
    <n v="64254"/>
  </r>
  <r>
    <x v="0"/>
    <s v="FA32"/>
    <n v="1600"/>
    <n v="160003825"/>
    <n v="0"/>
    <s v="FA001600038250"/>
    <s v="C/ASY LAMP DR - LAMPS Z3 (LH Part)- Bhuler Machine"/>
    <x v="0"/>
    <n v="1"/>
    <n v="15"/>
    <n v="0"/>
    <s v="31.03.2022"/>
    <s v="25.03.2022"/>
    <m/>
    <s v="INR"/>
    <n v="22424.9"/>
    <n v="0"/>
    <n v="0"/>
    <n v="0"/>
    <n v="22424.9"/>
    <n v="-27"/>
    <n v="-1070"/>
    <n v="0"/>
    <n v="-1070"/>
    <n v="0"/>
    <n v="0"/>
    <n v="-1097"/>
    <n v="0"/>
    <n v="22397.9"/>
    <n v="21327.9"/>
  </r>
  <r>
    <x v="0"/>
    <s v="FA32"/>
    <n v="1600"/>
    <n v="160003826"/>
    <n v="0"/>
    <s v="FA001600038260"/>
    <s v="TEMP.CONTROLLER -Air  Compressor (Sortex Plant)"/>
    <x v="0"/>
    <n v="1"/>
    <n v="15"/>
    <n v="0"/>
    <s v="31.03.2022"/>
    <s v="25.03.2022"/>
    <m/>
    <s v="INR"/>
    <n v="9398"/>
    <n v="0"/>
    <n v="0"/>
    <n v="0"/>
    <n v="9398"/>
    <n v="-11"/>
    <n v="-448"/>
    <n v="0"/>
    <n v="-448"/>
    <n v="0"/>
    <n v="0"/>
    <n v="-459"/>
    <n v="0"/>
    <n v="9387"/>
    <n v="8939"/>
  </r>
  <r>
    <x v="0"/>
    <s v="FA32"/>
    <n v="1600"/>
    <n v="160003827"/>
    <n v="0"/>
    <s v="FA001600038270"/>
    <s v="Refurb Z Std.ejector with Repair kit(Sortex Plant)"/>
    <x v="0"/>
    <n v="48"/>
    <n v="15"/>
    <n v="0"/>
    <s v="31.03.2022"/>
    <s v="25.03.2022"/>
    <m/>
    <s v="INR"/>
    <n v="317882"/>
    <n v="0"/>
    <n v="0"/>
    <n v="0"/>
    <n v="317882"/>
    <n v="-386"/>
    <n v="-15168"/>
    <n v="0"/>
    <n v="-15168"/>
    <n v="0"/>
    <n v="0"/>
    <n v="-15554"/>
    <n v="0"/>
    <n v="317496"/>
    <n v="302328"/>
  </r>
  <r>
    <x v="0"/>
    <s v="FA32"/>
    <n v="1600"/>
    <n v="160003828"/>
    <n v="0"/>
    <s v="FA001600038280"/>
    <s v="Fan 24V Rg160-28/14 (Wheta Sortex Refurb)"/>
    <x v="0"/>
    <n v="2"/>
    <n v="15"/>
    <n v="0"/>
    <s v="31.03.2022"/>
    <s v="25.03.2022"/>
    <m/>
    <s v="INR"/>
    <n v="36144"/>
    <n v="0"/>
    <n v="0"/>
    <n v="0"/>
    <n v="36144"/>
    <n v="-44"/>
    <n v="-1725"/>
    <n v="0"/>
    <n v="-1725"/>
    <n v="0"/>
    <n v="0"/>
    <n v="-1769"/>
    <n v="0"/>
    <n v="36100"/>
    <n v="34375"/>
  </r>
  <r>
    <x v="0"/>
    <s v="FA32"/>
    <n v="1600"/>
    <n v="160003829"/>
    <n v="0"/>
    <s v="FA001600038290"/>
    <s v="C/Asy Wiper Pos Reed Ifm with wiper Clip Blade"/>
    <x v="0"/>
    <n v="1"/>
    <n v="15"/>
    <n v="0"/>
    <s v="31.03.2022"/>
    <s v="25.03.2022"/>
    <m/>
    <s v="INR"/>
    <n v="31437"/>
    <n v="0"/>
    <n v="0"/>
    <n v="0"/>
    <n v="31437"/>
    <n v="-38"/>
    <n v="-1500"/>
    <n v="0"/>
    <n v="-1500"/>
    <n v="0"/>
    <n v="0"/>
    <n v="-1538"/>
    <n v="0"/>
    <n v="31399"/>
    <n v="29899"/>
  </r>
  <r>
    <x v="0"/>
    <s v="FA32"/>
    <n v="1600"/>
    <n v="160003830"/>
    <n v="0"/>
    <s v="FA001600038300"/>
    <s v="Vibration Motor 0.30kW Ex-Wheat Sortex Plant"/>
    <x v="0"/>
    <n v="1"/>
    <n v="15"/>
    <n v="0"/>
    <s v="31.03.2022"/>
    <s v="25.03.2022"/>
    <m/>
    <s v="INR"/>
    <n v="78722.05"/>
    <n v="0"/>
    <n v="0"/>
    <n v="0"/>
    <n v="78722.05"/>
    <n v="-96"/>
    <n v="-3756"/>
    <n v="0"/>
    <n v="-3756"/>
    <n v="0"/>
    <n v="0"/>
    <n v="-3852"/>
    <n v="0"/>
    <n v="78626.05"/>
    <n v="74870.05"/>
  </r>
  <r>
    <x v="0"/>
    <s v="FA32"/>
    <n v="1600"/>
    <n v="160003831"/>
    <n v="0"/>
    <s v="FA001600038310"/>
    <s v="Vibration Motor 0.12kW Ex-Wheat Sortex Plant"/>
    <x v="0"/>
    <n v="1"/>
    <n v="15"/>
    <n v="0"/>
    <s v="31.03.2022"/>
    <s v="25.03.2022"/>
    <m/>
    <s v="INR"/>
    <n v="26917"/>
    <n v="0"/>
    <n v="0"/>
    <n v="0"/>
    <n v="26917"/>
    <n v="-33"/>
    <n v="-1284"/>
    <n v="0"/>
    <n v="-1284"/>
    <n v="0"/>
    <n v="0"/>
    <n v="-1317"/>
    <n v="0"/>
    <n v="26884"/>
    <n v="25600"/>
  </r>
  <r>
    <x v="0"/>
    <s v="FA32"/>
    <n v="1600"/>
    <n v="160003832"/>
    <n v="0"/>
    <s v="FA001600038320"/>
    <s v="Electrical Installation- L&amp;T Brand Contactor"/>
    <x v="0"/>
    <n v="1"/>
    <n v="15"/>
    <n v="0"/>
    <s v="31.03.2022"/>
    <s v="25.03.2022"/>
    <m/>
    <s v="INR"/>
    <n v="48411"/>
    <n v="0"/>
    <n v="0"/>
    <n v="0"/>
    <n v="48411"/>
    <n v="-59"/>
    <n v="-2310"/>
    <n v="0"/>
    <n v="-2310"/>
    <n v="0"/>
    <n v="0"/>
    <n v="-2369"/>
    <n v="0"/>
    <n v="48352"/>
    <n v="46042"/>
  </r>
  <r>
    <x v="0"/>
    <s v="FA32"/>
    <n v="1600"/>
    <n v="160003833"/>
    <n v="0"/>
    <s v="FA001600038330"/>
    <s v="Top sieve deck long 1.2 MW WireMesh"/>
    <x v="0"/>
    <n v="1"/>
    <n v="15"/>
    <n v="0"/>
    <s v="31.03.2022"/>
    <s v="25.03.2022"/>
    <m/>
    <s v="INR"/>
    <n v="58443"/>
    <n v="0"/>
    <n v="0"/>
    <n v="0"/>
    <n v="58443"/>
    <n v="-71"/>
    <n v="-2789"/>
    <n v="0"/>
    <n v="-2789"/>
    <n v="0"/>
    <n v="0"/>
    <n v="-2860"/>
    <n v="0"/>
    <n v="58372"/>
    <n v="55583"/>
  </r>
  <r>
    <x v="0"/>
    <s v="FA32"/>
    <n v="1600"/>
    <n v="160003834"/>
    <n v="0"/>
    <s v="FA001600038340"/>
    <s v="Top sieve deck short 1.2 MW wire mesh"/>
    <x v="0"/>
    <n v="1"/>
    <n v="15"/>
    <n v="0"/>
    <s v="31.03.2022"/>
    <s v="25.03.2022"/>
    <m/>
    <s v="INR"/>
    <n v="38265"/>
    <n v="0"/>
    <n v="0"/>
    <n v="0"/>
    <n v="38265"/>
    <n v="-46"/>
    <n v="-1826"/>
    <n v="0"/>
    <n v="-1826"/>
    <n v="0"/>
    <n v="0"/>
    <n v="-1872"/>
    <n v="0"/>
    <n v="38219"/>
    <n v="36393"/>
  </r>
  <r>
    <x v="0"/>
    <s v="FA32"/>
    <n v="1600"/>
    <n v="160003835"/>
    <n v="0"/>
    <s v="FA001600038350"/>
    <s v="Bottom sieve deck long 1.2 MW wire mesh"/>
    <x v="0"/>
    <n v="1"/>
    <n v="15"/>
    <n v="0"/>
    <s v="31.03.2022"/>
    <s v="25.03.2022"/>
    <m/>
    <s v="INR"/>
    <n v="58443"/>
    <n v="0"/>
    <n v="0"/>
    <n v="0"/>
    <n v="58443"/>
    <n v="-71"/>
    <n v="-2789"/>
    <n v="0"/>
    <n v="-2789"/>
    <n v="0"/>
    <n v="0"/>
    <n v="-2860"/>
    <n v="0"/>
    <n v="58372"/>
    <n v="55583"/>
  </r>
  <r>
    <x v="0"/>
    <s v="FA32"/>
    <n v="1600"/>
    <n v="160003836"/>
    <n v="0"/>
    <s v="FA001600038360"/>
    <s v="Bottom sieve deck short 1.2 MW wiremesh"/>
    <x v="0"/>
    <n v="1"/>
    <n v="15"/>
    <n v="0"/>
    <s v="31.03.2022"/>
    <s v="25.03.2022"/>
    <m/>
    <s v="INR"/>
    <n v="38265"/>
    <n v="0"/>
    <n v="0"/>
    <n v="0"/>
    <n v="38265"/>
    <n v="-46"/>
    <n v="-1826"/>
    <n v="0"/>
    <n v="-1826"/>
    <n v="0"/>
    <n v="0"/>
    <n v="-1872"/>
    <n v="0"/>
    <n v="38219"/>
    <n v="36393"/>
  </r>
  <r>
    <x v="0"/>
    <s v="FA32"/>
    <n v="1600"/>
    <n v="160003837"/>
    <n v="0"/>
    <s v="FA001600038370"/>
    <s v="Wheat Sortex Plant Spare Parts"/>
    <x v="0"/>
    <n v="1"/>
    <n v="15"/>
    <n v="0"/>
    <s v="31.03.2022"/>
    <s v="25.03.2022"/>
    <m/>
    <s v="INR"/>
    <n v="129909"/>
    <n v="0"/>
    <n v="0"/>
    <n v="0"/>
    <n v="129909"/>
    <n v="-158"/>
    <n v="-6199"/>
    <n v="0"/>
    <n v="-6199"/>
    <n v="0"/>
    <n v="0"/>
    <n v="-6357"/>
    <n v="0"/>
    <n v="129751"/>
    <n v="123552"/>
  </r>
  <r>
    <x v="0"/>
    <s v="FA32"/>
    <n v="1600"/>
    <n v="160003838"/>
    <n v="0"/>
    <s v="FA001600038380"/>
    <s v=" Cleaning Sieve Frame -Wheat Sortex Plant"/>
    <x v="0"/>
    <n v="4"/>
    <n v="15"/>
    <n v="0"/>
    <s v="31.03.2022"/>
    <s v="25.03.2022"/>
    <m/>
    <s v="INR"/>
    <n v="49097.56"/>
    <n v="0"/>
    <n v="0"/>
    <n v="0"/>
    <n v="49097.56"/>
    <n v="-60"/>
    <n v="-2343"/>
    <n v="0"/>
    <n v="-2343"/>
    <n v="0"/>
    <n v="0"/>
    <n v="-2403"/>
    <n v="0"/>
    <n v="49037.56"/>
    <n v="46694.559999999998"/>
  </r>
  <r>
    <x v="0"/>
    <s v="FA32"/>
    <n v="1600"/>
    <n v="160003839"/>
    <n v="0"/>
    <s v="FA001600038390"/>
    <s v="PCB FA LAMPBD SPARTAN Z4 IR-Sortex Plant"/>
    <x v="0"/>
    <n v="1"/>
    <n v="15"/>
    <n v="0"/>
    <s v="31.03.2022"/>
    <s v="25.03.2022"/>
    <m/>
    <s v="INR"/>
    <n v="253248"/>
    <n v="0"/>
    <n v="0"/>
    <n v="0"/>
    <n v="253248"/>
    <n v="-308"/>
    <n v="-12084"/>
    <n v="0"/>
    <n v="-12084"/>
    <n v="0"/>
    <n v="0"/>
    <n v="-12392"/>
    <n v="0"/>
    <n v="252940"/>
    <n v="240856"/>
  </r>
  <r>
    <x v="0"/>
    <s v="FA32"/>
    <n v="1600"/>
    <n v="160003840"/>
    <n v="0"/>
    <s v="FA001600038400"/>
    <s v="C/Asy Vib Dr-Transducer Z3-Censor Bhuler Machine"/>
    <x v="0"/>
    <n v="1"/>
    <n v="15"/>
    <n v="0"/>
    <s v="31.03.2022"/>
    <s v="25.03.2022"/>
    <m/>
    <s v="INR"/>
    <n v="20741.2"/>
    <n v="0"/>
    <n v="0"/>
    <n v="0"/>
    <n v="20741.2"/>
    <n v="-25"/>
    <n v="-990"/>
    <n v="0"/>
    <n v="-990"/>
    <n v="0"/>
    <n v="0"/>
    <n v="-1015"/>
    <n v="0"/>
    <n v="20716.2"/>
    <n v="19726.2"/>
  </r>
  <r>
    <x v="0"/>
    <s v="FA32"/>
    <n v="1600"/>
    <n v="160003841"/>
    <n v="0"/>
    <s v="FA001600038410"/>
    <s v="C/ASY LAMP DR - LAMPS Z3 (RH Part)- Bhuler Machie"/>
    <x v="0"/>
    <n v="1"/>
    <n v="15"/>
    <n v="0"/>
    <s v="31.03.2022"/>
    <s v="25.03.2022"/>
    <m/>
    <s v="INR"/>
    <n v="43149"/>
    <n v="0"/>
    <n v="0"/>
    <n v="0"/>
    <n v="43149"/>
    <n v="-52"/>
    <n v="-2059"/>
    <n v="0"/>
    <n v="-2059"/>
    <n v="0"/>
    <n v="0"/>
    <n v="-2111"/>
    <n v="0"/>
    <n v="43097"/>
    <n v="41038"/>
  </r>
  <r>
    <x v="0"/>
    <s v="FA32"/>
    <n v="1600"/>
    <n v="160003867"/>
    <n v="0"/>
    <s v="FA001600038670"/>
    <s v="Electronic Weighing Scale"/>
    <x v="0"/>
    <n v="1"/>
    <n v="15"/>
    <n v="0"/>
    <s v="31.03.2022"/>
    <s v="30.03.2022"/>
    <m/>
    <s v="INR"/>
    <n v="8500"/>
    <n v="0"/>
    <n v="0"/>
    <n v="0"/>
    <n v="8500"/>
    <n v="-3"/>
    <n v="-406"/>
    <n v="0"/>
    <n v="-406"/>
    <n v="0"/>
    <n v="0"/>
    <n v="-409"/>
    <n v="0"/>
    <n v="8497"/>
    <n v="8091"/>
  </r>
  <r>
    <x v="0"/>
    <s v="FA32"/>
    <n v="1600"/>
    <n v="160003895"/>
    <n v="0"/>
    <s v="FA001600038950"/>
    <s v="Wire Mesh for Compressor"/>
    <x v="0"/>
    <n v="0"/>
    <n v="8"/>
    <n v="8"/>
    <s v="30.09.2022"/>
    <s v="30.09.2022"/>
    <m/>
    <s v="INR"/>
    <n v="0"/>
    <n v="0"/>
    <n v="0"/>
    <n v="8288"/>
    <n v="8288"/>
    <n v="0"/>
    <n v="-200"/>
    <n v="0"/>
    <n v="-200"/>
    <n v="0"/>
    <n v="-1085"/>
    <n v="-1285"/>
    <n v="0"/>
    <n v="0"/>
    <n v="7003"/>
  </r>
  <r>
    <x v="0"/>
    <s v="FA32"/>
    <n v="1600"/>
    <n v="160003896"/>
    <n v="0"/>
    <s v="FA001600038960"/>
    <s v="Pressure Kit for Cocoon"/>
    <x v="0"/>
    <n v="0"/>
    <n v="10"/>
    <n v="11"/>
    <s v="30.09.2022"/>
    <s v="30.09.2022"/>
    <m/>
    <s v="INR"/>
    <n v="0"/>
    <n v="0"/>
    <n v="0"/>
    <n v="8171.6"/>
    <n v="8171.6"/>
    <n v="0"/>
    <n v="-132"/>
    <n v="0"/>
    <n v="-132"/>
    <n v="0"/>
    <n v="-2113"/>
    <n v="-2245"/>
    <n v="0"/>
    <n v="0"/>
    <n v="5926.6"/>
  </r>
  <r>
    <x v="0"/>
    <s v="FA32"/>
    <n v="1600"/>
    <n v="160003897"/>
    <n v="0"/>
    <s v="FA001600038970"/>
    <s v="TTO Printer -Smartdate X40 Continuous"/>
    <x v="0"/>
    <n v="0"/>
    <n v="10"/>
    <n v="3"/>
    <s v="30.09.2022"/>
    <s v="30.09.2022"/>
    <m/>
    <s v="INR"/>
    <n v="0"/>
    <n v="0"/>
    <n v="0"/>
    <n v="367924.38"/>
    <n v="367924.38"/>
    <n v="0"/>
    <n v="-5943"/>
    <n v="0"/>
    <n v="-5943"/>
    <n v="0"/>
    <n v="-110457"/>
    <n v="-116400"/>
    <n v="0"/>
    <n v="0"/>
    <n v="251524.38"/>
  </r>
  <r>
    <x v="0"/>
    <s v="FA32"/>
    <n v="1600"/>
    <n v="160003899"/>
    <n v="0"/>
    <s v="FA001600038990"/>
    <s v="Cyclone System AZ750-7.5"/>
    <x v="0"/>
    <n v="0"/>
    <n v="11"/>
    <n v="11"/>
    <s v="30.09.2022"/>
    <s v="30.09.2022"/>
    <m/>
    <s v="INR"/>
    <n v="0"/>
    <n v="0"/>
    <n v="0"/>
    <n v="32128.81"/>
    <n v="32128.81"/>
    <n v="0"/>
    <n v="-517"/>
    <n v="0"/>
    <n v="-517"/>
    <n v="0"/>
    <n v="-6338"/>
    <n v="-6855"/>
    <n v="0"/>
    <n v="0"/>
    <n v="25273.81"/>
  </r>
  <r>
    <x v="0"/>
    <s v="FA32"/>
    <n v="1600"/>
    <n v="160003900"/>
    <n v="0"/>
    <s v="FA001600039000"/>
    <s v="Cyclone SystemÂ  503 AZ503-5"/>
    <x v="0"/>
    <n v="0"/>
    <n v="11"/>
    <n v="11"/>
    <s v="30.09.2022"/>
    <s v="30.09.2022"/>
    <m/>
    <s v="INR"/>
    <n v="0"/>
    <n v="0"/>
    <n v="0"/>
    <n v="64257.62"/>
    <n v="64257.62"/>
    <n v="0"/>
    <n v="-1034"/>
    <n v="0"/>
    <n v="-1034"/>
    <n v="0"/>
    <n v="-12677"/>
    <n v="-13711"/>
    <n v="0"/>
    <n v="0"/>
    <n v="50546.62"/>
  </r>
  <r>
    <x v="0"/>
    <s v="FA32"/>
    <n v="1600"/>
    <n v="160003903"/>
    <n v="0"/>
    <s v="FA001600039030"/>
    <s v="TTO PRINTER"/>
    <x v="0"/>
    <n v="0"/>
    <n v="12"/>
    <n v="5"/>
    <s v="30.09.2022"/>
    <s v="30.09.2022"/>
    <m/>
    <s v="INR"/>
    <n v="0"/>
    <n v="0"/>
    <n v="0"/>
    <n v="170000"/>
    <n v="170000"/>
    <n v="0"/>
    <n v="-2743"/>
    <n v="0"/>
    <n v="-2743"/>
    <n v="0"/>
    <n v="-27815"/>
    <n v="-30558"/>
    <n v="0"/>
    <n v="0"/>
    <n v="139442"/>
  </r>
  <r>
    <x v="0"/>
    <s v="FA32"/>
    <n v="1600"/>
    <n v="160003906"/>
    <n v="0"/>
    <s v="FA001600039060"/>
    <s v="TTO PRINTER Domino V230i"/>
    <x v="0"/>
    <n v="0"/>
    <n v="9"/>
    <n v="2"/>
    <s v="30.09.2022"/>
    <s v="30.09.2022"/>
    <m/>
    <s v="INR"/>
    <n v="0"/>
    <n v="0"/>
    <n v="0"/>
    <n v="206550"/>
    <n v="206550"/>
    <n v="0"/>
    <n v="-3333"/>
    <n v="0"/>
    <n v="-3333"/>
    <n v="0"/>
    <n v="-76308.289999999994"/>
    <n v="-79641.289999999994"/>
    <n v="0"/>
    <n v="0"/>
    <n v="126908.71"/>
  </r>
  <r>
    <x v="0"/>
    <s v="FA32"/>
    <n v="1600"/>
    <n v="160003907"/>
    <n v="0"/>
    <s v="FA001600039070"/>
    <s v="WEIGHING MACHINE - Essae DS 215"/>
    <x v="0"/>
    <n v="0"/>
    <n v="10"/>
    <n v="5"/>
    <s v="30.09.2022"/>
    <s v="30.09.2022"/>
    <m/>
    <s v="INR"/>
    <n v="0"/>
    <n v="0"/>
    <n v="0"/>
    <n v="15000"/>
    <n v="15000"/>
    <n v="0"/>
    <n v="-242"/>
    <n v="0"/>
    <n v="-242"/>
    <n v="0"/>
    <n v="-4362"/>
    <n v="-4604"/>
    <n v="0"/>
    <n v="0"/>
    <n v="10396"/>
  </r>
  <r>
    <x v="0"/>
    <s v="FA32"/>
    <n v="1800"/>
    <n v="180000274"/>
    <n v="0"/>
    <s v="FA001800002740"/>
    <s v="Fan 18' Wall Fan 24&quot;"/>
    <x v="1"/>
    <n v="8"/>
    <n v="3"/>
    <n v="3"/>
    <s v="30.06.2015"/>
    <s v="01.04.2017"/>
    <m/>
    <s v="INR"/>
    <n v="50400"/>
    <n v="0"/>
    <n v="-50400"/>
    <n v="0"/>
    <n v="0"/>
    <n v="-47879.62"/>
    <n v="0"/>
    <n v="0"/>
    <n v="0"/>
    <n v="47879.62"/>
    <n v="0"/>
    <n v="0"/>
    <n v="2520.3799999999974"/>
    <n v="2520.3799999999974"/>
    <n v="0"/>
  </r>
  <r>
    <x v="0"/>
    <s v="FA32"/>
    <n v="1800"/>
    <n v="180000460"/>
    <n v="0"/>
    <s v="FA001800004600"/>
    <s v="FIRE EXTINGUISHER"/>
    <x v="1"/>
    <n v="1"/>
    <n v="5"/>
    <n v="0"/>
    <s v="31.12.2017"/>
    <s v="31.12.2017"/>
    <m/>
    <s v="INR"/>
    <n v="26007"/>
    <n v="0"/>
    <n v="-26007"/>
    <n v="0"/>
    <n v="0"/>
    <n v="-20997"/>
    <n v="-3709.65"/>
    <n v="0"/>
    <n v="-3709.65"/>
    <n v="24706.65"/>
    <n v="0"/>
    <n v="0"/>
    <n v="1300.3499999999985"/>
    <n v="5010"/>
    <n v="0"/>
  </r>
  <r>
    <x v="0"/>
    <s v="FA32"/>
    <n v="1800"/>
    <n v="180000513"/>
    <n v="0"/>
    <s v="FA001800005130"/>
    <s v="Fly Catcher Machine"/>
    <x v="1"/>
    <n v="4"/>
    <n v="5"/>
    <n v="0"/>
    <s v="31.10.2018"/>
    <s v="01.10.2018"/>
    <m/>
    <s v="INR"/>
    <n v="7400"/>
    <n v="0"/>
    <n v="-7400"/>
    <n v="0"/>
    <n v="0"/>
    <n v="-4919"/>
    <n v="-1059"/>
    <n v="0"/>
    <n v="-1059"/>
    <n v="5978"/>
    <n v="0"/>
    <n v="0"/>
    <n v="1422"/>
    <n v="2481"/>
    <n v="0"/>
  </r>
  <r>
    <x v="0"/>
    <s v="FA32"/>
    <n v="1800"/>
    <n v="180000577"/>
    <n v="0"/>
    <s v="FA001800005770"/>
    <s v="Water Purifier I-50"/>
    <x v="1"/>
    <n v="1"/>
    <n v="0"/>
    <n v="11"/>
    <s v="29.02.2020"/>
    <s v="01.03.2020"/>
    <m/>
    <s v="INR"/>
    <n v="33999"/>
    <n v="0"/>
    <n v="-33999"/>
    <n v="0"/>
    <n v="0"/>
    <n v="-32299.05"/>
    <n v="0"/>
    <n v="0"/>
    <n v="0"/>
    <n v="32299.05"/>
    <n v="0"/>
    <n v="0"/>
    <n v="1699.9500000000007"/>
    <n v="1699.9500000000007"/>
    <n v="0"/>
  </r>
  <r>
    <x v="0"/>
    <s v="FA32"/>
    <n v="1800"/>
    <n v="180000710"/>
    <n v="0"/>
    <s v="FA001800007100"/>
    <s v="Fire Extinguisher- ABC Type 4Kg"/>
    <x v="1"/>
    <n v="5"/>
    <n v="5"/>
    <n v="0"/>
    <s v="31.03.2022"/>
    <s v="25.03.2022"/>
    <m/>
    <s v="INR"/>
    <n v="17550"/>
    <n v="0"/>
    <n v="-17550"/>
    <n v="0"/>
    <n v="0"/>
    <n v="-64"/>
    <n v="-2512"/>
    <n v="0"/>
    <n v="-2512"/>
    <n v="2576"/>
    <n v="0"/>
    <n v="0"/>
    <n v="14974"/>
    <n v="17486"/>
    <n v="0"/>
  </r>
  <r>
    <x v="0"/>
    <s v="FA32"/>
    <n v="1800"/>
    <n v="180000711"/>
    <n v="0"/>
    <s v="FA001800007110"/>
    <s v="Fire Extinguisher-Mechanical Form  9Kg"/>
    <x v="1"/>
    <n v="3"/>
    <n v="5"/>
    <n v="0"/>
    <s v="31.03.2022"/>
    <s v="25.03.2022"/>
    <m/>
    <s v="INR"/>
    <n v="10170"/>
    <n v="0"/>
    <n v="-10170"/>
    <n v="0"/>
    <n v="0"/>
    <n v="-37"/>
    <n v="-1456"/>
    <n v="0"/>
    <n v="-1456"/>
    <n v="1493"/>
    <n v="0"/>
    <n v="0"/>
    <n v="8677"/>
    <n v="10133"/>
    <n v="0"/>
  </r>
  <r>
    <x v="0"/>
    <s v="FA32"/>
    <n v="1800"/>
    <n v="180000712"/>
    <n v="0"/>
    <s v="FA001800007120"/>
    <s v="Fire Extinguisher- CO2 4KG"/>
    <x v="1"/>
    <n v="4"/>
    <n v="5"/>
    <n v="0"/>
    <s v="31.03.2022"/>
    <s v="25.03.2022"/>
    <m/>
    <s v="INR"/>
    <n v="32400"/>
    <n v="0"/>
    <n v="-32400"/>
    <n v="0"/>
    <n v="0"/>
    <n v="-118"/>
    <n v="-4638"/>
    <n v="0"/>
    <n v="-4638"/>
    <n v="4756"/>
    <n v="0"/>
    <n v="0"/>
    <n v="27644"/>
    <n v="32282"/>
    <n v="0"/>
  </r>
  <r>
    <x v="0"/>
    <s v="FA32"/>
    <n v="1900"/>
    <n v="190000157"/>
    <n v="0"/>
    <s v="FA001900001570"/>
    <s v="Cisco Make 2911 Router"/>
    <x v="2"/>
    <n v="1"/>
    <n v="0"/>
    <n v="1"/>
    <s v="25.06.2011"/>
    <s v="01.04.2017"/>
    <m/>
    <s v="INR"/>
    <n v="78500"/>
    <n v="0"/>
    <n v="0"/>
    <n v="0"/>
    <n v="78500"/>
    <n v="-74575"/>
    <n v="0"/>
    <n v="0"/>
    <n v="0"/>
    <n v="0"/>
    <n v="0"/>
    <n v="-74575"/>
    <n v="0"/>
    <n v="3925"/>
    <n v="3925"/>
  </r>
  <r>
    <x v="0"/>
    <s v="FA32"/>
    <n v="1900"/>
    <n v="190000284"/>
    <n v="0"/>
    <s v="FA001900002840"/>
    <s v="Assembled Desktop"/>
    <x v="2"/>
    <n v="1"/>
    <n v="3"/>
    <n v="8"/>
    <s v="30.11.2014"/>
    <s v="01.04.2017"/>
    <m/>
    <s v="INR"/>
    <n v="33000.01"/>
    <n v="0"/>
    <n v="0"/>
    <n v="0"/>
    <n v="33000.01"/>
    <n v="-31349.599999999999"/>
    <n v="0"/>
    <n v="0"/>
    <n v="0"/>
    <n v="0"/>
    <n v="0"/>
    <n v="-31349.599999999999"/>
    <n v="0"/>
    <n v="1650.4100000000035"/>
    <n v="1650.4100000000035"/>
  </r>
  <r>
    <x v="0"/>
    <s v="FA32"/>
    <n v="1900"/>
    <n v="190000361"/>
    <n v="0"/>
    <s v="FA001900003610"/>
    <s v="600 VA UPS"/>
    <x v="2"/>
    <n v="2"/>
    <n v="2"/>
    <n v="5"/>
    <s v="26.08.2016"/>
    <s v="01.04.2017"/>
    <m/>
    <s v="INR"/>
    <n v="3899.7"/>
    <n v="0"/>
    <n v="0"/>
    <n v="0"/>
    <n v="3899.7"/>
    <n v="-3704.56"/>
    <n v="0"/>
    <n v="0"/>
    <n v="0"/>
    <n v="0"/>
    <n v="0"/>
    <n v="-3704.56"/>
    <n v="0"/>
    <n v="195.13999999999987"/>
    <n v="195.13999999999987"/>
  </r>
  <r>
    <x v="0"/>
    <s v="FA32"/>
    <n v="2000"/>
    <n v="200001508"/>
    <n v="0"/>
    <s v="FA002000015080"/>
    <s v="PVC STRIP CURTAIN &amp; Hanger"/>
    <x v="3"/>
    <n v="150"/>
    <n v="10"/>
    <n v="0"/>
    <s v="30.09.2018"/>
    <s v="04.09.2018"/>
    <m/>
    <s v="INR"/>
    <n v="24050"/>
    <n v="0"/>
    <n v="0"/>
    <n v="0"/>
    <n v="24050"/>
    <n v="-8163"/>
    <n v="-1721"/>
    <n v="0"/>
    <n v="-1721"/>
    <n v="0"/>
    <n v="0"/>
    <n v="-9884"/>
    <n v="0"/>
    <n v="15887"/>
    <n v="14166"/>
  </r>
  <r>
    <x v="0"/>
    <s v="FA32"/>
    <n v="2000"/>
    <n v="200002326"/>
    <n v="0"/>
    <s v="FA002000023260"/>
    <s v="Office Chair"/>
    <x v="3"/>
    <n v="4"/>
    <n v="10"/>
    <n v="0"/>
    <s v="31.03.2022"/>
    <s v="25.03.2022"/>
    <m/>
    <s v="INR"/>
    <n v="10360"/>
    <n v="0"/>
    <n v="0"/>
    <n v="0"/>
    <n v="10360"/>
    <n v="-19"/>
    <n v="-742"/>
    <n v="0"/>
    <n v="-742"/>
    <n v="0"/>
    <n v="0"/>
    <n v="-761"/>
    <n v="0"/>
    <n v="10341"/>
    <n v="9599"/>
  </r>
  <r>
    <x v="0"/>
    <s v="FA32"/>
    <n v="2000"/>
    <n v="200002327"/>
    <n v="0"/>
    <s v="FA002000023270"/>
    <s v="Office Table"/>
    <x v="3"/>
    <n v="4"/>
    <n v="10"/>
    <n v="0"/>
    <s v="31.03.2022"/>
    <s v="25.03.2022"/>
    <m/>
    <s v="INR"/>
    <n v="11120"/>
    <n v="0"/>
    <n v="0"/>
    <n v="0"/>
    <n v="11120"/>
    <n v="-20"/>
    <n v="-796"/>
    <n v="0"/>
    <n v="-796"/>
    <n v="0"/>
    <n v="0"/>
    <n v="-816"/>
    <n v="0"/>
    <n v="11100"/>
    <n v="10304"/>
  </r>
  <r>
    <x v="0"/>
    <s v="FA32"/>
    <n v="2000"/>
    <n v="200002328"/>
    <n v="0"/>
    <s v="FA002000023280"/>
    <s v="PVC Strip Curtian"/>
    <x v="3"/>
    <n v="200"/>
    <n v="10"/>
    <n v="0"/>
    <s v="31.03.2022"/>
    <s v="25.03.2022"/>
    <m/>
    <s v="INR"/>
    <n v="34000"/>
    <n v="0"/>
    <n v="0"/>
    <n v="0"/>
    <n v="34000"/>
    <n v="-62"/>
    <n v="-2434"/>
    <n v="0"/>
    <n v="-2434"/>
    <n v="0"/>
    <n v="0"/>
    <n v="-2496"/>
    <n v="0"/>
    <n v="33938"/>
    <n v="31504"/>
  </r>
  <r>
    <x v="0"/>
    <s v="FA32"/>
    <n v="2000"/>
    <n v="200002329"/>
    <n v="0"/>
    <s v="FA002000023290"/>
    <s v="PVC Strip Curtian with hanger"/>
    <x v="3"/>
    <n v="200"/>
    <n v="10"/>
    <n v="0"/>
    <s v="31.03.2022"/>
    <s v="25.03.2022"/>
    <m/>
    <s v="INR"/>
    <n v="40860.18"/>
    <n v="0"/>
    <n v="0"/>
    <n v="0"/>
    <n v="40860.18"/>
    <n v="-74"/>
    <n v="-2925"/>
    <n v="0"/>
    <n v="-2925"/>
    <n v="0"/>
    <n v="0"/>
    <n v="-2999"/>
    <n v="0"/>
    <n v="40786.18"/>
    <n v="37861.18"/>
  </r>
  <r>
    <x v="0"/>
    <s v="FA32"/>
    <n v="2000"/>
    <n v="200002359"/>
    <n v="0"/>
    <s v="FA002000023590"/>
    <s v="MS + SS Packing table"/>
    <x v="3"/>
    <n v="0"/>
    <n v="7"/>
    <n v="0"/>
    <s v="30.09.2022"/>
    <s v="30.09.2022"/>
    <m/>
    <s v="INR"/>
    <n v="0"/>
    <n v="0"/>
    <n v="0"/>
    <n v="123374.63"/>
    <n v="123374.63"/>
    <n v="0"/>
    <n v="-2975"/>
    <n v="0"/>
    <n v="-2975"/>
    <n v="0"/>
    <n v="-35479"/>
    <n v="-38454"/>
    <n v="0"/>
    <n v="0"/>
    <n v="84920.63"/>
  </r>
  <r>
    <x v="0"/>
    <s v="FA32"/>
    <n v="2000"/>
    <n v="200002360"/>
    <n v="0"/>
    <s v="FA002000023600"/>
    <s v="MS + SS Cleaning Table"/>
    <x v="3"/>
    <n v="0"/>
    <n v="7"/>
    <n v="0"/>
    <s v="30.09.2022"/>
    <s v="30.09.2022"/>
    <m/>
    <s v="INR"/>
    <n v="0"/>
    <n v="0"/>
    <n v="0"/>
    <n v="33413.96"/>
    <n v="33413.96"/>
    <n v="0"/>
    <n v="-806"/>
    <n v="0"/>
    <n v="-806"/>
    <n v="0"/>
    <n v="-9609"/>
    <n v="-10415"/>
    <n v="0"/>
    <n v="0"/>
    <n v="22998.959999999999"/>
  </r>
  <r>
    <x v="0"/>
    <s v="FA32"/>
    <n v="2100"/>
    <n v="210000376"/>
    <n v="0"/>
    <s v="FA002100003760"/>
    <s v="COOLER"/>
    <x v="4"/>
    <n v="1"/>
    <n v="10"/>
    <n v="0"/>
    <s v="31.12.2017"/>
    <s v="31.12.2017"/>
    <m/>
    <s v="INR"/>
    <n v="51200"/>
    <n v="0"/>
    <n v="-51200"/>
    <n v="0"/>
    <n v="0"/>
    <n v="-20669"/>
    <n v="-3665"/>
    <n v="0"/>
    <n v="-3665"/>
    <n v="24334"/>
    <n v="0"/>
    <n v="0"/>
    <n v="26866"/>
    <n v="30531"/>
    <n v="0"/>
  </r>
  <r>
    <x v="0"/>
    <s v="FA32"/>
    <n v="2100"/>
    <n v="210000377"/>
    <n v="0"/>
    <s v="FA002100003770"/>
    <s v="Electric Motor"/>
    <x v="4"/>
    <n v="1"/>
    <n v="10"/>
    <n v="0"/>
    <s v="31.12.2017"/>
    <s v="31.12.2017"/>
    <m/>
    <s v="INR"/>
    <n v="56030"/>
    <n v="0"/>
    <n v="-56030"/>
    <n v="0"/>
    <n v="0"/>
    <n v="-22619"/>
    <n v="-4010"/>
    <n v="0"/>
    <n v="-4010"/>
    <n v="26629"/>
    <n v="0"/>
    <n v="0"/>
    <n v="29401"/>
    <n v="33411"/>
    <n v="0"/>
  </r>
  <r>
    <x v="0"/>
    <s v="FA32"/>
    <n v="2100"/>
    <n v="210000403"/>
    <n v="0"/>
    <s v="FA002100004030"/>
    <s v="PEDESTAL Air Curculator"/>
    <x v="4"/>
    <n v="3"/>
    <n v="10"/>
    <n v="0"/>
    <s v="31.03.2018"/>
    <s v="28.03.2018"/>
    <m/>
    <s v="INR"/>
    <n v="20700"/>
    <n v="0"/>
    <n v="-20700"/>
    <n v="0"/>
    <n v="0"/>
    <n v="-7888"/>
    <n v="-1482"/>
    <n v="0"/>
    <n v="-1482"/>
    <n v="9370"/>
    <n v="0"/>
    <n v="0"/>
    <n v="11330"/>
    <n v="12812"/>
    <n v="0"/>
  </r>
  <r>
    <x v="0"/>
    <s v="FA32"/>
    <n v="2100"/>
    <n v="210000475"/>
    <n v="0"/>
    <s v="FA002100004750"/>
    <s v="Electrical Installation( Copper &amp; Alum Cables)"/>
    <x v="4"/>
    <n v="133"/>
    <n v="10"/>
    <n v="0"/>
    <s v="31.07.2018"/>
    <s v="25.07.2018"/>
    <m/>
    <s v="INR"/>
    <n v="160583.04999999999"/>
    <n v="0"/>
    <n v="-160583.04999999999"/>
    <n v="0"/>
    <n v="0"/>
    <n v="-56214"/>
    <n v="-11494"/>
    <n v="0"/>
    <n v="-11494"/>
    <n v="67708"/>
    <n v="0"/>
    <n v="0"/>
    <n v="92875.049999999988"/>
    <n v="104369.04999999999"/>
    <n v="0"/>
  </r>
  <r>
    <x v="0"/>
    <s v="FA32"/>
    <n v="2100"/>
    <n v="210000693"/>
    <n v="0"/>
    <s v="FA002100006930"/>
    <s v="COOLER"/>
    <x v="4"/>
    <n v="2"/>
    <n v="10"/>
    <n v="0"/>
    <s v="31.05.2019"/>
    <s v="08.05.2019"/>
    <m/>
    <s v="INR"/>
    <n v="10800"/>
    <n v="0"/>
    <n v="0"/>
    <n v="0"/>
    <n v="10800"/>
    <n v="-2974"/>
    <n v="-773"/>
    <n v="0"/>
    <n v="-773"/>
    <n v="0"/>
    <n v="0"/>
    <n v="-3747"/>
    <n v="0"/>
    <n v="7826"/>
    <n v="7053"/>
  </r>
  <r>
    <x v="0"/>
    <s v="FA32"/>
    <n v="2100"/>
    <n v="210000782"/>
    <n v="0"/>
    <s v="FA002100007820"/>
    <s v="celing fan"/>
    <x v="4"/>
    <n v="1"/>
    <n v="6"/>
    <n v="6"/>
    <s v="29.02.2020"/>
    <s v="01.03.2020"/>
    <m/>
    <s v="INR"/>
    <n v="10316"/>
    <n v="0"/>
    <n v="0"/>
    <n v="0"/>
    <n v="10316"/>
    <n v="-5471.22"/>
    <n v="-739"/>
    <n v="0"/>
    <n v="-739"/>
    <n v="0"/>
    <n v="0"/>
    <n v="-6210.22"/>
    <n v="0"/>
    <n v="4844.78"/>
    <n v="4105.78"/>
  </r>
  <r>
    <x v="0"/>
    <s v="FA32"/>
    <n v="2100"/>
    <n v="210001210"/>
    <n v="0"/>
    <s v="FA002100012100"/>
    <s v="Exhaust Fan"/>
    <x v="4"/>
    <n v="1"/>
    <n v="10"/>
    <n v="0"/>
    <s v="31.03.2022"/>
    <s v="25.03.2022"/>
    <m/>
    <s v="INR"/>
    <n v="16946"/>
    <n v="0"/>
    <n v="0"/>
    <n v="0"/>
    <n v="16946"/>
    <n v="-31"/>
    <n v="-1213"/>
    <n v="0"/>
    <n v="-1213"/>
    <n v="0"/>
    <n v="0"/>
    <n v="-1244"/>
    <n v="0"/>
    <n v="16915"/>
    <n v="15702"/>
  </r>
  <r>
    <x v="0"/>
    <s v="FA32"/>
    <n v="2200"/>
    <n v="220000100"/>
    <n v="0"/>
    <s v="FA002200001000"/>
    <s v="MOTOR BIKE  CD DAWN"/>
    <x v="5"/>
    <n v="1"/>
    <n v="1"/>
    <n v="7"/>
    <s v="29.02.2020"/>
    <s v="01.03.2020"/>
    <m/>
    <s v="INR"/>
    <n v="39870"/>
    <n v="0"/>
    <n v="0"/>
    <n v="0"/>
    <n v="39870"/>
    <n v="-37876.400000000001"/>
    <n v="0"/>
    <n v="0"/>
    <n v="0"/>
    <n v="0"/>
    <n v="0"/>
    <n v="-37876.400000000001"/>
    <n v="0"/>
    <n v="1993.5999999999985"/>
    <n v="1993.5999999999985"/>
  </r>
  <r>
    <x v="0"/>
    <s v="FA35"/>
    <n v="1200"/>
    <n v="120000118"/>
    <n v="0"/>
    <s v="FA001200001180"/>
    <s v="Fabrication Work -Sortex"/>
    <x v="7"/>
    <n v="1"/>
    <n v="2"/>
    <n v="11"/>
    <s v="27.02.2017"/>
    <s v="01.04.2017"/>
    <m/>
    <s v="INR"/>
    <n v="156954.93"/>
    <n v="0"/>
    <n v="-156954.93"/>
    <n v="0"/>
    <n v="0"/>
    <n v="-149107.18"/>
    <n v="0"/>
    <n v="0"/>
    <n v="0"/>
    <n v="149107.18"/>
    <n v="0"/>
    <n v="0"/>
    <n v="7847.75"/>
    <n v="7847.75"/>
    <n v="0"/>
  </r>
  <r>
    <x v="0"/>
    <s v="FA35"/>
    <n v="1200"/>
    <n v="120000134"/>
    <n v="0"/>
    <s v="FA001200001340"/>
    <s v="Fabrication work"/>
    <x v="7"/>
    <n v="1"/>
    <n v="3"/>
    <n v="0"/>
    <s v="29.03.2017"/>
    <s v="01.04.2017"/>
    <m/>
    <s v="INR"/>
    <n v="36261"/>
    <n v="0"/>
    <n v="-36261"/>
    <n v="0"/>
    <n v="0"/>
    <n v="-34447.949999999997"/>
    <n v="0"/>
    <n v="0"/>
    <n v="0"/>
    <n v="34447.949999999997"/>
    <n v="0"/>
    <n v="0"/>
    <n v="1813.0500000000029"/>
    <n v="1813.0500000000029"/>
    <n v="0"/>
  </r>
  <r>
    <x v="0"/>
    <s v="FA35"/>
    <n v="1200"/>
    <n v="120000142"/>
    <n v="0"/>
    <s v="FA001200001420"/>
    <s v="Epoxy Flooring 2mm thk"/>
    <x v="7"/>
    <n v="2295.3200000000002"/>
    <n v="3"/>
    <n v="0"/>
    <s v="31.01.2018"/>
    <s v="18.01.2018"/>
    <m/>
    <s v="INR"/>
    <n v="168555.58"/>
    <n v="0"/>
    <n v="-168555.58"/>
    <n v="0"/>
    <n v="0"/>
    <n v="-160127.79999999999"/>
    <n v="0"/>
    <n v="0"/>
    <n v="0"/>
    <n v="160127.79999999999"/>
    <n v="0"/>
    <n v="0"/>
    <n v="8427.7799999999988"/>
    <n v="8427.7799999999988"/>
    <n v="0"/>
  </r>
  <r>
    <x v="0"/>
    <s v="FA35"/>
    <n v="1200"/>
    <n v="120000149"/>
    <n v="0"/>
    <s v="FA001200001490"/>
    <s v="Perforated Sheet with Angle Sheet"/>
    <x v="7"/>
    <n v="20"/>
    <n v="3"/>
    <n v="0"/>
    <s v="28.02.2018"/>
    <s v="30.01.2018"/>
    <m/>
    <s v="INR"/>
    <n v="29656.94"/>
    <n v="0"/>
    <n v="-29656.94"/>
    <n v="0"/>
    <n v="0"/>
    <n v="-28174"/>
    <n v="0"/>
    <n v="0"/>
    <n v="0"/>
    <n v="28174"/>
    <n v="0"/>
    <n v="0"/>
    <n v="1482.9399999999987"/>
    <n v="1482.9399999999987"/>
    <n v="0"/>
  </r>
  <r>
    <x v="0"/>
    <s v="FA35"/>
    <n v="1200"/>
    <n v="120000189"/>
    <n v="0"/>
    <s v="FA001200001890"/>
    <s v="Glass Partition"/>
    <x v="7"/>
    <n v="416"/>
    <n v="3"/>
    <n v="0"/>
    <s v="31.07.2017"/>
    <s v="18.04.2017"/>
    <m/>
    <s v="INR"/>
    <n v="68764.800000000003"/>
    <n v="0"/>
    <n v="-68764.800000000003"/>
    <n v="0"/>
    <n v="0"/>
    <n v="-65326.559999999998"/>
    <n v="0"/>
    <n v="0"/>
    <n v="0"/>
    <n v="65326.559999999998"/>
    <n v="0"/>
    <n v="0"/>
    <n v="3438.2400000000052"/>
    <n v="3438.2400000000052"/>
    <n v="0"/>
  </r>
  <r>
    <x v="0"/>
    <s v="FA35"/>
    <n v="1200"/>
    <n v="120000343"/>
    <n v="0"/>
    <s v="FA001200003430"/>
    <s v="Tank, Hopper &amp; Elevator Fitting"/>
    <x v="7"/>
    <n v="1"/>
    <n v="3"/>
    <n v="0"/>
    <s v="31.01.2019"/>
    <s v="18.01.2019"/>
    <m/>
    <s v="INR"/>
    <n v="21875.65"/>
    <n v="0"/>
    <n v="-21875.65"/>
    <n v="0"/>
    <n v="0"/>
    <n v="-20781.87"/>
    <n v="0"/>
    <n v="0"/>
    <n v="0"/>
    <n v="20781.87"/>
    <n v="0"/>
    <n v="0"/>
    <n v="1093.7800000000025"/>
    <n v="1093.7800000000025"/>
    <n v="0"/>
  </r>
  <r>
    <x v="0"/>
    <s v="FA35"/>
    <n v="1200"/>
    <n v="120000356"/>
    <n v="0"/>
    <s v="FA001200003560"/>
    <s v="False Ceiling &amp; Partition Work"/>
    <x v="7"/>
    <n v="1"/>
    <n v="3"/>
    <n v="0"/>
    <s v="31.03.2019"/>
    <s v="02.03.2019"/>
    <m/>
    <s v="INR"/>
    <n v="203127.16"/>
    <n v="0"/>
    <n v="-203127.16"/>
    <n v="0"/>
    <n v="0"/>
    <n v="-192970.8"/>
    <n v="0"/>
    <n v="0"/>
    <n v="0"/>
    <n v="192970.8"/>
    <n v="0"/>
    <n v="0"/>
    <n v="10156.360000000015"/>
    <n v="10156.360000000015"/>
    <n v="0"/>
  </r>
  <r>
    <x v="0"/>
    <s v="FA35"/>
    <n v="1200"/>
    <n v="120000515"/>
    <n v="0"/>
    <s v="FA001200005150"/>
    <s v="Partition Work-Fumigation Section"/>
    <x v="7"/>
    <n v="3"/>
    <n v="3"/>
    <n v="0"/>
    <s v="28.02.2022"/>
    <s v="07.02.2022"/>
    <m/>
    <s v="INR"/>
    <n v="292313.49"/>
    <n v="0"/>
    <n v="-292313.49"/>
    <n v="0"/>
    <n v="0"/>
    <n v="-13441"/>
    <n v="-69741"/>
    <n v="0"/>
    <n v="-69741"/>
    <n v="83182"/>
    <n v="0"/>
    <n v="0"/>
    <n v="209131.49"/>
    <n v="278872.49"/>
    <n v="0"/>
  </r>
  <r>
    <x v="0"/>
    <s v="FA35"/>
    <n v="1200"/>
    <n v="120000524"/>
    <n v="0"/>
    <s v="FA001200005240"/>
    <s v="Fabrication Work for FFS Partition-Packagin Sectio"/>
    <x v="7"/>
    <n v="2675"/>
    <n v="3"/>
    <n v="0"/>
    <s v="31.03.2022"/>
    <s v="24.03.2022"/>
    <m/>
    <s v="INR"/>
    <n v="54936.25"/>
    <n v="0"/>
    <n v="-54936.25"/>
    <n v="0"/>
    <n v="0"/>
    <n v="-381"/>
    <n v="-13107"/>
    <n v="0"/>
    <n v="-13107"/>
    <n v="13488"/>
    <n v="0"/>
    <n v="0"/>
    <n v="41448.25"/>
    <n v="54555.25"/>
    <n v="0"/>
  </r>
  <r>
    <x v="0"/>
    <s v="FA35"/>
    <n v="1600"/>
    <n v="160000761"/>
    <n v="0"/>
    <s v="FA001600007610"/>
    <s v="CCTV Camera"/>
    <x v="0"/>
    <n v="1"/>
    <n v="13"/>
    <n v="11"/>
    <s v="04.03.2016"/>
    <s v="01.04.2017"/>
    <m/>
    <s v="INR"/>
    <n v="17488.849999999999"/>
    <n v="0"/>
    <n v="0"/>
    <n v="0"/>
    <n v="17488.849999999999"/>
    <n v="-6732.38"/>
    <n v="-831"/>
    <n v="0"/>
    <n v="-831"/>
    <n v="0"/>
    <n v="0"/>
    <n v="-7563.38"/>
    <n v="0"/>
    <n v="10756.469999999998"/>
    <n v="9925.4699999999975"/>
  </r>
  <r>
    <x v="0"/>
    <s v="FA35"/>
    <n v="1600"/>
    <n v="160000805"/>
    <n v="0"/>
    <s v="FA001600008050"/>
    <s v="Belts for TTO printer"/>
    <x v="0"/>
    <n v="1"/>
    <n v="14"/>
    <n v="2"/>
    <s v="18.05.2016"/>
    <s v="01.04.2017"/>
    <m/>
    <s v="INR"/>
    <n v="61200"/>
    <n v="0"/>
    <n v="0"/>
    <n v="0"/>
    <n v="61200"/>
    <n v="-22705.9"/>
    <n v="-2899"/>
    <n v="0"/>
    <n v="-2899"/>
    <n v="0"/>
    <n v="0"/>
    <n v="-25604.9"/>
    <n v="0"/>
    <n v="38494.1"/>
    <n v="35595.1"/>
  </r>
  <r>
    <x v="0"/>
    <s v="FA35"/>
    <n v="1600"/>
    <n v="160000837"/>
    <n v="0"/>
    <s v="FA001600008370"/>
    <s v="TTO PRINTER"/>
    <x v="0"/>
    <n v="1"/>
    <n v="14"/>
    <n v="3"/>
    <s v="30.06.2016"/>
    <s v="01.04.2017"/>
    <m/>
    <s v="INR"/>
    <n v="195075"/>
    <n v="0"/>
    <n v="0"/>
    <n v="0"/>
    <n v="195075"/>
    <n v="-71068.37"/>
    <n v="-9264"/>
    <n v="0"/>
    <n v="-9264"/>
    <n v="0"/>
    <n v="0"/>
    <n v="-80332.37"/>
    <n v="0"/>
    <n v="124006.63"/>
    <n v="114742.63"/>
  </r>
  <r>
    <x v="0"/>
    <s v="FA35"/>
    <n v="1600"/>
    <n v="160000925"/>
    <n v="0"/>
    <s v="FA001600009250"/>
    <s v="Sortex Machine - Fixing"/>
    <x v="0"/>
    <n v="4415"/>
    <n v="14"/>
    <n v="11"/>
    <s v="27.02.2017"/>
    <s v="01.04.2017"/>
    <m/>
    <s v="INR"/>
    <n v="223614.56"/>
    <n v="0"/>
    <n v="0"/>
    <n v="0"/>
    <n v="223614.56"/>
    <n v="-72058.42"/>
    <n v="-10617"/>
    <n v="0"/>
    <n v="-10617"/>
    <n v="0"/>
    <n v="0"/>
    <n v="-82675.42"/>
    <n v="0"/>
    <n v="151556.14000000001"/>
    <n v="140939.14000000001"/>
  </r>
  <r>
    <x v="0"/>
    <s v="FA35"/>
    <n v="1600"/>
    <n v="160000962"/>
    <n v="0"/>
    <s v="FA001600009620"/>
    <s v="Box Strapping Machine"/>
    <x v="0"/>
    <n v="1"/>
    <n v="14"/>
    <n v="6"/>
    <s v="15.10.2016"/>
    <s v="01.04.2017"/>
    <m/>
    <s v="INR"/>
    <n v="58140"/>
    <n v="0"/>
    <n v="0"/>
    <n v="0"/>
    <n v="58140"/>
    <n v="-20154.82"/>
    <n v="-2769"/>
    <n v="0"/>
    <n v="-2769"/>
    <n v="0"/>
    <n v="0"/>
    <n v="-22923.82"/>
    <n v="0"/>
    <n v="37985.18"/>
    <n v="35216.18"/>
  </r>
  <r>
    <x v="0"/>
    <s v="FA35"/>
    <n v="1600"/>
    <n v="160000963"/>
    <n v="0"/>
    <s v="FA001600009630"/>
    <s v="Carton Sealing Machine"/>
    <x v="0"/>
    <n v="1"/>
    <n v="14"/>
    <n v="6"/>
    <s v="15.10.2016"/>
    <s v="01.04.2017"/>
    <m/>
    <s v="INR"/>
    <n v="84360"/>
    <n v="0"/>
    <n v="0"/>
    <n v="0"/>
    <n v="84360"/>
    <n v="-29246.15"/>
    <n v="-4018"/>
    <n v="0"/>
    <n v="-4018"/>
    <n v="0"/>
    <n v="0"/>
    <n v="-33264.15"/>
    <n v="0"/>
    <n v="55113.85"/>
    <n v="51095.85"/>
  </r>
  <r>
    <x v="0"/>
    <s v="FA35"/>
    <n v="1600"/>
    <n v="160000977"/>
    <n v="0"/>
    <s v="FA001600009770"/>
    <s v="Screw Compressor"/>
    <x v="0"/>
    <n v="1"/>
    <n v="14"/>
    <n v="8"/>
    <s v="24.11.2016"/>
    <s v="01.04.2017"/>
    <m/>
    <s v="INR"/>
    <n v="750000.27"/>
    <n v="0"/>
    <n v="0"/>
    <n v="0"/>
    <n v="750000.27"/>
    <n v="-253877.54"/>
    <n v="-35583"/>
    <n v="0"/>
    <n v="-35583"/>
    <n v="0"/>
    <n v="0"/>
    <n v="-289460.54000000004"/>
    <n v="0"/>
    <n v="496122.73"/>
    <n v="460539.73"/>
  </r>
  <r>
    <x v="0"/>
    <s v="FA35"/>
    <n v="1600"/>
    <n v="160000989"/>
    <n v="0"/>
    <s v="FA001600009890"/>
    <s v="Bucket Elevator - Sortex"/>
    <x v="0"/>
    <n v="1"/>
    <n v="14"/>
    <n v="11"/>
    <s v="27.02.2017"/>
    <s v="01.04.2017"/>
    <m/>
    <s v="INR"/>
    <n v="495380.89"/>
    <n v="0"/>
    <n v="0"/>
    <n v="0"/>
    <n v="495380.89"/>
    <n v="-159631.56"/>
    <n v="-23520"/>
    <n v="0"/>
    <n v="-23520"/>
    <n v="0"/>
    <n v="0"/>
    <n v="-183151.56"/>
    <n v="0"/>
    <n v="335749.33"/>
    <n v="312229.33"/>
  </r>
  <r>
    <x v="0"/>
    <s v="FA35"/>
    <n v="1600"/>
    <n v="160000998"/>
    <n v="0"/>
    <s v="FA001600009980"/>
    <s v="Sortex Mach. Funct.Color"/>
    <x v="0"/>
    <n v="1"/>
    <n v="14"/>
    <n v="11"/>
    <s v="27.02.2017"/>
    <s v="01.04.2017"/>
    <m/>
    <s v="INR"/>
    <n v="4377875.09"/>
    <n v="0"/>
    <n v="0"/>
    <n v="0"/>
    <n v="4377875.09"/>
    <n v="-1410737.83"/>
    <n v="-207850"/>
    <n v="0"/>
    <n v="-207850"/>
    <n v="0"/>
    <n v="0"/>
    <n v="-1618587.83"/>
    <n v="662228.94239999994"/>
    <n v="2967137.26"/>
    <n v="2097058.3175999997"/>
  </r>
  <r>
    <x v="0"/>
    <s v="FA35"/>
    <n v="1600"/>
    <n v="160000999"/>
    <n v="0"/>
    <s v="FA001600009990"/>
    <s v="Starter Pannel  Sortex"/>
    <x v="0"/>
    <n v="1"/>
    <n v="14"/>
    <n v="11"/>
    <s v="27.02.2017"/>
    <s v="01.04.2017"/>
    <m/>
    <s v="INR"/>
    <n v="348572.9"/>
    <n v="0"/>
    <n v="0"/>
    <n v="0"/>
    <n v="348572.9"/>
    <n v="-112325.94"/>
    <n v="-16549"/>
    <n v="0"/>
    <n v="-16549"/>
    <n v="0"/>
    <n v="0"/>
    <n v="-128874.94"/>
    <n v="0"/>
    <n v="236246.96000000002"/>
    <n v="219697.96000000002"/>
  </r>
  <r>
    <x v="0"/>
    <s v="FA35"/>
    <n v="1600"/>
    <n v="160001010"/>
    <n v="0"/>
    <s v="FA001600010100"/>
    <s v="Elevator-Sortex Plant"/>
    <x v="0"/>
    <n v="1"/>
    <n v="14"/>
    <n v="11"/>
    <s v="27.02.2017"/>
    <s v="01.04.2017"/>
    <m/>
    <s v="INR"/>
    <n v="70240.58"/>
    <n v="0"/>
    <n v="0"/>
    <n v="0"/>
    <n v="70240.58"/>
    <n v="-22634.2"/>
    <n v="-3335"/>
    <n v="0"/>
    <n v="-3335"/>
    <n v="0"/>
    <n v="0"/>
    <n v="-25969.200000000001"/>
    <n v="0"/>
    <n v="47606.380000000005"/>
    <n v="44271.380000000005"/>
  </r>
  <r>
    <x v="0"/>
    <s v="FA35"/>
    <n v="1600"/>
    <n v="160001012"/>
    <n v="0"/>
    <s v="FA001600010120"/>
    <s v="Carton Sealing Machine"/>
    <x v="0"/>
    <n v="1"/>
    <n v="15"/>
    <n v="0"/>
    <s v="27.03.2017"/>
    <s v="01.04.2017"/>
    <m/>
    <s v="INR"/>
    <n v="84360"/>
    <n v="0"/>
    <n v="0"/>
    <n v="0"/>
    <n v="84360"/>
    <n v="-26763.19"/>
    <n v="-4003"/>
    <n v="0"/>
    <n v="-4003"/>
    <n v="0"/>
    <n v="0"/>
    <n v="-30766.19"/>
    <n v="0"/>
    <n v="57596.81"/>
    <n v="53593.81"/>
  </r>
  <r>
    <x v="0"/>
    <s v="FA35"/>
    <n v="1600"/>
    <n v="160001013"/>
    <n v="0"/>
    <s v="FA001600010130"/>
    <s v="Box Strapping Machine"/>
    <x v="0"/>
    <n v="1"/>
    <n v="15"/>
    <n v="0"/>
    <s v="27.03.2017"/>
    <s v="01.04.2017"/>
    <m/>
    <s v="INR"/>
    <n v="58140"/>
    <n v="0"/>
    <n v="0"/>
    <n v="0"/>
    <n v="58140"/>
    <n v="-18445.439999999999"/>
    <n v="-2759"/>
    <n v="0"/>
    <n v="-2759"/>
    <n v="0"/>
    <n v="0"/>
    <n v="-21204.44"/>
    <n v="0"/>
    <n v="39694.559999999998"/>
    <n v="36935.56"/>
  </r>
  <r>
    <x v="0"/>
    <s v="FA35"/>
    <n v="1600"/>
    <n v="160001138"/>
    <n v="0"/>
    <s v="FA001600011380"/>
    <s v="INK JET Printer"/>
    <x v="0"/>
    <n v="1"/>
    <n v="15"/>
    <n v="0"/>
    <s v="30.09.2017"/>
    <s v="19.09.2017"/>
    <m/>
    <s v="INR"/>
    <n v="255510.62"/>
    <n v="0"/>
    <n v="0"/>
    <n v="0"/>
    <n v="255510.62"/>
    <n v="-73329"/>
    <n v="-12192"/>
    <n v="0"/>
    <n v="-12192"/>
    <n v="0"/>
    <n v="0"/>
    <n v="-85521"/>
    <n v="0"/>
    <n v="182181.62"/>
    <n v="169989.62"/>
  </r>
  <r>
    <x v="0"/>
    <s v="FA35"/>
    <n v="1600"/>
    <n v="160001233"/>
    <n v="0"/>
    <s v="FA001600012330"/>
    <s v="Forming Size Part"/>
    <x v="0"/>
    <n v="1"/>
    <n v="15"/>
    <n v="0"/>
    <s v="31.10.2017"/>
    <s v="09.09.2017"/>
    <m/>
    <s v="INR"/>
    <n v="86250"/>
    <n v="0"/>
    <n v="0"/>
    <n v="0"/>
    <n v="86250"/>
    <n v="-24903"/>
    <n v="-4116"/>
    <n v="0"/>
    <n v="-4116"/>
    <n v="0"/>
    <n v="0"/>
    <n v="-29019"/>
    <n v="0"/>
    <n v="61347"/>
    <n v="57231"/>
  </r>
  <r>
    <x v="0"/>
    <s v="FA35"/>
    <n v="1600"/>
    <n v="160001241"/>
    <n v="0"/>
    <s v="FA001600012410"/>
    <s v="Forming with Gusseting attachment"/>
    <x v="0"/>
    <n v="2"/>
    <n v="15"/>
    <n v="0"/>
    <s v="24.06.2017"/>
    <s v="24.06.2017"/>
    <m/>
    <s v="INR"/>
    <n v="305522"/>
    <n v="0"/>
    <n v="0"/>
    <n v="0"/>
    <n v="305522"/>
    <n v="-92297"/>
    <n v="-14578"/>
    <n v="0"/>
    <n v="-14578"/>
    <n v="0"/>
    <n v="0"/>
    <n v="-106875"/>
    <n v="0"/>
    <n v="213225"/>
    <n v="198647"/>
  </r>
  <r>
    <x v="0"/>
    <s v="FA35"/>
    <n v="1600"/>
    <n v="160001259"/>
    <n v="0"/>
    <s v="FA001600012590"/>
    <s v="Band sealing Machine - Horizontal SS Bod"/>
    <x v="0"/>
    <n v="1"/>
    <n v="15"/>
    <n v="0"/>
    <s v="30.11.2017"/>
    <s v="07.09.2017"/>
    <m/>
    <s v="INR"/>
    <n v="19500"/>
    <n v="0"/>
    <n v="0"/>
    <n v="0"/>
    <n v="19500"/>
    <n v="-5637"/>
    <n v="-930"/>
    <n v="0"/>
    <n v="-930"/>
    <n v="0"/>
    <n v="0"/>
    <n v="-6567"/>
    <n v="0"/>
    <n v="13863"/>
    <n v="12933"/>
  </r>
  <r>
    <x v="0"/>
    <s v="FA35"/>
    <n v="1600"/>
    <n v="160001260"/>
    <n v="0"/>
    <s v="FA001600012600"/>
    <s v="BAGCLOSER SEWING MACHINE DoEo"/>
    <x v="0"/>
    <n v="1"/>
    <n v="15"/>
    <n v="0"/>
    <s v="30.11.2017"/>
    <s v="13.11.2017"/>
    <m/>
    <s v="INR"/>
    <n v="4950"/>
    <n v="0"/>
    <n v="0"/>
    <n v="0"/>
    <n v="4950"/>
    <n v="-1373"/>
    <n v="-236"/>
    <n v="0"/>
    <n v="-236"/>
    <n v="0"/>
    <n v="0"/>
    <n v="-1609"/>
    <n v="0"/>
    <n v="3577"/>
    <n v="3341"/>
  </r>
  <r>
    <x v="0"/>
    <s v="FA35"/>
    <n v="1600"/>
    <n v="160001261"/>
    <n v="0"/>
    <s v="FA001600012610"/>
    <s v="Electronic Weighing Scale 10/20/30 KG"/>
    <x v="0"/>
    <n v="4"/>
    <n v="15"/>
    <n v="0"/>
    <s v="30.11.2017"/>
    <s v="13.11.2017"/>
    <m/>
    <s v="INR"/>
    <n v="18000"/>
    <n v="0"/>
    <n v="0"/>
    <n v="0"/>
    <n v="18000"/>
    <n v="-4994"/>
    <n v="-859"/>
    <n v="0"/>
    <n v="-859"/>
    <n v="0"/>
    <n v="0"/>
    <n v="-5853"/>
    <n v="0"/>
    <n v="13006"/>
    <n v="12147"/>
  </r>
  <r>
    <x v="0"/>
    <s v="FA35"/>
    <n v="1600"/>
    <n v="160001262"/>
    <n v="0"/>
    <s v="FA001600012620"/>
    <s v="WEIGHING MACHINE 300 KG Make Balaji"/>
    <x v="0"/>
    <n v="1"/>
    <n v="15"/>
    <n v="0"/>
    <s v="30.11.2017"/>
    <s v="13.11.2017"/>
    <m/>
    <s v="INR"/>
    <n v="10200"/>
    <n v="0"/>
    <n v="0"/>
    <n v="0"/>
    <n v="10200"/>
    <n v="-2830"/>
    <n v="-487"/>
    <n v="0"/>
    <n v="-487"/>
    <n v="0"/>
    <n v="0"/>
    <n v="-3317"/>
    <n v="0"/>
    <n v="7370"/>
    <n v="6883"/>
  </r>
  <r>
    <x v="0"/>
    <s v="FA35"/>
    <n v="1600"/>
    <n v="160001291"/>
    <n v="0"/>
    <s v="FA001600012910"/>
    <s v="FFS Machine (Flexi bag 280E+ 14 H MHW)"/>
    <x v="0"/>
    <n v="1"/>
    <n v="15"/>
    <n v="0"/>
    <s v="31.12.2017"/>
    <s v="22.12.2017"/>
    <m/>
    <s v="INR"/>
    <n v="3236467.84"/>
    <n v="0"/>
    <n v="0"/>
    <n v="0"/>
    <n v="3236467.84"/>
    <n v="-876062"/>
    <n v="-154434"/>
    <n v="0"/>
    <n v="-154434"/>
    <n v="0"/>
    <n v="0"/>
    <n v="-1030496"/>
    <n v="441194.36800000002"/>
    <n v="2360405.84"/>
    <n v="1764777.4719999998"/>
  </r>
  <r>
    <x v="0"/>
    <s v="FA35"/>
    <n v="1600"/>
    <n v="160001331"/>
    <n v="0"/>
    <s v="FA001600013310"/>
    <s v="Bucket Conveyor with Exit Conveyor"/>
    <x v="0"/>
    <n v="1"/>
    <n v="15"/>
    <n v="0"/>
    <s v="31.01.2018"/>
    <s v="02.01.2018"/>
    <m/>
    <s v="INR"/>
    <n v="481121.38"/>
    <n v="0"/>
    <n v="0"/>
    <n v="0"/>
    <n v="481121.38"/>
    <n v="-129314"/>
    <n v="-22958"/>
    <n v="0"/>
    <n v="-22958"/>
    <n v="0"/>
    <n v="0"/>
    <n v="-152272"/>
    <n v="0"/>
    <n v="351807.38"/>
    <n v="328849.38"/>
  </r>
  <r>
    <x v="0"/>
    <s v="FA35"/>
    <n v="1600"/>
    <n v="160001335"/>
    <n v="0"/>
    <s v="FA001600013350"/>
    <s v="Kabuli Sortex-Chalna 5 Sheet with Grain Discharger"/>
    <x v="0"/>
    <n v="1"/>
    <n v="15"/>
    <n v="0"/>
    <s v="31.01.2018"/>
    <s v="19.01.2018"/>
    <m/>
    <s v="INR"/>
    <n v="2194668.62"/>
    <n v="0"/>
    <n v="0"/>
    <n v="0"/>
    <n v="2194668.62"/>
    <n v="-583402"/>
    <n v="-104723"/>
    <n v="0"/>
    <n v="-104723"/>
    <n v="0"/>
    <n v="0"/>
    <n v="-688125"/>
    <n v="301308.72400000005"/>
    <n v="1611266.62"/>
    <n v="1205234.8960000002"/>
  </r>
  <r>
    <x v="0"/>
    <s v="FA35"/>
    <n v="1600"/>
    <n v="160001488"/>
    <n v="0"/>
    <s v="FA001600014880"/>
    <s v="TTO Printer - SDX40C"/>
    <x v="0"/>
    <n v="1"/>
    <n v="15"/>
    <n v="0"/>
    <s v="30.06.2018"/>
    <s v="13.06.2018"/>
    <m/>
    <s v="INR"/>
    <n v="221955.31"/>
    <n v="0"/>
    <n v="0"/>
    <n v="0"/>
    <n v="221955.31"/>
    <n v="-53417"/>
    <n v="-10591"/>
    <n v="0"/>
    <n v="-10591"/>
    <n v="0"/>
    <n v="0"/>
    <n v="-64008"/>
    <n v="0"/>
    <n v="168538.31"/>
    <n v="157947.31"/>
  </r>
  <r>
    <x v="0"/>
    <s v="FA35"/>
    <n v="1600"/>
    <n v="160001552"/>
    <n v="0"/>
    <s v="FA001600015520"/>
    <s v="Electronic weighing Scale 30 KG"/>
    <x v="0"/>
    <n v="2"/>
    <n v="15"/>
    <n v="0"/>
    <s v="31.07.2018"/>
    <s v="30.07.2018"/>
    <m/>
    <s v="INR"/>
    <n v="7499.71"/>
    <n v="0"/>
    <n v="0"/>
    <n v="0"/>
    <n v="7499.71"/>
    <n v="-1744"/>
    <n v="-358"/>
    <n v="0"/>
    <n v="-358"/>
    <n v="0"/>
    <n v="0"/>
    <n v="-2102"/>
    <n v="0"/>
    <n v="5755.71"/>
    <n v="5397.71"/>
  </r>
  <r>
    <x v="0"/>
    <s v="FA35"/>
    <n v="1600"/>
    <n v="160001553"/>
    <n v="0"/>
    <s v="FA001600015530"/>
    <s v="Electronic weighing Scale -ESSAi DS 215 N"/>
    <x v="0"/>
    <n v="1"/>
    <n v="15"/>
    <n v="0"/>
    <s v="31.07.2018"/>
    <s v="30.07.2018"/>
    <m/>
    <s v="INR"/>
    <n v="14073.75"/>
    <n v="0"/>
    <n v="0"/>
    <n v="0"/>
    <n v="14073.75"/>
    <n v="-3271"/>
    <n v="-672"/>
    <n v="0"/>
    <n v="-672"/>
    <n v="0"/>
    <n v="0"/>
    <n v="-3943"/>
    <n v="0"/>
    <n v="10802.75"/>
    <n v="10130.75"/>
  </r>
  <r>
    <x v="0"/>
    <s v="FA35"/>
    <n v="1600"/>
    <n v="160001554"/>
    <n v="0"/>
    <s v="FA001600015540"/>
    <s v="Bag Closer Machine- Revo DA(Single)"/>
    <x v="0"/>
    <n v="1"/>
    <n v="15"/>
    <n v="0"/>
    <s v="31.07.2018"/>
    <s v="27.07.2018"/>
    <m/>
    <s v="INR"/>
    <n v="5250"/>
    <n v="0"/>
    <n v="0"/>
    <n v="0"/>
    <n v="5250"/>
    <n v="-1223"/>
    <n v="-251"/>
    <n v="0"/>
    <n v="-251"/>
    <n v="0"/>
    <n v="0"/>
    <n v="-1474"/>
    <n v="0"/>
    <n v="4027"/>
    <n v="3776"/>
  </r>
  <r>
    <x v="0"/>
    <s v="FA35"/>
    <n v="1600"/>
    <n v="160001555"/>
    <n v="0"/>
    <s v="FA001600015550"/>
    <s v="Bag Closer Machine- Revo DA(Double)"/>
    <x v="0"/>
    <n v="1"/>
    <n v="15"/>
    <n v="0"/>
    <s v="31.07.2018"/>
    <s v="27.07.2018"/>
    <m/>
    <s v="INR"/>
    <n v="4200"/>
    <n v="0"/>
    <n v="0"/>
    <n v="0"/>
    <n v="4200"/>
    <n v="-979"/>
    <n v="-200"/>
    <n v="0"/>
    <n v="-200"/>
    <n v="0"/>
    <n v="0"/>
    <n v="-1179"/>
    <n v="0"/>
    <n v="3221"/>
    <n v="3021"/>
  </r>
  <r>
    <x v="0"/>
    <s v="FA35"/>
    <n v="1600"/>
    <n v="160001751"/>
    <n v="0"/>
    <s v="FA001600017510"/>
    <s v="BELT CONVEYOR"/>
    <x v="0"/>
    <n v="1"/>
    <n v="15"/>
    <n v="0"/>
    <s v="30.09.2018"/>
    <s v="07.09.2018"/>
    <m/>
    <s v="INR"/>
    <n v="76068.53"/>
    <n v="0"/>
    <n v="0"/>
    <n v="0"/>
    <n v="76068.53"/>
    <n v="-17173"/>
    <n v="-3630"/>
    <n v="0"/>
    <n v="-3630"/>
    <n v="0"/>
    <n v="0"/>
    <n v="-20803"/>
    <n v="0"/>
    <n v="58895.53"/>
    <n v="55265.53"/>
  </r>
  <r>
    <x v="0"/>
    <s v="FA35"/>
    <n v="1600"/>
    <n v="160001752"/>
    <n v="0"/>
    <s v="FA001600017520"/>
    <s v="Ganga Cleaning Machine"/>
    <x v="0"/>
    <n v="1"/>
    <n v="15"/>
    <n v="0"/>
    <s v="30.09.2018"/>
    <s v="22.09.2018"/>
    <m/>
    <s v="INR"/>
    <n v="514266.13"/>
    <n v="0"/>
    <n v="0"/>
    <n v="0"/>
    <n v="514266.13"/>
    <n v="-114754"/>
    <n v="-24539"/>
    <n v="0"/>
    <n v="-24539"/>
    <n v="0"/>
    <n v="0"/>
    <n v="-139293"/>
    <n v="0"/>
    <n v="399512.13"/>
    <n v="374973.13"/>
  </r>
  <r>
    <x v="0"/>
    <s v="FA35"/>
    <n v="1600"/>
    <n v="160001800"/>
    <n v="0"/>
    <s v="FA001600018000"/>
    <s v="TTO Printer"/>
    <x v="0"/>
    <n v="1"/>
    <n v="15"/>
    <n v="0"/>
    <s v="31.10.2018"/>
    <s v="01.10.2018"/>
    <m/>
    <s v="INR"/>
    <n v="188993.01"/>
    <n v="0"/>
    <n v="0"/>
    <n v="0"/>
    <n v="188993.01"/>
    <n v="-41878"/>
    <n v="-9018"/>
    <n v="0"/>
    <n v="-9018"/>
    <n v="0"/>
    <n v="0"/>
    <n v="-50896"/>
    <n v="0"/>
    <n v="147115.01"/>
    <n v="138097.01"/>
  </r>
  <r>
    <x v="0"/>
    <s v="FA35"/>
    <n v="1600"/>
    <n v="160001823"/>
    <n v="0"/>
    <s v="FA001600018230"/>
    <s v="Elevator Motor Tank &amp; Hopper"/>
    <x v="0"/>
    <n v="1"/>
    <n v="15"/>
    <n v="0"/>
    <s v="31.10.2018"/>
    <s v="13.10.2018"/>
    <m/>
    <s v="INR"/>
    <n v="230793.82"/>
    <n v="0"/>
    <n v="0"/>
    <n v="0"/>
    <n v="230793.82"/>
    <n v="-50659"/>
    <n v="-11013"/>
    <n v="0"/>
    <n v="-11013"/>
    <n v="0"/>
    <n v="0"/>
    <n v="-61672"/>
    <n v="0"/>
    <n v="180134.82"/>
    <n v="169121.82"/>
  </r>
  <r>
    <x v="0"/>
    <s v="FA35"/>
    <n v="1600"/>
    <n v="160002157"/>
    <n v="0"/>
    <s v="FA001600021570"/>
    <s v="Domino TTO LH Printer V120i"/>
    <x v="0"/>
    <n v="1"/>
    <n v="15"/>
    <n v="0"/>
    <s v="31.01.2019"/>
    <s v="17.01.2019"/>
    <m/>
    <s v="INR"/>
    <n v="145726.82999999999"/>
    <n v="0"/>
    <n v="0"/>
    <n v="0"/>
    <n v="145726.82999999999"/>
    <n v="-29558"/>
    <n v="-6954"/>
    <n v="0"/>
    <n v="-6954"/>
    <n v="0"/>
    <n v="0"/>
    <n v="-36512"/>
    <n v="0"/>
    <n v="116168.82999999999"/>
    <n v="109214.82999999999"/>
  </r>
  <r>
    <x v="0"/>
    <s v="FA35"/>
    <n v="1600"/>
    <n v="160002176"/>
    <n v="0"/>
    <s v="FA001600021760"/>
    <s v="VFFS Machine(Auger Filler)"/>
    <x v="0"/>
    <n v="0"/>
    <n v="15"/>
    <n v="0"/>
    <s v="28.02.2019"/>
    <s v="01.01.2019"/>
    <s v="30.09.2022"/>
    <s v="INR"/>
    <n v="1130295.6200000001"/>
    <n v="0"/>
    <n v="0"/>
    <n v="-1130295.6200000001"/>
    <n v="0"/>
    <n v="-232406"/>
    <n v="-35695"/>
    <n v="0"/>
    <n v="-35695"/>
    <n v="0"/>
    <n v="268101"/>
    <n v="0"/>
    <n v="0"/>
    <n v="897889.62000000011"/>
    <n v="0"/>
  </r>
  <r>
    <x v="0"/>
    <s v="FA35"/>
    <n v="1600"/>
    <n v="160002181"/>
    <n v="0"/>
    <s v="FA001600021810"/>
    <s v="Distribution Panel for Atta Chakki"/>
    <x v="0"/>
    <n v="1"/>
    <n v="15"/>
    <n v="0"/>
    <s v="28.02.2019"/>
    <s v="07.02.2019"/>
    <m/>
    <s v="INR"/>
    <n v="115853.38"/>
    <n v="0"/>
    <n v="0"/>
    <n v="0"/>
    <n v="115853.38"/>
    <n v="-23076"/>
    <n v="-5528"/>
    <n v="0"/>
    <n v="-5528"/>
    <n v="0"/>
    <n v="0"/>
    <n v="-28604"/>
    <n v="0"/>
    <n v="92777.38"/>
    <n v="87249.38"/>
  </r>
  <r>
    <x v="0"/>
    <s v="FA35"/>
    <n v="1600"/>
    <n v="160002273"/>
    <n v="0"/>
    <s v="FA001600022730"/>
    <s v="Format Assembly Short"/>
    <x v="0"/>
    <n v="1"/>
    <n v="15"/>
    <n v="0"/>
    <s v="31.03.2019"/>
    <s v="31.01.2019"/>
    <m/>
    <s v="INR"/>
    <n v="70000"/>
    <n v="0"/>
    <n v="0"/>
    <n v="0"/>
    <n v="70000"/>
    <n v="-14028"/>
    <n v="-3340"/>
    <n v="0"/>
    <n v="-3340"/>
    <n v="0"/>
    <n v="0"/>
    <n v="-17368"/>
    <n v="0"/>
    <n v="55972"/>
    <n v="52632"/>
  </r>
  <r>
    <x v="0"/>
    <s v="FA35"/>
    <n v="1600"/>
    <n v="160002274"/>
    <n v="0"/>
    <s v="FA001600022740"/>
    <s v="Exit Conveyor"/>
    <x v="0"/>
    <n v="1"/>
    <n v="15"/>
    <n v="0"/>
    <s v="31.03.2019"/>
    <s v="01.01.2019"/>
    <m/>
    <s v="INR"/>
    <n v="40000"/>
    <n v="0"/>
    <n v="0"/>
    <n v="0"/>
    <n v="40000"/>
    <n v="-8224"/>
    <n v="-1909"/>
    <n v="0"/>
    <n v="-1909"/>
    <n v="0"/>
    <n v="0"/>
    <n v="-10133"/>
    <n v="0"/>
    <n v="31776"/>
    <n v="29867"/>
  </r>
  <r>
    <x v="0"/>
    <s v="FA35"/>
    <n v="1600"/>
    <n v="160002304"/>
    <n v="0"/>
    <s v="FA001600023040"/>
    <s v="Horizontal Sealing Jaw"/>
    <x v="0"/>
    <n v="1"/>
    <n v="15"/>
    <n v="0"/>
    <s v="31.05.2019"/>
    <s v="01.04.2019"/>
    <m/>
    <s v="INR"/>
    <n v="96047.03"/>
    <n v="0"/>
    <n v="0"/>
    <n v="0"/>
    <n v="96047.03"/>
    <n v="-18390"/>
    <n v="-4619"/>
    <n v="0"/>
    <n v="-4619"/>
    <n v="0"/>
    <n v="0"/>
    <n v="-23009"/>
    <n v="0"/>
    <n v="77657.03"/>
    <n v="73038.03"/>
  </r>
  <r>
    <x v="0"/>
    <s v="FA35"/>
    <n v="1600"/>
    <n v="160002416"/>
    <n v="0"/>
    <s v="FA001600024160"/>
    <s v="HEAD MULTIHEAD WEIGHER 14"/>
    <x v="0"/>
    <n v="1"/>
    <n v="15"/>
    <n v="0"/>
    <s v="31.12.2019"/>
    <s v="23.12.2019"/>
    <m/>
    <s v="INR"/>
    <n v="1100961"/>
    <n v="0"/>
    <n v="0"/>
    <n v="0"/>
    <n v="1100961"/>
    <n v="-158513"/>
    <n v="-52537"/>
    <n v="0"/>
    <n v="-52537"/>
    <n v="0"/>
    <n v="0"/>
    <n v="-211050"/>
    <n v="177982.2"/>
    <n v="942448"/>
    <n v="711928.8"/>
  </r>
  <r>
    <x v="0"/>
    <s v="FA35"/>
    <n v="1600"/>
    <n v="160002507"/>
    <n v="0"/>
    <s v="FA001600025070"/>
    <s v=" X40 Barcode Printer"/>
    <x v="0"/>
    <n v="1"/>
    <n v="9"/>
    <n v="11"/>
    <s v="29.02.2020"/>
    <s v="01.03.2020"/>
    <m/>
    <s v="INR"/>
    <n v="203427"/>
    <n v="0"/>
    <n v="0"/>
    <n v="0"/>
    <n v="203427"/>
    <n v="-92388.86"/>
    <n v="-9702"/>
    <n v="0"/>
    <n v="-9702"/>
    <n v="0"/>
    <n v="0"/>
    <n v="-102090.86"/>
    <n v="0"/>
    <n v="111038.14"/>
    <n v="101336.14"/>
  </r>
  <r>
    <x v="0"/>
    <s v="FA35"/>
    <n v="1600"/>
    <n v="160002600"/>
    <n v="0"/>
    <s v="FA001600026000"/>
    <s v="X40 Intermitt TTO printer"/>
    <x v="0"/>
    <n v="1"/>
    <n v="0"/>
    <n v="1"/>
    <s v="01.04.2020"/>
    <s v="01.04.2020"/>
    <m/>
    <s v="INR"/>
    <n v="206244"/>
    <n v="0"/>
    <n v="0"/>
    <n v="0"/>
    <n v="206244"/>
    <n v="-195932"/>
    <n v="0"/>
    <n v="0"/>
    <n v="0"/>
    <n v="0"/>
    <n v="0"/>
    <n v="-195932"/>
    <n v="0"/>
    <n v="10312"/>
    <n v="10312"/>
  </r>
  <r>
    <x v="0"/>
    <s v="FA35"/>
    <n v="1600"/>
    <n v="160002738"/>
    <n v="0"/>
    <s v="FA001600027380"/>
    <s v="TTO Printer"/>
    <x v="0"/>
    <n v="1"/>
    <n v="13"/>
    <n v="2"/>
    <s v="17.06.2020"/>
    <s v="17.06.2020"/>
    <m/>
    <s v="INR"/>
    <n v="204010.01"/>
    <n v="0"/>
    <n v="0"/>
    <n v="0"/>
    <n v="204010.01"/>
    <n v="-46117"/>
    <n v="-9780"/>
    <n v="0"/>
    <n v="-9780"/>
    <n v="0"/>
    <n v="0"/>
    <n v="-55897"/>
    <n v="0"/>
    <n v="157893.01"/>
    <n v="148113.01"/>
  </r>
  <r>
    <x v="0"/>
    <s v="FA35"/>
    <n v="1600"/>
    <n v="160002739"/>
    <n v="0"/>
    <s v="FA001600027390"/>
    <s v="Toyo AirCompressor STY4H"/>
    <x v="0"/>
    <n v="1"/>
    <n v="13"/>
    <n v="7"/>
    <s v="17.06.2020"/>
    <s v="17.06.2020"/>
    <m/>
    <s v="INR"/>
    <n v="15800"/>
    <n v="0"/>
    <n v="0"/>
    <n v="0"/>
    <n v="15800"/>
    <n v="-3221"/>
    <n v="-753"/>
    <n v="0"/>
    <n v="-753"/>
    <n v="0"/>
    <n v="0"/>
    <n v="-3974"/>
    <n v="0"/>
    <n v="12579"/>
    <n v="11826"/>
  </r>
  <r>
    <x v="0"/>
    <s v="FA35"/>
    <n v="1600"/>
    <n v="160002774"/>
    <n v="0"/>
    <s v="FA001600027740"/>
    <s v="TTO Printer - Smartdate X 40 with conveyor"/>
    <x v="0"/>
    <n v="1"/>
    <n v="13"/>
    <n v="0"/>
    <s v="18.07.2020"/>
    <s v="18.07.2020"/>
    <m/>
    <s v="INR"/>
    <n v="259275.84"/>
    <n v="0"/>
    <n v="0"/>
    <n v="0"/>
    <n v="259275.84"/>
    <n v="-61376"/>
    <n v="-12335"/>
    <n v="0"/>
    <n v="-12335"/>
    <n v="0"/>
    <n v="0"/>
    <n v="-73711"/>
    <n v="0"/>
    <n v="197899.84"/>
    <n v="185564.84"/>
  </r>
  <r>
    <x v="0"/>
    <s v="FA35"/>
    <n v="1600"/>
    <n v="160002775"/>
    <n v="0"/>
    <s v="FA001600027750"/>
    <s v="Air Compressor"/>
    <x v="0"/>
    <n v="1"/>
    <n v="13"/>
    <n v="4"/>
    <s v="18.07.2020"/>
    <s v="13.07.2020"/>
    <m/>
    <s v="INR"/>
    <n v="16898.2"/>
    <n v="0"/>
    <n v="0"/>
    <n v="0"/>
    <n v="16898.2"/>
    <n v="-3638"/>
    <n v="-805"/>
    <n v="0"/>
    <n v="-805"/>
    <n v="0"/>
    <n v="0"/>
    <n v="-4443"/>
    <n v="0"/>
    <n v="13260.2"/>
    <n v="12455.2"/>
  </r>
  <r>
    <x v="0"/>
    <s v="FA35"/>
    <n v="1600"/>
    <n v="160002788"/>
    <n v="0"/>
    <s v="FA001600027880"/>
    <s v="Continue sealing Machine"/>
    <x v="0"/>
    <n v="1"/>
    <n v="3"/>
    <n v="2"/>
    <s v="01.08.2020"/>
    <s v="01.08.2020"/>
    <m/>
    <s v="INR"/>
    <n v="13770"/>
    <n v="0"/>
    <n v="0"/>
    <n v="0"/>
    <n v="13770"/>
    <n v="-11579.14"/>
    <n v="-754"/>
    <n v="0"/>
    <n v="-754"/>
    <n v="0"/>
    <n v="0"/>
    <n v="-12333.14"/>
    <n v="0"/>
    <n v="2190.8600000000006"/>
    <n v="1436.8600000000006"/>
  </r>
  <r>
    <x v="0"/>
    <s v="FA35"/>
    <n v="1600"/>
    <n v="160002789"/>
    <n v="0"/>
    <s v="FA001600027890"/>
    <s v="Weging Scale"/>
    <x v="0"/>
    <n v="1"/>
    <n v="3"/>
    <n v="2"/>
    <s v="01.08.2020"/>
    <s v="01.08.2020"/>
    <m/>
    <s v="INR"/>
    <n v="32232"/>
    <n v="0"/>
    <n v="0"/>
    <n v="0"/>
    <n v="32232"/>
    <n v="-27103.279999999999"/>
    <n v="-1765"/>
    <n v="0"/>
    <n v="-1765"/>
    <n v="0"/>
    <n v="0"/>
    <n v="-28868.28"/>
    <n v="0"/>
    <n v="5128.7200000000012"/>
    <n v="3363.7200000000012"/>
  </r>
  <r>
    <x v="0"/>
    <s v="FA35"/>
    <n v="1600"/>
    <n v="160002790"/>
    <n v="0"/>
    <s v="FA001600027900"/>
    <s v="Sealing Machine"/>
    <x v="0"/>
    <n v="1"/>
    <n v="3"/>
    <n v="3"/>
    <s v="01.08.2020"/>
    <s v="01.08.2020"/>
    <m/>
    <s v="INR"/>
    <n v="37000"/>
    <n v="0"/>
    <n v="0"/>
    <n v="0"/>
    <n v="37000"/>
    <n v="-30928.68"/>
    <n v="-2008"/>
    <n v="0"/>
    <n v="-2008"/>
    <n v="0"/>
    <n v="0"/>
    <n v="-32936.68"/>
    <n v="0"/>
    <n v="6071.32"/>
    <n v="4063.3199999999997"/>
  </r>
  <r>
    <x v="0"/>
    <s v="FA35"/>
    <n v="1600"/>
    <n v="160002791"/>
    <n v="0"/>
    <s v="FA001600027910"/>
    <s v="Sealing Machine"/>
    <x v="0"/>
    <n v="1"/>
    <n v="3"/>
    <n v="3"/>
    <s v="01.08.2020"/>
    <s v="01.08.2020"/>
    <m/>
    <s v="INR"/>
    <n v="13770"/>
    <n v="0"/>
    <n v="0"/>
    <n v="0"/>
    <n v="13770"/>
    <n v="-11509.48"/>
    <n v="-748"/>
    <n v="0"/>
    <n v="-748"/>
    <n v="0"/>
    <n v="0"/>
    <n v="-12257.48"/>
    <n v="0"/>
    <n v="2260.5200000000004"/>
    <n v="1512.5200000000004"/>
  </r>
  <r>
    <x v="0"/>
    <s v="FA35"/>
    <n v="1600"/>
    <n v="160002792"/>
    <n v="0"/>
    <s v="FA001600027920"/>
    <s v="Continue Sealing Machine"/>
    <x v="0"/>
    <n v="1"/>
    <n v="5"/>
    <n v="0"/>
    <s v="01.08.2020"/>
    <s v="01.08.2020"/>
    <m/>
    <s v="INR"/>
    <n v="13539"/>
    <n v="0"/>
    <n v="0"/>
    <n v="0"/>
    <n v="13539"/>
    <n v="-9773.8799999999992"/>
    <n v="-698"/>
    <n v="0"/>
    <n v="-698"/>
    <n v="0"/>
    <n v="0"/>
    <n v="-10471.879999999999"/>
    <n v="0"/>
    <n v="3765.1200000000008"/>
    <n v="3067.1200000000008"/>
  </r>
  <r>
    <x v="0"/>
    <s v="FA35"/>
    <n v="1600"/>
    <n v="160002793"/>
    <n v="0"/>
    <s v="FA001600027930"/>
    <s v="Weighing Machine Cap 150K"/>
    <x v="0"/>
    <n v="1"/>
    <n v="5"/>
    <n v="3"/>
    <s v="01.08.2020"/>
    <s v="01.08.2020"/>
    <m/>
    <s v="INR"/>
    <n v="10500"/>
    <n v="0"/>
    <n v="0"/>
    <n v="0"/>
    <n v="10500"/>
    <n v="-7421.6"/>
    <n v="-537"/>
    <n v="0"/>
    <n v="-537"/>
    <n v="0"/>
    <n v="0"/>
    <n v="-7958.6"/>
    <n v="0"/>
    <n v="3078.3999999999996"/>
    <n v="2541.3999999999996"/>
  </r>
  <r>
    <x v="0"/>
    <s v="FA35"/>
    <n v="1600"/>
    <n v="160002794"/>
    <n v="0"/>
    <s v="FA001600027940"/>
    <s v="Bag Closer Machine- Make Revo"/>
    <x v="0"/>
    <n v="1"/>
    <n v="12"/>
    <n v="6"/>
    <s v="01.08.2020"/>
    <s v="01.08.2020"/>
    <m/>
    <s v="INR"/>
    <n v="4910.72"/>
    <n v="0"/>
    <n v="0"/>
    <n v="0"/>
    <n v="4910.72"/>
    <n v="-1294"/>
    <n v="-234"/>
    <n v="0"/>
    <n v="-234"/>
    <n v="0"/>
    <n v="0"/>
    <n v="-1528"/>
    <n v="0"/>
    <n v="3616.7200000000003"/>
    <n v="3382.7200000000003"/>
  </r>
  <r>
    <x v="0"/>
    <s v="FA35"/>
    <n v="1600"/>
    <n v="160002795"/>
    <n v="0"/>
    <s v="FA001600027950"/>
    <s v="Band Sealing Machine"/>
    <x v="0"/>
    <n v="1"/>
    <n v="13"/>
    <n v="1"/>
    <s v="01.08.2020"/>
    <s v="01.08.2020"/>
    <m/>
    <s v="INR"/>
    <n v="18500"/>
    <n v="0"/>
    <n v="0"/>
    <n v="0"/>
    <n v="18500"/>
    <n v="-4217"/>
    <n v="-882"/>
    <n v="0"/>
    <n v="-882"/>
    <n v="0"/>
    <n v="0"/>
    <n v="-5099"/>
    <n v="0"/>
    <n v="14283"/>
    <n v="13401"/>
  </r>
  <r>
    <x v="0"/>
    <s v="FA35"/>
    <n v="1600"/>
    <n v="160003596"/>
    <n v="0"/>
    <s v="FA001600035960"/>
    <s v="Bag Closer Machine- Make Revo"/>
    <x v="0"/>
    <n v="2"/>
    <n v="15"/>
    <n v="0"/>
    <s v="31.08.2021"/>
    <s v="04.08.2021"/>
    <m/>
    <s v="INR"/>
    <n v="11700"/>
    <n v="0"/>
    <n v="0"/>
    <n v="0"/>
    <n v="11700"/>
    <n v="-487"/>
    <n v="-558"/>
    <n v="0"/>
    <n v="-558"/>
    <n v="0"/>
    <n v="0"/>
    <n v="-1045"/>
    <n v="0"/>
    <n v="11213"/>
    <n v="10655"/>
  </r>
  <r>
    <x v="0"/>
    <s v="FA35"/>
    <n v="1600"/>
    <n v="160003746"/>
    <n v="0"/>
    <s v="FA001600037460"/>
    <s v="TSC Barcode Printer"/>
    <x v="0"/>
    <n v="1"/>
    <n v="5"/>
    <n v="0"/>
    <s v="30.11.2021"/>
    <s v="14.11.2021"/>
    <m/>
    <s v="INR"/>
    <n v="11000"/>
    <n v="0"/>
    <n v="0"/>
    <n v="0"/>
    <n v="11000"/>
    <n v="-790"/>
    <n v="-1575"/>
    <n v="0"/>
    <n v="-1575"/>
    <n v="0"/>
    <n v="0"/>
    <n v="-2365"/>
    <n v="0"/>
    <n v="10210"/>
    <n v="8635"/>
  </r>
  <r>
    <x v="0"/>
    <s v="FA35"/>
    <n v="1600"/>
    <n v="160003783"/>
    <n v="0"/>
    <s v="FA001600037830"/>
    <s v="METAL DETECTOR CONVEYOR SYSTEM"/>
    <x v="0"/>
    <n v="2"/>
    <n v="15"/>
    <n v="0"/>
    <s v="28.02.2022"/>
    <s v="12.02.2022"/>
    <m/>
    <s v="INR"/>
    <n v="352711.87"/>
    <n v="0"/>
    <n v="0"/>
    <n v="-176355.94"/>
    <n v="176355.93"/>
    <n v="-2938"/>
    <n v="-13985"/>
    <n v="0"/>
    <n v="-13985"/>
    <n v="0"/>
    <n v="7038.5"/>
    <n v="-9884.5"/>
    <n v="0"/>
    <n v="349773.87"/>
    <n v="166471.43"/>
  </r>
  <r>
    <x v="0"/>
    <s v="FA35"/>
    <n v="1600"/>
    <n v="160003864"/>
    <n v="0"/>
    <s v="FA001600038640"/>
    <s v="Cooling Blender"/>
    <x v="0"/>
    <n v="1"/>
    <n v="8"/>
    <n v="8"/>
    <s v="31.03.2022"/>
    <s v="31.03.2022"/>
    <m/>
    <s v="INR"/>
    <n v="703593.75"/>
    <n v="0"/>
    <n v="0"/>
    <n v="0"/>
    <n v="703593.75"/>
    <n v="-282691"/>
    <n v="-33546"/>
    <n v="0"/>
    <n v="-33546"/>
    <n v="0"/>
    <n v="0"/>
    <n v="-316237"/>
    <n v="0"/>
    <n v="420902.75"/>
    <n v="387356.75"/>
  </r>
  <r>
    <x v="0"/>
    <s v="FA35"/>
    <n v="1600"/>
    <n v="160003865"/>
    <n v="0"/>
    <s v="FA001600038650"/>
    <s v="Boiler &amp; Ex Tank for Roasting Section-DA"/>
    <x v="0"/>
    <n v="1"/>
    <n v="13"/>
    <n v="10"/>
    <s v="31.03.2022"/>
    <s v="31.03.2022"/>
    <m/>
    <s v="INR"/>
    <n v="434794"/>
    <n v="0"/>
    <n v="0"/>
    <n v="0"/>
    <n v="434794"/>
    <n v="-31988"/>
    <n v="-20759"/>
    <n v="0"/>
    <n v="-20759"/>
    <n v="0"/>
    <n v="0"/>
    <n v="-52747"/>
    <n v="0"/>
    <n v="402806"/>
    <n v="382047"/>
  </r>
  <r>
    <x v="0"/>
    <s v="FA35"/>
    <n v="1600"/>
    <n v="160003866"/>
    <n v="0"/>
    <s v="FA001600038660"/>
    <s v="Roaster and cooling blender -DA PLANT"/>
    <x v="0"/>
    <n v="1"/>
    <n v="13"/>
    <n v="10"/>
    <s v="31.03.2022"/>
    <s v="31.03.2022"/>
    <m/>
    <s v="INR"/>
    <n v="2092590"/>
    <n v="0"/>
    <n v="0"/>
    <n v="0"/>
    <n v="2092590"/>
    <n v="-153954"/>
    <n v="-99911"/>
    <n v="0"/>
    <n v="-99911"/>
    <n v="0"/>
    <n v="0"/>
    <n v="-253865"/>
    <n v="367745"/>
    <n v="1938636"/>
    <n v="1470980"/>
  </r>
  <r>
    <x v="0"/>
    <s v="FA35"/>
    <n v="1600"/>
    <n v="160003915"/>
    <n v="0"/>
    <s v="FA001600039150"/>
    <s v="Hydraulic Pallet Truck"/>
    <x v="0"/>
    <n v="0"/>
    <n v="13"/>
    <n v="10"/>
    <s v="30.09.2022"/>
    <s v="30.09.2022"/>
    <m/>
    <s v="INR"/>
    <n v="0"/>
    <n v="0"/>
    <n v="0"/>
    <n v="62800"/>
    <n v="62800"/>
    <n v="0"/>
    <n v="-1012"/>
    <n v="0"/>
    <n v="-1012"/>
    <n v="0"/>
    <n v="-4729"/>
    <n v="-5741"/>
    <n v="0"/>
    <n v="0"/>
    <n v="57059"/>
  </r>
  <r>
    <x v="0"/>
    <s v="FA35"/>
    <n v="1700"/>
    <n v="170000010"/>
    <n v="0"/>
    <s v="FA001700000100"/>
    <s v="MOISTURE METER (S2004)"/>
    <x v="10"/>
    <n v="1"/>
    <n v="5"/>
    <n v="0"/>
    <s v="31.08.2018"/>
    <s v="01.08.2018"/>
    <m/>
    <s v="INR"/>
    <n v="18013"/>
    <n v="0"/>
    <n v="0"/>
    <n v="0"/>
    <n v="18013"/>
    <n v="-12546"/>
    <n v="-2579"/>
    <n v="0"/>
    <n v="-2579"/>
    <n v="0"/>
    <n v="0"/>
    <n v="-15125"/>
    <n v="0"/>
    <n v="5467"/>
    <n v="2888"/>
  </r>
  <r>
    <x v="0"/>
    <s v="FA35"/>
    <n v="1700"/>
    <n v="170000032"/>
    <n v="0"/>
    <s v="FA001700000320"/>
    <s v="WEIGHING BALANCE"/>
    <x v="10"/>
    <n v="1"/>
    <n v="4"/>
    <n v="6"/>
    <s v="01.04.2020"/>
    <s v="01.04.2020"/>
    <m/>
    <s v="INR"/>
    <n v="10600"/>
    <n v="0"/>
    <n v="0"/>
    <n v="0"/>
    <n v="10600"/>
    <n v="-5044"/>
    <n v="-1514"/>
    <n v="0"/>
    <n v="-1514"/>
    <n v="0"/>
    <n v="0"/>
    <n v="-6558"/>
    <n v="0"/>
    <n v="5556"/>
    <n v="4042"/>
  </r>
  <r>
    <x v="0"/>
    <s v="FA35"/>
    <n v="1700"/>
    <n v="170000033"/>
    <n v="0"/>
    <s v="FA001700000330"/>
    <s v="Hot Air Oven -Digital Controler 300X300X300MM"/>
    <x v="10"/>
    <n v="1"/>
    <n v="4"/>
    <n v="6"/>
    <s v="01.04.2020"/>
    <s v="01.04.2020"/>
    <m/>
    <s v="INR"/>
    <n v="13900"/>
    <n v="0"/>
    <n v="0"/>
    <n v="0"/>
    <n v="13900"/>
    <n v="-6613"/>
    <n v="-1986"/>
    <n v="0"/>
    <n v="-1986"/>
    <n v="0"/>
    <n v="0"/>
    <n v="-8599"/>
    <n v="0"/>
    <n v="7287"/>
    <n v="5301"/>
  </r>
  <r>
    <x v="0"/>
    <s v="FA35"/>
    <n v="1800"/>
    <n v="180000299"/>
    <n v="0"/>
    <s v="FA001800002990"/>
    <s v="Thumb Impression Machine"/>
    <x v="1"/>
    <n v="1"/>
    <n v="4"/>
    <n v="6"/>
    <s v="28.09.2016"/>
    <s v="01.04.2017"/>
    <m/>
    <s v="INR"/>
    <n v="9500.2999999999993"/>
    <n v="0"/>
    <n v="-9500.2999999999993"/>
    <n v="0"/>
    <n v="0"/>
    <n v="-9024.89"/>
    <n v="0"/>
    <n v="0"/>
    <n v="0"/>
    <n v="9024.89"/>
    <n v="0"/>
    <n v="0"/>
    <n v="475.40999999999985"/>
    <n v="475.40999999999985"/>
    <n v="0"/>
  </r>
  <r>
    <x v="0"/>
    <s v="FA35"/>
    <n v="1800"/>
    <n v="180000330"/>
    <n v="0"/>
    <s v="FA001800003300"/>
    <s v="Attendence Recording System"/>
    <x v="1"/>
    <n v="1"/>
    <n v="5"/>
    <n v="0"/>
    <s v="30.09.2017"/>
    <s v="04.09.2017"/>
    <m/>
    <s v="INR"/>
    <n v="18000"/>
    <n v="0"/>
    <n v="-18000"/>
    <n v="0"/>
    <n v="0"/>
    <n v="-15638"/>
    <n v="-1462"/>
    <n v="0"/>
    <n v="-1462"/>
    <n v="17100"/>
    <n v="0"/>
    <n v="0"/>
    <n v="900"/>
    <n v="2362"/>
    <n v="0"/>
  </r>
  <r>
    <x v="0"/>
    <s v="FA35"/>
    <n v="1800"/>
    <n v="180000556"/>
    <n v="0"/>
    <s v="FA001800005560"/>
    <s v="RO System 100 Ltr"/>
    <x v="1"/>
    <n v="1"/>
    <n v="5"/>
    <n v="0"/>
    <s v="31.05.2019"/>
    <s v="25.05.2019"/>
    <m/>
    <s v="INR"/>
    <n v="38000"/>
    <n v="0"/>
    <n v="-38000"/>
    <n v="0"/>
    <n v="0"/>
    <n v="-20603"/>
    <n v="-5443"/>
    <n v="0"/>
    <n v="-5443"/>
    <n v="26046"/>
    <n v="0"/>
    <n v="0"/>
    <n v="11954"/>
    <n v="17397"/>
    <n v="0"/>
  </r>
  <r>
    <x v="0"/>
    <s v="FA35"/>
    <n v="1800"/>
    <n v="180000557"/>
    <n v="0"/>
    <s v="FA001800005570"/>
    <s v="Usha Water Cooler"/>
    <x v="1"/>
    <n v="1"/>
    <n v="5"/>
    <n v="0"/>
    <s v="31.05.2019"/>
    <s v="25.05.2019"/>
    <m/>
    <s v="INR"/>
    <n v="25848"/>
    <n v="0"/>
    <n v="-25848"/>
    <n v="0"/>
    <n v="0"/>
    <n v="-14015"/>
    <n v="-3702"/>
    <n v="0"/>
    <n v="-3702"/>
    <n v="17717"/>
    <n v="0"/>
    <n v="0"/>
    <n v="8131"/>
    <n v="11833"/>
    <n v="0"/>
  </r>
  <r>
    <x v="0"/>
    <s v="FA35"/>
    <n v="1800"/>
    <n v="180000614"/>
    <n v="0"/>
    <s v="FA001800006140"/>
    <s v="Insect killer"/>
    <x v="1"/>
    <n v="3"/>
    <n v="1"/>
    <n v="4"/>
    <s v="01.08.2020"/>
    <s v="01.08.2020"/>
    <m/>
    <s v="INR"/>
    <n v="6156"/>
    <n v="0"/>
    <n v="-6156"/>
    <n v="0"/>
    <n v="0"/>
    <n v="-5848.2"/>
    <n v="0"/>
    <n v="0"/>
    <n v="0"/>
    <n v="5848.2"/>
    <n v="0"/>
    <n v="0"/>
    <n v="307.80000000000018"/>
    <n v="307.80000000000018"/>
    <n v="0"/>
  </r>
  <r>
    <x v="0"/>
    <s v="FA35"/>
    <n v="1800"/>
    <n v="180000664"/>
    <n v="0"/>
    <s v="FA001800006640"/>
    <s v="Nakoda Made Cooler 16''"/>
    <x v="1"/>
    <n v="1"/>
    <n v="5"/>
    <n v="0"/>
    <s v="31.07.2021"/>
    <s v="24.07.2021"/>
    <m/>
    <s v="INR"/>
    <n v="8050.84"/>
    <n v="0"/>
    <n v="-8050.84"/>
    <n v="0"/>
    <n v="0"/>
    <n v="-1052"/>
    <n v="-1152"/>
    <n v="0"/>
    <n v="-1152"/>
    <n v="2204"/>
    <n v="0"/>
    <n v="0"/>
    <n v="5846.84"/>
    <n v="6998.84"/>
    <n v="0"/>
  </r>
  <r>
    <x v="0"/>
    <s v="FA35"/>
    <n v="1900"/>
    <n v="190000664"/>
    <n v="0"/>
    <s v="FA001900006640"/>
    <s v="DESKTOP"/>
    <x v="2"/>
    <n v="2"/>
    <n v="3"/>
    <n v="0"/>
    <s v="31.10.2017"/>
    <s v="22.09.2017"/>
    <m/>
    <s v="INR"/>
    <n v="24848.799999999999"/>
    <n v="0"/>
    <n v="0"/>
    <n v="0"/>
    <n v="24848.799999999999"/>
    <n v="-23606"/>
    <n v="0"/>
    <n v="0"/>
    <n v="0"/>
    <n v="0"/>
    <n v="0"/>
    <n v="-23606"/>
    <n v="0"/>
    <n v="1242.7999999999993"/>
    <n v="1242.7999999999993"/>
  </r>
  <r>
    <x v="0"/>
    <s v="FA35"/>
    <n v="1900"/>
    <n v="190000665"/>
    <n v="0"/>
    <s v="FA001900006650"/>
    <s v="LED Monitor"/>
    <x v="2"/>
    <n v="2"/>
    <n v="3"/>
    <n v="0"/>
    <s v="31.10.2017"/>
    <s v="22.09.2017"/>
    <m/>
    <s v="INR"/>
    <n v="9062.7199999999993"/>
    <n v="0"/>
    <n v="0"/>
    <n v="0"/>
    <n v="9062.7199999999993"/>
    <n v="-8609.58"/>
    <n v="0"/>
    <n v="0"/>
    <n v="0"/>
    <n v="0"/>
    <n v="0"/>
    <n v="-8609.58"/>
    <n v="0"/>
    <n v="453.13999999999942"/>
    <n v="453.13999999999942"/>
  </r>
  <r>
    <x v="0"/>
    <s v="FA35"/>
    <n v="1900"/>
    <n v="190000782"/>
    <n v="0"/>
    <s v="FA001900007820"/>
    <s v="DESKTOP Intel Core 2 Duo"/>
    <x v="2"/>
    <n v="1"/>
    <n v="3"/>
    <n v="0"/>
    <s v="31.08.2018"/>
    <s v="11.08.2018"/>
    <m/>
    <s v="INR"/>
    <n v="8390"/>
    <n v="0"/>
    <n v="0"/>
    <n v="0"/>
    <n v="8390"/>
    <n v="-7970.5"/>
    <n v="0"/>
    <n v="0"/>
    <n v="0"/>
    <n v="0"/>
    <n v="0"/>
    <n v="-7970.5"/>
    <n v="0"/>
    <n v="419.5"/>
    <n v="419.5"/>
  </r>
  <r>
    <x v="0"/>
    <s v="FA35"/>
    <n v="1900"/>
    <n v="190000877"/>
    <n v="0"/>
    <s v="FA001900008770"/>
    <s v="Lenovo V530S Desktop"/>
    <x v="2"/>
    <n v="2"/>
    <n v="3"/>
    <n v="0"/>
    <s v="28.02.2019"/>
    <s v="05.02.2019"/>
    <m/>
    <s v="INR"/>
    <n v="60980"/>
    <n v="0"/>
    <n v="0"/>
    <n v="0"/>
    <n v="60980"/>
    <n v="-57931"/>
    <n v="0"/>
    <n v="0"/>
    <n v="0"/>
    <n v="0"/>
    <n v="0"/>
    <n v="-57931"/>
    <n v="0"/>
    <n v="3049"/>
    <n v="3049"/>
  </r>
  <r>
    <x v="0"/>
    <s v="FA35"/>
    <n v="1900"/>
    <n v="190000948"/>
    <n v="0"/>
    <s v="FA001900009480"/>
    <s v="X40 Intermitt TTO printer"/>
    <x v="2"/>
    <n v="1"/>
    <n v="1"/>
    <n v="2"/>
    <s v="29.02.2020"/>
    <s v="01.03.2020"/>
    <m/>
    <s v="INR"/>
    <n v="361080"/>
    <n v="0"/>
    <n v="0"/>
    <n v="0"/>
    <n v="361080"/>
    <n v="-343026"/>
    <n v="0"/>
    <n v="0"/>
    <n v="0"/>
    <n v="0"/>
    <n v="0"/>
    <n v="-343026"/>
    <n v="0"/>
    <n v="18054"/>
    <n v="18054"/>
  </r>
  <r>
    <x v="0"/>
    <s v="FA35"/>
    <n v="1900"/>
    <n v="190001024"/>
    <n v="0"/>
    <s v="FA001900010240"/>
    <s v="CISCO Make 1841 Router"/>
    <x v="2"/>
    <n v="1"/>
    <n v="0"/>
    <n v="1"/>
    <s v="01.08.2020"/>
    <s v="01.08.2020"/>
    <m/>
    <s v="INR"/>
    <n v="33897"/>
    <n v="0"/>
    <n v="0"/>
    <n v="0"/>
    <n v="33897"/>
    <n v="-32202.15"/>
    <n v="0"/>
    <n v="0"/>
    <n v="0"/>
    <n v="0"/>
    <n v="0"/>
    <n v="-32202.15"/>
    <n v="0"/>
    <n v="1694.8499999999985"/>
    <n v="1694.8499999999985"/>
  </r>
  <r>
    <x v="0"/>
    <s v="FA35"/>
    <n v="1900"/>
    <n v="190001025"/>
    <n v="0"/>
    <s v="FA001900010250"/>
    <s v="Desktop PRINTER"/>
    <x v="2"/>
    <n v="1"/>
    <n v="0"/>
    <n v="1"/>
    <s v="01.08.2020"/>
    <s v="01.08.2020"/>
    <m/>
    <s v="INR"/>
    <n v="12300.25"/>
    <n v="0"/>
    <n v="0"/>
    <n v="0"/>
    <n v="12300.25"/>
    <n v="-11685.24"/>
    <n v="0"/>
    <n v="0"/>
    <n v="0"/>
    <n v="0"/>
    <n v="0"/>
    <n v="-11685.24"/>
    <n v="0"/>
    <n v="615.01000000000022"/>
    <n v="615.01000000000022"/>
  </r>
  <r>
    <x v="0"/>
    <s v="FA35"/>
    <n v="1900"/>
    <n v="190001026"/>
    <n v="0"/>
    <s v="FA001900010260"/>
    <s v="AR 1220 Router"/>
    <x v="2"/>
    <n v="1"/>
    <n v="1"/>
    <n v="11"/>
    <s v="01.08.2020"/>
    <s v="01.08.2020"/>
    <m/>
    <s v="INR"/>
    <n v="34072.019999999997"/>
    <n v="0"/>
    <n v="0"/>
    <n v="0"/>
    <n v="34072.019999999997"/>
    <n v="-31016.21"/>
    <n v="-1352"/>
    <n v="0"/>
    <n v="-1352"/>
    <n v="0"/>
    <n v="0"/>
    <n v="-32368.21"/>
    <n v="0"/>
    <n v="3055.8099999999977"/>
    <n v="1703.8099999999977"/>
  </r>
  <r>
    <x v="0"/>
    <s v="FA35"/>
    <n v="1900"/>
    <n v="190001030"/>
    <n v="0"/>
    <s v="FA001900010300"/>
    <s v="DESKTOP - 4GB DDR3"/>
    <x v="2"/>
    <n v="1"/>
    <n v="0"/>
    <n v="6"/>
    <s v="11.09.2020"/>
    <s v="11.09.2020"/>
    <m/>
    <s v="INR"/>
    <n v="16950"/>
    <n v="0"/>
    <n v="0"/>
    <n v="0"/>
    <n v="16950"/>
    <n v="-16102.5"/>
    <n v="0"/>
    <n v="0"/>
    <n v="0"/>
    <n v="0"/>
    <n v="0"/>
    <n v="-16102.5"/>
    <n v="0"/>
    <n v="847.5"/>
    <n v="847.5"/>
  </r>
  <r>
    <x v="0"/>
    <s v="FA35"/>
    <n v="2000"/>
    <n v="200000447"/>
    <n v="0"/>
    <s v="FA002000004470"/>
    <s v="S S Trays"/>
    <x v="3"/>
    <n v="28"/>
    <n v="9"/>
    <n v="4"/>
    <s v="09.08.2016"/>
    <s v="01.04.2017"/>
    <m/>
    <s v="INR"/>
    <n v="10000"/>
    <n v="0"/>
    <n v="0"/>
    <n v="0"/>
    <n v="10000"/>
    <n v="-5372.64"/>
    <n v="-714"/>
    <n v="0"/>
    <n v="-714"/>
    <n v="0"/>
    <n v="0"/>
    <n v="-6086.64"/>
    <n v="0"/>
    <n v="4627.3599999999997"/>
    <n v="3913.3599999999997"/>
  </r>
  <r>
    <x v="0"/>
    <s v="FA35"/>
    <n v="2000"/>
    <n v="200000458"/>
    <n v="0"/>
    <s v="FA002000004580"/>
    <s v="S S Tub"/>
    <x v="3"/>
    <n v="2"/>
    <n v="9"/>
    <n v="7"/>
    <s v="25.10.2016"/>
    <s v="01.04.2017"/>
    <m/>
    <s v="INR"/>
    <n v="13387.5"/>
    <n v="0"/>
    <n v="0"/>
    <n v="0"/>
    <n v="13387.5"/>
    <n v="-6899.54"/>
    <n v="-952"/>
    <n v="0"/>
    <n v="-952"/>
    <n v="0"/>
    <n v="0"/>
    <n v="-7851.54"/>
    <n v="0"/>
    <n v="6487.96"/>
    <n v="5535.96"/>
  </r>
  <r>
    <x v="0"/>
    <s v="FA35"/>
    <n v="2000"/>
    <n v="200001509"/>
    <n v="0"/>
    <s v="FA002000015090"/>
    <s v="Iron Box &amp; Racks"/>
    <x v="3"/>
    <n v="1"/>
    <n v="10"/>
    <n v="0"/>
    <s v="30.09.2018"/>
    <s v="25.09.2018"/>
    <m/>
    <s v="INR"/>
    <n v="9342.3799999999992"/>
    <n v="0"/>
    <n v="0"/>
    <n v="0"/>
    <n v="9342.3799999999992"/>
    <n v="-3120"/>
    <n v="-669"/>
    <n v="0"/>
    <n v="-669"/>
    <n v="0"/>
    <n v="0"/>
    <n v="-3789"/>
    <n v="0"/>
    <n v="6222.3799999999992"/>
    <n v="5553.3799999999992"/>
  </r>
  <r>
    <x v="0"/>
    <s v="FA35"/>
    <n v="2000"/>
    <n v="200001547"/>
    <n v="0"/>
    <s v="FA002000015470"/>
    <s v="Plastic Pallets 1200*1000*150MM"/>
    <x v="3"/>
    <n v="375"/>
    <n v="10"/>
    <n v="0"/>
    <s v="31.10.2018"/>
    <s v="20.10.2018"/>
    <m/>
    <s v="INR"/>
    <n v="896327.17"/>
    <n v="0"/>
    <n v="0"/>
    <n v="0"/>
    <n v="896327.17"/>
    <n v="-293479"/>
    <n v="-64155"/>
    <n v="0"/>
    <n v="-64155"/>
    <n v="0"/>
    <n v="0"/>
    <n v="-357634"/>
    <n v="0"/>
    <n v="602848.17000000004"/>
    <n v="538693.17000000004"/>
  </r>
  <r>
    <x v="0"/>
    <s v="FA35"/>
    <n v="2000"/>
    <n v="200001664"/>
    <n v="0"/>
    <s v="FA002000016640"/>
    <s v="STEEL ALMIRAH"/>
    <x v="3"/>
    <n v="5"/>
    <n v="10"/>
    <n v="0"/>
    <s v="31.12.2018"/>
    <s v="06.12.2018"/>
    <m/>
    <s v="INR"/>
    <n v="137500"/>
    <n v="0"/>
    <n v="0"/>
    <n v="0"/>
    <n v="137500"/>
    <n v="-43339"/>
    <n v="-9842"/>
    <n v="0"/>
    <n v="-9842"/>
    <n v="0"/>
    <n v="0"/>
    <n v="-53181"/>
    <n v="0"/>
    <n v="94161"/>
    <n v="84319"/>
  </r>
  <r>
    <x v="0"/>
    <s v="FA35"/>
    <n v="2000"/>
    <n v="200001731"/>
    <n v="0"/>
    <s v="FA002000017310"/>
    <s v="Water Tanks"/>
    <x v="3"/>
    <n v="2"/>
    <n v="10"/>
    <n v="0"/>
    <s v="31.05.2019"/>
    <s v="10.05.2019"/>
    <m/>
    <s v="INR"/>
    <n v="8110.51"/>
    <n v="0"/>
    <n v="0"/>
    <n v="0"/>
    <n v="8110.51"/>
    <n v="-2230"/>
    <n v="-581"/>
    <n v="0"/>
    <n v="-581"/>
    <n v="0"/>
    <n v="0"/>
    <n v="-2811"/>
    <n v="0"/>
    <n v="5880.51"/>
    <n v="5299.51"/>
  </r>
  <r>
    <x v="0"/>
    <s v="FA35"/>
    <n v="2000"/>
    <n v="200001815"/>
    <n v="0"/>
    <s v="FA002000018150"/>
    <s v="Hand Trolley  No PH3001"/>
    <x v="3"/>
    <n v="6"/>
    <n v="2"/>
    <n v="3"/>
    <s v="29.02.2020"/>
    <s v="01.03.2020"/>
    <m/>
    <s v="INR"/>
    <n v="23730"/>
    <n v="0"/>
    <n v="0"/>
    <n v="0"/>
    <n v="23730"/>
    <n v="-22527.35"/>
    <n v="-16"/>
    <n v="0"/>
    <n v="-16"/>
    <n v="0"/>
    <n v="0"/>
    <n v="-22543.35"/>
    <n v="0"/>
    <n v="1202.6500000000015"/>
    <n v="1186.6500000000015"/>
  </r>
  <r>
    <x v="0"/>
    <s v="FA35"/>
    <n v="2000"/>
    <n v="200001818"/>
    <n v="0"/>
    <s v="FA002000018180"/>
    <s v="SS Tary"/>
    <x v="3"/>
    <n v="4"/>
    <n v="7"/>
    <n v="9"/>
    <s v="29.02.2020"/>
    <s v="01.03.2020"/>
    <m/>
    <s v="INR"/>
    <n v="41600"/>
    <n v="0"/>
    <n v="0"/>
    <n v="0"/>
    <n v="41600"/>
    <n v="-17058"/>
    <n v="-2987"/>
    <n v="0"/>
    <n v="-2987"/>
    <n v="0"/>
    <n v="0"/>
    <n v="-20045"/>
    <n v="0"/>
    <n v="24542"/>
    <n v="21555"/>
  </r>
  <r>
    <x v="0"/>
    <s v="FA35"/>
    <n v="2000"/>
    <n v="200001944"/>
    <n v="0"/>
    <s v="FA002000019440"/>
    <s v="Wooden Pallets"/>
    <x v="3"/>
    <n v="66"/>
    <n v="8"/>
    <n v="1"/>
    <s v="17.06.2020"/>
    <s v="17.06.2020"/>
    <m/>
    <s v="INR"/>
    <n v="64347.55"/>
    <n v="0"/>
    <n v="0"/>
    <n v="0"/>
    <n v="64347.55"/>
    <n v="-22379.18"/>
    <n v="-4639"/>
    <n v="0"/>
    <n v="-4639"/>
    <n v="0"/>
    <n v="0"/>
    <n v="-27018.18"/>
    <n v="0"/>
    <n v="41968.37"/>
    <n v="37329.370000000003"/>
  </r>
  <r>
    <x v="0"/>
    <s v="FA35"/>
    <n v="2000"/>
    <n v="200002346"/>
    <n v="0"/>
    <s v="FA002000023460"/>
    <s v="MS + SS Cleaning Table"/>
    <x v="3"/>
    <n v="4"/>
    <n v="7"/>
    <n v="6"/>
    <s v="31.03.2022"/>
    <s v="31.03.2022"/>
    <m/>
    <s v="INR"/>
    <n v="133655.85"/>
    <n v="0"/>
    <n v="0"/>
    <n v="0"/>
    <n v="133655.85"/>
    <n v="-32129"/>
    <n v="-9529"/>
    <n v="0"/>
    <n v="-9529"/>
    <n v="0"/>
    <n v="0"/>
    <n v="-41658"/>
    <n v="0"/>
    <n v="101526.85"/>
    <n v="91997.85"/>
  </r>
  <r>
    <x v="0"/>
    <s v="FA35"/>
    <n v="2100"/>
    <n v="210000171"/>
    <n v="0"/>
    <s v="FA002100001710"/>
    <s v="CCTVInstallation Charges"/>
    <x v="4"/>
    <n v="1"/>
    <n v="9"/>
    <n v="3"/>
    <s v="30.06.2016"/>
    <s v="01.04.2017"/>
    <m/>
    <s v="INR"/>
    <n v="18000"/>
    <n v="0"/>
    <n v="-18000"/>
    <n v="0"/>
    <n v="0"/>
    <n v="-9834.36"/>
    <n v="-1282"/>
    <n v="0"/>
    <n v="-1282"/>
    <n v="11116.36"/>
    <n v="0"/>
    <n v="0"/>
    <n v="6883.6399999999994"/>
    <n v="8165.6399999999994"/>
    <n v="0"/>
  </r>
  <r>
    <x v="0"/>
    <s v="FA35"/>
    <n v="2100"/>
    <n v="210000172"/>
    <n v="0"/>
    <s v="FA002100001720"/>
    <s v="CCTV IR Dome Camera"/>
    <x v="4"/>
    <n v="1"/>
    <n v="9"/>
    <n v="3"/>
    <s v="30.06.2016"/>
    <s v="01.04.2017"/>
    <m/>
    <s v="INR"/>
    <n v="2850"/>
    <n v="0"/>
    <n v="-2850"/>
    <n v="0"/>
    <n v="0"/>
    <n v="-1557.99"/>
    <n v="-203"/>
    <n v="0"/>
    <n v="-203"/>
    <n v="1760.99"/>
    <n v="0"/>
    <n v="0"/>
    <n v="1089.01"/>
    <n v="1292.01"/>
    <n v="0"/>
  </r>
  <r>
    <x v="0"/>
    <s v="FA35"/>
    <n v="2100"/>
    <n v="210000173"/>
    <n v="0"/>
    <s v="FA002100001730"/>
    <s v="CCTV Metal  Bullet Camera"/>
    <x v="4"/>
    <n v="20"/>
    <n v="9"/>
    <n v="3"/>
    <s v="30.06.2016"/>
    <s v="01.04.2017"/>
    <m/>
    <s v="INR"/>
    <n v="77520"/>
    <n v="0"/>
    <n v="-77520"/>
    <n v="0"/>
    <n v="0"/>
    <n v="-42357.52"/>
    <n v="-5521"/>
    <n v="0"/>
    <n v="-5521"/>
    <n v="47878.52"/>
    <n v="0"/>
    <n v="0"/>
    <n v="29641.480000000003"/>
    <n v="35162.480000000003"/>
    <n v="0"/>
  </r>
  <r>
    <x v="0"/>
    <s v="FA35"/>
    <n v="2100"/>
    <n v="210000174"/>
    <n v="0"/>
    <s v="FA002100001740"/>
    <s v="CCTVIR DOME Color Camera"/>
    <x v="4"/>
    <n v="1"/>
    <n v="9"/>
    <n v="3"/>
    <s v="30.06.2016"/>
    <s v="01.04.2017"/>
    <m/>
    <s v="INR"/>
    <n v="3078"/>
    <n v="0"/>
    <n v="-3078"/>
    <n v="0"/>
    <n v="0"/>
    <n v="-1681.31"/>
    <n v="-219"/>
    <n v="0"/>
    <n v="-219"/>
    <n v="1900.31"/>
    <n v="0"/>
    <n v="0"/>
    <n v="1177.69"/>
    <n v="1396.69"/>
    <n v="0"/>
  </r>
  <r>
    <x v="0"/>
    <s v="FA35"/>
    <n v="2100"/>
    <n v="210000175"/>
    <n v="0"/>
    <s v="FA002100001750"/>
    <s v="CCTV16 Channel DVR"/>
    <x v="4"/>
    <n v="1"/>
    <n v="9"/>
    <n v="3"/>
    <s v="30.06.2016"/>
    <s v="01.04.2017"/>
    <m/>
    <s v="INR"/>
    <n v="21090"/>
    <n v="0"/>
    <n v="-21090"/>
    <n v="0"/>
    <n v="0"/>
    <n v="-11524.52"/>
    <n v="-1502"/>
    <n v="0"/>
    <n v="-1502"/>
    <n v="13026.52"/>
    <n v="0"/>
    <n v="0"/>
    <n v="8063.48"/>
    <n v="9565.48"/>
    <n v="0"/>
  </r>
  <r>
    <x v="0"/>
    <s v="FA35"/>
    <n v="2100"/>
    <n v="210000176"/>
    <n v="0"/>
    <s v="FA002100001760"/>
    <s v="CCTV 08 Channel DVR"/>
    <x v="4"/>
    <n v="1"/>
    <n v="9"/>
    <n v="3"/>
    <s v="30.06.2016"/>
    <s v="01.04.2017"/>
    <m/>
    <s v="INR"/>
    <n v="15390"/>
    <n v="0"/>
    <n v="-15390"/>
    <n v="0"/>
    <n v="0"/>
    <n v="-8409.5400000000009"/>
    <n v="-1096"/>
    <n v="0"/>
    <n v="-1096"/>
    <n v="9505.5400000000009"/>
    <n v="0"/>
    <n v="0"/>
    <n v="5884.4599999999991"/>
    <n v="6980.4599999999991"/>
    <n v="0"/>
  </r>
  <r>
    <x v="0"/>
    <s v="FA35"/>
    <n v="2100"/>
    <n v="210000177"/>
    <n v="0"/>
    <s v="FA002100001770"/>
    <s v="CCTV 4 TB HDD"/>
    <x v="4"/>
    <n v="2"/>
    <n v="9"/>
    <n v="3"/>
    <s v="30.06.2016"/>
    <s v="01.04.2017"/>
    <m/>
    <s v="INR"/>
    <n v="29400"/>
    <n v="0"/>
    <n v="-29400"/>
    <n v="0"/>
    <n v="0"/>
    <n v="-16064.32"/>
    <n v="-2094"/>
    <n v="0"/>
    <n v="-2094"/>
    <n v="18158.32"/>
    <n v="0"/>
    <n v="0"/>
    <n v="11241.68"/>
    <n v="13335.68"/>
    <n v="0"/>
  </r>
  <r>
    <x v="0"/>
    <s v="FA35"/>
    <n v="2100"/>
    <n v="210000178"/>
    <n v="0"/>
    <s v="FA002100001780"/>
    <s v="CCTV VIDEO BALUN PAIR"/>
    <x v="4"/>
    <n v="22"/>
    <n v="9"/>
    <n v="3"/>
    <s v="30.06.2016"/>
    <s v="01.04.2017"/>
    <m/>
    <s v="INR"/>
    <n v="19635"/>
    <n v="0"/>
    <n v="-19635"/>
    <n v="0"/>
    <n v="0"/>
    <n v="-10729.38"/>
    <n v="-1398"/>
    <n v="0"/>
    <n v="-1398"/>
    <n v="12127.38"/>
    <n v="0"/>
    <n v="0"/>
    <n v="7507.6200000000008"/>
    <n v="8905.6200000000008"/>
    <n v="0"/>
  </r>
  <r>
    <x v="0"/>
    <s v="FA35"/>
    <n v="2100"/>
    <n v="210000179"/>
    <n v="0"/>
    <s v="FA002100001790"/>
    <s v="CCTV Video converter"/>
    <x v="4"/>
    <n v="2"/>
    <n v="9"/>
    <n v="3"/>
    <s v="30.06.2016"/>
    <s v="01.04.2017"/>
    <m/>
    <s v="INR"/>
    <n v="3150"/>
    <n v="0"/>
    <n v="-3150"/>
    <n v="0"/>
    <n v="0"/>
    <n v="-1720.46"/>
    <n v="-224"/>
    <n v="0"/>
    <n v="-224"/>
    <n v="1944.46"/>
    <n v="0"/>
    <n v="0"/>
    <n v="1205.54"/>
    <n v="1429.54"/>
    <n v="0"/>
  </r>
  <r>
    <x v="0"/>
    <s v="FA35"/>
    <n v="2100"/>
    <n v="210000180"/>
    <n v="0"/>
    <s v="FA002100001800"/>
    <s v="CCTV Power supply Adapto"/>
    <x v="4"/>
    <n v="1"/>
    <n v="9"/>
    <n v="3"/>
    <s v="30.06.2016"/>
    <s v="01.04.2017"/>
    <m/>
    <s v="INR"/>
    <n v="14820"/>
    <n v="0"/>
    <n v="-14820"/>
    <n v="0"/>
    <n v="0"/>
    <n v="-8096.75"/>
    <n v="-1056"/>
    <n v="0"/>
    <n v="-1056"/>
    <n v="9152.75"/>
    <n v="0"/>
    <n v="0"/>
    <n v="5667.25"/>
    <n v="6723.25"/>
    <n v="0"/>
  </r>
  <r>
    <x v="0"/>
    <s v="FA35"/>
    <n v="2100"/>
    <n v="210000181"/>
    <n v="0"/>
    <s v="FA002100001810"/>
    <s v="CCTV CAT6 Cable"/>
    <x v="4"/>
    <n v="6"/>
    <n v="9"/>
    <n v="3"/>
    <s v="30.06.2016"/>
    <s v="01.04.2017"/>
    <m/>
    <s v="INR"/>
    <n v="37170"/>
    <n v="0"/>
    <n v="-37170"/>
    <n v="0"/>
    <n v="0"/>
    <n v="-20310.46"/>
    <n v="-2647"/>
    <n v="0"/>
    <n v="-2647"/>
    <n v="22957.46"/>
    <n v="0"/>
    <n v="0"/>
    <n v="14212.54"/>
    <n v="16859.54"/>
    <n v="0"/>
  </r>
  <r>
    <x v="0"/>
    <s v="FA35"/>
    <n v="2100"/>
    <n v="210000182"/>
    <n v="0"/>
    <s v="FA002100001820"/>
    <s v="CCTV HDMI cable"/>
    <x v="4"/>
    <n v="1"/>
    <n v="9"/>
    <n v="3"/>
    <s v="30.06.2016"/>
    <s v="01.04.2017"/>
    <m/>
    <s v="INR"/>
    <n v="1575"/>
    <n v="0"/>
    <n v="-1575"/>
    <n v="0"/>
    <n v="0"/>
    <n v="-860.73"/>
    <n v="-112"/>
    <n v="0"/>
    <n v="-112"/>
    <n v="972.73"/>
    <n v="0"/>
    <n v="0"/>
    <n v="602.27"/>
    <n v="714.27"/>
    <n v="0"/>
  </r>
  <r>
    <x v="0"/>
    <s v="FA35"/>
    <n v="2100"/>
    <n v="210000183"/>
    <n v="0"/>
    <s v="FA002100001830"/>
    <s v="CCTV Video Switcher"/>
    <x v="4"/>
    <n v="1"/>
    <n v="9"/>
    <n v="3"/>
    <s v="30.06.2016"/>
    <s v="01.04.2017"/>
    <m/>
    <s v="INR"/>
    <n v="3420"/>
    <n v="0"/>
    <n v="-3420"/>
    <n v="0"/>
    <n v="0"/>
    <n v="-1869.79"/>
    <n v="-243"/>
    <n v="0"/>
    <n v="-243"/>
    <n v="2112.79"/>
    <n v="0"/>
    <n v="0"/>
    <n v="1307.21"/>
    <n v="1550.21"/>
    <n v="0"/>
  </r>
  <r>
    <x v="0"/>
    <s v="FA35"/>
    <n v="2100"/>
    <n v="210000187"/>
    <n v="0"/>
    <s v="FA002100001870"/>
    <s v="T5 Tube Light"/>
    <x v="4"/>
    <n v="60"/>
    <n v="9"/>
    <n v="3"/>
    <s v="12.07.2016"/>
    <s v="01.04.2017"/>
    <m/>
    <s v="INR"/>
    <n v="29988"/>
    <n v="0"/>
    <n v="-29988"/>
    <n v="0"/>
    <n v="0"/>
    <n v="-16342.74"/>
    <n v="-2143"/>
    <n v="0"/>
    <n v="-2143"/>
    <n v="18485.739999999998"/>
    <n v="0"/>
    <n v="0"/>
    <n v="11502.260000000002"/>
    <n v="13645.26"/>
    <n v="0"/>
  </r>
  <r>
    <x v="0"/>
    <s v="FA35"/>
    <n v="2100"/>
    <n v="210000188"/>
    <n v="0"/>
    <s v="FA002100001880"/>
    <s v="Beam Light"/>
    <x v="4"/>
    <n v="8"/>
    <n v="9"/>
    <n v="3"/>
    <s v="12.07.2016"/>
    <s v="01.04.2017"/>
    <m/>
    <s v="INR"/>
    <n v="33671.040000000001"/>
    <n v="0"/>
    <n v="-33671.040000000001"/>
    <n v="0"/>
    <n v="0"/>
    <n v="-18349.849999999999"/>
    <n v="-2407"/>
    <n v="0"/>
    <n v="-2407"/>
    <n v="20756.849999999999"/>
    <n v="0"/>
    <n v="0"/>
    <n v="12914.190000000002"/>
    <n v="15321.190000000002"/>
    <n v="0"/>
  </r>
  <r>
    <x v="0"/>
    <s v="FA35"/>
    <n v="2100"/>
    <n v="210000189"/>
    <n v="0"/>
    <s v="FA002100001890"/>
    <s v="Air condition"/>
    <x v="4"/>
    <n v="1"/>
    <n v="9"/>
    <n v="3"/>
    <s v="06.07.2016"/>
    <s v="01.04.2017"/>
    <m/>
    <s v="INR"/>
    <n v="28262.400000000001"/>
    <n v="0"/>
    <n v="-28262.400000000001"/>
    <n v="0"/>
    <n v="0"/>
    <n v="-15422.76"/>
    <n v="-2016"/>
    <n v="0"/>
    <n v="-2016"/>
    <n v="17438.760000000002"/>
    <n v="0"/>
    <n v="0"/>
    <n v="10823.64"/>
    <n v="12839.640000000001"/>
    <n v="0"/>
  </r>
  <r>
    <x v="0"/>
    <s v="FA35"/>
    <n v="2100"/>
    <n v="210000252"/>
    <n v="0"/>
    <s v="FA002100002520"/>
    <s v="Cooler"/>
    <x v="4"/>
    <n v="3"/>
    <n v="9"/>
    <n v="5"/>
    <s v="01.09.2016"/>
    <s v="01.04.2017"/>
    <m/>
    <s v="INR"/>
    <n v="15000"/>
    <n v="0"/>
    <n v="-15000"/>
    <n v="0"/>
    <n v="0"/>
    <n v="-7953.67"/>
    <n v="-1069"/>
    <n v="0"/>
    <n v="-1069"/>
    <n v="9022.67"/>
    <n v="0"/>
    <n v="0"/>
    <n v="5977.33"/>
    <n v="7046.33"/>
    <n v="0"/>
  </r>
  <r>
    <x v="0"/>
    <s v="FA35"/>
    <n v="2100"/>
    <n v="210000264"/>
    <n v="0"/>
    <s v="FA002100002640"/>
    <s v="CVCF Supply Mach. Sortex"/>
    <x v="4"/>
    <n v="1"/>
    <n v="9"/>
    <n v="11"/>
    <s v="27.02.2017"/>
    <s v="01.04.2017"/>
    <m/>
    <s v="INR"/>
    <n v="133605.94"/>
    <n v="0"/>
    <n v="-133605.94"/>
    <n v="0"/>
    <n v="0"/>
    <n v="-64565.55"/>
    <n v="-9513"/>
    <n v="0"/>
    <n v="-9513"/>
    <n v="74078.55"/>
    <n v="0"/>
    <n v="0"/>
    <n v="59527.39"/>
    <n v="69040.39"/>
    <n v="0"/>
  </r>
  <r>
    <x v="0"/>
    <s v="FA35"/>
    <n v="2100"/>
    <n v="210000268"/>
    <n v="0"/>
    <s v="FA002100002680"/>
    <s v="Auto Power control panel"/>
    <x v="4"/>
    <n v="1"/>
    <n v="9"/>
    <n v="11"/>
    <s v="27.02.2017"/>
    <s v="01.04.2017"/>
    <m/>
    <s v="INR"/>
    <n v="293597.46999999997"/>
    <n v="0"/>
    <n v="-293597.46999999997"/>
    <n v="0"/>
    <n v="0"/>
    <n v="-141881.72"/>
    <n v="-20904"/>
    <n v="0"/>
    <n v="-20904"/>
    <n v="162785.72"/>
    <n v="0"/>
    <n v="0"/>
    <n v="130811.74999999997"/>
    <n v="151715.74999999997"/>
    <n v="0"/>
  </r>
  <r>
    <x v="0"/>
    <s v="FA35"/>
    <n v="2100"/>
    <n v="210000357"/>
    <n v="0"/>
    <s v="FA002100003570"/>
    <s v="Wall Fan 24&quot;"/>
    <x v="4"/>
    <n v="2"/>
    <n v="10"/>
    <n v="0"/>
    <s v="31.10.2017"/>
    <s v="07.09.2017"/>
    <m/>
    <s v="INR"/>
    <n v="12800"/>
    <n v="0"/>
    <n v="0"/>
    <n v="0"/>
    <n v="12800"/>
    <n v="-5550"/>
    <n v="-916"/>
    <n v="0"/>
    <n v="-916"/>
    <n v="0"/>
    <n v="0"/>
    <n v="-6466"/>
    <n v="0"/>
    <n v="7250"/>
    <n v="6334"/>
  </r>
  <r>
    <x v="0"/>
    <s v="FA35"/>
    <n v="2100"/>
    <n v="210000358"/>
    <n v="0"/>
    <s v="FA002100003580"/>
    <s v="WALL FAN"/>
    <x v="4"/>
    <n v="2"/>
    <n v="10"/>
    <n v="0"/>
    <s v="31.10.2017"/>
    <s v="07.09.2017"/>
    <m/>
    <s v="INR"/>
    <n v="10000"/>
    <n v="0"/>
    <n v="0"/>
    <n v="0"/>
    <n v="10000"/>
    <n v="-4336"/>
    <n v="-716"/>
    <n v="0"/>
    <n v="-716"/>
    <n v="0"/>
    <n v="0"/>
    <n v="-5052"/>
    <n v="0"/>
    <n v="5664"/>
    <n v="4948"/>
  </r>
  <r>
    <x v="0"/>
    <s v="FA35"/>
    <n v="2100"/>
    <n v="210000380"/>
    <n v="0"/>
    <s v="FA002100003800"/>
    <s v="Starter Panel with 160 Amp"/>
    <x v="4"/>
    <n v="1"/>
    <n v="10"/>
    <n v="0"/>
    <s v="31.01.2018"/>
    <s v="13.01.2018"/>
    <m/>
    <s v="INR"/>
    <n v="145602.17000000001"/>
    <n v="0"/>
    <n v="-145602.17000000001"/>
    <n v="0"/>
    <n v="0"/>
    <n v="-58284"/>
    <n v="-10422"/>
    <n v="0"/>
    <n v="-10422"/>
    <n v="68706"/>
    <n v="0"/>
    <n v="0"/>
    <n v="76896.170000000013"/>
    <n v="87318.170000000013"/>
    <n v="0"/>
  </r>
  <r>
    <x v="0"/>
    <s v="FA35"/>
    <n v="2100"/>
    <n v="210000381"/>
    <n v="0"/>
    <s v="FA002100003810"/>
    <s v="UPS 10 KVA&amp; Batteries"/>
    <x v="4"/>
    <n v="0"/>
    <n v="10"/>
    <n v="0"/>
    <s v="31.01.2018"/>
    <s v="18.01.2018"/>
    <s v="30.09.2022"/>
    <s v="INR"/>
    <n v="161000"/>
    <n v="0"/>
    <n v="0"/>
    <n v="-161000"/>
    <n v="0"/>
    <n v="-64239"/>
    <n v="-7627"/>
    <n v="0"/>
    <n v="-7627"/>
    <n v="0"/>
    <n v="71866"/>
    <n v="0"/>
    <n v="0"/>
    <n v="96761"/>
    <n v="0"/>
  </r>
  <r>
    <x v="0"/>
    <s v="FA35"/>
    <n v="2100"/>
    <n v="210000427"/>
    <n v="0"/>
    <s v="FA002100004270"/>
    <s v="COOLER - Omega"/>
    <x v="4"/>
    <n v="1"/>
    <n v="10"/>
    <n v="0"/>
    <s v="30.06.2018"/>
    <s v="27.04.2018"/>
    <m/>
    <s v="INR"/>
    <n v="4413"/>
    <n v="0"/>
    <n v="0"/>
    <n v="0"/>
    <n v="4413"/>
    <n v="-1646"/>
    <n v="-316"/>
    <n v="0"/>
    <n v="-316"/>
    <n v="0"/>
    <n v="0"/>
    <n v="-1962"/>
    <n v="0"/>
    <n v="2767"/>
    <n v="2451"/>
  </r>
  <r>
    <x v="0"/>
    <s v="FA35"/>
    <n v="2100"/>
    <n v="210000428"/>
    <n v="0"/>
    <s v="FA002100004280"/>
    <s v="COOLER - Rolex"/>
    <x v="4"/>
    <n v="2"/>
    <n v="10"/>
    <n v="0"/>
    <s v="30.06.2018"/>
    <s v="27.04.2018"/>
    <m/>
    <s v="INR"/>
    <n v="7282"/>
    <n v="0"/>
    <n v="0"/>
    <n v="0"/>
    <n v="7282"/>
    <n v="-2719"/>
    <n v="-521"/>
    <n v="0"/>
    <n v="-521"/>
    <n v="0"/>
    <n v="0"/>
    <n v="-3240"/>
    <n v="0"/>
    <n v="4563"/>
    <n v="4042"/>
  </r>
  <r>
    <x v="0"/>
    <s v="FA35"/>
    <n v="2100"/>
    <n v="210000429"/>
    <n v="0"/>
    <s v="FA002100004290"/>
    <s v="COOLER - Royal"/>
    <x v="4"/>
    <n v="1"/>
    <n v="10"/>
    <n v="0"/>
    <s v="30.06.2018"/>
    <s v="27.04.2018"/>
    <m/>
    <s v="INR"/>
    <n v="2966"/>
    <n v="0"/>
    <n v="0"/>
    <n v="0"/>
    <n v="2966"/>
    <n v="-1108"/>
    <n v="-212"/>
    <n v="0"/>
    <n v="-212"/>
    <n v="0"/>
    <n v="0"/>
    <n v="-1320"/>
    <n v="0"/>
    <n v="1858"/>
    <n v="1646"/>
  </r>
  <r>
    <x v="0"/>
    <s v="FA35"/>
    <n v="2100"/>
    <n v="210000430"/>
    <n v="0"/>
    <s v="FA002100004300"/>
    <s v="Celling FAN -Ravi"/>
    <x v="4"/>
    <n v="2"/>
    <n v="10"/>
    <n v="0"/>
    <s v="30.06.2018"/>
    <s v="27.04.2018"/>
    <m/>
    <s v="INR"/>
    <n v="2119"/>
    <n v="0"/>
    <n v="0"/>
    <n v="0"/>
    <n v="2119"/>
    <n v="-790"/>
    <n v="-152"/>
    <n v="0"/>
    <n v="-152"/>
    <n v="0"/>
    <n v="0"/>
    <n v="-942"/>
    <n v="0"/>
    <n v="1329"/>
    <n v="1177"/>
  </r>
  <r>
    <x v="0"/>
    <s v="FA35"/>
    <n v="2100"/>
    <n v="210000431"/>
    <n v="0"/>
    <s v="FA002100004310"/>
    <s v="PEDESTAL FAN - Ravi"/>
    <x v="4"/>
    <n v="3"/>
    <n v="10"/>
    <n v="0"/>
    <s v="30.06.2018"/>
    <s v="27.04.2018"/>
    <m/>
    <s v="INR"/>
    <n v="4321.7"/>
    <n v="0"/>
    <n v="0"/>
    <n v="0"/>
    <n v="4321.7"/>
    <n v="-1613"/>
    <n v="-309"/>
    <n v="0"/>
    <n v="-309"/>
    <n v="0"/>
    <n v="0"/>
    <n v="-1922"/>
    <n v="0"/>
    <n v="2708.7"/>
    <n v="2399.6999999999998"/>
  </r>
  <r>
    <x v="0"/>
    <s v="FA35"/>
    <n v="2100"/>
    <n v="210000565"/>
    <n v="0"/>
    <s v="FA002100005650"/>
    <s v="Wall Fan 24&quot;"/>
    <x v="4"/>
    <n v="2"/>
    <n v="10"/>
    <n v="0"/>
    <s v="31.10.2018"/>
    <s v="01.10.2018"/>
    <m/>
    <s v="INR"/>
    <n v="14000"/>
    <n v="0"/>
    <n v="0"/>
    <n v="0"/>
    <n v="14000"/>
    <n v="-4653"/>
    <n v="-1002"/>
    <n v="0"/>
    <n v="-1002"/>
    <n v="0"/>
    <n v="0"/>
    <n v="-5655"/>
    <n v="0"/>
    <n v="9347"/>
    <n v="8345"/>
  </r>
  <r>
    <x v="0"/>
    <s v="FA35"/>
    <n v="2100"/>
    <n v="210000619"/>
    <n v="0"/>
    <s v="FA002100006190"/>
    <s v="LED Highbay Light 50 W 65k"/>
    <x v="4"/>
    <n v="2"/>
    <n v="10"/>
    <n v="0"/>
    <s v="30.11.2018"/>
    <s v="18.10.2018"/>
    <m/>
    <s v="INR"/>
    <n v="9131.7000000000007"/>
    <n v="0"/>
    <n v="-9131.7000000000007"/>
    <n v="0"/>
    <n v="0"/>
    <n v="-2995"/>
    <n v="-654"/>
    <n v="0"/>
    <n v="-654"/>
    <n v="3649"/>
    <n v="0"/>
    <n v="0"/>
    <n v="5482.7000000000007"/>
    <n v="6136.7000000000007"/>
    <n v="0"/>
  </r>
  <r>
    <x v="0"/>
    <s v="FA35"/>
    <n v="2100"/>
    <n v="210000620"/>
    <n v="0"/>
    <s v="FA002100006200"/>
    <s v="LED Highbay Light 65 W 65k"/>
    <x v="4"/>
    <n v="4"/>
    <n v="10"/>
    <n v="0"/>
    <s v="30.11.2018"/>
    <s v="18.10.2018"/>
    <m/>
    <s v="INR"/>
    <n v="13896.55"/>
    <n v="0"/>
    <n v="-13896.55"/>
    <n v="0"/>
    <n v="0"/>
    <n v="-4557"/>
    <n v="-995"/>
    <n v="0"/>
    <n v="-995"/>
    <n v="5552"/>
    <n v="0"/>
    <n v="0"/>
    <n v="8344.5499999999993"/>
    <n v="9339.5499999999993"/>
    <n v="0"/>
  </r>
  <r>
    <x v="0"/>
    <s v="FA35"/>
    <n v="2100"/>
    <n v="210000651"/>
    <n v="0"/>
    <s v="FA002100006510"/>
    <s v="Online UPS &amp; Battery(16)"/>
    <x v="4"/>
    <n v="1"/>
    <n v="10"/>
    <n v="0"/>
    <s v="28.02.2019"/>
    <s v="18.02.2019"/>
    <m/>
    <s v="INR"/>
    <n v="68980"/>
    <n v="0"/>
    <n v="-68980"/>
    <n v="0"/>
    <n v="0"/>
    <n v="-20413"/>
    <n v="-4937"/>
    <n v="0"/>
    <n v="-4937"/>
    <n v="25350"/>
    <n v="0"/>
    <n v="0"/>
    <n v="43630"/>
    <n v="48567"/>
    <n v="0"/>
  </r>
  <r>
    <x v="0"/>
    <s v="FA35"/>
    <n v="2100"/>
    <n v="210000683"/>
    <n v="0"/>
    <s v="FA002100006830"/>
    <s v="Swaraj COOLER"/>
    <x v="4"/>
    <n v="1"/>
    <n v="10"/>
    <n v="0"/>
    <s v="30.04.2019"/>
    <s v="11.04.2019"/>
    <m/>
    <s v="INR"/>
    <n v="4576.28"/>
    <n v="0"/>
    <n v="0"/>
    <n v="0"/>
    <n v="4576.28"/>
    <n v="-1293"/>
    <n v="-328"/>
    <n v="0"/>
    <n v="-328"/>
    <n v="0"/>
    <n v="0"/>
    <n v="-1621"/>
    <n v="0"/>
    <n v="3283.2799999999997"/>
    <n v="2955.2799999999997"/>
  </r>
  <r>
    <x v="0"/>
    <s v="FA35"/>
    <n v="2100"/>
    <n v="210000694"/>
    <n v="0"/>
    <s v="FA002100006940"/>
    <s v="Aircirculator Wall Fan 18&quot;"/>
    <x v="4"/>
    <n v="3"/>
    <n v="10"/>
    <n v="0"/>
    <s v="31.05.2019"/>
    <s v="21.05.2019"/>
    <m/>
    <s v="INR"/>
    <n v="18240.34"/>
    <n v="0"/>
    <n v="0"/>
    <n v="0"/>
    <n v="18240.34"/>
    <n v="-4962"/>
    <n v="-1306"/>
    <n v="0"/>
    <n v="-1306"/>
    <n v="0"/>
    <n v="0"/>
    <n v="-6268"/>
    <n v="0"/>
    <n v="13278.34"/>
    <n v="11972.34"/>
  </r>
  <r>
    <x v="0"/>
    <s v="FA35"/>
    <n v="2100"/>
    <n v="210000695"/>
    <n v="0"/>
    <s v="FA002100006950"/>
    <s v="Aircirculator Wall Fan 24&quot;"/>
    <x v="4"/>
    <n v="3"/>
    <n v="10"/>
    <n v="0"/>
    <s v="31.05.2019"/>
    <s v="21.05.2019"/>
    <m/>
    <s v="INR"/>
    <n v="24300"/>
    <n v="0"/>
    <n v="0"/>
    <n v="0"/>
    <n v="24300"/>
    <n v="-6611"/>
    <n v="-1740"/>
    <n v="0"/>
    <n v="-1740"/>
    <n v="0"/>
    <n v="0"/>
    <n v="-8351"/>
    <n v="0"/>
    <n v="17689"/>
    <n v="15949"/>
  </r>
  <r>
    <x v="0"/>
    <s v="FA35"/>
    <n v="2100"/>
    <n v="210000696"/>
    <n v="0"/>
    <s v="FA002100006960"/>
    <s v="18&quot; Padelstral Fan Mark II"/>
    <x v="4"/>
    <n v="1"/>
    <n v="10"/>
    <n v="0"/>
    <s v="31.05.2019"/>
    <s v="21.05.2019"/>
    <m/>
    <s v="INR"/>
    <n v="4380"/>
    <n v="0"/>
    <n v="0"/>
    <n v="0"/>
    <n v="4380"/>
    <n v="-1191"/>
    <n v="-314"/>
    <n v="0"/>
    <n v="-314"/>
    <n v="0"/>
    <n v="0"/>
    <n v="-1505"/>
    <n v="0"/>
    <n v="3189"/>
    <n v="2875"/>
  </r>
  <r>
    <x v="0"/>
    <s v="FA35"/>
    <n v="2100"/>
    <n v="210000700"/>
    <n v="0"/>
    <s v="FA002100007000"/>
    <s v="Industrial A.C. 2 TON"/>
    <x v="4"/>
    <n v="1"/>
    <n v="10"/>
    <n v="0"/>
    <s v="30.06.2019"/>
    <s v="12.06.2019"/>
    <m/>
    <s v="INR"/>
    <n v="161907.85"/>
    <n v="0"/>
    <n v="0"/>
    <n v="0"/>
    <n v="161907.85"/>
    <n v="-43125"/>
    <n v="-11591"/>
    <n v="0"/>
    <n v="-11591"/>
    <n v="0"/>
    <n v="0"/>
    <n v="-54716"/>
    <n v="0"/>
    <n v="118782.85"/>
    <n v="107191.85"/>
  </r>
  <r>
    <x v="0"/>
    <s v="FA35"/>
    <n v="2100"/>
    <n v="210000901"/>
    <n v="0"/>
    <s v="FA002100009010"/>
    <s v="CCTV IR Dome Camera"/>
    <x v="4"/>
    <n v="7"/>
    <n v="6"/>
    <n v="1"/>
    <s v="01.08.2020"/>
    <s v="01.08.2020"/>
    <m/>
    <s v="INR"/>
    <n v="10237.5"/>
    <n v="0"/>
    <n v="-10237.5"/>
    <n v="0"/>
    <n v="0"/>
    <n v="-5431.21"/>
    <n v="-733"/>
    <n v="0"/>
    <n v="-733"/>
    <n v="6164.21"/>
    <n v="0"/>
    <n v="0"/>
    <n v="4073.29"/>
    <n v="4806.29"/>
    <n v="0"/>
  </r>
  <r>
    <x v="0"/>
    <s v="FA35"/>
    <n v="2100"/>
    <n v="210000902"/>
    <n v="0"/>
    <s v="FA002100009020"/>
    <s v="CCTV HD Bullet Camera"/>
    <x v="4"/>
    <n v="1"/>
    <n v="6"/>
    <n v="1"/>
    <s v="01.08.2020"/>
    <s v="01.08.2020"/>
    <m/>
    <s v="INR"/>
    <n v="1687.5"/>
    <n v="0"/>
    <n v="-1687.5"/>
    <n v="0"/>
    <n v="0"/>
    <n v="-895.99"/>
    <n v="-121"/>
    <n v="0"/>
    <n v="-121"/>
    <n v="1016.99"/>
    <n v="0"/>
    <n v="0"/>
    <n v="670.51"/>
    <n v="791.51"/>
    <n v="0"/>
  </r>
  <r>
    <x v="0"/>
    <s v="FA35"/>
    <n v="2100"/>
    <n v="210000903"/>
    <n v="0"/>
    <s v="FA002100009030"/>
    <s v="CCTV 08 Channel DVR"/>
    <x v="4"/>
    <n v="1"/>
    <n v="6"/>
    <n v="1"/>
    <s v="01.08.2020"/>
    <s v="01.08.2020"/>
    <m/>
    <s v="INR"/>
    <n v="5568.75"/>
    <n v="0"/>
    <n v="-5568.75"/>
    <n v="0"/>
    <n v="0"/>
    <n v="-2956.17"/>
    <n v="-398"/>
    <n v="0"/>
    <n v="-398"/>
    <n v="3354.17"/>
    <n v="0"/>
    <n v="0"/>
    <n v="2214.58"/>
    <n v="2612.58"/>
    <n v="0"/>
  </r>
  <r>
    <x v="0"/>
    <s v="FA35"/>
    <n v="2100"/>
    <n v="210000904"/>
    <n v="0"/>
    <s v="FA002100009040"/>
    <s v="CCTV Camera Power Supply"/>
    <x v="4"/>
    <n v="1"/>
    <n v="6"/>
    <n v="1"/>
    <s v="01.08.2020"/>
    <s v="01.08.2020"/>
    <m/>
    <s v="INR"/>
    <n v="1575"/>
    <n v="0"/>
    <n v="-1575"/>
    <n v="0"/>
    <n v="0"/>
    <n v="-835.73"/>
    <n v="-113"/>
    <n v="0"/>
    <n v="-113"/>
    <n v="948.73"/>
    <n v="0"/>
    <n v="0"/>
    <n v="626.27"/>
    <n v="739.27"/>
    <n v="0"/>
  </r>
  <r>
    <x v="0"/>
    <s v="FA35"/>
    <n v="2100"/>
    <n v="210000905"/>
    <n v="0"/>
    <s v="FA002100009050"/>
    <s v="CCTV 2 TB Hard Disk"/>
    <x v="4"/>
    <n v="1"/>
    <n v="6"/>
    <n v="1"/>
    <s v="01.08.2020"/>
    <s v="01.08.2020"/>
    <m/>
    <s v="INR"/>
    <n v="6195"/>
    <n v="0"/>
    <n v="-6195"/>
    <n v="0"/>
    <n v="0"/>
    <n v="-3287.05"/>
    <n v="-443"/>
    <n v="0"/>
    <n v="-443"/>
    <n v="3730.05"/>
    <n v="0"/>
    <n v="0"/>
    <n v="2464.9499999999998"/>
    <n v="2907.95"/>
    <n v="0"/>
  </r>
  <r>
    <x v="0"/>
    <s v="FA35"/>
    <n v="2100"/>
    <n v="210001206"/>
    <n v="0"/>
    <s v="FA002100012060"/>
    <s v="Exhaust FAN"/>
    <x v="4"/>
    <n v="10"/>
    <n v="10"/>
    <n v="0"/>
    <s v="28.02.2022"/>
    <s v="10.02.2022"/>
    <m/>
    <s v="INR"/>
    <n v="16946"/>
    <n v="0"/>
    <n v="0"/>
    <n v="0"/>
    <n v="16946"/>
    <n v="-221"/>
    <n v="-1213"/>
    <n v="0"/>
    <n v="-1213"/>
    <n v="0"/>
    <n v="0"/>
    <n v="-1434"/>
    <n v="0"/>
    <n v="16725"/>
    <n v="15512"/>
  </r>
  <r>
    <x v="0"/>
    <s v="FA37"/>
    <n v="1200"/>
    <n v="120000076"/>
    <n v="0"/>
    <s v="FA001200000760"/>
    <s v="Staircase"/>
    <x v="7"/>
    <n v="795"/>
    <n v="1"/>
    <n v="5"/>
    <s v="24.08.2015"/>
    <s v="01.04.2017"/>
    <m/>
    <s v="INR"/>
    <n v="57033"/>
    <n v="0"/>
    <n v="0"/>
    <n v="0"/>
    <n v="57033"/>
    <n v="-54181.279999999999"/>
    <n v="0"/>
    <n v="0"/>
    <n v="0"/>
    <n v="0"/>
    <n v="0"/>
    <n v="-54181.279999999999"/>
    <n v="0"/>
    <n v="2851.7200000000012"/>
    <n v="2851.7200000000012"/>
  </r>
  <r>
    <x v="0"/>
    <s v="FA37"/>
    <n v="1200"/>
    <n v="120000077"/>
    <n v="0"/>
    <s v="FA001200000770"/>
    <s v="Platform Structure Goods"/>
    <x v="7"/>
    <n v="1"/>
    <n v="1"/>
    <n v="6"/>
    <s v="03.10.2015"/>
    <s v="01.04.2017"/>
    <m/>
    <s v="INR"/>
    <n v="2455783"/>
    <n v="0"/>
    <n v="-2455783"/>
    <n v="0"/>
    <n v="0"/>
    <n v="-2332993.85"/>
    <n v="0"/>
    <n v="0"/>
    <n v="0"/>
    <n v="2332993.85"/>
    <n v="0"/>
    <n v="0"/>
    <n v="122789.14999999991"/>
    <n v="122789.14999999991"/>
    <n v="0"/>
  </r>
  <r>
    <x v="0"/>
    <s v="FA37"/>
    <n v="1200"/>
    <n v="120000083"/>
    <n v="0"/>
    <s v="FA001200000830"/>
    <s v="Civil Work"/>
    <x v="7"/>
    <n v="262.5"/>
    <n v="2"/>
    <n v="0"/>
    <s v="30.03.2016"/>
    <s v="01.04.2017"/>
    <m/>
    <s v="INR"/>
    <n v="78750"/>
    <n v="0"/>
    <n v="-78750"/>
    <n v="0"/>
    <n v="0"/>
    <n v="-74812.5"/>
    <n v="0"/>
    <n v="0"/>
    <n v="0"/>
    <n v="74812.5"/>
    <n v="0"/>
    <n v="0"/>
    <n v="3937.5"/>
    <n v="3937.5"/>
    <n v="0"/>
  </r>
  <r>
    <x v="0"/>
    <s v="FA37"/>
    <n v="1200"/>
    <n v="120000084"/>
    <n v="0"/>
    <s v="FA001200000840"/>
    <s v="Electrical installations"/>
    <x v="7"/>
    <n v="1"/>
    <n v="2"/>
    <n v="0"/>
    <s v="31.03.2016"/>
    <s v="01.04.2017"/>
    <m/>
    <s v="INR"/>
    <n v="334624.45"/>
    <n v="0"/>
    <n v="-334624.45"/>
    <n v="0"/>
    <n v="0"/>
    <n v="-317893.19"/>
    <n v="0"/>
    <n v="0"/>
    <n v="0"/>
    <n v="317893.19"/>
    <n v="0"/>
    <n v="0"/>
    <n v="16731.260000000009"/>
    <n v="16731.260000000009"/>
    <n v="0"/>
  </r>
  <r>
    <x v="0"/>
    <s v="FA37"/>
    <n v="1200"/>
    <n v="120000085"/>
    <n v="0"/>
    <s v="FA001200000850"/>
    <s v="Civil Works"/>
    <x v="7"/>
    <n v="144"/>
    <n v="2"/>
    <n v="3"/>
    <s v="29.06.2016"/>
    <s v="01.04.2017"/>
    <m/>
    <s v="INR"/>
    <n v="43200"/>
    <n v="0"/>
    <n v="-43200"/>
    <n v="0"/>
    <n v="0"/>
    <n v="-41040"/>
    <n v="0"/>
    <n v="0"/>
    <n v="0"/>
    <n v="41040"/>
    <n v="0"/>
    <n v="0"/>
    <n v="2160"/>
    <n v="2160"/>
    <n v="0"/>
  </r>
  <r>
    <x v="0"/>
    <s v="FA37"/>
    <n v="1200"/>
    <n v="120000086"/>
    <n v="0"/>
    <s v="FA001200000860"/>
    <s v="POP fall cealing"/>
    <x v="7"/>
    <n v="1"/>
    <n v="2"/>
    <n v="4"/>
    <s v="27.07.2016"/>
    <s v="01.04.2017"/>
    <m/>
    <s v="INR"/>
    <n v="286000"/>
    <n v="0"/>
    <n v="-286000"/>
    <n v="0"/>
    <n v="0"/>
    <n v="-271699.71000000002"/>
    <n v="0"/>
    <n v="0"/>
    <n v="0"/>
    <n v="271699.71000000002"/>
    <n v="0"/>
    <n v="0"/>
    <n v="14300.289999999979"/>
    <n v="14300.289999999979"/>
    <n v="0"/>
  </r>
  <r>
    <x v="0"/>
    <s v="FA37"/>
    <n v="1200"/>
    <n v="120000096"/>
    <n v="0"/>
    <s v="FA001200000960"/>
    <s v="Grid Sealing"/>
    <x v="7"/>
    <n v="1120"/>
    <n v="2"/>
    <n v="6"/>
    <s v="29.09.2016"/>
    <s v="01.04.2017"/>
    <m/>
    <s v="INR"/>
    <n v="102592"/>
    <n v="0"/>
    <n v="-102592"/>
    <n v="0"/>
    <n v="0"/>
    <n v="-97462.24"/>
    <n v="0"/>
    <n v="0"/>
    <n v="0"/>
    <n v="97462.24"/>
    <n v="0"/>
    <n v="0"/>
    <n v="5129.7599999999948"/>
    <n v="5129.7599999999948"/>
    <n v="0"/>
  </r>
  <r>
    <x v="0"/>
    <s v="FA37"/>
    <n v="1200"/>
    <n v="120000097"/>
    <n v="0"/>
    <s v="FA001200000970"/>
    <s v=" Aluminium partition"/>
    <x v="7"/>
    <n v="500"/>
    <n v="2"/>
    <n v="6"/>
    <s v="27.09.2016"/>
    <s v="01.04.2017"/>
    <m/>
    <s v="INR"/>
    <n v="101905"/>
    <n v="0"/>
    <n v="-101905"/>
    <n v="0"/>
    <n v="0"/>
    <n v="-96809.4"/>
    <n v="0"/>
    <n v="0"/>
    <n v="0"/>
    <n v="96809.4"/>
    <n v="0"/>
    <n v="0"/>
    <n v="5095.6000000000058"/>
    <n v="5095.6000000000058"/>
    <n v="0"/>
  </r>
  <r>
    <x v="0"/>
    <s v="FA37"/>
    <n v="1200"/>
    <n v="120000122"/>
    <n v="0"/>
    <s v="FA001200001220"/>
    <s v="Hardware items mix"/>
    <x v="7"/>
    <n v="1"/>
    <n v="2"/>
    <n v="8"/>
    <s v="16.11.2016"/>
    <s v="01.04.2017"/>
    <m/>
    <s v="INR"/>
    <n v="59940"/>
    <n v="0"/>
    <n v="-59940"/>
    <n v="0"/>
    <n v="0"/>
    <n v="-56943"/>
    <n v="0"/>
    <n v="0"/>
    <n v="0"/>
    <n v="56943"/>
    <n v="0"/>
    <n v="0"/>
    <n v="2997"/>
    <n v="2997"/>
    <n v="0"/>
  </r>
  <r>
    <x v="0"/>
    <s v="FA37"/>
    <n v="1200"/>
    <n v="120000123"/>
    <n v="0"/>
    <s v="FA001200001230"/>
    <s v="Fabrication Material"/>
    <x v="7"/>
    <n v="1"/>
    <n v="2"/>
    <n v="8"/>
    <s v="16.11.2016"/>
    <s v="01.04.2017"/>
    <m/>
    <s v="INR"/>
    <n v="40451.35"/>
    <n v="0"/>
    <n v="-40451.35"/>
    <n v="0"/>
    <n v="0"/>
    <n v="-38428.78"/>
    <n v="0"/>
    <n v="0"/>
    <n v="0"/>
    <n v="38428.78"/>
    <n v="0"/>
    <n v="0"/>
    <n v="2022.5699999999997"/>
    <n v="2022.5699999999997"/>
    <n v="0"/>
  </r>
  <r>
    <x v="0"/>
    <s v="FA37"/>
    <n v="1200"/>
    <n v="120000124"/>
    <n v="0"/>
    <s v="FA001200001240"/>
    <s v="Fabrication Material"/>
    <x v="7"/>
    <n v="1"/>
    <n v="2"/>
    <n v="8"/>
    <s v="16.11.2016"/>
    <s v="01.04.2017"/>
    <m/>
    <s v="INR"/>
    <n v="48768.14"/>
    <n v="0"/>
    <n v="-48768.14"/>
    <n v="0"/>
    <n v="0"/>
    <n v="-46329.73"/>
    <n v="0"/>
    <n v="0"/>
    <n v="0"/>
    <n v="46329.73"/>
    <n v="0"/>
    <n v="0"/>
    <n v="2438.4099999999962"/>
    <n v="2438.4099999999962"/>
    <n v="0"/>
  </r>
  <r>
    <x v="0"/>
    <s v="FA37"/>
    <n v="1200"/>
    <n v="120000125"/>
    <n v="0"/>
    <s v="FA001200001250"/>
    <s v="Steel Tube 80*40 &amp; 91*91"/>
    <x v="7"/>
    <n v="9120"/>
    <n v="2"/>
    <n v="8"/>
    <s v="16.11.2016"/>
    <s v="01.04.2017"/>
    <m/>
    <s v="INR"/>
    <n v="413956.8"/>
    <n v="0"/>
    <n v="-413956.8"/>
    <n v="0"/>
    <n v="0"/>
    <n v="-393258.96"/>
    <n v="0"/>
    <n v="0"/>
    <n v="0"/>
    <n v="393258.96"/>
    <n v="0"/>
    <n v="0"/>
    <n v="20697.839999999967"/>
    <n v="20697.839999999967"/>
    <n v="0"/>
  </r>
  <r>
    <x v="0"/>
    <s v="FA37"/>
    <n v="1200"/>
    <n v="120000135"/>
    <n v="0"/>
    <s v="FA001200001350"/>
    <s v="Fabrication Work"/>
    <x v="7"/>
    <n v="1"/>
    <n v="3"/>
    <n v="0"/>
    <s v="29.03.2017"/>
    <s v="01.04.2017"/>
    <m/>
    <s v="INR"/>
    <n v="144000"/>
    <n v="0"/>
    <n v="-144000"/>
    <n v="0"/>
    <n v="0"/>
    <n v="-136799.79"/>
    <n v="0"/>
    <n v="0"/>
    <n v="0"/>
    <n v="136799.79"/>
    <n v="0"/>
    <n v="0"/>
    <n v="7200.2099999999919"/>
    <n v="7200.2099999999919"/>
    <n v="0"/>
  </r>
  <r>
    <x v="0"/>
    <s v="FA37"/>
    <n v="1200"/>
    <n v="120000315"/>
    <n v="0"/>
    <s v="FA001200003150"/>
    <s v="WORKSTATION- Modular Furniture"/>
    <x v="7"/>
    <n v="1"/>
    <n v="3"/>
    <n v="0"/>
    <s v="30.11.2018"/>
    <s v="01.10.2018"/>
    <m/>
    <s v="INR"/>
    <n v="47375.43"/>
    <n v="0"/>
    <n v="-47375.43"/>
    <n v="0"/>
    <n v="0"/>
    <n v="-45006.66"/>
    <n v="0"/>
    <n v="0"/>
    <n v="0"/>
    <n v="45006.66"/>
    <n v="0"/>
    <n v="0"/>
    <n v="2368.7699999999968"/>
    <n v="2368.7699999999968"/>
    <n v="0"/>
  </r>
  <r>
    <x v="0"/>
    <s v="FA37"/>
    <n v="1200"/>
    <n v="120000362"/>
    <n v="0"/>
    <s v="FA001200003620"/>
    <s v="Cross Beam Steel Structure"/>
    <x v="7"/>
    <n v="20"/>
    <n v="3"/>
    <n v="0"/>
    <s v="31.05.2019"/>
    <s v="14.05.2019"/>
    <m/>
    <s v="INR"/>
    <n v="48983.98"/>
    <n v="0"/>
    <n v="-48983.98"/>
    <n v="0"/>
    <n v="0"/>
    <n v="-44748"/>
    <n v="-1786.78"/>
    <n v="0"/>
    <n v="-1786.78"/>
    <n v="46534.78"/>
    <n v="0"/>
    <n v="0"/>
    <n v="2449.2000000000044"/>
    <n v="4235.9800000000032"/>
    <n v="0"/>
  </r>
  <r>
    <x v="0"/>
    <s v="FA37"/>
    <n v="1200"/>
    <n v="120000381"/>
    <n v="0"/>
    <s v="FA001200003810"/>
    <s v="GIContaiSize 0.5m sheet(35&quot;X19&quot;15&quot;Hight)"/>
    <x v="7"/>
    <n v="25"/>
    <n v="3"/>
    <n v="0"/>
    <s v="30.11.2019"/>
    <s v="16.10.2019"/>
    <m/>
    <s v="INR"/>
    <n v="26818"/>
    <n v="0"/>
    <n v="-26818"/>
    <n v="0"/>
    <n v="0"/>
    <n v="-20891"/>
    <n v="-4586.1000000000004"/>
    <n v="0"/>
    <n v="-4586.1000000000004"/>
    <n v="25477.1"/>
    <n v="0"/>
    <n v="0"/>
    <n v="1340.9000000000015"/>
    <n v="5927"/>
    <n v="0"/>
  </r>
  <r>
    <x v="0"/>
    <s v="FA37"/>
    <n v="1200"/>
    <n v="120000397"/>
    <n v="0"/>
    <s v="FA001200003970"/>
    <s v="Drawing Main Module (10+5)"/>
    <x v="7"/>
    <n v="15"/>
    <n v="1"/>
    <n v="2"/>
    <s v="04.07.2020"/>
    <s v="04.07.2020"/>
    <m/>
    <s v="INR"/>
    <n v="257936.61"/>
    <n v="0"/>
    <n v="-257936.61"/>
    <n v="0"/>
    <n v="0"/>
    <n v="-245039.78"/>
    <n v="0"/>
    <n v="0"/>
    <n v="0"/>
    <n v="245039.78"/>
    <n v="0"/>
    <n v="0"/>
    <n v="12896.829999999987"/>
    <n v="12896.829999999987"/>
    <n v="0"/>
  </r>
  <r>
    <x v="0"/>
    <s v="FA37"/>
    <n v="1200"/>
    <n v="120000398"/>
    <n v="0"/>
    <s v="FA001200003980"/>
    <s v="Steel Structure - Main Module"/>
    <x v="7"/>
    <n v="1"/>
    <n v="1"/>
    <n v="6"/>
    <s v="06.06.2020"/>
    <s v="06.06.2020"/>
    <m/>
    <s v="INR"/>
    <n v="21478.5"/>
    <n v="0"/>
    <n v="-21478.5"/>
    <n v="0"/>
    <n v="0"/>
    <n v="-20404.57"/>
    <n v="0"/>
    <n v="0"/>
    <n v="0"/>
    <n v="20404.57"/>
    <n v="0"/>
    <n v="0"/>
    <n v="1073.9300000000003"/>
    <n v="1073.9300000000003"/>
    <n v="0"/>
  </r>
  <r>
    <x v="0"/>
    <s v="FA37"/>
    <n v="1200"/>
    <n v="120000399"/>
    <n v="0"/>
    <s v="FA001200003990"/>
    <s v="Steel Structure - Add Module"/>
    <x v="7"/>
    <n v="8"/>
    <n v="1"/>
    <n v="6"/>
    <s v="06.06.2020"/>
    <s v="06.06.2020"/>
    <m/>
    <s v="INR"/>
    <n v="105124.59"/>
    <n v="0"/>
    <n v="-105124.59"/>
    <n v="0"/>
    <n v="0"/>
    <n v="-99868"/>
    <n v="0"/>
    <n v="0"/>
    <n v="0"/>
    <n v="99868"/>
    <n v="0"/>
    <n v="0"/>
    <n v="5256.5899999999965"/>
    <n v="5256.5899999999965"/>
    <n v="0"/>
  </r>
  <r>
    <x v="0"/>
    <s v="FA37"/>
    <n v="1200"/>
    <n v="120000415"/>
    <n v="0"/>
    <s v="FA001200004150"/>
    <s v="Wooden Pallets 2.5x2.5"/>
    <x v="7"/>
    <n v="100"/>
    <n v="1"/>
    <n v="0"/>
    <s v="01.07.2020"/>
    <s v="01.07.2020"/>
    <m/>
    <s v="INR"/>
    <n v="35659"/>
    <n v="0"/>
    <n v="-35659"/>
    <n v="0"/>
    <n v="0"/>
    <n v="-33876.050000000003"/>
    <n v="0"/>
    <n v="0"/>
    <n v="0"/>
    <n v="33876.050000000003"/>
    <n v="0"/>
    <n v="0"/>
    <n v="1782.9499999999971"/>
    <n v="1782.9499999999971"/>
    <n v="0"/>
  </r>
  <r>
    <x v="0"/>
    <s v="FA37"/>
    <n v="1200"/>
    <n v="120000421"/>
    <n v="0"/>
    <s v="FA001200004210"/>
    <s v="Epoxy Flooring ( New DC)"/>
    <x v="7"/>
    <n v="4792"/>
    <n v="3"/>
    <n v="0"/>
    <s v="28.02.2021"/>
    <s v="15.02.2021"/>
    <m/>
    <s v="INR"/>
    <n v="292281.5"/>
    <n v="0"/>
    <n v="-292281.5"/>
    <n v="0"/>
    <n v="0"/>
    <n v="-103967"/>
    <n v="-69734"/>
    <n v="0"/>
    <n v="-69734"/>
    <n v="173701"/>
    <n v="0"/>
    <n v="0"/>
    <n v="118580.5"/>
    <n v="188314.5"/>
    <n v="0"/>
  </r>
  <r>
    <x v="0"/>
    <s v="FA37"/>
    <n v="1200"/>
    <n v="120000475"/>
    <n v="0"/>
    <s v="FA001200004750"/>
    <s v="Work Station"/>
    <x v="7"/>
    <n v="11"/>
    <n v="0"/>
    <n v="8"/>
    <s v="01.03.2021"/>
    <s v="01.03.2021"/>
    <m/>
    <s v="INR"/>
    <n v="180109.65"/>
    <n v="0"/>
    <n v="-180109.65"/>
    <n v="0"/>
    <n v="0"/>
    <n v="-171104.17"/>
    <n v="0"/>
    <n v="0"/>
    <n v="0"/>
    <n v="171104.17"/>
    <n v="0"/>
    <n v="0"/>
    <n v="9005.4799999999814"/>
    <n v="9005.4799999999814"/>
    <n v="0"/>
  </r>
  <r>
    <x v="0"/>
    <s v="FA37"/>
    <n v="1200"/>
    <n v="120000477"/>
    <n v="0"/>
    <s v="FA001200004770"/>
    <s v="Office Section- New"/>
    <x v="7"/>
    <n v="1"/>
    <n v="3"/>
    <n v="0"/>
    <s v="30.04.2021"/>
    <s v="16.04.2021"/>
    <m/>
    <s v="INR"/>
    <n v="191350"/>
    <n v="0"/>
    <n v="-191350"/>
    <n v="0"/>
    <n v="0"/>
    <n v="-58104"/>
    <n v="-45653"/>
    <n v="0"/>
    <n v="-45653"/>
    <n v="103757"/>
    <n v="0"/>
    <n v="0"/>
    <n v="87593"/>
    <n v="133246"/>
    <n v="0"/>
  </r>
  <r>
    <x v="0"/>
    <s v="FA37"/>
    <n v="1200"/>
    <n v="120000508"/>
    <n v="0"/>
    <s v="FA001200005080"/>
    <s v="Hand wash station"/>
    <x v="7"/>
    <n v="1"/>
    <n v="3"/>
    <n v="0"/>
    <s v="30.09.2021"/>
    <s v="06.09.2021"/>
    <m/>
    <s v="INR"/>
    <n v="69660"/>
    <n v="0"/>
    <n v="-69660"/>
    <n v="0"/>
    <n v="0"/>
    <n v="-12510"/>
    <n v="-16620"/>
    <n v="0"/>
    <n v="-16620"/>
    <n v="29130"/>
    <n v="0"/>
    <n v="0"/>
    <n v="40530"/>
    <n v="57150"/>
    <n v="0"/>
  </r>
  <r>
    <x v="0"/>
    <s v="FA37"/>
    <n v="1600"/>
    <n v="160000013"/>
    <n v="0"/>
    <s v="FA001600000130"/>
    <s v="Weighing Scale - 150Kg"/>
    <x v="0"/>
    <n v="1"/>
    <n v="9"/>
    <n v="1"/>
    <s v="21.04.2011"/>
    <s v="01.04.2017"/>
    <m/>
    <s v="INR"/>
    <n v="7143"/>
    <n v="0"/>
    <n v="0"/>
    <n v="0"/>
    <n v="7143"/>
    <n v="-4815.21"/>
    <n v="-362"/>
    <n v="0"/>
    <n v="-362"/>
    <n v="0"/>
    <n v="0"/>
    <n v="-5177.21"/>
    <n v="0"/>
    <n v="2327.79"/>
    <n v="1965.79"/>
  </r>
  <r>
    <x v="0"/>
    <s v="FA37"/>
    <n v="1600"/>
    <n v="160000019"/>
    <n v="0"/>
    <s v="FA001600000190"/>
    <s v="Air Compressor"/>
    <x v="0"/>
    <n v="1"/>
    <n v="9"/>
    <n v="0"/>
    <s v="15.04.2011"/>
    <s v="01.04.2017"/>
    <m/>
    <s v="INR"/>
    <n v="96916"/>
    <n v="0"/>
    <n v="0"/>
    <n v="0"/>
    <n v="96916"/>
    <n v="-65724.31"/>
    <n v="-4940"/>
    <n v="0"/>
    <n v="-4940"/>
    <n v="0"/>
    <n v="0"/>
    <n v="-70664.31"/>
    <n v="0"/>
    <n v="31191.690000000002"/>
    <n v="26251.690000000002"/>
  </r>
  <r>
    <x v="0"/>
    <s v="FA37"/>
    <n v="1600"/>
    <n v="160000026"/>
    <n v="0"/>
    <s v="FA001600000260"/>
    <s v="Destoner - spice cleaning"/>
    <x v="0"/>
    <n v="1"/>
    <n v="11"/>
    <n v="0"/>
    <s v="05.04.2013"/>
    <s v="01.04.2017"/>
    <m/>
    <s v="INR"/>
    <n v="11450"/>
    <n v="0"/>
    <n v="0"/>
    <n v="0"/>
    <n v="11450"/>
    <n v="-6422.63"/>
    <n v="-557"/>
    <n v="0"/>
    <n v="-557"/>
    <n v="0"/>
    <n v="0"/>
    <n v="-6979.63"/>
    <n v="0"/>
    <n v="5027.37"/>
    <n v="4470.37"/>
  </r>
  <r>
    <x v="0"/>
    <s v="FA37"/>
    <n v="1600"/>
    <n v="160000029"/>
    <n v="0"/>
    <s v="FA001600000290"/>
    <s v="Steel Work  TRUFF FEEDER"/>
    <x v="0"/>
    <n v="1"/>
    <n v="11"/>
    <n v="2"/>
    <s v="18.05.2013"/>
    <s v="01.04.2017"/>
    <m/>
    <s v="INR"/>
    <n v="20610"/>
    <n v="0"/>
    <n v="0"/>
    <n v="0"/>
    <n v="20610"/>
    <n v="-11387.03"/>
    <n v="-996"/>
    <n v="0"/>
    <n v="-996"/>
    <n v="0"/>
    <n v="0"/>
    <n v="-12383.03"/>
    <n v="0"/>
    <n v="9222.9699999999993"/>
    <n v="8226.9699999999993"/>
  </r>
  <r>
    <x v="0"/>
    <s v="FA37"/>
    <n v="1600"/>
    <n v="160000034"/>
    <n v="0"/>
    <s v="FA001600000340"/>
    <s v="26 AH Battery for UPS"/>
    <x v="0"/>
    <n v="16"/>
    <n v="11"/>
    <n v="3"/>
    <s v="29.06.2013"/>
    <s v="01.04.2017"/>
    <m/>
    <s v="INR"/>
    <n v="33500"/>
    <n v="0"/>
    <n v="0"/>
    <n v="0"/>
    <n v="33500"/>
    <n v="-18328.46"/>
    <n v="-1620"/>
    <n v="0"/>
    <n v="-1620"/>
    <n v="0"/>
    <n v="0"/>
    <n v="-19948.46"/>
    <n v="0"/>
    <n v="15171.54"/>
    <n v="13551.54"/>
  </r>
  <r>
    <x v="0"/>
    <s v="FA37"/>
    <n v="1600"/>
    <n v="160000036"/>
    <n v="0"/>
    <s v="FA001600000360"/>
    <s v="Belt Conveyor Module"/>
    <x v="0"/>
    <n v="1"/>
    <n v="11"/>
    <n v="3"/>
    <s v="24.06.2013"/>
    <s v="01.04.2017"/>
    <m/>
    <s v="INR"/>
    <n v="74425"/>
    <n v="0"/>
    <n v="0"/>
    <n v="0"/>
    <n v="74425"/>
    <n v="-40739.440000000002"/>
    <n v="-3596"/>
    <n v="0"/>
    <n v="-3596"/>
    <n v="0"/>
    <n v="0"/>
    <n v="-44335.44"/>
    <n v="0"/>
    <n v="33685.56"/>
    <n v="30089.559999999998"/>
  </r>
  <r>
    <x v="0"/>
    <s v="FA37"/>
    <n v="1600"/>
    <n v="160000044"/>
    <n v="0"/>
    <s v="FA001600000440"/>
    <s v="BELT CONVEYOR FOR TTO"/>
    <x v="0"/>
    <n v="1"/>
    <n v="11"/>
    <n v="10"/>
    <s v="31.01.2014"/>
    <s v="01.04.2017"/>
    <m/>
    <s v="INR"/>
    <n v="43510"/>
    <n v="0"/>
    <n v="0"/>
    <n v="0"/>
    <n v="43510"/>
    <n v="-22374.1"/>
    <n v="-2081"/>
    <n v="0"/>
    <n v="-2081"/>
    <n v="0"/>
    <n v="0"/>
    <n v="-24455.1"/>
    <n v="0"/>
    <n v="21135.9"/>
    <n v="19054.900000000001"/>
  </r>
  <r>
    <x v="0"/>
    <s v="FA37"/>
    <n v="1600"/>
    <n v="160000047"/>
    <n v="0"/>
    <s v="FA001600000470"/>
    <s v="REWINDING MACHINE"/>
    <x v="0"/>
    <n v="1"/>
    <n v="12"/>
    <n v="0"/>
    <s v="31.03.2014"/>
    <s v="01.04.2017"/>
    <m/>
    <s v="INR"/>
    <n v="270014"/>
    <n v="0"/>
    <n v="0"/>
    <n v="0"/>
    <n v="270014"/>
    <n v="-136592.75"/>
    <n v="-12849"/>
    <n v="0"/>
    <n v="-12849"/>
    <n v="0"/>
    <n v="0"/>
    <n v="-149441.75"/>
    <n v="0"/>
    <n v="133421.25"/>
    <n v="120572.25"/>
  </r>
  <r>
    <x v="0"/>
    <s v="FA37"/>
    <n v="1600"/>
    <n v="160000048"/>
    <n v="0"/>
    <s v="FA001600000480"/>
    <s v="Inkjet Print on Canvas"/>
    <x v="0"/>
    <n v="1"/>
    <n v="12"/>
    <n v="0"/>
    <s v="31.03.2014"/>
    <s v="01.04.2017"/>
    <m/>
    <s v="INR"/>
    <n v="264389"/>
    <n v="0"/>
    <n v="0"/>
    <n v="0"/>
    <n v="264389"/>
    <n v="-133796.72"/>
    <n v="-12576"/>
    <n v="0"/>
    <n v="-12576"/>
    <n v="0"/>
    <n v="0"/>
    <n v="-146372.72"/>
    <n v="0"/>
    <n v="130592.28"/>
    <n v="118016.28"/>
  </r>
  <r>
    <x v="0"/>
    <s v="FA37"/>
    <n v="1600"/>
    <n v="160000261"/>
    <n v="0"/>
    <s v="FA001600002610"/>
    <s v=" Sealing Machine QTY-1"/>
    <x v="0"/>
    <n v="1"/>
    <n v="8"/>
    <n v="5"/>
    <s v="28.08.2010"/>
    <s v="01.04.2017"/>
    <m/>
    <s v="INR"/>
    <n v="28375"/>
    <n v="0"/>
    <n v="0"/>
    <n v="0"/>
    <n v="28375"/>
    <n v="-20282.98"/>
    <n v="-1465"/>
    <n v="0"/>
    <n v="-1465"/>
    <n v="0"/>
    <n v="0"/>
    <n v="-21747.98"/>
    <n v="0"/>
    <n v="8092.02"/>
    <n v="6627.02"/>
  </r>
  <r>
    <x v="0"/>
    <s v="FA37"/>
    <n v="1600"/>
    <n v="160000281"/>
    <n v="0"/>
    <s v="FA001600002810"/>
    <s v="STEEL RACKSHEAVY DUTY"/>
    <x v="0"/>
    <n v="16"/>
    <n v="8"/>
    <n v="7"/>
    <s v="10.11.2010"/>
    <s v="01.04.2017"/>
    <m/>
    <s v="INR"/>
    <n v="176927"/>
    <n v="0"/>
    <n v="0"/>
    <n v="0"/>
    <n v="176927"/>
    <n v="-124537.78"/>
    <n v="-9114"/>
    <n v="0"/>
    <n v="-9114"/>
    <n v="0"/>
    <n v="0"/>
    <n v="-133651.78"/>
    <n v="0"/>
    <n v="52389.22"/>
    <n v="43275.22"/>
  </r>
  <r>
    <x v="0"/>
    <s v="FA37"/>
    <n v="1600"/>
    <n v="160000282"/>
    <n v="0"/>
    <s v="FA001600002820"/>
    <s v="Shrink Wrapping  machine"/>
    <x v="0"/>
    <n v="1"/>
    <n v="8"/>
    <n v="7"/>
    <s v="12.11.2010"/>
    <s v="01.04.2017"/>
    <m/>
    <s v="INR"/>
    <n v="42500"/>
    <n v="0"/>
    <n v="0"/>
    <n v="0"/>
    <n v="42500"/>
    <n v="-29910.51"/>
    <n v="-2190"/>
    <n v="0"/>
    <n v="-2190"/>
    <n v="0"/>
    <n v="0"/>
    <n v="-32100.51"/>
    <n v="0"/>
    <n v="12589.490000000002"/>
    <n v="10399.490000000002"/>
  </r>
  <r>
    <x v="0"/>
    <s v="FA37"/>
    <n v="1600"/>
    <n v="160000286"/>
    <n v="0"/>
    <s v="FA001600002860"/>
    <s v="Stitch Swtitching Machine"/>
    <x v="0"/>
    <n v="1"/>
    <n v="8"/>
    <n v="8"/>
    <s v="29.11.2010"/>
    <s v="01.04.2017"/>
    <m/>
    <s v="INR"/>
    <n v="118931"/>
    <n v="0"/>
    <n v="0"/>
    <n v="0"/>
    <n v="118931"/>
    <n v="-83166.009999999995"/>
    <n v="-6099"/>
    <n v="0"/>
    <n v="-6099"/>
    <n v="0"/>
    <n v="0"/>
    <n v="-89265.01"/>
    <n v="0"/>
    <n v="35764.990000000005"/>
    <n v="29665.990000000005"/>
  </r>
  <r>
    <x v="0"/>
    <s v="FA37"/>
    <n v="1600"/>
    <n v="160000331"/>
    <n v="0"/>
    <s v="FA001600003310"/>
    <s v="SHELVING FIXTURES BRACKET"/>
    <x v="0"/>
    <n v="1"/>
    <n v="9"/>
    <n v="0"/>
    <s v="31.03.2011"/>
    <s v="01.04.2017"/>
    <m/>
    <s v="INR"/>
    <n v="559385"/>
    <n v="0"/>
    <n v="0"/>
    <n v="0"/>
    <n v="559385"/>
    <n v="-379785.44"/>
    <n v="-28431"/>
    <n v="0"/>
    <n v="-28431"/>
    <n v="0"/>
    <n v="0"/>
    <n v="-408216.44"/>
    <n v="0"/>
    <n v="179599.56"/>
    <n v="151168.56"/>
  </r>
  <r>
    <x v="0"/>
    <s v="FA37"/>
    <n v="1600"/>
    <n v="160000344"/>
    <n v="0"/>
    <s v="FA001600003440"/>
    <s v="Weighing Scale  150Kg"/>
    <x v="0"/>
    <n v="1"/>
    <n v="9"/>
    <n v="1"/>
    <s v="21.04.2011"/>
    <s v="01.04.2017"/>
    <m/>
    <s v="INR"/>
    <n v="14537"/>
    <n v="0"/>
    <n v="0"/>
    <n v="0"/>
    <n v="14537"/>
    <n v="-9802.74"/>
    <n v="-736"/>
    <n v="0"/>
    <n v="-736"/>
    <n v="0"/>
    <n v="0"/>
    <n v="-10538.74"/>
    <n v="0"/>
    <n v="4734.26"/>
    <n v="3998.26"/>
  </r>
  <r>
    <x v="0"/>
    <s v="FA37"/>
    <n v="1600"/>
    <n v="160000345"/>
    <n v="0"/>
    <s v="FA001600003450"/>
    <s v="Weighing Scale  150Kg"/>
    <x v="0"/>
    <n v="1"/>
    <n v="9"/>
    <n v="1"/>
    <s v="22.04.2011"/>
    <s v="01.04.2017"/>
    <m/>
    <s v="INR"/>
    <n v="14537"/>
    <n v="0"/>
    <n v="0"/>
    <n v="0"/>
    <n v="14537"/>
    <n v="-9802.09"/>
    <n v="-736"/>
    <n v="0"/>
    <n v="-736"/>
    <n v="0"/>
    <n v="0"/>
    <n v="-10538.09"/>
    <n v="0"/>
    <n v="4734.91"/>
    <n v="3998.91"/>
  </r>
  <r>
    <x v="0"/>
    <s v="FA37"/>
    <n v="1600"/>
    <n v="160000368"/>
    <n v="0"/>
    <s v="FA001600003680"/>
    <s v="Cleaning Machine 1200 Kg"/>
    <x v="0"/>
    <n v="1"/>
    <n v="9"/>
    <n v="9"/>
    <s v="05.01.2012"/>
    <s v="01.04.2017"/>
    <m/>
    <s v="INR"/>
    <n v="505870"/>
    <n v="0"/>
    <n v="0"/>
    <n v="0"/>
    <n v="505870"/>
    <n v="-320518.55"/>
    <n v="-25272"/>
    <n v="0"/>
    <n v="-25272"/>
    <n v="0"/>
    <n v="0"/>
    <n v="-345790.55"/>
    <n v="0"/>
    <n v="185351.45"/>
    <n v="160079.45000000001"/>
  </r>
  <r>
    <x v="0"/>
    <s v="FA37"/>
    <n v="1600"/>
    <n v="160000397"/>
    <n v="0"/>
    <s v="FA001600003970"/>
    <s v="Form fill seal machine"/>
    <x v="0"/>
    <n v="1"/>
    <n v="9"/>
    <n v="3"/>
    <s v="08.07.2011"/>
    <s v="01.04.2017"/>
    <m/>
    <s v="INR"/>
    <n v="7810312"/>
    <n v="0"/>
    <n v="0"/>
    <n v="0"/>
    <n v="7810312"/>
    <n v="-5181247.79"/>
    <n v="-395038"/>
    <n v="0"/>
    <n v="-395038"/>
    <n v="0"/>
    <n v="0"/>
    <n v="-5576285.79"/>
    <n v="446805.24200000003"/>
    <n v="2629064.21"/>
    <n v="1787220.9679999999"/>
  </r>
  <r>
    <x v="0"/>
    <s v="FA37"/>
    <n v="1600"/>
    <n v="160000411"/>
    <n v="0"/>
    <s v="FA001600004110"/>
    <s v="Testing &amp; Configuration"/>
    <x v="0"/>
    <n v="1"/>
    <n v="9"/>
    <n v="7"/>
    <s v="25.10.2011"/>
    <s v="01.04.2017"/>
    <m/>
    <s v="INR"/>
    <n v="31261"/>
    <n v="0"/>
    <n v="-31261"/>
    <n v="0"/>
    <n v="0"/>
    <n v="-20134.900000000001"/>
    <n v="-1565"/>
    <n v="0"/>
    <n v="-1565"/>
    <n v="21699.9"/>
    <n v="0"/>
    <n v="0"/>
    <n v="9561.0999999999985"/>
    <n v="11126.099999999999"/>
    <n v="0"/>
  </r>
  <r>
    <x v="0"/>
    <s v="FA37"/>
    <n v="1600"/>
    <n v="160000413"/>
    <n v="0"/>
    <s v="FA001600004130"/>
    <s v="Testing &amp; Configuration"/>
    <x v="0"/>
    <n v="1"/>
    <n v="9"/>
    <n v="5"/>
    <s v="14.09.2011"/>
    <s v="01.04.2017"/>
    <m/>
    <s v="INR"/>
    <n v="56118"/>
    <n v="0"/>
    <n v="-56118"/>
    <n v="0"/>
    <n v="0"/>
    <n v="-36645.43"/>
    <n v="-2830"/>
    <n v="0"/>
    <n v="-2830"/>
    <n v="39475.43"/>
    <n v="0"/>
    <n v="0"/>
    <n v="16642.57"/>
    <n v="19472.57"/>
    <n v="0"/>
  </r>
  <r>
    <x v="0"/>
    <s v="FA37"/>
    <n v="1600"/>
    <n v="160000425"/>
    <n v="0"/>
    <s v="FA001600004250"/>
    <s v="PVC WELDING MACHINE 2 kw"/>
    <x v="0"/>
    <n v="1"/>
    <n v="9"/>
    <n v="6"/>
    <s v="22.09.2011"/>
    <s v="01.04.2017"/>
    <m/>
    <s v="INR"/>
    <n v="197200"/>
    <n v="0"/>
    <n v="0"/>
    <n v="0"/>
    <n v="197200"/>
    <n v="-128019.15"/>
    <n v="-9887"/>
    <n v="0"/>
    <n v="-9887"/>
    <n v="0"/>
    <n v="0"/>
    <n v="-137906.15"/>
    <n v="0"/>
    <n v="69180.850000000006"/>
    <n v="59293.850000000006"/>
  </r>
  <r>
    <x v="0"/>
    <s v="FA37"/>
    <n v="1600"/>
    <n v="160000432"/>
    <n v="0"/>
    <s v="FA001600004320"/>
    <s v="Digital Moisture Meter"/>
    <x v="0"/>
    <n v="1"/>
    <n v="9"/>
    <n v="9"/>
    <s v="13.01.2012"/>
    <s v="01.04.2017"/>
    <m/>
    <s v="INR"/>
    <n v="37116"/>
    <n v="0"/>
    <n v="0"/>
    <n v="0"/>
    <n v="37116"/>
    <n v="-23501.200000000001"/>
    <n v="-1857"/>
    <n v="0"/>
    <n v="-1857"/>
    <n v="0"/>
    <n v="0"/>
    <n v="-25358.2"/>
    <n v="0"/>
    <n v="13614.8"/>
    <n v="11757.8"/>
  </r>
  <r>
    <x v="0"/>
    <s v="FA37"/>
    <n v="1600"/>
    <n v="160000438"/>
    <n v="0"/>
    <s v="FA001600004380"/>
    <s v="Parts FOR Packing Machine"/>
    <x v="0"/>
    <n v="1"/>
    <n v="10"/>
    <n v="3"/>
    <s v="01.07.2012"/>
    <s v="01.04.2017"/>
    <m/>
    <s v="INR"/>
    <n v="130905"/>
    <n v="0"/>
    <n v="-130905"/>
    <n v="0"/>
    <n v="0"/>
    <n v="-79129.8"/>
    <n v="-6461"/>
    <n v="0"/>
    <n v="-6461"/>
    <n v="85590.8"/>
    <n v="0"/>
    <n v="0"/>
    <n v="45314.2"/>
    <n v="51775.199999999997"/>
    <n v="0"/>
  </r>
  <r>
    <x v="0"/>
    <s v="FA37"/>
    <n v="1600"/>
    <n v="160000439"/>
    <n v="0"/>
    <s v="FA001600004390"/>
    <s v="Parts FOR Packing Machine"/>
    <x v="0"/>
    <n v="1"/>
    <n v="10"/>
    <n v="3"/>
    <s v="01.07.2012"/>
    <s v="01.04.2017"/>
    <m/>
    <s v="INR"/>
    <n v="119997"/>
    <n v="0"/>
    <n v="-119997"/>
    <n v="0"/>
    <n v="0"/>
    <n v="-72535.14"/>
    <n v="-5923"/>
    <n v="0"/>
    <n v="-5923"/>
    <n v="78458.14"/>
    <n v="0"/>
    <n v="0"/>
    <n v="41538.86"/>
    <n v="47461.86"/>
    <n v="0"/>
  </r>
  <r>
    <x v="0"/>
    <s v="FA37"/>
    <n v="1600"/>
    <n v="160000440"/>
    <n v="0"/>
    <s v="FA001600004400"/>
    <s v="Parts FOR Packing Machine"/>
    <x v="0"/>
    <n v="1"/>
    <n v="10"/>
    <n v="3"/>
    <s v="01.07.2012"/>
    <s v="01.04.2017"/>
    <m/>
    <s v="INR"/>
    <n v="109089"/>
    <n v="0"/>
    <n v="-109089"/>
    <n v="0"/>
    <n v="0"/>
    <n v="-65942.47"/>
    <n v="-5385"/>
    <n v="0"/>
    <n v="-5385"/>
    <n v="71327.47"/>
    <n v="0"/>
    <n v="0"/>
    <n v="37761.53"/>
    <n v="43146.53"/>
    <n v="0"/>
  </r>
  <r>
    <x v="0"/>
    <s v="FA37"/>
    <n v="1600"/>
    <n v="160000441"/>
    <n v="0"/>
    <s v="FA001600004410"/>
    <s v="Parts FOR Packing Machine"/>
    <x v="0"/>
    <n v="1"/>
    <n v="10"/>
    <n v="3"/>
    <s v="01.07.2012"/>
    <s v="01.04.2017"/>
    <m/>
    <s v="INR"/>
    <n v="109089"/>
    <n v="0"/>
    <n v="-109089"/>
    <n v="0"/>
    <n v="0"/>
    <n v="-65942.47"/>
    <n v="-5385"/>
    <n v="0"/>
    <n v="-5385"/>
    <n v="71327.47"/>
    <n v="0"/>
    <n v="0"/>
    <n v="37761.53"/>
    <n v="43146.53"/>
    <n v="0"/>
  </r>
  <r>
    <x v="0"/>
    <s v="FA37"/>
    <n v="1600"/>
    <n v="160000451"/>
    <n v="0"/>
    <s v="FA001600004510"/>
    <s v="Hand Sealing Machine"/>
    <x v="0"/>
    <n v="1"/>
    <n v="10"/>
    <n v="4"/>
    <s v="04.08.2012"/>
    <s v="01.04.2017"/>
    <m/>
    <s v="INR"/>
    <n v="53604"/>
    <n v="0"/>
    <n v="0"/>
    <n v="0"/>
    <n v="53604"/>
    <n v="-32131.91"/>
    <n v="-2643"/>
    <n v="0"/>
    <n v="-2643"/>
    <n v="0"/>
    <n v="0"/>
    <n v="-34774.910000000003"/>
    <n v="0"/>
    <n v="21472.09"/>
    <n v="18829.089999999997"/>
  </r>
  <r>
    <x v="0"/>
    <s v="FA37"/>
    <n v="1600"/>
    <n v="160000473"/>
    <n v="0"/>
    <s v="FA001600004730"/>
    <s v="Cleaning Machine 1200 Kg"/>
    <x v="0"/>
    <n v="1"/>
    <n v="10"/>
    <n v="5"/>
    <s v="14.09.2012"/>
    <s v="01.04.2017"/>
    <m/>
    <s v="INR"/>
    <n v="203885"/>
    <n v="0"/>
    <n v="0"/>
    <n v="0"/>
    <n v="203885"/>
    <n v="-121099.08"/>
    <n v="-10051"/>
    <n v="0"/>
    <n v="-10051"/>
    <n v="0"/>
    <n v="0"/>
    <n v="-131150.08000000002"/>
    <n v="0"/>
    <n v="82785.919999999998"/>
    <n v="72734.919999999984"/>
  </r>
  <r>
    <x v="0"/>
    <s v="FA37"/>
    <n v="1600"/>
    <n v="160000476"/>
    <n v="0"/>
    <s v="FA001600004760"/>
    <s v="Grinding Machine"/>
    <x v="0"/>
    <n v="1"/>
    <n v="10"/>
    <n v="5"/>
    <s v="01.09.2012"/>
    <s v="01.04.2017"/>
    <m/>
    <s v="INR"/>
    <n v="1067966"/>
    <n v="0"/>
    <n v="0"/>
    <n v="0"/>
    <n v="1067966"/>
    <n v="-635141.5"/>
    <n v="-52536"/>
    <n v="0"/>
    <n v="-52536"/>
    <n v="0"/>
    <n v="0"/>
    <n v="-687677.5"/>
    <n v="0"/>
    <n v="432824.5"/>
    <n v="380288.5"/>
  </r>
  <r>
    <x v="0"/>
    <s v="FA37"/>
    <n v="1600"/>
    <n v="160000477"/>
    <n v="0"/>
    <s v="FA001600004770"/>
    <s v="Masala GrindingMachine"/>
    <x v="0"/>
    <n v="1"/>
    <n v="10"/>
    <n v="5"/>
    <s v="01.09.2012"/>
    <s v="01.04.2017"/>
    <m/>
    <s v="INR"/>
    <n v="631071"/>
    <n v="0"/>
    <n v="0"/>
    <n v="0"/>
    <n v="631071"/>
    <n v="-375310.99"/>
    <n v="-31044"/>
    <n v="0"/>
    <n v="-31044"/>
    <n v="0"/>
    <n v="0"/>
    <n v="-406354.99"/>
    <n v="0"/>
    <n v="255760.01"/>
    <n v="224716.01"/>
  </r>
  <r>
    <x v="0"/>
    <s v="FA37"/>
    <n v="1600"/>
    <n v="160000491"/>
    <n v="0"/>
    <s v="FA001600004910"/>
    <s v="Wet Grinder 15 LTR"/>
    <x v="0"/>
    <n v="1"/>
    <n v="10"/>
    <n v="7"/>
    <s v="10.11.2012"/>
    <s v="01.04.2017"/>
    <m/>
    <s v="INR"/>
    <n v="61498"/>
    <n v="0"/>
    <n v="0"/>
    <n v="0"/>
    <n v="61498"/>
    <n v="-35947.870000000003"/>
    <n v="-3019"/>
    <n v="0"/>
    <n v="-3019"/>
    <n v="0"/>
    <n v="0"/>
    <n v="-38966.870000000003"/>
    <n v="0"/>
    <n v="25550.129999999997"/>
    <n v="22531.129999999997"/>
  </r>
  <r>
    <x v="0"/>
    <s v="FA37"/>
    <n v="1600"/>
    <n v="160000492"/>
    <n v="0"/>
    <s v="FA001600004920"/>
    <s v="3 Phase Motor 40HP"/>
    <x v="0"/>
    <n v="2"/>
    <n v="10"/>
    <n v="7"/>
    <s v="17.10.2012"/>
    <s v="01.04.2017"/>
    <m/>
    <s v="INR"/>
    <n v="278330"/>
    <n v="0"/>
    <n v="0"/>
    <n v="0"/>
    <n v="278330"/>
    <n v="-163089.32"/>
    <n v="-13611"/>
    <n v="0"/>
    <n v="-13611"/>
    <n v="0"/>
    <n v="0"/>
    <n v="-176700.32"/>
    <n v="0"/>
    <n v="115240.68"/>
    <n v="101629.68"/>
  </r>
  <r>
    <x v="0"/>
    <s v="FA37"/>
    <n v="1600"/>
    <n v="160000493"/>
    <n v="0"/>
    <s v="FA001600004930"/>
    <s v="3 Phase Motor 10HP, 960"/>
    <x v="0"/>
    <n v="1"/>
    <n v="10"/>
    <n v="7"/>
    <s v="17.10.2012"/>
    <s v="01.04.2017"/>
    <m/>
    <s v="INR"/>
    <n v="56776"/>
    <n v="0"/>
    <n v="0"/>
    <n v="0"/>
    <n v="56776"/>
    <n v="-33268.33"/>
    <n v="-2776"/>
    <n v="0"/>
    <n v="-2776"/>
    <n v="0"/>
    <n v="0"/>
    <n v="-36044.33"/>
    <n v="0"/>
    <n v="23507.67"/>
    <n v="20731.669999999998"/>
  </r>
  <r>
    <x v="0"/>
    <s v="FA37"/>
    <n v="1600"/>
    <n v="160000494"/>
    <n v="0"/>
    <s v="FA001600004940"/>
    <s v="Mixer Industrial"/>
    <x v="0"/>
    <n v="1"/>
    <n v="10"/>
    <n v="6"/>
    <s v="11.10.2012"/>
    <s v="01.04.2017"/>
    <m/>
    <s v="INR"/>
    <n v="454554"/>
    <n v="0"/>
    <n v="0"/>
    <n v="0"/>
    <n v="454554"/>
    <n v="-267874.02"/>
    <n v="-22357"/>
    <n v="0"/>
    <n v="-22357"/>
    <n v="0"/>
    <n v="0"/>
    <n v="-290231.02"/>
    <n v="0"/>
    <n v="186679.97999999998"/>
    <n v="164322.97999999998"/>
  </r>
  <r>
    <x v="0"/>
    <s v="FA37"/>
    <n v="1600"/>
    <n v="160000495"/>
    <n v="0"/>
    <s v="FA001600004950"/>
    <s v="ML3 FASD STARTER L&amp;T MAKE"/>
    <x v="0"/>
    <n v="2"/>
    <n v="10"/>
    <n v="7"/>
    <s v="17.10.2012"/>
    <s v="01.04.2017"/>
    <m/>
    <s v="INR"/>
    <n v="110622"/>
    <n v="0"/>
    <n v="0"/>
    <n v="0"/>
    <n v="110622"/>
    <n v="-64820.03"/>
    <n v="-5410"/>
    <n v="0"/>
    <n v="-5410"/>
    <n v="0"/>
    <n v="0"/>
    <n v="-70230.03"/>
    <n v="0"/>
    <n v="45801.97"/>
    <n v="40391.97"/>
  </r>
  <r>
    <x v="0"/>
    <s v="FA37"/>
    <n v="1600"/>
    <n v="160000496"/>
    <n v="0"/>
    <s v="FA001600004960"/>
    <s v="ML 1.5 FASD STARTER -L&amp; T"/>
    <x v="0"/>
    <n v="1"/>
    <n v="10"/>
    <n v="7"/>
    <s v="17.10.2012"/>
    <s v="01.04.2017"/>
    <m/>
    <s v="INR"/>
    <n v="21120"/>
    <n v="0"/>
    <n v="0"/>
    <n v="0"/>
    <n v="21120"/>
    <n v="-12374.34"/>
    <n v="-1033"/>
    <n v="0"/>
    <n v="-1033"/>
    <n v="0"/>
    <n v="0"/>
    <n v="-13407.34"/>
    <n v="0"/>
    <n v="8745.66"/>
    <n v="7712.66"/>
  </r>
  <r>
    <x v="0"/>
    <s v="FA37"/>
    <n v="1600"/>
    <n v="160000509"/>
    <n v="0"/>
    <s v="FA001600005090"/>
    <s v="Weighing Scale  150Kg"/>
    <x v="0"/>
    <n v="1"/>
    <n v="10"/>
    <n v="8"/>
    <s v="12.12.2012"/>
    <s v="01.04.2017"/>
    <m/>
    <s v="INR"/>
    <n v="22096"/>
    <n v="0"/>
    <n v="0"/>
    <n v="0"/>
    <n v="22096"/>
    <n v="-12805.91"/>
    <n v="-1083"/>
    <n v="0"/>
    <n v="-1083"/>
    <n v="0"/>
    <n v="0"/>
    <n v="-13888.91"/>
    <n v="0"/>
    <n v="9290.09"/>
    <n v="8207.09"/>
  </r>
  <r>
    <x v="0"/>
    <s v="FA37"/>
    <n v="1600"/>
    <n v="160000511"/>
    <n v="0"/>
    <s v="FA001600005110"/>
    <s v="Weighing Scale  150Kg"/>
    <x v="0"/>
    <n v="2"/>
    <n v="10"/>
    <n v="8"/>
    <s v="12.12.2012"/>
    <s v="01.04.2017"/>
    <m/>
    <s v="INR"/>
    <n v="44192"/>
    <n v="0"/>
    <n v="0"/>
    <n v="0"/>
    <n v="44192"/>
    <n v="-25614.68"/>
    <n v="-2166"/>
    <n v="0"/>
    <n v="-2166"/>
    <n v="0"/>
    <n v="0"/>
    <n v="-27780.68"/>
    <n v="0"/>
    <n v="18577.32"/>
    <n v="16411.32"/>
  </r>
  <r>
    <x v="0"/>
    <s v="FA37"/>
    <n v="1600"/>
    <n v="160000512"/>
    <n v="0"/>
    <s v="FA001600005120"/>
    <s v="Air Compressor"/>
    <x v="0"/>
    <n v="1"/>
    <n v="10"/>
    <n v="9"/>
    <s v="12.01.2013"/>
    <s v="01.04.2017"/>
    <m/>
    <s v="INR"/>
    <n v="230002"/>
    <n v="0"/>
    <n v="0"/>
    <n v="0"/>
    <n v="230002"/>
    <n v="-132197.20000000001"/>
    <n v="-11257"/>
    <n v="0"/>
    <n v="-11257"/>
    <n v="0"/>
    <n v="0"/>
    <n v="-143454.20000000001"/>
    <n v="0"/>
    <n v="97804.799999999988"/>
    <n v="86547.799999999988"/>
  </r>
  <r>
    <x v="0"/>
    <s v="FA37"/>
    <n v="1600"/>
    <n v="160000541"/>
    <n v="0"/>
    <s v="FA001600005410"/>
    <s v="Form fill seal machine"/>
    <x v="0"/>
    <n v="1"/>
    <n v="12"/>
    <n v="3"/>
    <s v="23.06.2014"/>
    <s v="01.04.2017"/>
    <m/>
    <s v="INR"/>
    <n v="586500"/>
    <n v="0"/>
    <n v="0"/>
    <n v="0"/>
    <n v="586500"/>
    <n v="-287150.25"/>
    <n v="-27934"/>
    <n v="0"/>
    <n v="-27934"/>
    <n v="0"/>
    <n v="0"/>
    <n v="-315084.25"/>
    <n v="0"/>
    <n v="299349.75"/>
    <n v="271415.75"/>
  </r>
  <r>
    <x v="0"/>
    <s v="FA37"/>
    <n v="1600"/>
    <n v="160000563"/>
    <n v="0"/>
    <s v="FA001600005630"/>
    <s v="Parts For Packing Machine"/>
    <x v="0"/>
    <n v="1"/>
    <n v="12"/>
    <n v="4"/>
    <s v="01.08.2014"/>
    <s v="01.04.2017"/>
    <m/>
    <s v="INR"/>
    <n v="95630"/>
    <n v="0"/>
    <n v="-95630"/>
    <n v="0"/>
    <n v="0"/>
    <n v="-46243.85"/>
    <n v="-4562"/>
    <n v="0"/>
    <n v="-4562"/>
    <n v="50805.85"/>
    <n v="0"/>
    <n v="0"/>
    <n v="44824.15"/>
    <n v="49386.15"/>
    <n v="0"/>
  </r>
  <r>
    <x v="0"/>
    <s v="FA37"/>
    <n v="1600"/>
    <n v="160000570"/>
    <n v="0"/>
    <s v="FA001600005700"/>
    <s v="Tables for Machines"/>
    <x v="0"/>
    <n v="3"/>
    <n v="12"/>
    <n v="9"/>
    <s v="31.12.2014"/>
    <s v="01.04.2017"/>
    <m/>
    <s v="INR"/>
    <n v="24160"/>
    <n v="0"/>
    <n v="0"/>
    <n v="0"/>
    <n v="24160"/>
    <n v="-11091.34"/>
    <n v="-1148"/>
    <n v="0"/>
    <n v="-1148"/>
    <n v="0"/>
    <n v="0"/>
    <n v="-12239.34"/>
    <n v="0"/>
    <n v="13068.66"/>
    <n v="11920.66"/>
  </r>
  <r>
    <x v="0"/>
    <s v="FA37"/>
    <n v="1600"/>
    <n v="160000586"/>
    <n v="0"/>
    <s v="FA001600005860"/>
    <s v="RING Barcode Printer"/>
    <x v="0"/>
    <n v="1"/>
    <n v="12"/>
    <n v="11"/>
    <s v="28.02.2015"/>
    <s v="01.04.2017"/>
    <m/>
    <s v="INR"/>
    <n v="18990"/>
    <n v="0"/>
    <n v="0"/>
    <n v="0"/>
    <n v="18990"/>
    <n v="-8484.24"/>
    <n v="-905"/>
    <n v="0"/>
    <n v="-905"/>
    <n v="0"/>
    <n v="0"/>
    <n v="-9389.24"/>
    <n v="0"/>
    <n v="10505.76"/>
    <n v="9600.76"/>
  </r>
  <r>
    <x v="0"/>
    <s v="FA37"/>
    <n v="1600"/>
    <n v="160000587"/>
    <n v="0"/>
    <s v="FA001600005870"/>
    <s v="Cleaning table Seiving"/>
    <x v="0"/>
    <n v="2"/>
    <n v="12"/>
    <n v="10"/>
    <s v="23.01.2015"/>
    <s v="01.04.2017"/>
    <m/>
    <s v="INR"/>
    <n v="12824"/>
    <n v="0"/>
    <n v="0"/>
    <n v="0"/>
    <n v="12824"/>
    <n v="-5828.32"/>
    <n v="-608"/>
    <n v="0"/>
    <n v="-608"/>
    <n v="0"/>
    <n v="0"/>
    <n v="-6436.32"/>
    <n v="0"/>
    <n v="6995.68"/>
    <n v="6387.68"/>
  </r>
  <r>
    <x v="0"/>
    <s v="FA37"/>
    <n v="1600"/>
    <n v="160000588"/>
    <n v="0"/>
    <s v="FA001600005880"/>
    <s v="Packing Table SS 202"/>
    <x v="0"/>
    <n v="5"/>
    <n v="12"/>
    <n v="10"/>
    <s v="23.01.2015"/>
    <s v="01.04.2017"/>
    <m/>
    <s v="INR"/>
    <n v="68700"/>
    <n v="0"/>
    <n v="0"/>
    <n v="0"/>
    <n v="68700"/>
    <n v="-31226.7"/>
    <n v="-3259"/>
    <n v="0"/>
    <n v="-3259"/>
    <n v="0"/>
    <n v="0"/>
    <n v="-34485.699999999997"/>
    <n v="0"/>
    <n v="37473.300000000003"/>
    <n v="34214.300000000003"/>
  </r>
  <r>
    <x v="0"/>
    <s v="FA37"/>
    <n v="1600"/>
    <n v="160000589"/>
    <n v="0"/>
    <s v="FA001600005890"/>
    <s v="Table for Sealing machine"/>
    <x v="0"/>
    <n v="5"/>
    <n v="12"/>
    <n v="10"/>
    <s v="23.01.2015"/>
    <s v="01.04.2017"/>
    <m/>
    <s v="INR"/>
    <n v="20038"/>
    <n v="0"/>
    <n v="0"/>
    <n v="0"/>
    <n v="20038"/>
    <n v="-9106.92"/>
    <n v="-951"/>
    <n v="0"/>
    <n v="-951"/>
    <n v="0"/>
    <n v="0"/>
    <n v="-10057.92"/>
    <n v="0"/>
    <n v="10931.08"/>
    <n v="9980.08"/>
  </r>
  <r>
    <x v="0"/>
    <s v="FA37"/>
    <n v="1600"/>
    <n v="160000590"/>
    <n v="0"/>
    <s v="FA001600005900"/>
    <s v="Stools made of SS 18G"/>
    <x v="0"/>
    <n v="42"/>
    <n v="12"/>
    <n v="10"/>
    <s v="23.01.2015"/>
    <s v="01.04.2017"/>
    <m/>
    <s v="INR"/>
    <n v="26450"/>
    <n v="0"/>
    <n v="0"/>
    <n v="0"/>
    <n v="26450"/>
    <n v="-12023.02"/>
    <n v="-1255"/>
    <n v="0"/>
    <n v="-1255"/>
    <n v="0"/>
    <n v="0"/>
    <n v="-13278.02"/>
    <n v="0"/>
    <n v="14426.98"/>
    <n v="13171.98"/>
  </r>
  <r>
    <x v="0"/>
    <s v="FA37"/>
    <n v="1600"/>
    <n v="160000591"/>
    <n v="0"/>
    <s v="FA001600005910"/>
    <s v=" VFFS  Packing Mach."/>
    <x v="0"/>
    <n v="1"/>
    <n v="12"/>
    <n v="11"/>
    <s v="17.02.2015"/>
    <s v="01.04.2017"/>
    <m/>
    <s v="INR"/>
    <n v="765000"/>
    <n v="0"/>
    <n v="0"/>
    <n v="0"/>
    <n v="765000"/>
    <n v="-344070.62"/>
    <n v="-36254"/>
    <n v="0"/>
    <n v="-36254"/>
    <n v="0"/>
    <n v="0"/>
    <n v="-380324.62"/>
    <n v="0"/>
    <n v="420929.38"/>
    <n v="384675.38"/>
  </r>
  <r>
    <x v="0"/>
    <s v="FA37"/>
    <n v="1600"/>
    <n v="160000592"/>
    <n v="0"/>
    <s v="FA001600005920"/>
    <s v="Parts For Packing Mach."/>
    <x v="0"/>
    <n v="1"/>
    <n v="12"/>
    <n v="11"/>
    <s v="17.02.2015"/>
    <s v="01.04.2017"/>
    <m/>
    <s v="INR"/>
    <n v="61200"/>
    <n v="0"/>
    <n v="-61200"/>
    <n v="0"/>
    <n v="0"/>
    <n v="-27525.439999999999"/>
    <n v="-2900"/>
    <n v="0"/>
    <n v="-2900"/>
    <n v="30425.439999999999"/>
    <n v="0"/>
    <n v="0"/>
    <n v="30774.560000000001"/>
    <n v="33674.559999999998"/>
    <n v="0"/>
  </r>
  <r>
    <x v="0"/>
    <s v="FA37"/>
    <n v="1600"/>
    <n v="160000593"/>
    <n v="0"/>
    <s v="FA001600005930"/>
    <s v="Thermo Sealing Mach."/>
    <x v="0"/>
    <n v="1"/>
    <n v="12"/>
    <n v="11"/>
    <s v="07.03.2015"/>
    <s v="01.04.2017"/>
    <m/>
    <s v="INR"/>
    <n v="63034"/>
    <n v="0"/>
    <n v="0"/>
    <n v="0"/>
    <n v="63034"/>
    <n v="-28244.7"/>
    <n v="-2997"/>
    <n v="0"/>
    <n v="-2997"/>
    <n v="0"/>
    <n v="0"/>
    <n v="-31241.7"/>
    <n v="0"/>
    <n v="34789.300000000003"/>
    <n v="31792.3"/>
  </r>
  <r>
    <x v="0"/>
    <s v="FA37"/>
    <n v="1600"/>
    <n v="160000594"/>
    <n v="0"/>
    <s v="FA001600005940"/>
    <s v="Weighing Automatic  M/C Model GFM-5000-V"/>
    <x v="0"/>
    <n v="1"/>
    <n v="12"/>
    <n v="11"/>
    <s v="07.03.2015"/>
    <s v="01.04.2017"/>
    <m/>
    <s v="INR"/>
    <n v="286518"/>
    <n v="0"/>
    <n v="0"/>
    <n v="0"/>
    <n v="286518"/>
    <n v="-128389.6"/>
    <n v="-13623"/>
    <n v="0"/>
    <n v="-13623"/>
    <n v="0"/>
    <n v="0"/>
    <n v="-142012.6"/>
    <n v="0"/>
    <n v="158128.4"/>
    <n v="144505.4"/>
  </r>
  <r>
    <x v="0"/>
    <s v="FA37"/>
    <n v="1600"/>
    <n v="160000595"/>
    <n v="0"/>
    <s v="FA001600005950"/>
    <s v="CVCF Supply Machine"/>
    <x v="0"/>
    <n v="1"/>
    <n v="12"/>
    <n v="11"/>
    <s v="07.03.2015"/>
    <s v="01.04.2017"/>
    <m/>
    <s v="INR"/>
    <n v="56100"/>
    <n v="0"/>
    <n v="0"/>
    <n v="0"/>
    <n v="56100"/>
    <n v="-25139.58"/>
    <n v="-2667"/>
    <n v="0"/>
    <n v="-2667"/>
    <n v="0"/>
    <n v="0"/>
    <n v="-27806.58"/>
    <n v="0"/>
    <n v="30960.42"/>
    <n v="28293.42"/>
  </r>
  <r>
    <x v="0"/>
    <s v="FA37"/>
    <n v="1600"/>
    <n v="160000596"/>
    <n v="0"/>
    <s v="FA001600005960"/>
    <s v="Screw Conveyor SS 304"/>
    <x v="0"/>
    <n v="1"/>
    <n v="13"/>
    <n v="0"/>
    <s v="25.03.2015"/>
    <s v="01.04.2017"/>
    <m/>
    <s v="INR"/>
    <n v="187045"/>
    <n v="0"/>
    <n v="0"/>
    <n v="0"/>
    <n v="187045"/>
    <n v="-83044.100000000006"/>
    <n v="-8873"/>
    <n v="0"/>
    <n v="-8873"/>
    <n v="0"/>
    <n v="0"/>
    <n v="-91917.1"/>
    <n v="0"/>
    <n v="104000.9"/>
    <n v="95127.9"/>
  </r>
  <r>
    <x v="0"/>
    <s v="FA37"/>
    <n v="1600"/>
    <n v="160000597"/>
    <n v="0"/>
    <s v="FA001600005970"/>
    <s v="SENSOR AND TIMER"/>
    <x v="0"/>
    <n v="1"/>
    <n v="13"/>
    <n v="0"/>
    <s v="25.03.2015"/>
    <s v="01.04.2017"/>
    <m/>
    <s v="INR"/>
    <n v="19849"/>
    <n v="0"/>
    <n v="0"/>
    <n v="0"/>
    <n v="19849"/>
    <n v="-8813"/>
    <n v="-942"/>
    <n v="0"/>
    <n v="-942"/>
    <n v="0"/>
    <n v="0"/>
    <n v="-9755"/>
    <n v="0"/>
    <n v="11036"/>
    <n v="10094"/>
  </r>
  <r>
    <x v="0"/>
    <s v="FA37"/>
    <n v="1600"/>
    <n v="160000601"/>
    <n v="0"/>
    <s v="FA001600006010"/>
    <s v="Analytical Balance"/>
    <x v="0"/>
    <n v="1"/>
    <n v="13"/>
    <n v="2"/>
    <s v="18.05.2015"/>
    <s v="01.04.2017"/>
    <m/>
    <s v="INR"/>
    <n v="96752.5"/>
    <n v="0"/>
    <n v="0"/>
    <n v="0"/>
    <n v="96752.5"/>
    <n v="-42019.46"/>
    <n v="-4582"/>
    <n v="0"/>
    <n v="-4582"/>
    <n v="0"/>
    <n v="0"/>
    <n v="-46601.46"/>
    <n v="0"/>
    <n v="54733.04"/>
    <n v="50151.040000000001"/>
  </r>
  <r>
    <x v="0"/>
    <s v="FA37"/>
    <n v="1600"/>
    <n v="160000602"/>
    <n v="0"/>
    <s v="FA001600006020"/>
    <s v="Electronic Balance model"/>
    <x v="0"/>
    <n v="1"/>
    <n v="13"/>
    <n v="2"/>
    <s v="18.05.2015"/>
    <s v="01.04.2017"/>
    <m/>
    <s v="INR"/>
    <n v="9160"/>
    <n v="0"/>
    <n v="0"/>
    <n v="0"/>
    <n v="9160"/>
    <n v="-3977.87"/>
    <n v="-434"/>
    <n v="0"/>
    <n v="-434"/>
    <n v="0"/>
    <n v="0"/>
    <n v="-4411.87"/>
    <n v="0"/>
    <n v="5182.13"/>
    <n v="4748.13"/>
  </r>
  <r>
    <x v="0"/>
    <s v="FA37"/>
    <n v="1600"/>
    <n v="160000606"/>
    <n v="0"/>
    <s v="FA001600006060"/>
    <s v="Distilled Water  Glass"/>
    <x v="0"/>
    <n v="1"/>
    <n v="13"/>
    <n v="2"/>
    <s v="18.05.2015"/>
    <s v="01.04.2017"/>
    <m/>
    <s v="INR"/>
    <n v="18320"/>
    <n v="0"/>
    <n v="0"/>
    <n v="0"/>
    <n v="18320"/>
    <n v="-7956.73"/>
    <n v="-868"/>
    <n v="0"/>
    <n v="-868"/>
    <n v="0"/>
    <n v="0"/>
    <n v="-8824.73"/>
    <n v="0"/>
    <n v="10363.27"/>
    <n v="9495.27"/>
  </r>
  <r>
    <x v="0"/>
    <s v="FA37"/>
    <n v="1600"/>
    <n v="160000607"/>
    <n v="0"/>
    <s v="FA001600006070"/>
    <s v="Hot Plates"/>
    <x v="0"/>
    <n v="1"/>
    <n v="13"/>
    <n v="2"/>
    <s v="18.05.2015"/>
    <s v="01.04.2017"/>
    <m/>
    <s v="INR"/>
    <n v="32060"/>
    <n v="0"/>
    <n v="0"/>
    <n v="0"/>
    <n v="32060"/>
    <n v="-13923.53"/>
    <n v="-1518"/>
    <n v="0"/>
    <n v="-1518"/>
    <n v="0"/>
    <n v="0"/>
    <n v="-15441.53"/>
    <n v="0"/>
    <n v="18136.47"/>
    <n v="16618.47"/>
  </r>
  <r>
    <x v="0"/>
    <s v="FA37"/>
    <n v="1600"/>
    <n v="160000611"/>
    <n v="0"/>
    <s v="FA001600006110"/>
    <s v="pH Meter DIGISUN make"/>
    <x v="0"/>
    <n v="1"/>
    <n v="13"/>
    <n v="2"/>
    <s v="18.05.2015"/>
    <s v="01.04.2017"/>
    <m/>
    <s v="INR"/>
    <n v="8015"/>
    <n v="0"/>
    <n v="0"/>
    <n v="0"/>
    <n v="8015"/>
    <n v="-3480.13"/>
    <n v="-380"/>
    <n v="0"/>
    <n v="-380"/>
    <n v="0"/>
    <n v="0"/>
    <n v="-3860.13"/>
    <n v="0"/>
    <n v="4534.87"/>
    <n v="4154.87"/>
  </r>
  <r>
    <x v="0"/>
    <s v="FA37"/>
    <n v="1600"/>
    <n v="160000619"/>
    <n v="0"/>
    <s v="FA001600006190"/>
    <s v="Dessicator - 18 Inch"/>
    <x v="0"/>
    <n v="1"/>
    <n v="13"/>
    <n v="2"/>
    <s v="18.05.2015"/>
    <s v="01.04.2017"/>
    <m/>
    <s v="INR"/>
    <n v="4007.5"/>
    <n v="0"/>
    <n v="0"/>
    <n v="0"/>
    <n v="4007.5"/>
    <n v="-1740.07"/>
    <n v="-190"/>
    <n v="0"/>
    <n v="-190"/>
    <n v="0"/>
    <n v="0"/>
    <n v="-1930.07"/>
    <n v="0"/>
    <n v="2267.4300000000003"/>
    <n v="2077.4300000000003"/>
  </r>
  <r>
    <x v="0"/>
    <s v="FA37"/>
    <n v="1600"/>
    <n v="160000621"/>
    <n v="0"/>
    <s v="FA001600006210"/>
    <s v="Sieves  FOR POWDER"/>
    <x v="0"/>
    <n v="5"/>
    <n v="13"/>
    <n v="2"/>
    <s v="18.05.2015"/>
    <s v="01.04.2017"/>
    <m/>
    <s v="INR"/>
    <n v="11450"/>
    <n v="0"/>
    <n v="0"/>
    <n v="0"/>
    <n v="11450"/>
    <n v="-4972.33"/>
    <n v="-542"/>
    <n v="0"/>
    <n v="-542"/>
    <n v="0"/>
    <n v="0"/>
    <n v="-5514.33"/>
    <n v="0"/>
    <n v="6477.67"/>
    <n v="5935.67"/>
  </r>
  <r>
    <x v="0"/>
    <s v="FA37"/>
    <n v="1600"/>
    <n v="160000622"/>
    <n v="0"/>
    <s v="FA001600006220"/>
    <s v="Digital Vernier caliperse"/>
    <x v="0"/>
    <n v="1"/>
    <n v="13"/>
    <n v="2"/>
    <s v="18.05.2015"/>
    <s v="01.04.2017"/>
    <m/>
    <s v="INR"/>
    <n v="11450"/>
    <n v="0"/>
    <n v="0"/>
    <n v="0"/>
    <n v="11450"/>
    <n v="-4972.33"/>
    <n v="-542"/>
    <n v="0"/>
    <n v="-542"/>
    <n v="0"/>
    <n v="0"/>
    <n v="-5514.33"/>
    <n v="0"/>
    <n v="6477.67"/>
    <n v="5935.67"/>
  </r>
  <r>
    <x v="0"/>
    <s v="FA37"/>
    <n v="1600"/>
    <n v="160000624"/>
    <n v="0"/>
    <s v="FA001600006240"/>
    <s v="Sieves (CIRCULAR HOLES)"/>
    <x v="0"/>
    <n v="9"/>
    <n v="13"/>
    <n v="2"/>
    <s v="18.05.2015"/>
    <s v="01.04.2017"/>
    <m/>
    <s v="INR"/>
    <n v="20610"/>
    <n v="0"/>
    <n v="0"/>
    <n v="0"/>
    <n v="20610"/>
    <n v="-8950.2000000000007"/>
    <n v="-976"/>
    <n v="0"/>
    <n v="-976"/>
    <n v="0"/>
    <n v="0"/>
    <n v="-9926.2000000000007"/>
    <n v="0"/>
    <n v="11659.8"/>
    <n v="10683.8"/>
  </r>
  <r>
    <x v="0"/>
    <s v="FA37"/>
    <n v="1600"/>
    <n v="160000626"/>
    <n v="0"/>
    <s v="FA001600006260"/>
    <s v="Manual Cup Sealing Mach."/>
    <x v="0"/>
    <n v="1"/>
    <n v="13"/>
    <n v="3"/>
    <s v="26.06.2015"/>
    <s v="01.04.2017"/>
    <m/>
    <s v="INR"/>
    <n v="13740"/>
    <n v="0"/>
    <n v="0"/>
    <n v="0"/>
    <n v="13740"/>
    <n v="-5881.06"/>
    <n v="-652"/>
    <n v="0"/>
    <n v="-652"/>
    <n v="0"/>
    <n v="0"/>
    <n v="-6533.06"/>
    <n v="0"/>
    <n v="7858.94"/>
    <n v="7206.94"/>
  </r>
  <r>
    <x v="0"/>
    <s v="FA37"/>
    <n v="1600"/>
    <n v="160000627"/>
    <n v="0"/>
    <s v="FA001600006270"/>
    <s v="ELECTRONIC WEIGHING SCALE"/>
    <x v="0"/>
    <n v="2"/>
    <n v="13"/>
    <n v="2"/>
    <s v="11.06.2015"/>
    <s v="01.04.2017"/>
    <m/>
    <s v="INR"/>
    <n v="27480"/>
    <n v="0"/>
    <n v="0"/>
    <n v="0"/>
    <n v="27480"/>
    <n v="-11863.45"/>
    <n v="-1308"/>
    <n v="0"/>
    <n v="-1308"/>
    <n v="0"/>
    <n v="0"/>
    <n v="-13171.45"/>
    <n v="0"/>
    <n v="15616.55"/>
    <n v="14308.55"/>
  </r>
  <r>
    <x v="0"/>
    <s v="FA37"/>
    <n v="1600"/>
    <n v="160000638"/>
    <n v="0"/>
    <s v="FA001600006380"/>
    <s v="Bag Stitching  machine"/>
    <x v="0"/>
    <n v="1"/>
    <n v="13"/>
    <n v="3"/>
    <s v="04.07.2015"/>
    <s v="01.04.2017"/>
    <m/>
    <s v="INR"/>
    <n v="6594"/>
    <n v="0"/>
    <n v="0"/>
    <n v="0"/>
    <n v="6594"/>
    <n v="-2811.87"/>
    <n v="-314"/>
    <n v="0"/>
    <n v="-314"/>
    <n v="0"/>
    <n v="0"/>
    <n v="-3125.87"/>
    <n v="0"/>
    <n v="3782.13"/>
    <n v="3468.13"/>
  </r>
  <r>
    <x v="0"/>
    <s v="FA37"/>
    <n v="1600"/>
    <n v="160000661"/>
    <n v="0"/>
    <s v="FA001600006610"/>
    <s v="Induction capper machine"/>
    <x v="0"/>
    <n v="1"/>
    <n v="13"/>
    <n v="7"/>
    <s v="14.11.2015"/>
    <s v="01.04.2017"/>
    <m/>
    <s v="INR"/>
    <n v="17175"/>
    <n v="0"/>
    <n v="0"/>
    <n v="0"/>
    <n v="17175"/>
    <n v="-6955.94"/>
    <n v="-818"/>
    <n v="0"/>
    <n v="-818"/>
    <n v="0"/>
    <n v="0"/>
    <n v="-7773.94"/>
    <n v="0"/>
    <n v="10219.060000000001"/>
    <n v="9401.0600000000013"/>
  </r>
  <r>
    <x v="0"/>
    <s v="FA37"/>
    <n v="1600"/>
    <n v="160000662"/>
    <n v="0"/>
    <s v="FA001600006620"/>
    <s v="Lug Shaft"/>
    <x v="0"/>
    <n v="1"/>
    <n v="13"/>
    <n v="8"/>
    <s v="28.11.2015"/>
    <s v="01.04.2017"/>
    <m/>
    <s v="INR"/>
    <n v="19509"/>
    <n v="0"/>
    <n v="0"/>
    <n v="0"/>
    <n v="19509"/>
    <n v="-7832.63"/>
    <n v="-926"/>
    <n v="0"/>
    <n v="-926"/>
    <n v="0"/>
    <n v="0"/>
    <n v="-8758.630000000001"/>
    <n v="0"/>
    <n v="11676.369999999999"/>
    <n v="10750.369999999999"/>
  </r>
  <r>
    <x v="0"/>
    <s v="FA37"/>
    <n v="1600"/>
    <n v="160000767"/>
    <n v="0"/>
    <s v="FA001600007670"/>
    <s v="Belts for TTO printer"/>
    <x v="0"/>
    <n v="1"/>
    <n v="13"/>
    <n v="11"/>
    <s v="01.03.2016"/>
    <s v="01.04.2017"/>
    <m/>
    <s v="INR"/>
    <n v="61200"/>
    <n v="0"/>
    <n v="0"/>
    <n v="0"/>
    <n v="61200"/>
    <n v="-23583.360000000001"/>
    <n v="-2907"/>
    <n v="0"/>
    <n v="-2907"/>
    <n v="0"/>
    <n v="0"/>
    <n v="-26490.36"/>
    <n v="0"/>
    <n v="37616.639999999999"/>
    <n v="34709.64"/>
  </r>
  <r>
    <x v="0"/>
    <s v="FA37"/>
    <n v="1600"/>
    <n v="160000770"/>
    <n v="0"/>
    <s v="FA001600007700"/>
    <s v="TTO PRINTER"/>
    <x v="0"/>
    <n v="3"/>
    <n v="13"/>
    <n v="11"/>
    <s v="01.03.2016"/>
    <s v="01.04.2017"/>
    <m/>
    <s v="INR"/>
    <n v="585225"/>
    <n v="0"/>
    <n v="0"/>
    <n v="0"/>
    <n v="585225"/>
    <n v="-225508.15"/>
    <n v="-27795"/>
    <n v="0"/>
    <n v="-27795"/>
    <n v="0"/>
    <n v="0"/>
    <n v="-253303.15"/>
    <n v="0"/>
    <n v="359716.85"/>
    <n v="331921.84999999998"/>
  </r>
  <r>
    <x v="0"/>
    <s v="FA37"/>
    <n v="1600"/>
    <n v="160000790"/>
    <n v="0"/>
    <s v="FA001600007900"/>
    <s v="Strapping Mach. - Semi"/>
    <x v="0"/>
    <n v="1"/>
    <n v="14"/>
    <n v="1"/>
    <s v="28.04.2016"/>
    <s v="01.04.2017"/>
    <m/>
    <s v="INR"/>
    <n v="38357.5"/>
    <n v="0"/>
    <n v="0"/>
    <n v="0"/>
    <n v="38357.5"/>
    <n v="-14389.61"/>
    <n v="-1821"/>
    <n v="0"/>
    <n v="-1821"/>
    <n v="0"/>
    <n v="0"/>
    <n v="-16210.61"/>
    <n v="0"/>
    <n v="23967.89"/>
    <n v="22146.89"/>
  </r>
  <r>
    <x v="0"/>
    <s v="FA37"/>
    <n v="1600"/>
    <n v="160000791"/>
    <n v="0"/>
    <s v="FA001600007910"/>
    <s v="Installation Charges"/>
    <x v="0"/>
    <n v="1"/>
    <n v="14"/>
    <n v="1"/>
    <s v="29.04.2016"/>
    <s v="01.04.2017"/>
    <m/>
    <s v="INR"/>
    <n v="111603.15"/>
    <n v="0"/>
    <n v="0"/>
    <n v="0"/>
    <n v="111603.15"/>
    <n v="-41850.980000000003"/>
    <n v="-5299"/>
    <n v="0"/>
    <n v="-5299"/>
    <n v="0"/>
    <n v="0"/>
    <n v="-47149.98"/>
    <n v="0"/>
    <n v="69752.169999999984"/>
    <n v="64453.169999999991"/>
  </r>
  <r>
    <x v="0"/>
    <s v="FA37"/>
    <n v="1600"/>
    <n v="160000792"/>
    <n v="0"/>
    <s v="FA001600007920"/>
    <s v="Air Dryer"/>
    <x v="0"/>
    <n v="1"/>
    <n v="14"/>
    <n v="0"/>
    <s v="16.04.2016"/>
    <s v="01.04.2017"/>
    <m/>
    <s v="INR"/>
    <n v="62637.23"/>
    <n v="0"/>
    <n v="0"/>
    <n v="0"/>
    <n v="62637.23"/>
    <n v="-23699"/>
    <n v="-2984"/>
    <n v="0"/>
    <n v="-2984"/>
    <n v="0"/>
    <n v="0"/>
    <n v="-26683"/>
    <n v="0"/>
    <n v="38938.230000000003"/>
    <n v="35954.230000000003"/>
  </r>
  <r>
    <x v="0"/>
    <s v="FA37"/>
    <n v="1600"/>
    <n v="160000793"/>
    <n v="0"/>
    <s v="FA001600007930"/>
    <s v="Barcode Printer"/>
    <x v="0"/>
    <n v="1"/>
    <n v="14"/>
    <n v="0"/>
    <s v="07.04.2016"/>
    <s v="01.04.2017"/>
    <m/>
    <s v="INR"/>
    <n v="11964.6"/>
    <n v="0"/>
    <n v="0"/>
    <n v="0"/>
    <n v="11964.6"/>
    <n v="-4540.3"/>
    <n v="-569"/>
    <n v="0"/>
    <n v="-569"/>
    <n v="0"/>
    <n v="0"/>
    <n v="-5109.3"/>
    <n v="0"/>
    <n v="7424.3"/>
    <n v="6855.3"/>
  </r>
  <r>
    <x v="0"/>
    <s v="FA37"/>
    <n v="1600"/>
    <n v="160000794"/>
    <n v="0"/>
    <s v="FA001600007940"/>
    <s v="Sealing Machine"/>
    <x v="0"/>
    <n v="4"/>
    <n v="14"/>
    <n v="1"/>
    <s v="28.04.2016"/>
    <s v="01.04.2017"/>
    <m/>
    <s v="INR"/>
    <n v="17404"/>
    <n v="0"/>
    <n v="0"/>
    <n v="0"/>
    <n v="17404"/>
    <n v="-6528.72"/>
    <n v="-826"/>
    <n v="0"/>
    <n v="-826"/>
    <n v="0"/>
    <n v="0"/>
    <n v="-7354.72"/>
    <n v="0"/>
    <n v="10875.279999999999"/>
    <n v="10049.279999999999"/>
  </r>
  <r>
    <x v="0"/>
    <s v="FA37"/>
    <n v="1600"/>
    <n v="160000795"/>
    <n v="0"/>
    <s v="FA001600007950"/>
    <s v="Exhaust Fan"/>
    <x v="0"/>
    <n v="1"/>
    <n v="14"/>
    <n v="1"/>
    <s v="29.04.2016"/>
    <s v="01.04.2017"/>
    <m/>
    <s v="INR"/>
    <n v="76823.78"/>
    <n v="0"/>
    <n v="0"/>
    <n v="0"/>
    <n v="76823.78"/>
    <n v="-28807.26"/>
    <n v="-3648"/>
    <n v="0"/>
    <n v="-3648"/>
    <n v="0"/>
    <n v="0"/>
    <n v="-32455.26"/>
    <n v="0"/>
    <n v="48016.520000000004"/>
    <n v="44368.520000000004"/>
  </r>
  <r>
    <x v="0"/>
    <s v="FA37"/>
    <n v="1600"/>
    <n v="160000806"/>
    <n v="0"/>
    <s v="FA001600008060"/>
    <s v="Nichrome SS Mesh"/>
    <x v="0"/>
    <n v="1"/>
    <n v="14"/>
    <n v="1"/>
    <s v="11.05.2016"/>
    <s v="01.04.2017"/>
    <m/>
    <s v="INR"/>
    <n v="16880"/>
    <n v="0"/>
    <n v="0"/>
    <n v="0"/>
    <n v="16880"/>
    <n v="-6306.91"/>
    <n v="-803"/>
    <n v="0"/>
    <n v="-803"/>
    <n v="0"/>
    <n v="0"/>
    <n v="-7109.91"/>
    <n v="0"/>
    <n v="10573.09"/>
    <n v="9770.09"/>
  </r>
  <r>
    <x v="0"/>
    <s v="FA37"/>
    <n v="1600"/>
    <n v="160000807"/>
    <n v="0"/>
    <s v="FA001600008070"/>
    <s v="Grating SS 304 Grade"/>
    <x v="0"/>
    <n v="1"/>
    <n v="14"/>
    <n v="1"/>
    <s v="11.05.2016"/>
    <s v="01.04.2017"/>
    <m/>
    <s v="INR"/>
    <n v="159305"/>
    <n v="0"/>
    <n v="0"/>
    <n v="0"/>
    <n v="159305"/>
    <n v="-59523.64"/>
    <n v="-7581"/>
    <n v="0"/>
    <n v="-7581"/>
    <n v="0"/>
    <n v="0"/>
    <n v="-67104.639999999999"/>
    <n v="0"/>
    <n v="99781.36"/>
    <n v="92200.36"/>
  </r>
  <r>
    <x v="0"/>
    <s v="FA37"/>
    <n v="1600"/>
    <n v="160000808"/>
    <n v="0"/>
    <s v="FA001600008080"/>
    <s v="Motor Adjustment"/>
    <x v="0"/>
    <n v="4"/>
    <n v="14"/>
    <n v="1"/>
    <s v="11.05.2016"/>
    <s v="01.04.2017"/>
    <m/>
    <s v="INR"/>
    <n v="7596"/>
    <n v="0"/>
    <n v="0"/>
    <n v="0"/>
    <n v="7596"/>
    <n v="-2838.36"/>
    <n v="-361"/>
    <n v="0"/>
    <n v="-361"/>
    <n v="0"/>
    <n v="0"/>
    <n v="-3199.36"/>
    <n v="0"/>
    <n v="4757.6399999999994"/>
    <n v="4396.6399999999994"/>
  </r>
  <r>
    <x v="0"/>
    <s v="FA37"/>
    <n v="1600"/>
    <n v="160000809"/>
    <n v="0"/>
    <s v="FA001600008090"/>
    <s v="Masala GrindingMachine"/>
    <x v="0"/>
    <n v="1"/>
    <n v="14"/>
    <n v="1"/>
    <s v="11.05.2016"/>
    <s v="01.04.2017"/>
    <m/>
    <s v="INR"/>
    <n v="26375"/>
    <n v="0"/>
    <n v="0"/>
    <n v="0"/>
    <n v="26375"/>
    <n v="-9855.36"/>
    <n v="-1255"/>
    <n v="0"/>
    <n v="-1255"/>
    <n v="0"/>
    <n v="0"/>
    <n v="-11110.36"/>
    <n v="0"/>
    <n v="16519.64"/>
    <n v="15264.64"/>
  </r>
  <r>
    <x v="0"/>
    <s v="FA37"/>
    <n v="1600"/>
    <n v="160000810"/>
    <n v="0"/>
    <s v="FA001600008100"/>
    <s v="TTO PRINTER"/>
    <x v="0"/>
    <n v="1"/>
    <n v="14"/>
    <n v="2"/>
    <s v="28.05.2016"/>
    <s v="01.04.2017"/>
    <m/>
    <s v="INR"/>
    <n v="212259.74"/>
    <n v="0"/>
    <n v="0"/>
    <n v="0"/>
    <n v="212259.74"/>
    <n v="-78508.78"/>
    <n v="-10075"/>
    <n v="0"/>
    <n v="-10075"/>
    <n v="0"/>
    <n v="0"/>
    <n v="-88583.78"/>
    <n v="0"/>
    <n v="133750.96"/>
    <n v="123675.95999999999"/>
  </r>
  <r>
    <x v="0"/>
    <s v="FA37"/>
    <n v="1600"/>
    <n v="160000811"/>
    <n v="0"/>
    <s v="FA001600008110"/>
    <s v="Nichrome ACP Sheet"/>
    <x v="0"/>
    <n v="1"/>
    <n v="14"/>
    <n v="1"/>
    <s v="11.05.2016"/>
    <s v="01.04.2017"/>
    <m/>
    <s v="INR"/>
    <n v="21100"/>
    <n v="0"/>
    <n v="0"/>
    <n v="0"/>
    <n v="21100"/>
    <n v="-7884.89"/>
    <n v="-1004"/>
    <n v="0"/>
    <n v="-1004"/>
    <n v="0"/>
    <n v="0"/>
    <n v="-8888.89"/>
    <n v="0"/>
    <n v="13215.11"/>
    <n v="12211.11"/>
  </r>
  <r>
    <x v="0"/>
    <s v="FA37"/>
    <n v="1600"/>
    <n v="160000812"/>
    <n v="0"/>
    <s v="FA001600008120"/>
    <s v="Platform Trolley   500Kg"/>
    <x v="0"/>
    <n v="4"/>
    <n v="14"/>
    <n v="1"/>
    <s v="11.05.2016"/>
    <s v="01.04.2017"/>
    <m/>
    <s v="INR"/>
    <n v="69630"/>
    <n v="0"/>
    <n v="0"/>
    <n v="0"/>
    <n v="69630"/>
    <n v="-26016.62"/>
    <n v="-3314"/>
    <n v="0"/>
    <n v="-3314"/>
    <n v="0"/>
    <n v="0"/>
    <n v="-29330.62"/>
    <n v="0"/>
    <n v="43613.380000000005"/>
    <n v="40299.380000000005"/>
  </r>
  <r>
    <x v="0"/>
    <s v="FA37"/>
    <n v="1600"/>
    <n v="160000813"/>
    <n v="0"/>
    <s v="FA001600008130"/>
    <s v="Nichrome Working Platform"/>
    <x v="0"/>
    <n v="1"/>
    <n v="14"/>
    <n v="1"/>
    <s v="11.05.2016"/>
    <s v="01.04.2017"/>
    <m/>
    <s v="INR"/>
    <n v="88198"/>
    <n v="0"/>
    <n v="0"/>
    <n v="0"/>
    <n v="88198"/>
    <n v="-32953.72"/>
    <n v="-4197"/>
    <n v="0"/>
    <n v="-4197"/>
    <n v="0"/>
    <n v="0"/>
    <n v="-37150.720000000001"/>
    <n v="0"/>
    <n v="55244.28"/>
    <n v="51047.28"/>
  </r>
  <r>
    <x v="0"/>
    <s v="FA37"/>
    <n v="1600"/>
    <n v="160000814"/>
    <n v="0"/>
    <s v="FA001600008140"/>
    <s v="Stand for HV spice mill"/>
    <x v="0"/>
    <n v="1"/>
    <n v="14"/>
    <n v="1"/>
    <s v="11.05.2016"/>
    <s v="01.04.2017"/>
    <m/>
    <s v="INR"/>
    <n v="9495"/>
    <n v="0"/>
    <n v="0"/>
    <n v="0"/>
    <n v="9495"/>
    <n v="-3547.45"/>
    <n v="-452"/>
    <n v="0"/>
    <n v="-452"/>
    <n v="0"/>
    <n v="0"/>
    <n v="-3999.45"/>
    <n v="0"/>
    <n v="5947.55"/>
    <n v="5495.55"/>
  </r>
  <r>
    <x v="0"/>
    <s v="FA37"/>
    <n v="1600"/>
    <n v="160000815"/>
    <n v="0"/>
    <s v="FA001600008150"/>
    <s v="TTO printer Belts"/>
    <x v="0"/>
    <n v="3"/>
    <n v="14"/>
    <n v="1"/>
    <s v="12.05.2016"/>
    <s v="01.04.2017"/>
    <m/>
    <s v="INR"/>
    <n v="250920"/>
    <n v="0"/>
    <n v="0"/>
    <n v="0"/>
    <n v="250920"/>
    <n v="-93726.52"/>
    <n v="-11943"/>
    <n v="0"/>
    <n v="-11943"/>
    <n v="0"/>
    <n v="0"/>
    <n v="-105669.52"/>
    <n v="0"/>
    <n v="157193.47999999998"/>
    <n v="145250.47999999998"/>
  </r>
  <r>
    <x v="0"/>
    <s v="FA37"/>
    <n v="1600"/>
    <n v="160000835"/>
    <n v="0"/>
    <s v="FA001600008350"/>
    <s v="FILTER BAG"/>
    <x v="0"/>
    <n v="1"/>
    <n v="14"/>
    <n v="3"/>
    <s v="25.06.2016"/>
    <s v="01.04.2017"/>
    <m/>
    <s v="INR"/>
    <n v="12909.38"/>
    <n v="0"/>
    <n v="0"/>
    <n v="0"/>
    <n v="12909.38"/>
    <n v="-4711.2"/>
    <n v="-612"/>
    <n v="0"/>
    <n v="-612"/>
    <n v="0"/>
    <n v="0"/>
    <n v="-5323.2"/>
    <n v="0"/>
    <n v="8198.18"/>
    <n v="7586.1799999999994"/>
  </r>
  <r>
    <x v="0"/>
    <s v="FA37"/>
    <n v="1600"/>
    <n v="160000838"/>
    <n v="0"/>
    <s v="FA001600008380"/>
    <s v="TTO PRINTER"/>
    <x v="0"/>
    <n v="1"/>
    <n v="14"/>
    <n v="3"/>
    <s v="30.06.2016"/>
    <s v="01.04.2017"/>
    <m/>
    <s v="INR"/>
    <n v="195075"/>
    <n v="0"/>
    <n v="0"/>
    <n v="0"/>
    <n v="195075"/>
    <n v="-71068.37"/>
    <n v="-9264"/>
    <n v="0"/>
    <n v="-9264"/>
    <n v="0"/>
    <n v="0"/>
    <n v="-80332.37"/>
    <n v="0"/>
    <n v="124006.63"/>
    <n v="114742.63"/>
  </r>
  <r>
    <x v="0"/>
    <s v="FA37"/>
    <n v="1600"/>
    <n v="160000845"/>
    <n v="0"/>
    <s v="FA001600008450"/>
    <s v="Air Dryer"/>
    <x v="0"/>
    <n v="1"/>
    <n v="14"/>
    <n v="3"/>
    <s v="11.07.2016"/>
    <s v="01.04.2017"/>
    <m/>
    <s v="INR"/>
    <n v="85790.98"/>
    <n v="0"/>
    <n v="0"/>
    <n v="0"/>
    <n v="85790.98"/>
    <n v="-31148.93"/>
    <n v="-4083"/>
    <n v="0"/>
    <n v="-4083"/>
    <n v="0"/>
    <n v="0"/>
    <n v="-35231.93"/>
    <n v="0"/>
    <n v="54642.049999999996"/>
    <n v="50559.049999999996"/>
  </r>
  <r>
    <x v="0"/>
    <s v="FA37"/>
    <n v="1600"/>
    <n v="160000849"/>
    <n v="0"/>
    <s v="FA001600008490"/>
    <s v="Instal. Chg.  genarator"/>
    <x v="0"/>
    <n v="1"/>
    <n v="14"/>
    <n v="4"/>
    <s v="29.07.2016"/>
    <s v="01.04.2017"/>
    <m/>
    <s v="INR"/>
    <n v="94604.54"/>
    <n v="0"/>
    <n v="-94604.54"/>
    <n v="0"/>
    <n v="0"/>
    <n v="-33982.19"/>
    <n v="-4491"/>
    <n v="0"/>
    <n v="-4491"/>
    <n v="38473.19"/>
    <n v="0"/>
    <n v="0"/>
    <n v="56131.349999999991"/>
    <n v="60622.349999999991"/>
    <n v="0"/>
  </r>
  <r>
    <x v="0"/>
    <s v="FA37"/>
    <n v="1600"/>
    <n v="160000850"/>
    <n v="0"/>
    <s v="FA001600008500"/>
    <s v="FORMING  packing Mach."/>
    <x v="0"/>
    <n v="1"/>
    <n v="14"/>
    <n v="3"/>
    <s v="12.07.2016"/>
    <s v="01.04.2017"/>
    <m/>
    <s v="INR"/>
    <n v="129505.81"/>
    <n v="0"/>
    <n v="0"/>
    <n v="0"/>
    <n v="129505.81"/>
    <n v="-47004.959999999999"/>
    <n v="-6164"/>
    <n v="0"/>
    <n v="-6164"/>
    <n v="0"/>
    <n v="0"/>
    <n v="-53168.959999999999"/>
    <n v="0"/>
    <n v="82500.850000000006"/>
    <n v="76336.850000000006"/>
  </r>
  <r>
    <x v="0"/>
    <s v="FA37"/>
    <n v="1600"/>
    <n v="160000851"/>
    <n v="0"/>
    <s v="FA001600008510"/>
    <s v="AUGER PART Packing Mach"/>
    <x v="0"/>
    <n v="1"/>
    <n v="14"/>
    <n v="3"/>
    <s v="12.07.2016"/>
    <s v="01.04.2017"/>
    <m/>
    <s v="INR"/>
    <n v="137599.93"/>
    <n v="0"/>
    <n v="-137599.93"/>
    <n v="0"/>
    <n v="0"/>
    <n v="-49944.33"/>
    <n v="-6549"/>
    <n v="0"/>
    <n v="-6549"/>
    <n v="56493.33"/>
    <n v="0"/>
    <n v="0"/>
    <n v="81106.599999999991"/>
    <n v="87655.599999999991"/>
    <n v="0"/>
  </r>
  <r>
    <x v="0"/>
    <s v="FA37"/>
    <n v="1600"/>
    <n v="160000852"/>
    <n v="0"/>
    <s v="FA001600008520"/>
    <s v="FORMING PART packing Mach"/>
    <x v="0"/>
    <n v="1"/>
    <n v="14"/>
    <n v="3"/>
    <s v="12.07.2016"/>
    <s v="01.04.2017"/>
    <m/>
    <s v="INR"/>
    <n v="137599.93"/>
    <n v="0"/>
    <n v="-137599.93"/>
    <n v="0"/>
    <n v="0"/>
    <n v="-49944.33"/>
    <n v="-6549"/>
    <n v="0"/>
    <n v="-6549"/>
    <n v="56493.33"/>
    <n v="0"/>
    <n v="0"/>
    <n v="81106.599999999991"/>
    <n v="87655.599999999991"/>
    <n v="0"/>
  </r>
  <r>
    <x v="0"/>
    <s v="FA37"/>
    <n v="1600"/>
    <n v="160000853"/>
    <n v="0"/>
    <s v="FA001600008530"/>
    <s v="AUGER PART packing Mach."/>
    <x v="0"/>
    <n v="1"/>
    <n v="14"/>
    <n v="3"/>
    <s v="12.07.2016"/>
    <s v="01.04.2017"/>
    <m/>
    <s v="INR"/>
    <n v="129505.81"/>
    <n v="0"/>
    <n v="-129505.81"/>
    <n v="0"/>
    <n v="0"/>
    <n v="-47004.959999999999"/>
    <n v="-6164"/>
    <n v="0"/>
    <n v="-6164"/>
    <n v="53168.959999999999"/>
    <n v="0"/>
    <n v="0"/>
    <n v="76336.850000000006"/>
    <n v="82500.850000000006"/>
    <n v="0"/>
  </r>
  <r>
    <x v="0"/>
    <s v="FA37"/>
    <n v="1600"/>
    <n v="160000854"/>
    <n v="0"/>
    <s v="FA001600008540"/>
    <s v="AUGER PART Packing Mach"/>
    <x v="0"/>
    <n v="1"/>
    <n v="14"/>
    <n v="3"/>
    <s v="12.07.2016"/>
    <s v="01.04.2017"/>
    <m/>
    <s v="INR"/>
    <n v="129505.81"/>
    <n v="0"/>
    <n v="-129505.81"/>
    <n v="0"/>
    <n v="0"/>
    <n v="-47004.959999999999"/>
    <n v="-6164"/>
    <n v="0"/>
    <n v="-6164"/>
    <n v="53168.959999999999"/>
    <n v="0"/>
    <n v="0"/>
    <n v="76336.850000000006"/>
    <n v="82500.850000000006"/>
    <n v="0"/>
  </r>
  <r>
    <x v="0"/>
    <s v="FA37"/>
    <n v="1600"/>
    <n v="160000855"/>
    <n v="0"/>
    <s v="FA001600008550"/>
    <s v="FORMING PART packing Mach"/>
    <x v="0"/>
    <n v="1"/>
    <n v="14"/>
    <n v="3"/>
    <s v="12.07.2016"/>
    <s v="01.04.2017"/>
    <m/>
    <s v="INR"/>
    <n v="129505.81"/>
    <n v="0"/>
    <n v="-129505.81"/>
    <n v="0"/>
    <n v="0"/>
    <n v="-47004.959999999999"/>
    <n v="-6164"/>
    <n v="0"/>
    <n v="-6164"/>
    <n v="53168.959999999999"/>
    <n v="0"/>
    <n v="0"/>
    <n v="76336.850000000006"/>
    <n v="82500.850000000006"/>
    <n v="0"/>
  </r>
  <r>
    <x v="0"/>
    <s v="FA37"/>
    <n v="1600"/>
    <n v="160000856"/>
    <n v="0"/>
    <s v="FA001600008560"/>
    <s v="Installat Chg.  genarator"/>
    <x v="0"/>
    <n v="1"/>
    <n v="14"/>
    <n v="4"/>
    <s v="29.07.2016"/>
    <s v="01.04.2017"/>
    <m/>
    <s v="INR"/>
    <n v="48623.21"/>
    <n v="0"/>
    <n v="-48623.21"/>
    <n v="0"/>
    <n v="0"/>
    <n v="-17465.48"/>
    <n v="-2308"/>
    <n v="0"/>
    <n v="-2308"/>
    <n v="19773.48"/>
    <n v="0"/>
    <n v="0"/>
    <n v="28849.73"/>
    <n v="31157.73"/>
    <n v="0"/>
  </r>
  <r>
    <x v="0"/>
    <s v="FA37"/>
    <n v="1600"/>
    <n v="160000857"/>
    <n v="0"/>
    <s v="FA001600008570"/>
    <s v="Electric Cable genarator"/>
    <x v="0"/>
    <n v="1"/>
    <n v="14"/>
    <n v="3"/>
    <s v="11.07.2016"/>
    <s v="01.04.2017"/>
    <m/>
    <s v="INR"/>
    <n v="10740.93"/>
    <n v="0"/>
    <n v="-10740.93"/>
    <n v="0"/>
    <n v="0"/>
    <n v="-3900.02"/>
    <n v="-511"/>
    <n v="0"/>
    <n v="-511"/>
    <n v="4411.0200000000004"/>
    <n v="0"/>
    <n v="0"/>
    <n v="6329.91"/>
    <n v="6840.91"/>
    <n v="0"/>
  </r>
  <r>
    <x v="0"/>
    <s v="FA37"/>
    <n v="1600"/>
    <n v="160000858"/>
    <n v="0"/>
    <s v="FA001600008580"/>
    <s v="LIGHTING WORK genarator"/>
    <x v="0"/>
    <n v="1"/>
    <n v="14"/>
    <n v="3"/>
    <s v="11.07.2016"/>
    <s v="01.04.2017"/>
    <m/>
    <s v="INR"/>
    <n v="100917.34"/>
    <n v="0"/>
    <n v="-100917.34"/>
    <n v="0"/>
    <n v="0"/>
    <n v="-36638.839999999997"/>
    <n v="-4803"/>
    <n v="0"/>
    <n v="-4803"/>
    <n v="41441.839999999997"/>
    <n v="0"/>
    <n v="0"/>
    <n v="59475.5"/>
    <n v="64278.5"/>
    <n v="0"/>
  </r>
  <r>
    <x v="0"/>
    <s v="FA37"/>
    <n v="1600"/>
    <n v="160000900"/>
    <n v="0"/>
    <s v="FA001600009000"/>
    <s v="Cleaning machine Jali"/>
    <x v="0"/>
    <n v="6"/>
    <n v="14"/>
    <n v="5"/>
    <s v="23.08.2016"/>
    <s v="01.04.2017"/>
    <m/>
    <s v="INR"/>
    <n v="8628.7900000000009"/>
    <n v="0"/>
    <n v="0"/>
    <n v="0"/>
    <n v="8628.7900000000009"/>
    <n v="-3060.89"/>
    <n v="-409"/>
    <n v="0"/>
    <n v="-409"/>
    <n v="0"/>
    <n v="0"/>
    <n v="-3469.89"/>
    <n v="0"/>
    <n v="5567.9000000000015"/>
    <n v="5158.9000000000015"/>
  </r>
  <r>
    <x v="0"/>
    <s v="FA37"/>
    <n v="1600"/>
    <n v="160000901"/>
    <n v="0"/>
    <s v="FA001600009010"/>
    <s v="COOLING SYSTEM"/>
    <x v="0"/>
    <n v="1"/>
    <n v="14"/>
    <n v="5"/>
    <s v="24.08.2016"/>
    <s v="01.04.2017"/>
    <m/>
    <s v="INR"/>
    <n v="108219.52"/>
    <n v="0"/>
    <n v="0"/>
    <n v="0"/>
    <n v="108219.52"/>
    <n v="-38356.120000000003"/>
    <n v="-5133"/>
    <n v="0"/>
    <n v="-5133"/>
    <n v="0"/>
    <n v="0"/>
    <n v="-43489.120000000003"/>
    <n v="0"/>
    <n v="69863.399999999994"/>
    <n v="64730.400000000001"/>
  </r>
  <r>
    <x v="0"/>
    <s v="FA37"/>
    <n v="1600"/>
    <n v="160000902"/>
    <n v="0"/>
    <s v="FA001600009020"/>
    <s v="CLEANING &amp; GRADING Mach."/>
    <x v="0"/>
    <n v="1"/>
    <n v="14"/>
    <n v="4"/>
    <s v="11.08.2016"/>
    <s v="01.04.2017"/>
    <m/>
    <s v="INR"/>
    <n v="619587.86"/>
    <n v="0"/>
    <n v="0"/>
    <n v="0"/>
    <n v="619587.86"/>
    <n v="-221639.46"/>
    <n v="-29489"/>
    <n v="0"/>
    <n v="-29489"/>
    <n v="0"/>
    <n v="0"/>
    <n v="-251128.46"/>
    <n v="0"/>
    <n v="397948.4"/>
    <n v="368459.4"/>
  </r>
  <r>
    <x v="0"/>
    <s v="FA37"/>
    <n v="1600"/>
    <n v="160000903"/>
    <n v="0"/>
    <s v="FA001600009030"/>
    <s v="Weighig Scale150 kg"/>
    <x v="0"/>
    <n v="5"/>
    <n v="14"/>
    <n v="5"/>
    <s v="30.08.2016"/>
    <s v="01.04.2017"/>
    <m/>
    <s v="INR"/>
    <n v="71902.429999999993"/>
    <n v="0"/>
    <n v="0"/>
    <n v="0"/>
    <n v="71902.429999999993"/>
    <n v="-25434.91"/>
    <n v="-3415"/>
    <n v="0"/>
    <n v="-3415"/>
    <n v="0"/>
    <n v="0"/>
    <n v="-28849.91"/>
    <n v="0"/>
    <n v="46467.51999999999"/>
    <n v="43052.51999999999"/>
  </r>
  <r>
    <x v="0"/>
    <s v="FA37"/>
    <n v="1600"/>
    <n v="160000904"/>
    <n v="0"/>
    <s v="FA001600009040"/>
    <s v="Weighing scale 6kg"/>
    <x v="0"/>
    <n v="12"/>
    <n v="14"/>
    <n v="5"/>
    <s v="30.08.2016"/>
    <s v="01.04.2017"/>
    <m/>
    <s v="INR"/>
    <n v="110116.11"/>
    <n v="0"/>
    <n v="0"/>
    <n v="0"/>
    <n v="110116.11"/>
    <n v="-38952.879999999997"/>
    <n v="-5229"/>
    <n v="0"/>
    <n v="-5229"/>
    <n v="0"/>
    <n v="0"/>
    <n v="-44181.88"/>
    <n v="0"/>
    <n v="71163.23000000001"/>
    <n v="65934.23000000001"/>
  </r>
  <r>
    <x v="0"/>
    <s v="FA37"/>
    <n v="1600"/>
    <n v="160000905"/>
    <n v="0"/>
    <s v="FA001600009050"/>
    <s v="Supply of Screw conveyor"/>
    <x v="0"/>
    <n v="1"/>
    <n v="14"/>
    <n v="5"/>
    <s v="30.08.2016"/>
    <s v="01.04.2017"/>
    <m/>
    <s v="INR"/>
    <n v="211713.4"/>
    <n v="0"/>
    <n v="0"/>
    <n v="0"/>
    <n v="211713.4"/>
    <n v="-74891.429999999993"/>
    <n v="-10054"/>
    <n v="0"/>
    <n v="-10054"/>
    <n v="0"/>
    <n v="0"/>
    <n v="-84945.43"/>
    <n v="0"/>
    <n v="136821.97"/>
    <n v="126767.97"/>
  </r>
  <r>
    <x v="0"/>
    <s v="FA37"/>
    <n v="1600"/>
    <n v="160000906"/>
    <n v="0"/>
    <s v="FA001600009060"/>
    <s v="ADDITIONAL DUCTING"/>
    <x v="0"/>
    <n v="750"/>
    <n v="14"/>
    <n v="5"/>
    <s v="23.08.2016"/>
    <s v="01.04.2017"/>
    <m/>
    <s v="INR"/>
    <n v="218996.11"/>
    <n v="0"/>
    <n v="-218996.11"/>
    <n v="0"/>
    <n v="0"/>
    <n v="-77639.850000000006"/>
    <n v="-10386"/>
    <n v="0"/>
    <n v="-10386"/>
    <n v="88025.85"/>
    <n v="0"/>
    <n v="0"/>
    <n v="130970.25999999998"/>
    <n v="141356.25999999998"/>
    <n v="0"/>
  </r>
  <r>
    <x v="0"/>
    <s v="FA37"/>
    <n v="1600"/>
    <n v="160000907"/>
    <n v="0"/>
    <s v="FA001600009070"/>
    <s v="Additional Ducting Charge"/>
    <x v="0"/>
    <n v="1"/>
    <n v="14"/>
    <n v="5"/>
    <s v="23.08.2016"/>
    <s v="01.04.2017"/>
    <m/>
    <s v="INR"/>
    <n v="108093.06"/>
    <n v="0"/>
    <n v="-108093.06"/>
    <n v="0"/>
    <n v="0"/>
    <n v="-38321.050000000003"/>
    <n v="-5127"/>
    <n v="0"/>
    <n v="-5127"/>
    <n v="43448.05"/>
    <n v="0"/>
    <n v="0"/>
    <n v="64645.009999999995"/>
    <n v="69772.009999999995"/>
    <n v="0"/>
  </r>
  <r>
    <x v="0"/>
    <s v="FA37"/>
    <n v="1600"/>
    <n v="160000934"/>
    <n v="0"/>
    <s v="FA001600009340"/>
    <s v="Ribbon Blendor"/>
    <x v="0"/>
    <n v="1"/>
    <n v="14"/>
    <n v="4"/>
    <s v="02.08.2016"/>
    <s v="01.04.2017"/>
    <m/>
    <s v="INR"/>
    <n v="548886.61"/>
    <n v="0"/>
    <n v="0"/>
    <n v="0"/>
    <n v="548886.61"/>
    <n v="-196908.22"/>
    <n v="-26079"/>
    <n v="0"/>
    <n v="-26079"/>
    <n v="0"/>
    <n v="0"/>
    <n v="-222987.22"/>
    <n v="0"/>
    <n v="351978.39"/>
    <n v="325899.39"/>
  </r>
  <r>
    <x v="0"/>
    <s v="FA37"/>
    <n v="1600"/>
    <n v="160000935"/>
    <n v="0"/>
    <s v="FA001600009350"/>
    <s v="Vibrato Sever Machine"/>
    <x v="0"/>
    <n v="1"/>
    <n v="14"/>
    <n v="6"/>
    <s v="24.09.2016"/>
    <s v="01.04.2017"/>
    <m/>
    <s v="INR"/>
    <n v="376379.39"/>
    <n v="0"/>
    <n v="0"/>
    <n v="0"/>
    <n v="376379.39"/>
    <n v="-131383.18"/>
    <n v="-17856"/>
    <n v="0"/>
    <n v="-17856"/>
    <n v="0"/>
    <n v="0"/>
    <n v="-149239.18"/>
    <n v="0"/>
    <n v="244996.21000000002"/>
    <n v="227140.21000000002"/>
  </r>
  <r>
    <x v="0"/>
    <s v="FA37"/>
    <n v="1600"/>
    <n v="160000936"/>
    <n v="0"/>
    <s v="FA001600009360"/>
    <s v="Bag Stitching  machine"/>
    <x v="0"/>
    <n v="5"/>
    <n v="14"/>
    <n v="6"/>
    <s v="29.09.2016"/>
    <s v="01.04.2017"/>
    <m/>
    <s v="INR"/>
    <n v="36672.339999999997"/>
    <n v="0"/>
    <n v="0"/>
    <n v="0"/>
    <n v="36672.339999999997"/>
    <n v="-12780.84"/>
    <n v="-1741"/>
    <n v="0"/>
    <n v="-1741"/>
    <n v="0"/>
    <n v="0"/>
    <n v="-14521.84"/>
    <n v="0"/>
    <n v="23891.499999999996"/>
    <n v="22150.499999999996"/>
  </r>
  <r>
    <x v="0"/>
    <s v="FA37"/>
    <n v="1600"/>
    <n v="160000937"/>
    <n v="0"/>
    <s v="FA001600009370"/>
    <s v="Dousing Pump"/>
    <x v="0"/>
    <n v="1"/>
    <n v="14"/>
    <n v="6"/>
    <s v="24.09.2016"/>
    <s v="01.04.2017"/>
    <m/>
    <s v="INR"/>
    <n v="18818.97"/>
    <n v="0"/>
    <n v="0"/>
    <n v="0"/>
    <n v="18818.97"/>
    <n v="-6568.16"/>
    <n v="-893"/>
    <n v="0"/>
    <n v="-893"/>
    <n v="0"/>
    <n v="0"/>
    <n v="-7461.16"/>
    <n v="0"/>
    <n v="12250.810000000001"/>
    <n v="11357.810000000001"/>
  </r>
  <r>
    <x v="0"/>
    <s v="FA37"/>
    <n v="1600"/>
    <n v="160000938"/>
    <n v="0"/>
    <s v="FA001600009380"/>
    <s v="Stitching Machine -Revo"/>
    <x v="0"/>
    <n v="1"/>
    <n v="14"/>
    <n v="6"/>
    <s v="29.09.2016"/>
    <s v="01.04.2017"/>
    <m/>
    <s v="INR"/>
    <n v="8032.99"/>
    <n v="0"/>
    <n v="0"/>
    <n v="0"/>
    <n v="8032.99"/>
    <n v="-2800.47"/>
    <n v="-381"/>
    <n v="0"/>
    <n v="-381"/>
    <n v="0"/>
    <n v="0"/>
    <n v="-3181.47"/>
    <n v="0"/>
    <n v="5232.5200000000004"/>
    <n v="4851.5200000000004"/>
  </r>
  <r>
    <x v="0"/>
    <s v="FA37"/>
    <n v="1600"/>
    <n v="160000953"/>
    <n v="0"/>
    <s v="FA001600009530"/>
    <s v="TTO Printer Air Lines"/>
    <x v="0"/>
    <n v="1"/>
    <n v="14"/>
    <n v="5"/>
    <s v="01.09.2016"/>
    <s v="01.04.2017"/>
    <m/>
    <s v="INR"/>
    <n v="18963"/>
    <n v="0"/>
    <n v="0"/>
    <n v="0"/>
    <n v="18963"/>
    <n v="-6702.56"/>
    <n v="-901"/>
    <n v="0"/>
    <n v="-901"/>
    <n v="0"/>
    <n v="0"/>
    <n v="-7603.56"/>
    <n v="0"/>
    <n v="12260.439999999999"/>
    <n v="11359.439999999999"/>
  </r>
  <r>
    <x v="0"/>
    <s v="FA37"/>
    <n v="1600"/>
    <n v="160000955"/>
    <n v="0"/>
    <s v="FA001600009550"/>
    <s v="Teflon Belt770Teflon Belt"/>
    <x v="0"/>
    <n v="84"/>
    <n v="14"/>
    <n v="5"/>
    <s v="01.09.2016"/>
    <s v="01.04.2017"/>
    <m/>
    <s v="INR"/>
    <n v="13867"/>
    <n v="0"/>
    <n v="0"/>
    <n v="0"/>
    <n v="13867"/>
    <n v="-4901.1000000000004"/>
    <n v="-659"/>
    <n v="0"/>
    <n v="-659"/>
    <n v="0"/>
    <n v="0"/>
    <n v="-5560.1"/>
    <n v="0"/>
    <n v="8965.9"/>
    <n v="8306.9"/>
  </r>
  <r>
    <x v="0"/>
    <s v="FA37"/>
    <n v="1600"/>
    <n v="160000990"/>
    <n v="0"/>
    <s v="FA001600009900"/>
    <s v="Air Cooled after Cooler"/>
    <x v="0"/>
    <n v="1"/>
    <n v="14"/>
    <n v="8"/>
    <s v="02.12.2016"/>
    <s v="01.04.2017"/>
    <m/>
    <s v="INR"/>
    <n v="26964.75"/>
    <n v="0"/>
    <n v="0"/>
    <n v="0"/>
    <n v="26964.75"/>
    <n v="-9101.4599999999991"/>
    <n v="-1281"/>
    <n v="0"/>
    <n v="-1281"/>
    <n v="0"/>
    <n v="0"/>
    <n v="-10382.459999999999"/>
    <n v="0"/>
    <n v="17863.29"/>
    <n v="16582.29"/>
  </r>
  <r>
    <x v="0"/>
    <s v="FA37"/>
    <n v="1600"/>
    <n v="160000991"/>
    <n v="0"/>
    <s v="FA001600009910"/>
    <s v="Conveyor for TTO"/>
    <x v="0"/>
    <n v="1"/>
    <n v="14"/>
    <n v="9"/>
    <s v="17.12.2016"/>
    <s v="01.04.2017"/>
    <m/>
    <s v="INR"/>
    <n v="76500"/>
    <n v="0"/>
    <n v="0"/>
    <n v="0"/>
    <n v="76500"/>
    <n v="-25557.77"/>
    <n v="-3624"/>
    <n v="0"/>
    <n v="-3624"/>
    <n v="0"/>
    <n v="0"/>
    <n v="-29181.77"/>
    <n v="0"/>
    <n v="50942.229999999996"/>
    <n v="47318.229999999996"/>
  </r>
  <r>
    <x v="0"/>
    <s v="FA37"/>
    <n v="1600"/>
    <n v="160000992"/>
    <n v="0"/>
    <s v="FA001600009920"/>
    <s v="TTO PRINTER DOMINO"/>
    <x v="0"/>
    <n v="1"/>
    <n v="14"/>
    <n v="8"/>
    <s v="01.12.2016"/>
    <s v="01.04.2017"/>
    <m/>
    <s v="INR"/>
    <n v="206550"/>
    <n v="0"/>
    <n v="0"/>
    <n v="0"/>
    <n v="206550"/>
    <n v="-69751.61"/>
    <n v="-9812"/>
    <n v="0"/>
    <n v="-9812"/>
    <n v="0"/>
    <n v="0"/>
    <n v="-79563.61"/>
    <n v="0"/>
    <n v="136798.39000000001"/>
    <n v="126986.39"/>
  </r>
  <r>
    <x v="0"/>
    <s v="FA37"/>
    <n v="1600"/>
    <n v="160001004"/>
    <n v="0"/>
    <s v="FA001600010040"/>
    <s v="Barcode Scanner Handheld"/>
    <x v="0"/>
    <n v="1"/>
    <n v="14"/>
    <n v="10"/>
    <s v="16.01.2017"/>
    <s v="01.04.2017"/>
    <m/>
    <s v="INR"/>
    <n v="2429.9899999999998"/>
    <n v="0"/>
    <n v="0"/>
    <n v="0"/>
    <n v="2429.9899999999998"/>
    <n v="-799.62"/>
    <n v="-115"/>
    <n v="0"/>
    <n v="-115"/>
    <n v="0"/>
    <n v="0"/>
    <n v="-914.62"/>
    <n v="0"/>
    <n v="1630.37"/>
    <n v="1515.37"/>
  </r>
  <r>
    <x v="0"/>
    <s v="FA37"/>
    <n v="1600"/>
    <n v="160001014"/>
    <n v="0"/>
    <s v="FA001600010140"/>
    <s v="TTO VJ Printer"/>
    <x v="0"/>
    <n v="1"/>
    <n v="14"/>
    <n v="10"/>
    <s v="23.01.2017"/>
    <s v="01.04.2017"/>
    <m/>
    <s v="INR"/>
    <n v="201220.92"/>
    <n v="0"/>
    <n v="0"/>
    <n v="0"/>
    <n v="201220.92"/>
    <n v="-66009.22"/>
    <n v="-9545"/>
    <n v="0"/>
    <n v="-9545"/>
    <n v="0"/>
    <n v="0"/>
    <n v="-75554.22"/>
    <n v="0"/>
    <n v="135211.70000000001"/>
    <n v="125666.70000000001"/>
  </r>
  <r>
    <x v="0"/>
    <s v="FA37"/>
    <n v="1600"/>
    <n v="160001015"/>
    <n v="0"/>
    <s v="FA001600010150"/>
    <s v="Safety SirenWall Mounting"/>
    <x v="0"/>
    <n v="1"/>
    <n v="14"/>
    <n v="11"/>
    <s v="14.03.2017"/>
    <s v="01.04.2017"/>
    <m/>
    <s v="INR"/>
    <n v="5007.28"/>
    <n v="0"/>
    <n v="0"/>
    <n v="0"/>
    <n v="5007.28"/>
    <n v="-1605.64"/>
    <n v="-238"/>
    <n v="0"/>
    <n v="-238"/>
    <n v="0"/>
    <n v="0"/>
    <n v="-1843.64"/>
    <n v="0"/>
    <n v="3401.6399999999994"/>
    <n v="3163.6399999999994"/>
  </r>
  <r>
    <x v="0"/>
    <s v="FA37"/>
    <n v="1600"/>
    <n v="160001052"/>
    <n v="0"/>
    <s v="FA001600010520"/>
    <s v="CONTINUOUS BAND SEALING MACHINE"/>
    <x v="0"/>
    <n v="1"/>
    <n v="15"/>
    <n v="0"/>
    <s v="31.07.2017"/>
    <s v="15.05.2017"/>
    <m/>
    <s v="INR"/>
    <n v="21182.5"/>
    <n v="0"/>
    <n v="0"/>
    <n v="0"/>
    <n v="21182.5"/>
    <n v="-6597"/>
    <n v="-1006"/>
    <n v="0"/>
    <n v="-1006"/>
    <n v="0"/>
    <n v="0"/>
    <n v="-7603"/>
    <n v="0"/>
    <n v="14585.5"/>
    <n v="13579.5"/>
  </r>
  <r>
    <x v="0"/>
    <s v="FA37"/>
    <n v="1600"/>
    <n v="160001053"/>
    <n v="0"/>
    <s v="FA001600010530"/>
    <s v="Bag Closer Machine- Make Revo"/>
    <x v="0"/>
    <n v="4"/>
    <n v="15"/>
    <n v="0"/>
    <s v="31.07.2017"/>
    <s v="15.05.2017"/>
    <m/>
    <s v="INR"/>
    <n v="25320"/>
    <n v="0"/>
    <n v="0"/>
    <n v="0"/>
    <n v="25320"/>
    <n v="-7885"/>
    <n v="-1203"/>
    <n v="0"/>
    <n v="-1203"/>
    <n v="0"/>
    <n v="0"/>
    <n v="-9088"/>
    <n v="0"/>
    <n v="17435"/>
    <n v="16232"/>
  </r>
  <r>
    <x v="0"/>
    <s v="FA37"/>
    <n v="1600"/>
    <n v="160001054"/>
    <n v="0"/>
    <s v="FA001600010540"/>
    <s v="CONTINUOUS BAND SEALING MACHINE"/>
    <x v="0"/>
    <n v="1"/>
    <n v="15"/>
    <n v="0"/>
    <s v="31.07.2017"/>
    <s v="26.04.2017"/>
    <m/>
    <s v="INR"/>
    <n v="21182.5"/>
    <n v="0"/>
    <n v="0"/>
    <n v="0"/>
    <n v="21182.5"/>
    <n v="-6708"/>
    <n v="-1006"/>
    <n v="0"/>
    <n v="-1006"/>
    <n v="0"/>
    <n v="0"/>
    <n v="-7714"/>
    <n v="0"/>
    <n v="14474.5"/>
    <n v="13468.5"/>
  </r>
  <r>
    <x v="0"/>
    <s v="FA37"/>
    <n v="1600"/>
    <n v="160001055"/>
    <n v="0"/>
    <s v="FA001600010550"/>
    <s v="Band Sealer"/>
    <x v="0"/>
    <n v="2"/>
    <n v="15"/>
    <n v="0"/>
    <s v="31.07.2017"/>
    <s v="26.04.2017"/>
    <m/>
    <s v="INR"/>
    <n v="44655"/>
    <n v="0"/>
    <n v="0"/>
    <n v="0"/>
    <n v="44655"/>
    <n v="-14140"/>
    <n v="-2121"/>
    <n v="0"/>
    <n v="-2121"/>
    <n v="0"/>
    <n v="0"/>
    <n v="-16261"/>
    <n v="0"/>
    <n v="30515"/>
    <n v="28394"/>
  </r>
  <r>
    <x v="0"/>
    <s v="FA37"/>
    <n v="1600"/>
    <n v="160001056"/>
    <n v="0"/>
    <s v="FA001600010560"/>
    <s v="Kat Katta Machine"/>
    <x v="0"/>
    <n v="2"/>
    <n v="15"/>
    <n v="0"/>
    <s v="31.07.2017"/>
    <s v="29.06.2017"/>
    <m/>
    <s v="INR"/>
    <n v="280312.18"/>
    <n v="0"/>
    <n v="0"/>
    <n v="0"/>
    <n v="280312.18"/>
    <n v="-85806"/>
    <n v="-13315"/>
    <n v="0"/>
    <n v="-13315"/>
    <n v="0"/>
    <n v="0"/>
    <n v="-99121"/>
    <n v="0"/>
    <n v="194506.18"/>
    <n v="181191.18"/>
  </r>
  <r>
    <x v="0"/>
    <s v="FA37"/>
    <n v="1600"/>
    <n v="160001057"/>
    <n v="0"/>
    <s v="FA001600010570"/>
    <s v="Hand Pallet truck"/>
    <x v="0"/>
    <n v="4"/>
    <n v="15"/>
    <n v="0"/>
    <s v="31.07.2017"/>
    <s v="21.04.2017"/>
    <m/>
    <s v="INR"/>
    <n v="90894"/>
    <n v="0"/>
    <n v="0"/>
    <n v="0"/>
    <n v="90894"/>
    <n v="-28784"/>
    <n v="-4317"/>
    <n v="0"/>
    <n v="-4317"/>
    <n v="0"/>
    <n v="0"/>
    <n v="-33101"/>
    <n v="0"/>
    <n v="62110"/>
    <n v="57793"/>
  </r>
  <r>
    <x v="0"/>
    <s v="FA37"/>
    <n v="1600"/>
    <n v="160001058"/>
    <n v="0"/>
    <s v="FA001600010580"/>
    <s v="Loading Conveyor"/>
    <x v="0"/>
    <n v="1"/>
    <n v="15"/>
    <n v="0"/>
    <s v="14.06.2017"/>
    <s v="14.06.2017"/>
    <m/>
    <s v="INR"/>
    <n v="441422.98"/>
    <n v="0"/>
    <n v="0"/>
    <n v="0"/>
    <n v="441422.98"/>
    <n v="-135125"/>
    <n v="-20968"/>
    <n v="0"/>
    <n v="-20968"/>
    <n v="0"/>
    <n v="0"/>
    <n v="-156093"/>
    <n v="0"/>
    <n v="306297.98"/>
    <n v="285329.98"/>
  </r>
  <r>
    <x v="0"/>
    <s v="FA37"/>
    <n v="1600"/>
    <n v="160001094"/>
    <n v="0"/>
    <s v="FA001600010940"/>
    <s v="Heavy Duty Pallet Rack main &amp; Add"/>
    <x v="0"/>
    <n v="64"/>
    <n v="15"/>
    <n v="0"/>
    <s v="31.07.2017"/>
    <s v="18.07.2017"/>
    <m/>
    <s v="INR"/>
    <n v="1308214.3700000001"/>
    <n v="0"/>
    <n v="0"/>
    <n v="0"/>
    <n v="1308214.3700000001"/>
    <n v="-389753"/>
    <n v="-62424"/>
    <n v="0"/>
    <n v="-62424"/>
    <n v="0"/>
    <n v="0"/>
    <n v="-452177"/>
    <n v="171207.47400000005"/>
    <n v="918461.37000000011"/>
    <n v="684829.89600000007"/>
  </r>
  <r>
    <x v="0"/>
    <s v="FA37"/>
    <n v="1600"/>
    <n v="160001139"/>
    <n v="0"/>
    <s v="FA001600011390"/>
    <s v="Conveyor For TTO"/>
    <x v="0"/>
    <n v="1"/>
    <n v="15"/>
    <n v="0"/>
    <s v="30.09.2017"/>
    <s v="21.09.2017"/>
    <m/>
    <s v="INR"/>
    <n v="71000"/>
    <n v="0"/>
    <n v="0"/>
    <n v="0"/>
    <n v="71000"/>
    <n v="-20353"/>
    <n v="-3388"/>
    <n v="0"/>
    <n v="-3388"/>
    <n v="0"/>
    <n v="0"/>
    <n v="-23741"/>
    <n v="0"/>
    <n v="50647"/>
    <n v="47259"/>
  </r>
  <r>
    <x v="0"/>
    <s v="FA37"/>
    <n v="1600"/>
    <n v="160001140"/>
    <n v="0"/>
    <s v="FA001600011400"/>
    <s v="Conveyor(IJP)"/>
    <x v="0"/>
    <n v="1"/>
    <n v="15"/>
    <n v="0"/>
    <s v="30.09.2017"/>
    <s v="21.09.2017"/>
    <m/>
    <s v="INR"/>
    <n v="45000"/>
    <n v="0"/>
    <n v="0"/>
    <n v="0"/>
    <n v="45000"/>
    <n v="-12899"/>
    <n v="-2147"/>
    <n v="0"/>
    <n v="-2147"/>
    <n v="0"/>
    <n v="0"/>
    <n v="-15046"/>
    <n v="0"/>
    <n v="32101"/>
    <n v="29954"/>
  </r>
  <r>
    <x v="0"/>
    <s v="FA37"/>
    <n v="1600"/>
    <n v="160001217"/>
    <n v="0"/>
    <s v="FA001600012170"/>
    <s v="Forming Collar and Forming Tube (200gms)"/>
    <x v="0"/>
    <n v="1"/>
    <n v="15"/>
    <n v="0"/>
    <s v="31.10.2017"/>
    <s v="23.09.2017"/>
    <m/>
    <s v="INR"/>
    <n v="81600"/>
    <n v="0"/>
    <n v="0"/>
    <n v="0"/>
    <n v="81600"/>
    <n v="-22983"/>
    <n v="-3921"/>
    <n v="0"/>
    <n v="-3921"/>
    <n v="0"/>
    <n v="0"/>
    <n v="-26904"/>
    <n v="0"/>
    <n v="58617"/>
    <n v="54696"/>
  </r>
  <r>
    <x v="0"/>
    <s v="FA37"/>
    <n v="1600"/>
    <n v="160001218"/>
    <n v="0"/>
    <s v="FA001600012180"/>
    <s v="Forming Collar and Forming Tube (100gms)"/>
    <x v="0"/>
    <n v="1"/>
    <n v="15"/>
    <n v="0"/>
    <s v="23.09.2017"/>
    <s v="23.09.2017"/>
    <m/>
    <s v="INR"/>
    <n v="81600"/>
    <n v="0"/>
    <n v="0"/>
    <n v="0"/>
    <n v="81600"/>
    <n v="-23362"/>
    <n v="-3894"/>
    <n v="0"/>
    <n v="-3894"/>
    <n v="0"/>
    <n v="0"/>
    <n v="-27256"/>
    <n v="0"/>
    <n v="58238"/>
    <n v="54344"/>
  </r>
  <r>
    <x v="0"/>
    <s v="FA37"/>
    <n v="1600"/>
    <n v="160001219"/>
    <n v="0"/>
    <s v="FA001600012190"/>
    <s v="Continuous Band Sealingmachine Horizontal"/>
    <x v="0"/>
    <n v="1"/>
    <n v="15"/>
    <n v="0"/>
    <s v="31.10.2017"/>
    <s v="17.10.2017"/>
    <m/>
    <s v="INR"/>
    <n v="18500"/>
    <n v="0"/>
    <n v="0"/>
    <n v="0"/>
    <n v="18500"/>
    <n v="-5221"/>
    <n v="-883"/>
    <n v="0"/>
    <n v="-883"/>
    <n v="0"/>
    <n v="0"/>
    <n v="-6104"/>
    <n v="0"/>
    <n v="13279"/>
    <n v="12396"/>
  </r>
  <r>
    <x v="0"/>
    <s v="FA37"/>
    <n v="1600"/>
    <n v="160001220"/>
    <n v="0"/>
    <s v="FA001600012200"/>
    <s v="Hand Sealer Machine 16&quot;"/>
    <x v="0"/>
    <n v="3"/>
    <n v="15"/>
    <n v="0"/>
    <s v="31.10.2017"/>
    <s v="17.10.2017"/>
    <m/>
    <s v="INR"/>
    <n v="11550"/>
    <n v="0"/>
    <n v="0"/>
    <n v="0"/>
    <n v="11550"/>
    <n v="-3259"/>
    <n v="-551"/>
    <n v="0"/>
    <n v="-551"/>
    <n v="0"/>
    <n v="0"/>
    <n v="-3810"/>
    <n v="0"/>
    <n v="8291"/>
    <n v="7740"/>
  </r>
  <r>
    <x v="0"/>
    <s v="FA37"/>
    <n v="1600"/>
    <n v="160001221"/>
    <n v="0"/>
    <s v="FA001600012210"/>
    <s v="CONTINUOUS BAND SEALING MACHINE"/>
    <x v="0"/>
    <n v="2"/>
    <n v="15"/>
    <n v="0"/>
    <s v="31.10.2017"/>
    <s v="17.10.2017"/>
    <m/>
    <s v="INR"/>
    <n v="41000"/>
    <n v="0"/>
    <n v="0"/>
    <n v="0"/>
    <n v="41000"/>
    <n v="-11569"/>
    <n v="-1956"/>
    <n v="0"/>
    <n v="-1956"/>
    <n v="0"/>
    <n v="0"/>
    <n v="-13525"/>
    <n v="0"/>
    <n v="29431"/>
    <n v="27475"/>
  </r>
  <r>
    <x v="0"/>
    <s v="FA37"/>
    <n v="1600"/>
    <n v="160001222"/>
    <n v="0"/>
    <s v="FA001600012220"/>
    <s v="REVO BAG CLOSER MACHINE"/>
    <x v="0"/>
    <n v="2"/>
    <n v="15"/>
    <n v="0"/>
    <s v="31.10.2017"/>
    <s v="17.10.2017"/>
    <m/>
    <s v="INR"/>
    <n v="12000"/>
    <n v="0"/>
    <n v="0"/>
    <n v="0"/>
    <n v="12000"/>
    <n v="-3386"/>
    <n v="-573"/>
    <n v="0"/>
    <n v="-573"/>
    <n v="0"/>
    <n v="0"/>
    <n v="-3959"/>
    <n v="0"/>
    <n v="8614"/>
    <n v="8041"/>
  </r>
  <r>
    <x v="0"/>
    <s v="FA37"/>
    <n v="1600"/>
    <n v="160001223"/>
    <n v="0"/>
    <s v="FA001600012230"/>
    <s v="INKJET PRINTER (Domino CIJ A422)"/>
    <x v="0"/>
    <n v="1"/>
    <n v="15"/>
    <n v="0"/>
    <s v="31.10.2017"/>
    <s v="17.10.2017"/>
    <m/>
    <s v="INR"/>
    <n v="272393.15999999997"/>
    <n v="0"/>
    <n v="0"/>
    <n v="0"/>
    <n v="272393.15999999997"/>
    <n v="-77064"/>
    <n v="-12983"/>
    <n v="0"/>
    <n v="-12983"/>
    <n v="0"/>
    <n v="0"/>
    <n v="-90047"/>
    <n v="0"/>
    <n v="195329.15999999997"/>
    <n v="182346.15999999997"/>
  </r>
  <r>
    <x v="0"/>
    <s v="FA37"/>
    <n v="1600"/>
    <n v="160001224"/>
    <n v="0"/>
    <s v="FA001600012240"/>
    <s v="TTO Printer (Smartdate X40 Continuous)"/>
    <x v="0"/>
    <n v="1"/>
    <n v="15"/>
    <n v="0"/>
    <s v="31.10.2017"/>
    <s v="12.10.2017"/>
    <m/>
    <s v="INR"/>
    <n v="210086.51"/>
    <n v="0"/>
    <n v="0"/>
    <n v="0"/>
    <n v="210086.51"/>
    <n v="-59455"/>
    <n v="-10025"/>
    <n v="0"/>
    <n v="-10025"/>
    <n v="0"/>
    <n v="0"/>
    <n v="-69480"/>
    <n v="0"/>
    <n v="150631.51"/>
    <n v="140606.51"/>
  </r>
  <r>
    <x v="0"/>
    <s v="FA37"/>
    <n v="1600"/>
    <n v="160001225"/>
    <n v="0"/>
    <s v="FA001600012250"/>
    <s v="TTO Printer (Smartdate X40 Continuous)"/>
    <x v="0"/>
    <n v="1"/>
    <n v="15"/>
    <n v="0"/>
    <s v="31.10.2017"/>
    <s v="12.10.2017"/>
    <m/>
    <s v="INR"/>
    <n v="196799.96"/>
    <n v="0"/>
    <n v="0"/>
    <n v="0"/>
    <n v="196799.96"/>
    <n v="-55695"/>
    <n v="-9391"/>
    <n v="0"/>
    <n v="-9391"/>
    <n v="0"/>
    <n v="0"/>
    <n v="-65086"/>
    <n v="0"/>
    <n v="141104.95999999999"/>
    <n v="131713.96"/>
  </r>
  <r>
    <x v="0"/>
    <s v="FA37"/>
    <n v="1600"/>
    <n v="160001263"/>
    <n v="0"/>
    <s v="FA001600012630"/>
    <s v="WEIGHING MACHINE 6 KG Essae Make DS 252"/>
    <x v="0"/>
    <n v="8"/>
    <n v="15"/>
    <n v="0"/>
    <s v="30.11.2017"/>
    <s v="04.11.2017"/>
    <m/>
    <s v="INR"/>
    <n v="62800"/>
    <n v="0"/>
    <n v="0"/>
    <n v="0"/>
    <n v="62800"/>
    <n v="-17521"/>
    <n v="-2997"/>
    <n v="0"/>
    <n v="-2997"/>
    <n v="0"/>
    <n v="0"/>
    <n v="-20518"/>
    <n v="0"/>
    <n v="45279"/>
    <n v="42282"/>
  </r>
  <r>
    <x v="0"/>
    <s v="FA37"/>
    <n v="1600"/>
    <n v="160001264"/>
    <n v="0"/>
    <s v="FA001600012640"/>
    <s v="Elec.Weighing Scale 150 KG Essae Make DS 215"/>
    <x v="0"/>
    <n v="3"/>
    <n v="15"/>
    <n v="0"/>
    <s v="30.11.2017"/>
    <s v="04.11.2017"/>
    <m/>
    <s v="INR"/>
    <n v="46050"/>
    <n v="0"/>
    <n v="0"/>
    <n v="0"/>
    <n v="46050"/>
    <n v="-12849"/>
    <n v="-2197"/>
    <n v="0"/>
    <n v="-2197"/>
    <n v="0"/>
    <n v="0"/>
    <n v="-15046"/>
    <n v="0"/>
    <n v="33201"/>
    <n v="31004"/>
  </r>
  <r>
    <x v="0"/>
    <s v="FA37"/>
    <n v="1600"/>
    <n v="160001265"/>
    <n v="0"/>
    <s v="FA001600012650"/>
    <s v="Rectangular Sieves 5.5MM"/>
    <x v="0"/>
    <n v="1"/>
    <n v="15"/>
    <n v="0"/>
    <s v="30.11.2017"/>
    <s v="10.10.2017"/>
    <m/>
    <s v="INR"/>
    <n v="7500"/>
    <n v="0"/>
    <n v="0"/>
    <n v="0"/>
    <n v="7500"/>
    <n v="-2125"/>
    <n v="-358"/>
    <n v="0"/>
    <n v="-358"/>
    <n v="0"/>
    <n v="0"/>
    <n v="-2483"/>
    <n v="0"/>
    <n v="5375"/>
    <n v="5017"/>
  </r>
  <r>
    <x v="0"/>
    <s v="FA37"/>
    <n v="1600"/>
    <n v="160001266"/>
    <n v="0"/>
    <s v="FA001600012660"/>
    <s v="Rectangular Sieves 3.5MM"/>
    <x v="0"/>
    <n v="1"/>
    <n v="15"/>
    <n v="0"/>
    <s v="30.11.2017"/>
    <s v="10.10.2017"/>
    <m/>
    <s v="INR"/>
    <n v="7500"/>
    <n v="0"/>
    <n v="0"/>
    <n v="0"/>
    <n v="7500"/>
    <n v="-2125"/>
    <n v="-358"/>
    <n v="0"/>
    <n v="-358"/>
    <n v="0"/>
    <n v="0"/>
    <n v="-2483"/>
    <n v="0"/>
    <n v="5375"/>
    <n v="5017"/>
  </r>
  <r>
    <x v="0"/>
    <s v="FA37"/>
    <n v="1600"/>
    <n v="160001267"/>
    <n v="0"/>
    <s v="FA001600012670"/>
    <s v="Circular Sieves 2.5 MM"/>
    <x v="0"/>
    <n v="2"/>
    <n v="15"/>
    <n v="0"/>
    <s v="30.11.2017"/>
    <s v="10.10.2017"/>
    <m/>
    <s v="INR"/>
    <n v="14600"/>
    <n v="0"/>
    <n v="0"/>
    <n v="0"/>
    <n v="14600"/>
    <n v="-4138"/>
    <n v="-697"/>
    <n v="0"/>
    <n v="-697"/>
    <n v="0"/>
    <n v="0"/>
    <n v="-4835"/>
    <n v="0"/>
    <n v="10462"/>
    <n v="9765"/>
  </r>
  <r>
    <x v="0"/>
    <s v="FA37"/>
    <n v="1600"/>
    <n v="160001303"/>
    <n v="0"/>
    <s v="FA001600013030"/>
    <s v="Infrared Moisture balance with Transformer"/>
    <x v="0"/>
    <n v="1"/>
    <n v="15"/>
    <n v="0"/>
    <s v="31.12.2017"/>
    <s v="31.12.2017"/>
    <m/>
    <s v="INR"/>
    <n v="19800"/>
    <n v="0"/>
    <n v="0"/>
    <n v="0"/>
    <n v="19800"/>
    <n v="-5329"/>
    <n v="-945"/>
    <n v="0"/>
    <n v="-945"/>
    <n v="0"/>
    <n v="0"/>
    <n v="-6274"/>
    <n v="0"/>
    <n v="14471"/>
    <n v="13526"/>
  </r>
  <r>
    <x v="0"/>
    <s v="FA37"/>
    <n v="1600"/>
    <n v="160001487"/>
    <n v="0"/>
    <s v="FA001600014870"/>
    <s v="Belt Conveyor -IJP"/>
    <x v="0"/>
    <n v="1"/>
    <n v="15"/>
    <n v="0"/>
    <s v="30.06.2018"/>
    <s v="14.06.2018"/>
    <m/>
    <s v="INR"/>
    <n v="52224.78"/>
    <n v="0"/>
    <n v="0"/>
    <n v="0"/>
    <n v="52224.78"/>
    <n v="-12561"/>
    <n v="-2492"/>
    <n v="0"/>
    <n v="-2492"/>
    <n v="0"/>
    <n v="0"/>
    <n v="-15053"/>
    <n v="0"/>
    <n v="39663.78"/>
    <n v="37171.78"/>
  </r>
  <r>
    <x v="0"/>
    <s v="FA37"/>
    <n v="1600"/>
    <n v="160001489"/>
    <n v="0"/>
    <s v="FA001600014890"/>
    <s v="HEAT SEALING MACHINE 16'' -Sevena"/>
    <x v="0"/>
    <n v="3"/>
    <n v="15"/>
    <n v="0"/>
    <s v="30.06.2018"/>
    <s v="05.06.2018"/>
    <m/>
    <s v="INR"/>
    <n v="15079.9"/>
    <n v="0"/>
    <n v="0"/>
    <n v="0"/>
    <n v="15079.9"/>
    <n v="-3650"/>
    <n v="-720"/>
    <n v="0"/>
    <n v="-720"/>
    <n v="0"/>
    <n v="0"/>
    <n v="-4370"/>
    <n v="0"/>
    <n v="11429.9"/>
    <n v="10709.9"/>
  </r>
  <r>
    <x v="0"/>
    <s v="FA37"/>
    <n v="1600"/>
    <n v="160001551"/>
    <n v="0"/>
    <s v="FA001600015510"/>
    <s v="INKJET PRINTER- 9030-2G-IP54"/>
    <x v="0"/>
    <n v="1"/>
    <n v="15"/>
    <n v="0"/>
    <s v="31.07.2018"/>
    <s v="12.07.2018"/>
    <m/>
    <s v="INR"/>
    <n v="214277.56"/>
    <n v="0"/>
    <n v="0"/>
    <n v="0"/>
    <n v="214277.56"/>
    <n v="-50491"/>
    <n v="-10225"/>
    <n v="0"/>
    <n v="-10225"/>
    <n v="0"/>
    <n v="0"/>
    <n v="-60716"/>
    <n v="0"/>
    <n v="163786.56"/>
    <n v="153561.56"/>
  </r>
  <r>
    <x v="0"/>
    <s v="FA37"/>
    <n v="1600"/>
    <n v="160001578"/>
    <n v="0"/>
    <s v="FA001600015780"/>
    <s v="CONTINUOUS BAND SEALING MACHINE"/>
    <x v="0"/>
    <n v="4"/>
    <n v="13"/>
    <n v="8"/>
    <s v="01.08.2018"/>
    <s v="01.08.2018"/>
    <m/>
    <s v="INR"/>
    <n v="44655"/>
    <n v="0"/>
    <n v="0"/>
    <n v="0"/>
    <n v="44655"/>
    <n v="-13967"/>
    <n v="-2144"/>
    <n v="0"/>
    <n v="-2144"/>
    <n v="0"/>
    <n v="0"/>
    <n v="-16111"/>
    <n v="0"/>
    <n v="30688"/>
    <n v="28544"/>
  </r>
  <r>
    <x v="0"/>
    <s v="FA37"/>
    <n v="1600"/>
    <n v="160001710"/>
    <n v="0"/>
    <s v="FA001600017100"/>
    <s v="Hydraulic Hand Pallet Truck"/>
    <x v="0"/>
    <n v="2"/>
    <n v="15"/>
    <n v="0"/>
    <s v="31.08.2018"/>
    <s v="04.08.2018"/>
    <m/>
    <s v="INR"/>
    <n v="45533.98"/>
    <n v="0"/>
    <n v="0"/>
    <n v="0"/>
    <n v="45533.98"/>
    <n v="-10548"/>
    <n v="-2173"/>
    <n v="0"/>
    <n v="-2173"/>
    <n v="0"/>
    <n v="0"/>
    <n v="-12721"/>
    <n v="0"/>
    <n v="34985.980000000003"/>
    <n v="32812.980000000003"/>
  </r>
  <r>
    <x v="0"/>
    <s v="FA37"/>
    <n v="1600"/>
    <n v="160001711"/>
    <n v="0"/>
    <s v="FA001600017110"/>
    <s v="Box Strapping Machine"/>
    <x v="0"/>
    <n v="1"/>
    <n v="5"/>
    <n v="0"/>
    <s v="31.08.2018"/>
    <s v="04.08.2018"/>
    <m/>
    <s v="INR"/>
    <n v="36427.18"/>
    <n v="0"/>
    <n v="0"/>
    <n v="0"/>
    <n v="36427.18"/>
    <n v="-25314"/>
    <n v="-5215"/>
    <n v="0"/>
    <n v="-5215"/>
    <n v="0"/>
    <n v="0"/>
    <n v="-30529"/>
    <n v="0"/>
    <n v="11113.18"/>
    <n v="5898.18"/>
  </r>
  <r>
    <x v="0"/>
    <s v="FA37"/>
    <n v="1600"/>
    <n v="160001712"/>
    <n v="0"/>
    <s v="FA001600017120"/>
    <s v="REVO BAG CLOSER MACHINE"/>
    <x v="0"/>
    <n v="2"/>
    <n v="5"/>
    <n v="0"/>
    <s v="31.08.2018"/>
    <s v="04.08.2018"/>
    <m/>
    <s v="INR"/>
    <n v="12140"/>
    <n v="0"/>
    <n v="0"/>
    <n v="0"/>
    <n v="12140"/>
    <n v="-8437"/>
    <n v="-1738"/>
    <n v="0"/>
    <n v="-1738"/>
    <n v="0"/>
    <n v="0"/>
    <n v="-10175"/>
    <n v="0"/>
    <n v="3703"/>
    <n v="1965"/>
  </r>
  <r>
    <x v="0"/>
    <s v="FA37"/>
    <n v="1600"/>
    <n v="160001787"/>
    <n v="0"/>
    <s v="FA001600017870"/>
    <s v="Hand Sealer Machine"/>
    <x v="0"/>
    <n v="2"/>
    <n v="5"/>
    <n v="0"/>
    <s v="31.10.2018"/>
    <s v="12.10.2018"/>
    <m/>
    <s v="INR"/>
    <n v="7400"/>
    <n v="0"/>
    <n v="0"/>
    <n v="0"/>
    <n v="7400"/>
    <n v="-4877"/>
    <n v="-1059"/>
    <n v="0"/>
    <n v="-1059"/>
    <n v="0"/>
    <n v="0"/>
    <n v="-5936"/>
    <n v="0"/>
    <n v="2523"/>
    <n v="1464"/>
  </r>
  <r>
    <x v="0"/>
    <s v="FA37"/>
    <n v="1600"/>
    <n v="160001795"/>
    <n v="0"/>
    <s v="FA001600017950"/>
    <s v="Weighing Scale- 150 kg"/>
    <x v="0"/>
    <n v="2"/>
    <n v="15"/>
    <n v="0"/>
    <s v="31.10.2018"/>
    <s v="24.10.2018"/>
    <m/>
    <s v="INR"/>
    <n v="31100"/>
    <n v="0"/>
    <n v="0"/>
    <n v="0"/>
    <n v="31100"/>
    <n v="-6768"/>
    <n v="-1484"/>
    <n v="0"/>
    <n v="-1484"/>
    <n v="0"/>
    <n v="0"/>
    <n v="-8252"/>
    <n v="0"/>
    <n v="24332"/>
    <n v="22848"/>
  </r>
  <r>
    <x v="0"/>
    <s v="FA37"/>
    <n v="1600"/>
    <n v="160001796"/>
    <n v="0"/>
    <s v="FA001600017960"/>
    <s v="CONTINUOUS BAND SEALING MACHINE"/>
    <x v="0"/>
    <n v="2"/>
    <n v="15"/>
    <n v="0"/>
    <s v="31.10.2018"/>
    <s v="22.10.2018"/>
    <m/>
    <s v="INR"/>
    <n v="40000"/>
    <n v="0"/>
    <n v="0"/>
    <n v="0"/>
    <n v="40000"/>
    <n v="-8716"/>
    <n v="-1909"/>
    <n v="0"/>
    <n v="-1909"/>
    <n v="0"/>
    <n v="0"/>
    <n v="-10625"/>
    <n v="0"/>
    <n v="31284"/>
    <n v="29375"/>
  </r>
  <r>
    <x v="0"/>
    <s v="FA37"/>
    <n v="1600"/>
    <n v="160001798"/>
    <n v="0"/>
    <s v="FA001600017980"/>
    <s v="Weighing Scale- 6 kg"/>
    <x v="0"/>
    <n v="6"/>
    <n v="15"/>
    <n v="0"/>
    <s v="31.10.2018"/>
    <s v="24.10.2018"/>
    <m/>
    <s v="INR"/>
    <n v="47700"/>
    <n v="0"/>
    <n v="0"/>
    <n v="0"/>
    <n v="47700"/>
    <n v="-10379"/>
    <n v="-2276"/>
    <n v="0"/>
    <n v="-2276"/>
    <n v="0"/>
    <n v="0"/>
    <n v="-12655"/>
    <n v="0"/>
    <n v="37321"/>
    <n v="35045"/>
  </r>
  <r>
    <x v="0"/>
    <s v="FA37"/>
    <n v="1600"/>
    <n v="160001817"/>
    <n v="0"/>
    <s v="FA001600018170"/>
    <s v="Seed Cleaning Machine - Ganga (1500 KG)"/>
    <x v="0"/>
    <n v="1"/>
    <n v="15"/>
    <n v="0"/>
    <s v="31.10.2018"/>
    <s v="14.10.2018"/>
    <m/>
    <s v="INR"/>
    <n v="533627.34"/>
    <n v="0"/>
    <n v="0"/>
    <n v="0"/>
    <n v="533627.34"/>
    <n v="-117036"/>
    <n v="-25463"/>
    <n v="0"/>
    <n v="-25463"/>
    <n v="0"/>
    <n v="0"/>
    <n v="-142499"/>
    <n v="0"/>
    <n v="416591.33999999997"/>
    <n v="391128.33999999997"/>
  </r>
  <r>
    <x v="0"/>
    <s v="FA37"/>
    <n v="1600"/>
    <n v="160001954"/>
    <n v="0"/>
    <s v="FA001600019540"/>
    <s v="LABELING MACHINE bottle Sticker"/>
    <x v="0"/>
    <n v="1"/>
    <n v="15"/>
    <n v="0"/>
    <s v="30.11.2018"/>
    <s v="01.10.2018"/>
    <m/>
    <s v="INR"/>
    <n v="267925.39"/>
    <n v="0"/>
    <n v="0"/>
    <n v="0"/>
    <n v="267925.39"/>
    <n v="-59368"/>
    <n v="-12784"/>
    <n v="0"/>
    <n v="-12784"/>
    <n v="0"/>
    <n v="0"/>
    <n v="-72152"/>
    <n v="0"/>
    <n v="208557.39"/>
    <n v="195773.39"/>
  </r>
  <r>
    <x v="0"/>
    <s v="FA37"/>
    <n v="1600"/>
    <n v="160002092"/>
    <n v="0"/>
    <s v="FA001600020920"/>
    <s v="Hand Pallet truck"/>
    <x v="0"/>
    <n v="3"/>
    <n v="15"/>
    <n v="0"/>
    <s v="31.12.2018"/>
    <s v="19.12.2018"/>
    <m/>
    <s v="INR"/>
    <n v="53362.73"/>
    <n v="0"/>
    <n v="0"/>
    <n v="0"/>
    <n v="53362.73"/>
    <n v="-11094"/>
    <n v="-2546"/>
    <n v="0"/>
    <n v="-2546"/>
    <n v="0"/>
    <n v="0"/>
    <n v="-13640"/>
    <n v="0"/>
    <n v="42268.73"/>
    <n v="39722.730000000003"/>
  </r>
  <r>
    <x v="0"/>
    <s v="FA37"/>
    <n v="1600"/>
    <n v="160002134"/>
    <n v="0"/>
    <s v="FA001600021340"/>
    <s v="TTO Printer - Smartdate X40"/>
    <x v="0"/>
    <n v="2"/>
    <n v="15"/>
    <n v="0"/>
    <s v="31.01.2019"/>
    <s v="02.01.2019"/>
    <m/>
    <s v="INR"/>
    <n v="356221.14"/>
    <n v="0"/>
    <n v="0"/>
    <n v="0"/>
    <n v="356221.14"/>
    <n v="-73184"/>
    <n v="-16998"/>
    <n v="0"/>
    <n v="-16998"/>
    <n v="0"/>
    <n v="0"/>
    <n v="-90182"/>
    <n v="0"/>
    <n v="283037.14"/>
    <n v="266039.14"/>
  </r>
  <r>
    <x v="0"/>
    <s v="FA37"/>
    <n v="1600"/>
    <n v="160002160"/>
    <n v="0"/>
    <s v="FA001600021600"/>
    <s v="Thermal Transfer System with Feeder"/>
    <x v="0"/>
    <n v="1"/>
    <n v="15"/>
    <n v="0"/>
    <s v="31.01.2019"/>
    <s v="28.02.2019"/>
    <m/>
    <s v="INR"/>
    <n v="630436.87"/>
    <n v="0"/>
    <n v="0"/>
    <n v="0"/>
    <n v="630436.87"/>
    <n v="-123285"/>
    <n v="-30082"/>
    <n v="0"/>
    <n v="-30082"/>
    <n v="0"/>
    <n v="0"/>
    <n v="-153367"/>
    <n v="0"/>
    <n v="507151.87"/>
    <n v="477069.87"/>
  </r>
  <r>
    <x v="0"/>
    <s v="FA37"/>
    <n v="1600"/>
    <n v="160002174"/>
    <n v="0"/>
    <s v="FA001600021740"/>
    <s v="TTO Printer(SDX40INT53LHV01)"/>
    <x v="0"/>
    <n v="2"/>
    <n v="15"/>
    <n v="0"/>
    <s v="28.02.2019"/>
    <s v="29.01.2019"/>
    <m/>
    <s v="INR"/>
    <n v="462320.37"/>
    <n v="0"/>
    <n v="0"/>
    <n v="0"/>
    <n v="462320.37"/>
    <n v="-92814"/>
    <n v="-22061"/>
    <n v="0"/>
    <n v="-22061"/>
    <n v="0"/>
    <n v="0"/>
    <n v="-114875"/>
    <n v="0"/>
    <n v="369506.37"/>
    <n v="347445.37"/>
  </r>
  <r>
    <x v="0"/>
    <s v="FA37"/>
    <n v="1600"/>
    <n v="160002175"/>
    <n v="0"/>
    <s v="FA001600021750"/>
    <s v="INDUCTION CAPPER"/>
    <x v="0"/>
    <n v="1"/>
    <n v="15"/>
    <n v="0"/>
    <s v="28.02.2019"/>
    <s v="18.02.2019"/>
    <m/>
    <s v="INR"/>
    <n v="12000"/>
    <n v="0"/>
    <n v="0"/>
    <n v="0"/>
    <n v="12000"/>
    <n v="-2367"/>
    <n v="-573"/>
    <n v="0"/>
    <n v="-573"/>
    <n v="0"/>
    <n v="0"/>
    <n v="-2940"/>
    <n v="0"/>
    <n v="9633"/>
    <n v="9060"/>
  </r>
  <r>
    <x v="0"/>
    <s v="FA37"/>
    <n v="1600"/>
    <n v="160002281"/>
    <n v="0"/>
    <s v="FA001600022810"/>
    <s v="Loading Hopper Structure"/>
    <x v="0"/>
    <n v="1"/>
    <n v="15"/>
    <n v="0"/>
    <s v="30.04.2019"/>
    <s v="20.04.2019"/>
    <m/>
    <s v="INR"/>
    <n v="351532.13"/>
    <n v="0"/>
    <n v="-351532.13"/>
    <n v="0"/>
    <n v="0"/>
    <n v="-65644"/>
    <n v="-16777"/>
    <n v="0"/>
    <n v="-16777"/>
    <n v="82421"/>
    <n v="0"/>
    <n v="0"/>
    <n v="269111.13"/>
    <n v="285888.13"/>
    <n v="0"/>
  </r>
  <r>
    <x v="0"/>
    <s v="FA37"/>
    <n v="1600"/>
    <n v="160002282"/>
    <n v="0"/>
    <s v="FA001600022820"/>
    <s v="1 Ton Cap Hopper 304 grade 2.5 mm"/>
    <x v="0"/>
    <n v="1"/>
    <n v="15"/>
    <n v="0"/>
    <s v="30.04.2019"/>
    <s v="20.04.2019"/>
    <m/>
    <s v="INR"/>
    <n v="113712.82"/>
    <n v="0"/>
    <n v="0"/>
    <n v="0"/>
    <n v="113712.82"/>
    <n v="-21234"/>
    <n v="-5427"/>
    <n v="0"/>
    <n v="-5427"/>
    <n v="0"/>
    <n v="0"/>
    <n v="-26661"/>
    <n v="0"/>
    <n v="92478.82"/>
    <n v="87051.82"/>
  </r>
  <r>
    <x v="0"/>
    <s v="FA37"/>
    <n v="1600"/>
    <n v="160002283"/>
    <n v="0"/>
    <s v="FA001600022830"/>
    <s v="1 Ton Cap Hopper 304 grade 2.5 mm (with Partition)"/>
    <x v="0"/>
    <n v="1"/>
    <n v="15"/>
    <n v="0"/>
    <s v="30.04.2019"/>
    <s v="20.04.2019"/>
    <m/>
    <s v="INR"/>
    <n v="222966.32"/>
    <n v="0"/>
    <n v="0"/>
    <n v="0"/>
    <n v="222966.32"/>
    <n v="-41636"/>
    <n v="-10641"/>
    <n v="0"/>
    <n v="-10641"/>
    <n v="0"/>
    <n v="0"/>
    <n v="-52277"/>
    <n v="0"/>
    <n v="181330.32"/>
    <n v="170689.32"/>
  </r>
  <r>
    <x v="0"/>
    <s v="FA37"/>
    <n v="1600"/>
    <n v="160002309"/>
    <n v="0"/>
    <s v="FA001600023090"/>
    <s v="Loading Hopper Ø280mm in SS 304"/>
    <x v="0"/>
    <n v="612"/>
    <n v="15"/>
    <n v="0"/>
    <s v="31.05.2019"/>
    <s v="06.05.2019"/>
    <m/>
    <s v="INR"/>
    <n v="69929.100000000006"/>
    <n v="0"/>
    <n v="0"/>
    <n v="0"/>
    <n v="69929.100000000006"/>
    <n v="-12865"/>
    <n v="-3337"/>
    <n v="0"/>
    <n v="-3337"/>
    <n v="0"/>
    <n v="0"/>
    <n v="-16202"/>
    <n v="0"/>
    <n v="57064.100000000006"/>
    <n v="53727.100000000006"/>
  </r>
  <r>
    <x v="0"/>
    <s v="FA37"/>
    <n v="1600"/>
    <n v="160002313"/>
    <n v="0"/>
    <s v="FA001600023130"/>
    <s v="BELT CONVEYOR SS 304"/>
    <x v="0"/>
    <n v="3"/>
    <n v="15"/>
    <n v="0"/>
    <s v="31.05.2019"/>
    <s v="06.05.2019"/>
    <m/>
    <s v="INR"/>
    <n v="576282.17000000004"/>
    <n v="0"/>
    <n v="0"/>
    <n v="0"/>
    <n v="576282.17000000004"/>
    <n v="-106016"/>
    <n v="-27503"/>
    <n v="0"/>
    <n v="-27503"/>
    <n v="0"/>
    <n v="0"/>
    <n v="-133519"/>
    <n v="0"/>
    <n v="470266.17000000004"/>
    <n v="442763.17000000004"/>
  </r>
  <r>
    <x v="0"/>
    <s v="FA37"/>
    <n v="1600"/>
    <n v="160002315"/>
    <n v="0"/>
    <s v="FA001600023150"/>
    <s v="REVO BAG CLOSER MACHINE"/>
    <x v="0"/>
    <n v="7"/>
    <n v="15"/>
    <n v="0"/>
    <s v="31.05.2019"/>
    <s v="04.05.2019"/>
    <m/>
    <s v="INR"/>
    <n v="42260.69"/>
    <n v="0"/>
    <n v="0"/>
    <n v="0"/>
    <n v="42260.69"/>
    <n v="-7789"/>
    <n v="-2017"/>
    <n v="0"/>
    <n v="-2017"/>
    <n v="0"/>
    <n v="0"/>
    <n v="-9806"/>
    <n v="0"/>
    <n v="34471.69"/>
    <n v="32454.690000000002"/>
  </r>
  <r>
    <x v="0"/>
    <s v="FA37"/>
    <n v="1600"/>
    <n v="160002319"/>
    <n v="0"/>
    <s v="FA001600023190"/>
    <s v="PANEL"/>
    <x v="0"/>
    <n v="3"/>
    <n v="15"/>
    <n v="0"/>
    <s v="31.05.2019"/>
    <s v="21.05.2019"/>
    <m/>
    <s v="INR"/>
    <n v="96088.19"/>
    <n v="0"/>
    <n v="0"/>
    <n v="0"/>
    <n v="96088.19"/>
    <n v="-17428"/>
    <n v="-4586"/>
    <n v="0"/>
    <n v="-4586"/>
    <n v="0"/>
    <n v="0"/>
    <n v="-22014"/>
    <n v="0"/>
    <n v="78660.19"/>
    <n v="74074.19"/>
  </r>
  <r>
    <x v="0"/>
    <s v="FA37"/>
    <n v="1600"/>
    <n v="160002374"/>
    <n v="0"/>
    <s v="FA001600023740"/>
    <s v="64 Air Dryer with Filter- ELHD"/>
    <x v="0"/>
    <n v="1"/>
    <n v="15"/>
    <n v="0"/>
    <s v="31.08.2019"/>
    <s v="01.07.2019"/>
    <m/>
    <s v="INR"/>
    <n v="109748.16"/>
    <n v="0"/>
    <n v="0"/>
    <n v="0"/>
    <n v="109748.16"/>
    <n v="-19127"/>
    <n v="-5238"/>
    <n v="0"/>
    <n v="-5238"/>
    <n v="0"/>
    <n v="0"/>
    <n v="-24365"/>
    <n v="0"/>
    <n v="90621.16"/>
    <n v="85383.16"/>
  </r>
  <r>
    <x v="0"/>
    <s v="FA37"/>
    <n v="1600"/>
    <n v="160002375"/>
    <n v="0"/>
    <s v="FA001600023750"/>
    <s v="ELGi make Air Filter -53cfm"/>
    <x v="0"/>
    <n v="1"/>
    <n v="15"/>
    <n v="0"/>
    <s v="31.08.2019"/>
    <s v="01.07.2019"/>
    <m/>
    <s v="INR"/>
    <n v="21264.13"/>
    <n v="0"/>
    <n v="0"/>
    <n v="0"/>
    <n v="21264.13"/>
    <n v="-3706"/>
    <n v="-1015"/>
    <n v="0"/>
    <n v="-1015"/>
    <n v="0"/>
    <n v="0"/>
    <n v="-4721"/>
    <n v="0"/>
    <n v="17558.13"/>
    <n v="16543.13"/>
  </r>
  <r>
    <x v="0"/>
    <s v="FA37"/>
    <n v="1600"/>
    <n v="160002376"/>
    <n v="0"/>
    <s v="FA001600023760"/>
    <s v="ELGI Make Filter Fine Filter 53cfm"/>
    <x v="0"/>
    <n v="1"/>
    <n v="15"/>
    <n v="0"/>
    <s v="31.08.2019"/>
    <s v="01.07.2019"/>
    <m/>
    <s v="INR"/>
    <n v="21264.13"/>
    <n v="0"/>
    <n v="0"/>
    <n v="0"/>
    <n v="21264.13"/>
    <n v="-3706"/>
    <n v="-1015"/>
    <n v="0"/>
    <n v="-1015"/>
    <n v="0"/>
    <n v="0"/>
    <n v="-4721"/>
    <n v="0"/>
    <n v="17558.13"/>
    <n v="16543.13"/>
  </r>
  <r>
    <x v="0"/>
    <s v="FA37"/>
    <n v="1600"/>
    <n v="160002377"/>
    <n v="0"/>
    <s v="FA001600023770"/>
    <s v="Elgi Carbon Filter Filter 53cfm"/>
    <x v="0"/>
    <n v="1"/>
    <n v="15"/>
    <n v="0"/>
    <s v="31.08.2019"/>
    <s v="01.07.2019"/>
    <m/>
    <s v="INR"/>
    <n v="25091.68"/>
    <n v="0"/>
    <n v="0"/>
    <n v="0"/>
    <n v="25091.68"/>
    <n v="-4372"/>
    <n v="-1198"/>
    <n v="0"/>
    <n v="-1198"/>
    <n v="0"/>
    <n v="0"/>
    <n v="-5570"/>
    <n v="0"/>
    <n v="20719.68"/>
    <n v="19521.68"/>
  </r>
  <r>
    <x v="0"/>
    <s v="FA37"/>
    <n v="1600"/>
    <n v="160002378"/>
    <n v="0"/>
    <s v="FA001600023780"/>
    <s v="Metal Detector MDV A600*350"/>
    <x v="0"/>
    <n v="1"/>
    <n v="15"/>
    <n v="0"/>
    <s v="31.08.2019"/>
    <s v="10.08.2019"/>
    <m/>
    <s v="INR"/>
    <n v="244178.96"/>
    <n v="0"/>
    <n v="0"/>
    <n v="0"/>
    <n v="244178.96"/>
    <n v="-40863"/>
    <n v="-11653"/>
    <n v="0"/>
    <n v="-11653"/>
    <n v="0"/>
    <n v="0"/>
    <n v="-52516"/>
    <n v="0"/>
    <n v="203315.96"/>
    <n v="191662.96"/>
  </r>
  <r>
    <x v="0"/>
    <s v="FA37"/>
    <n v="1600"/>
    <n v="160002379"/>
    <n v="0"/>
    <s v="FA001600023790"/>
    <s v="Ultra Search Metal Detect+Convey75561185"/>
    <x v="0"/>
    <n v="1"/>
    <n v="15"/>
    <n v="0"/>
    <s v="31.08.2019"/>
    <s v="20.08.2019"/>
    <m/>
    <s v="INR"/>
    <n v="353416.91"/>
    <n v="0"/>
    <n v="0"/>
    <n v="0"/>
    <n v="353416.91"/>
    <n v="-58532"/>
    <n v="-16866"/>
    <n v="0"/>
    <n v="-16866"/>
    <n v="0"/>
    <n v="0"/>
    <n v="-75398"/>
    <n v="0"/>
    <n v="294884.90999999997"/>
    <n v="278018.90999999997"/>
  </r>
  <r>
    <x v="0"/>
    <s v="FA37"/>
    <n v="1600"/>
    <n v="160002393"/>
    <n v="0"/>
    <s v="FA001600023930"/>
    <s v="Section Partition Work (Structural)"/>
    <x v="0"/>
    <n v="1"/>
    <n v="3"/>
    <n v="0"/>
    <s v="31.08.2019"/>
    <s v="06.08.2019"/>
    <m/>
    <s v="INR"/>
    <n v="358186.12"/>
    <n v="0"/>
    <n v="-358186.12"/>
    <n v="0"/>
    <n v="0"/>
    <n v="-301092"/>
    <n v="-39184.81"/>
    <n v="0"/>
    <n v="-39184.81"/>
    <n v="340276.81"/>
    <n v="0"/>
    <n v="0"/>
    <n v="17909.309999999998"/>
    <n v="57094.119999999995"/>
    <n v="0"/>
  </r>
  <r>
    <x v="0"/>
    <s v="FA37"/>
    <n v="1600"/>
    <n v="160002404"/>
    <n v="0"/>
    <s v="FA001600024040"/>
    <s v="Load Hopper Top Cove 1 Ton(1&quot;*1&quot;M&amp;2mmSh)"/>
    <x v="0"/>
    <n v="1"/>
    <n v="15"/>
    <n v="0"/>
    <s v="30.11.2019"/>
    <s v="20.11.2019"/>
    <m/>
    <s v="INR"/>
    <n v="27439"/>
    <n v="0"/>
    <n v="0"/>
    <n v="0"/>
    <n v="27439"/>
    <n v="-4108"/>
    <n v="-1309"/>
    <n v="0"/>
    <n v="-1309"/>
    <n v="0"/>
    <n v="0"/>
    <n v="-5417"/>
    <n v="0"/>
    <n v="23331"/>
    <n v="22022"/>
  </r>
  <r>
    <x v="0"/>
    <s v="FA37"/>
    <n v="1600"/>
    <n v="160002405"/>
    <n v="0"/>
    <s v="FA001600024050"/>
    <s v="Load Hopper Top Cove 500KG(1&quot;*1&quot;M&amp;2mmSh)"/>
    <x v="0"/>
    <n v="2"/>
    <n v="15"/>
    <n v="0"/>
    <s v="30.11.2019"/>
    <s v="20.11.2019"/>
    <m/>
    <s v="INR"/>
    <n v="54879"/>
    <n v="0"/>
    <n v="0"/>
    <n v="0"/>
    <n v="54879"/>
    <n v="-8215"/>
    <n v="-2619"/>
    <n v="0"/>
    <n v="-2619"/>
    <n v="0"/>
    <n v="0"/>
    <n v="-10834"/>
    <n v="0"/>
    <n v="46664"/>
    <n v="44045"/>
  </r>
  <r>
    <x v="0"/>
    <s v="FA37"/>
    <n v="1600"/>
    <n v="160002406"/>
    <n v="0"/>
    <s v="FA001600024060"/>
    <s v="BELT CONVEYOR"/>
    <x v="0"/>
    <n v="3"/>
    <n v="15"/>
    <n v="0"/>
    <s v="30.11.2019"/>
    <s v="20.11.2019"/>
    <m/>
    <s v="INR"/>
    <n v="76830"/>
    <n v="0"/>
    <n v="0"/>
    <n v="0"/>
    <n v="76830"/>
    <n v="-11500"/>
    <n v="-3666"/>
    <n v="0"/>
    <n v="-3666"/>
    <n v="0"/>
    <n v="0"/>
    <n v="-15166"/>
    <n v="0"/>
    <n v="65330"/>
    <n v="61664"/>
  </r>
  <r>
    <x v="0"/>
    <s v="FA37"/>
    <n v="1600"/>
    <n v="160002407"/>
    <n v="0"/>
    <s v="FA001600024070"/>
    <s v="Hopper Bottom"/>
    <x v="0"/>
    <n v="6"/>
    <n v="15"/>
    <n v="0"/>
    <s v="30.11.2019"/>
    <s v="20.11.2019"/>
    <m/>
    <s v="INR"/>
    <n v="24774"/>
    <n v="0"/>
    <n v="0"/>
    <n v="0"/>
    <n v="24774"/>
    <n v="-3708"/>
    <n v="-1182"/>
    <n v="0"/>
    <n v="-1182"/>
    <n v="0"/>
    <n v="0"/>
    <n v="-4890"/>
    <n v="0"/>
    <n v="21066"/>
    <n v="19884"/>
  </r>
  <r>
    <x v="0"/>
    <s v="FA37"/>
    <n v="1600"/>
    <n v="160002413"/>
    <n v="0"/>
    <s v="FA001600024130"/>
    <s v="2core 1.5sqmm Armoured cable"/>
    <x v="0"/>
    <n v="1380"/>
    <n v="15"/>
    <n v="0"/>
    <s v="31.12.2019"/>
    <s v="04.12.2019"/>
    <m/>
    <s v="INR"/>
    <n v="148037"/>
    <n v="0"/>
    <n v="0"/>
    <n v="0"/>
    <n v="148037"/>
    <n v="-21800"/>
    <n v="-7064"/>
    <n v="0"/>
    <n v="-7064"/>
    <n v="0"/>
    <n v="0"/>
    <n v="-28864"/>
    <n v="0"/>
    <n v="126237"/>
    <n v="119173"/>
  </r>
  <r>
    <x v="0"/>
    <s v="FA37"/>
    <n v="1600"/>
    <n v="160002414"/>
    <n v="0"/>
    <s v="FA001600024140"/>
    <s v="8 Zone Conventional Panel"/>
    <x v="0"/>
    <n v="1"/>
    <n v="15"/>
    <n v="0"/>
    <s v="31.12.2019"/>
    <s v="04.12.2019"/>
    <m/>
    <s v="INR"/>
    <n v="15244"/>
    <n v="0"/>
    <n v="0"/>
    <n v="0"/>
    <n v="15244"/>
    <n v="-2245"/>
    <n v="-727"/>
    <n v="0"/>
    <n v="-727"/>
    <n v="0"/>
    <n v="0"/>
    <n v="-2972"/>
    <n v="0"/>
    <n v="12999"/>
    <n v="12272"/>
  </r>
  <r>
    <x v="0"/>
    <s v="FA37"/>
    <n v="1600"/>
    <n v="160002415"/>
    <n v="0"/>
    <s v="FA001600024150"/>
    <s v="Detector Make Ravel Heat"/>
    <x v="0"/>
    <n v="12"/>
    <n v="15"/>
    <n v="0"/>
    <s v="31.12.2019"/>
    <s v="04.12.2019"/>
    <m/>
    <s v="INR"/>
    <n v="16260"/>
    <n v="0"/>
    <n v="0"/>
    <n v="0"/>
    <n v="16260"/>
    <n v="-2395"/>
    <n v="-776"/>
    <n v="0"/>
    <n v="-776"/>
    <n v="0"/>
    <n v="0"/>
    <n v="-3171"/>
    <n v="0"/>
    <n v="13865"/>
    <n v="13089"/>
  </r>
  <r>
    <x v="0"/>
    <s v="FA37"/>
    <n v="1600"/>
    <n v="160002417"/>
    <n v="0"/>
    <s v="FA001600024170"/>
    <s v="Hooter cum strobe indication Make Ravel"/>
    <x v="0"/>
    <n v="1"/>
    <n v="15"/>
    <n v="0"/>
    <s v="31.12.2019"/>
    <s v="04.12.2019"/>
    <m/>
    <s v="INR"/>
    <n v="1976"/>
    <n v="0"/>
    <n v="0"/>
    <n v="0"/>
    <n v="1976"/>
    <n v="-291"/>
    <n v="-94"/>
    <n v="0"/>
    <n v="-94"/>
    <n v="0"/>
    <n v="0"/>
    <n v="-385"/>
    <n v="0"/>
    <n v="1685"/>
    <n v="1591"/>
  </r>
  <r>
    <x v="0"/>
    <s v="FA37"/>
    <n v="1600"/>
    <n v="160002418"/>
    <n v="0"/>
    <s v="FA001600024180"/>
    <s v="MCP Pull type Ravel"/>
    <x v="0"/>
    <n v="4"/>
    <n v="15"/>
    <n v="0"/>
    <s v="31.12.2019"/>
    <s v="04.12.2019"/>
    <m/>
    <s v="INR"/>
    <n v="11066"/>
    <n v="0"/>
    <n v="0"/>
    <n v="0"/>
    <n v="11066"/>
    <n v="-1630"/>
    <n v="-528"/>
    <n v="0"/>
    <n v="-528"/>
    <n v="0"/>
    <n v="0"/>
    <n v="-2158"/>
    <n v="0"/>
    <n v="9436"/>
    <n v="8908"/>
  </r>
  <r>
    <x v="0"/>
    <s v="FA37"/>
    <n v="1600"/>
    <n v="160002420"/>
    <n v="0"/>
    <s v="FA001600024200"/>
    <s v="Bag Closer Mach. Revo"/>
    <x v="0"/>
    <n v="1"/>
    <n v="11"/>
    <n v="3"/>
    <s v="11.01.2020"/>
    <s v="11.01.2020"/>
    <m/>
    <s v="INR"/>
    <n v="6593.75"/>
    <n v="0"/>
    <n v="0"/>
    <n v="0"/>
    <n v="6593.75"/>
    <n v="-2497.4499999999998"/>
    <n v="-314"/>
    <n v="0"/>
    <n v="-314"/>
    <n v="0"/>
    <n v="0"/>
    <n v="-2811.45"/>
    <n v="0"/>
    <n v="4096.3"/>
    <n v="3782.3"/>
  </r>
  <r>
    <x v="0"/>
    <s v="FA37"/>
    <n v="1600"/>
    <n v="160002421"/>
    <n v="0"/>
    <s v="FA001600024210"/>
    <s v="Barcode Scanner Handheld"/>
    <x v="0"/>
    <n v="1"/>
    <n v="12"/>
    <n v="0"/>
    <s v="11.01.2020"/>
    <s v="11.01.2020"/>
    <m/>
    <s v="INR"/>
    <n v="2429.9899999999998"/>
    <n v="0"/>
    <n v="0"/>
    <n v="0"/>
    <n v="2429.9899999999998"/>
    <n v="-800.57"/>
    <n v="-116"/>
    <n v="0"/>
    <n v="-116"/>
    <n v="0"/>
    <n v="0"/>
    <n v="-916.57"/>
    <n v="0"/>
    <n v="1629.4199999999996"/>
    <n v="1513.4199999999996"/>
  </r>
  <r>
    <x v="0"/>
    <s v="FA37"/>
    <n v="1600"/>
    <n v="160002422"/>
    <n v="0"/>
    <s v="FA001600024220"/>
    <s v="Hand Sealer Machine"/>
    <x v="0"/>
    <n v="1"/>
    <n v="12"/>
    <n v="4"/>
    <s v="11.01.2020"/>
    <s v="11.01.2020"/>
    <m/>
    <s v="INR"/>
    <n v="4351"/>
    <n v="0"/>
    <n v="0"/>
    <n v="0"/>
    <n v="4351"/>
    <n v="-1368"/>
    <n v="-206"/>
    <n v="0"/>
    <n v="-206"/>
    <n v="0"/>
    <n v="0"/>
    <n v="-1574"/>
    <n v="0"/>
    <n v="2983"/>
    <n v="2777"/>
  </r>
  <r>
    <x v="0"/>
    <s v="FA37"/>
    <n v="1600"/>
    <n v="160002423"/>
    <n v="0"/>
    <s v="FA001600024230"/>
    <s v="Bar Code Printer"/>
    <x v="0"/>
    <n v="1"/>
    <n v="12"/>
    <n v="6"/>
    <s v="11.01.2020"/>
    <s v="11.01.2020"/>
    <m/>
    <s v="INR"/>
    <n v="12132.5"/>
    <n v="0"/>
    <n v="0"/>
    <n v="0"/>
    <n v="12132.5"/>
    <n v="-3679"/>
    <n v="-575"/>
    <n v="0"/>
    <n v="-575"/>
    <n v="0"/>
    <n v="0"/>
    <n v="-4254"/>
    <n v="0"/>
    <n v="8453.5"/>
    <n v="7878.5"/>
  </r>
  <r>
    <x v="0"/>
    <s v="FA37"/>
    <n v="1600"/>
    <n v="160002442"/>
    <n v="0"/>
    <s v="FA001600024420"/>
    <s v="Ganga Seed Cleaning Machine 1500 KGS"/>
    <x v="0"/>
    <n v="1"/>
    <n v="13"/>
    <n v="7"/>
    <s v="15.02.2020"/>
    <s v="15.02.2020"/>
    <m/>
    <s v="INR"/>
    <n v="533627.34"/>
    <n v="0"/>
    <n v="0"/>
    <n v="0"/>
    <n v="533627.34"/>
    <n v="-118003"/>
    <n v="-25576"/>
    <n v="0"/>
    <n v="-25576"/>
    <n v="0"/>
    <n v="0"/>
    <n v="-143579"/>
    <n v="0"/>
    <n v="415624.33999999997"/>
    <n v="390048.33999999997"/>
  </r>
  <r>
    <x v="0"/>
    <s v="FA37"/>
    <n v="1600"/>
    <n v="160002449"/>
    <n v="0"/>
    <s v="FA001600024490"/>
    <s v="REVO BAG CLOSER MACHINE"/>
    <x v="0"/>
    <n v="2"/>
    <n v="12"/>
    <n v="8"/>
    <s v="25.02.2020"/>
    <s v="25.02.2020"/>
    <m/>
    <s v="INR"/>
    <n v="12000"/>
    <n v="0"/>
    <n v="0"/>
    <n v="0"/>
    <n v="12000"/>
    <n v="-3373"/>
    <n v="-572"/>
    <n v="0"/>
    <n v="-572"/>
    <n v="0"/>
    <n v="0"/>
    <n v="-3945"/>
    <n v="0"/>
    <n v="8627"/>
    <n v="8055"/>
  </r>
  <r>
    <x v="0"/>
    <s v="FA37"/>
    <n v="1600"/>
    <n v="160002450"/>
    <n v="0"/>
    <s v="FA001600024500"/>
    <s v="Belt Conveyor for TTO Printer"/>
    <x v="0"/>
    <n v="1"/>
    <n v="12"/>
    <n v="11"/>
    <s v="25.02.2020"/>
    <s v="25.02.2020"/>
    <m/>
    <s v="INR"/>
    <n v="57975.96"/>
    <n v="0"/>
    <n v="0"/>
    <n v="0"/>
    <n v="57975.96"/>
    <n v="-15402"/>
    <n v="-2763"/>
    <n v="0"/>
    <n v="-2763"/>
    <n v="0"/>
    <n v="0"/>
    <n v="-18165"/>
    <n v="0"/>
    <n v="42573.96"/>
    <n v="39810.959999999999"/>
  </r>
  <r>
    <x v="0"/>
    <s v="FA37"/>
    <n v="1600"/>
    <n v="160002451"/>
    <n v="0"/>
    <s v="FA001600024510"/>
    <s v="Conveyor for Ink Jet Printer"/>
    <x v="0"/>
    <n v="1"/>
    <n v="12"/>
    <n v="11"/>
    <s v="25.02.2020"/>
    <s v="25.02.2020"/>
    <m/>
    <s v="INR"/>
    <n v="50171.51"/>
    <n v="0"/>
    <n v="0"/>
    <n v="0"/>
    <n v="50171.51"/>
    <n v="-13337"/>
    <n v="-2390"/>
    <n v="0"/>
    <n v="-2390"/>
    <n v="0"/>
    <n v="0"/>
    <n v="-15727"/>
    <n v="0"/>
    <n v="36834.51"/>
    <n v="34444.51"/>
  </r>
  <r>
    <x v="0"/>
    <s v="FA37"/>
    <n v="1600"/>
    <n v="160002452"/>
    <n v="0"/>
    <s v="FA001600024520"/>
    <s v="Belt Conveyor(TTO)"/>
    <x v="0"/>
    <n v="2"/>
    <n v="12"/>
    <n v="11"/>
    <s v="25.02.2020"/>
    <s v="25.02.2020"/>
    <m/>
    <s v="INR"/>
    <n v="125596.01"/>
    <n v="0"/>
    <n v="0"/>
    <n v="0"/>
    <n v="125596.01"/>
    <n v="-33128"/>
    <n v="-6002"/>
    <n v="0"/>
    <n v="-6002"/>
    <n v="0"/>
    <n v="0"/>
    <n v="-39130"/>
    <n v="0"/>
    <n v="92468.01"/>
    <n v="86466.01"/>
  </r>
  <r>
    <x v="0"/>
    <s v="FA37"/>
    <n v="1600"/>
    <n v="160002453"/>
    <n v="0"/>
    <s v="FA001600024530"/>
    <s v="Belt Conveyor (IJP)"/>
    <x v="0"/>
    <n v="1"/>
    <n v="12"/>
    <n v="11"/>
    <s v="25.02.2020"/>
    <s v="25.02.2020"/>
    <m/>
    <s v="INR"/>
    <n v="55969.1"/>
    <n v="0"/>
    <n v="0"/>
    <n v="0"/>
    <n v="55969.1"/>
    <n v="-14763"/>
    <n v="-2675"/>
    <n v="0"/>
    <n v="-2675"/>
    <n v="0"/>
    <n v="0"/>
    <n v="-17438"/>
    <n v="0"/>
    <n v="41206.1"/>
    <n v="38531.1"/>
  </r>
  <r>
    <x v="0"/>
    <s v="FA37"/>
    <n v="1600"/>
    <n v="160002454"/>
    <n v="0"/>
    <s v="FA001600024540"/>
    <s v="Hand Sealer Machine"/>
    <x v="0"/>
    <n v="2"/>
    <n v="3"/>
    <n v="5"/>
    <s v="25.02.2020"/>
    <s v="25.02.2020"/>
    <m/>
    <s v="INR"/>
    <n v="11550"/>
    <n v="0"/>
    <n v="0"/>
    <n v="0"/>
    <n v="11550"/>
    <n v="-8062"/>
    <n v="-1664"/>
    <n v="0"/>
    <n v="-1664"/>
    <n v="0"/>
    <n v="0"/>
    <n v="-9726"/>
    <n v="0"/>
    <n v="3488"/>
    <n v="1824"/>
  </r>
  <r>
    <x v="0"/>
    <s v="FA37"/>
    <n v="1600"/>
    <n v="160002455"/>
    <n v="0"/>
    <s v="FA001600024550"/>
    <s v="REVO BAG CLOSER MACHINE"/>
    <x v="0"/>
    <n v="3"/>
    <n v="13"/>
    <n v="11"/>
    <s v="25.02.2020"/>
    <s v="25.02.2020"/>
    <m/>
    <s v="INR"/>
    <n v="15900"/>
    <n v="0"/>
    <n v="0"/>
    <n v="0"/>
    <n v="15900"/>
    <n v="-3218"/>
    <n v="-758"/>
    <n v="0"/>
    <n v="-758"/>
    <n v="0"/>
    <n v="0"/>
    <n v="-3976"/>
    <n v="0"/>
    <n v="12682"/>
    <n v="11924"/>
  </r>
  <r>
    <x v="0"/>
    <s v="FA37"/>
    <n v="1600"/>
    <n v="160002456"/>
    <n v="0"/>
    <s v="FA001600024560"/>
    <s v="Bucket Conveyor with Exit Conveyor"/>
    <x v="0"/>
    <n v="1"/>
    <n v="13"/>
    <n v="0"/>
    <s v="01.01.2020"/>
    <s v="01.01.2020"/>
    <m/>
    <s v="INR"/>
    <n v="481121.38"/>
    <n v="0"/>
    <n v="0"/>
    <n v="0"/>
    <n v="481121.38"/>
    <n v="-128860"/>
    <n v="-23001"/>
    <n v="0"/>
    <n v="-23001"/>
    <n v="0"/>
    <n v="0"/>
    <n v="-151861"/>
    <n v="0"/>
    <n v="352261.38"/>
    <n v="329260.38"/>
  </r>
  <r>
    <x v="0"/>
    <s v="FA37"/>
    <n v="1600"/>
    <n v="160002459"/>
    <n v="0"/>
    <s v="FA001600024590"/>
    <s v="TTO Printer (Smartdate X40 Continuous) &amp; Conveyor"/>
    <x v="0"/>
    <n v="2"/>
    <n v="12"/>
    <n v="3"/>
    <s v="01.01.2020"/>
    <s v="01.01.2020"/>
    <m/>
    <s v="INR"/>
    <n v="273680.26"/>
    <n v="0"/>
    <n v="0"/>
    <n v="0"/>
    <n v="273680.26"/>
    <n v="-79541"/>
    <n v="-13596"/>
    <n v="0"/>
    <n v="-13596"/>
    <n v="0"/>
    <n v="0"/>
    <n v="-93137"/>
    <n v="0"/>
    <n v="194139.26"/>
    <n v="180543.26"/>
  </r>
  <r>
    <x v="0"/>
    <s v="FA37"/>
    <n v="1600"/>
    <n v="160002481"/>
    <n v="0"/>
    <s v="FA001600024810"/>
    <s v="ELGI Reciprocating Air Compressor"/>
    <x v="0"/>
    <n v="1"/>
    <n v="12"/>
    <n v="11"/>
    <s v="05.03.2020"/>
    <s v="05.03.2020"/>
    <m/>
    <s v="INR"/>
    <n v="142389.37"/>
    <n v="0"/>
    <n v="0"/>
    <n v="0"/>
    <n v="142389.37"/>
    <n v="-37273"/>
    <n v="-6809"/>
    <n v="0"/>
    <n v="-6809"/>
    <n v="0"/>
    <n v="0"/>
    <n v="-44082"/>
    <n v="0"/>
    <n v="105116.37"/>
    <n v="98307.37"/>
  </r>
  <r>
    <x v="0"/>
    <s v="FA37"/>
    <n v="1600"/>
    <n v="160002482"/>
    <n v="0"/>
    <s v="FA001600024820"/>
    <s v="ELRD Air Dryer ELGI"/>
    <x v="0"/>
    <n v="1"/>
    <n v="12"/>
    <n v="11"/>
    <s v="05.03.2020"/>
    <s v="05.03.2020"/>
    <m/>
    <s v="INR"/>
    <n v="67808.460000000006"/>
    <n v="0"/>
    <n v="0"/>
    <n v="0"/>
    <n v="67808.460000000006"/>
    <n v="-17751"/>
    <n v="-3242"/>
    <n v="0"/>
    <n v="-3242"/>
    <n v="0"/>
    <n v="0"/>
    <n v="-20993"/>
    <n v="0"/>
    <n v="50057.460000000006"/>
    <n v="46815.460000000006"/>
  </r>
  <r>
    <x v="0"/>
    <s v="FA37"/>
    <n v="1600"/>
    <n v="160002483"/>
    <n v="0"/>
    <s v="FA001600024830"/>
    <s v="Hydraulic Pallet Truck- DW 25 STD"/>
    <x v="0"/>
    <n v="3"/>
    <n v="12"/>
    <n v="10"/>
    <s v="05.03.2020"/>
    <s v="05.03.2020"/>
    <m/>
    <s v="INR"/>
    <n v="80948.41"/>
    <n v="0"/>
    <n v="0"/>
    <n v="0"/>
    <n v="80948.41"/>
    <n v="-20672"/>
    <n v="-3938"/>
    <n v="0"/>
    <n v="-3938"/>
    <n v="0"/>
    <n v="0"/>
    <n v="-24610"/>
    <n v="0"/>
    <n v="60276.41"/>
    <n v="56338.41"/>
  </r>
  <r>
    <x v="0"/>
    <s v="FA37"/>
    <n v="1600"/>
    <n v="160002536"/>
    <n v="0"/>
    <s v="FA001600025360"/>
    <s v="INKJET PRINTER - 9030-2G-E"/>
    <x v="0"/>
    <n v="1"/>
    <n v="12"/>
    <n v="9"/>
    <s v="01.04.2020"/>
    <s v="01.04.2020"/>
    <m/>
    <s v="INR"/>
    <n v="253221.78"/>
    <n v="0"/>
    <n v="0"/>
    <n v="0"/>
    <n v="253221.78"/>
    <n v="-67480"/>
    <n v="-12130"/>
    <n v="0"/>
    <n v="-12130"/>
    <n v="0"/>
    <n v="0"/>
    <n v="-79610"/>
    <n v="0"/>
    <n v="185741.78"/>
    <n v="173611.78"/>
  </r>
  <r>
    <x v="0"/>
    <s v="FA37"/>
    <n v="1600"/>
    <n v="160002540"/>
    <n v="0"/>
    <s v="FA001600025400"/>
    <s v="Bag Closer Machine Revo"/>
    <x v="0"/>
    <n v="1"/>
    <n v="6"/>
    <n v="2"/>
    <s v="05.06.2020"/>
    <s v="05.06.2020"/>
    <m/>
    <s v="INR"/>
    <n v="10898"/>
    <n v="0"/>
    <n v="0"/>
    <n v="0"/>
    <n v="10898"/>
    <n v="-7200.02"/>
    <n v="-547"/>
    <n v="0"/>
    <n v="-547"/>
    <n v="0"/>
    <n v="0"/>
    <n v="-7747.02"/>
    <n v="0"/>
    <n v="3697.9799999999996"/>
    <n v="3150.9799999999996"/>
  </r>
  <r>
    <x v="0"/>
    <s v="FA37"/>
    <n v="1600"/>
    <n v="160002542"/>
    <n v="0"/>
    <s v="FA001600025420"/>
    <s v="TROLLEY"/>
    <x v="0"/>
    <n v="2"/>
    <n v="13"/>
    <n v="1"/>
    <s v="05.06.2020"/>
    <s v="05.06.2020"/>
    <m/>
    <s v="INR"/>
    <n v="43391.199999999997"/>
    <n v="0"/>
    <n v="0"/>
    <n v="0"/>
    <n v="43391.199999999997"/>
    <n v="-10226"/>
    <n v="-2074"/>
    <n v="0"/>
    <n v="-2074"/>
    <n v="0"/>
    <n v="0"/>
    <n v="-12300"/>
    <n v="0"/>
    <n v="33165.199999999997"/>
    <n v="31091.199999999997"/>
  </r>
  <r>
    <x v="0"/>
    <s v="FA37"/>
    <n v="1600"/>
    <n v="160002543"/>
    <n v="0"/>
    <s v="FA001600025430"/>
    <s v="INKJET PRINTER - 9030-2G-E"/>
    <x v="0"/>
    <n v="1"/>
    <n v="12"/>
    <n v="7"/>
    <s v="05.06.2020"/>
    <s v="05.06.2020"/>
    <m/>
    <s v="INR"/>
    <n v="253221.78"/>
    <n v="0"/>
    <n v="0"/>
    <n v="0"/>
    <n v="253221.78"/>
    <n v="-67445"/>
    <n v="-12120"/>
    <n v="0"/>
    <n v="-12120"/>
    <n v="0"/>
    <n v="0"/>
    <n v="-79565"/>
    <n v="0"/>
    <n v="185776.78"/>
    <n v="173656.78"/>
  </r>
  <r>
    <x v="0"/>
    <s v="FA37"/>
    <n v="1600"/>
    <n v="160002547"/>
    <n v="0"/>
    <s v="FA001600025470"/>
    <s v="TTO Printer"/>
    <x v="0"/>
    <n v="1"/>
    <n v="12"/>
    <n v="5"/>
    <s v="05.06.2020"/>
    <s v="05.06.2020"/>
    <m/>
    <s v="INR"/>
    <n v="170000"/>
    <n v="0"/>
    <n v="0"/>
    <n v="0"/>
    <n v="170000"/>
    <n v="-46829"/>
    <n v="-8155"/>
    <n v="0"/>
    <n v="-8155"/>
    <n v="0"/>
    <n v="0"/>
    <n v="-54984"/>
    <n v="0"/>
    <n v="123171"/>
    <n v="115016"/>
  </r>
  <r>
    <x v="0"/>
    <s v="FA37"/>
    <n v="1600"/>
    <n v="160002548"/>
    <n v="0"/>
    <s v="FA001600025480"/>
    <s v="CONTINUOUS BAND SEALING MACHINE"/>
    <x v="0"/>
    <n v="2"/>
    <n v="12"/>
    <n v="4"/>
    <s v="05.06.2020"/>
    <s v="05.06.2020"/>
    <m/>
    <s v="INR"/>
    <n v="38000"/>
    <n v="0"/>
    <n v="0"/>
    <n v="0"/>
    <n v="38000"/>
    <n v="-10700"/>
    <n v="-1820"/>
    <n v="0"/>
    <n v="-1820"/>
    <n v="0"/>
    <n v="0"/>
    <n v="-12520"/>
    <n v="0"/>
    <n v="27300"/>
    <n v="25480"/>
  </r>
  <r>
    <x v="0"/>
    <s v="FA37"/>
    <n v="1600"/>
    <n v="160002549"/>
    <n v="0"/>
    <s v="FA001600025490"/>
    <s v="CONTINUOUS BAND SEALING MACHINE"/>
    <x v="0"/>
    <n v="3"/>
    <n v="12"/>
    <n v="10"/>
    <s v="05.06.2020"/>
    <s v="05.06.2020"/>
    <m/>
    <s v="INR"/>
    <n v="55815.23"/>
    <n v="0"/>
    <n v="0"/>
    <n v="0"/>
    <n v="55815.23"/>
    <n v="-14110"/>
    <n v="-2663"/>
    <n v="0"/>
    <n v="-2663"/>
    <n v="0"/>
    <n v="0"/>
    <n v="-16773"/>
    <n v="0"/>
    <n v="41705.230000000003"/>
    <n v="39042.230000000003"/>
  </r>
  <r>
    <x v="0"/>
    <s v="FA37"/>
    <n v="1600"/>
    <n v="160002550"/>
    <n v="0"/>
    <s v="FA001600025500"/>
    <s v="Weighing Scale - 150Kg"/>
    <x v="0"/>
    <n v="1"/>
    <n v="5"/>
    <n v="8"/>
    <s v="05.06.2020"/>
    <s v="05.06.2020"/>
    <m/>
    <s v="INR"/>
    <n v="10688"/>
    <n v="0"/>
    <n v="0"/>
    <n v="0"/>
    <n v="10688"/>
    <n v="-7382.42"/>
    <n v="-543"/>
    <n v="0"/>
    <n v="-543"/>
    <n v="0"/>
    <n v="0"/>
    <n v="-7925.42"/>
    <n v="0"/>
    <n v="3305.58"/>
    <n v="2762.58"/>
  </r>
  <r>
    <x v="0"/>
    <s v="FA37"/>
    <n v="1600"/>
    <n v="160002551"/>
    <n v="0"/>
    <s v="FA001600025510"/>
    <s v="CAS Weighing Scale 100Kg"/>
    <x v="0"/>
    <n v="1"/>
    <n v="6"/>
    <n v="2"/>
    <s v="05.06.2020"/>
    <s v="05.06.2020"/>
    <m/>
    <s v="INR"/>
    <n v="20351"/>
    <n v="0"/>
    <n v="0"/>
    <n v="0"/>
    <n v="20351"/>
    <n v="-13439.5"/>
    <n v="-1022"/>
    <n v="0"/>
    <n v="-1022"/>
    <n v="0"/>
    <n v="0"/>
    <n v="-14461.5"/>
    <n v="0"/>
    <n v="6911.5"/>
    <n v="5889.5"/>
  </r>
  <r>
    <x v="0"/>
    <s v="FA37"/>
    <n v="1600"/>
    <n v="160002552"/>
    <n v="0"/>
    <s v="FA001600025520"/>
    <s v="Electronic Weighing Scale-6kg"/>
    <x v="0"/>
    <n v="5"/>
    <n v="13"/>
    <n v="2"/>
    <s v="05.06.2020"/>
    <s v="05.06.2020"/>
    <m/>
    <s v="INR"/>
    <n v="42587.66"/>
    <n v="0"/>
    <n v="0"/>
    <n v="0"/>
    <n v="42587.66"/>
    <n v="-9844"/>
    <n v="-2033"/>
    <n v="0"/>
    <n v="-2033"/>
    <n v="0"/>
    <n v="0"/>
    <n v="-11877"/>
    <n v="0"/>
    <n v="32743.660000000003"/>
    <n v="30710.660000000003"/>
  </r>
  <r>
    <x v="0"/>
    <s v="FA37"/>
    <n v="1600"/>
    <n v="160002554"/>
    <n v="0"/>
    <s v="FA001600025540"/>
    <s v="Moisture Balance- Infrared"/>
    <x v="0"/>
    <n v="1"/>
    <n v="12"/>
    <n v="7"/>
    <s v="07.06.2020"/>
    <s v="07.06.2020"/>
    <m/>
    <s v="INR"/>
    <n v="19800"/>
    <n v="0"/>
    <n v="0"/>
    <n v="0"/>
    <n v="19800"/>
    <n v="-5293"/>
    <n v="-946"/>
    <n v="0"/>
    <n v="-946"/>
    <n v="0"/>
    <n v="0"/>
    <n v="-6239"/>
    <n v="0"/>
    <n v="14507"/>
    <n v="13561"/>
  </r>
  <r>
    <x v="0"/>
    <s v="FA37"/>
    <n v="1600"/>
    <n v="160002555"/>
    <n v="0"/>
    <s v="FA001600025550"/>
    <s v="TVSE barcode scanner"/>
    <x v="0"/>
    <n v="2"/>
    <n v="11"/>
    <n v="7"/>
    <s v="07.06.2020"/>
    <s v="07.06.2020"/>
    <m/>
    <s v="INR"/>
    <n v="2599.8000000000002"/>
    <n v="0"/>
    <n v="0"/>
    <n v="0"/>
    <n v="2599.8000000000002"/>
    <n v="-861.89"/>
    <n v="-124"/>
    <n v="0"/>
    <n v="-124"/>
    <n v="0"/>
    <n v="0"/>
    <n v="-985.89"/>
    <n v="0"/>
    <n v="1737.9100000000003"/>
    <n v="1613.9100000000003"/>
  </r>
  <r>
    <x v="0"/>
    <s v="FA37"/>
    <n v="1600"/>
    <n v="160002601"/>
    <n v="0"/>
    <s v="FA001600026010"/>
    <s v="Continuous Band Sealingmachine Horizonta"/>
    <x v="0"/>
    <n v="1"/>
    <n v="13"/>
    <n v="6"/>
    <s v="01.04.2020"/>
    <s v="01.04.2020"/>
    <m/>
    <s v="INR"/>
    <n v="19500"/>
    <n v="0"/>
    <n v="0"/>
    <n v="0"/>
    <n v="19500"/>
    <n v="-4313"/>
    <n v="-931"/>
    <n v="0"/>
    <n v="-931"/>
    <n v="0"/>
    <n v="0"/>
    <n v="-5244"/>
    <n v="0"/>
    <n v="15187"/>
    <n v="14256"/>
  </r>
  <r>
    <x v="0"/>
    <s v="FA37"/>
    <n v="1600"/>
    <n v="160002603"/>
    <n v="0"/>
    <s v="FA001600026030"/>
    <s v="REVO BAG CLOSER MACHINE"/>
    <x v="0"/>
    <n v="4"/>
    <n v="13"/>
    <n v="6"/>
    <s v="01.04.2020"/>
    <s v="01.04.2020"/>
    <m/>
    <s v="INR"/>
    <n v="24000"/>
    <n v="0"/>
    <n v="0"/>
    <n v="0"/>
    <n v="24000"/>
    <n v="-5307"/>
    <n v="-1146"/>
    <n v="0"/>
    <n v="-1146"/>
    <n v="0"/>
    <n v="0"/>
    <n v="-6453"/>
    <n v="0"/>
    <n v="18693"/>
    <n v="17547"/>
  </r>
  <r>
    <x v="0"/>
    <s v="FA37"/>
    <n v="1600"/>
    <n v="160002604"/>
    <n v="0"/>
    <s v="FA001600026040"/>
    <s v="CONTINUOUS BAND SEALING MACHINE"/>
    <x v="0"/>
    <n v="2"/>
    <n v="13"/>
    <n v="6"/>
    <s v="01.04.2020"/>
    <s v="01.04.2020"/>
    <m/>
    <s v="INR"/>
    <n v="41000"/>
    <n v="0"/>
    <n v="0"/>
    <n v="0"/>
    <n v="41000"/>
    <n v="-9066"/>
    <n v="-1958"/>
    <n v="0"/>
    <n v="-1958"/>
    <n v="0"/>
    <n v="0"/>
    <n v="-11024"/>
    <n v="0"/>
    <n v="31934"/>
    <n v="29976"/>
  </r>
  <r>
    <x v="0"/>
    <s v="FA37"/>
    <n v="1600"/>
    <n v="160002605"/>
    <n v="0"/>
    <s v="FA001600026050"/>
    <s v="Ganga Seed Cleaning Machine 1500 KGS"/>
    <x v="0"/>
    <n v="1"/>
    <n v="13"/>
    <n v="6"/>
    <s v="01.04.2020"/>
    <s v="01.04.2020"/>
    <m/>
    <s v="INR"/>
    <n v="581431.44999999995"/>
    <n v="0"/>
    <n v="0"/>
    <n v="0"/>
    <n v="581431.44999999995"/>
    <n v="-128834"/>
    <n v="-27744"/>
    <n v="0"/>
    <n v="-27744"/>
    <n v="0"/>
    <n v="0"/>
    <n v="-156578"/>
    <n v="0"/>
    <n v="452597.44999999995"/>
    <n v="424853.44999999995"/>
  </r>
  <r>
    <x v="0"/>
    <s v="FA37"/>
    <n v="1600"/>
    <n v="160002606"/>
    <n v="0"/>
    <s v="FA001600026060"/>
    <s v="Weighing Scale Machine"/>
    <x v="0"/>
    <n v="2"/>
    <n v="1"/>
    <n v="9"/>
    <s v="01.04.2020"/>
    <s v="01.04.2020"/>
    <m/>
    <s v="INR"/>
    <n v="13500"/>
    <n v="0"/>
    <n v="0"/>
    <n v="0"/>
    <n v="13500"/>
    <n v="-12825"/>
    <n v="0"/>
    <n v="0"/>
    <n v="0"/>
    <n v="0"/>
    <n v="0"/>
    <n v="-12825"/>
    <n v="0"/>
    <n v="675"/>
    <n v="675"/>
  </r>
  <r>
    <x v="0"/>
    <s v="FA37"/>
    <n v="1600"/>
    <n v="160002607"/>
    <n v="0"/>
    <s v="FA001600026070"/>
    <s v="Weighing Scale Machine"/>
    <x v="0"/>
    <n v="2"/>
    <n v="2"/>
    <n v="6"/>
    <s v="01.04.2020"/>
    <s v="01.04.2020"/>
    <m/>
    <s v="INR"/>
    <n v="21000"/>
    <n v="0"/>
    <n v="0"/>
    <n v="0"/>
    <n v="21000"/>
    <n v="-19155.22"/>
    <n v="-794.78"/>
    <n v="0"/>
    <n v="-794.78"/>
    <n v="0"/>
    <n v="0"/>
    <n v="-19950"/>
    <n v="0"/>
    <n v="1844.7799999999988"/>
    <n v="1050"/>
  </r>
  <r>
    <x v="0"/>
    <s v="FA37"/>
    <n v="1600"/>
    <n v="160002608"/>
    <n v="0"/>
    <s v="FA001600026080"/>
    <s v="Weighing Scale Machine"/>
    <x v="0"/>
    <n v="1"/>
    <n v="0"/>
    <n v="9"/>
    <s v="01.04.2020"/>
    <s v="01.04.2020"/>
    <m/>
    <s v="INR"/>
    <n v="13350"/>
    <n v="0"/>
    <n v="0"/>
    <n v="0"/>
    <n v="13350"/>
    <n v="-12682.22"/>
    <n v="0"/>
    <n v="0"/>
    <n v="0"/>
    <n v="0"/>
    <n v="0"/>
    <n v="-12682.22"/>
    <n v="0"/>
    <n v="667.78000000000065"/>
    <n v="667.78000000000065"/>
  </r>
  <r>
    <x v="0"/>
    <s v="FA37"/>
    <n v="1600"/>
    <n v="160002611"/>
    <n v="0"/>
    <s v="FA001600026110"/>
    <s v="Packing Machine Automatic"/>
    <x v="0"/>
    <n v="1"/>
    <n v="1"/>
    <n v="9"/>
    <s v="01.04.2020"/>
    <s v="01.04.2020"/>
    <m/>
    <s v="INR"/>
    <n v="84175"/>
    <n v="0"/>
    <n v="0"/>
    <n v="0"/>
    <n v="84175"/>
    <n v="-79965.919999999998"/>
    <n v="0"/>
    <n v="0"/>
    <n v="0"/>
    <n v="0"/>
    <n v="0"/>
    <n v="-79965.919999999998"/>
    <n v="0"/>
    <n v="4209.0800000000017"/>
    <n v="4209.0800000000017"/>
  </r>
  <r>
    <x v="0"/>
    <s v="FA37"/>
    <n v="1600"/>
    <n v="160002612"/>
    <n v="0"/>
    <s v="FA001600026120"/>
    <s v="Sealing Machine"/>
    <x v="0"/>
    <n v="2"/>
    <n v="1"/>
    <n v="9"/>
    <s v="01.04.2020"/>
    <s v="01.04.2020"/>
    <m/>
    <s v="INR"/>
    <n v="13208"/>
    <n v="0"/>
    <n v="0"/>
    <n v="0"/>
    <n v="13208"/>
    <n v="-12547.48"/>
    <n v="0"/>
    <n v="0"/>
    <n v="0"/>
    <n v="0"/>
    <n v="0"/>
    <n v="-12547.48"/>
    <n v="0"/>
    <n v="660.52000000000044"/>
    <n v="660.52000000000044"/>
  </r>
  <r>
    <x v="0"/>
    <s v="FA37"/>
    <n v="1600"/>
    <n v="160002614"/>
    <n v="0"/>
    <s v="FA001600026140"/>
    <s v="Insta Pack make Machine"/>
    <x v="0"/>
    <n v="1"/>
    <n v="3"/>
    <n v="10"/>
    <s v="01.04.2020"/>
    <s v="01.04.2020"/>
    <m/>
    <s v="INR"/>
    <n v="20400"/>
    <n v="0"/>
    <n v="0"/>
    <n v="0"/>
    <n v="20400"/>
    <n v="-16705.28"/>
    <n v="-1099"/>
    <n v="0"/>
    <n v="-1099"/>
    <n v="0"/>
    <n v="0"/>
    <n v="-17804.28"/>
    <n v="0"/>
    <n v="3694.7200000000012"/>
    <n v="2595.7200000000012"/>
  </r>
  <r>
    <x v="0"/>
    <s v="FA37"/>
    <n v="1600"/>
    <n v="160002615"/>
    <n v="0"/>
    <s v="FA001600026150"/>
    <s v="Insta Pack make Machine"/>
    <x v="0"/>
    <n v="1"/>
    <n v="3"/>
    <n v="6"/>
    <s v="01.04.2020"/>
    <s v="01.04.2020"/>
    <m/>
    <s v="INR"/>
    <n v="20400"/>
    <n v="0"/>
    <n v="0"/>
    <n v="0"/>
    <n v="20400"/>
    <n v="-17145.580000000002"/>
    <n v="-1121"/>
    <n v="0"/>
    <n v="-1121"/>
    <n v="0"/>
    <n v="0"/>
    <n v="-18266.580000000002"/>
    <n v="0"/>
    <n v="3254.4199999999983"/>
    <n v="2133.4199999999983"/>
  </r>
  <r>
    <x v="0"/>
    <s v="FA37"/>
    <n v="1600"/>
    <n v="160002616"/>
    <n v="0"/>
    <s v="FA001600026160"/>
    <s v="Digital Moisture Meter"/>
    <x v="0"/>
    <n v="1"/>
    <n v="6"/>
    <n v="10"/>
    <s v="01.04.2020"/>
    <s v="01.04.2020"/>
    <m/>
    <s v="INR"/>
    <n v="30099"/>
    <n v="0"/>
    <n v="0"/>
    <n v="0"/>
    <n v="30099"/>
    <n v="-18989.189999999999"/>
    <n v="-1497"/>
    <n v="0"/>
    <n v="-1497"/>
    <n v="0"/>
    <n v="0"/>
    <n v="-20486.189999999999"/>
    <n v="0"/>
    <n v="11109.810000000001"/>
    <n v="9612.8100000000013"/>
  </r>
  <r>
    <x v="0"/>
    <s v="FA37"/>
    <n v="1600"/>
    <n v="160002617"/>
    <n v="0"/>
    <s v="FA001600026170"/>
    <s v="TTO PRINTER"/>
    <x v="0"/>
    <n v="1"/>
    <n v="10"/>
    <n v="11"/>
    <s v="01.04.2020"/>
    <s v="01.04.2020"/>
    <m/>
    <s v="INR"/>
    <n v="195075"/>
    <n v="0"/>
    <n v="0"/>
    <n v="0"/>
    <n v="195075"/>
    <n v="-75154.38"/>
    <n v="-9307"/>
    <n v="0"/>
    <n v="-9307"/>
    <n v="0"/>
    <n v="0"/>
    <n v="-84461.38"/>
    <n v="0"/>
    <n v="119920.62"/>
    <n v="110613.62"/>
  </r>
  <r>
    <x v="0"/>
    <s v="FA37"/>
    <n v="1600"/>
    <n v="160002621"/>
    <n v="0"/>
    <s v="FA001600026210"/>
    <s v="Bag Closer Machine- Make Revo"/>
    <x v="0"/>
    <n v="1"/>
    <n v="12"/>
    <n v="0"/>
    <s v="01.04.2020"/>
    <s v="01.04.2020"/>
    <m/>
    <s v="INR"/>
    <n v="6120"/>
    <n v="0"/>
    <n v="0"/>
    <n v="0"/>
    <n v="6120"/>
    <n v="-1937.5"/>
    <n v="-292"/>
    <n v="0"/>
    <n v="-292"/>
    <n v="0"/>
    <n v="0"/>
    <n v="-2229.5"/>
    <n v="0"/>
    <n v="4182.5"/>
    <n v="3890.5"/>
  </r>
  <r>
    <x v="0"/>
    <s v="FA37"/>
    <n v="1600"/>
    <n v="160002622"/>
    <n v="0"/>
    <s v="FA001600026220"/>
    <s v="Electronic Weighing Scale"/>
    <x v="0"/>
    <n v="4"/>
    <n v="12"/>
    <n v="0"/>
    <s v="01.04.2020"/>
    <s v="01.04.2020"/>
    <m/>
    <s v="INR"/>
    <n v="29988"/>
    <n v="0"/>
    <n v="0"/>
    <n v="0"/>
    <n v="29988"/>
    <n v="-9494"/>
    <n v="-1431"/>
    <n v="0"/>
    <n v="-1431"/>
    <n v="0"/>
    <n v="0"/>
    <n v="-10925"/>
    <n v="0"/>
    <n v="20494"/>
    <n v="19063"/>
  </r>
  <r>
    <x v="0"/>
    <s v="FA37"/>
    <n v="1600"/>
    <n v="160002625"/>
    <n v="0"/>
    <s v="FA001600026250"/>
    <s v="Conveyor (Ink Jet Printer)"/>
    <x v="0"/>
    <n v="1"/>
    <n v="12"/>
    <n v="6"/>
    <s v="01.04.2020"/>
    <s v="01.04.2020"/>
    <m/>
    <s v="INR"/>
    <n v="45000"/>
    <n v="0"/>
    <n v="0"/>
    <n v="0"/>
    <n v="45000"/>
    <n v="-12898"/>
    <n v="-2142"/>
    <n v="0"/>
    <n v="-2142"/>
    <n v="0"/>
    <n v="0"/>
    <n v="-15040"/>
    <n v="0"/>
    <n v="32102"/>
    <n v="29960"/>
  </r>
  <r>
    <x v="0"/>
    <s v="FA37"/>
    <n v="1600"/>
    <n v="160002628"/>
    <n v="0"/>
    <s v="FA001600026280"/>
    <s v="CONTINUOUS BAND SEALING MACHINE"/>
    <x v="0"/>
    <n v="1"/>
    <n v="12"/>
    <n v="7"/>
    <s v="01.04.2020"/>
    <s v="01.04.2020"/>
    <m/>
    <s v="INR"/>
    <n v="21500"/>
    <n v="0"/>
    <n v="0"/>
    <n v="0"/>
    <n v="21500"/>
    <n v="-5924"/>
    <n v="-1032"/>
    <n v="0"/>
    <n v="-1032"/>
    <n v="0"/>
    <n v="0"/>
    <n v="-6956"/>
    <n v="0"/>
    <n v="15576"/>
    <n v="14544"/>
  </r>
  <r>
    <x v="0"/>
    <s v="FA37"/>
    <n v="1600"/>
    <n v="160002629"/>
    <n v="0"/>
    <s v="FA001600026290"/>
    <s v="Band Sealing Machine"/>
    <x v="0"/>
    <n v="2"/>
    <n v="12"/>
    <n v="7"/>
    <s v="01.04.2020"/>
    <s v="01.04.2020"/>
    <m/>
    <s v="INR"/>
    <n v="37000"/>
    <n v="0"/>
    <n v="0"/>
    <n v="0"/>
    <n v="37000"/>
    <n v="-10195"/>
    <n v="-1777"/>
    <n v="0"/>
    <n v="-1777"/>
    <n v="0"/>
    <n v="0"/>
    <n v="-11972"/>
    <n v="0"/>
    <n v="26805"/>
    <n v="25028"/>
  </r>
  <r>
    <x v="0"/>
    <s v="FA37"/>
    <n v="1600"/>
    <n v="160002632"/>
    <n v="0"/>
    <s v="FA001600026320"/>
    <s v="INKJET PRINTER -9030-2G-E-IP54"/>
    <x v="0"/>
    <n v="1"/>
    <n v="13"/>
    <n v="1"/>
    <s v="01.04.2020"/>
    <s v="01.04.2020"/>
    <m/>
    <s v="INR"/>
    <n v="261123.89"/>
    <n v="0"/>
    <n v="0"/>
    <n v="0"/>
    <n v="261123.89"/>
    <n v="-65029"/>
    <n v="-12444"/>
    <n v="0"/>
    <n v="-12444"/>
    <n v="0"/>
    <n v="0"/>
    <n v="-77473"/>
    <n v="0"/>
    <n v="196094.89"/>
    <n v="183650.89"/>
  </r>
  <r>
    <x v="0"/>
    <s v="FA37"/>
    <n v="1600"/>
    <n v="160002635"/>
    <n v="0"/>
    <s v="FA001600026350"/>
    <s v="TTO Printer"/>
    <x v="0"/>
    <n v="1"/>
    <n v="11"/>
    <n v="4"/>
    <s v="01.04.2020"/>
    <s v="01.04.2020"/>
    <m/>
    <s v="INR"/>
    <n v="170000"/>
    <n v="0"/>
    <n v="0"/>
    <n v="0"/>
    <n v="170000"/>
    <n v="-49960"/>
    <n v="-9003"/>
    <n v="0"/>
    <n v="-9003"/>
    <n v="0"/>
    <n v="0"/>
    <n v="-58963"/>
    <n v="0"/>
    <n v="120040"/>
    <n v="111037"/>
  </r>
  <r>
    <x v="0"/>
    <s v="FA37"/>
    <n v="1600"/>
    <n v="160002641"/>
    <n v="0"/>
    <s v="FA001600026410"/>
    <s v="HAND PALLET Trolley"/>
    <x v="0"/>
    <n v="4"/>
    <n v="13"/>
    <n v="11"/>
    <s v="01.04.2020"/>
    <s v="01.04.2020"/>
    <m/>
    <s v="INR"/>
    <n v="33900"/>
    <n v="0"/>
    <n v="0"/>
    <n v="0"/>
    <n v="33900"/>
    <n v="-6662"/>
    <n v="-1615"/>
    <n v="0"/>
    <n v="-1615"/>
    <n v="0"/>
    <n v="0"/>
    <n v="-8277"/>
    <n v="0"/>
    <n v="27238"/>
    <n v="25623"/>
  </r>
  <r>
    <x v="0"/>
    <s v="FA37"/>
    <n v="1600"/>
    <n v="160002642"/>
    <n v="0"/>
    <s v="FA001600026420"/>
    <s v="FFS Machine (Flexi bag 280E+ 14 H MHW)"/>
    <x v="0"/>
    <n v="1"/>
    <n v="13"/>
    <n v="10"/>
    <s v="01.04.2020"/>
    <s v="01.04.2020"/>
    <m/>
    <s v="INR"/>
    <n v="1798110.01"/>
    <n v="0"/>
    <n v="0"/>
    <n v="0"/>
    <n v="1798110.01"/>
    <n v="-362808"/>
    <n v="-85664"/>
    <n v="0"/>
    <n v="-85664"/>
    <n v="0"/>
    <n v="0"/>
    <n v="-448472"/>
    <n v="269927.60200000001"/>
    <n v="1435302.01"/>
    <n v="1079710.4080000001"/>
  </r>
  <r>
    <x v="0"/>
    <s v="FA37"/>
    <n v="1600"/>
    <n v="160002646"/>
    <n v="0"/>
    <s v="FA001600026460"/>
    <s v="Bucket Conveyor"/>
    <x v="0"/>
    <n v="1"/>
    <n v="14"/>
    <n v="4"/>
    <s v="01.04.2020"/>
    <s v="01.04.2020"/>
    <m/>
    <s v="INR"/>
    <n v="269882.01"/>
    <n v="0"/>
    <n v="0"/>
    <n v="0"/>
    <n v="269882.01"/>
    <n v="-45217"/>
    <n v="-12899"/>
    <n v="0"/>
    <n v="-12899"/>
    <n v="0"/>
    <n v="0"/>
    <n v="-58116"/>
    <n v="0"/>
    <n v="224665.01"/>
    <n v="211766.01"/>
  </r>
  <r>
    <x v="0"/>
    <s v="FA37"/>
    <n v="1600"/>
    <n v="160002658"/>
    <n v="0"/>
    <s v="FA001600026580"/>
    <s v="DG SET 20 KVA Kirloskar"/>
    <x v="0"/>
    <n v="1"/>
    <n v="6"/>
    <n v="9"/>
    <s v="01.04.2020"/>
    <s v="01.04.2020"/>
    <m/>
    <s v="INR"/>
    <n v="545478"/>
    <n v="0"/>
    <n v="0"/>
    <n v="0"/>
    <n v="545478"/>
    <n v="-344373.39"/>
    <n v="-27568"/>
    <n v="0"/>
    <n v="-27568"/>
    <n v="0"/>
    <n v="0"/>
    <n v="-371941.39"/>
    <n v="0"/>
    <n v="201104.61"/>
    <n v="173536.61"/>
  </r>
  <r>
    <x v="0"/>
    <s v="FA37"/>
    <n v="1600"/>
    <n v="160002659"/>
    <n v="0"/>
    <s v="FA001600026590"/>
    <s v="Belts for TTO printer"/>
    <x v="0"/>
    <n v="1"/>
    <n v="11"/>
    <n v="1"/>
    <s v="01.04.2020"/>
    <s v="01.04.2020"/>
    <m/>
    <s v="INR"/>
    <n v="83640"/>
    <n v="0"/>
    <n v="0"/>
    <n v="0"/>
    <n v="83640"/>
    <n v="-31246.68"/>
    <n v="-3999"/>
    <n v="0"/>
    <n v="-3999"/>
    <n v="0"/>
    <n v="0"/>
    <n v="-35245.68"/>
    <n v="0"/>
    <n v="52393.32"/>
    <n v="48394.32"/>
  </r>
  <r>
    <x v="0"/>
    <s v="FA37"/>
    <n v="1600"/>
    <n v="160002660"/>
    <n v="0"/>
    <s v="FA001600026600"/>
    <s v="TTO Printer"/>
    <x v="0"/>
    <n v="2"/>
    <n v="12"/>
    <n v="9"/>
    <s v="01.04.2020"/>
    <s v="01.04.2020"/>
    <m/>
    <s v="INR"/>
    <n v="374748.91"/>
    <n v="0"/>
    <n v="0"/>
    <n v="0"/>
    <n v="374748.91"/>
    <n v="-101000"/>
    <n v="-17872"/>
    <n v="0"/>
    <n v="-17872"/>
    <n v="0"/>
    <n v="0"/>
    <n v="-118872"/>
    <n v="0"/>
    <n v="273748.90999999997"/>
    <n v="255876.90999999997"/>
  </r>
  <r>
    <x v="0"/>
    <s v="FA37"/>
    <n v="1600"/>
    <n v="160002661"/>
    <n v="0"/>
    <s v="FA001600026610"/>
    <s v="TTO Printer -Smartdate X40 Continuous"/>
    <x v="0"/>
    <n v="1"/>
    <n v="12"/>
    <n v="10"/>
    <s v="01.04.2020"/>
    <s v="01.04.2020"/>
    <m/>
    <s v="INR"/>
    <n v="215238.52"/>
    <n v="0"/>
    <n v="0"/>
    <n v="0"/>
    <n v="215238.52"/>
    <n v="-57112"/>
    <n v="-10249"/>
    <n v="0"/>
    <n v="-10249"/>
    <n v="0"/>
    <n v="0"/>
    <n v="-67361"/>
    <n v="0"/>
    <n v="158126.51999999999"/>
    <n v="147877.51999999999"/>
  </r>
  <r>
    <x v="0"/>
    <s v="FA37"/>
    <n v="1600"/>
    <n v="160002662"/>
    <n v="0"/>
    <s v="FA001600026620"/>
    <s v="Moisture Balance- Infrared"/>
    <x v="0"/>
    <n v="1"/>
    <n v="11"/>
    <n v="4"/>
    <s v="01.04.2020"/>
    <s v="01.04.2020"/>
    <m/>
    <s v="INR"/>
    <n v="19800"/>
    <n v="0"/>
    <n v="0"/>
    <n v="0"/>
    <n v="19800"/>
    <n v="-5799"/>
    <n v="-1050"/>
    <n v="0"/>
    <n v="-1050"/>
    <n v="0"/>
    <n v="0"/>
    <n v="-6849"/>
    <n v="0"/>
    <n v="14001"/>
    <n v="12951"/>
  </r>
  <r>
    <x v="0"/>
    <s v="FA37"/>
    <n v="1600"/>
    <n v="160002737"/>
    <n v="0"/>
    <s v="FA001600027370"/>
    <s v="45 Ltrs Vayu Compressor"/>
    <x v="0"/>
    <n v="1"/>
    <n v="13"/>
    <n v="1"/>
    <s v="04.07.2020"/>
    <s v="04.07.2020"/>
    <m/>
    <s v="INR"/>
    <n v="22745.56"/>
    <n v="0"/>
    <n v="0"/>
    <n v="0"/>
    <n v="22745.56"/>
    <n v="-5250"/>
    <n v="-1087"/>
    <n v="0"/>
    <n v="-1087"/>
    <n v="0"/>
    <n v="0"/>
    <n v="-6337"/>
    <n v="0"/>
    <n v="17495.560000000001"/>
    <n v="16408.560000000001"/>
  </r>
  <r>
    <x v="0"/>
    <s v="FA37"/>
    <n v="1600"/>
    <n v="160002740"/>
    <n v="0"/>
    <s v="FA001600027400"/>
    <s v="WEIGHING MACHINE 15 KG Essae Make DS 252"/>
    <x v="0"/>
    <n v="2"/>
    <n v="12"/>
    <n v="5"/>
    <s v="06.06.2020"/>
    <s v="06.06.2020"/>
    <m/>
    <s v="INR"/>
    <n v="31400"/>
    <n v="0"/>
    <n v="0"/>
    <n v="0"/>
    <n v="31400"/>
    <n v="-8799"/>
    <n v="-1495"/>
    <n v="0"/>
    <n v="-1495"/>
    <n v="0"/>
    <n v="0"/>
    <n v="-10294"/>
    <n v="0"/>
    <n v="22601"/>
    <n v="21106"/>
  </r>
  <r>
    <x v="0"/>
    <s v="FA37"/>
    <n v="1600"/>
    <n v="160002741"/>
    <n v="0"/>
    <s v="FA001600027410"/>
    <s v="WEIGHING MACHINE 6 KG Essae Make DS 252"/>
    <x v="0"/>
    <n v="2"/>
    <n v="12"/>
    <n v="5"/>
    <s v="06.06.2020"/>
    <s v="06.06.2020"/>
    <m/>
    <s v="INR"/>
    <n v="16700"/>
    <n v="0"/>
    <n v="0"/>
    <n v="0"/>
    <n v="16700"/>
    <n v="-4680"/>
    <n v="-795"/>
    <n v="0"/>
    <n v="-795"/>
    <n v="0"/>
    <n v="0"/>
    <n v="-5475"/>
    <n v="0"/>
    <n v="12020"/>
    <n v="11225"/>
  </r>
  <r>
    <x v="0"/>
    <s v="FA37"/>
    <n v="1600"/>
    <n v="160002742"/>
    <n v="0"/>
    <s v="FA001600027420"/>
    <s v="Belt Conveyor(TTO)"/>
    <x v="0"/>
    <n v="1"/>
    <n v="12"/>
    <n v="8"/>
    <s v="06.06.2020"/>
    <s v="06.06.2020"/>
    <m/>
    <s v="INR"/>
    <n v="63773.56"/>
    <n v="0"/>
    <n v="0"/>
    <n v="0"/>
    <n v="63773.56"/>
    <n v="-16804"/>
    <n v="-3041"/>
    <n v="0"/>
    <n v="-3041"/>
    <n v="0"/>
    <n v="0"/>
    <n v="-19845"/>
    <n v="0"/>
    <n v="46969.56"/>
    <n v="43928.56"/>
  </r>
  <r>
    <x v="0"/>
    <s v="FA37"/>
    <n v="1600"/>
    <n v="160002743"/>
    <n v="0"/>
    <s v="FA001600027430"/>
    <s v="CONTINUOUS BAND SEALING MACHINE"/>
    <x v="0"/>
    <n v="1"/>
    <n v="15"/>
    <n v="1"/>
    <s v="06.06.2020"/>
    <s v="06.06.2020"/>
    <m/>
    <s v="INR"/>
    <n v="24153.96"/>
    <n v="0"/>
    <n v="0"/>
    <n v="0"/>
    <n v="24153.96"/>
    <n v="-5691"/>
    <n v="-980"/>
    <n v="0"/>
    <n v="-980"/>
    <n v="0"/>
    <n v="0"/>
    <n v="-6671"/>
    <n v="0"/>
    <n v="18462.96"/>
    <n v="17482.96"/>
  </r>
  <r>
    <x v="0"/>
    <s v="FA37"/>
    <n v="1600"/>
    <n v="160002744"/>
    <n v="0"/>
    <s v="FA001600027440"/>
    <s v="Electronic Weighing Scale"/>
    <x v="0"/>
    <n v="1"/>
    <n v="11"/>
    <n v="10"/>
    <s v="06.06.2020"/>
    <s v="06.06.2020"/>
    <m/>
    <s v="INR"/>
    <n v="15657"/>
    <n v="0"/>
    <n v="0"/>
    <n v="0"/>
    <n v="15657"/>
    <n v="-4895"/>
    <n v="-751"/>
    <n v="0"/>
    <n v="-751"/>
    <n v="0"/>
    <n v="0"/>
    <n v="-5646"/>
    <n v="0"/>
    <n v="10762"/>
    <n v="10011"/>
  </r>
  <r>
    <x v="0"/>
    <s v="FA37"/>
    <n v="1600"/>
    <n v="160002745"/>
    <n v="0"/>
    <s v="FA001600027450"/>
    <s v="CONTINUOUS BAND SEALING MACHINE"/>
    <x v="0"/>
    <n v="1"/>
    <n v="11"/>
    <n v="10"/>
    <s v="06.06.2020"/>
    <s v="06.06.2020"/>
    <m/>
    <s v="INR"/>
    <n v="18500"/>
    <n v="0"/>
    <n v="0"/>
    <n v="0"/>
    <n v="18500"/>
    <n v="-5375"/>
    <n v="-918"/>
    <n v="0"/>
    <n v="-918"/>
    <n v="0"/>
    <n v="0"/>
    <n v="-6293"/>
    <n v="0"/>
    <n v="13125"/>
    <n v="12207"/>
  </r>
  <r>
    <x v="0"/>
    <s v="FA37"/>
    <n v="1600"/>
    <n v="160002746"/>
    <n v="0"/>
    <s v="FA001600027460"/>
    <s v="Electronics Weighing machine 6 Kg"/>
    <x v="0"/>
    <n v="3"/>
    <n v="11"/>
    <n v="10"/>
    <s v="06.06.2020"/>
    <s v="06.06.2020"/>
    <m/>
    <s v="INR"/>
    <n v="23550"/>
    <n v="0"/>
    <n v="0"/>
    <n v="0"/>
    <n v="23550"/>
    <n v="-6836"/>
    <n v="-1169"/>
    <n v="0"/>
    <n v="-1169"/>
    <n v="0"/>
    <n v="0"/>
    <n v="-8005"/>
    <n v="0"/>
    <n v="16714"/>
    <n v="15545"/>
  </r>
  <r>
    <x v="0"/>
    <s v="FA37"/>
    <n v="1600"/>
    <n v="160002747"/>
    <n v="0"/>
    <s v="FA001600027470"/>
    <s v="Rectangular Sieves"/>
    <x v="0"/>
    <n v="3"/>
    <n v="11"/>
    <n v="10"/>
    <s v="06.06.2020"/>
    <s v="06.06.2020"/>
    <m/>
    <s v="INR"/>
    <n v="22500"/>
    <n v="0"/>
    <n v="0"/>
    <n v="0"/>
    <n v="22500"/>
    <n v="-6462"/>
    <n v="-1122"/>
    <n v="0"/>
    <n v="-1122"/>
    <n v="0"/>
    <n v="0"/>
    <n v="-7584"/>
    <n v="0"/>
    <n v="16038"/>
    <n v="14916"/>
  </r>
  <r>
    <x v="0"/>
    <s v="FA37"/>
    <n v="1600"/>
    <n v="160002748"/>
    <n v="0"/>
    <s v="FA001600027480"/>
    <s v="Circular Sieves"/>
    <x v="0"/>
    <n v="2"/>
    <n v="11"/>
    <n v="10"/>
    <s v="06.06.2020"/>
    <s v="06.06.2020"/>
    <m/>
    <s v="INR"/>
    <n v="7300"/>
    <n v="0"/>
    <n v="-7300"/>
    <n v="0"/>
    <n v="0"/>
    <n v="-2097"/>
    <n v="-364"/>
    <n v="0"/>
    <n v="-364"/>
    <n v="2461"/>
    <n v="0"/>
    <n v="0"/>
    <n v="4839"/>
    <n v="5203"/>
    <n v="0"/>
  </r>
  <r>
    <x v="0"/>
    <s v="FA37"/>
    <n v="1600"/>
    <n v="160002749"/>
    <n v="0"/>
    <s v="FA001600027490"/>
    <s v="CONTINUOUS BAND SEALING MACHINE"/>
    <x v="0"/>
    <n v="1"/>
    <n v="3"/>
    <n v="2"/>
    <s v="06.06.2020"/>
    <s v="06.06.2020"/>
    <m/>
    <s v="INR"/>
    <n v="19500"/>
    <n v="0"/>
    <n v="0"/>
    <n v="0"/>
    <n v="19500"/>
    <n v="-13544"/>
    <n v="-2784"/>
    <n v="0"/>
    <n v="-2784"/>
    <n v="0"/>
    <n v="0"/>
    <n v="-16328"/>
    <n v="0"/>
    <n v="5956"/>
    <n v="3172"/>
  </r>
  <r>
    <x v="0"/>
    <s v="FA37"/>
    <n v="1600"/>
    <n v="160002750"/>
    <n v="0"/>
    <s v="FA001600027500"/>
    <s v="REVA BAG CLOSER MACHINE"/>
    <x v="0"/>
    <n v="2"/>
    <n v="3"/>
    <n v="2"/>
    <s v="06.06.2020"/>
    <s v="06.06.2020"/>
    <m/>
    <s v="INR"/>
    <n v="13500"/>
    <n v="0"/>
    <n v="0"/>
    <n v="0"/>
    <n v="13500"/>
    <n v="-9377"/>
    <n v="-1927"/>
    <n v="0"/>
    <n v="-1927"/>
    <n v="0"/>
    <n v="0"/>
    <n v="-11304"/>
    <n v="0"/>
    <n v="4123"/>
    <n v="2196"/>
  </r>
  <r>
    <x v="0"/>
    <s v="FA37"/>
    <n v="1600"/>
    <n v="160002751"/>
    <n v="0"/>
    <s v="FA001600027510"/>
    <s v="CONTINUOUS BAND SEALING MACHINE"/>
    <x v="0"/>
    <n v="1"/>
    <n v="3"/>
    <n v="2"/>
    <s v="06.06.2020"/>
    <s v="06.06.2020"/>
    <m/>
    <s v="INR"/>
    <n v="19500"/>
    <n v="0"/>
    <n v="0"/>
    <n v="0"/>
    <n v="19500"/>
    <n v="-13544"/>
    <n v="-2784"/>
    <n v="0"/>
    <n v="-2784"/>
    <n v="0"/>
    <n v="0"/>
    <n v="-16328"/>
    <n v="0"/>
    <n v="5956"/>
    <n v="3172"/>
  </r>
  <r>
    <x v="0"/>
    <s v="FA37"/>
    <n v="1600"/>
    <n v="160002752"/>
    <n v="0"/>
    <s v="FA001600027520"/>
    <s v="Hydraulic Hand Pallet Truck"/>
    <x v="0"/>
    <n v="2"/>
    <n v="13"/>
    <n v="1"/>
    <s v="06.06.2020"/>
    <s v="06.06.2020"/>
    <m/>
    <s v="INR"/>
    <n v="43926.9"/>
    <n v="0"/>
    <n v="0"/>
    <n v="0"/>
    <n v="43926.9"/>
    <n v="-10344"/>
    <n v="-2100"/>
    <n v="0"/>
    <n v="-2100"/>
    <n v="0"/>
    <n v="0"/>
    <n v="-12444"/>
    <n v="0"/>
    <n v="33582.9"/>
    <n v="31482.9"/>
  </r>
  <r>
    <x v="0"/>
    <s v="FA37"/>
    <n v="1600"/>
    <n v="160002753"/>
    <n v="0"/>
    <s v="FA001600027530"/>
    <s v="Electronic Weighing MCN DS451 150KG"/>
    <x v="0"/>
    <n v="2"/>
    <n v="13"/>
    <n v="2"/>
    <s v="06.06.2020"/>
    <s v="06.06.2020"/>
    <m/>
    <s v="INR"/>
    <n v="33320.160000000003"/>
    <n v="0"/>
    <n v="0"/>
    <n v="0"/>
    <n v="33320.160000000003"/>
    <n v="-7702"/>
    <n v="-1590"/>
    <n v="0"/>
    <n v="-1590"/>
    <n v="0"/>
    <n v="0"/>
    <n v="-9292"/>
    <n v="0"/>
    <n v="25618.160000000003"/>
    <n v="24028.160000000003"/>
  </r>
  <r>
    <x v="0"/>
    <s v="FA37"/>
    <n v="1600"/>
    <n v="160002754"/>
    <n v="0"/>
    <s v="FA001600027540"/>
    <s v="Weighing Machines"/>
    <x v="0"/>
    <n v="1"/>
    <n v="1"/>
    <n v="7"/>
    <s v="06.06.2020"/>
    <s v="06.06.2020"/>
    <m/>
    <s v="INR"/>
    <n v="6756"/>
    <n v="0"/>
    <n v="0"/>
    <n v="0"/>
    <n v="6756"/>
    <n v="-6418.06"/>
    <n v="0"/>
    <n v="0"/>
    <n v="0"/>
    <n v="0"/>
    <n v="0"/>
    <n v="-6418.06"/>
    <n v="0"/>
    <n v="337.9399999999996"/>
    <n v="337.9399999999996"/>
  </r>
  <r>
    <x v="0"/>
    <s v="FA37"/>
    <n v="1600"/>
    <n v="160002755"/>
    <n v="0"/>
    <s v="FA001600027550"/>
    <s v="Weighing Machines"/>
    <x v="0"/>
    <n v="1"/>
    <n v="1"/>
    <n v="5"/>
    <s v="06.06.2020"/>
    <s v="06.06.2020"/>
    <m/>
    <s v="INR"/>
    <n v="9563"/>
    <n v="0"/>
    <n v="0"/>
    <n v="0"/>
    <n v="9563"/>
    <n v="-9084.85"/>
    <n v="0"/>
    <n v="0"/>
    <n v="0"/>
    <n v="0"/>
    <n v="0"/>
    <n v="-9084.85"/>
    <n v="0"/>
    <n v="478.14999999999964"/>
    <n v="478.14999999999964"/>
  </r>
  <r>
    <x v="0"/>
    <s v="FA37"/>
    <n v="1600"/>
    <n v="160002756"/>
    <n v="0"/>
    <s v="FA001600027560"/>
    <s v="Sewing Machine"/>
    <x v="0"/>
    <n v="1"/>
    <n v="1"/>
    <n v="5"/>
    <s v="06.06.2020"/>
    <s v="06.06.2020"/>
    <m/>
    <s v="INR"/>
    <n v="5083"/>
    <n v="0"/>
    <n v="0"/>
    <n v="0"/>
    <n v="5083"/>
    <n v="-4828.42"/>
    <n v="0"/>
    <n v="0"/>
    <n v="0"/>
    <n v="0"/>
    <n v="0"/>
    <n v="-4828.42"/>
    <n v="0"/>
    <n v="254.57999999999993"/>
    <n v="254.57999999999993"/>
  </r>
  <r>
    <x v="0"/>
    <s v="FA37"/>
    <n v="1600"/>
    <n v="160002757"/>
    <n v="0"/>
    <s v="FA001600027570"/>
    <s v="Weighing Machine  30Kg"/>
    <x v="0"/>
    <n v="1"/>
    <n v="6"/>
    <n v="2"/>
    <s v="06.06.2020"/>
    <s v="06.06.2020"/>
    <m/>
    <s v="INR"/>
    <n v="12210"/>
    <n v="0"/>
    <n v="0"/>
    <n v="0"/>
    <n v="12210"/>
    <n v="-8062.36"/>
    <n v="-613"/>
    <n v="0"/>
    <n v="-613"/>
    <n v="0"/>
    <n v="0"/>
    <n v="-8675.36"/>
    <n v="0"/>
    <n v="4147.6400000000003"/>
    <n v="3534.6399999999994"/>
  </r>
  <r>
    <x v="0"/>
    <s v="FA37"/>
    <n v="1600"/>
    <n v="160002758"/>
    <n v="0"/>
    <s v="FA001600027580"/>
    <s v="Hand Pallet truck"/>
    <x v="0"/>
    <n v="2"/>
    <n v="14"/>
    <n v="0"/>
    <s v="06.06.2020"/>
    <s v="06.06.2020"/>
    <m/>
    <s v="INR"/>
    <n v="54163.66"/>
    <n v="0"/>
    <n v="0"/>
    <n v="0"/>
    <n v="54163.66"/>
    <n v="-9835"/>
    <n v="-2574"/>
    <n v="0"/>
    <n v="-2574"/>
    <n v="0"/>
    <n v="0"/>
    <n v="-12409"/>
    <n v="0"/>
    <n v="44328.66"/>
    <n v="41754.660000000003"/>
  </r>
  <r>
    <x v="0"/>
    <s v="FA37"/>
    <n v="1600"/>
    <n v="160002759"/>
    <n v="0"/>
    <s v="FA001600027590"/>
    <s v="Hand Pallet truck"/>
    <x v="0"/>
    <n v="2"/>
    <n v="14"/>
    <n v="0"/>
    <s v="06.06.2020"/>
    <s v="06.06.2020"/>
    <m/>
    <s v="INR"/>
    <n v="53546.22"/>
    <n v="0"/>
    <n v="0"/>
    <n v="0"/>
    <n v="53546.22"/>
    <n v="-9716"/>
    <n v="-2545"/>
    <n v="0"/>
    <n v="-2545"/>
    <n v="0"/>
    <n v="0"/>
    <n v="-12261"/>
    <n v="0"/>
    <n v="43830.22"/>
    <n v="41285.22"/>
  </r>
  <r>
    <x v="0"/>
    <s v="FA37"/>
    <n v="1600"/>
    <n v="160002760"/>
    <n v="0"/>
    <s v="FA001600027600"/>
    <s v="TTO Printer -Smartdate X40 Continuous"/>
    <x v="0"/>
    <n v="1"/>
    <n v="12"/>
    <n v="7"/>
    <s v="30.06.2020"/>
    <s v="30.06.2020"/>
    <m/>
    <s v="INR"/>
    <n v="215238.52"/>
    <n v="0"/>
    <n v="0"/>
    <n v="0"/>
    <n v="215238.52"/>
    <n v="-57196"/>
    <n v="-10246"/>
    <n v="0"/>
    <n v="-10246"/>
    <n v="0"/>
    <n v="0"/>
    <n v="-67442"/>
    <n v="0"/>
    <n v="158042.51999999999"/>
    <n v="147796.51999999999"/>
  </r>
  <r>
    <x v="0"/>
    <s v="FA37"/>
    <n v="1600"/>
    <n v="160002761"/>
    <n v="0"/>
    <s v="FA001600027610"/>
    <s v="TTO Printer -Smartdate X40 Continuous"/>
    <x v="0"/>
    <n v="1"/>
    <n v="12"/>
    <n v="7"/>
    <s v="30.06.2020"/>
    <s v="30.06.2020"/>
    <m/>
    <s v="INR"/>
    <n v="215238.52"/>
    <n v="0"/>
    <n v="0"/>
    <n v="0"/>
    <n v="215238.52"/>
    <n v="-57164"/>
    <n v="-10248"/>
    <n v="0"/>
    <n v="-10248"/>
    <n v="0"/>
    <n v="0"/>
    <n v="-67412"/>
    <n v="0"/>
    <n v="158074.51999999999"/>
    <n v="147826.51999999999"/>
  </r>
  <r>
    <x v="0"/>
    <s v="FA37"/>
    <n v="1600"/>
    <n v="160002763"/>
    <n v="0"/>
    <s v="FA001600027630"/>
    <s v="Print Mark Sensor"/>
    <x v="0"/>
    <n v="1"/>
    <n v="13"/>
    <n v="3"/>
    <s v="30.06.2020"/>
    <s v="30.06.2020"/>
    <m/>
    <s v="INR"/>
    <n v="15320.85"/>
    <n v="0"/>
    <n v="0"/>
    <n v="0"/>
    <n v="15320.85"/>
    <n v="-3421"/>
    <n v="-730"/>
    <n v="0"/>
    <n v="-730"/>
    <n v="0"/>
    <n v="0"/>
    <n v="-4151"/>
    <n v="0"/>
    <n v="11899.85"/>
    <n v="11169.85"/>
  </r>
  <r>
    <x v="0"/>
    <s v="FA37"/>
    <n v="1600"/>
    <n v="160003040"/>
    <n v="0"/>
    <s v="FA001600030400"/>
    <s v="SHELVING FIXTURES BRACKET"/>
    <x v="0"/>
    <n v="1"/>
    <n v="5"/>
    <n v="9"/>
    <s v="01.07.2020"/>
    <s v="01.07.2020"/>
    <m/>
    <s v="INR"/>
    <n v="227169"/>
    <n v="0"/>
    <n v="0"/>
    <n v="0"/>
    <n v="227169"/>
    <n v="-154703.56"/>
    <n v="-11510"/>
    <n v="0"/>
    <n v="-11510"/>
    <n v="0"/>
    <n v="0"/>
    <n v="-166213.56"/>
    <n v="0"/>
    <n v="72465.440000000002"/>
    <n v="60955.44"/>
  </r>
  <r>
    <x v="0"/>
    <s v="FA37"/>
    <n v="1600"/>
    <n v="160003041"/>
    <n v="0"/>
    <s v="FA001600030410"/>
    <s v="Weighing scale table"/>
    <x v="0"/>
    <n v="1"/>
    <n v="6"/>
    <n v="3"/>
    <s v="01.07.2020"/>
    <s v="01.07.2020"/>
    <m/>
    <s v="INR"/>
    <n v="18723"/>
    <n v="0"/>
    <n v="0"/>
    <n v="0"/>
    <n v="18723"/>
    <n v="-12188.86"/>
    <n v="-938"/>
    <n v="0"/>
    <n v="-938"/>
    <n v="0"/>
    <n v="0"/>
    <n v="-13126.86"/>
    <n v="0"/>
    <n v="6534.1399999999994"/>
    <n v="5596.1399999999994"/>
  </r>
  <r>
    <x v="0"/>
    <s v="FA37"/>
    <n v="1600"/>
    <n v="160003042"/>
    <n v="0"/>
    <s v="FA001600030420"/>
    <s v="INKJET PRINTER- 9030-2G-IP54 with Conveyor"/>
    <x v="0"/>
    <n v="1"/>
    <n v="13"/>
    <n v="0"/>
    <s v="01.07.2020"/>
    <s v="01.07.2020"/>
    <m/>
    <s v="INR"/>
    <n v="257133.07"/>
    <n v="0"/>
    <n v="0"/>
    <n v="0"/>
    <n v="257133.07"/>
    <n v="-60887"/>
    <n v="-12283"/>
    <n v="0"/>
    <n v="-12283"/>
    <n v="0"/>
    <n v="0"/>
    <n v="-73170"/>
    <n v="0"/>
    <n v="196246.07"/>
    <n v="183963.07"/>
  </r>
  <r>
    <x v="0"/>
    <s v="FA37"/>
    <n v="1600"/>
    <n v="160003043"/>
    <n v="0"/>
    <s v="FA001600030430"/>
    <s v="Bag Closer Machine Revo"/>
    <x v="0"/>
    <n v="1"/>
    <n v="6"/>
    <n v="0"/>
    <s v="01.07.2020"/>
    <s v="01.07.2020"/>
    <m/>
    <s v="INR"/>
    <n v="10898"/>
    <n v="0"/>
    <n v="0"/>
    <n v="0"/>
    <n v="10898"/>
    <n v="-7252.78"/>
    <n v="-550"/>
    <n v="0"/>
    <n v="-550"/>
    <n v="0"/>
    <n v="0"/>
    <n v="-7802.78"/>
    <n v="0"/>
    <n v="3645.2200000000003"/>
    <n v="3095.2200000000003"/>
  </r>
  <r>
    <x v="0"/>
    <s v="FA37"/>
    <n v="1600"/>
    <n v="160003469"/>
    <n v="0"/>
    <s v="FA001600034690"/>
    <s v="Manual Stacker 1.5 Ton"/>
    <x v="0"/>
    <n v="1"/>
    <n v="13"/>
    <n v="0"/>
    <s v="01.03.2021"/>
    <s v="01.03.2021"/>
    <m/>
    <s v="INR"/>
    <n v="68610.350000000006"/>
    <n v="0"/>
    <n v="0"/>
    <n v="0"/>
    <n v="68610.350000000006"/>
    <n v="-13485"/>
    <n v="-3269"/>
    <n v="0"/>
    <n v="-3269"/>
    <n v="0"/>
    <n v="0"/>
    <n v="-16754"/>
    <n v="0"/>
    <n v="55125.350000000006"/>
    <n v="51856.350000000006"/>
  </r>
  <r>
    <x v="0"/>
    <s v="FA37"/>
    <n v="1600"/>
    <n v="160003471"/>
    <n v="0"/>
    <s v="FA001600034710"/>
    <s v="Bag Closer Machine- Make Revo"/>
    <x v="0"/>
    <n v="1"/>
    <n v="11"/>
    <n v="1"/>
    <s v="01.03.2021"/>
    <s v="01.03.2021"/>
    <m/>
    <s v="INR"/>
    <n v="6120"/>
    <n v="0"/>
    <n v="0"/>
    <n v="0"/>
    <n v="6120"/>
    <n v="-1937.5"/>
    <n v="-292"/>
    <n v="0"/>
    <n v="-292"/>
    <n v="0"/>
    <n v="0"/>
    <n v="-2229.5"/>
    <n v="0"/>
    <n v="4182.5"/>
    <n v="3890.5"/>
  </r>
  <r>
    <x v="0"/>
    <s v="FA37"/>
    <n v="1600"/>
    <n v="160003472"/>
    <n v="0"/>
    <s v="FA001600034720"/>
    <s v="Former"/>
    <x v="0"/>
    <n v="5"/>
    <n v="12"/>
    <n v="10"/>
    <s v="01.03.2021"/>
    <s v="01.03.2021"/>
    <m/>
    <s v="INR"/>
    <n v="402637.83"/>
    <n v="0"/>
    <n v="0"/>
    <n v="0"/>
    <n v="402637.83"/>
    <n v="-82805"/>
    <n v="-19221"/>
    <n v="0"/>
    <n v="-19221"/>
    <n v="0"/>
    <n v="0"/>
    <n v="-102026"/>
    <n v="0"/>
    <n v="319832.83"/>
    <n v="300611.83"/>
  </r>
  <r>
    <x v="0"/>
    <s v="FA37"/>
    <n v="1600"/>
    <n v="160003473"/>
    <n v="0"/>
    <s v="FA001600034730"/>
    <s v="Hassia Packing Machine"/>
    <x v="0"/>
    <n v="1"/>
    <n v="12"/>
    <n v="11"/>
    <s v="01.03.2021"/>
    <s v="01.03.2021"/>
    <m/>
    <s v="INR"/>
    <n v="1354806.14"/>
    <n v="0"/>
    <n v="0"/>
    <n v="0"/>
    <n v="1354806.14"/>
    <n v="-273361"/>
    <n v="-64545"/>
    <n v="0"/>
    <n v="-64545"/>
    <n v="0"/>
    <n v="0"/>
    <n v="-337906"/>
    <n v="203380.02799999999"/>
    <n v="1081445.1399999999"/>
    <n v="813520.11199999996"/>
  </r>
  <r>
    <x v="0"/>
    <s v="FA37"/>
    <n v="1600"/>
    <n v="160003475"/>
    <n v="0"/>
    <s v="FA001600034750"/>
    <s v="Videojet TTO Printer"/>
    <x v="0"/>
    <n v="1"/>
    <n v="12"/>
    <n v="11"/>
    <s v="01.03.2021"/>
    <s v="01.03.2021"/>
    <m/>
    <s v="INR"/>
    <n v="211270.05"/>
    <n v="0"/>
    <n v="0"/>
    <n v="0"/>
    <n v="211270.05"/>
    <n v="-42628"/>
    <n v="-10065"/>
    <n v="0"/>
    <n v="-10065"/>
    <n v="0"/>
    <n v="0"/>
    <n v="-52693"/>
    <n v="0"/>
    <n v="168642.05"/>
    <n v="158577.04999999999"/>
  </r>
  <r>
    <x v="0"/>
    <s v="FA37"/>
    <n v="1600"/>
    <n v="160003482"/>
    <n v="0"/>
    <s v="FA001600034820"/>
    <s v="industrial Vaccume Cleaner"/>
    <x v="0"/>
    <n v="1"/>
    <n v="15"/>
    <n v="0"/>
    <s v="30.06.2021"/>
    <s v="25.06.2021"/>
    <m/>
    <s v="INR"/>
    <n v="54639"/>
    <n v="0"/>
    <n v="0"/>
    <n v="0"/>
    <n v="54639"/>
    <n v="-2655"/>
    <n v="-2607"/>
    <n v="0"/>
    <n v="-2607"/>
    <n v="0"/>
    <n v="0"/>
    <n v="-5262"/>
    <n v="0"/>
    <n v="51984"/>
    <n v="49377"/>
  </r>
  <r>
    <x v="0"/>
    <s v="FA37"/>
    <n v="1700"/>
    <n v="170000000"/>
    <n v="0"/>
    <s v="FA001700000000"/>
    <s v="Online Temperature"/>
    <x v="10"/>
    <n v="1"/>
    <n v="13"/>
    <n v="6"/>
    <s v="15.10.2015"/>
    <s v="01.04.2017"/>
    <m/>
    <s v="INR"/>
    <n v="3435"/>
    <n v="0"/>
    <n v="0"/>
    <n v="0"/>
    <n v="3435"/>
    <n v="-1408.02"/>
    <n v="-164"/>
    <n v="0"/>
    <n v="-164"/>
    <n v="0"/>
    <n v="0"/>
    <n v="-1572.02"/>
    <n v="0"/>
    <n v="2026.98"/>
    <n v="1862.98"/>
  </r>
  <r>
    <x v="0"/>
    <s v="FA37"/>
    <n v="1700"/>
    <n v="170000003"/>
    <n v="0"/>
    <s v="FA001700000030"/>
    <s v="Laboratory  Equipment"/>
    <x v="10"/>
    <n v="1"/>
    <n v="6"/>
    <n v="8"/>
    <s v="30.11.2013"/>
    <s v="01.04.2017"/>
    <m/>
    <s v="INR"/>
    <n v="133105.75"/>
    <n v="0"/>
    <n v="0"/>
    <n v="0"/>
    <n v="133105.75"/>
    <n v="-107153.08"/>
    <n v="-8684"/>
    <n v="0"/>
    <n v="-8684"/>
    <n v="0"/>
    <n v="0"/>
    <n v="-115837.08"/>
    <n v="0"/>
    <n v="25952.67"/>
    <n v="17268.669999999998"/>
  </r>
  <r>
    <x v="0"/>
    <s v="FA37"/>
    <n v="1800"/>
    <n v="180000294"/>
    <n v="0"/>
    <s v="FA001800002940"/>
    <s v="Thumb Impression Machine"/>
    <x v="1"/>
    <n v="1"/>
    <n v="4"/>
    <n v="5"/>
    <s v="30.08.2016"/>
    <s v="01.04.2017"/>
    <m/>
    <s v="INR"/>
    <n v="12277.45"/>
    <n v="0"/>
    <n v="-12277.45"/>
    <n v="0"/>
    <n v="0"/>
    <n v="-11663.58"/>
    <n v="0"/>
    <n v="0"/>
    <n v="0"/>
    <n v="11663.58"/>
    <n v="0"/>
    <n v="0"/>
    <n v="613.8700000000008"/>
    <n v="613.8700000000008"/>
    <n v="0"/>
  </r>
  <r>
    <x v="0"/>
    <s v="FA37"/>
    <n v="1800"/>
    <n v="180000295"/>
    <n v="0"/>
    <s v="FA001800002950"/>
    <s v="LED TV"/>
    <x v="1"/>
    <n v="1"/>
    <n v="4"/>
    <n v="5"/>
    <s v="24.08.2016"/>
    <s v="01.04.2017"/>
    <m/>
    <s v="INR"/>
    <n v="10799.1"/>
    <n v="0"/>
    <n v="-10799.1"/>
    <n v="0"/>
    <n v="0"/>
    <n v="-10258.719999999999"/>
    <n v="0"/>
    <n v="0"/>
    <n v="0"/>
    <n v="10258.719999999999"/>
    <n v="0"/>
    <n v="0"/>
    <n v="540.38000000000102"/>
    <n v="540.38000000000102"/>
    <n v="0"/>
  </r>
  <r>
    <x v="0"/>
    <s v="FA37"/>
    <n v="1800"/>
    <n v="180000301"/>
    <n v="0"/>
    <s v="FA001800003010"/>
    <s v="CCTV  Camera"/>
    <x v="1"/>
    <n v="1"/>
    <n v="4"/>
    <n v="5"/>
    <s v="01.09.2016"/>
    <s v="01.04.2017"/>
    <m/>
    <s v="INR"/>
    <n v="8868"/>
    <n v="0"/>
    <n v="-8868"/>
    <n v="0"/>
    <n v="0"/>
    <n v="-8424.6"/>
    <n v="0"/>
    <n v="0"/>
    <n v="0"/>
    <n v="8424.6"/>
    <n v="0"/>
    <n v="0"/>
    <n v="443.39999999999964"/>
    <n v="443.39999999999964"/>
    <n v="0"/>
  </r>
  <r>
    <x v="0"/>
    <s v="FA37"/>
    <n v="1800"/>
    <n v="180000314"/>
    <n v="0"/>
    <s v="FA001800003140"/>
    <s v="Insect killer"/>
    <x v="1"/>
    <n v="6"/>
    <n v="4"/>
    <n v="9"/>
    <s v="02.01.2017"/>
    <s v="01.04.2017"/>
    <m/>
    <s v="INR"/>
    <n v="12312"/>
    <n v="0"/>
    <n v="-12312"/>
    <n v="0"/>
    <n v="0"/>
    <n v="-11696.4"/>
    <n v="0"/>
    <n v="0"/>
    <n v="0"/>
    <n v="11696.4"/>
    <n v="0"/>
    <n v="0"/>
    <n v="615.60000000000036"/>
    <n v="615.60000000000036"/>
    <n v="0"/>
  </r>
  <r>
    <x v="0"/>
    <s v="FA37"/>
    <n v="1800"/>
    <n v="180000459"/>
    <n v="0"/>
    <s v="FA001800004590"/>
    <s v="Attendence Recording System -FP"/>
    <x v="1"/>
    <n v="1"/>
    <n v="5"/>
    <n v="0"/>
    <s v="30.11.2017"/>
    <s v="21.08.2017"/>
    <m/>
    <s v="INR"/>
    <n v="18000"/>
    <n v="0"/>
    <n v="-18000"/>
    <n v="0"/>
    <n v="0"/>
    <n v="-15769"/>
    <n v="-1331"/>
    <n v="0"/>
    <n v="-1331"/>
    <n v="17100"/>
    <n v="0"/>
    <n v="0"/>
    <n v="900"/>
    <n v="2231"/>
    <n v="0"/>
  </r>
  <r>
    <x v="0"/>
    <s v="FA37"/>
    <n v="1800"/>
    <n v="180000573"/>
    <n v="0"/>
    <s v="FA001800005730"/>
    <s v="Thumb Impression Machine"/>
    <x v="1"/>
    <n v="2"/>
    <n v="1"/>
    <n v="8"/>
    <s v="11.01.2020"/>
    <s v="11.01.2020"/>
    <m/>
    <s v="INR"/>
    <n v="8727.5499999999993"/>
    <n v="0"/>
    <n v="-8727.5499999999993"/>
    <n v="0"/>
    <n v="0"/>
    <n v="-8291.17"/>
    <n v="0"/>
    <n v="0"/>
    <n v="0"/>
    <n v="8291.17"/>
    <n v="0"/>
    <n v="0"/>
    <n v="436.3799999999992"/>
    <n v="436.3799999999992"/>
    <n v="0"/>
  </r>
  <r>
    <x v="0"/>
    <s v="FA37"/>
    <n v="1800"/>
    <n v="180000574"/>
    <n v="0"/>
    <s v="FA001800005740"/>
    <s v="Koryo TV Series 5000 24'' LED"/>
    <x v="1"/>
    <n v="1"/>
    <n v="4"/>
    <n v="2"/>
    <s v="11.01.2020"/>
    <s v="11.01.2020"/>
    <m/>
    <s v="INR"/>
    <n v="6438.12"/>
    <n v="0"/>
    <n v="-6438.12"/>
    <n v="0"/>
    <n v="0"/>
    <n v="-3763"/>
    <n v="-911"/>
    <n v="0"/>
    <n v="-911"/>
    <n v="4674"/>
    <n v="0"/>
    <n v="0"/>
    <n v="1764.12"/>
    <n v="2675.12"/>
    <n v="0"/>
  </r>
  <r>
    <x v="0"/>
    <s v="FA37"/>
    <n v="1800"/>
    <n v="180000582"/>
    <n v="0"/>
    <s v="FA001800005820"/>
    <s v="Attendence Recording System"/>
    <x v="1"/>
    <n v="1"/>
    <n v="2"/>
    <n v="3"/>
    <s v="07.06.2020"/>
    <s v="07.06.2020"/>
    <m/>
    <s v="INR"/>
    <n v="18000"/>
    <n v="0"/>
    <n v="-18000"/>
    <n v="0"/>
    <n v="0"/>
    <n v="-15643"/>
    <n v="-1457"/>
    <n v="0"/>
    <n v="-1457"/>
    <n v="17100"/>
    <n v="0"/>
    <n v="0"/>
    <n v="900"/>
    <n v="2357"/>
    <n v="0"/>
  </r>
  <r>
    <x v="0"/>
    <s v="FA37"/>
    <n v="1800"/>
    <n v="180000586"/>
    <n v="0"/>
    <s v="FA001800005860"/>
    <s v="Thumb Impression Machine"/>
    <x v="1"/>
    <n v="1"/>
    <n v="1"/>
    <n v="5"/>
    <s v="01.04.2020"/>
    <s v="01.04.2020"/>
    <m/>
    <s v="INR"/>
    <n v="8727.56"/>
    <n v="0"/>
    <n v="-8727.56"/>
    <n v="0"/>
    <n v="0"/>
    <n v="-8291.18"/>
    <n v="0"/>
    <n v="0"/>
    <n v="0"/>
    <n v="8291.18"/>
    <n v="0"/>
    <n v="0"/>
    <n v="436.3799999999992"/>
    <n v="436.3799999999992"/>
    <n v="0"/>
  </r>
  <r>
    <x v="0"/>
    <s v="FA37"/>
    <n v="1800"/>
    <n v="180000596"/>
    <n v="0"/>
    <s v="FA001800005960"/>
    <s v="FIRE EXTINGUISHER ABC Type-6KG"/>
    <x v="1"/>
    <n v="5"/>
    <n v="0"/>
    <n v="1"/>
    <s v="04.07.2020"/>
    <s v="04.07.2020"/>
    <m/>
    <s v="INR"/>
    <n v="13000"/>
    <n v="0"/>
    <n v="-13000"/>
    <n v="0"/>
    <n v="0"/>
    <n v="-12299"/>
    <n v="0"/>
    <n v="0"/>
    <n v="0"/>
    <n v="12299"/>
    <n v="0"/>
    <n v="0"/>
    <n v="701"/>
    <n v="701"/>
    <n v="0"/>
  </r>
  <r>
    <x v="0"/>
    <s v="FA37"/>
    <n v="1800"/>
    <n v="180000597"/>
    <n v="0"/>
    <s v="FA001800005970"/>
    <s v="Fire Extinguisher ABC Type- 4KG"/>
    <x v="1"/>
    <n v="5"/>
    <n v="0"/>
    <n v="1"/>
    <s v="04.07.2020"/>
    <s v="04.07.2020"/>
    <m/>
    <s v="INR"/>
    <n v="11500"/>
    <n v="0"/>
    <n v="-11500"/>
    <n v="0"/>
    <n v="0"/>
    <n v="-10880"/>
    <n v="0"/>
    <n v="0"/>
    <n v="0"/>
    <n v="10880"/>
    <n v="0"/>
    <n v="0"/>
    <n v="620"/>
    <n v="620"/>
    <n v="0"/>
  </r>
  <r>
    <x v="0"/>
    <s v="FA37"/>
    <n v="1800"/>
    <n v="180000598"/>
    <n v="0"/>
    <s v="FA001800005980"/>
    <s v="Koryo TV"/>
    <x v="1"/>
    <n v="1"/>
    <n v="3"/>
    <n v="8"/>
    <s v="04.07.2020"/>
    <s v="04.07.2020"/>
    <m/>
    <s v="INR"/>
    <n v="5930"/>
    <n v="0"/>
    <n v="-5930"/>
    <n v="0"/>
    <n v="0"/>
    <n v="-3478"/>
    <n v="-844"/>
    <n v="0"/>
    <n v="-844"/>
    <n v="4322"/>
    <n v="0"/>
    <n v="0"/>
    <n v="1608"/>
    <n v="2452"/>
    <n v="0"/>
  </r>
  <r>
    <x v="0"/>
    <s v="FA37"/>
    <n v="1800"/>
    <n v="180000599"/>
    <n v="0"/>
    <s v="FA001800005990"/>
    <s v="Attendence Recording System-FP"/>
    <x v="1"/>
    <n v="1"/>
    <n v="2"/>
    <n v="4"/>
    <s v="06.06.2020"/>
    <s v="06.06.2020"/>
    <m/>
    <s v="INR"/>
    <n v="18000"/>
    <n v="0"/>
    <n v="-18000"/>
    <n v="0"/>
    <n v="0"/>
    <n v="-15342"/>
    <n v="-1758"/>
    <n v="0"/>
    <n v="-1758"/>
    <n v="17100"/>
    <n v="0"/>
    <n v="0"/>
    <n v="900"/>
    <n v="2658"/>
    <n v="0"/>
  </r>
  <r>
    <x v="0"/>
    <s v="FA37"/>
    <n v="1800"/>
    <n v="180000600"/>
    <n v="0"/>
    <s v="FA001800006000"/>
    <s v="Koryo TV Series 5000 32'' LED"/>
    <x v="1"/>
    <n v="1"/>
    <n v="3"/>
    <n v="10"/>
    <s v="06.06.2020"/>
    <s v="06.06.2020"/>
    <m/>
    <s v="INR"/>
    <n v="10347.41"/>
    <n v="0"/>
    <n v="-10347.41"/>
    <n v="0"/>
    <n v="0"/>
    <n v="-5925"/>
    <n v="-1461"/>
    <n v="0"/>
    <n v="-1461"/>
    <n v="7386"/>
    <n v="0"/>
    <n v="0"/>
    <n v="2961.41"/>
    <n v="4422.41"/>
    <n v="0"/>
  </r>
  <r>
    <x v="0"/>
    <s v="FA37"/>
    <n v="1800"/>
    <n v="180000636"/>
    <n v="0"/>
    <s v="FA001800006360"/>
    <s v="Attendence Recording System"/>
    <x v="1"/>
    <n v="1"/>
    <n v="2"/>
    <n v="2"/>
    <s v="01.07.2020"/>
    <s v="01.07.2020"/>
    <m/>
    <s v="INR"/>
    <n v="18000"/>
    <n v="0"/>
    <n v="-18000"/>
    <n v="0"/>
    <n v="0"/>
    <n v="-15694"/>
    <n v="-1406"/>
    <n v="0"/>
    <n v="-1406"/>
    <n v="17100"/>
    <n v="0"/>
    <n v="0"/>
    <n v="900"/>
    <n v="2306"/>
    <n v="0"/>
  </r>
  <r>
    <x v="0"/>
    <s v="FA37"/>
    <n v="1900"/>
    <n v="190000200"/>
    <n v="0"/>
    <s v="FA001900002000"/>
    <s v="TTP 244 Barcode Printer"/>
    <x v="2"/>
    <n v="1"/>
    <n v="0"/>
    <n v="1"/>
    <s v="30.10.2012"/>
    <s v="01.04.2017"/>
    <m/>
    <s v="INR"/>
    <n v="51450"/>
    <n v="0"/>
    <n v="0"/>
    <n v="0"/>
    <n v="51450"/>
    <n v="-48877.5"/>
    <n v="0"/>
    <n v="0"/>
    <n v="0"/>
    <n v="0"/>
    <n v="0"/>
    <n v="-48877.5"/>
    <n v="0"/>
    <n v="2572.5"/>
    <n v="2572.5"/>
  </r>
  <r>
    <x v="0"/>
    <s v="FA37"/>
    <n v="1900"/>
    <n v="190000294"/>
    <n v="0"/>
    <s v="FA001900002940"/>
    <s v="Interactive Ups"/>
    <x v="2"/>
    <n v="5"/>
    <n v="1"/>
    <n v="9"/>
    <s v="02.01.2016"/>
    <s v="01.04.2017"/>
    <m/>
    <s v="INR"/>
    <n v="85229.97"/>
    <n v="0"/>
    <n v="0"/>
    <n v="0"/>
    <n v="85229.97"/>
    <n v="-80968.47"/>
    <n v="0"/>
    <n v="0"/>
    <n v="0"/>
    <n v="0"/>
    <n v="0"/>
    <n v="-80968.47"/>
    <n v="0"/>
    <n v="4261.5"/>
    <n v="4261.5"/>
  </r>
  <r>
    <x v="0"/>
    <s v="FA37"/>
    <n v="1900"/>
    <n v="190000318"/>
    <n v="0"/>
    <s v="FA001900003180"/>
    <s v="Laserjet Printer"/>
    <x v="2"/>
    <n v="1"/>
    <n v="2"/>
    <n v="1"/>
    <s v="10.05.2016"/>
    <s v="01.04.2017"/>
    <m/>
    <s v="INR"/>
    <n v="13820.5"/>
    <n v="0"/>
    <n v="0"/>
    <n v="0"/>
    <n v="13820.5"/>
    <n v="-13129.47"/>
    <n v="0"/>
    <n v="0"/>
    <n v="0"/>
    <n v="0"/>
    <n v="0"/>
    <n v="-13129.47"/>
    <n v="0"/>
    <n v="691.03000000000065"/>
    <n v="691.03000000000065"/>
  </r>
  <r>
    <x v="0"/>
    <s v="FA37"/>
    <n v="1900"/>
    <n v="190000340"/>
    <n v="0"/>
    <s v="FA001900003400"/>
    <s v="Desktop"/>
    <x v="2"/>
    <n v="4"/>
    <n v="2"/>
    <n v="4"/>
    <s v="28.07.2016"/>
    <s v="01.04.2017"/>
    <m/>
    <s v="INR"/>
    <n v="104445"/>
    <n v="0"/>
    <n v="0"/>
    <n v="0"/>
    <n v="104445"/>
    <n v="-99222.75"/>
    <n v="0"/>
    <n v="0"/>
    <n v="0"/>
    <n v="0"/>
    <n v="0"/>
    <n v="-99222.75"/>
    <n v="0"/>
    <n v="5222.25"/>
    <n v="5222.25"/>
  </r>
  <r>
    <x v="0"/>
    <s v="FA37"/>
    <n v="1900"/>
    <n v="190000522"/>
    <n v="0"/>
    <s v="FA001900005220"/>
    <s v="HP Printer"/>
    <x v="2"/>
    <n v="1"/>
    <n v="3"/>
    <n v="0"/>
    <s v="31.08.2017"/>
    <s v="12.08.2017"/>
    <m/>
    <s v="INR"/>
    <n v="13125"/>
    <n v="0"/>
    <n v="0"/>
    <n v="0"/>
    <n v="13125"/>
    <n v="-12468.75"/>
    <n v="0"/>
    <n v="0"/>
    <n v="0"/>
    <n v="0"/>
    <n v="0"/>
    <n v="-12468.75"/>
    <n v="0"/>
    <n v="656.25"/>
    <n v="656.25"/>
  </r>
  <r>
    <x v="0"/>
    <s v="FA37"/>
    <n v="1900"/>
    <n v="190000686"/>
    <n v="0"/>
    <s v="FA001900006860"/>
    <s v="Lenovo Desktop V520 - 10NLA01AIG"/>
    <x v="2"/>
    <n v="2"/>
    <n v="3"/>
    <n v="0"/>
    <s v="28.02.2018"/>
    <s v="15.02.2018"/>
    <m/>
    <s v="INR"/>
    <n v="69600"/>
    <n v="0"/>
    <n v="0"/>
    <n v="0"/>
    <n v="69600"/>
    <n v="-66120"/>
    <n v="0"/>
    <n v="0"/>
    <n v="0"/>
    <n v="0"/>
    <n v="0"/>
    <n v="-66120"/>
    <n v="0"/>
    <n v="3480"/>
    <n v="3480"/>
  </r>
  <r>
    <x v="0"/>
    <s v="FA37"/>
    <n v="1900"/>
    <n v="190000722"/>
    <n v="0"/>
    <s v="FA001900007220"/>
    <s v="Lenovo Desktop - V520 10NLA01AIG Tower"/>
    <x v="2"/>
    <n v="5"/>
    <n v="3"/>
    <n v="0"/>
    <s v="31.05.2018"/>
    <s v="26.05.2018"/>
    <m/>
    <s v="INR"/>
    <n v="174000"/>
    <n v="0"/>
    <n v="0"/>
    <n v="0"/>
    <n v="174000"/>
    <n v="-165300"/>
    <n v="0"/>
    <n v="0"/>
    <n v="0"/>
    <n v="0"/>
    <n v="0"/>
    <n v="-165300"/>
    <n v="0"/>
    <n v="8700"/>
    <n v="8700"/>
  </r>
  <r>
    <x v="0"/>
    <s v="FA37"/>
    <n v="1900"/>
    <n v="190000723"/>
    <n v="0"/>
    <s v="FA001900007230"/>
    <s v="Lenovo Laptop - V310-80SXA05XIH"/>
    <x v="2"/>
    <n v="2"/>
    <n v="3"/>
    <n v="0"/>
    <s v="31.05.2018"/>
    <s v="26.05.2018"/>
    <m/>
    <s v="INR"/>
    <n v="69400"/>
    <n v="0"/>
    <n v="0"/>
    <n v="0"/>
    <n v="69400"/>
    <n v="-65930"/>
    <n v="0"/>
    <n v="0"/>
    <n v="0"/>
    <n v="0"/>
    <n v="0"/>
    <n v="-65930"/>
    <n v="0"/>
    <n v="3470"/>
    <n v="3470"/>
  </r>
  <r>
    <x v="0"/>
    <s v="FA37"/>
    <n v="1900"/>
    <n v="190000741"/>
    <n v="0"/>
    <s v="FA001900007410"/>
    <s v="ROUTER - Huawei AR 1220C"/>
    <x v="2"/>
    <n v="1"/>
    <n v="3"/>
    <n v="0"/>
    <s v="30.06.2018"/>
    <s v="05.06.2018"/>
    <m/>
    <s v="INR"/>
    <n v="23433.3"/>
    <n v="0"/>
    <n v="0"/>
    <n v="0"/>
    <n v="23433.3"/>
    <n v="-22261.63"/>
    <n v="0"/>
    <n v="0"/>
    <n v="0"/>
    <n v="0"/>
    <n v="0"/>
    <n v="-22261.63"/>
    <n v="0"/>
    <n v="1171.6699999999983"/>
    <n v="1171.6699999999983"/>
  </r>
  <r>
    <x v="0"/>
    <s v="FA37"/>
    <n v="1900"/>
    <n v="190000767"/>
    <n v="0"/>
    <s v="FA001900007670"/>
    <s v="Printer HP MFP 1136"/>
    <x v="2"/>
    <n v="2"/>
    <n v="1"/>
    <n v="4"/>
    <s v="01.08.2018"/>
    <s v="01.08.2018"/>
    <m/>
    <s v="INR"/>
    <n v="10761"/>
    <n v="0"/>
    <n v="0"/>
    <n v="0"/>
    <n v="10761"/>
    <n v="-10222.950000000001"/>
    <n v="0"/>
    <n v="0"/>
    <n v="0"/>
    <n v="0"/>
    <n v="0"/>
    <n v="-10222.950000000001"/>
    <n v="0"/>
    <n v="538.04999999999927"/>
    <n v="538.04999999999927"/>
  </r>
  <r>
    <x v="0"/>
    <s v="FA37"/>
    <n v="1900"/>
    <n v="190000874"/>
    <n v="0"/>
    <s v="FA001900008740"/>
    <s v="EPSON PRINTER WF-R5691"/>
    <x v="2"/>
    <n v="1"/>
    <n v="3"/>
    <n v="0"/>
    <s v="28.02.2019"/>
    <s v="23.02.2019"/>
    <m/>
    <s v="INR"/>
    <n v="62000"/>
    <n v="0"/>
    <n v="0"/>
    <n v="0"/>
    <n v="62000"/>
    <n v="-58900"/>
    <n v="0"/>
    <n v="0"/>
    <n v="0"/>
    <n v="0"/>
    <n v="0"/>
    <n v="-58900"/>
    <n v="0"/>
    <n v="3100"/>
    <n v="3100"/>
  </r>
  <r>
    <x v="0"/>
    <s v="FA37"/>
    <n v="1900"/>
    <n v="190000931"/>
    <n v="0"/>
    <s v="FA001900009310"/>
    <s v="600 VA UPS"/>
    <x v="2"/>
    <n v="4"/>
    <n v="0"/>
    <n v="3"/>
    <s v="11.01.2020"/>
    <s v="11.01.2020"/>
    <m/>
    <s v="INR"/>
    <n v="10399.98"/>
    <n v="0"/>
    <n v="0"/>
    <n v="0"/>
    <n v="10399.98"/>
    <n v="-9879.98"/>
    <n v="0"/>
    <n v="0"/>
    <n v="0"/>
    <n v="0"/>
    <n v="0"/>
    <n v="-9879.98"/>
    <n v="0"/>
    <n v="520"/>
    <n v="520"/>
  </r>
  <r>
    <x v="0"/>
    <s v="FA37"/>
    <n v="1900"/>
    <n v="190000932"/>
    <n v="0"/>
    <s v="FA001900009320"/>
    <s v="HP1136 All in One Printer"/>
    <x v="2"/>
    <n v="1"/>
    <n v="0"/>
    <n v="1"/>
    <s v="11.01.2020"/>
    <s v="11.01.2020"/>
    <m/>
    <s v="INR"/>
    <n v="10813.75"/>
    <n v="0"/>
    <n v="0"/>
    <n v="0"/>
    <n v="10813.75"/>
    <n v="-10273.06"/>
    <n v="0"/>
    <n v="0"/>
    <n v="0"/>
    <n v="0"/>
    <n v="0"/>
    <n v="-10273.06"/>
    <n v="0"/>
    <n v="540.69000000000051"/>
    <n v="540.69000000000051"/>
  </r>
  <r>
    <x v="0"/>
    <s v="FA37"/>
    <n v="1900"/>
    <n v="190000933"/>
    <n v="0"/>
    <s v="FA001900009330"/>
    <s v="Lenovo Laptop V 310-80 SXA05XIH"/>
    <x v="2"/>
    <n v="1"/>
    <n v="1"/>
    <n v="2"/>
    <s v="11.01.2020"/>
    <s v="11.01.2020"/>
    <m/>
    <s v="INR"/>
    <n v="34700"/>
    <n v="0"/>
    <n v="0"/>
    <n v="0"/>
    <n v="34700"/>
    <n v="-32965"/>
    <n v="0"/>
    <n v="0"/>
    <n v="0"/>
    <n v="0"/>
    <n v="0"/>
    <n v="-32965"/>
    <n v="0"/>
    <n v="1735"/>
    <n v="1735"/>
  </r>
  <r>
    <x v="0"/>
    <s v="FA37"/>
    <n v="1900"/>
    <n v="190000955"/>
    <n v="0"/>
    <s v="FA001900009550"/>
    <s v="Lenovo Desktop - V520-10NLA01AIG Tower"/>
    <x v="2"/>
    <n v="5"/>
    <n v="0"/>
    <n v="10"/>
    <s v="07.06.2020"/>
    <s v="07.06.2020"/>
    <m/>
    <s v="INR"/>
    <n v="174000"/>
    <n v="0"/>
    <n v="0"/>
    <n v="0"/>
    <n v="174000"/>
    <n v="-165300"/>
    <n v="0"/>
    <n v="0"/>
    <n v="0"/>
    <n v="0"/>
    <n v="0"/>
    <n v="-165300"/>
    <n v="0"/>
    <n v="8700"/>
    <n v="8700"/>
  </r>
  <r>
    <x v="0"/>
    <s v="FA37"/>
    <n v="1900"/>
    <n v="190000956"/>
    <n v="0"/>
    <s v="FA001900009560"/>
    <s v="HP Laserjet  Printer"/>
    <x v="2"/>
    <n v="1"/>
    <n v="0"/>
    <n v="10"/>
    <s v="07.06.2020"/>
    <s v="07.06.2020"/>
    <m/>
    <s v="INR"/>
    <n v="14000"/>
    <n v="0"/>
    <n v="0"/>
    <n v="0"/>
    <n v="14000"/>
    <n v="-13300"/>
    <n v="0"/>
    <n v="0"/>
    <n v="0"/>
    <n v="0"/>
    <n v="0"/>
    <n v="-13300"/>
    <n v="0"/>
    <n v="700"/>
    <n v="700"/>
  </r>
  <r>
    <x v="0"/>
    <s v="FA37"/>
    <n v="1900"/>
    <n v="190000957"/>
    <n v="0"/>
    <s v="FA001900009570"/>
    <s v="Printer HP MFP 1136"/>
    <x v="2"/>
    <n v="2"/>
    <n v="0"/>
    <n v="1"/>
    <s v="07.06.2020"/>
    <s v="07.06.2020"/>
    <m/>
    <s v="INR"/>
    <n v="10761"/>
    <n v="0"/>
    <n v="0"/>
    <n v="0"/>
    <n v="10761"/>
    <n v="-10222.950000000001"/>
    <n v="0"/>
    <n v="0"/>
    <n v="0"/>
    <n v="0"/>
    <n v="0"/>
    <n v="-10222.950000000001"/>
    <n v="0"/>
    <n v="538.04999999999927"/>
    <n v="538.04999999999927"/>
  </r>
  <r>
    <x v="0"/>
    <s v="FA37"/>
    <n v="1900"/>
    <n v="190000959"/>
    <n v="0"/>
    <s v="FA001900009590"/>
    <s v="Lenovo Laptop"/>
    <x v="2"/>
    <n v="1"/>
    <n v="0"/>
    <n v="1"/>
    <s v="01.04.2020"/>
    <s v="01.04.2020"/>
    <m/>
    <s v="INR"/>
    <n v="27890.12"/>
    <n v="0"/>
    <n v="0"/>
    <n v="0"/>
    <n v="27890.12"/>
    <n v="-26495.61"/>
    <n v="0"/>
    <n v="0"/>
    <n v="0"/>
    <n v="0"/>
    <n v="0"/>
    <n v="-26495.61"/>
    <n v="0"/>
    <n v="1394.5099999999984"/>
    <n v="1394.5099999999984"/>
  </r>
  <r>
    <x v="0"/>
    <s v="FA37"/>
    <n v="1900"/>
    <n v="190000969"/>
    <n v="0"/>
    <s v="FA001900009690"/>
    <s v="Lenovo Laptop V 310-80 SXA05XIH"/>
    <x v="2"/>
    <n v="3"/>
    <n v="0"/>
    <n v="10"/>
    <s v="01.04.2020"/>
    <s v="01.04.2020"/>
    <m/>
    <s v="INR"/>
    <n v="104100"/>
    <n v="0"/>
    <n v="0"/>
    <n v="0"/>
    <n v="104100"/>
    <n v="-98895"/>
    <n v="0"/>
    <n v="0"/>
    <n v="0"/>
    <n v="0"/>
    <n v="0"/>
    <n v="-98895"/>
    <n v="0"/>
    <n v="5205"/>
    <n v="5205"/>
  </r>
  <r>
    <x v="0"/>
    <s v="FA37"/>
    <n v="1900"/>
    <n v="190000995"/>
    <n v="0"/>
    <s v="FA001900009950"/>
    <s v="Lenovo Desktop - V520-10NLA01AIG"/>
    <x v="2"/>
    <n v="1"/>
    <n v="1"/>
    <n v="0"/>
    <s v="06.06.2020"/>
    <s v="06.06.2020"/>
    <m/>
    <s v="INR"/>
    <n v="34800"/>
    <n v="0"/>
    <n v="0"/>
    <n v="0"/>
    <n v="34800"/>
    <n v="-33060"/>
    <n v="0"/>
    <n v="0"/>
    <n v="0"/>
    <n v="0"/>
    <n v="0"/>
    <n v="-33060"/>
    <n v="0"/>
    <n v="1740"/>
    <n v="1740"/>
  </r>
  <r>
    <x v="0"/>
    <s v="FA37"/>
    <n v="1900"/>
    <n v="190000997"/>
    <n v="0"/>
    <s v="FA001900009970"/>
    <s v="UPS MICROTECH-COMPUTER 3KVA/72VDC"/>
    <x v="2"/>
    <n v="1"/>
    <n v="1"/>
    <n v="1"/>
    <s v="06.06.2020"/>
    <s v="06.06.2020"/>
    <m/>
    <s v="INR"/>
    <n v="20760.259999999998"/>
    <n v="0"/>
    <n v="0"/>
    <n v="0"/>
    <n v="20760.259999999998"/>
    <n v="-19722"/>
    <n v="0"/>
    <n v="0"/>
    <n v="0"/>
    <n v="0"/>
    <n v="0"/>
    <n v="-19722"/>
    <n v="0"/>
    <n v="1038.2599999999984"/>
    <n v="1038.2599999999984"/>
  </r>
  <r>
    <x v="0"/>
    <s v="FA37"/>
    <n v="1900"/>
    <n v="190000998"/>
    <n v="0"/>
    <s v="FA001900009980"/>
    <s v="Desktop with 16&quot;  Monitor"/>
    <x v="2"/>
    <n v="1"/>
    <n v="0"/>
    <n v="1"/>
    <s v="06.06.2020"/>
    <s v="06.06.2020"/>
    <m/>
    <s v="INR"/>
    <n v="18279.400000000001"/>
    <n v="0"/>
    <n v="0"/>
    <n v="0"/>
    <n v="18279.400000000001"/>
    <n v="-17365.43"/>
    <n v="0"/>
    <n v="0"/>
    <n v="0"/>
    <n v="0"/>
    <n v="0"/>
    <n v="-17365.43"/>
    <n v="0"/>
    <n v="913.97000000000116"/>
    <n v="913.97000000000116"/>
  </r>
  <r>
    <x v="0"/>
    <s v="FA37"/>
    <n v="1900"/>
    <n v="190000999"/>
    <n v="0"/>
    <s v="FA001900009990"/>
    <s v="HP Laserjet Printer"/>
    <x v="2"/>
    <n v="1"/>
    <n v="0"/>
    <n v="1"/>
    <s v="06.06.2020"/>
    <s v="06.06.2020"/>
    <m/>
    <s v="INR"/>
    <n v="9850.0499999999993"/>
    <n v="0"/>
    <n v="0"/>
    <n v="0"/>
    <n v="9850.0499999999993"/>
    <n v="-9357.5499999999993"/>
    <n v="0"/>
    <n v="0"/>
    <n v="0"/>
    <n v="0"/>
    <n v="0"/>
    <n v="-9357.5499999999993"/>
    <n v="0"/>
    <n v="492.5"/>
    <n v="492.5"/>
  </r>
  <r>
    <x v="0"/>
    <s v="FA37"/>
    <n v="1900"/>
    <n v="190001051"/>
    <n v="0"/>
    <s v="FA001900010510"/>
    <s v="Zenit make TFT Monitor"/>
    <x v="2"/>
    <n v="6"/>
    <n v="0"/>
    <n v="1"/>
    <s v="01.07.2020"/>
    <s v="01.07.2020"/>
    <m/>
    <s v="INR"/>
    <n v="27419.1"/>
    <n v="0"/>
    <n v="0"/>
    <n v="0"/>
    <n v="27419.1"/>
    <n v="-26048.14"/>
    <n v="0"/>
    <n v="0"/>
    <n v="0"/>
    <n v="0"/>
    <n v="0"/>
    <n v="-26048.14"/>
    <n v="0"/>
    <n v="1370.9599999999991"/>
    <n v="1370.9599999999991"/>
  </r>
  <r>
    <x v="0"/>
    <s v="FA37"/>
    <n v="1900"/>
    <n v="190001052"/>
    <n v="0"/>
    <s v="FA001900010520"/>
    <s v="Laptop"/>
    <x v="2"/>
    <n v="1"/>
    <n v="0"/>
    <n v="1"/>
    <s v="01.07.2020"/>
    <s v="01.07.2020"/>
    <m/>
    <s v="INR"/>
    <n v="23510"/>
    <n v="0"/>
    <n v="0"/>
    <n v="0"/>
    <n v="23510"/>
    <n v="-22334.5"/>
    <n v="0"/>
    <n v="0"/>
    <n v="0"/>
    <n v="0"/>
    <n v="0"/>
    <n v="-22334.5"/>
    <n v="0"/>
    <n v="1175.5"/>
    <n v="1175.5"/>
  </r>
  <r>
    <x v="0"/>
    <s v="FA37"/>
    <n v="1900"/>
    <n v="190001053"/>
    <n v="0"/>
    <s v="FA001900010530"/>
    <s v="Lenovo Laptop V310-80SXA05XIH"/>
    <x v="2"/>
    <n v="1"/>
    <n v="0"/>
    <n v="8"/>
    <s v="01.07.2020"/>
    <s v="01.07.2020"/>
    <m/>
    <s v="INR"/>
    <n v="34700"/>
    <n v="0"/>
    <n v="0"/>
    <n v="0"/>
    <n v="34700"/>
    <n v="-32965"/>
    <n v="0"/>
    <n v="0"/>
    <n v="0"/>
    <n v="0"/>
    <n v="0"/>
    <n v="-32965"/>
    <n v="0"/>
    <n v="1735"/>
    <n v="1735"/>
  </r>
  <r>
    <x v="0"/>
    <s v="FA37"/>
    <n v="1900"/>
    <n v="190001054"/>
    <n v="0"/>
    <s v="FA001900010540"/>
    <s v="Lenovo Desktop - V520-10NLA01AIG"/>
    <x v="2"/>
    <n v="2"/>
    <n v="0"/>
    <n v="11"/>
    <s v="01.07.2020"/>
    <s v="01.07.2020"/>
    <m/>
    <s v="INR"/>
    <n v="69600"/>
    <n v="0"/>
    <n v="0"/>
    <n v="0"/>
    <n v="69600"/>
    <n v="-66120"/>
    <n v="0"/>
    <n v="0"/>
    <n v="0"/>
    <n v="0"/>
    <n v="0"/>
    <n v="-66120"/>
    <n v="0"/>
    <n v="3480"/>
    <n v="3480"/>
  </r>
  <r>
    <x v="0"/>
    <s v="FA37"/>
    <n v="1900"/>
    <n v="190001055"/>
    <n v="0"/>
    <s v="FA001900010550"/>
    <s v="Lenovo Laptop-V  310-BOSXA05XIH"/>
    <x v="2"/>
    <n v="1"/>
    <n v="0"/>
    <n v="11"/>
    <s v="01.07.2020"/>
    <s v="01.07.2020"/>
    <m/>
    <s v="INR"/>
    <n v="34700"/>
    <n v="0"/>
    <n v="0"/>
    <n v="0"/>
    <n v="34700"/>
    <n v="-32965"/>
    <n v="0"/>
    <n v="0"/>
    <n v="0"/>
    <n v="0"/>
    <n v="0"/>
    <n v="-32965"/>
    <n v="0"/>
    <n v="1735"/>
    <n v="1735"/>
  </r>
  <r>
    <x v="0"/>
    <s v="FA37"/>
    <n v="1900"/>
    <n v="190001056"/>
    <n v="0"/>
    <s v="FA001900010560"/>
    <s v="Lenovo Desktop - V520-10NLA01AIG"/>
    <x v="2"/>
    <n v="1"/>
    <n v="0"/>
    <n v="9"/>
    <s v="01.09.2020"/>
    <s v="01.09.2020"/>
    <m/>
    <s v="INR"/>
    <n v="34800"/>
    <n v="0"/>
    <n v="0"/>
    <n v="0"/>
    <n v="34800"/>
    <n v="-33060"/>
    <n v="0"/>
    <n v="0"/>
    <n v="0"/>
    <n v="0"/>
    <n v="0"/>
    <n v="-33060"/>
    <n v="0"/>
    <n v="1740"/>
    <n v="1740"/>
  </r>
  <r>
    <x v="0"/>
    <s v="FA37"/>
    <n v="1900"/>
    <n v="190001057"/>
    <n v="0"/>
    <s v="FA001900010570"/>
    <s v="Lenovo Laptop-V  310-BOSXA05XIH"/>
    <x v="2"/>
    <n v="1"/>
    <n v="0"/>
    <n v="9"/>
    <s v="01.09.2020"/>
    <s v="01.09.2020"/>
    <m/>
    <s v="INR"/>
    <n v="34700"/>
    <n v="0"/>
    <n v="0"/>
    <n v="0"/>
    <n v="34700"/>
    <n v="-32965"/>
    <n v="0"/>
    <n v="0"/>
    <n v="0"/>
    <n v="0"/>
    <n v="0"/>
    <n v="-32965"/>
    <n v="0"/>
    <n v="1735"/>
    <n v="1735"/>
  </r>
  <r>
    <x v="0"/>
    <s v="FA37"/>
    <n v="1900"/>
    <n v="190001058"/>
    <n v="0"/>
    <s v="FA001900010580"/>
    <s v="HP 1136 PRINTER"/>
    <x v="2"/>
    <n v="1"/>
    <n v="1"/>
    <n v="1"/>
    <s v="01.09.2020"/>
    <s v="01.09.2020"/>
    <m/>
    <s v="INR"/>
    <n v="11650"/>
    <n v="0"/>
    <n v="0"/>
    <n v="0"/>
    <n v="11650"/>
    <n v="-11067.5"/>
    <n v="0"/>
    <n v="0"/>
    <n v="0"/>
    <n v="0"/>
    <n v="0"/>
    <n v="-11067.5"/>
    <n v="0"/>
    <n v="582.5"/>
    <n v="582.5"/>
  </r>
  <r>
    <x v="0"/>
    <s v="FA37"/>
    <n v="2000"/>
    <n v="200000003"/>
    <n v="0"/>
    <s v="FA002000000030"/>
    <s v="WOOD PALLETS"/>
    <x v="3"/>
    <n v="145"/>
    <n v="6"/>
    <n v="10"/>
    <s v="31.01.2014"/>
    <s v="01.04.2017"/>
    <m/>
    <s v="INR"/>
    <n v="73051"/>
    <n v="0"/>
    <n v="0"/>
    <n v="0"/>
    <n v="73051"/>
    <n v="-56514.33"/>
    <n v="-5271"/>
    <n v="0"/>
    <n v="-5271"/>
    <n v="0"/>
    <n v="0"/>
    <n v="-61785.33"/>
    <n v="0"/>
    <n v="16536.669999999998"/>
    <n v="11265.669999999998"/>
  </r>
  <r>
    <x v="0"/>
    <s v="FA37"/>
    <n v="2000"/>
    <n v="200000004"/>
    <n v="0"/>
    <s v="FA002000000040"/>
    <s v="ANGLE FOR SLOTTED RACKS"/>
    <x v="3"/>
    <n v="40"/>
    <n v="7"/>
    <n v="0"/>
    <s v="31.03.2014"/>
    <s v="01.04.2017"/>
    <m/>
    <s v="INR"/>
    <n v="495567.01"/>
    <n v="0"/>
    <n v="0"/>
    <n v="0"/>
    <n v="495567.01"/>
    <n v="-376045.89"/>
    <n v="-35529"/>
    <n v="0"/>
    <n v="-35529"/>
    <n v="0"/>
    <n v="0"/>
    <n v="-411574.89"/>
    <n v="0"/>
    <n v="119521.12"/>
    <n v="83992.12"/>
  </r>
  <r>
    <x v="0"/>
    <s v="FA37"/>
    <n v="2000"/>
    <n v="200000333"/>
    <n v="0"/>
    <s v="FA002000003330"/>
    <s v="Hand Pallet Trunck"/>
    <x v="3"/>
    <n v="2"/>
    <n v="2"/>
    <n v="9"/>
    <s v="24.12.2009"/>
    <s v="01.04.2017"/>
    <m/>
    <s v="INR"/>
    <n v="26000"/>
    <n v="0"/>
    <n v="0"/>
    <n v="0"/>
    <n v="26000"/>
    <n v="-24699.7"/>
    <n v="0"/>
    <n v="0"/>
    <n v="0"/>
    <n v="0"/>
    <n v="0"/>
    <n v="-24699.7"/>
    <n v="0"/>
    <n v="1300.2999999999993"/>
    <n v="1300.2999999999993"/>
  </r>
  <r>
    <x v="0"/>
    <s v="FA37"/>
    <n v="2000"/>
    <n v="200000360"/>
    <n v="0"/>
    <s v="FA002000003600"/>
    <s v="Wooden Pallets 2.5x2.5"/>
    <x v="3"/>
    <n v="1"/>
    <n v="6"/>
    <n v="9"/>
    <s v="31.12.2013"/>
    <s v="01.04.2017"/>
    <m/>
    <s v="INR"/>
    <n v="50380"/>
    <n v="0"/>
    <n v="0"/>
    <n v="0"/>
    <n v="50380"/>
    <n v="-39290.879999999997"/>
    <n v="-3673"/>
    <n v="0"/>
    <n v="-3673"/>
    <n v="0"/>
    <n v="0"/>
    <n v="-42963.88"/>
    <n v="0"/>
    <n v="11089.120000000003"/>
    <n v="7416.1200000000026"/>
  </r>
  <r>
    <x v="0"/>
    <s v="FA37"/>
    <n v="2000"/>
    <n v="200000391"/>
    <n v="0"/>
    <s v="FA002000003910"/>
    <s v="HeavyDutyPalletRack"/>
    <x v="3"/>
    <n v="257"/>
    <n v="8"/>
    <n v="4"/>
    <s v="31.07.2015"/>
    <s v="01.04.2017"/>
    <m/>
    <s v="INR"/>
    <n v="1110728.56"/>
    <n v="0"/>
    <n v="0"/>
    <n v="0"/>
    <n v="1110728.56"/>
    <n v="-703584.41"/>
    <n v="-79112"/>
    <n v="0"/>
    <n v="-79112"/>
    <n v="0"/>
    <n v="0"/>
    <n v="-782696.41"/>
    <n v="0"/>
    <n v="407144.15"/>
    <n v="328032.15000000002"/>
  </r>
  <r>
    <x v="0"/>
    <s v="FA37"/>
    <n v="2000"/>
    <n v="200000393"/>
    <n v="0"/>
    <s v="FA002000003930"/>
    <s v="office Furniture"/>
    <x v="3"/>
    <n v="30"/>
    <n v="8"/>
    <n v="0"/>
    <s v="06.04.2015"/>
    <s v="01.04.2017"/>
    <m/>
    <s v="INR"/>
    <n v="13736.01"/>
    <n v="0"/>
    <n v="0"/>
    <n v="0"/>
    <n v="13736.01"/>
    <n v="-8950.06"/>
    <n v="-1025"/>
    <n v="0"/>
    <n v="-1025"/>
    <n v="0"/>
    <n v="0"/>
    <n v="-9975.06"/>
    <n v="0"/>
    <n v="4785.9500000000007"/>
    <n v="3760.9500000000007"/>
  </r>
  <r>
    <x v="0"/>
    <s v="FA37"/>
    <n v="2000"/>
    <n v="200000395"/>
    <n v="0"/>
    <s v="FA002000003950"/>
    <s v="Nylon Trolley"/>
    <x v="3"/>
    <n v="10"/>
    <n v="8"/>
    <n v="5"/>
    <s v="24.08.2015"/>
    <s v="01.04.2017"/>
    <m/>
    <s v="INR"/>
    <n v="18990"/>
    <n v="0"/>
    <n v="0"/>
    <n v="0"/>
    <n v="18990"/>
    <n v="-11892.7"/>
    <n v="-1350"/>
    <n v="0"/>
    <n v="-1350"/>
    <n v="0"/>
    <n v="0"/>
    <n v="-13242.7"/>
    <n v="0"/>
    <n v="7097.2999999999993"/>
    <n v="5747.2999999999993"/>
  </r>
  <r>
    <x v="0"/>
    <s v="FA37"/>
    <n v="2000"/>
    <n v="200000396"/>
    <n v="0"/>
    <s v="FA002000003960"/>
    <s v="Wooden Pallets"/>
    <x v="3"/>
    <n v="150"/>
    <n v="8"/>
    <n v="5"/>
    <s v="02.09.2015"/>
    <s v="01.04.2017"/>
    <m/>
    <s v="INR"/>
    <n v="139260"/>
    <n v="0"/>
    <n v="0"/>
    <n v="0"/>
    <n v="139260"/>
    <n v="-87075.03"/>
    <n v="-9927"/>
    <n v="0"/>
    <n v="-9927"/>
    <n v="0"/>
    <n v="0"/>
    <n v="-97002.03"/>
    <n v="0"/>
    <n v="52184.97"/>
    <n v="42257.97"/>
  </r>
  <r>
    <x v="0"/>
    <s v="FA37"/>
    <n v="2000"/>
    <n v="200000397"/>
    <n v="0"/>
    <s v="FA002000003970"/>
    <s v="Erection Charges"/>
    <x v="3"/>
    <n v="1"/>
    <n v="8"/>
    <n v="4"/>
    <s v="05.08.2015"/>
    <s v="01.04.2017"/>
    <m/>
    <s v="INR"/>
    <n v="39178"/>
    <n v="0"/>
    <n v="-39178"/>
    <n v="0"/>
    <n v="0"/>
    <n v="-24797.23"/>
    <n v="-2795"/>
    <n v="0"/>
    <n v="-2795"/>
    <n v="27592.23"/>
    <n v="0"/>
    <n v="0"/>
    <n v="11585.77"/>
    <n v="14380.77"/>
    <n v="0"/>
  </r>
  <r>
    <x v="0"/>
    <s v="FA37"/>
    <n v="2000"/>
    <n v="200000400"/>
    <n v="0"/>
    <s v="FA002000004000"/>
    <s v="Decking Panel"/>
    <x v="3"/>
    <n v="1"/>
    <n v="8"/>
    <n v="8"/>
    <s v="18.11.2015"/>
    <s v="01.04.2017"/>
    <m/>
    <s v="INR"/>
    <n v="591324"/>
    <n v="0"/>
    <n v="0"/>
    <n v="0"/>
    <n v="591324"/>
    <n v="-356621.76"/>
    <n v="-41960"/>
    <n v="0"/>
    <n v="-41960"/>
    <n v="0"/>
    <n v="0"/>
    <n v="-398581.76000000001"/>
    <n v="0"/>
    <n v="234702.24"/>
    <n v="192742.24"/>
  </r>
  <r>
    <x v="0"/>
    <s v="FA37"/>
    <n v="2000"/>
    <n v="200000415"/>
    <n v="0"/>
    <s v="FA002000004150"/>
    <s v="Steel Trays"/>
    <x v="3"/>
    <n v="2"/>
    <n v="9"/>
    <n v="1"/>
    <s v="11.05.2016"/>
    <s v="01.04.2017"/>
    <m/>
    <s v="INR"/>
    <n v="35870"/>
    <n v="0"/>
    <n v="0"/>
    <n v="0"/>
    <n v="35870"/>
    <n v="-20122.21"/>
    <n v="-2563"/>
    <n v="0"/>
    <n v="-2563"/>
    <n v="0"/>
    <n v="0"/>
    <n v="-22685.21"/>
    <n v="0"/>
    <n v="15747.79"/>
    <n v="13184.79"/>
  </r>
  <r>
    <x v="0"/>
    <s v="FA37"/>
    <n v="2000"/>
    <n v="200000416"/>
    <n v="0"/>
    <s v="FA002000004160"/>
    <s v="Steel Trays 875X800X50mm"/>
    <x v="3"/>
    <n v="4"/>
    <n v="9"/>
    <n v="1"/>
    <s v="11.05.2016"/>
    <s v="01.04.2017"/>
    <m/>
    <s v="INR"/>
    <n v="29540"/>
    <n v="0"/>
    <n v="0"/>
    <n v="0"/>
    <n v="29540"/>
    <n v="-16570.759999999998"/>
    <n v="-2111"/>
    <n v="0"/>
    <n v="-2111"/>
    <n v="0"/>
    <n v="0"/>
    <n v="-18681.759999999998"/>
    <n v="0"/>
    <n v="12969.240000000002"/>
    <n v="10858.240000000002"/>
  </r>
  <r>
    <x v="0"/>
    <s v="FA37"/>
    <n v="2000"/>
    <n v="200000417"/>
    <n v="0"/>
    <s v="FA002000004170"/>
    <s v="Woods Pallets"/>
    <x v="3"/>
    <n v="140"/>
    <n v="9"/>
    <n v="2"/>
    <s v="31.05.2016"/>
    <s v="01.04.2017"/>
    <m/>
    <s v="INR"/>
    <n v="107821"/>
    <n v="0"/>
    <n v="0"/>
    <n v="0"/>
    <n v="107821"/>
    <n v="-59761.22"/>
    <n v="-7680"/>
    <n v="0"/>
    <n v="-7680"/>
    <n v="0"/>
    <n v="0"/>
    <n v="-67441.22"/>
    <n v="0"/>
    <n v="48059.78"/>
    <n v="40379.78"/>
  </r>
  <r>
    <x v="0"/>
    <s v="FA37"/>
    <n v="2000"/>
    <n v="200000423"/>
    <n v="0"/>
    <s v="FA002000004230"/>
    <s v="Woods Pallets"/>
    <x v="3"/>
    <n v="160"/>
    <n v="9"/>
    <n v="2"/>
    <s v="11.06.2016"/>
    <s v="01.04.2017"/>
    <m/>
    <s v="INR"/>
    <n v="123224"/>
    <n v="0"/>
    <n v="0"/>
    <n v="0"/>
    <n v="123224"/>
    <n v="-68139.17"/>
    <n v="-8806"/>
    <n v="0"/>
    <n v="-8806"/>
    <n v="0"/>
    <n v="0"/>
    <n v="-76945.17"/>
    <n v="0"/>
    <n v="55084.83"/>
    <n v="46278.83"/>
  </r>
  <r>
    <x v="0"/>
    <s v="FA37"/>
    <n v="2000"/>
    <n v="200000428"/>
    <n v="0"/>
    <s v="FA002000004280"/>
    <s v="Aluminum Partition"/>
    <x v="3"/>
    <n v="1"/>
    <n v="9"/>
    <n v="4"/>
    <s v="27.07.2016"/>
    <s v="01.04.2017"/>
    <m/>
    <s v="INR"/>
    <n v="712000"/>
    <n v="0"/>
    <n v="-712000"/>
    <n v="0"/>
    <n v="0"/>
    <n v="-383694.14"/>
    <n v="-50661"/>
    <n v="0"/>
    <n v="-50661"/>
    <n v="434355.14"/>
    <n v="0"/>
    <n v="0"/>
    <n v="277644.86"/>
    <n v="328305.86"/>
    <n v="0"/>
  </r>
  <r>
    <x v="0"/>
    <s v="FA37"/>
    <n v="2000"/>
    <n v="200000429"/>
    <n v="0"/>
    <s v="FA002000004290"/>
    <s v="Erection Charges"/>
    <x v="3"/>
    <n v="1"/>
    <n v="9"/>
    <n v="4"/>
    <s v="27.07.2016"/>
    <s v="01.04.2017"/>
    <m/>
    <s v="INR"/>
    <n v="160000"/>
    <n v="0"/>
    <n v="-160000"/>
    <n v="0"/>
    <n v="0"/>
    <n v="-86222.67"/>
    <n v="-11385"/>
    <n v="0"/>
    <n v="-11385"/>
    <n v="97607.67"/>
    <n v="0"/>
    <n v="0"/>
    <n v="62392.33"/>
    <n v="73777.33"/>
    <n v="0"/>
  </r>
  <r>
    <x v="0"/>
    <s v="FA37"/>
    <n v="2000"/>
    <n v="200000444"/>
    <n v="0"/>
    <s v="FA002000004440"/>
    <s v="Table"/>
    <x v="3"/>
    <n v="1"/>
    <n v="9"/>
    <n v="4"/>
    <s v="11.08.2016"/>
    <s v="01.04.2017"/>
    <m/>
    <s v="INR"/>
    <n v="61999.46"/>
    <n v="0"/>
    <n v="0"/>
    <n v="0"/>
    <n v="61999.46"/>
    <n v="-33299.89"/>
    <n v="-4431"/>
    <n v="0"/>
    <n v="-4431"/>
    <n v="0"/>
    <n v="0"/>
    <n v="-37730.89"/>
    <n v="0"/>
    <n v="28699.57"/>
    <n v="24268.57"/>
  </r>
  <r>
    <x v="0"/>
    <s v="FA37"/>
    <n v="2000"/>
    <n v="200000445"/>
    <n v="0"/>
    <s v="FA002000004450"/>
    <s v="Storage-Drawers"/>
    <x v="3"/>
    <n v="1"/>
    <n v="9"/>
    <n v="4"/>
    <s v="11.08.2016"/>
    <s v="01.04.2017"/>
    <m/>
    <s v="INR"/>
    <n v="99290.97"/>
    <n v="0"/>
    <n v="0"/>
    <n v="0"/>
    <n v="99290.97"/>
    <n v="-53326.39"/>
    <n v="-7096"/>
    <n v="0"/>
    <n v="-7096"/>
    <n v="0"/>
    <n v="0"/>
    <n v="-60422.39"/>
    <n v="0"/>
    <n v="45964.58"/>
    <n v="38868.58"/>
  </r>
  <r>
    <x v="0"/>
    <s v="FA37"/>
    <n v="2000"/>
    <n v="200000446"/>
    <n v="0"/>
    <s v="FA002000004460"/>
    <s v="Workstation"/>
    <x v="3"/>
    <n v="12"/>
    <n v="9"/>
    <n v="4"/>
    <s v="02.08.2016"/>
    <s v="01.04.2017"/>
    <m/>
    <s v="INR"/>
    <n v="113074.23"/>
    <n v="0"/>
    <n v="0"/>
    <n v="0"/>
    <n v="113074.23"/>
    <n v="-60852.13"/>
    <n v="-8060"/>
    <n v="0"/>
    <n v="-8060"/>
    <n v="0"/>
    <n v="0"/>
    <n v="-68912.13"/>
    <n v="0"/>
    <n v="52222.1"/>
    <n v="44162.099999999991"/>
  </r>
  <r>
    <x v="0"/>
    <s v="FA37"/>
    <n v="2000"/>
    <n v="200000460"/>
    <n v="0"/>
    <s v="FA002000004600"/>
    <s v="Strip Curtain with Hanger"/>
    <x v="3"/>
    <n v="1"/>
    <n v="9"/>
    <n v="8"/>
    <s v="16.11.2016"/>
    <s v="01.04.2017"/>
    <m/>
    <s v="INR"/>
    <n v="92922"/>
    <n v="0"/>
    <n v="0"/>
    <n v="0"/>
    <n v="92922"/>
    <n v="-47249.18"/>
    <n v="-6594"/>
    <n v="0"/>
    <n v="-6594"/>
    <n v="0"/>
    <n v="0"/>
    <n v="-53843.18"/>
    <n v="0"/>
    <n v="45672.82"/>
    <n v="39078.82"/>
  </r>
  <r>
    <x v="0"/>
    <s v="FA37"/>
    <n v="2000"/>
    <n v="200000473"/>
    <n v="0"/>
    <s v="FA002000004730"/>
    <s v="HANGER"/>
    <x v="3"/>
    <n v="65"/>
    <n v="9"/>
    <n v="9"/>
    <s v="02.01.2017"/>
    <s v="01.04.2017"/>
    <m/>
    <s v="INR"/>
    <n v="23205"/>
    <n v="0"/>
    <n v="-23205"/>
    <n v="0"/>
    <n v="0"/>
    <n v="-11567.53"/>
    <n v="-1654"/>
    <n v="0"/>
    <n v="-1654"/>
    <n v="13221.53"/>
    <n v="0"/>
    <n v="0"/>
    <n v="9983.4699999999993"/>
    <n v="11637.47"/>
    <n v="0"/>
  </r>
  <r>
    <x v="0"/>
    <s v="FA37"/>
    <n v="2000"/>
    <n v="200000474"/>
    <n v="0"/>
    <s v="FA002000004740"/>
    <s v="PVC Strip Curtain"/>
    <x v="3"/>
    <n v="350"/>
    <n v="9"/>
    <n v="9"/>
    <s v="02.01.2017"/>
    <s v="01.04.2017"/>
    <m/>
    <s v="INR"/>
    <n v="48909"/>
    <n v="0"/>
    <n v="-48909"/>
    <n v="0"/>
    <n v="0"/>
    <n v="-24378.95"/>
    <n v="-3487"/>
    <n v="0"/>
    <n v="-3487"/>
    <n v="27865.95"/>
    <n v="0"/>
    <n v="0"/>
    <n v="21043.05"/>
    <n v="24530.05"/>
    <n v="0"/>
  </r>
  <r>
    <x v="0"/>
    <s v="FA37"/>
    <n v="2000"/>
    <n v="200000495"/>
    <n v="0"/>
    <s v="FA002000004950"/>
    <s v="Packing table"/>
    <x v="3"/>
    <n v="3"/>
    <n v="10"/>
    <n v="0"/>
    <s v="31.07.2017"/>
    <s v="29.06.2017"/>
    <m/>
    <s v="INR"/>
    <n v="49057.5"/>
    <n v="0"/>
    <n v="0"/>
    <n v="0"/>
    <n v="49057.5"/>
    <n v="-22525"/>
    <n v="-3495"/>
    <n v="0"/>
    <n v="-3495"/>
    <n v="0"/>
    <n v="0"/>
    <n v="-26020"/>
    <n v="0"/>
    <n v="26532.5"/>
    <n v="23037.5"/>
  </r>
  <r>
    <x v="0"/>
    <s v="FA37"/>
    <n v="2000"/>
    <n v="200000496"/>
    <n v="0"/>
    <s v="FA002000004960"/>
    <s v="Inner Packing table"/>
    <x v="3"/>
    <n v="2"/>
    <n v="10"/>
    <n v="0"/>
    <s v="31.07.2017"/>
    <s v="29.06.2017"/>
    <m/>
    <s v="INR"/>
    <n v="18990"/>
    <n v="0"/>
    <n v="0"/>
    <n v="0"/>
    <n v="18990"/>
    <n v="-8719"/>
    <n v="-1353"/>
    <n v="0"/>
    <n v="-1353"/>
    <n v="0"/>
    <n v="0"/>
    <n v="-10072"/>
    <n v="0"/>
    <n v="10271"/>
    <n v="8918"/>
  </r>
  <r>
    <x v="0"/>
    <s v="FA37"/>
    <n v="2000"/>
    <n v="200000497"/>
    <n v="0"/>
    <s v="FA002000004970"/>
    <s v="Sealing Table"/>
    <x v="3"/>
    <n v="3"/>
    <n v="10"/>
    <n v="0"/>
    <s v="31.07.2017"/>
    <s v="29.06.2017"/>
    <m/>
    <s v="INR"/>
    <n v="14242.5"/>
    <n v="0"/>
    <n v="0"/>
    <n v="0"/>
    <n v="14242.5"/>
    <n v="-6540"/>
    <n v="-1015"/>
    <n v="0"/>
    <n v="-1015"/>
    <n v="0"/>
    <n v="0"/>
    <n v="-7555"/>
    <n v="0"/>
    <n v="7702.5"/>
    <n v="6687.5"/>
  </r>
  <r>
    <x v="0"/>
    <s v="FA37"/>
    <n v="2000"/>
    <n v="200000498"/>
    <n v="0"/>
    <s v="FA002000004980"/>
    <s v="Cleaning Table"/>
    <x v="3"/>
    <n v="4"/>
    <n v="10"/>
    <n v="0"/>
    <s v="31.07.2017"/>
    <s v="29.06.2017"/>
    <m/>
    <s v="INR"/>
    <n v="73850"/>
    <n v="0"/>
    <n v="0"/>
    <n v="0"/>
    <n v="73850"/>
    <n v="-33910"/>
    <n v="-5262"/>
    <n v="0"/>
    <n v="-5262"/>
    <n v="0"/>
    <n v="0"/>
    <n v="-39172"/>
    <n v="0"/>
    <n v="39940"/>
    <n v="34678"/>
  </r>
  <r>
    <x v="0"/>
    <s v="FA37"/>
    <n v="2000"/>
    <n v="200000499"/>
    <n v="0"/>
    <s v="FA002000004990"/>
    <s v="Stool"/>
    <x v="3"/>
    <n v="44"/>
    <n v="10"/>
    <n v="0"/>
    <s v="31.07.2017"/>
    <s v="29.06.2017"/>
    <m/>
    <s v="INR"/>
    <n v="32494"/>
    <n v="0"/>
    <n v="0"/>
    <n v="0"/>
    <n v="32494"/>
    <n v="-14920"/>
    <n v="-2315"/>
    <n v="0"/>
    <n v="-2315"/>
    <n v="0"/>
    <n v="0"/>
    <n v="-17235"/>
    <n v="0"/>
    <n v="17574"/>
    <n v="15259"/>
  </r>
  <r>
    <x v="0"/>
    <s v="FA37"/>
    <n v="2000"/>
    <n v="200000505"/>
    <n v="0"/>
    <s v="FA002000005050"/>
    <s v="Wooden Pallets"/>
    <x v="3"/>
    <n v="500"/>
    <n v="10"/>
    <n v="0"/>
    <s v="31.07.2017"/>
    <s v="26.07.2017"/>
    <m/>
    <s v="INR"/>
    <n v="400000"/>
    <n v="0"/>
    <n v="0"/>
    <n v="0"/>
    <n v="400000"/>
    <n v="-177923"/>
    <n v="-28630"/>
    <n v="0"/>
    <n v="-28630"/>
    <n v="0"/>
    <n v="0"/>
    <n v="-206553"/>
    <n v="0"/>
    <n v="222077"/>
    <n v="193447"/>
  </r>
  <r>
    <x v="0"/>
    <s v="FA37"/>
    <n v="2000"/>
    <n v="200000511"/>
    <n v="0"/>
    <s v="FA002000005110"/>
    <s v="Wooden Pallets"/>
    <x v="3"/>
    <n v="100"/>
    <n v="10"/>
    <n v="0"/>
    <s v="31.08.2017"/>
    <s v="04.08.2017"/>
    <m/>
    <s v="INR"/>
    <n v="80000"/>
    <n v="0"/>
    <n v="0"/>
    <n v="0"/>
    <n v="80000"/>
    <n v="-35397"/>
    <n v="-5726"/>
    <n v="0"/>
    <n v="-5726"/>
    <n v="0"/>
    <n v="0"/>
    <n v="-41123"/>
    <n v="0"/>
    <n v="44603"/>
    <n v="38877"/>
  </r>
  <r>
    <x v="0"/>
    <s v="FA37"/>
    <n v="2000"/>
    <n v="200000512"/>
    <n v="0"/>
    <s v="FA002000005120"/>
    <s v="Wooden Pallets"/>
    <x v="3"/>
    <n v="100"/>
    <n v="10"/>
    <n v="0"/>
    <s v="31.08.2017"/>
    <s v="03.08.2017"/>
    <m/>
    <s v="INR"/>
    <n v="80000"/>
    <n v="0"/>
    <n v="0"/>
    <n v="0"/>
    <n v="80000"/>
    <n v="-35418"/>
    <n v="-5726"/>
    <n v="0"/>
    <n v="-5726"/>
    <n v="0"/>
    <n v="0"/>
    <n v="-41144"/>
    <n v="0"/>
    <n v="44582"/>
    <n v="38856"/>
  </r>
  <r>
    <x v="0"/>
    <s v="FA37"/>
    <n v="2000"/>
    <n v="200000513"/>
    <n v="0"/>
    <s v="FA002000005130"/>
    <s v="Wooden Pallets"/>
    <x v="3"/>
    <n v="104"/>
    <n v="10"/>
    <n v="0"/>
    <s v="31.08.2017"/>
    <s v="10.08.2017"/>
    <m/>
    <s v="INR"/>
    <n v="83200"/>
    <n v="0"/>
    <n v="0"/>
    <n v="0"/>
    <n v="83200"/>
    <n v="-36683"/>
    <n v="-5955"/>
    <n v="0"/>
    <n v="-5955"/>
    <n v="0"/>
    <n v="0"/>
    <n v="-42638"/>
    <n v="0"/>
    <n v="46517"/>
    <n v="40562"/>
  </r>
  <r>
    <x v="0"/>
    <s v="FA37"/>
    <n v="2000"/>
    <n v="200001177"/>
    <n v="0"/>
    <s v="FA002000011770"/>
    <s v="Packing table SS 304 Material"/>
    <x v="3"/>
    <n v="3"/>
    <n v="10"/>
    <n v="0"/>
    <s v="30.11.2017"/>
    <s v="11.11.2017"/>
    <m/>
    <s v="INR"/>
    <n v="45500"/>
    <n v="0"/>
    <n v="0"/>
    <n v="0"/>
    <n v="45500"/>
    <n v="-18960"/>
    <n v="-3257"/>
    <n v="0"/>
    <n v="-3257"/>
    <n v="0"/>
    <n v="0"/>
    <n v="-22217"/>
    <n v="0"/>
    <n v="26540"/>
    <n v="23283"/>
  </r>
  <r>
    <x v="0"/>
    <s v="FA37"/>
    <n v="2000"/>
    <n v="200001178"/>
    <n v="0"/>
    <s v="FA002000011780"/>
    <s v="Inner Packing table SS 304 Material"/>
    <x v="3"/>
    <n v="3"/>
    <n v="10"/>
    <n v="0"/>
    <s v="30.11.2017"/>
    <s v="11.11.2017"/>
    <m/>
    <s v="INR"/>
    <n v="27000"/>
    <n v="0"/>
    <n v="0"/>
    <n v="0"/>
    <n v="27000"/>
    <n v="-11251"/>
    <n v="-1933"/>
    <n v="0"/>
    <n v="-1933"/>
    <n v="0"/>
    <n v="0"/>
    <n v="-13184"/>
    <n v="0"/>
    <n v="15749"/>
    <n v="13816"/>
  </r>
  <r>
    <x v="0"/>
    <s v="FA37"/>
    <n v="2000"/>
    <n v="200001179"/>
    <n v="0"/>
    <s v="FA002000011790"/>
    <s v="Sealing Table SS 304 material"/>
    <x v="3"/>
    <n v="3"/>
    <n v="10"/>
    <n v="0"/>
    <s v="30.11.2017"/>
    <s v="11.11.2017"/>
    <m/>
    <s v="INR"/>
    <n v="13500"/>
    <n v="0"/>
    <n v="0"/>
    <n v="0"/>
    <n v="13500"/>
    <n v="-5625"/>
    <n v="-966"/>
    <n v="0"/>
    <n v="-966"/>
    <n v="0"/>
    <n v="0"/>
    <n v="-6591"/>
    <n v="0"/>
    <n v="7875"/>
    <n v="6909"/>
  </r>
  <r>
    <x v="0"/>
    <s v="FA37"/>
    <n v="2000"/>
    <n v="200001180"/>
    <n v="0"/>
    <s v="FA002000011800"/>
    <s v="Stoles"/>
    <x v="3"/>
    <n v="18"/>
    <n v="10"/>
    <n v="0"/>
    <s v="30.11.2017"/>
    <s v="11.11.2017"/>
    <m/>
    <s v="INR"/>
    <n v="12600"/>
    <n v="0"/>
    <n v="0"/>
    <n v="0"/>
    <n v="12600"/>
    <n v="-5250"/>
    <n v="-902"/>
    <n v="0"/>
    <n v="-902"/>
    <n v="0"/>
    <n v="0"/>
    <n v="-6152"/>
    <n v="0"/>
    <n v="7350"/>
    <n v="6448"/>
  </r>
  <r>
    <x v="0"/>
    <s v="FA37"/>
    <n v="2000"/>
    <n v="200001214"/>
    <n v="0"/>
    <s v="FA002000012140"/>
    <s v="PALLET RACKS (Sttel Structure) -55 Qty"/>
    <x v="3"/>
    <n v="1"/>
    <n v="10"/>
    <n v="0"/>
    <s v="31.10.2017"/>
    <s v="30.10.2017"/>
    <m/>
    <s v="INR"/>
    <n v="124500"/>
    <n v="0"/>
    <n v="0"/>
    <n v="0"/>
    <n v="124500"/>
    <n v="-52251"/>
    <n v="-8913"/>
    <n v="0"/>
    <n v="-8913"/>
    <n v="0"/>
    <n v="0"/>
    <n v="-61164"/>
    <n v="0"/>
    <n v="72249"/>
    <n v="63336"/>
  </r>
  <r>
    <x v="0"/>
    <s v="FA37"/>
    <n v="2000"/>
    <n v="200001246"/>
    <n v="0"/>
    <s v="FA002000012460"/>
    <s v="Heavy Duty Pallet Rack Main &amp; Add (2+1)"/>
    <x v="3"/>
    <n v="2"/>
    <n v="10"/>
    <n v="0"/>
    <s v="30.04.2018"/>
    <s v="06.04.2018"/>
    <m/>
    <s v="INR"/>
    <n v="579642.81999999995"/>
    <n v="0"/>
    <n v="0"/>
    <n v="0"/>
    <n v="579642.81999999995"/>
    <n v="-219510"/>
    <n v="-41488"/>
    <n v="0"/>
    <n v="-41488"/>
    <n v="0"/>
    <n v="0"/>
    <n v="-260998"/>
    <n v="0"/>
    <n v="360132.81999999995"/>
    <n v="318644.81999999995"/>
  </r>
  <r>
    <x v="0"/>
    <s v="FA37"/>
    <n v="2000"/>
    <n v="200001265"/>
    <n v="0"/>
    <s v="FA002000012650"/>
    <s v="Wooden pallet"/>
    <x v="3"/>
    <n v="200"/>
    <n v="10"/>
    <n v="0"/>
    <s v="31.05.2018"/>
    <s v="21.05.2018"/>
    <m/>
    <s v="INR"/>
    <n v="160000"/>
    <n v="0"/>
    <n v="0"/>
    <n v="0"/>
    <n v="160000"/>
    <n v="-58718"/>
    <n v="-11452"/>
    <n v="0"/>
    <n v="-11452"/>
    <n v="0"/>
    <n v="0"/>
    <n v="-70170"/>
    <n v="0"/>
    <n v="101282"/>
    <n v="89830"/>
  </r>
  <r>
    <x v="0"/>
    <s v="FA37"/>
    <n v="2000"/>
    <n v="200001304"/>
    <n v="0"/>
    <s v="FA002000013040"/>
    <s v="Office Chair-black Back Mesh"/>
    <x v="3"/>
    <n v="10"/>
    <n v="10"/>
    <n v="0"/>
    <s v="30.06.2018"/>
    <s v="05.06.2018"/>
    <m/>
    <s v="INR"/>
    <n v="31388.14"/>
    <n v="0"/>
    <n v="0"/>
    <n v="0"/>
    <n v="31388.14"/>
    <n v="-11397"/>
    <n v="-2247"/>
    <n v="0"/>
    <n v="-2247"/>
    <n v="0"/>
    <n v="0"/>
    <n v="-13644"/>
    <n v="0"/>
    <n v="19991.14"/>
    <n v="17744.14"/>
  </r>
  <r>
    <x v="0"/>
    <s v="FA37"/>
    <n v="2000"/>
    <n v="200001386"/>
    <n v="0"/>
    <s v="FA002000013860"/>
    <s v="Wooden pallet"/>
    <x v="3"/>
    <n v="95"/>
    <n v="10"/>
    <n v="0"/>
    <s v="31.07.2018"/>
    <s v="21.07.2018"/>
    <m/>
    <s v="INR"/>
    <n v="35623.64"/>
    <n v="0"/>
    <n v="0"/>
    <n v="0"/>
    <n v="35623.64"/>
    <n v="-12507"/>
    <n v="-2550"/>
    <n v="0"/>
    <n v="-2550"/>
    <n v="0"/>
    <n v="0"/>
    <n v="-15057"/>
    <n v="0"/>
    <n v="23116.639999999999"/>
    <n v="20566.64"/>
  </r>
  <r>
    <x v="0"/>
    <s v="FA37"/>
    <n v="2000"/>
    <n v="200001644"/>
    <n v="0"/>
    <s v="FA002000016440"/>
    <s v="Lockers"/>
    <x v="3"/>
    <n v="705"/>
    <n v="10"/>
    <n v="0"/>
    <s v="30.11.2018"/>
    <s v="25.10.2018"/>
    <m/>
    <s v="INR"/>
    <n v="102225"/>
    <n v="0"/>
    <n v="0"/>
    <n v="0"/>
    <n v="102225"/>
    <n v="-33337"/>
    <n v="-7317"/>
    <n v="0"/>
    <n v="-7317"/>
    <n v="0"/>
    <n v="0"/>
    <n v="-40654"/>
    <n v="0"/>
    <n v="68888"/>
    <n v="61571"/>
  </r>
  <r>
    <x v="0"/>
    <s v="FA37"/>
    <n v="2000"/>
    <n v="200001665"/>
    <n v="0"/>
    <s v="FA002000016650"/>
    <s v="Plastic Pallets"/>
    <x v="3"/>
    <n v="400"/>
    <n v="10"/>
    <n v="0"/>
    <s v="31.12.2018"/>
    <s v="27.12.2018"/>
    <m/>
    <s v="INR"/>
    <n v="856027.18"/>
    <n v="0"/>
    <n v="0"/>
    <n v="0"/>
    <n v="856027.18"/>
    <n v="-265134"/>
    <n v="-61270"/>
    <n v="0"/>
    <n v="-61270"/>
    <n v="0"/>
    <n v="0"/>
    <n v="-326404"/>
    <n v="0"/>
    <n v="590893.18000000005"/>
    <n v="529623.18000000005"/>
  </r>
  <r>
    <x v="0"/>
    <s v="FA37"/>
    <n v="2000"/>
    <n v="200001666"/>
    <n v="0"/>
    <s v="FA002000016660"/>
    <s v="Heavy Duty Pallet Rack Main"/>
    <x v="3"/>
    <n v="40"/>
    <n v="10"/>
    <n v="0"/>
    <s v="31.12.2018"/>
    <s v="04.12.2018"/>
    <m/>
    <s v="INR"/>
    <n v="858485.89"/>
    <n v="0"/>
    <n v="0"/>
    <n v="0"/>
    <n v="858485.89"/>
    <n v="-271034"/>
    <n v="-61446"/>
    <n v="0"/>
    <n v="-61446"/>
    <n v="0"/>
    <n v="0"/>
    <n v="-332480"/>
    <n v="0"/>
    <n v="587451.89"/>
    <n v="526005.89"/>
  </r>
  <r>
    <x v="0"/>
    <s v="FA37"/>
    <n v="2000"/>
    <n v="200001677"/>
    <n v="0"/>
    <s v="FA002000016770"/>
    <s v="Plastic Pallets SWK-002"/>
    <x v="3"/>
    <n v="300"/>
    <n v="10"/>
    <n v="0"/>
    <s v="31.01.2019"/>
    <s v="02.01.2019"/>
    <m/>
    <s v="INR"/>
    <n v="566715.44999999995"/>
    <n v="0"/>
    <n v="0"/>
    <n v="0"/>
    <n v="566715.44999999995"/>
    <n v="-174642"/>
    <n v="-40563"/>
    <n v="0"/>
    <n v="-40563"/>
    <n v="0"/>
    <n v="0"/>
    <n v="-215205"/>
    <n v="0"/>
    <n v="392073.44999999995"/>
    <n v="351510.44999999995"/>
  </r>
  <r>
    <x v="0"/>
    <s v="FA37"/>
    <n v="2000"/>
    <n v="200001758"/>
    <n v="0"/>
    <s v="FA002000017580"/>
    <s v="Racks - Main Module"/>
    <x v="3"/>
    <n v="4"/>
    <n v="10"/>
    <n v="0"/>
    <s v="31.08.2019"/>
    <s v="29.07.2019"/>
    <m/>
    <s v="INR"/>
    <n v="80314.320000000007"/>
    <n v="0"/>
    <n v="0"/>
    <n v="0"/>
    <n v="80314.320000000007"/>
    <n v="-20411"/>
    <n v="-5750"/>
    <n v="0"/>
    <n v="-5750"/>
    <n v="0"/>
    <n v="0"/>
    <n v="-26161"/>
    <n v="0"/>
    <n v="59903.320000000007"/>
    <n v="54153.320000000007"/>
  </r>
  <r>
    <x v="0"/>
    <s v="FA37"/>
    <n v="2000"/>
    <n v="200001759"/>
    <n v="0"/>
    <s v="FA002000017590"/>
    <s v="Racks - Additional  Module"/>
    <x v="3"/>
    <n v="16"/>
    <n v="10"/>
    <n v="0"/>
    <s v="31.08.2019"/>
    <s v="29.07.2019"/>
    <m/>
    <s v="INR"/>
    <n v="327219.08"/>
    <n v="0"/>
    <n v="0"/>
    <n v="0"/>
    <n v="327219.08"/>
    <n v="-83163"/>
    <n v="-23425"/>
    <n v="0"/>
    <n v="-23425"/>
    <n v="0"/>
    <n v="0"/>
    <n v="-106588"/>
    <n v="0"/>
    <n v="244056.08000000002"/>
    <n v="220631.08000000002"/>
  </r>
  <r>
    <x v="0"/>
    <s v="FA37"/>
    <n v="2000"/>
    <n v="200001768"/>
    <n v="0"/>
    <s v="FA002000017680"/>
    <s v="Steel Cupboard"/>
    <x v="3"/>
    <n v="1"/>
    <n v="6"/>
    <n v="4"/>
    <s v="11.01.2020"/>
    <s v="11.01.2020"/>
    <m/>
    <s v="INR"/>
    <n v="9847"/>
    <n v="0"/>
    <n v="0"/>
    <n v="0"/>
    <n v="9847"/>
    <n v="-5509.14"/>
    <n v="-705"/>
    <n v="0"/>
    <n v="-705"/>
    <n v="0"/>
    <n v="0"/>
    <n v="-6214.14"/>
    <n v="0"/>
    <n v="4337.8599999999997"/>
    <n v="3632.8599999999997"/>
  </r>
  <r>
    <x v="0"/>
    <s v="FA37"/>
    <n v="2000"/>
    <n v="200001769"/>
    <n v="0"/>
    <s v="FA002000017690"/>
    <s v="CUSHION CHAIR"/>
    <x v="3"/>
    <n v="5"/>
    <n v="7"/>
    <n v="1"/>
    <s v="11.01.2020"/>
    <s v="11.01.2020"/>
    <m/>
    <s v="INR"/>
    <n v="9160"/>
    <n v="0"/>
    <n v="0"/>
    <n v="0"/>
    <n v="9160"/>
    <n v="-4533.8"/>
    <n v="-646"/>
    <n v="0"/>
    <n v="-646"/>
    <n v="0"/>
    <n v="0"/>
    <n v="-5179.8"/>
    <n v="0"/>
    <n v="4626.2"/>
    <n v="3980.2"/>
  </r>
  <r>
    <x v="0"/>
    <s v="FA37"/>
    <n v="2000"/>
    <n v="200001770"/>
    <n v="0"/>
    <s v="FA002000017700"/>
    <s v="COMPUTER TABLE"/>
    <x v="3"/>
    <n v="4"/>
    <n v="7"/>
    <n v="1"/>
    <s v="11.01.2020"/>
    <s v="11.01.2020"/>
    <m/>
    <s v="INR"/>
    <n v="16488"/>
    <n v="0"/>
    <n v="0"/>
    <n v="0"/>
    <n v="16488"/>
    <n v="-8159.43"/>
    <n v="-1163"/>
    <n v="0"/>
    <n v="-1163"/>
    <n v="0"/>
    <n v="0"/>
    <n v="-9322.43"/>
    <n v="0"/>
    <n v="8328.57"/>
    <n v="7165.57"/>
  </r>
  <r>
    <x v="0"/>
    <s v="FA37"/>
    <n v="2000"/>
    <n v="200001772"/>
    <n v="0"/>
    <s v="FA002000017720"/>
    <s v="Wooden Pallets"/>
    <x v="3"/>
    <n v="150"/>
    <n v="8"/>
    <n v="3"/>
    <s v="01.01.2020"/>
    <s v="01.01.2020"/>
    <m/>
    <s v="INR"/>
    <n v="136000"/>
    <n v="0"/>
    <n v="0"/>
    <n v="0"/>
    <n v="136000"/>
    <n v="-51834"/>
    <n v="-9715"/>
    <n v="0"/>
    <n v="-9715"/>
    <n v="0"/>
    <n v="0"/>
    <n v="-61549"/>
    <n v="0"/>
    <n v="84166"/>
    <n v="74451"/>
  </r>
  <r>
    <x v="0"/>
    <s v="FA37"/>
    <n v="2000"/>
    <n v="200001783"/>
    <n v="0"/>
    <s v="FA002000017830"/>
    <s v="Packing table"/>
    <x v="3"/>
    <n v="2"/>
    <n v="7"/>
    <n v="1"/>
    <s v="25.02.2020"/>
    <s v="25.02.2020"/>
    <m/>
    <s v="INR"/>
    <n v="29571.43"/>
    <n v="0"/>
    <n v="0"/>
    <n v="0"/>
    <n v="29571.43"/>
    <n v="-13035.14"/>
    <n v="-2276"/>
    <n v="0"/>
    <n v="-2276"/>
    <n v="0"/>
    <n v="0"/>
    <n v="-15311.14"/>
    <n v="0"/>
    <n v="16536.29"/>
    <n v="14260.29"/>
  </r>
  <r>
    <x v="0"/>
    <s v="FA37"/>
    <n v="2000"/>
    <n v="200001784"/>
    <n v="0"/>
    <s v="FA002000017840"/>
    <s v="Inner Packing table"/>
    <x v="3"/>
    <n v="4"/>
    <n v="7"/>
    <n v="1"/>
    <s v="25.02.2020"/>
    <s v="25.02.2020"/>
    <m/>
    <s v="INR"/>
    <n v="36000"/>
    <n v="0"/>
    <n v="0"/>
    <n v="0"/>
    <n v="36000"/>
    <n v="-15868.28"/>
    <n v="-2771"/>
    <n v="0"/>
    <n v="-2771"/>
    <n v="0"/>
    <n v="0"/>
    <n v="-18639.28"/>
    <n v="0"/>
    <n v="20131.72"/>
    <n v="17360.72"/>
  </r>
  <r>
    <x v="0"/>
    <s v="FA37"/>
    <n v="2000"/>
    <n v="200001785"/>
    <n v="0"/>
    <s v="FA002000017850"/>
    <s v="Sealing Table"/>
    <x v="3"/>
    <n v="3"/>
    <n v="7"/>
    <n v="1"/>
    <s v="25.02.2020"/>
    <s v="25.02.2020"/>
    <m/>
    <s v="INR"/>
    <n v="13500"/>
    <n v="0"/>
    <n v="0"/>
    <n v="0"/>
    <n v="13500"/>
    <n v="-5950.57"/>
    <n v="-1039"/>
    <n v="0"/>
    <n v="-1039"/>
    <n v="0"/>
    <n v="0"/>
    <n v="-6989.57"/>
    <n v="0"/>
    <n v="7549.43"/>
    <n v="6510.43"/>
  </r>
  <r>
    <x v="0"/>
    <s v="FA37"/>
    <n v="2000"/>
    <n v="200001786"/>
    <n v="0"/>
    <s v="FA002000017860"/>
    <s v="Cleaning Table"/>
    <x v="3"/>
    <n v="2"/>
    <n v="7"/>
    <n v="1"/>
    <s v="25.02.2020"/>
    <s v="25.02.2020"/>
    <m/>
    <s v="INR"/>
    <n v="35000"/>
    <n v="0"/>
    <n v="0"/>
    <n v="0"/>
    <n v="35000"/>
    <n v="-15428.5"/>
    <n v="-2694"/>
    <n v="0"/>
    <n v="-2694"/>
    <n v="0"/>
    <n v="0"/>
    <n v="-18122.5"/>
    <n v="0"/>
    <n v="19571.5"/>
    <n v="16877.5"/>
  </r>
  <r>
    <x v="0"/>
    <s v="FA37"/>
    <n v="2000"/>
    <n v="200001787"/>
    <n v="0"/>
    <s v="FA002000017870"/>
    <s v="Lockers(6 Set)"/>
    <x v="3"/>
    <n v="532"/>
    <n v="9"/>
    <n v="0"/>
    <s v="25.02.2020"/>
    <s v="25.02.2020"/>
    <m/>
    <s v="INR"/>
    <n v="66500"/>
    <n v="0"/>
    <n v="0"/>
    <n v="0"/>
    <n v="66500"/>
    <n v="-19720.330000000002"/>
    <n v="-4744"/>
    <n v="0"/>
    <n v="-4744"/>
    <n v="0"/>
    <n v="0"/>
    <n v="-24464.33"/>
    <n v="0"/>
    <n v="46779.67"/>
    <n v="42035.67"/>
  </r>
  <r>
    <x v="0"/>
    <s v="FA37"/>
    <n v="2000"/>
    <n v="200001788"/>
    <n v="0"/>
    <s v="FA002000017880"/>
    <s v="Wooden pallet"/>
    <x v="3"/>
    <n v="54"/>
    <n v="8"/>
    <n v="3"/>
    <s v="01.03.2020"/>
    <s v="01.03.2020"/>
    <m/>
    <s v="INR"/>
    <n v="48060"/>
    <n v="0"/>
    <n v="0"/>
    <n v="0"/>
    <n v="48060"/>
    <n v="-17577.91"/>
    <n v="-3432"/>
    <n v="0"/>
    <n v="-3432"/>
    <n v="0"/>
    <n v="0"/>
    <n v="-21009.91"/>
    <n v="0"/>
    <n v="30482.09"/>
    <n v="27050.09"/>
  </r>
  <r>
    <x v="0"/>
    <s v="FA37"/>
    <n v="2000"/>
    <n v="200001789"/>
    <n v="0"/>
    <s v="FA002000017890"/>
    <s v="Packing table"/>
    <x v="3"/>
    <n v="1"/>
    <n v="7"/>
    <n v="1"/>
    <s v="01.03.2020"/>
    <s v="01.03.2020"/>
    <m/>
    <s v="INR"/>
    <n v="14785.71"/>
    <n v="0"/>
    <n v="0"/>
    <n v="0"/>
    <n v="14785.71"/>
    <n v="-6512.17"/>
    <n v="-1136"/>
    <n v="0"/>
    <n v="-1136"/>
    <n v="0"/>
    <n v="0"/>
    <n v="-7648.17"/>
    <n v="0"/>
    <n v="8273.5399999999991"/>
    <n v="7137.5399999999991"/>
  </r>
  <r>
    <x v="0"/>
    <s v="FA37"/>
    <n v="2000"/>
    <n v="200001790"/>
    <n v="0"/>
    <s v="FA002000017900"/>
    <s v="Inner Packing table"/>
    <x v="3"/>
    <n v="3"/>
    <n v="7"/>
    <n v="1"/>
    <s v="01.03.2020"/>
    <s v="01.03.2020"/>
    <m/>
    <s v="INR"/>
    <n v="27000"/>
    <n v="0"/>
    <n v="0"/>
    <n v="0"/>
    <n v="27000"/>
    <n v="-11889.72"/>
    <n v="-2075"/>
    <n v="0"/>
    <n v="-2075"/>
    <n v="0"/>
    <n v="0"/>
    <n v="-13964.72"/>
    <n v="0"/>
    <n v="15110.28"/>
    <n v="13035.28"/>
  </r>
  <r>
    <x v="0"/>
    <s v="FA37"/>
    <n v="2000"/>
    <n v="200001791"/>
    <n v="0"/>
    <s v="FA002000017910"/>
    <s v="Sealing Table"/>
    <x v="3"/>
    <n v="2"/>
    <n v="7"/>
    <n v="1"/>
    <s v="01.03.2020"/>
    <s v="01.03.2020"/>
    <m/>
    <s v="INR"/>
    <n v="9000"/>
    <n v="0"/>
    <n v="0"/>
    <n v="0"/>
    <n v="9000"/>
    <n v="-3964.22"/>
    <n v="-691"/>
    <n v="0"/>
    <n v="-691"/>
    <n v="0"/>
    <n v="0"/>
    <n v="-4655.2199999999993"/>
    <n v="0"/>
    <n v="5035.7800000000007"/>
    <n v="4344.7800000000007"/>
  </r>
  <r>
    <x v="0"/>
    <s v="FA37"/>
    <n v="2000"/>
    <n v="200001799"/>
    <n v="0"/>
    <s v="FA002000017990"/>
    <s v="Wooden Pallets"/>
    <x v="3"/>
    <n v="54"/>
    <n v="7"/>
    <n v="10"/>
    <s v="05.03.2020"/>
    <s v="05.03.2020"/>
    <m/>
    <s v="INR"/>
    <n v="35100"/>
    <n v="0"/>
    <n v="0"/>
    <n v="0"/>
    <n v="35100"/>
    <n v="-14095.92"/>
    <n v="-2518"/>
    <n v="0"/>
    <n v="-2518"/>
    <n v="0"/>
    <n v="0"/>
    <n v="-16613.919999999998"/>
    <n v="0"/>
    <n v="21004.080000000002"/>
    <n v="18486.080000000002"/>
  </r>
  <r>
    <x v="0"/>
    <s v="FA37"/>
    <n v="2000"/>
    <n v="200001800"/>
    <n v="0"/>
    <s v="FA002000018000"/>
    <s v="Stoles"/>
    <x v="3"/>
    <n v="11"/>
    <n v="7"/>
    <n v="1"/>
    <s v="05.03.2020"/>
    <s v="05.03.2020"/>
    <m/>
    <s v="INR"/>
    <n v="7700"/>
    <n v="0"/>
    <n v="0"/>
    <n v="0"/>
    <n v="7700"/>
    <n v="-3388.64"/>
    <n v="-591"/>
    <n v="0"/>
    <n v="-591"/>
    <n v="0"/>
    <n v="0"/>
    <n v="-3979.64"/>
    <n v="0"/>
    <n v="4311.3600000000006"/>
    <n v="3720.36"/>
  </r>
  <r>
    <x v="0"/>
    <s v="FA37"/>
    <n v="2000"/>
    <n v="200001823"/>
    <n v="0"/>
    <s v="FA002000018230"/>
    <s v="Plastic Pallets 1200*1000*160MM"/>
    <x v="3"/>
    <n v="297"/>
    <n v="8"/>
    <n v="5"/>
    <s v="09.05.2020"/>
    <s v="09.05.2020"/>
    <m/>
    <s v="INR"/>
    <n v="979428.51"/>
    <n v="0"/>
    <n v="0"/>
    <n v="0"/>
    <n v="979428.51"/>
    <n v="-323156"/>
    <n v="-70171"/>
    <n v="0"/>
    <n v="-70171"/>
    <n v="0"/>
    <n v="0"/>
    <n v="-393327"/>
    <n v="0"/>
    <n v="656272.51"/>
    <n v="586101.51"/>
  </r>
  <r>
    <x v="0"/>
    <s v="FA37"/>
    <n v="2000"/>
    <n v="200001824"/>
    <n v="0"/>
    <s v="FA002000018240"/>
    <s v="Steel Structure - Main (1000*2880*2460)"/>
    <x v="3"/>
    <n v="5"/>
    <n v="8"/>
    <n v="5"/>
    <s v="09.05.2020"/>
    <s v="09.05.2020"/>
    <m/>
    <s v="INR"/>
    <n v="236930.73"/>
    <n v="0"/>
    <n v="0"/>
    <n v="0"/>
    <n v="236930.73"/>
    <n v="-77313"/>
    <n v="-17074"/>
    <n v="0"/>
    <n v="-17074"/>
    <n v="0"/>
    <n v="0"/>
    <n v="-94387"/>
    <n v="0"/>
    <n v="159617.73000000001"/>
    <n v="142543.73000000001"/>
  </r>
  <r>
    <x v="0"/>
    <s v="FA37"/>
    <n v="2000"/>
    <n v="200001825"/>
    <n v="0"/>
    <s v="FA002000018250"/>
    <s v="Steel Structure - Main (1000*2790*2460)"/>
    <x v="3"/>
    <n v="20"/>
    <n v="8"/>
    <n v="5"/>
    <s v="09.05.2020"/>
    <s v="09.05.2020"/>
    <m/>
    <s v="INR"/>
    <n v="1024464.81"/>
    <n v="0"/>
    <n v="0"/>
    <n v="0"/>
    <n v="1024464.81"/>
    <n v="-334296"/>
    <n v="-73828"/>
    <n v="0"/>
    <n v="-73828"/>
    <n v="0"/>
    <n v="0"/>
    <n v="-408124"/>
    <n v="123268.16200000001"/>
    <n v="690168.81"/>
    <n v="493072.64800000004"/>
  </r>
  <r>
    <x v="0"/>
    <s v="FA37"/>
    <n v="2000"/>
    <n v="200001826"/>
    <n v="0"/>
    <s v="FA002000018260"/>
    <s v="Heavy Duty Rack"/>
    <x v="3"/>
    <n v="62"/>
    <n v="8"/>
    <n v="10"/>
    <s v="09.05.2020"/>
    <s v="09.05.2020"/>
    <m/>
    <s v="INR"/>
    <n v="1083322.45"/>
    <n v="0"/>
    <n v="0"/>
    <n v="0"/>
    <n v="1083322.45"/>
    <n v="-316340"/>
    <n v="-77419"/>
    <n v="0"/>
    <n v="-77419"/>
    <n v="0"/>
    <n v="0"/>
    <n v="-393759"/>
    <n v="137912.69"/>
    <n v="766982.45"/>
    <n v="551650.76"/>
  </r>
  <r>
    <x v="0"/>
    <s v="FA37"/>
    <n v="2000"/>
    <n v="200001827"/>
    <n v="0"/>
    <s v="FA002000018270"/>
    <s v="Steel Structure- Picking Shelving Rack"/>
    <x v="3"/>
    <n v="15"/>
    <n v="7"/>
    <n v="11"/>
    <s v="20.05.2020"/>
    <s v="20.05.2020"/>
    <m/>
    <s v="INR"/>
    <n v="374845.72"/>
    <n v="0"/>
    <n v="0"/>
    <n v="0"/>
    <n v="374845.72"/>
    <n v="-140215"/>
    <n v="-26876"/>
    <n v="0"/>
    <n v="-26876"/>
    <n v="0"/>
    <n v="0"/>
    <n v="-167091"/>
    <n v="0"/>
    <n v="234630.71999999997"/>
    <n v="207754.71999999997"/>
  </r>
  <r>
    <x v="0"/>
    <s v="FA37"/>
    <n v="2000"/>
    <n v="200001828"/>
    <n v="0"/>
    <s v="FA002000018280"/>
    <s v="Lockers(6 Set)"/>
    <x v="3"/>
    <n v="266"/>
    <n v="8"/>
    <n v="9"/>
    <s v="20.05.2020"/>
    <s v="20.05.2020"/>
    <m/>
    <s v="INR"/>
    <n v="33250"/>
    <n v="0"/>
    <n v="0"/>
    <n v="0"/>
    <n v="33250"/>
    <n v="-9873.67"/>
    <n v="-2376"/>
    <n v="0"/>
    <n v="-2376"/>
    <n v="0"/>
    <n v="0"/>
    <n v="-12249.67"/>
    <n v="0"/>
    <n v="23376.33"/>
    <n v="21000.33"/>
  </r>
  <r>
    <x v="0"/>
    <s v="FA37"/>
    <n v="2000"/>
    <n v="200001829"/>
    <n v="0"/>
    <s v="FA002000018290"/>
    <s v="Wooden Pallets"/>
    <x v="3"/>
    <n v="89"/>
    <n v="7"/>
    <n v="8"/>
    <s v="20.05.2020"/>
    <s v="20.05.2020"/>
    <m/>
    <s v="INR"/>
    <n v="159900"/>
    <n v="0"/>
    <n v="0"/>
    <n v="0"/>
    <n v="159900"/>
    <n v="-64052.08"/>
    <n v="-11412"/>
    <n v="0"/>
    <n v="-11412"/>
    <n v="0"/>
    <n v="0"/>
    <n v="-75464.08"/>
    <n v="0"/>
    <n v="95847.92"/>
    <n v="84435.92"/>
  </r>
  <r>
    <x v="0"/>
    <s v="FA37"/>
    <n v="2000"/>
    <n v="200001830"/>
    <n v="0"/>
    <s v="FA002000018300"/>
    <s v="Stoles"/>
    <x v="3"/>
    <n v="24"/>
    <n v="6"/>
    <n v="11"/>
    <s v="20.05.2020"/>
    <s v="20.05.2020"/>
    <m/>
    <s v="INR"/>
    <n v="27300"/>
    <n v="0"/>
    <n v="0"/>
    <n v="0"/>
    <n v="27300"/>
    <n v="-11981.36"/>
    <n v="-2081"/>
    <n v="0"/>
    <n v="-2081"/>
    <n v="0"/>
    <n v="0"/>
    <n v="-14062.36"/>
    <n v="0"/>
    <n v="15318.64"/>
    <n v="13237.64"/>
  </r>
  <r>
    <x v="0"/>
    <s v="FA37"/>
    <n v="2000"/>
    <n v="200001831"/>
    <n v="0"/>
    <s v="FA002000018310"/>
    <s v="Packing table"/>
    <x v="3"/>
    <n v="1"/>
    <n v="8"/>
    <n v="3"/>
    <s v="20.05.2020"/>
    <s v="20.05.2020"/>
    <m/>
    <s v="INR"/>
    <n v="85812.800000000003"/>
    <n v="0"/>
    <n v="0"/>
    <n v="0"/>
    <n v="85812.800000000003"/>
    <n v="-29654"/>
    <n v="-6122"/>
    <n v="0"/>
    <n v="-6122"/>
    <n v="0"/>
    <n v="0"/>
    <n v="-35776"/>
    <n v="0"/>
    <n v="56158.8"/>
    <n v="50036.800000000003"/>
  </r>
  <r>
    <x v="0"/>
    <s v="FA37"/>
    <n v="2000"/>
    <n v="200001832"/>
    <n v="0"/>
    <s v="FA002000018320"/>
    <s v="Cleaning Table"/>
    <x v="3"/>
    <n v="1"/>
    <n v="8"/>
    <n v="3"/>
    <s v="20.05.2020"/>
    <s v="20.05.2020"/>
    <m/>
    <s v="INR"/>
    <n v="23463.39"/>
    <n v="0"/>
    <n v="0"/>
    <n v="0"/>
    <n v="23463.39"/>
    <n v="-8108"/>
    <n v="-1674"/>
    <n v="0"/>
    <n v="-1674"/>
    <n v="0"/>
    <n v="0"/>
    <n v="-9782"/>
    <n v="0"/>
    <n v="15355.39"/>
    <n v="13681.39"/>
  </r>
  <r>
    <x v="0"/>
    <s v="FA37"/>
    <n v="2000"/>
    <n v="200001834"/>
    <n v="0"/>
    <s v="FA002000018340"/>
    <s v="Sealing Table"/>
    <x v="3"/>
    <n v="3"/>
    <n v="6"/>
    <n v="11"/>
    <s v="20.05.2020"/>
    <s v="20.05.2020"/>
    <m/>
    <s v="INR"/>
    <n v="9000"/>
    <n v="0"/>
    <n v="0"/>
    <n v="0"/>
    <n v="9000"/>
    <n v="-3950.21"/>
    <n v="-686"/>
    <n v="0"/>
    <n v="-686"/>
    <n v="0"/>
    <n v="0"/>
    <n v="-4636.21"/>
    <n v="0"/>
    <n v="5049.79"/>
    <n v="4363.79"/>
  </r>
  <r>
    <x v="0"/>
    <s v="FA37"/>
    <n v="2000"/>
    <n v="200001835"/>
    <n v="0"/>
    <s v="FA002000018350"/>
    <s v="Cleaning Table"/>
    <x v="3"/>
    <n v="2"/>
    <n v="6"/>
    <n v="3"/>
    <s v="29.05.2020"/>
    <s v="29.05.2020"/>
    <m/>
    <s v="INR"/>
    <n v="37000"/>
    <n v="0"/>
    <n v="0"/>
    <n v="0"/>
    <n v="37000"/>
    <n v="-17051"/>
    <n v="-3093"/>
    <n v="0"/>
    <n v="-3093"/>
    <n v="0"/>
    <n v="0"/>
    <n v="-20144"/>
    <n v="0"/>
    <n v="19949"/>
    <n v="16856"/>
  </r>
  <r>
    <x v="0"/>
    <s v="FA37"/>
    <n v="2000"/>
    <n v="200001836"/>
    <n v="0"/>
    <s v="FA002000018360"/>
    <s v="Packing table"/>
    <x v="3"/>
    <n v="1"/>
    <n v="6"/>
    <n v="3"/>
    <s v="29.05.2020"/>
    <s v="29.05.2020"/>
    <m/>
    <s v="INR"/>
    <n v="29000"/>
    <n v="0"/>
    <n v="0"/>
    <n v="0"/>
    <n v="29000"/>
    <n v="-13365"/>
    <n v="-2424"/>
    <n v="0"/>
    <n v="-2424"/>
    <n v="0"/>
    <n v="0"/>
    <n v="-15789"/>
    <n v="0"/>
    <n v="15635"/>
    <n v="13211"/>
  </r>
  <r>
    <x v="0"/>
    <s v="FA37"/>
    <n v="2000"/>
    <n v="200001837"/>
    <n v="0"/>
    <s v="FA002000018370"/>
    <s v="Plastic Pallets SWK-002"/>
    <x v="3"/>
    <n v="2"/>
    <n v="8"/>
    <n v="5"/>
    <s v="29.05.2020"/>
    <s v="29.05.2020"/>
    <m/>
    <s v="INR"/>
    <n v="876038.21"/>
    <n v="0"/>
    <n v="0"/>
    <n v="0"/>
    <n v="876038.21"/>
    <n v="-288398"/>
    <n v="-62315"/>
    <n v="0"/>
    <n v="-62315"/>
    <n v="0"/>
    <n v="0"/>
    <n v="-350713"/>
    <n v="0"/>
    <n v="587640.21"/>
    <n v="525325.21"/>
  </r>
  <r>
    <x v="0"/>
    <s v="FA37"/>
    <n v="2000"/>
    <n v="200001839"/>
    <n v="0"/>
    <s v="FA002000018390"/>
    <s v="Wooden Pallets 2.5x2.5"/>
    <x v="3"/>
    <n v="82"/>
    <n v="1"/>
    <n v="1"/>
    <s v="20.05.2020"/>
    <s v="20.05.2020"/>
    <m/>
    <s v="INR"/>
    <n v="20056"/>
    <n v="0"/>
    <n v="0"/>
    <n v="0"/>
    <n v="20056"/>
    <n v="-19053"/>
    <n v="0"/>
    <n v="0"/>
    <n v="0"/>
    <n v="0"/>
    <n v="0"/>
    <n v="-19053"/>
    <n v="0"/>
    <n v="1003"/>
    <n v="1003"/>
  </r>
  <r>
    <x v="0"/>
    <s v="FA37"/>
    <n v="2000"/>
    <n v="200001842"/>
    <n v="0"/>
    <s v="FA002000018420"/>
    <s v="Packing table"/>
    <x v="3"/>
    <n v="6"/>
    <n v="6"/>
    <n v="10"/>
    <s v="20.05.2020"/>
    <s v="20.05.2020"/>
    <m/>
    <s v="INR"/>
    <n v="59142.86"/>
    <n v="0"/>
    <n v="0"/>
    <n v="0"/>
    <n v="59142.86"/>
    <n v="-26095.69"/>
    <n v="-4564"/>
    <n v="0"/>
    <n v="-4564"/>
    <n v="0"/>
    <n v="0"/>
    <n v="-30659.69"/>
    <n v="0"/>
    <n v="33047.17"/>
    <n v="28483.170000000002"/>
  </r>
  <r>
    <x v="0"/>
    <s v="FA37"/>
    <n v="2000"/>
    <n v="200001844"/>
    <n v="0"/>
    <s v="FA002000018440"/>
    <s v="Purchase_chair"/>
    <x v="3"/>
    <n v="10"/>
    <n v="0"/>
    <n v="10"/>
    <s v="05.06.2020"/>
    <s v="05.06.2020"/>
    <m/>
    <s v="INR"/>
    <n v="11400"/>
    <n v="0"/>
    <n v="0"/>
    <n v="0"/>
    <n v="11400"/>
    <n v="-10830"/>
    <n v="0"/>
    <n v="0"/>
    <n v="0"/>
    <n v="0"/>
    <n v="0"/>
    <n v="-10830"/>
    <n v="0"/>
    <n v="570"/>
    <n v="570"/>
  </r>
  <r>
    <x v="0"/>
    <s v="FA37"/>
    <n v="2000"/>
    <n v="200001872"/>
    <n v="0"/>
    <s v="FA002000018720"/>
    <s v="PLASTIC CHAIRS"/>
    <x v="3"/>
    <n v="8"/>
    <n v="8"/>
    <n v="6"/>
    <s v="01.04.2020"/>
    <s v="01.04.2020"/>
    <m/>
    <s v="INR"/>
    <n v="4240"/>
    <n v="0"/>
    <n v="0"/>
    <n v="0"/>
    <n v="4240"/>
    <n v="-1396.6"/>
    <n v="-305"/>
    <n v="0"/>
    <n v="-305"/>
    <n v="0"/>
    <n v="0"/>
    <n v="-1701.6"/>
    <n v="0"/>
    <n v="2843.4"/>
    <n v="2538.4"/>
  </r>
  <r>
    <x v="0"/>
    <s v="FA37"/>
    <n v="2000"/>
    <n v="200001873"/>
    <n v="0"/>
    <s v="FA002000018730"/>
    <s v="Dinning Table"/>
    <x v="3"/>
    <n v="6"/>
    <n v="8"/>
    <n v="6"/>
    <s v="01.04.2020"/>
    <s v="01.04.2020"/>
    <m/>
    <s v="INR"/>
    <n v="9450"/>
    <n v="0"/>
    <n v="0"/>
    <n v="0"/>
    <n v="9450"/>
    <n v="-3113"/>
    <n v="-680"/>
    <n v="0"/>
    <n v="-680"/>
    <n v="0"/>
    <n v="0"/>
    <n v="-3793"/>
    <n v="0"/>
    <n v="6337"/>
    <n v="5657"/>
  </r>
  <r>
    <x v="0"/>
    <s v="FA37"/>
    <n v="2000"/>
    <n v="200001877"/>
    <n v="0"/>
    <s v="FA002000018770"/>
    <s v=" Rack Complt Set14*335"/>
    <x v="3"/>
    <n v="1"/>
    <n v="0"/>
    <n v="3"/>
    <s v="01.04.2020"/>
    <s v="01.04.2020"/>
    <m/>
    <s v="INR"/>
    <n v="11975"/>
    <n v="0"/>
    <n v="0"/>
    <n v="0"/>
    <n v="11975"/>
    <n v="-11376.25"/>
    <n v="0"/>
    <n v="0"/>
    <n v="0"/>
    <n v="0"/>
    <n v="0"/>
    <n v="-11376.25"/>
    <n v="0"/>
    <n v="598.75"/>
    <n v="598.75"/>
  </r>
  <r>
    <x v="0"/>
    <s v="FA37"/>
    <n v="2000"/>
    <n v="200001879"/>
    <n v="0"/>
    <s v="FA002000018790"/>
    <s v="Sealing Table"/>
    <x v="3"/>
    <n v="2"/>
    <n v="7"/>
    <n v="4"/>
    <s v="01.04.2020"/>
    <s v="01.04.2020"/>
    <m/>
    <s v="INR"/>
    <n v="9000"/>
    <n v="0"/>
    <n v="0"/>
    <n v="0"/>
    <n v="9000"/>
    <n v="-3992"/>
    <n v="-644"/>
    <n v="0"/>
    <n v="-644"/>
    <n v="0"/>
    <n v="0"/>
    <n v="-4636"/>
    <n v="0"/>
    <n v="5008"/>
    <n v="4364"/>
  </r>
  <r>
    <x v="0"/>
    <s v="FA37"/>
    <n v="2000"/>
    <n v="200001880"/>
    <n v="0"/>
    <s v="FA002000018800"/>
    <s v="Packing table"/>
    <x v="3"/>
    <n v="2"/>
    <n v="7"/>
    <n v="4"/>
    <s v="01.04.2020"/>
    <s v="01.04.2020"/>
    <m/>
    <s v="INR"/>
    <n v="29000"/>
    <n v="0"/>
    <n v="0"/>
    <n v="0"/>
    <n v="29000"/>
    <n v="-12858"/>
    <n v="-2075"/>
    <n v="0"/>
    <n v="-2075"/>
    <n v="0"/>
    <n v="0"/>
    <n v="-14933"/>
    <n v="0"/>
    <n v="16142"/>
    <n v="14067"/>
  </r>
  <r>
    <x v="0"/>
    <s v="FA37"/>
    <n v="2000"/>
    <n v="200001881"/>
    <n v="0"/>
    <s v="FA002000018810"/>
    <s v="Cleaning Table"/>
    <x v="3"/>
    <n v="3"/>
    <n v="7"/>
    <n v="4"/>
    <s v="01.04.2020"/>
    <s v="01.04.2020"/>
    <m/>
    <s v="INR"/>
    <n v="52500"/>
    <n v="0"/>
    <n v="0"/>
    <n v="0"/>
    <n v="52500"/>
    <n v="-23279"/>
    <n v="-3757"/>
    <n v="0"/>
    <n v="-3757"/>
    <n v="0"/>
    <n v="0"/>
    <n v="-27036"/>
    <n v="0"/>
    <n v="29221"/>
    <n v="25464"/>
  </r>
  <r>
    <x v="0"/>
    <s v="FA37"/>
    <n v="2000"/>
    <n v="200001883"/>
    <n v="0"/>
    <s v="FA002000018830"/>
    <s v="Rectangular Sieves (5.5mm &amp; 3.5mm)"/>
    <x v="3"/>
    <n v="2"/>
    <n v="7"/>
    <n v="7"/>
    <s v="01.04.2020"/>
    <s v="01.04.2020"/>
    <m/>
    <s v="INR"/>
    <n v="15000"/>
    <n v="0"/>
    <n v="0"/>
    <n v="0"/>
    <n v="15000"/>
    <n v="-6324"/>
    <n v="-1070"/>
    <n v="0"/>
    <n v="-1070"/>
    <n v="0"/>
    <n v="0"/>
    <n v="-7394"/>
    <n v="0"/>
    <n v="8676"/>
    <n v="7606"/>
  </r>
  <r>
    <x v="0"/>
    <s v="FA37"/>
    <n v="2000"/>
    <n v="200001884"/>
    <n v="0"/>
    <s v="FA002000018840"/>
    <s v="Circular Sieves (2.5m)"/>
    <x v="3"/>
    <n v="1"/>
    <n v="7"/>
    <n v="7"/>
    <s v="01.04.2020"/>
    <s v="01.04.2020"/>
    <m/>
    <s v="INR"/>
    <n v="7300"/>
    <n v="0"/>
    <n v="0"/>
    <n v="0"/>
    <n v="7300"/>
    <n v="-3079"/>
    <n v="-520"/>
    <n v="0"/>
    <n v="-520"/>
    <n v="0"/>
    <n v="0"/>
    <n v="-3599"/>
    <n v="0"/>
    <n v="4221"/>
    <n v="3701"/>
  </r>
  <r>
    <x v="0"/>
    <s v="FA37"/>
    <n v="2000"/>
    <n v="200001885"/>
    <n v="0"/>
    <s v="FA002000018850"/>
    <s v="Sealing Table"/>
    <x v="3"/>
    <n v="2"/>
    <n v="6"/>
    <n v="4"/>
    <s v="01.04.2020"/>
    <s v="01.04.2020"/>
    <m/>
    <s v="INR"/>
    <n v="9000"/>
    <n v="0"/>
    <n v="0"/>
    <n v="0"/>
    <n v="9000"/>
    <n v="-4170"/>
    <n v="-761"/>
    <n v="0"/>
    <n v="-761"/>
    <n v="0"/>
    <n v="0"/>
    <n v="-4931"/>
    <n v="0"/>
    <n v="4830"/>
    <n v="4069"/>
  </r>
  <r>
    <x v="0"/>
    <s v="FA37"/>
    <n v="2000"/>
    <n v="200001887"/>
    <n v="0"/>
    <s v="FA002000018870"/>
    <s v="Stooles"/>
    <x v="3"/>
    <n v="16"/>
    <n v="6"/>
    <n v="4"/>
    <s v="01.04.2020"/>
    <s v="01.04.2020"/>
    <m/>
    <s v="INR"/>
    <n v="11200"/>
    <n v="0"/>
    <n v="0"/>
    <n v="0"/>
    <n v="11200"/>
    <n v="-5190"/>
    <n v="-947"/>
    <n v="0"/>
    <n v="-947"/>
    <n v="0"/>
    <n v="0"/>
    <n v="-6137"/>
    <n v="0"/>
    <n v="6010"/>
    <n v="5063"/>
  </r>
  <r>
    <x v="0"/>
    <s v="FA37"/>
    <n v="2000"/>
    <n v="200001888"/>
    <n v="0"/>
    <s v="FA002000018880"/>
    <s v="Packing table"/>
    <x v="3"/>
    <n v="1"/>
    <n v="8"/>
    <n v="8"/>
    <s v="01.04.2020"/>
    <s v="01.04.2020"/>
    <m/>
    <s v="INR"/>
    <n v="19500"/>
    <n v="0"/>
    <n v="0"/>
    <n v="0"/>
    <n v="19500"/>
    <n v="-6211"/>
    <n v="-1392"/>
    <n v="0"/>
    <n v="-1392"/>
    <n v="0"/>
    <n v="0"/>
    <n v="-7603"/>
    <n v="0"/>
    <n v="13289"/>
    <n v="11897"/>
  </r>
  <r>
    <x v="0"/>
    <s v="FA37"/>
    <n v="2000"/>
    <n v="200001890"/>
    <n v="0"/>
    <s v="FA002000018900"/>
    <s v="Sealing table"/>
    <x v="3"/>
    <n v="1"/>
    <n v="8"/>
    <n v="8"/>
    <s v="01.04.2020"/>
    <s v="01.04.2020"/>
    <m/>
    <s v="INR"/>
    <n v="6000"/>
    <n v="0"/>
    <n v="0"/>
    <n v="0"/>
    <n v="6000"/>
    <n v="-1911"/>
    <n v="-428"/>
    <n v="0"/>
    <n v="-428"/>
    <n v="0"/>
    <n v="0"/>
    <n v="-2339"/>
    <n v="0"/>
    <n v="4089"/>
    <n v="3661"/>
  </r>
  <r>
    <x v="0"/>
    <s v="FA37"/>
    <n v="2000"/>
    <n v="200001892"/>
    <n v="0"/>
    <s v="FA002000018920"/>
    <s v="Lockers"/>
    <x v="3"/>
    <n v="3"/>
    <n v="8"/>
    <n v="11"/>
    <s v="01.04.2020"/>
    <s v="01.04.2020"/>
    <m/>
    <s v="INR"/>
    <n v="50400"/>
    <n v="0"/>
    <n v="0"/>
    <n v="0"/>
    <n v="50400"/>
    <n v="-14686.5"/>
    <n v="-3615"/>
    <n v="0"/>
    <n v="-3615"/>
    <n v="0"/>
    <n v="0"/>
    <n v="-18301.5"/>
    <n v="0"/>
    <n v="35713.5"/>
    <n v="32098.5"/>
  </r>
  <r>
    <x v="0"/>
    <s v="FA37"/>
    <n v="2000"/>
    <n v="200001933"/>
    <n v="0"/>
    <s v="FA002000019330"/>
    <s v="Wooden Pallets 1200mm*1100mm"/>
    <x v="3"/>
    <n v="150"/>
    <n v="8"/>
    <n v="0"/>
    <s v="04.07.2020"/>
    <s v="04.07.2020"/>
    <m/>
    <s v="INR"/>
    <n v="146379.87"/>
    <n v="0"/>
    <n v="0"/>
    <n v="0"/>
    <n v="146379.87"/>
    <n v="-51894"/>
    <n v="-10495"/>
    <n v="0"/>
    <n v="-10495"/>
    <n v="0"/>
    <n v="0"/>
    <n v="-62389"/>
    <n v="0"/>
    <n v="94485.87"/>
    <n v="83990.87"/>
  </r>
  <r>
    <x v="0"/>
    <s v="FA37"/>
    <n v="2000"/>
    <n v="200001934"/>
    <n v="0"/>
    <s v="FA002000019340"/>
    <s v="REVOLVING CHAIR"/>
    <x v="3"/>
    <n v="15"/>
    <n v="8"/>
    <n v="0"/>
    <s v="04.07.2020"/>
    <s v="04.07.2020"/>
    <m/>
    <s v="INR"/>
    <n v="47946.39"/>
    <n v="0"/>
    <n v="0"/>
    <n v="0"/>
    <n v="47946.39"/>
    <n v="-16988"/>
    <n v="-3439"/>
    <n v="0"/>
    <n v="-3439"/>
    <n v="0"/>
    <n v="0"/>
    <n v="-20427"/>
    <n v="0"/>
    <n v="30958.39"/>
    <n v="27519.39"/>
  </r>
  <r>
    <x v="0"/>
    <s v="FA37"/>
    <n v="2000"/>
    <n v="200001935"/>
    <n v="0"/>
    <s v="FA002000019350"/>
    <s v="Airport Sofa"/>
    <x v="3"/>
    <n v="1"/>
    <n v="8"/>
    <n v="0"/>
    <s v="04.07.2020"/>
    <s v="04.07.2020"/>
    <m/>
    <s v="INR"/>
    <n v="4300"/>
    <n v="0"/>
    <n v="0"/>
    <n v="0"/>
    <n v="4300"/>
    <n v="-1523"/>
    <n v="-308"/>
    <n v="0"/>
    <n v="-308"/>
    <n v="0"/>
    <n v="0"/>
    <n v="-1831"/>
    <n v="0"/>
    <n v="2777"/>
    <n v="2469"/>
  </r>
  <r>
    <x v="0"/>
    <s v="FA37"/>
    <n v="2000"/>
    <n v="200001936"/>
    <n v="0"/>
    <s v="FA002000019360"/>
    <s v="Work Station ( Tables &amp; Storage Box)"/>
    <x v="3"/>
    <n v="1"/>
    <n v="8"/>
    <n v="0"/>
    <s v="04.07.2020"/>
    <s v="04.07.2020"/>
    <m/>
    <s v="INR"/>
    <n v="250936.91"/>
    <n v="0"/>
    <n v="0"/>
    <n v="0"/>
    <n v="250936.91"/>
    <n v="-88552"/>
    <n v="-18041"/>
    <n v="0"/>
    <n v="-18041"/>
    <n v="0"/>
    <n v="0"/>
    <n v="-106593"/>
    <n v="0"/>
    <n v="162384.91"/>
    <n v="144343.91"/>
  </r>
  <r>
    <x v="0"/>
    <s v="FA37"/>
    <n v="2000"/>
    <n v="200001937"/>
    <n v="0"/>
    <s v="FA002000019370"/>
    <s v="PLASTIC CHAIRS"/>
    <x v="3"/>
    <n v="20"/>
    <n v="8"/>
    <n v="1"/>
    <s v="04.07.2020"/>
    <s v="04.07.2020"/>
    <m/>
    <s v="INR"/>
    <n v="9800"/>
    <n v="0"/>
    <n v="0"/>
    <n v="0"/>
    <n v="9800"/>
    <n v="-3426"/>
    <n v="-699"/>
    <n v="0"/>
    <n v="-699"/>
    <n v="0"/>
    <n v="0"/>
    <n v="-4125"/>
    <n v="0"/>
    <n v="6374"/>
    <n v="5675"/>
  </r>
  <r>
    <x v="0"/>
    <s v="FA37"/>
    <n v="2000"/>
    <n v="200001938"/>
    <n v="0"/>
    <s v="FA002000019380"/>
    <s v="PLASTIC TABLE"/>
    <x v="3"/>
    <n v="3"/>
    <n v="8"/>
    <n v="1"/>
    <s v="04.07.2020"/>
    <s v="04.07.2020"/>
    <m/>
    <s v="INR"/>
    <n v="3750"/>
    <n v="0"/>
    <n v="0"/>
    <n v="0"/>
    <n v="3750"/>
    <n v="-1311"/>
    <n v="-268"/>
    <n v="0"/>
    <n v="-268"/>
    <n v="0"/>
    <n v="0"/>
    <n v="-1579"/>
    <n v="0"/>
    <n v="2439"/>
    <n v="2171"/>
  </r>
  <r>
    <x v="0"/>
    <s v="FA37"/>
    <n v="2000"/>
    <n v="200001939"/>
    <n v="0"/>
    <s v="FA002000019390"/>
    <s v="Office Table"/>
    <x v="3"/>
    <n v="5"/>
    <n v="8"/>
    <n v="1"/>
    <s v="04.07.2020"/>
    <s v="04.07.2020"/>
    <m/>
    <s v="INR"/>
    <n v="11000"/>
    <n v="0"/>
    <n v="0"/>
    <n v="0"/>
    <n v="11000"/>
    <n v="-3846"/>
    <n v="-785"/>
    <n v="0"/>
    <n v="-785"/>
    <n v="0"/>
    <n v="0"/>
    <n v="-4631"/>
    <n v="0"/>
    <n v="7154"/>
    <n v="6369"/>
  </r>
  <r>
    <x v="0"/>
    <s v="FA37"/>
    <n v="2000"/>
    <n v="200001940"/>
    <n v="0"/>
    <s v="FA002000019400"/>
    <s v="Picking Shelving Rack"/>
    <x v="3"/>
    <n v="30"/>
    <n v="8"/>
    <n v="3"/>
    <s v="04.07.2020"/>
    <s v="04.07.2020"/>
    <m/>
    <s v="INR"/>
    <n v="471562.25"/>
    <n v="0"/>
    <n v="0"/>
    <n v="0"/>
    <n v="471562.25"/>
    <n v="-156681"/>
    <n v="-33730"/>
    <n v="0"/>
    <n v="-33730"/>
    <n v="0"/>
    <n v="0"/>
    <n v="-190411"/>
    <n v="0"/>
    <n v="314881.25"/>
    <n v="281151.25"/>
  </r>
  <r>
    <x v="0"/>
    <s v="FA37"/>
    <n v="2000"/>
    <n v="200001941"/>
    <n v="0"/>
    <s v="FA002000019410"/>
    <s v="Lockers"/>
    <x v="3"/>
    <n v="399"/>
    <n v="8"/>
    <n v="7"/>
    <s v="04.07.2020"/>
    <s v="04.07.2020"/>
    <m/>
    <s v="INR"/>
    <n v="49875"/>
    <n v="0"/>
    <n v="0"/>
    <n v="0"/>
    <n v="49875"/>
    <n v="-14853"/>
    <n v="-3582"/>
    <n v="0"/>
    <n v="-3582"/>
    <n v="0"/>
    <n v="0"/>
    <n v="-18435"/>
    <n v="0"/>
    <n v="35022"/>
    <n v="31440"/>
  </r>
  <r>
    <x v="0"/>
    <s v="FA37"/>
    <n v="2000"/>
    <n v="200001945"/>
    <n v="0"/>
    <s v="FA002000019450"/>
    <s v="Wooden pallet"/>
    <x v="3"/>
    <n v="146"/>
    <n v="6"/>
    <n v="0"/>
    <s v="06.06.2020"/>
    <s v="06.06.2020"/>
    <m/>
    <s v="INR"/>
    <n v="129940"/>
    <n v="0"/>
    <n v="0"/>
    <n v="0"/>
    <n v="129940"/>
    <n v="-54938.09"/>
    <n v="-12345"/>
    <n v="0"/>
    <n v="-12345"/>
    <n v="0"/>
    <n v="0"/>
    <n v="-67283.09"/>
    <n v="0"/>
    <n v="75001.91"/>
    <n v="62656.91"/>
  </r>
  <r>
    <x v="0"/>
    <s v="FA37"/>
    <n v="2000"/>
    <n v="200001946"/>
    <n v="0"/>
    <s v="FA002000019460"/>
    <s v="Cleaning Table"/>
    <x v="3"/>
    <n v="2"/>
    <n v="6"/>
    <n v="10"/>
    <s v="06.06.2020"/>
    <s v="06.06.2020"/>
    <m/>
    <s v="INR"/>
    <n v="35000"/>
    <n v="0"/>
    <n v="0"/>
    <n v="0"/>
    <n v="35000"/>
    <n v="-15398.5"/>
    <n v="-2683"/>
    <n v="0"/>
    <n v="-2683"/>
    <n v="0"/>
    <n v="0"/>
    <n v="-18081.5"/>
    <n v="0"/>
    <n v="19601.5"/>
    <n v="16918.5"/>
  </r>
  <r>
    <x v="0"/>
    <s v="FA37"/>
    <n v="2000"/>
    <n v="200001947"/>
    <n v="0"/>
    <s v="FA002000019470"/>
    <s v="Wooden pallets"/>
    <x v="3"/>
    <n v="1"/>
    <n v="0"/>
    <n v="10"/>
    <s v="06.06.2020"/>
    <s v="06.06.2020"/>
    <m/>
    <s v="INR"/>
    <n v="20000"/>
    <n v="0"/>
    <n v="0"/>
    <n v="0"/>
    <n v="20000"/>
    <n v="-19000"/>
    <n v="0"/>
    <n v="0"/>
    <n v="0"/>
    <n v="0"/>
    <n v="0"/>
    <n v="-19000"/>
    <n v="0"/>
    <n v="1000"/>
    <n v="1000"/>
  </r>
  <r>
    <x v="0"/>
    <s v="FA37"/>
    <n v="2000"/>
    <n v="200001948"/>
    <n v="0"/>
    <s v="FA002000019480"/>
    <s v="Wooden pallets"/>
    <x v="3"/>
    <n v="1"/>
    <n v="0"/>
    <n v="10"/>
    <s v="06.06.2020"/>
    <s v="06.06.2020"/>
    <m/>
    <s v="INR"/>
    <n v="20000"/>
    <n v="0"/>
    <n v="0"/>
    <n v="0"/>
    <n v="20000"/>
    <n v="-19000"/>
    <n v="0"/>
    <n v="0"/>
    <n v="0"/>
    <n v="0"/>
    <n v="0"/>
    <n v="-19000"/>
    <n v="0"/>
    <n v="1000"/>
    <n v="1000"/>
  </r>
  <r>
    <x v="0"/>
    <s v="FA37"/>
    <n v="2000"/>
    <n v="200001949"/>
    <n v="0"/>
    <s v="FA002000019490"/>
    <s v="Wooden pallets"/>
    <x v="3"/>
    <n v="1"/>
    <n v="0"/>
    <n v="10"/>
    <s v="06.06.2020"/>
    <s v="06.06.2020"/>
    <m/>
    <s v="INR"/>
    <n v="20000"/>
    <n v="0"/>
    <n v="0"/>
    <n v="0"/>
    <n v="20000"/>
    <n v="-19000"/>
    <n v="0"/>
    <n v="0"/>
    <n v="0"/>
    <n v="0"/>
    <n v="0"/>
    <n v="-19000"/>
    <n v="0"/>
    <n v="1000"/>
    <n v="1000"/>
  </r>
  <r>
    <x v="0"/>
    <s v="FA37"/>
    <n v="2000"/>
    <n v="200001950"/>
    <n v="0"/>
    <s v="FA002000019500"/>
    <s v="Office AlmirahStorewell"/>
    <x v="3"/>
    <n v="2"/>
    <n v="1"/>
    <n v="7"/>
    <s v="06.06.2020"/>
    <s v="06.06.2020"/>
    <m/>
    <s v="INR"/>
    <n v="11550"/>
    <n v="0"/>
    <n v="0"/>
    <n v="0"/>
    <n v="11550"/>
    <n v="-10972.49"/>
    <n v="0"/>
    <n v="0"/>
    <n v="0"/>
    <n v="0"/>
    <n v="0"/>
    <n v="-10972.49"/>
    <n v="0"/>
    <n v="577.51000000000022"/>
    <n v="577.51000000000022"/>
  </r>
  <r>
    <x v="0"/>
    <s v="FA37"/>
    <n v="2000"/>
    <n v="200001951"/>
    <n v="0"/>
    <s v="FA002000019510"/>
    <s v="Office AlmirahStorewell"/>
    <x v="3"/>
    <n v="1"/>
    <n v="1"/>
    <n v="8"/>
    <s v="06.06.2020"/>
    <s v="06.06.2020"/>
    <m/>
    <s v="INR"/>
    <n v="5775"/>
    <n v="0"/>
    <n v="0"/>
    <n v="0"/>
    <n v="5775"/>
    <n v="-5485.96"/>
    <n v="0"/>
    <n v="0"/>
    <n v="0"/>
    <n v="0"/>
    <n v="0"/>
    <n v="-5485.96"/>
    <n v="0"/>
    <n v="289.03999999999996"/>
    <n v="289.03999999999996"/>
  </r>
  <r>
    <x v="0"/>
    <s v="FA37"/>
    <n v="2000"/>
    <n v="200001952"/>
    <n v="0"/>
    <s v="FA002000019520"/>
    <s v="Chairs"/>
    <x v="3"/>
    <n v="5"/>
    <n v="5"/>
    <n v="11"/>
    <s v="06.06.2020"/>
    <s v="06.06.2020"/>
    <m/>
    <s v="INR"/>
    <n v="10751.55"/>
    <n v="0"/>
    <n v="0"/>
    <n v="0"/>
    <n v="10751.55"/>
    <n v="-6033.25"/>
    <n v="-769"/>
    <n v="0"/>
    <n v="-769"/>
    <n v="0"/>
    <n v="0"/>
    <n v="-6802.25"/>
    <n v="0"/>
    <n v="4718.2999999999993"/>
    <n v="3949.2999999999993"/>
  </r>
  <r>
    <x v="0"/>
    <s v="FA37"/>
    <n v="2000"/>
    <n v="200001953"/>
    <n v="0"/>
    <s v="FA002000019530"/>
    <s v="3 Seater workstation-FSC"/>
    <x v="3"/>
    <n v="1"/>
    <n v="4"/>
    <n v="7"/>
    <s v="06.06.2020"/>
    <s v="06.06.2020"/>
    <m/>
    <s v="INR"/>
    <n v="54000.3"/>
    <n v="0"/>
    <n v="0"/>
    <n v="0"/>
    <n v="54000.3"/>
    <n v="-23019"/>
    <n v="-7708"/>
    <n v="0"/>
    <n v="-7708"/>
    <n v="0"/>
    <n v="0"/>
    <n v="-30727"/>
    <n v="0"/>
    <n v="30981.300000000003"/>
    <n v="23273.300000000003"/>
  </r>
  <r>
    <x v="0"/>
    <s v="FA37"/>
    <n v="2000"/>
    <n v="200001954"/>
    <n v="0"/>
    <s v="FA002000019540"/>
    <s v="Single Seater Workstation-FSC"/>
    <x v="3"/>
    <n v="1"/>
    <n v="4"/>
    <n v="7"/>
    <s v="06.06.2020"/>
    <s v="06.06.2020"/>
    <m/>
    <s v="INR"/>
    <n v="9500"/>
    <n v="0"/>
    <n v="0"/>
    <n v="0"/>
    <n v="9500"/>
    <n v="-4049"/>
    <n v="-1356"/>
    <n v="0"/>
    <n v="-1356"/>
    <n v="0"/>
    <n v="0"/>
    <n v="-5405"/>
    <n v="0"/>
    <n v="5451"/>
    <n v="4095"/>
  </r>
  <r>
    <x v="0"/>
    <s v="FA37"/>
    <n v="2000"/>
    <n v="200001955"/>
    <n v="0"/>
    <s v="FA002000019550"/>
    <s v="Storage Cabinet-FSC"/>
    <x v="3"/>
    <n v="1"/>
    <n v="4"/>
    <n v="7"/>
    <s v="06.06.2020"/>
    <s v="06.06.2020"/>
    <m/>
    <s v="INR"/>
    <n v="7700"/>
    <n v="0"/>
    <n v="0"/>
    <n v="0"/>
    <n v="7700"/>
    <n v="-3283"/>
    <n v="-1099"/>
    <n v="0"/>
    <n v="-1099"/>
    <n v="0"/>
    <n v="0"/>
    <n v="-4382"/>
    <n v="0"/>
    <n v="4417"/>
    <n v="3318"/>
  </r>
  <r>
    <x v="0"/>
    <s v="FA37"/>
    <n v="2000"/>
    <n v="200001956"/>
    <n v="0"/>
    <s v="FA002000019560"/>
    <s v="Executive Chair-FSC"/>
    <x v="3"/>
    <n v="1"/>
    <n v="4"/>
    <n v="7"/>
    <s v="06.06.2020"/>
    <s v="06.06.2020"/>
    <m/>
    <s v="INR"/>
    <n v="37800"/>
    <n v="0"/>
    <n v="0"/>
    <n v="0"/>
    <n v="37800"/>
    <n v="-16113"/>
    <n v="-5396"/>
    <n v="0"/>
    <n v="-5396"/>
    <n v="0"/>
    <n v="0"/>
    <n v="-21509"/>
    <n v="0"/>
    <n v="21687"/>
    <n v="16291"/>
  </r>
  <r>
    <x v="0"/>
    <s v="FA37"/>
    <n v="2000"/>
    <n v="200001957"/>
    <n v="0"/>
    <s v="FA002000019570"/>
    <s v="Chair-FSC"/>
    <x v="3"/>
    <n v="1"/>
    <n v="4"/>
    <n v="7"/>
    <s v="06.06.2020"/>
    <s v="06.06.2020"/>
    <m/>
    <s v="INR"/>
    <n v="5140"/>
    <n v="0"/>
    <n v="0"/>
    <n v="0"/>
    <n v="5140"/>
    <n v="-2192"/>
    <n v="-733"/>
    <n v="0"/>
    <n v="-733"/>
    <n v="0"/>
    <n v="0"/>
    <n v="-2925"/>
    <n v="0"/>
    <n v="2948"/>
    <n v="2215"/>
  </r>
  <r>
    <x v="0"/>
    <s v="FA37"/>
    <n v="2000"/>
    <n v="200001958"/>
    <n v="0"/>
    <s v="FA002000019580"/>
    <s v="5 Seater Workstation-FSC"/>
    <x v="3"/>
    <n v="1"/>
    <n v="4"/>
    <n v="7"/>
    <s v="06.06.2020"/>
    <s v="06.06.2020"/>
    <m/>
    <s v="INR"/>
    <n v="57591"/>
    <n v="0"/>
    <n v="0"/>
    <n v="0"/>
    <n v="57591"/>
    <n v="-24549"/>
    <n v="-8221"/>
    <n v="0"/>
    <n v="-8221"/>
    <n v="0"/>
    <n v="0"/>
    <n v="-32770"/>
    <n v="0"/>
    <n v="33042"/>
    <n v="24821"/>
  </r>
  <r>
    <x v="0"/>
    <s v="FA37"/>
    <n v="2000"/>
    <n v="200002072"/>
    <n v="0"/>
    <s v="FA002000020720"/>
    <s v="Wood TABLE,Stool &amp;  Chair"/>
    <x v="3"/>
    <n v="6"/>
    <n v="0"/>
    <n v="9"/>
    <s v="01.07.2020"/>
    <s v="01.07.2020"/>
    <m/>
    <s v="INR"/>
    <n v="38650"/>
    <n v="0"/>
    <n v="0"/>
    <n v="0"/>
    <n v="38650"/>
    <n v="-36717.5"/>
    <n v="0"/>
    <n v="0"/>
    <n v="0"/>
    <n v="0"/>
    <n v="0"/>
    <n v="-36717.5"/>
    <n v="0"/>
    <n v="1932.5"/>
    <n v="1932.5"/>
  </r>
  <r>
    <x v="0"/>
    <s v="FA37"/>
    <n v="2000"/>
    <n v="200002073"/>
    <n v="0"/>
    <s v="FA002000020730"/>
    <s v="Wooden Pallets 2.5x2.5"/>
    <x v="3"/>
    <n v="50"/>
    <n v="1"/>
    <n v="3"/>
    <s v="01.07.2020"/>
    <s v="01.07.2020"/>
    <m/>
    <s v="INR"/>
    <n v="20056"/>
    <n v="0"/>
    <n v="0"/>
    <n v="0"/>
    <n v="20056"/>
    <n v="-19052.98"/>
    <n v="0"/>
    <n v="0"/>
    <n v="0"/>
    <n v="0"/>
    <n v="0"/>
    <n v="-19052.98"/>
    <n v="0"/>
    <n v="1003.0200000000004"/>
    <n v="1003.0200000000004"/>
  </r>
  <r>
    <x v="0"/>
    <s v="FA37"/>
    <n v="2000"/>
    <n v="200002074"/>
    <n v="0"/>
    <s v="FA002000020740"/>
    <s v="Chairs"/>
    <x v="3"/>
    <n v="2"/>
    <n v="5"/>
    <n v="2"/>
    <s v="01.07.2020"/>
    <s v="01.07.2020"/>
    <m/>
    <s v="INR"/>
    <n v="3600.01"/>
    <n v="0"/>
    <n v="0"/>
    <n v="0"/>
    <n v="3600.01"/>
    <n v="-2252.09"/>
    <n v="-258"/>
    <n v="0"/>
    <n v="-258"/>
    <n v="0"/>
    <n v="0"/>
    <n v="-2510.09"/>
    <n v="0"/>
    <n v="1347.92"/>
    <n v="1089.92"/>
  </r>
  <r>
    <x v="0"/>
    <s v="FA37"/>
    <n v="2000"/>
    <n v="200002075"/>
    <n v="0"/>
    <s v="FA002000020750"/>
    <s v="Woods Pallets"/>
    <x v="3"/>
    <n v="200"/>
    <n v="6"/>
    <n v="5"/>
    <s v="01.07.2020"/>
    <s v="01.07.2020"/>
    <m/>
    <s v="INR"/>
    <n v="79999.5"/>
    <n v="0"/>
    <n v="0"/>
    <n v="0"/>
    <n v="79999.5"/>
    <n v="-40512.79"/>
    <n v="-5730"/>
    <n v="0"/>
    <n v="-5730"/>
    <n v="0"/>
    <n v="0"/>
    <n v="-46242.79"/>
    <n v="0"/>
    <n v="39486.71"/>
    <n v="33756.71"/>
  </r>
  <r>
    <x v="0"/>
    <s v="FA37"/>
    <n v="2000"/>
    <n v="200002076"/>
    <n v="0"/>
    <s v="FA002000020760"/>
    <s v="Chairs M.B. Netted"/>
    <x v="3"/>
    <n v="6"/>
    <n v="8"/>
    <n v="4"/>
    <s v="01.09.2020"/>
    <s v="01.09.2020"/>
    <m/>
    <s v="INR"/>
    <n v="16782"/>
    <n v="0"/>
    <n v="0"/>
    <n v="0"/>
    <n v="16782"/>
    <n v="-5123"/>
    <n v="-1207"/>
    <n v="0"/>
    <n v="-1207"/>
    <n v="0"/>
    <n v="0"/>
    <n v="-6330"/>
    <n v="0"/>
    <n v="11659"/>
    <n v="10452"/>
  </r>
  <r>
    <x v="0"/>
    <s v="FA37"/>
    <n v="2000"/>
    <n v="200002077"/>
    <n v="0"/>
    <s v="FA002000020770"/>
    <s v="Work Station L Shape"/>
    <x v="3"/>
    <n v="1"/>
    <n v="8"/>
    <n v="7"/>
    <s v="01.09.2020"/>
    <s v="01.09.2020"/>
    <m/>
    <s v="INR"/>
    <n v="44181.63"/>
    <n v="0"/>
    <n v="0"/>
    <n v="0"/>
    <n v="44181.63"/>
    <n v="-12633"/>
    <n v="-3157"/>
    <n v="0"/>
    <n v="-3157"/>
    <n v="0"/>
    <n v="0"/>
    <n v="-15790"/>
    <n v="0"/>
    <n v="31548.629999999997"/>
    <n v="28391.629999999997"/>
  </r>
  <r>
    <x v="0"/>
    <s v="FA37"/>
    <n v="2000"/>
    <n v="200002205"/>
    <n v="0"/>
    <s v="FA002000022050"/>
    <s v="PLASTIC CHAIRS"/>
    <x v="3"/>
    <n v="2"/>
    <n v="7"/>
    <n v="7"/>
    <s v="01.03.2021"/>
    <s v="01.03.2021"/>
    <m/>
    <s v="INR"/>
    <n v="1060"/>
    <n v="0"/>
    <n v="0"/>
    <n v="0"/>
    <n v="1060"/>
    <n v="-349.4"/>
    <n v="-76"/>
    <n v="0"/>
    <n v="-76"/>
    <n v="0"/>
    <n v="0"/>
    <n v="-425.4"/>
    <n v="0"/>
    <n v="710.6"/>
    <n v="634.6"/>
  </r>
  <r>
    <x v="0"/>
    <s v="FA37"/>
    <n v="2000"/>
    <n v="200002207"/>
    <n v="0"/>
    <s v="FA002000022070"/>
    <s v="SHELVING FIXTURES BRACKET"/>
    <x v="3"/>
    <n v="5"/>
    <n v="0"/>
    <n v="3"/>
    <s v="01.03.2021"/>
    <s v="01.03.2021"/>
    <m/>
    <s v="INR"/>
    <n v="629152"/>
    <n v="0"/>
    <n v="0"/>
    <n v="0"/>
    <n v="629152"/>
    <n v="-597694.4"/>
    <n v="0"/>
    <n v="0"/>
    <n v="0"/>
    <n v="0"/>
    <n v="0"/>
    <n v="-597694.4"/>
    <n v="0"/>
    <n v="31457.599999999977"/>
    <n v="31457.599999999977"/>
  </r>
  <r>
    <x v="0"/>
    <s v="FA37"/>
    <n v="2000"/>
    <n v="200002208"/>
    <n v="0"/>
    <s v="FA002000022080"/>
    <s v="Lockers"/>
    <x v="3"/>
    <n v="3"/>
    <n v="8"/>
    <n v="0"/>
    <s v="01.03.2021"/>
    <s v="01.03.2021"/>
    <m/>
    <s v="INR"/>
    <n v="50400"/>
    <n v="0"/>
    <n v="0"/>
    <n v="0"/>
    <n v="50400"/>
    <n v="-14688.5"/>
    <n v="-3616"/>
    <n v="0"/>
    <n v="-3616"/>
    <n v="0"/>
    <n v="0"/>
    <n v="-18304.5"/>
    <n v="0"/>
    <n v="35711.5"/>
    <n v="32095.5"/>
  </r>
  <r>
    <x v="0"/>
    <s v="FA37"/>
    <n v="2000"/>
    <n v="200002209"/>
    <n v="0"/>
    <s v="FA002000022090"/>
    <s v="Stools"/>
    <x v="3"/>
    <n v="6"/>
    <n v="7"/>
    <n v="9"/>
    <s v="01.03.2021"/>
    <s v="01.03.2021"/>
    <m/>
    <s v="INR"/>
    <n v="4800"/>
    <n v="0"/>
    <n v="0"/>
    <n v="0"/>
    <n v="4800"/>
    <n v="-1530"/>
    <n v="-342"/>
    <n v="0"/>
    <n v="-342"/>
    <n v="0"/>
    <n v="0"/>
    <n v="-1872"/>
    <n v="0"/>
    <n v="3270"/>
    <n v="2928"/>
  </r>
  <r>
    <x v="0"/>
    <s v="FA37"/>
    <n v="2000"/>
    <n v="200002262"/>
    <n v="0"/>
    <s v="FA002000022620"/>
    <s v="Industrial Ladder"/>
    <x v="3"/>
    <n v="1"/>
    <n v="10"/>
    <n v="0"/>
    <s v="31.07.2021"/>
    <s v="27.07.2021"/>
    <m/>
    <s v="INR"/>
    <n v="73125"/>
    <n v="0"/>
    <n v="0"/>
    <n v="0"/>
    <n v="73125"/>
    <n v="-4720"/>
    <n v="-5234"/>
    <n v="0"/>
    <n v="-5234"/>
    <n v="0"/>
    <n v="0"/>
    <n v="-9954"/>
    <n v="0"/>
    <n v="68405"/>
    <n v="63171"/>
  </r>
  <r>
    <x v="0"/>
    <s v="FA37"/>
    <n v="2000"/>
    <n v="200002263"/>
    <n v="0"/>
    <s v="FA002000022630"/>
    <s v="AIR CURTAIN"/>
    <x v="3"/>
    <n v="6"/>
    <n v="10"/>
    <n v="0"/>
    <s v="31.07.2021"/>
    <s v="08.07.2021"/>
    <m/>
    <s v="INR"/>
    <n v="73500"/>
    <n v="0"/>
    <n v="-73500"/>
    <n v="0"/>
    <n v="0"/>
    <n v="-5108"/>
    <n v="-5261"/>
    <n v="0"/>
    <n v="-5261"/>
    <n v="10369"/>
    <n v="0"/>
    <n v="0"/>
    <n v="63131"/>
    <n v="68392"/>
    <n v="0"/>
  </r>
  <r>
    <x v="0"/>
    <s v="FA37"/>
    <n v="2000"/>
    <n v="200002264"/>
    <n v="0"/>
    <s v="FA002000022640"/>
    <s v="PVC STRIP CURTAIN"/>
    <x v="3"/>
    <n v="750"/>
    <n v="10"/>
    <n v="0"/>
    <s v="31.07.2021"/>
    <s v="08.07.2021"/>
    <m/>
    <s v="INR"/>
    <n v="54000"/>
    <n v="0"/>
    <n v="0"/>
    <n v="0"/>
    <n v="54000"/>
    <n v="-3753"/>
    <n v="-3865"/>
    <n v="0"/>
    <n v="-3865"/>
    <n v="0"/>
    <n v="0"/>
    <n v="-7618"/>
    <n v="0"/>
    <n v="50247"/>
    <n v="46382"/>
  </r>
  <r>
    <x v="0"/>
    <s v="FA37"/>
    <n v="2000"/>
    <n v="200002310"/>
    <n v="0"/>
    <s v="FA002000023100"/>
    <s v="AIR CURTAIN with Junction Box- DC Main Door"/>
    <x v="3"/>
    <n v="1"/>
    <n v="10"/>
    <n v="0"/>
    <s v="30.09.2021"/>
    <s v="04.09.2021"/>
    <m/>
    <s v="INR"/>
    <n v="12250"/>
    <n v="0"/>
    <n v="0"/>
    <n v="0"/>
    <n v="12250"/>
    <n v="-666"/>
    <n v="-877"/>
    <n v="0"/>
    <n v="-877"/>
    <n v="0"/>
    <n v="0"/>
    <n v="-1543"/>
    <n v="0"/>
    <n v="11584"/>
    <n v="10707"/>
  </r>
  <r>
    <x v="0"/>
    <s v="FA37"/>
    <n v="2000"/>
    <n v="200002311"/>
    <n v="0"/>
    <s v="FA002000023110"/>
    <s v="PVC STRIP CURTAIN with MS Angle- DC Main Door"/>
    <x v="3"/>
    <n v="480"/>
    <n v="10"/>
    <n v="0"/>
    <s v="30.09.2021"/>
    <s v="04.09.2021"/>
    <m/>
    <s v="INR"/>
    <n v="52600"/>
    <n v="0"/>
    <n v="0"/>
    <n v="0"/>
    <n v="52600"/>
    <n v="-2861"/>
    <n v="-3765"/>
    <n v="0"/>
    <n v="-3765"/>
    <n v="0"/>
    <n v="0"/>
    <n v="-6626"/>
    <n v="0"/>
    <n v="49739"/>
    <n v="45974"/>
  </r>
  <r>
    <x v="0"/>
    <s v="FA37"/>
    <n v="2000"/>
    <n v="200002313"/>
    <n v="0"/>
    <s v="FA002000023130"/>
    <s v="PVC Strip Curtain with Fastner Channel"/>
    <x v="3"/>
    <n v="150"/>
    <n v="10"/>
    <n v="0"/>
    <s v="31.10.2021"/>
    <s v="05.10.2021"/>
    <m/>
    <s v="INR"/>
    <n v="18316.400000000001"/>
    <n v="0"/>
    <n v="0"/>
    <n v="0"/>
    <n v="18316.400000000001"/>
    <n v="-849"/>
    <n v="-1311"/>
    <n v="0"/>
    <n v="-1311"/>
    <n v="0"/>
    <n v="0"/>
    <n v="-2160"/>
    <n v="0"/>
    <n v="17467.400000000001"/>
    <n v="16156.400000000001"/>
  </r>
  <r>
    <x v="0"/>
    <s v="FA37"/>
    <n v="2000"/>
    <n v="200002348"/>
    <n v="0"/>
    <s v="FA002000023480"/>
    <s v="Wooden Pallets"/>
    <x v="3"/>
    <n v="577"/>
    <n v="4"/>
    <n v="7"/>
    <s v="20.06.2022"/>
    <s v="20.06.2022"/>
    <m/>
    <s v="INR"/>
    <n v="0"/>
    <n v="0"/>
    <n v="0"/>
    <n v="155733.71"/>
    <n v="155733.71"/>
    <n v="0"/>
    <n v="-8787"/>
    <n v="0"/>
    <n v="-8787"/>
    <n v="0"/>
    <n v="-72561.649999999994"/>
    <n v="-81348.649999999994"/>
    <n v="0"/>
    <n v="0"/>
    <n v="74385.06"/>
  </r>
  <r>
    <x v="0"/>
    <s v="FA37"/>
    <n v="2100"/>
    <n v="210000088"/>
    <n v="0"/>
    <s v="FA002100000880"/>
    <s v="10 KVA Voltage stabilizer"/>
    <x v="4"/>
    <n v="1"/>
    <n v="7"/>
    <n v="4"/>
    <s v="25.07.2014"/>
    <s v="01.04.2017"/>
    <m/>
    <s v="INR"/>
    <n v="32919"/>
    <n v="0"/>
    <n v="0"/>
    <n v="0"/>
    <n v="32919"/>
    <n v="-23910.45"/>
    <n v="-2367"/>
    <n v="0"/>
    <n v="-2367"/>
    <n v="0"/>
    <n v="0"/>
    <n v="-26277.45"/>
    <n v="0"/>
    <n v="9008.5499999999993"/>
    <n v="6641.5499999999993"/>
  </r>
  <r>
    <x v="0"/>
    <s v="FA37"/>
    <n v="2100"/>
    <n v="210000092"/>
    <n v="0"/>
    <s v="FA002100000920"/>
    <s v="Electrical Accessories"/>
    <x v="4"/>
    <n v="1"/>
    <n v="6"/>
    <n v="9"/>
    <s v="31.12.2013"/>
    <s v="01.04.2017"/>
    <m/>
    <s v="INR"/>
    <n v="46991"/>
    <n v="0"/>
    <n v="-46991"/>
    <n v="0"/>
    <n v="0"/>
    <n v="-36649.949999999997"/>
    <n v="-3425"/>
    <n v="0"/>
    <n v="-3425"/>
    <n v="40074.949999999997"/>
    <n v="0"/>
    <n v="0"/>
    <n v="6916.0500000000029"/>
    <n v="10341.050000000003"/>
    <n v="0"/>
  </r>
  <r>
    <x v="0"/>
    <s v="FA37"/>
    <n v="2100"/>
    <n v="210000131"/>
    <n v="0"/>
    <s v="FA002100001310"/>
    <s v="Wall Fan 16&quot;"/>
    <x v="4"/>
    <n v="5"/>
    <n v="9"/>
    <n v="0"/>
    <s v="25.03.2016"/>
    <s v="01.04.2017"/>
    <m/>
    <s v="INR"/>
    <n v="9250"/>
    <n v="0"/>
    <n v="-9250"/>
    <n v="0"/>
    <n v="0"/>
    <n v="-5280.56"/>
    <n v="-658"/>
    <n v="0"/>
    <n v="-658"/>
    <n v="5938.56"/>
    <n v="0"/>
    <n v="0"/>
    <n v="3311.4399999999996"/>
    <n v="3969.4399999999996"/>
    <n v="0"/>
  </r>
  <r>
    <x v="0"/>
    <s v="FA37"/>
    <n v="2100"/>
    <n v="210000132"/>
    <n v="0"/>
    <s v="FA002100001320"/>
    <s v="Pedestal Fan 16&quot;"/>
    <x v="4"/>
    <n v="2"/>
    <n v="9"/>
    <n v="0"/>
    <s v="25.03.2016"/>
    <s v="01.04.2017"/>
    <m/>
    <s v="INR"/>
    <n v="4400.01"/>
    <n v="0"/>
    <n v="-4400.01"/>
    <n v="0"/>
    <n v="0"/>
    <n v="-2510.9899999999998"/>
    <n v="-313"/>
    <n v="0"/>
    <n v="-313"/>
    <n v="2823.99"/>
    <n v="0"/>
    <n v="0"/>
    <n v="1576.0200000000004"/>
    <n v="1889.0200000000004"/>
    <n v="0"/>
  </r>
  <r>
    <x v="0"/>
    <s v="FA37"/>
    <n v="2100"/>
    <n v="210000133"/>
    <n v="0"/>
    <s v="FA002100001330"/>
    <s v="Exhaust Fan 12&quot;"/>
    <x v="4"/>
    <n v="2"/>
    <n v="9"/>
    <n v="0"/>
    <s v="25.03.2016"/>
    <s v="01.04.2017"/>
    <m/>
    <s v="INR"/>
    <n v="2399.9899999999998"/>
    <n v="0"/>
    <n v="-2399.9899999999998"/>
    <n v="0"/>
    <n v="0"/>
    <n v="-1370.36"/>
    <n v="-171"/>
    <n v="0"/>
    <n v="-171"/>
    <n v="1541.36"/>
    <n v="0"/>
    <n v="0"/>
    <n v="858.62999999999988"/>
    <n v="1029.6299999999999"/>
    <n v="0"/>
  </r>
  <r>
    <x v="0"/>
    <s v="FA37"/>
    <n v="2100"/>
    <n v="210000137"/>
    <n v="0"/>
    <s v="FA002100001370"/>
    <s v="Wire"/>
    <x v="4"/>
    <n v="1"/>
    <n v="9"/>
    <n v="1"/>
    <s v="29.04.2016"/>
    <s v="01.04.2017"/>
    <m/>
    <s v="INR"/>
    <n v="27534.45"/>
    <n v="0"/>
    <n v="-27534.45"/>
    <n v="0"/>
    <n v="0"/>
    <n v="-15485.11"/>
    <n v="-1960"/>
    <n v="0"/>
    <n v="-1960"/>
    <n v="17445.11"/>
    <n v="0"/>
    <n v="0"/>
    <n v="10089.34"/>
    <n v="12049.34"/>
    <n v="0"/>
  </r>
  <r>
    <x v="0"/>
    <s v="FA37"/>
    <n v="2100"/>
    <n v="210000138"/>
    <n v="0"/>
    <s v="FA002100001380"/>
    <s v="Electrical Fittings Misc"/>
    <x v="4"/>
    <n v="1"/>
    <n v="9"/>
    <n v="1"/>
    <s v="29.04.2016"/>
    <s v="01.04.2017"/>
    <m/>
    <s v="INR"/>
    <n v="201289.78"/>
    <n v="0"/>
    <n v="-201289.78"/>
    <n v="0"/>
    <n v="0"/>
    <n v="-113198.6"/>
    <n v="-14331"/>
    <n v="0"/>
    <n v="-14331"/>
    <n v="127529.60000000001"/>
    <n v="0"/>
    <n v="0"/>
    <n v="73760.179999999993"/>
    <n v="88091.18"/>
    <n v="0"/>
  </r>
  <r>
    <x v="0"/>
    <s v="FA37"/>
    <n v="2100"/>
    <n v="210000139"/>
    <n v="0"/>
    <s v="FA002100001390"/>
    <s v="Light Fixture"/>
    <x v="4"/>
    <n v="1"/>
    <n v="9"/>
    <n v="1"/>
    <s v="29.04.2016"/>
    <s v="01.04.2017"/>
    <m/>
    <s v="INR"/>
    <n v="161323.63"/>
    <n v="0"/>
    <n v="-161323.63"/>
    <n v="0"/>
    <n v="0"/>
    <n v="-90723.07"/>
    <n v="-11486"/>
    <n v="0"/>
    <n v="-11486"/>
    <n v="102209.07"/>
    <n v="0"/>
    <n v="0"/>
    <n v="59114.559999999998"/>
    <n v="70600.56"/>
    <n v="0"/>
  </r>
  <r>
    <x v="0"/>
    <s v="FA37"/>
    <n v="2100"/>
    <n v="210000140"/>
    <n v="0"/>
    <s v="FA002100001400"/>
    <s v="Cable"/>
    <x v="4"/>
    <n v="1"/>
    <n v="9"/>
    <n v="1"/>
    <s v="29.04.2016"/>
    <s v="01.04.2017"/>
    <m/>
    <s v="INR"/>
    <n v="121850.9"/>
    <n v="0"/>
    <n v="-121850.9"/>
    <n v="0"/>
    <n v="0"/>
    <n v="-68524.83"/>
    <n v="-8676"/>
    <n v="0"/>
    <n v="-8676"/>
    <n v="77200.83"/>
    <n v="0"/>
    <n v="0"/>
    <n v="44650.069999999992"/>
    <n v="53326.069999999992"/>
    <n v="0"/>
  </r>
  <r>
    <x v="0"/>
    <s v="FA37"/>
    <n v="2100"/>
    <n v="210000157"/>
    <n v="0"/>
    <s v="FA002100001570"/>
    <s v="Electrical accesories"/>
    <x v="4"/>
    <n v="1"/>
    <n v="9"/>
    <n v="1"/>
    <s v="05.05.2016"/>
    <s v="01.04.2017"/>
    <m/>
    <s v="INR"/>
    <n v="110053"/>
    <n v="0"/>
    <n v="-110053"/>
    <n v="0"/>
    <n v="0"/>
    <n v="-61812.14"/>
    <n v="-7850"/>
    <n v="0"/>
    <n v="-7850"/>
    <n v="69662.14"/>
    <n v="0"/>
    <n v="0"/>
    <n v="40390.86"/>
    <n v="48240.86"/>
    <n v="0"/>
  </r>
  <r>
    <x v="0"/>
    <s v="FA37"/>
    <n v="2100"/>
    <n v="210000158"/>
    <n v="0"/>
    <s v="FA002100001580"/>
    <s v="Electrical accessories"/>
    <x v="4"/>
    <n v="1"/>
    <n v="9"/>
    <n v="1"/>
    <s v="05.05.2016"/>
    <s v="01.04.2017"/>
    <m/>
    <s v="INR"/>
    <n v="153010"/>
    <n v="0"/>
    <n v="-153010"/>
    <n v="0"/>
    <n v="0"/>
    <n v="-85940.92"/>
    <n v="-10914"/>
    <n v="0"/>
    <n v="-10914"/>
    <n v="96854.92"/>
    <n v="0"/>
    <n v="0"/>
    <n v="56155.08"/>
    <n v="67069.08"/>
    <n v="0"/>
  </r>
  <r>
    <x v="0"/>
    <s v="FA37"/>
    <n v="2100"/>
    <n v="210000159"/>
    <n v="0"/>
    <s v="FA002100001590"/>
    <s v="Electrical Accessories"/>
    <x v="4"/>
    <n v="1"/>
    <n v="9"/>
    <n v="1"/>
    <s v="05.05.2016"/>
    <s v="01.04.2017"/>
    <m/>
    <s v="INR"/>
    <n v="85569"/>
    <n v="0"/>
    <n v="-85569"/>
    <n v="0"/>
    <n v="0"/>
    <n v="-48061.83"/>
    <n v="-6103"/>
    <n v="0"/>
    <n v="-6103"/>
    <n v="54164.83"/>
    <n v="0"/>
    <n v="0"/>
    <n v="31404.17"/>
    <n v="37507.17"/>
    <n v="0"/>
  </r>
  <r>
    <x v="0"/>
    <s v="FA37"/>
    <n v="2100"/>
    <n v="210000160"/>
    <n v="0"/>
    <s v="FA002100001600"/>
    <s v="AC Stand And Platform"/>
    <x v="4"/>
    <n v="1"/>
    <n v="9"/>
    <n v="1"/>
    <s v="11.05.2016"/>
    <s v="01.04.2017"/>
    <m/>
    <s v="INR"/>
    <n v="34435.199999999997"/>
    <n v="0"/>
    <n v="-34435.199999999997"/>
    <n v="0"/>
    <n v="0"/>
    <n v="-19317.84"/>
    <n v="-2460"/>
    <n v="0"/>
    <n v="-2460"/>
    <n v="21777.84"/>
    <n v="0"/>
    <n v="0"/>
    <n v="12657.359999999997"/>
    <n v="15117.359999999997"/>
    <n v="0"/>
  </r>
  <r>
    <x v="0"/>
    <s v="FA37"/>
    <n v="2100"/>
    <n v="210000184"/>
    <n v="0"/>
    <s v="FA002100001840"/>
    <s v="EARTHING"/>
    <x v="4"/>
    <n v="1"/>
    <n v="9"/>
    <n v="2"/>
    <s v="11.06.2016"/>
    <s v="01.04.2017"/>
    <m/>
    <s v="INR"/>
    <n v="111298.58"/>
    <n v="0"/>
    <n v="-111298.58"/>
    <n v="0"/>
    <n v="0"/>
    <n v="-61543.63"/>
    <n v="-7954"/>
    <n v="0"/>
    <n v="-7954"/>
    <n v="69497.63"/>
    <n v="0"/>
    <n v="0"/>
    <n v="41800.949999999997"/>
    <n v="49754.950000000004"/>
    <n v="0"/>
  </r>
  <r>
    <x v="0"/>
    <s v="FA37"/>
    <n v="2100"/>
    <n v="210000211"/>
    <n v="0"/>
    <s v="FA002100002110"/>
    <s v="Cable"/>
    <x v="4"/>
    <n v="20"/>
    <n v="9"/>
    <n v="5"/>
    <s v="30.08.2016"/>
    <s v="01.04.2017"/>
    <m/>
    <s v="INR"/>
    <n v="1861.88"/>
    <n v="0"/>
    <n v="-1861.88"/>
    <n v="0"/>
    <n v="0"/>
    <n v="-988.7"/>
    <n v="-132"/>
    <n v="0"/>
    <n v="-132"/>
    <n v="1120.7"/>
    <n v="0"/>
    <n v="0"/>
    <n v="741.18000000000006"/>
    <n v="873.18000000000006"/>
    <n v="0"/>
  </r>
  <r>
    <x v="0"/>
    <s v="FA37"/>
    <n v="2100"/>
    <n v="210000227"/>
    <n v="0"/>
    <s v="FA002100002270"/>
    <s v="Installation Charges"/>
    <x v="4"/>
    <n v="3"/>
    <n v="9"/>
    <n v="6"/>
    <s v="16.09.2016"/>
    <s v="01.04.2017"/>
    <m/>
    <s v="INR"/>
    <n v="6066.21"/>
    <n v="0"/>
    <n v="-6066.21"/>
    <n v="0"/>
    <n v="0"/>
    <n v="-3181.04"/>
    <n v="-430"/>
    <n v="0"/>
    <n v="-430"/>
    <n v="3611.04"/>
    <n v="0"/>
    <n v="0"/>
    <n v="2455.17"/>
    <n v="2885.17"/>
    <n v="0"/>
  </r>
  <r>
    <x v="0"/>
    <s v="FA37"/>
    <n v="2100"/>
    <n v="210000228"/>
    <n v="0"/>
    <s v="FA002100002280"/>
    <s v="16Amps  Pin Socket outlet"/>
    <x v="4"/>
    <n v="14"/>
    <n v="9"/>
    <n v="6"/>
    <s v="16.09.2016"/>
    <s v="01.04.2017"/>
    <m/>
    <s v="INR"/>
    <n v="6139.49"/>
    <n v="0"/>
    <n v="-6139.49"/>
    <n v="0"/>
    <n v="0"/>
    <n v="-3219.8"/>
    <n v="-435"/>
    <n v="0"/>
    <n v="-435"/>
    <n v="3654.8"/>
    <n v="0"/>
    <n v="0"/>
    <n v="2484.6899999999996"/>
    <n v="2919.6899999999996"/>
    <n v="0"/>
  </r>
  <r>
    <x v="0"/>
    <s v="FA37"/>
    <n v="2100"/>
    <n v="210000229"/>
    <n v="0"/>
    <s v="FA002100002290"/>
    <s v="4CX2.5sq.mm Cu Fl. cable"/>
    <x v="4"/>
    <n v="100"/>
    <n v="9"/>
    <n v="6"/>
    <s v="16.09.2016"/>
    <s v="01.04.2017"/>
    <m/>
    <s v="INR"/>
    <n v="8545.5"/>
    <n v="0"/>
    <n v="-8545.5"/>
    <n v="0"/>
    <n v="0"/>
    <n v="-4480.16"/>
    <n v="-606"/>
    <n v="0"/>
    <n v="-606"/>
    <n v="5086.16"/>
    <n v="0"/>
    <n v="0"/>
    <n v="3459.34"/>
    <n v="4065.34"/>
    <n v="0"/>
  </r>
  <r>
    <x v="0"/>
    <s v="FA37"/>
    <n v="2100"/>
    <n v="210000230"/>
    <n v="0"/>
    <s v="FA002100002300"/>
    <s v="3Cx2.5sqmm Cop. fix cable"/>
    <x v="4"/>
    <n v="200"/>
    <n v="9"/>
    <n v="6"/>
    <s v="16.09.2016"/>
    <s v="01.04.2017"/>
    <m/>
    <s v="INR"/>
    <n v="21344.75"/>
    <n v="0"/>
    <n v="-21344.75"/>
    <n v="0"/>
    <n v="0"/>
    <n v="-11189.43"/>
    <n v="-1515"/>
    <n v="0"/>
    <n v="-1515"/>
    <n v="12704.43"/>
    <n v="0"/>
    <n v="0"/>
    <n v="8640.32"/>
    <n v="10155.32"/>
    <n v="0"/>
  </r>
  <r>
    <x v="0"/>
    <s v="FA37"/>
    <n v="2100"/>
    <n v="210000231"/>
    <n v="0"/>
    <s v="FA002100002310"/>
    <s v="PVC Pipe"/>
    <x v="4"/>
    <n v="300"/>
    <n v="9"/>
    <n v="6"/>
    <s v="16.09.2016"/>
    <s v="01.04.2017"/>
    <m/>
    <s v="INR"/>
    <n v="7900.5"/>
    <n v="0"/>
    <n v="-7900.5"/>
    <n v="0"/>
    <n v="0"/>
    <n v="-4142.09"/>
    <n v="-561"/>
    <n v="0"/>
    <n v="-561"/>
    <n v="4703.09"/>
    <n v="0"/>
    <n v="0"/>
    <n v="3197.41"/>
    <n v="3758.41"/>
    <n v="0"/>
  </r>
  <r>
    <x v="0"/>
    <s v="FA37"/>
    <n v="2100"/>
    <n v="210000237"/>
    <n v="0"/>
    <s v="FA002100002370"/>
    <s v="UTP Cat 6 Cable Box"/>
    <x v="4"/>
    <n v="305"/>
    <n v="9"/>
    <n v="6"/>
    <s v="21.09.2016"/>
    <s v="01.04.2017"/>
    <m/>
    <s v="INR"/>
    <n v="4183.08"/>
    <n v="0"/>
    <n v="-4183.08"/>
    <n v="0"/>
    <n v="0"/>
    <n v="-2190.04"/>
    <n v="-297"/>
    <n v="0"/>
    <n v="-297"/>
    <n v="2487.04"/>
    <n v="0"/>
    <n v="0"/>
    <n v="1696.04"/>
    <n v="1993.04"/>
    <n v="0"/>
  </r>
  <r>
    <x v="0"/>
    <s v="FA37"/>
    <n v="2100"/>
    <n v="210000238"/>
    <n v="0"/>
    <s v="FA002100002380"/>
    <s v="3Cx2.5sqmm Copper  cable"/>
    <x v="4"/>
    <n v="100"/>
    <n v="9"/>
    <n v="6"/>
    <s v="21.09.2016"/>
    <s v="01.04.2017"/>
    <m/>
    <s v="INR"/>
    <n v="6541"/>
    <n v="0"/>
    <n v="-6541"/>
    <n v="0"/>
    <n v="0"/>
    <n v="-3425.87"/>
    <n v="-465"/>
    <n v="0"/>
    <n v="-465"/>
    <n v="3890.87"/>
    <n v="0"/>
    <n v="0"/>
    <n v="2650.13"/>
    <n v="3115.13"/>
    <n v="0"/>
  </r>
  <r>
    <x v="0"/>
    <s v="FA37"/>
    <n v="2100"/>
    <n v="210000240"/>
    <n v="0"/>
    <s v="FA002100002400"/>
    <s v="Pach Card Cable Ivoice"/>
    <x v="4"/>
    <n v="34"/>
    <n v="9"/>
    <n v="6"/>
    <s v="21.09.2016"/>
    <s v="01.04.2017"/>
    <m/>
    <s v="INR"/>
    <n v="9163.7999999999993"/>
    <n v="0"/>
    <n v="-9163.7999999999993"/>
    <n v="0"/>
    <n v="0"/>
    <n v="-4797.9399999999996"/>
    <n v="-651"/>
    <n v="0"/>
    <n v="-651"/>
    <n v="5448.94"/>
    <n v="0"/>
    <n v="0"/>
    <n v="3714.8599999999997"/>
    <n v="4365.8599999999997"/>
    <n v="0"/>
  </r>
  <r>
    <x v="0"/>
    <s v="FA37"/>
    <n v="2100"/>
    <n v="210000241"/>
    <n v="0"/>
    <s v="FA002100002410"/>
    <s v="Modular Singler phase1 No"/>
    <x v="4"/>
    <n v="4"/>
    <n v="9"/>
    <n v="6"/>
    <s v="21.09.2016"/>
    <s v="01.04.2017"/>
    <m/>
    <s v="INR"/>
    <n v="1754.14"/>
    <n v="0"/>
    <n v="-1754.14"/>
    <n v="0"/>
    <n v="0"/>
    <n v="-917.66"/>
    <n v="-125"/>
    <n v="0"/>
    <n v="-125"/>
    <n v="1042.6599999999999"/>
    <n v="0"/>
    <n v="0"/>
    <n v="711.48000000000025"/>
    <n v="836.48000000000013"/>
    <n v="0"/>
  </r>
  <r>
    <x v="0"/>
    <s v="FA37"/>
    <n v="2100"/>
    <n v="210000242"/>
    <n v="0"/>
    <s v="FA002100002420"/>
    <s v="Modular Singler phase2 No"/>
    <x v="4"/>
    <n v="17"/>
    <n v="9"/>
    <n v="6"/>
    <s v="21.09.2016"/>
    <s v="01.04.2017"/>
    <m/>
    <s v="INR"/>
    <n v="12262.95"/>
    <n v="0"/>
    <n v="-12262.95"/>
    <n v="0"/>
    <n v="0"/>
    <n v="-6422.81"/>
    <n v="-871"/>
    <n v="0"/>
    <n v="-871"/>
    <n v="7293.81"/>
    <n v="0"/>
    <n v="0"/>
    <n v="4969.1400000000003"/>
    <n v="5840.14"/>
    <n v="0"/>
  </r>
  <r>
    <x v="0"/>
    <s v="FA37"/>
    <n v="2100"/>
    <n v="210000243"/>
    <n v="0"/>
    <s v="FA002100002430"/>
    <s v="Rj45 Ivoice"/>
    <x v="4"/>
    <n v="17"/>
    <n v="9"/>
    <n v="6"/>
    <s v="21.09.2016"/>
    <s v="01.04.2017"/>
    <m/>
    <s v="INR"/>
    <n v="5839.5"/>
    <n v="0"/>
    <n v="-5839.5"/>
    <n v="0"/>
    <n v="0"/>
    <n v="-3056.81"/>
    <n v="-415"/>
    <n v="0"/>
    <n v="-415"/>
    <n v="3471.81"/>
    <n v="0"/>
    <n v="0"/>
    <n v="2367.69"/>
    <n v="2782.69"/>
    <n v="0"/>
  </r>
  <r>
    <x v="0"/>
    <s v="FA37"/>
    <n v="2100"/>
    <n v="210000254"/>
    <n v="0"/>
    <s v="FA002100002540"/>
    <s v="Electrical Material-"/>
    <x v="4"/>
    <n v="1"/>
    <n v="9"/>
    <n v="5"/>
    <s v="01.09.2016"/>
    <s v="01.04.2017"/>
    <m/>
    <s v="INR"/>
    <n v="12949"/>
    <n v="0"/>
    <n v="-12949"/>
    <n v="0"/>
    <n v="0"/>
    <n v="-6866.5"/>
    <n v="-923"/>
    <n v="0"/>
    <n v="-923"/>
    <n v="7789.5"/>
    <n v="0"/>
    <n v="0"/>
    <n v="5159.5"/>
    <n v="6082.5"/>
    <n v="0"/>
  </r>
  <r>
    <x v="0"/>
    <s v="FA37"/>
    <n v="2100"/>
    <n v="210000258"/>
    <n v="0"/>
    <s v="FA002100002580"/>
    <s v="CCTV"/>
    <x v="4"/>
    <n v="1"/>
    <n v="9"/>
    <n v="6"/>
    <s v="15.10.2016"/>
    <s v="01.04.2017"/>
    <m/>
    <s v="INR"/>
    <n v="176892.75"/>
    <n v="0"/>
    <n v="-176892.75"/>
    <n v="0"/>
    <n v="0"/>
    <n v="-92109.82"/>
    <n v="-12656"/>
    <n v="0"/>
    <n v="-12656"/>
    <n v="104765.82"/>
    <n v="0"/>
    <n v="0"/>
    <n v="72126.929999999993"/>
    <n v="84782.93"/>
    <n v="0"/>
  </r>
  <r>
    <x v="0"/>
    <s v="FA37"/>
    <n v="2100"/>
    <n v="210000287"/>
    <n v="0"/>
    <s v="FA002100002870"/>
    <s v="Air Conditioner Koryo 1.5 TON"/>
    <x v="4"/>
    <n v="1"/>
    <n v="10"/>
    <n v="0"/>
    <s v="31.07.2017"/>
    <s v="05.05.2017"/>
    <m/>
    <s v="INR"/>
    <n v="21590.09"/>
    <n v="0"/>
    <n v="-21590.09"/>
    <n v="0"/>
    <n v="0"/>
    <n v="-10084"/>
    <n v="-1538"/>
    <n v="0"/>
    <n v="-1538"/>
    <n v="11622"/>
    <n v="0"/>
    <n v="0"/>
    <n v="9968.09"/>
    <n v="11506.09"/>
    <n v="0"/>
  </r>
  <r>
    <x v="0"/>
    <s v="FA37"/>
    <n v="2100"/>
    <n v="210000308"/>
    <n v="0"/>
    <s v="FA002100003080"/>
    <s v="Flood Light"/>
    <x v="4"/>
    <n v="60"/>
    <n v="10"/>
    <n v="0"/>
    <s v="30.09.2017"/>
    <s v="14.08.2017"/>
    <m/>
    <s v="INR"/>
    <n v="162831.6"/>
    <n v="0"/>
    <n v="-162831.6"/>
    <n v="0"/>
    <n v="0"/>
    <n v="-71624"/>
    <n v="-11655"/>
    <n v="0"/>
    <n v="-11655"/>
    <n v="83279"/>
    <n v="0"/>
    <n v="0"/>
    <n v="79552.600000000006"/>
    <n v="91207.6"/>
    <n v="0"/>
  </r>
  <r>
    <x v="0"/>
    <s v="FA37"/>
    <n v="2100"/>
    <n v="210000309"/>
    <n v="0"/>
    <s v="FA002100003090"/>
    <s v="Tube Light"/>
    <x v="4"/>
    <n v="30"/>
    <n v="10"/>
    <n v="0"/>
    <s v="30.09.2017"/>
    <s v="14.08.2017"/>
    <m/>
    <s v="INR"/>
    <n v="7849.65"/>
    <n v="0"/>
    <n v="-7849.65"/>
    <n v="0"/>
    <n v="0"/>
    <n v="-3454"/>
    <n v="-562"/>
    <n v="0"/>
    <n v="-562"/>
    <n v="4016"/>
    <n v="0"/>
    <n v="0"/>
    <n v="3833.6499999999996"/>
    <n v="4395.6499999999996"/>
    <n v="0"/>
  </r>
  <r>
    <x v="0"/>
    <s v="FA37"/>
    <n v="2100"/>
    <n v="210000352"/>
    <n v="0"/>
    <s v="FA002100003520"/>
    <s v="OP-LED t-5 20 W 6500K"/>
    <x v="4"/>
    <n v="25"/>
    <n v="10"/>
    <n v="0"/>
    <s v="31.10.2017"/>
    <s v="26.09.2017"/>
    <m/>
    <s v="INR"/>
    <n v="6541.56"/>
    <n v="0"/>
    <n v="-6541.56"/>
    <n v="0"/>
    <n v="0"/>
    <n v="-2804"/>
    <n v="-468"/>
    <n v="0"/>
    <n v="-468"/>
    <n v="3272"/>
    <n v="0"/>
    <n v="0"/>
    <n v="3269.5600000000004"/>
    <n v="3737.5600000000004"/>
    <n v="0"/>
  </r>
  <r>
    <x v="0"/>
    <s v="FA37"/>
    <n v="2100"/>
    <n v="210000353"/>
    <n v="0"/>
    <s v="FA002100003530"/>
    <s v="Flood Light (70 W Highway)"/>
    <x v="4"/>
    <n v="33"/>
    <n v="10"/>
    <n v="0"/>
    <s v="31.10.2017"/>
    <s v="26.09.2017"/>
    <m/>
    <s v="INR"/>
    <n v="139599.51"/>
    <n v="0"/>
    <n v="-139599.51"/>
    <n v="0"/>
    <n v="0"/>
    <n v="-59842"/>
    <n v="-9992"/>
    <n v="0"/>
    <n v="-9992"/>
    <n v="69834"/>
    <n v="0"/>
    <n v="0"/>
    <n v="69765.510000000009"/>
    <n v="79757.510000000009"/>
    <n v="0"/>
  </r>
  <r>
    <x v="0"/>
    <s v="FA37"/>
    <n v="2100"/>
    <n v="210000375"/>
    <n v="0"/>
    <s v="FA002100003750"/>
    <s v="OPOLUS MAKE 100W FLOOD LIGHT 6500K"/>
    <x v="4"/>
    <n v="35"/>
    <n v="10"/>
    <n v="0"/>
    <s v="31.12.2017"/>
    <s v="28.12.2017"/>
    <m/>
    <s v="INR"/>
    <n v="118755"/>
    <n v="0"/>
    <n v="-118755"/>
    <n v="0"/>
    <n v="0"/>
    <n v="-48033"/>
    <n v="-8500"/>
    <n v="0"/>
    <n v="-8500"/>
    <n v="56533"/>
    <n v="0"/>
    <n v="0"/>
    <n v="62222"/>
    <n v="70722"/>
    <n v="0"/>
  </r>
  <r>
    <x v="0"/>
    <s v="FA37"/>
    <n v="2100"/>
    <n v="210000393"/>
    <n v="0"/>
    <s v="FA002100003930"/>
    <s v="Automatic Power Factor Control Panel"/>
    <x v="4"/>
    <n v="1"/>
    <n v="10"/>
    <n v="0"/>
    <s v="28.02.2018"/>
    <s v="01.02.2018"/>
    <m/>
    <s v="INR"/>
    <n v="319133.40999999997"/>
    <n v="0"/>
    <n v="-319133.40999999997"/>
    <n v="0"/>
    <n v="0"/>
    <n v="-126172"/>
    <n v="-22842"/>
    <n v="0"/>
    <n v="-22842"/>
    <n v="149014"/>
    <n v="0"/>
    <n v="0"/>
    <n v="170119.40999999997"/>
    <n v="192961.40999999997"/>
    <n v="0"/>
  </r>
  <r>
    <x v="0"/>
    <s v="FA37"/>
    <n v="2100"/>
    <n v="210000394"/>
    <n v="0"/>
    <s v="FA002100003940"/>
    <s v="Starter Panel"/>
    <x v="4"/>
    <n v="1"/>
    <n v="10"/>
    <n v="0"/>
    <s v="28.02.2018"/>
    <s v="01.02.2018"/>
    <m/>
    <s v="INR"/>
    <n v="351085.62"/>
    <n v="0"/>
    <n v="-351085.62"/>
    <n v="0"/>
    <n v="0"/>
    <n v="-138803"/>
    <n v="-25129"/>
    <n v="0"/>
    <n v="-25129"/>
    <n v="163932"/>
    <n v="0"/>
    <n v="0"/>
    <n v="187153.62"/>
    <n v="212282.62"/>
    <n v="0"/>
  </r>
  <r>
    <x v="0"/>
    <s v="FA37"/>
    <n v="2100"/>
    <n v="210000407"/>
    <n v="0"/>
    <s v="FA002100004070"/>
    <s v="Electric Work"/>
    <x v="4"/>
    <n v="1"/>
    <n v="10"/>
    <n v="0"/>
    <s v="30.04.2018"/>
    <s v="06.04.2018"/>
    <m/>
    <s v="INR"/>
    <n v="57074.37"/>
    <n v="0"/>
    <n v="-57074.37"/>
    <n v="0"/>
    <n v="0"/>
    <n v="-21614"/>
    <n v="-4085"/>
    <n v="0"/>
    <n v="-4085"/>
    <n v="25699"/>
    <n v="0"/>
    <n v="0"/>
    <n v="31375.370000000003"/>
    <n v="35460.370000000003"/>
    <n v="0"/>
  </r>
  <r>
    <x v="0"/>
    <s v="FA37"/>
    <n v="2100"/>
    <n v="210000409"/>
    <n v="0"/>
    <s v="FA002100004090"/>
    <s v="Electric Material &amp; Installation"/>
    <x v="4"/>
    <n v="1"/>
    <n v="10"/>
    <n v="0"/>
    <s v="31.05.2018"/>
    <s v="25.05.2018"/>
    <m/>
    <s v="INR"/>
    <n v="343369.22"/>
    <n v="0"/>
    <n v="-343369.22"/>
    <n v="0"/>
    <n v="0"/>
    <n v="-125654"/>
    <n v="-24577"/>
    <n v="0"/>
    <n v="-24577"/>
    <n v="150231"/>
    <n v="0"/>
    <n v="0"/>
    <n v="193138.21999999997"/>
    <n v="217715.21999999997"/>
    <n v="0"/>
  </r>
  <r>
    <x v="0"/>
    <s v="FA37"/>
    <n v="2100"/>
    <n v="210000420"/>
    <n v="0"/>
    <s v="FA002100004200"/>
    <s v="WALL Mount FAN-Crompton 16&quot;"/>
    <x v="4"/>
    <n v="3"/>
    <n v="10"/>
    <n v="0"/>
    <s v="31.05.2018"/>
    <s v="28.05.2018"/>
    <m/>
    <s v="INR"/>
    <n v="6710.16"/>
    <n v="0"/>
    <n v="-6710.16"/>
    <n v="0"/>
    <n v="0"/>
    <n v="-2450"/>
    <n v="-480"/>
    <n v="0"/>
    <n v="-480"/>
    <n v="2930"/>
    <n v="0"/>
    <n v="0"/>
    <n v="3780.16"/>
    <n v="4260.16"/>
    <n v="0"/>
  </r>
  <r>
    <x v="0"/>
    <s v="FA37"/>
    <n v="2100"/>
    <n v="210000421"/>
    <n v="0"/>
    <s v="FA002100004210"/>
    <s v="PEDESTAL Fan - Crompton"/>
    <x v="4"/>
    <n v="3"/>
    <n v="10"/>
    <n v="0"/>
    <s v="31.05.2018"/>
    <s v="28.05.2018"/>
    <m/>
    <s v="INR"/>
    <n v="5400.02"/>
    <n v="0"/>
    <n v="-5400.02"/>
    <n v="0"/>
    <n v="0"/>
    <n v="-1972"/>
    <n v="-387"/>
    <n v="0"/>
    <n v="-387"/>
    <n v="2359"/>
    <n v="0"/>
    <n v="0"/>
    <n v="3041.0200000000004"/>
    <n v="3428.0200000000004"/>
    <n v="0"/>
  </r>
  <r>
    <x v="0"/>
    <s v="FA37"/>
    <n v="2100"/>
    <n v="210000422"/>
    <n v="0"/>
    <s v="FA002100004220"/>
    <s v="CEILING FANS -Crompton 1200 MM"/>
    <x v="4"/>
    <n v="1"/>
    <n v="10"/>
    <n v="0"/>
    <s v="31.05.2018"/>
    <s v="28.05.2018"/>
    <m/>
    <s v="INR"/>
    <n v="1100"/>
    <n v="0"/>
    <n v="-1100"/>
    <n v="0"/>
    <n v="0"/>
    <n v="-402"/>
    <n v="-79"/>
    <n v="0"/>
    <n v="-79"/>
    <n v="481"/>
    <n v="0"/>
    <n v="0"/>
    <n v="619"/>
    <n v="698"/>
    <n v="0"/>
  </r>
  <r>
    <x v="0"/>
    <s v="FA37"/>
    <n v="2100"/>
    <n v="210000447"/>
    <n v="0"/>
    <s v="FA002100004470"/>
    <s v="CCTV Set UP"/>
    <x v="4"/>
    <n v="460"/>
    <n v="10"/>
    <n v="0"/>
    <s v="30.06.2018"/>
    <s v="28.06.2018"/>
    <m/>
    <s v="INR"/>
    <n v="56141.64"/>
    <n v="0"/>
    <n v="-56141.64"/>
    <n v="0"/>
    <n v="0"/>
    <n v="-20048"/>
    <n v="-4018"/>
    <n v="0"/>
    <n v="-4018"/>
    <n v="24066"/>
    <n v="0"/>
    <n v="0"/>
    <n v="32075.64"/>
    <n v="36093.64"/>
    <n v="0"/>
  </r>
  <r>
    <x v="0"/>
    <s v="FA37"/>
    <n v="2100"/>
    <n v="210000650"/>
    <n v="0"/>
    <s v="FA002100006500"/>
    <s v="LED Highbay Light"/>
    <x v="4"/>
    <n v="31"/>
    <n v="10"/>
    <n v="0"/>
    <s v="28.02.2019"/>
    <s v="23.02.2019"/>
    <m/>
    <s v="INR"/>
    <n v="111600"/>
    <n v="0"/>
    <n v="-111600"/>
    <n v="0"/>
    <n v="0"/>
    <n v="-32881"/>
    <n v="-7988"/>
    <n v="0"/>
    <n v="-7988"/>
    <n v="40869"/>
    <n v="0"/>
    <n v="0"/>
    <n v="70731"/>
    <n v="78719"/>
    <n v="0"/>
  </r>
  <r>
    <x v="0"/>
    <s v="FA37"/>
    <n v="2100"/>
    <n v="210000668"/>
    <n v="0"/>
    <s v="FA002100006680"/>
    <s v="63.5KVA DG Set Drawing Set"/>
    <x v="4"/>
    <n v="1"/>
    <n v="10"/>
    <n v="0"/>
    <s v="31.03.2019"/>
    <s v="25.03.2019"/>
    <m/>
    <s v="INR"/>
    <n v="26986.45"/>
    <n v="0"/>
    <n v="-26986.45"/>
    <n v="0"/>
    <n v="0"/>
    <n v="-7741"/>
    <n v="-1931"/>
    <n v="0"/>
    <n v="-1931"/>
    <n v="9672"/>
    <n v="0"/>
    <n v="0"/>
    <n v="17314.45"/>
    <n v="19245.45"/>
    <n v="0"/>
  </r>
  <r>
    <x v="0"/>
    <s v="FA37"/>
    <n v="2100"/>
    <n v="210000688"/>
    <n v="0"/>
    <s v="FA002100006880"/>
    <s v="Uninterruptible Power system with back up"/>
    <x v="4"/>
    <n v="2"/>
    <n v="10"/>
    <n v="0"/>
    <s v="31.05.2019"/>
    <s v="09.05.2019"/>
    <m/>
    <s v="INR"/>
    <n v="260000"/>
    <n v="0"/>
    <n v="-260000"/>
    <n v="0"/>
    <n v="0"/>
    <n v="-71550"/>
    <n v="-18614"/>
    <n v="0"/>
    <n v="-18614"/>
    <n v="90164"/>
    <n v="0"/>
    <n v="0"/>
    <n v="169836"/>
    <n v="188450"/>
    <n v="0"/>
  </r>
  <r>
    <x v="0"/>
    <s v="FA37"/>
    <n v="2100"/>
    <n v="210000690"/>
    <n v="0"/>
    <s v="FA002100006900"/>
    <s v="Exide Batteries 12V 26 AH"/>
    <x v="4"/>
    <n v="16"/>
    <n v="10"/>
    <n v="0"/>
    <s v="31.05.2019"/>
    <s v="17.05.2019"/>
    <m/>
    <s v="INR"/>
    <n v="27200"/>
    <n v="0"/>
    <n v="-27200"/>
    <n v="0"/>
    <n v="0"/>
    <n v="-7429"/>
    <n v="-1947"/>
    <n v="0"/>
    <n v="-1947"/>
    <n v="9376"/>
    <n v="0"/>
    <n v="0"/>
    <n v="17824"/>
    <n v="19771"/>
    <n v="0"/>
  </r>
  <r>
    <x v="0"/>
    <s v="FA37"/>
    <n v="2100"/>
    <n v="210000691"/>
    <n v="0"/>
    <s v="FA002100006910"/>
    <s v="Almonard 450mm Mark"/>
    <x v="4"/>
    <n v="4"/>
    <n v="10"/>
    <n v="0"/>
    <s v="31.05.2019"/>
    <s v="08.04.2019"/>
    <m/>
    <s v="INR"/>
    <n v="21395.46"/>
    <n v="0"/>
    <n v="-21395.46"/>
    <n v="0"/>
    <n v="0"/>
    <n v="-6060"/>
    <n v="-1532"/>
    <n v="0"/>
    <n v="-1532"/>
    <n v="7592"/>
    <n v="0"/>
    <n v="0"/>
    <n v="13803.46"/>
    <n v="15335.46"/>
    <n v="0"/>
  </r>
  <r>
    <x v="0"/>
    <s v="FA37"/>
    <n v="2100"/>
    <n v="210000701"/>
    <n v="0"/>
    <s v="FA002100007010"/>
    <s v="Electrical Fittings"/>
    <x v="4"/>
    <n v="1"/>
    <n v="10"/>
    <n v="0"/>
    <s v="30.06.2019"/>
    <s v="23.05.2019"/>
    <m/>
    <s v="INR"/>
    <n v="411630.12"/>
    <n v="0"/>
    <n v="-411630.12"/>
    <n v="0"/>
    <n v="0"/>
    <n v="-111779"/>
    <n v="-29470"/>
    <n v="0"/>
    <n v="-29470"/>
    <n v="141249"/>
    <n v="0"/>
    <n v="0"/>
    <n v="270381.12"/>
    <n v="299851.12"/>
    <n v="0"/>
  </r>
  <r>
    <x v="0"/>
    <s v="FA37"/>
    <n v="2100"/>
    <n v="210000725"/>
    <n v="0"/>
    <s v="FA002100007250"/>
    <s v="ELECTRICAL CONTROL PANEL withAccessories"/>
    <x v="4"/>
    <n v="1"/>
    <n v="10"/>
    <n v="0"/>
    <s v="31.07.2019"/>
    <s v="18.07.2019"/>
    <m/>
    <s v="INR"/>
    <n v="160644.04999999999"/>
    <n v="0"/>
    <n v="-160644.04999999999"/>
    <n v="0"/>
    <n v="0"/>
    <n v="-41286"/>
    <n v="-11501"/>
    <n v="0"/>
    <n v="-11501"/>
    <n v="52787"/>
    <n v="0"/>
    <n v="0"/>
    <n v="107857.04999999999"/>
    <n v="119358.04999999999"/>
    <n v="0"/>
  </r>
  <r>
    <x v="0"/>
    <s v="FA37"/>
    <n v="2100"/>
    <n v="210000733"/>
    <n v="0"/>
    <s v="FA002100007330"/>
    <s v="LED Light Fittings  70W (Copper Cable/PVC Pipe)"/>
    <x v="4"/>
    <n v="22"/>
    <n v="10"/>
    <n v="0"/>
    <s v="31.08.2019"/>
    <s v="22.08.2019"/>
    <m/>
    <s v="INR"/>
    <n v="29429.99"/>
    <n v="0"/>
    <n v="-29429.99"/>
    <n v="0"/>
    <n v="0"/>
    <n v="-7295"/>
    <n v="-2107"/>
    <n v="0"/>
    <n v="-2107"/>
    <n v="9402"/>
    <n v="0"/>
    <n v="0"/>
    <n v="20027.990000000002"/>
    <n v="22134.99"/>
    <n v="0"/>
  </r>
  <r>
    <x v="0"/>
    <s v="FA37"/>
    <n v="2100"/>
    <n v="210000746"/>
    <n v="0"/>
    <s v="FA002100007460"/>
    <s v="ElectricStacker -Godrej1.2Ton PCS003222GFS"/>
    <x v="4"/>
    <n v="1"/>
    <n v="10"/>
    <n v="0"/>
    <s v="30.09.2019"/>
    <s v="07.08.2019"/>
    <m/>
    <s v="INR"/>
    <n v="462654.87"/>
    <n v="0"/>
    <n v="-462654.87"/>
    <n v="0"/>
    <n v="0"/>
    <n v="-116503"/>
    <n v="-33121"/>
    <n v="0"/>
    <n v="-33121"/>
    <n v="149624"/>
    <n v="0"/>
    <n v="0"/>
    <n v="313030.87"/>
    <n v="346151.87"/>
    <n v="0"/>
  </r>
  <r>
    <x v="0"/>
    <s v="FA37"/>
    <n v="2100"/>
    <n v="210000747"/>
    <n v="0"/>
    <s v="FA002100007470"/>
    <s v="Battery -MH72100175 24V/225AH"/>
    <x v="4"/>
    <n v="1"/>
    <n v="10"/>
    <n v="0"/>
    <s v="30.09.2019"/>
    <s v="07.08.2019"/>
    <m/>
    <s v="INR"/>
    <n v="69398.23"/>
    <n v="0"/>
    <n v="-69398.23"/>
    <n v="0"/>
    <n v="0"/>
    <n v="-17475"/>
    <n v="-4968"/>
    <n v="0"/>
    <n v="-4968"/>
    <n v="22443"/>
    <n v="0"/>
    <n v="0"/>
    <n v="46955.229999999996"/>
    <n v="51923.229999999996"/>
    <n v="0"/>
  </r>
  <r>
    <x v="0"/>
    <s v="FA37"/>
    <n v="2100"/>
    <n v="210000759"/>
    <n v="0"/>
    <s v="FA002100007590"/>
    <s v="Pedestal Fan 16&quot;"/>
    <x v="4"/>
    <n v="4"/>
    <n v="6"/>
    <n v="4"/>
    <s v="11.01.2020"/>
    <s v="11.01.2020"/>
    <m/>
    <s v="INR"/>
    <n v="8800.01"/>
    <n v="0"/>
    <n v="0"/>
    <n v="0"/>
    <n v="8800.01"/>
    <n v="-4969.28"/>
    <n v="-621"/>
    <n v="0"/>
    <n v="-621"/>
    <n v="0"/>
    <n v="0"/>
    <n v="-5590.28"/>
    <n v="0"/>
    <n v="3830.7300000000005"/>
    <n v="3209.7300000000005"/>
  </r>
  <r>
    <x v="0"/>
    <s v="FA37"/>
    <n v="2100"/>
    <n v="210000760"/>
    <n v="0"/>
    <s v="FA002100007600"/>
    <s v="CCTV Setup"/>
    <x v="4"/>
    <n v="1"/>
    <n v="9"/>
    <n v="0"/>
    <s v="11.01.2020"/>
    <s v="11.01.2020"/>
    <m/>
    <s v="INR"/>
    <n v="29350"/>
    <n v="0"/>
    <n v="-29350"/>
    <n v="0"/>
    <n v="0"/>
    <n v="-8926"/>
    <n v="-2107"/>
    <n v="0"/>
    <n v="-2107"/>
    <n v="11033"/>
    <n v="0"/>
    <n v="0"/>
    <n v="18317"/>
    <n v="20424"/>
    <n v="0"/>
  </r>
  <r>
    <x v="0"/>
    <s v="FA37"/>
    <n v="2100"/>
    <n v="210000799"/>
    <n v="0"/>
    <s v="FA002100007990"/>
    <s v="HK 1080 2MP Bullet Camera-CCTv Set up"/>
    <x v="4"/>
    <n v="26"/>
    <n v="9"/>
    <n v="3"/>
    <s v="20.05.2020"/>
    <s v="20.05.2020"/>
    <m/>
    <s v="INR"/>
    <n v="45297.41"/>
    <n v="0"/>
    <n v="-45297.41"/>
    <n v="0"/>
    <n v="0"/>
    <n v="-11395"/>
    <n v="-3228"/>
    <n v="0"/>
    <n v="-3228"/>
    <n v="14623"/>
    <n v="0"/>
    <n v="0"/>
    <n v="30674.410000000003"/>
    <n v="33902.410000000003"/>
    <n v="0"/>
  </r>
  <r>
    <x v="0"/>
    <s v="FA37"/>
    <n v="2100"/>
    <n v="210000800"/>
    <n v="0"/>
    <s v="FA002100008000"/>
    <s v="HIKVISION-HDCVI 32 channel DVR-CCTV Set up"/>
    <x v="4"/>
    <n v="2"/>
    <n v="9"/>
    <n v="3"/>
    <s v="20.05.2020"/>
    <s v="20.05.2020"/>
    <m/>
    <s v="INR"/>
    <n v="53000.97"/>
    <n v="0"/>
    <n v="-53000.97"/>
    <n v="0"/>
    <n v="0"/>
    <n v="-13333"/>
    <n v="-3777"/>
    <n v="0"/>
    <n v="-3777"/>
    <n v="17110"/>
    <n v="0"/>
    <n v="0"/>
    <n v="35890.97"/>
    <n v="39667.97"/>
    <n v="0"/>
  </r>
  <r>
    <x v="0"/>
    <s v="FA37"/>
    <n v="2100"/>
    <n v="210000801"/>
    <n v="0"/>
    <s v="FA002100008010"/>
    <s v="PEDESTAL FAN 18&quot; - Almonard"/>
    <x v="4"/>
    <n v="13"/>
    <n v="7"/>
    <n v="10"/>
    <s v="20.05.2020"/>
    <s v="20.05.2020"/>
    <m/>
    <s v="INR"/>
    <n v="42860"/>
    <n v="0"/>
    <n v="0"/>
    <n v="0"/>
    <n v="42860"/>
    <n v="-16294"/>
    <n v="-3084"/>
    <n v="0"/>
    <n v="-3084"/>
    <n v="0"/>
    <n v="0"/>
    <n v="-19378"/>
    <n v="0"/>
    <n v="26566"/>
    <n v="23482"/>
  </r>
  <r>
    <x v="0"/>
    <s v="FA37"/>
    <n v="2100"/>
    <n v="210000802"/>
    <n v="0"/>
    <s v="FA002100008020"/>
    <s v="Air Conditioner - Split 1.5 TON Voltas"/>
    <x v="4"/>
    <n v="2"/>
    <n v="8"/>
    <n v="1"/>
    <s v="07.06.2020"/>
    <s v="07.06.2020"/>
    <m/>
    <s v="INR"/>
    <n v="56647.24"/>
    <n v="0"/>
    <n v="-56647.24"/>
    <n v="0"/>
    <n v="0"/>
    <n v="-20210"/>
    <n v="-4041"/>
    <n v="0"/>
    <n v="-4041"/>
    <n v="24251"/>
    <n v="0"/>
    <n v="0"/>
    <n v="32396.239999999998"/>
    <n v="36437.24"/>
    <n v="0"/>
  </r>
  <r>
    <x v="0"/>
    <s v="FA37"/>
    <n v="2100"/>
    <n v="210000805"/>
    <n v="0"/>
    <s v="FA002100008050"/>
    <s v="HK 1080 3MP Bullet-CCTV Setup"/>
    <x v="4"/>
    <n v="4"/>
    <n v="9"/>
    <n v="2"/>
    <s v="07.06.2020"/>
    <s v="07.06.2020"/>
    <m/>
    <s v="INR"/>
    <n v="16681.28"/>
    <n v="0"/>
    <n v="-16681.28"/>
    <n v="0"/>
    <n v="0"/>
    <n v="-4207"/>
    <n v="-1193"/>
    <n v="0"/>
    <n v="-1193"/>
    <n v="5400"/>
    <n v="0"/>
    <n v="0"/>
    <n v="11281.279999999999"/>
    <n v="12474.279999999999"/>
    <n v="0"/>
  </r>
  <r>
    <x v="0"/>
    <s v="FA37"/>
    <n v="2100"/>
    <n v="210000806"/>
    <n v="0"/>
    <s v="FA002100008060"/>
    <s v="WALL FAN -Crompton"/>
    <x v="4"/>
    <n v="6"/>
    <n v="7"/>
    <n v="10"/>
    <s v="07.06.2020"/>
    <s v="07.06.2020"/>
    <m/>
    <s v="INR"/>
    <n v="14257.36"/>
    <n v="0"/>
    <n v="0"/>
    <n v="0"/>
    <n v="14257.36"/>
    <n v="-5404"/>
    <n v="-1019"/>
    <n v="0"/>
    <n v="-1019"/>
    <n v="0"/>
    <n v="0"/>
    <n v="-6423"/>
    <n v="0"/>
    <n v="8853.36"/>
    <n v="7834.3600000000006"/>
  </r>
  <r>
    <x v="0"/>
    <s v="FA37"/>
    <n v="2100"/>
    <n v="210000807"/>
    <n v="0"/>
    <s v="FA002100008070"/>
    <s v="Inverter-FSC"/>
    <x v="4"/>
    <n v="1"/>
    <n v="4"/>
    <n v="7"/>
    <s v="07.06.2020"/>
    <s v="07.06.2020"/>
    <m/>
    <s v="INR"/>
    <n v="9500"/>
    <n v="0"/>
    <n v="-9500"/>
    <n v="0"/>
    <n v="0"/>
    <n v="-4048"/>
    <n v="-1355"/>
    <n v="0"/>
    <n v="-1355"/>
    <n v="5403"/>
    <n v="0"/>
    <n v="0"/>
    <n v="4097"/>
    <n v="5452"/>
    <n v="0"/>
  </r>
  <r>
    <x v="0"/>
    <s v="FA37"/>
    <n v="2100"/>
    <n v="210000808"/>
    <n v="0"/>
    <s v="FA002100008080"/>
    <s v="Inverter batteries-FSC"/>
    <x v="4"/>
    <n v="1"/>
    <n v="4"/>
    <n v="7"/>
    <s v="07.06.2020"/>
    <s v="07.06.2020"/>
    <m/>
    <s v="INR"/>
    <n v="11250"/>
    <n v="0"/>
    <n v="-11250"/>
    <n v="0"/>
    <n v="0"/>
    <n v="-4792"/>
    <n v="-1605"/>
    <n v="0"/>
    <n v="-1605"/>
    <n v="6397"/>
    <n v="0"/>
    <n v="0"/>
    <n v="4853"/>
    <n v="6458"/>
    <n v="0"/>
  </r>
  <r>
    <x v="0"/>
    <s v="FA37"/>
    <n v="2100"/>
    <n v="210000814"/>
    <n v="0"/>
    <s v="FA002100008140"/>
    <s v="Main Paneal With Auto Capacitor"/>
    <x v="4"/>
    <n v="1"/>
    <n v="8"/>
    <n v="7"/>
    <s v="01.04.2020"/>
    <s v="01.04.2020"/>
    <m/>
    <s v="INR"/>
    <n v="192553.87"/>
    <n v="0"/>
    <n v="-192553.87"/>
    <n v="0"/>
    <n v="0"/>
    <n v="-63034"/>
    <n v="-13721"/>
    <n v="0"/>
    <n v="-13721"/>
    <n v="76755"/>
    <n v="0"/>
    <n v="0"/>
    <n v="115798.87"/>
    <n v="129519.87"/>
    <n v="0"/>
  </r>
  <r>
    <x v="0"/>
    <s v="FA37"/>
    <n v="2100"/>
    <n v="210000815"/>
    <n v="0"/>
    <s v="FA002100008150"/>
    <s v="DG Set &amp; KVA"/>
    <x v="4"/>
    <n v="1"/>
    <n v="8"/>
    <n v="6"/>
    <s v="01.04.2020"/>
    <s v="01.04.2020"/>
    <m/>
    <s v="INR"/>
    <n v="428013.59"/>
    <n v="0"/>
    <n v="-428013.59"/>
    <n v="0"/>
    <n v="0"/>
    <n v="-141833"/>
    <n v="-30685"/>
    <n v="0"/>
    <n v="-30685"/>
    <n v="172518"/>
    <n v="0"/>
    <n v="0"/>
    <n v="255495.59000000003"/>
    <n v="286180.59000000003"/>
    <n v="0"/>
  </r>
  <r>
    <x v="0"/>
    <s v="FA37"/>
    <n v="2100"/>
    <n v="210000816"/>
    <n v="0"/>
    <s v="FA002100008160"/>
    <s v="High bay Light"/>
    <x v="4"/>
    <n v="8"/>
    <n v="6"/>
    <n v="4"/>
    <s v="01.04.2020"/>
    <s v="01.04.2020"/>
    <m/>
    <s v="INR"/>
    <n v="33342.400000000001"/>
    <n v="0"/>
    <n v="-33342.400000000001"/>
    <n v="0"/>
    <n v="0"/>
    <n v="-17939.71"/>
    <n v="-2388"/>
    <n v="0"/>
    <n v="-2388"/>
    <n v="20327.71"/>
    <n v="0"/>
    <n v="0"/>
    <n v="13014.690000000002"/>
    <n v="15402.690000000002"/>
    <n v="0"/>
  </r>
  <r>
    <x v="0"/>
    <s v="FA37"/>
    <n v="2100"/>
    <n v="210000817"/>
    <n v="0"/>
    <s v="FA002100008170"/>
    <s v="Transformer"/>
    <x v="4"/>
    <n v="1"/>
    <n v="12"/>
    <n v="9"/>
    <s v="01.04.2020"/>
    <s v="01.04.2020"/>
    <m/>
    <s v="INR"/>
    <n v="19800"/>
    <n v="0"/>
    <n v="-19800"/>
    <n v="0"/>
    <n v="0"/>
    <n v="-5689"/>
    <n v="-920"/>
    <n v="0"/>
    <n v="-920"/>
    <n v="6609"/>
    <n v="0"/>
    <n v="0"/>
    <n v="13191"/>
    <n v="14111"/>
    <n v="0"/>
  </r>
  <r>
    <x v="0"/>
    <s v="FA37"/>
    <n v="2100"/>
    <n v="210000818"/>
    <n v="0"/>
    <s v="FA002100008180"/>
    <s v="UPS - Microtek 24 V 1.6 KVA"/>
    <x v="4"/>
    <n v="2"/>
    <n v="8"/>
    <n v="7"/>
    <s v="01.04.2020"/>
    <s v="01.04.2020"/>
    <m/>
    <s v="INR"/>
    <n v="39577.360000000001"/>
    <n v="0"/>
    <n v="-39577.360000000001"/>
    <n v="0"/>
    <n v="0"/>
    <n v="-12861"/>
    <n v="-2831"/>
    <n v="0"/>
    <n v="-2831"/>
    <n v="15692"/>
    <n v="0"/>
    <n v="0"/>
    <n v="23885.360000000001"/>
    <n v="26716.36"/>
    <n v="0"/>
  </r>
  <r>
    <x v="0"/>
    <s v="FA37"/>
    <n v="2100"/>
    <n v="210000819"/>
    <n v="0"/>
    <s v="FA002100008190"/>
    <s v="Exide Batteries 12V 26 AH"/>
    <x v="4"/>
    <n v="16"/>
    <n v="8"/>
    <n v="7"/>
    <s v="01.04.2020"/>
    <s v="01.04.2020"/>
    <m/>
    <s v="INR"/>
    <n v="42245.5"/>
    <n v="0"/>
    <n v="-42245.5"/>
    <n v="0"/>
    <n v="0"/>
    <n v="-13728"/>
    <n v="-3022"/>
    <n v="0"/>
    <n v="-3022"/>
    <n v="16750"/>
    <n v="0"/>
    <n v="0"/>
    <n v="25495.5"/>
    <n v="28517.5"/>
    <n v="0"/>
  </r>
  <r>
    <x v="0"/>
    <s v="FA37"/>
    <n v="2100"/>
    <n v="210000821"/>
    <n v="0"/>
    <s v="FA002100008210"/>
    <s v="Lighting &amp; Electrical Items"/>
    <x v="4"/>
    <n v="1"/>
    <n v="8"/>
    <n v="6"/>
    <s v="01.04.2020"/>
    <s v="01.04.2020"/>
    <m/>
    <s v="INR"/>
    <n v="326285.32"/>
    <n v="0"/>
    <n v="-326285.32"/>
    <n v="0"/>
    <n v="0"/>
    <n v="-108447"/>
    <n v="-23354"/>
    <n v="0"/>
    <n v="-23354"/>
    <n v="131801"/>
    <n v="0"/>
    <n v="0"/>
    <n v="194484.32"/>
    <n v="217838.32"/>
    <n v="0"/>
  </r>
  <r>
    <x v="0"/>
    <s v="FA37"/>
    <n v="2100"/>
    <n v="210000822"/>
    <n v="0"/>
    <s v="FA002100008220"/>
    <s v="Air Condition - Voltas 1.5 TON Split"/>
    <x v="4"/>
    <n v="2"/>
    <n v="8"/>
    <n v="7"/>
    <s v="01.04.2020"/>
    <s v="01.04.2020"/>
    <m/>
    <s v="INR"/>
    <n v="57323.24"/>
    <n v="0"/>
    <n v="0"/>
    <n v="0"/>
    <n v="57323.24"/>
    <n v="-18582"/>
    <n v="-4106"/>
    <n v="0"/>
    <n v="-4106"/>
    <n v="0"/>
    <n v="0"/>
    <n v="-22688"/>
    <n v="0"/>
    <n v="38741.24"/>
    <n v="34635.24"/>
  </r>
  <r>
    <x v="0"/>
    <s v="FA37"/>
    <n v="2100"/>
    <n v="210000823"/>
    <n v="0"/>
    <s v="FA002100008230"/>
    <s v="Air Condition - Voltas 1.5 TON Split"/>
    <x v="4"/>
    <n v="1"/>
    <n v="8"/>
    <n v="7"/>
    <s v="01.04.2020"/>
    <s v="01.04.2020"/>
    <m/>
    <s v="INR"/>
    <n v="28661.62"/>
    <n v="0"/>
    <n v="0"/>
    <n v="0"/>
    <n v="28661.62"/>
    <n v="-9292"/>
    <n v="-2053"/>
    <n v="0"/>
    <n v="-2053"/>
    <n v="0"/>
    <n v="0"/>
    <n v="-11345"/>
    <n v="0"/>
    <n v="19369.62"/>
    <n v="17316.62"/>
  </r>
  <r>
    <x v="0"/>
    <s v="FA37"/>
    <n v="2100"/>
    <n v="210000825"/>
    <n v="0"/>
    <s v="FA002100008250"/>
    <s v="Air Condition Koryo 1.5 Ton"/>
    <x v="4"/>
    <n v="1"/>
    <n v="9"/>
    <n v="1"/>
    <s v="01.04.2020"/>
    <s v="01.04.2020"/>
    <m/>
    <s v="INR"/>
    <n v="26555"/>
    <n v="0"/>
    <n v="0"/>
    <n v="0"/>
    <n v="26555"/>
    <n v="-7410"/>
    <n v="-1895"/>
    <n v="0"/>
    <n v="-1895"/>
    <n v="0"/>
    <n v="0"/>
    <n v="-9305"/>
    <n v="0"/>
    <n v="19145"/>
    <n v="17250"/>
  </r>
  <r>
    <x v="0"/>
    <s v="FA37"/>
    <n v="2100"/>
    <n v="210000827"/>
    <n v="0"/>
    <s v="FA002100008270"/>
    <s v="Multi Head Weigher CHW-214E-1"/>
    <x v="4"/>
    <n v="1"/>
    <n v="9"/>
    <n v="3"/>
    <s v="01.04.2020"/>
    <s v="01.04.2020"/>
    <m/>
    <s v="INR"/>
    <n v="1885318.6"/>
    <n v="0"/>
    <n v="0"/>
    <n v="0"/>
    <n v="1885318.6"/>
    <n v="-492374"/>
    <n v="-134972"/>
    <n v="0"/>
    <n v="-134972"/>
    <n v="0"/>
    <n v="0"/>
    <n v="-627346"/>
    <n v="0"/>
    <n v="1392944.6"/>
    <n v="1257972.6000000001"/>
  </r>
  <r>
    <x v="0"/>
    <s v="FA37"/>
    <n v="2100"/>
    <n v="210000848"/>
    <n v="0"/>
    <s v="FA002100008480"/>
    <s v="Exhaust Fan 24&quot;"/>
    <x v="4"/>
    <n v="1"/>
    <n v="8"/>
    <n v="0"/>
    <s v="04.07.2020"/>
    <s v="04.07.2020"/>
    <m/>
    <s v="INR"/>
    <n v="42754.95"/>
    <n v="0"/>
    <n v="0"/>
    <n v="0"/>
    <n v="42754.95"/>
    <n v="-15322"/>
    <n v="-3046"/>
    <n v="0"/>
    <n v="-3046"/>
    <n v="0"/>
    <n v="0"/>
    <n v="-18368"/>
    <n v="0"/>
    <n v="27432.949999999997"/>
    <n v="24386.949999999997"/>
  </r>
  <r>
    <x v="0"/>
    <s v="FA37"/>
    <n v="2100"/>
    <n v="210000849"/>
    <n v="0"/>
    <s v="FA002100008490"/>
    <s v="LG Air Conditioner"/>
    <x v="4"/>
    <n v="1"/>
    <n v="8"/>
    <n v="0"/>
    <s v="04.07.2020"/>
    <s v="04.07.2020"/>
    <m/>
    <s v="INR"/>
    <n v="39062.5"/>
    <n v="0"/>
    <n v="0"/>
    <n v="0"/>
    <n v="39062.5"/>
    <n v="-13753"/>
    <n v="-2812"/>
    <n v="0"/>
    <n v="-2812"/>
    <n v="0"/>
    <n v="0"/>
    <n v="-16565"/>
    <n v="0"/>
    <n v="25309.5"/>
    <n v="22497.5"/>
  </r>
  <r>
    <x v="0"/>
    <s v="FA37"/>
    <n v="2100"/>
    <n v="210000850"/>
    <n v="0"/>
    <s v="FA002100008500"/>
    <s v="MICROTEK INVERTER"/>
    <x v="4"/>
    <n v="1"/>
    <n v="8"/>
    <n v="3"/>
    <s v="04.07.2020"/>
    <s v="04.07.2020"/>
    <m/>
    <s v="INR"/>
    <n v="29206.31"/>
    <n v="0"/>
    <n v="0"/>
    <n v="0"/>
    <n v="29206.31"/>
    <n v="-9706"/>
    <n v="-2089"/>
    <n v="0"/>
    <n v="-2089"/>
    <n v="0"/>
    <n v="0"/>
    <n v="-11795"/>
    <n v="0"/>
    <n v="19500.310000000001"/>
    <n v="17411.310000000001"/>
  </r>
  <r>
    <x v="0"/>
    <s v="FA37"/>
    <n v="2100"/>
    <n v="210000851"/>
    <n v="0"/>
    <s v="FA002100008510"/>
    <s v="CCTV Setup"/>
    <x v="4"/>
    <n v="1"/>
    <n v="8"/>
    <n v="9"/>
    <s v="04.07.2020"/>
    <s v="04.07.2020"/>
    <m/>
    <s v="INR"/>
    <n v="73458.2"/>
    <n v="0"/>
    <n v="-73458.2"/>
    <n v="0"/>
    <n v="0"/>
    <n v="-21062"/>
    <n v="-5238"/>
    <n v="0"/>
    <n v="-5238"/>
    <n v="26300"/>
    <n v="0"/>
    <n v="0"/>
    <n v="47158.2"/>
    <n v="52396.2"/>
    <n v="0"/>
  </r>
  <r>
    <x v="0"/>
    <s v="FA37"/>
    <n v="2100"/>
    <n v="210000852"/>
    <n v="0"/>
    <s v="FA002100008520"/>
    <s v="PEDESTAL FAN 18&quot;"/>
    <x v="4"/>
    <n v="10"/>
    <n v="8"/>
    <n v="9"/>
    <s v="04.07.2020"/>
    <s v="04.07.2020"/>
    <m/>
    <s v="INR"/>
    <n v="53675"/>
    <n v="0"/>
    <n v="0"/>
    <n v="0"/>
    <n v="53675"/>
    <n v="-15078"/>
    <n v="-3861"/>
    <n v="0"/>
    <n v="-3861"/>
    <n v="0"/>
    <n v="0"/>
    <n v="-18939"/>
    <n v="0"/>
    <n v="38597"/>
    <n v="34736"/>
  </r>
  <r>
    <x v="0"/>
    <s v="FA37"/>
    <n v="2100"/>
    <n v="210000853"/>
    <n v="0"/>
    <s v="FA002100008530"/>
    <s v="Koryo Air Conditioner 1.5T"/>
    <x v="4"/>
    <n v="1"/>
    <n v="8"/>
    <n v="11"/>
    <s v="04.07.2020"/>
    <s v="04.07.2020"/>
    <m/>
    <s v="INR"/>
    <n v="26555"/>
    <n v="0"/>
    <n v="0"/>
    <n v="0"/>
    <n v="26555"/>
    <n v="-7166"/>
    <n v="-1896"/>
    <n v="0"/>
    <n v="-1896"/>
    <n v="0"/>
    <n v="0"/>
    <n v="-9062"/>
    <n v="0"/>
    <n v="19389"/>
    <n v="17493"/>
  </r>
  <r>
    <x v="0"/>
    <s v="FA37"/>
    <n v="2100"/>
    <n v="210000854"/>
    <n v="0"/>
    <s v="FA002100008540"/>
    <s v="ALMONARD 450 MM 18'' PEDESTAL FAN"/>
    <x v="4"/>
    <n v="4"/>
    <n v="8"/>
    <n v="2"/>
    <s v="06.06.2020"/>
    <s v="06.06.2020"/>
    <m/>
    <s v="INR"/>
    <n v="24320.5"/>
    <n v="0"/>
    <n v="-24320.5"/>
    <n v="0"/>
    <n v="0"/>
    <n v="-8453"/>
    <n v="-1739"/>
    <n v="0"/>
    <n v="-1739"/>
    <n v="10192"/>
    <n v="0"/>
    <n v="0"/>
    <n v="14128.5"/>
    <n v="15867.5"/>
    <n v="0"/>
  </r>
  <r>
    <x v="0"/>
    <s v="FA37"/>
    <n v="2100"/>
    <n v="210000855"/>
    <n v="0"/>
    <s v="FA002100008550"/>
    <s v="EXIDE EP-100-12"/>
    <x v="4"/>
    <n v="6"/>
    <n v="8"/>
    <n v="1"/>
    <s v="06.06.2020"/>
    <s v="06.06.2020"/>
    <m/>
    <s v="INR"/>
    <n v="42690.54"/>
    <n v="0"/>
    <n v="-42690.54"/>
    <n v="0"/>
    <n v="0"/>
    <n v="-15062"/>
    <n v="-3067"/>
    <n v="0"/>
    <n v="-3067"/>
    <n v="18129"/>
    <n v="0"/>
    <n v="0"/>
    <n v="24561.54"/>
    <n v="27628.54"/>
    <n v="0"/>
  </r>
  <r>
    <x v="0"/>
    <s v="FA37"/>
    <n v="2100"/>
    <n v="210000856"/>
    <n v="0"/>
    <s v="FA002100008560"/>
    <s v="Black Standard Lamps"/>
    <x v="4"/>
    <n v="6"/>
    <n v="8"/>
    <n v="5"/>
    <s v="06.06.2020"/>
    <s v="06.06.2020"/>
    <m/>
    <s v="INR"/>
    <n v="26664"/>
    <n v="0"/>
    <n v="-26664"/>
    <n v="0"/>
    <n v="0"/>
    <n v="-8674"/>
    <n v="-1902"/>
    <n v="0"/>
    <n v="-1902"/>
    <n v="10576"/>
    <n v="0"/>
    <n v="0"/>
    <n v="16088"/>
    <n v="17990"/>
    <n v="0"/>
  </r>
  <r>
    <x v="0"/>
    <s v="FA37"/>
    <n v="2100"/>
    <n v="210000857"/>
    <n v="0"/>
    <s v="FA002100008570"/>
    <s v="CCTV Set up (Other Installation)"/>
    <x v="4"/>
    <n v="1"/>
    <n v="9"/>
    <n v="2"/>
    <s v="06.06.2020"/>
    <s v="06.06.2020"/>
    <m/>
    <s v="INR"/>
    <n v="138906.34"/>
    <n v="0"/>
    <n v="-138906.34"/>
    <n v="0"/>
    <n v="0"/>
    <n v="-35037"/>
    <n v="-9938"/>
    <n v="0"/>
    <n v="-9938"/>
    <n v="44975"/>
    <n v="0"/>
    <n v="0"/>
    <n v="93931.34"/>
    <n v="103869.34"/>
    <n v="0"/>
  </r>
  <r>
    <x v="0"/>
    <s v="FA37"/>
    <n v="2100"/>
    <n v="210000858"/>
    <n v="0"/>
    <s v="FA002100008580"/>
    <s v="MCB-FSC"/>
    <x v="4"/>
    <n v="1"/>
    <n v="4"/>
    <n v="7"/>
    <s v="06.06.2020"/>
    <s v="06.06.2020"/>
    <m/>
    <s v="INR"/>
    <n v="92815"/>
    <n v="0"/>
    <n v="-92815"/>
    <n v="0"/>
    <n v="0"/>
    <n v="-39564"/>
    <n v="-13249"/>
    <n v="0"/>
    <n v="-13249"/>
    <n v="52813"/>
    <n v="0"/>
    <n v="0"/>
    <n v="40002"/>
    <n v="53251"/>
    <n v="0"/>
  </r>
  <r>
    <x v="0"/>
    <s v="FA37"/>
    <n v="2100"/>
    <n v="210000859"/>
    <n v="0"/>
    <s v="FA002100008590"/>
    <s v="UPS 10 KVA 3PH-1 PH - FML33X0010FINA3908"/>
    <x v="4"/>
    <n v="1"/>
    <n v="7"/>
    <n v="7"/>
    <s v="30.06.2020"/>
    <s v="30.06.2020"/>
    <m/>
    <s v="INR"/>
    <n v="144939.91"/>
    <n v="0"/>
    <n v="-144939.91"/>
    <n v="0"/>
    <n v="0"/>
    <n v="-57096"/>
    <n v="-10415"/>
    <n v="0"/>
    <n v="-10415"/>
    <n v="67511"/>
    <n v="0"/>
    <n v="0"/>
    <n v="77428.91"/>
    <n v="87843.91"/>
    <n v="0"/>
  </r>
  <r>
    <x v="0"/>
    <s v="FA37"/>
    <n v="2100"/>
    <n v="210000983"/>
    <n v="0"/>
    <s v="FA002100009830"/>
    <s v="5 KVA Stabilizer"/>
    <x v="4"/>
    <n v="1"/>
    <n v="0"/>
    <n v="9"/>
    <s v="01.07.2020"/>
    <s v="01.07.2020"/>
    <m/>
    <s v="INR"/>
    <n v="19466"/>
    <n v="0"/>
    <n v="-19466"/>
    <n v="0"/>
    <n v="0"/>
    <n v="-18492.7"/>
    <n v="0"/>
    <n v="0"/>
    <n v="0"/>
    <n v="18492.7"/>
    <n v="0"/>
    <n v="0"/>
    <n v="973.29999999999927"/>
    <n v="973.29999999999927"/>
    <n v="0"/>
  </r>
  <r>
    <x v="0"/>
    <s v="FA37"/>
    <n v="2100"/>
    <n v="210000984"/>
    <n v="0"/>
    <s v="FA002100009840"/>
    <s v="Electrical Insatllations"/>
    <x v="4"/>
    <n v="3"/>
    <n v="5"/>
    <n v="9"/>
    <s v="01.07.2020"/>
    <s v="01.07.2020"/>
    <m/>
    <s v="INR"/>
    <n v="6976.49"/>
    <n v="0"/>
    <n v="-6976.49"/>
    <n v="0"/>
    <n v="0"/>
    <n v="-3976.95"/>
    <n v="-499"/>
    <n v="0"/>
    <n v="-499"/>
    <n v="4475.95"/>
    <n v="0"/>
    <n v="0"/>
    <n v="2500.54"/>
    <n v="2999.54"/>
    <n v="0"/>
  </r>
  <r>
    <x v="0"/>
    <s v="FA37"/>
    <n v="2100"/>
    <n v="210000985"/>
    <n v="0"/>
    <s v="FA002100009850"/>
    <s v="Celling FAN"/>
    <x v="4"/>
    <n v="6"/>
    <n v="7"/>
    <n v="9"/>
    <s v="01.07.2020"/>
    <s v="01.07.2020"/>
    <m/>
    <s v="INR"/>
    <n v="5720.34"/>
    <n v="0"/>
    <n v="-5720.34"/>
    <n v="0"/>
    <n v="0"/>
    <n v="-2120"/>
    <n v="-416"/>
    <n v="0"/>
    <n v="-416"/>
    <n v="2536"/>
    <n v="0"/>
    <n v="0"/>
    <n v="3184.34"/>
    <n v="3600.34"/>
    <n v="0"/>
  </r>
  <r>
    <x v="0"/>
    <s v="FA37"/>
    <n v="2100"/>
    <n v="210000986"/>
    <n v="0"/>
    <s v="FA002100009860"/>
    <s v="Exide Batteries (IB)"/>
    <x v="4"/>
    <n v="2"/>
    <n v="7"/>
    <n v="6"/>
    <s v="01.09.2020"/>
    <s v="01.09.2020"/>
    <m/>
    <s v="INR"/>
    <n v="19400"/>
    <n v="0"/>
    <n v="-19400"/>
    <n v="0"/>
    <n v="0"/>
    <n v="-7567"/>
    <n v="-1382"/>
    <n v="0"/>
    <n v="-1382"/>
    <n v="8949"/>
    <n v="0"/>
    <n v="0"/>
    <n v="10451"/>
    <n v="11833"/>
    <n v="0"/>
  </r>
  <r>
    <x v="0"/>
    <s v="FA37"/>
    <n v="2100"/>
    <n v="210001122"/>
    <n v="0"/>
    <s v="FA002100011220"/>
    <s v="High bay Light"/>
    <x v="4"/>
    <n v="2"/>
    <n v="5"/>
    <n v="5"/>
    <s v="01.03.2021"/>
    <s v="01.03.2021"/>
    <m/>
    <s v="INR"/>
    <n v="8335.6"/>
    <n v="0"/>
    <n v="-8335.6"/>
    <n v="0"/>
    <n v="0"/>
    <n v="-4485.43"/>
    <n v="-597"/>
    <n v="0"/>
    <n v="-597"/>
    <n v="5082.43"/>
    <n v="0"/>
    <n v="0"/>
    <n v="3253.17"/>
    <n v="3850.17"/>
    <n v="0"/>
  </r>
  <r>
    <x v="0"/>
    <s v="FA37"/>
    <n v="2100"/>
    <n v="210001123"/>
    <n v="0"/>
    <s v="FA002100011230"/>
    <s v="PANEL-FSC"/>
    <x v="4"/>
    <n v="1"/>
    <n v="3"/>
    <n v="9"/>
    <s v="01.03.2021"/>
    <s v="01.03.2021"/>
    <m/>
    <s v="INR"/>
    <n v="88500"/>
    <n v="0"/>
    <n v="-88500"/>
    <n v="0"/>
    <n v="0"/>
    <n v="-38234"/>
    <n v="-12956"/>
    <n v="0"/>
    <n v="-12956"/>
    <n v="51190"/>
    <n v="0"/>
    <n v="0"/>
    <n v="37310"/>
    <n v="50266"/>
    <n v="0"/>
  </r>
  <r>
    <x v="0"/>
    <s v="FA37"/>
    <n v="2100"/>
    <n v="210001124"/>
    <n v="0"/>
    <s v="FA002100011240"/>
    <s v="Piller Paneal"/>
    <x v="4"/>
    <n v="3"/>
    <n v="7"/>
    <n v="8"/>
    <s v="01.03.2021"/>
    <s v="01.03.2021"/>
    <m/>
    <s v="INR"/>
    <n v="22145.54"/>
    <n v="0"/>
    <n v="-22145.54"/>
    <n v="0"/>
    <n v="0"/>
    <n v="-7250.5"/>
    <n v="-1579"/>
    <n v="0"/>
    <n v="-1579"/>
    <n v="8829.5"/>
    <n v="0"/>
    <n v="0"/>
    <n v="13316.04"/>
    <n v="14895.04"/>
    <n v="0"/>
  </r>
  <r>
    <x v="0"/>
    <s v="FA37"/>
    <n v="2100"/>
    <n v="210001125"/>
    <n v="0"/>
    <s v="FA002100011250"/>
    <s v="STABILIZER"/>
    <x v="4"/>
    <n v="1"/>
    <n v="7"/>
    <n v="11"/>
    <s v="01.03.2021"/>
    <s v="01.03.2021"/>
    <m/>
    <s v="INR"/>
    <n v="52938.64"/>
    <n v="0"/>
    <n v="-52938.64"/>
    <n v="0"/>
    <n v="0"/>
    <n v="-16014"/>
    <n v="-3780"/>
    <n v="0"/>
    <n v="-3780"/>
    <n v="19794"/>
    <n v="0"/>
    <n v="0"/>
    <n v="33144.639999999999"/>
    <n v="36924.639999999999"/>
    <n v="0"/>
  </r>
  <r>
    <x v="0"/>
    <s v="FA37"/>
    <n v="2100"/>
    <n v="210001126"/>
    <n v="0"/>
    <s v="FA002100011260"/>
    <s v="Starter Paneal"/>
    <x v="4"/>
    <n v="1"/>
    <n v="7"/>
    <n v="8"/>
    <s v="01.03.2021"/>
    <s v="01.03.2021"/>
    <m/>
    <s v="INR"/>
    <n v="67938.539999999994"/>
    <n v="0"/>
    <n v="-67938.539999999994"/>
    <n v="0"/>
    <n v="0"/>
    <n v="-22243"/>
    <n v="-4843"/>
    <n v="0"/>
    <n v="-4843"/>
    <n v="27086"/>
    <n v="0"/>
    <n v="0"/>
    <n v="40852.539999999994"/>
    <n v="45695.539999999994"/>
    <n v="0"/>
  </r>
  <r>
    <x v="0"/>
    <s v="FA37"/>
    <n v="2100"/>
    <n v="210001207"/>
    <n v="0"/>
    <s v="FA002100012070"/>
    <s v="UPS-6KVA Capacity Model-Finch PW"/>
    <x v="4"/>
    <n v="10"/>
    <n v="10"/>
    <n v="0"/>
    <s v="28.02.2022"/>
    <s v="14.01.2022"/>
    <m/>
    <s v="INR"/>
    <n v="48000"/>
    <n v="0"/>
    <n v="-48000"/>
    <n v="0"/>
    <n v="0"/>
    <n v="-962"/>
    <n v="-3436"/>
    <n v="0"/>
    <n v="-3436"/>
    <n v="4398"/>
    <n v="0"/>
    <n v="0"/>
    <n v="43602"/>
    <n v="47038"/>
    <n v="0"/>
  </r>
  <r>
    <x v="0"/>
    <s v="FA43"/>
    <n v="1200"/>
    <n v="120000078"/>
    <n v="0"/>
    <s v="FA001200000780"/>
    <s v="20X10X9 feet roofing set"/>
    <x v="7"/>
    <n v="3840"/>
    <n v="1"/>
    <n v="9"/>
    <s v="03.01.2016"/>
    <s v="01.04.2017"/>
    <m/>
    <s v="INR"/>
    <n v="267874"/>
    <n v="0"/>
    <n v="-267874"/>
    <n v="0"/>
    <n v="0"/>
    <n v="-254480.3"/>
    <n v="0"/>
    <n v="0"/>
    <n v="0"/>
    <n v="254480.3"/>
    <n v="0"/>
    <n v="0"/>
    <n v="13393.700000000012"/>
    <n v="13393.700000000012"/>
    <n v="0"/>
  </r>
  <r>
    <x v="0"/>
    <s v="FA43"/>
    <n v="1200"/>
    <n v="120000080"/>
    <n v="0"/>
    <s v="FA001200000800"/>
    <s v="20X10X9 feet roofing set"/>
    <x v="7"/>
    <n v="7290"/>
    <n v="1"/>
    <n v="9"/>
    <s v="03.01.2016"/>
    <s v="01.04.2017"/>
    <m/>
    <s v="INR"/>
    <n v="493750"/>
    <n v="0"/>
    <n v="-493750"/>
    <n v="0"/>
    <n v="0"/>
    <n v="-469062.5"/>
    <n v="0"/>
    <n v="0"/>
    <n v="0"/>
    <n v="469062.5"/>
    <n v="0"/>
    <n v="0"/>
    <n v="24687.5"/>
    <n v="24687.5"/>
    <n v="0"/>
  </r>
  <r>
    <x v="0"/>
    <s v="FA43"/>
    <n v="1200"/>
    <n v="120000081"/>
    <n v="0"/>
    <s v="FA001200000810"/>
    <s v="20X10X9 feet roofing set"/>
    <x v="7"/>
    <n v="1040"/>
    <n v="1"/>
    <n v="9"/>
    <s v="03.01.2016"/>
    <s v="01.04.2017"/>
    <m/>
    <s v="INR"/>
    <n v="70439"/>
    <n v="0"/>
    <n v="-70439"/>
    <n v="0"/>
    <n v="0"/>
    <n v="-66917.05"/>
    <n v="0"/>
    <n v="0"/>
    <n v="0"/>
    <n v="66917.05"/>
    <n v="0"/>
    <n v="0"/>
    <n v="3521.9499999999971"/>
    <n v="3521.9499999999971"/>
    <n v="0"/>
  </r>
  <r>
    <x v="0"/>
    <s v="FA43"/>
    <n v="1200"/>
    <n v="120000082"/>
    <n v="0"/>
    <s v="FA001200000820"/>
    <s v="20X10X9 feet roofing set"/>
    <x v="7"/>
    <n v="640"/>
    <n v="1"/>
    <n v="9"/>
    <s v="03.01.2016"/>
    <s v="01.04.2017"/>
    <m/>
    <s v="INR"/>
    <n v="43347"/>
    <n v="0"/>
    <n v="-43347"/>
    <n v="0"/>
    <n v="0"/>
    <n v="-41179.65"/>
    <n v="0"/>
    <n v="0"/>
    <n v="0"/>
    <n v="41179.65"/>
    <n v="0"/>
    <n v="0"/>
    <n v="2167.3499999999985"/>
    <n v="2167.3499999999985"/>
    <n v="0"/>
  </r>
  <r>
    <x v="0"/>
    <s v="FA43"/>
    <n v="1200"/>
    <n v="120000111"/>
    <n v="0"/>
    <s v="FA001200001110"/>
    <s v="plumbing work"/>
    <x v="7"/>
    <n v="1"/>
    <n v="2"/>
    <n v="6"/>
    <s v="07.10.2016"/>
    <s v="01.04.2017"/>
    <m/>
    <s v="INR"/>
    <n v="72115"/>
    <n v="0"/>
    <n v="-72115"/>
    <n v="0"/>
    <n v="0"/>
    <n v="-68509.25"/>
    <n v="0"/>
    <n v="0"/>
    <n v="0"/>
    <n v="68509.25"/>
    <n v="0"/>
    <n v="0"/>
    <n v="3605.75"/>
    <n v="3605.75"/>
    <n v="0"/>
  </r>
  <r>
    <x v="0"/>
    <s v="FA43"/>
    <n v="1200"/>
    <n v="120000128"/>
    <n v="0"/>
    <s v="FA001200001280"/>
    <s v="PPGI Steel  Sheet"/>
    <x v="7"/>
    <n v="1057.3699999999999"/>
    <n v="2"/>
    <n v="8"/>
    <s v="26.11.2016"/>
    <s v="01.04.2017"/>
    <m/>
    <s v="INR"/>
    <n v="349726.45"/>
    <n v="0"/>
    <n v="-349726.45"/>
    <n v="0"/>
    <n v="0"/>
    <n v="-332240.13"/>
    <n v="0"/>
    <n v="0"/>
    <n v="0"/>
    <n v="332240.13"/>
    <n v="0"/>
    <n v="0"/>
    <n v="17486.320000000007"/>
    <n v="17486.320000000007"/>
    <n v="0"/>
  </r>
  <r>
    <x v="0"/>
    <s v="FA43"/>
    <n v="1200"/>
    <n v="120000130"/>
    <n v="0"/>
    <s v="FA001200001300"/>
    <s v="PPGI Steel Sheet"/>
    <x v="7"/>
    <n v="109.65"/>
    <n v="2"/>
    <n v="9"/>
    <s v="29.12.2016"/>
    <s v="01.04.2017"/>
    <m/>
    <s v="INR"/>
    <n v="36266.74"/>
    <n v="0"/>
    <n v="-36266.74"/>
    <n v="0"/>
    <n v="0"/>
    <n v="-34453.18"/>
    <n v="0"/>
    <n v="0"/>
    <n v="0"/>
    <n v="34453.18"/>
    <n v="0"/>
    <n v="0"/>
    <n v="1813.5599999999977"/>
    <n v="1813.5599999999977"/>
    <n v="0"/>
  </r>
  <r>
    <x v="0"/>
    <s v="FA43"/>
    <n v="1200"/>
    <n v="120000509"/>
    <n v="0"/>
    <s v="FA001200005090"/>
    <s v="Fabrication Work-Spice Packing Area (KEM512)"/>
    <x v="7"/>
    <n v="126"/>
    <n v="3"/>
    <n v="0"/>
    <s v="30.09.2021"/>
    <s v="28.09.2021"/>
    <m/>
    <s v="INR"/>
    <n v="43443"/>
    <n v="0"/>
    <n v="-43443"/>
    <n v="0"/>
    <n v="0"/>
    <n v="-6973"/>
    <n v="-10365"/>
    <n v="0"/>
    <n v="-10365"/>
    <n v="17338"/>
    <n v="0"/>
    <n v="0"/>
    <n v="26105"/>
    <n v="36470"/>
    <n v="0"/>
  </r>
  <r>
    <x v="0"/>
    <s v="FA43"/>
    <n v="1200"/>
    <n v="120000510"/>
    <n v="0"/>
    <s v="FA001200005100"/>
    <s v="Hand wash station"/>
    <x v="7"/>
    <n v="1"/>
    <n v="3"/>
    <n v="0"/>
    <s v="30.09.2021"/>
    <s v="06.09.2021"/>
    <m/>
    <s v="INR"/>
    <n v="29250"/>
    <n v="0"/>
    <n v="-29250"/>
    <n v="0"/>
    <n v="0"/>
    <n v="-5253"/>
    <n v="-6979"/>
    <n v="0"/>
    <n v="-6979"/>
    <n v="12232"/>
    <n v="0"/>
    <n v="0"/>
    <n v="17018"/>
    <n v="23997"/>
    <n v="0"/>
  </r>
  <r>
    <x v="0"/>
    <s v="FA43"/>
    <n v="1200"/>
    <n v="120000513"/>
    <n v="0"/>
    <s v="FA001200005130"/>
    <s v="Epoxy Floor Coating Service Charges"/>
    <x v="7"/>
    <n v="920"/>
    <n v="3"/>
    <n v="0"/>
    <s v="31.01.2022"/>
    <s v="01.01.2022"/>
    <m/>
    <s v="INR"/>
    <n v="16560.169999999998"/>
    <n v="0"/>
    <n v="-16560.169999999998"/>
    <n v="0"/>
    <n v="0"/>
    <n v="-1293"/>
    <n v="-3951"/>
    <n v="0"/>
    <n v="-3951"/>
    <n v="5244"/>
    <n v="0"/>
    <n v="0"/>
    <n v="11316.169999999998"/>
    <n v="15267.169999999998"/>
    <n v="0"/>
  </r>
  <r>
    <x v="0"/>
    <s v="FA43"/>
    <n v="1200"/>
    <n v="120000525"/>
    <n v="0"/>
    <s v="FA001200005250"/>
    <s v="Epoxy Floor Coating 4MM System"/>
    <x v="7"/>
    <n v="920"/>
    <n v="3"/>
    <n v="0"/>
    <s v="31.03.2022"/>
    <s v="15.03.2022"/>
    <m/>
    <s v="INR"/>
    <n v="66240"/>
    <n v="0"/>
    <n v="-66240"/>
    <n v="0"/>
    <n v="0"/>
    <n v="-977"/>
    <n v="-15804"/>
    <n v="0"/>
    <n v="-15804"/>
    <n v="16781"/>
    <n v="0"/>
    <n v="0"/>
    <n v="49459"/>
    <n v="65263"/>
    <n v="0"/>
  </r>
  <r>
    <x v="0"/>
    <s v="FA43"/>
    <n v="1600"/>
    <n v="160000687"/>
    <n v="0"/>
    <s v="FA001600006870"/>
    <s v="GRAVITY FEED METAL DETEC"/>
    <x v="0"/>
    <n v="1"/>
    <n v="13"/>
    <n v="8"/>
    <s v="01.12.2015"/>
    <s v="01.04.2017"/>
    <m/>
    <s v="INR"/>
    <n v="433784"/>
    <n v="0"/>
    <n v="0"/>
    <n v="0"/>
    <n v="433784"/>
    <n v="-226814.88"/>
    <n v="-16034"/>
    <n v="0"/>
    <n v="-16034"/>
    <n v="0"/>
    <n v="0"/>
    <n v="-242848.88"/>
    <n v="0"/>
    <n v="206969.12"/>
    <n v="190935.12"/>
  </r>
  <r>
    <x v="0"/>
    <s v="FA43"/>
    <n v="1600"/>
    <n v="160000688"/>
    <n v="0"/>
    <s v="FA001600006880"/>
    <s v="Powder coated Electrical"/>
    <x v="0"/>
    <n v="3"/>
    <n v="13"/>
    <n v="8"/>
    <s v="01.12.2015"/>
    <s v="01.04.2017"/>
    <m/>
    <s v="INR"/>
    <n v="132937"/>
    <n v="0"/>
    <n v="0"/>
    <n v="0"/>
    <n v="132937"/>
    <n v="-67505.08"/>
    <n v="-5087"/>
    <n v="0"/>
    <n v="-5087"/>
    <n v="0"/>
    <n v="0"/>
    <n v="-72592.08"/>
    <n v="0"/>
    <n v="65431.92"/>
    <n v="60344.92"/>
  </r>
  <r>
    <x v="0"/>
    <s v="FA43"/>
    <n v="1600"/>
    <n v="160000689"/>
    <n v="0"/>
    <s v="FA001600006890"/>
    <s v="Heavy duty Spice Grinding"/>
    <x v="0"/>
    <n v="1"/>
    <n v="13"/>
    <n v="9"/>
    <s v="03.01.2016"/>
    <s v="01.04.2017"/>
    <m/>
    <s v="INR"/>
    <n v="366663"/>
    <n v="0"/>
    <n v="0"/>
    <n v="0"/>
    <n v="366663"/>
    <n v="-145036.92000000001"/>
    <n v="-17425"/>
    <n v="0"/>
    <n v="-17425"/>
    <n v="0"/>
    <n v="0"/>
    <n v="-162461.92000000001"/>
    <n v="0"/>
    <n v="221626.08"/>
    <n v="204201.08"/>
  </r>
  <r>
    <x v="0"/>
    <s v="FA43"/>
    <n v="1600"/>
    <n v="160000690"/>
    <n v="0"/>
    <s v="FA001600006900"/>
    <s v="Parts of flour Mills - SS"/>
    <x v="0"/>
    <n v="1"/>
    <n v="13"/>
    <n v="9"/>
    <s v="03.01.2016"/>
    <s v="01.04.2017"/>
    <m/>
    <s v="INR"/>
    <n v="60668"/>
    <n v="0"/>
    <n v="-60668"/>
    <n v="0"/>
    <n v="0"/>
    <n v="-23996.81"/>
    <n v="-2883"/>
    <n v="0"/>
    <n v="-2883"/>
    <n v="26879.81"/>
    <n v="0"/>
    <n v="0"/>
    <n v="33788.19"/>
    <n v="36671.19"/>
    <n v="0"/>
  </r>
  <r>
    <x v="0"/>
    <s v="FA43"/>
    <n v="1600"/>
    <n v="160000691"/>
    <n v="0"/>
    <s v="FA001600006910"/>
    <s v="15 HP Crompton - 1440 RPM"/>
    <x v="0"/>
    <n v="1"/>
    <n v="13"/>
    <n v="9"/>
    <s v="03.01.2016"/>
    <s v="01.04.2017"/>
    <m/>
    <s v="INR"/>
    <n v="54213"/>
    <n v="0"/>
    <n v="0"/>
    <n v="0"/>
    <n v="54213"/>
    <n v="-21443.56"/>
    <n v="-2576"/>
    <n v="0"/>
    <n v="-2576"/>
    <n v="0"/>
    <n v="0"/>
    <n v="-24019.56"/>
    <n v="0"/>
    <n v="32769.440000000002"/>
    <n v="30193.439999999999"/>
  </r>
  <r>
    <x v="0"/>
    <s v="FA43"/>
    <n v="1600"/>
    <n v="160000692"/>
    <n v="0"/>
    <s v="FA001600006920"/>
    <s v="Rotary Screw Compressor U"/>
    <x v="0"/>
    <n v="2"/>
    <n v="13"/>
    <n v="9"/>
    <s v="03.01.2016"/>
    <s v="01.04.2017"/>
    <m/>
    <s v="INR"/>
    <n v="1016335"/>
    <n v="0"/>
    <n v="0"/>
    <n v="0"/>
    <n v="1016335"/>
    <n v="-402023.09"/>
    <n v="-48300"/>
    <n v="0"/>
    <n v="-48300"/>
    <n v="0"/>
    <n v="0"/>
    <n v="-450323.09"/>
    <n v="0"/>
    <n v="614311.90999999992"/>
    <n v="566011.90999999992"/>
  </r>
  <r>
    <x v="0"/>
    <s v="FA43"/>
    <n v="1600"/>
    <n v="160000693"/>
    <n v="0"/>
    <s v="FA001600006930"/>
    <s v="1.5&quot;GI PIPE"/>
    <x v="0"/>
    <n v="25"/>
    <n v="13"/>
    <n v="9"/>
    <s v="03.01.2016"/>
    <s v="01.04.2017"/>
    <m/>
    <s v="INR"/>
    <n v="59222.94"/>
    <n v="0"/>
    <n v="-59222.94"/>
    <n v="0"/>
    <n v="0"/>
    <n v="-23427.040000000001"/>
    <n v="-2814"/>
    <n v="0"/>
    <n v="-2814"/>
    <n v="26241.040000000001"/>
    <n v="0"/>
    <n v="0"/>
    <n v="32981.9"/>
    <n v="35795.9"/>
    <n v="0"/>
  </r>
  <r>
    <x v="0"/>
    <s v="FA43"/>
    <n v="1600"/>
    <n v="160000694"/>
    <n v="0"/>
    <s v="FA001600006940"/>
    <s v="1/2&quot;GI PIPE"/>
    <x v="0"/>
    <n v="4"/>
    <n v="13"/>
    <n v="9"/>
    <s v="03.01.2016"/>
    <s v="01.04.2017"/>
    <m/>
    <s v="INR"/>
    <n v="3723"/>
    <n v="0"/>
    <n v="-3723"/>
    <n v="0"/>
    <n v="0"/>
    <n v="-1473.14"/>
    <n v="-177"/>
    <n v="0"/>
    <n v="-177"/>
    <n v="1650.14"/>
    <n v="0"/>
    <n v="0"/>
    <n v="2072.8599999999997"/>
    <n v="2249.8599999999997"/>
    <n v="0"/>
  </r>
  <r>
    <x v="0"/>
    <s v="FA43"/>
    <n v="1600"/>
    <n v="160000695"/>
    <n v="0"/>
    <s v="FA001600006950"/>
    <s v="1&quot; B V BRASS(MEDIUM QUALI"/>
    <x v="0"/>
    <n v="18"/>
    <n v="13"/>
    <n v="9"/>
    <s v="03.01.2016"/>
    <s v="01.04.2017"/>
    <m/>
    <s v="INR"/>
    <n v="10111.06"/>
    <n v="0"/>
    <n v="-10111.06"/>
    <n v="0"/>
    <n v="0"/>
    <n v="-4001.12"/>
    <n v="-480"/>
    <n v="0"/>
    <n v="-480"/>
    <n v="4481.12"/>
    <n v="0"/>
    <n v="0"/>
    <n v="5629.94"/>
    <n v="6109.94"/>
    <n v="0"/>
  </r>
  <r>
    <x v="0"/>
    <s v="FA43"/>
    <n v="1600"/>
    <n v="160000697"/>
    <n v="0"/>
    <s v="FA001600006970"/>
    <s v="1&quot; GI TEE"/>
    <x v="0"/>
    <n v="30"/>
    <n v="13"/>
    <n v="9"/>
    <s v="03.01.2016"/>
    <s v="01.04.2017"/>
    <m/>
    <s v="INR"/>
    <n v="2840.99"/>
    <n v="0"/>
    <n v="-2840.99"/>
    <n v="0"/>
    <n v="0"/>
    <n v="-1123.69"/>
    <n v="-135"/>
    <n v="0"/>
    <n v="-135"/>
    <n v="1258.69"/>
    <n v="0"/>
    <n v="0"/>
    <n v="1582.2999999999997"/>
    <n v="1717.2999999999997"/>
    <n v="0"/>
  </r>
  <r>
    <x v="0"/>
    <s v="FA43"/>
    <n v="1600"/>
    <n v="160000698"/>
    <n v="0"/>
    <s v="FA001600006980"/>
    <s v="1&quot; GI ELBOW"/>
    <x v="0"/>
    <n v="30"/>
    <n v="13"/>
    <n v="9"/>
    <s v="03.01.2016"/>
    <s v="01.04.2017"/>
    <m/>
    <s v="INR"/>
    <n v="2069.9299999999998"/>
    <n v="0"/>
    <n v="-2069.9299999999998"/>
    <n v="0"/>
    <n v="0"/>
    <n v="-817.98"/>
    <n v="-98"/>
    <n v="0"/>
    <n v="-98"/>
    <n v="915.98"/>
    <n v="0"/>
    <n v="0"/>
    <n v="1153.9499999999998"/>
    <n v="1251.9499999999998"/>
    <n v="0"/>
  </r>
  <r>
    <x v="0"/>
    <s v="FA43"/>
    <n v="1600"/>
    <n v="160000702"/>
    <n v="0"/>
    <s v="FA001600007020"/>
    <s v="Motor Control Centre"/>
    <x v="0"/>
    <n v="1"/>
    <n v="13"/>
    <n v="9"/>
    <s v="03.01.2016"/>
    <s v="01.04.2017"/>
    <m/>
    <s v="INR"/>
    <n v="167635"/>
    <n v="0"/>
    <n v="0"/>
    <n v="0"/>
    <n v="167635"/>
    <n v="-66309.06"/>
    <n v="-7967"/>
    <n v="0"/>
    <n v="-7967"/>
    <n v="0"/>
    <n v="0"/>
    <n v="-74276.06"/>
    <n v="0"/>
    <n v="101325.94"/>
    <n v="93358.94"/>
  </r>
  <r>
    <x v="0"/>
    <s v="FA43"/>
    <n v="1600"/>
    <n v="160000703"/>
    <n v="0"/>
    <s v="FA001600007030"/>
    <s v="15 HP Motor Starter"/>
    <x v="0"/>
    <n v="1"/>
    <n v="13"/>
    <n v="9"/>
    <s v="03.01.2016"/>
    <s v="01.04.2017"/>
    <m/>
    <s v="INR"/>
    <n v="43737"/>
    <n v="0"/>
    <n v="0"/>
    <n v="0"/>
    <n v="43737"/>
    <n v="-17299.72"/>
    <n v="-2079"/>
    <n v="0"/>
    <n v="-2079"/>
    <n v="0"/>
    <n v="0"/>
    <n v="-19378.72"/>
    <n v="0"/>
    <n v="26437.279999999999"/>
    <n v="24358.28"/>
  </r>
  <r>
    <x v="0"/>
    <s v="FA43"/>
    <n v="1600"/>
    <n v="160000704"/>
    <n v="0"/>
    <s v="FA001600007040"/>
    <s v="35 KVA SERVO VOLTAGE STAB"/>
    <x v="0"/>
    <n v="1"/>
    <n v="13"/>
    <n v="9"/>
    <s v="03.01.2016"/>
    <s v="01.04.2017"/>
    <m/>
    <s v="INR"/>
    <n v="106516"/>
    <n v="0"/>
    <n v="0"/>
    <n v="0"/>
    <n v="106516"/>
    <n v="-42131.74"/>
    <n v="-5062"/>
    <n v="0"/>
    <n v="-5062"/>
    <n v="0"/>
    <n v="0"/>
    <n v="-47193.74"/>
    <n v="0"/>
    <n v="64384.26"/>
    <n v="59322.26"/>
  </r>
  <r>
    <x v="0"/>
    <s v="FA43"/>
    <n v="1600"/>
    <n v="160000705"/>
    <n v="0"/>
    <s v="FA001600007050"/>
    <s v="Cont Band sealing mach-FR"/>
    <x v="0"/>
    <n v="4"/>
    <n v="13"/>
    <n v="9"/>
    <s v="03.01.2016"/>
    <s v="01.04.2017"/>
    <m/>
    <s v="INR"/>
    <n v="173789.6"/>
    <n v="0"/>
    <n v="0"/>
    <n v="0"/>
    <n v="173789.6"/>
    <n v="-68743.66"/>
    <n v="-8259"/>
    <n v="0"/>
    <n v="-8259"/>
    <n v="0"/>
    <n v="0"/>
    <n v="-77002.66"/>
    <n v="0"/>
    <n v="105045.94"/>
    <n v="96786.94"/>
  </r>
  <r>
    <x v="0"/>
    <s v="FA43"/>
    <n v="1600"/>
    <n v="160000706"/>
    <n v="0"/>
    <s v="FA001600007060"/>
    <s v="THERMO-SEALING MACHINE MO"/>
    <x v="0"/>
    <n v="1"/>
    <n v="13"/>
    <n v="9"/>
    <s v="03.01.2016"/>
    <s v="01.04.2017"/>
    <m/>
    <s v="INR"/>
    <n v="127650.5"/>
    <n v="0"/>
    <n v="0"/>
    <n v="0"/>
    <n v="127650.5"/>
    <n v="-50493.81"/>
    <n v="-6066"/>
    <n v="0"/>
    <n v="-6066"/>
    <n v="0"/>
    <n v="0"/>
    <n v="-56559.81"/>
    <n v="0"/>
    <n v="77156.69"/>
    <n v="71090.69"/>
  </r>
  <r>
    <x v="0"/>
    <s v="FA43"/>
    <n v="1600"/>
    <n v="160000707"/>
    <n v="0"/>
    <s v="FA001600007070"/>
    <s v="AUTOMATIC WEIGHING M/C-GF"/>
    <x v="0"/>
    <n v="1"/>
    <n v="13"/>
    <n v="9"/>
    <s v="03.01.2016"/>
    <s v="01.04.2017"/>
    <m/>
    <s v="INR"/>
    <n v="460426"/>
    <n v="0"/>
    <n v="0"/>
    <n v="0"/>
    <n v="460426"/>
    <n v="-182127.53"/>
    <n v="-21881"/>
    <n v="0"/>
    <n v="-21881"/>
    <n v="0"/>
    <n v="0"/>
    <n v="-204008.53"/>
    <n v="0"/>
    <n v="278298.46999999997"/>
    <n v="256417.47"/>
  </r>
  <r>
    <x v="0"/>
    <s v="FA43"/>
    <n v="1600"/>
    <n v="160000708"/>
    <n v="0"/>
    <s v="FA001600007080"/>
    <s v="CVCF SUPPLY"/>
    <x v="0"/>
    <n v="1"/>
    <n v="13"/>
    <n v="9"/>
    <s v="03.01.2016"/>
    <s v="01.04.2017"/>
    <m/>
    <s v="INR"/>
    <n v="90039"/>
    <n v="0"/>
    <n v="0"/>
    <n v="0"/>
    <n v="90039"/>
    <n v="-35614.400000000001"/>
    <n v="-4279"/>
    <n v="0"/>
    <n v="-4279"/>
    <n v="0"/>
    <n v="0"/>
    <n v="-39893.4"/>
    <n v="0"/>
    <n v="54424.6"/>
    <n v="50145.599999999999"/>
  </r>
  <r>
    <x v="0"/>
    <s v="FA43"/>
    <n v="1600"/>
    <n v="160000709"/>
    <n v="0"/>
    <s v="FA001600007090"/>
    <s v="MODEL-ZW77SSC VACUUM CLEA"/>
    <x v="0"/>
    <n v="1"/>
    <n v="13"/>
    <n v="9"/>
    <s v="03.01.2016"/>
    <s v="01.04.2017"/>
    <m/>
    <s v="INR"/>
    <n v="88553.98"/>
    <n v="0"/>
    <n v="0"/>
    <n v="0"/>
    <n v="88553.98"/>
    <n v="-35027.47"/>
    <n v="-4208"/>
    <n v="0"/>
    <n v="-4208"/>
    <n v="0"/>
    <n v="0"/>
    <n v="-39235.47"/>
    <n v="0"/>
    <n v="53526.509999999995"/>
    <n v="49318.509999999995"/>
  </r>
  <r>
    <x v="0"/>
    <s v="FA43"/>
    <n v="1600"/>
    <n v="160000710"/>
    <n v="0"/>
    <s v="FA001600007100"/>
    <s v="STRAPPING MACHINE TABLE T"/>
    <x v="0"/>
    <n v="1"/>
    <n v="13"/>
    <n v="9"/>
    <s v="03.01.2016"/>
    <s v="01.04.2017"/>
    <m/>
    <s v="INR"/>
    <n v="65106"/>
    <n v="0"/>
    <n v="0"/>
    <n v="0"/>
    <n v="65106"/>
    <n v="-25752.25"/>
    <n v="-3094"/>
    <n v="0"/>
    <n v="-3094"/>
    <n v="0"/>
    <n v="0"/>
    <n v="-28846.25"/>
    <n v="0"/>
    <n v="39353.75"/>
    <n v="36259.75"/>
  </r>
  <r>
    <x v="0"/>
    <s v="FA43"/>
    <n v="1600"/>
    <n v="160000711"/>
    <n v="0"/>
    <s v="FA001600007110"/>
    <s v="Stitching Machine Model R"/>
    <x v="0"/>
    <n v="4"/>
    <n v="13"/>
    <n v="9"/>
    <s v="03.01.2016"/>
    <s v="01.04.2017"/>
    <m/>
    <s v="INR"/>
    <n v="42331"/>
    <n v="0"/>
    <n v="0"/>
    <n v="0"/>
    <n v="42331"/>
    <n v="-16743.009999999998"/>
    <n v="-2012"/>
    <n v="0"/>
    <n v="-2012"/>
    <n v="0"/>
    <n v="0"/>
    <n v="-18755.009999999998"/>
    <n v="0"/>
    <n v="25587.99"/>
    <n v="23575.99"/>
  </r>
  <r>
    <x v="0"/>
    <s v="FA43"/>
    <n v="1600"/>
    <n v="160000712"/>
    <n v="0"/>
    <s v="FA001600007120"/>
    <s v="SURYA TECHNONOLOGIES VACU"/>
    <x v="0"/>
    <n v="1"/>
    <n v="13"/>
    <n v="9"/>
    <s v="03.01.2016"/>
    <s v="01.04.2017"/>
    <m/>
    <s v="INR"/>
    <n v="164894"/>
    <n v="0"/>
    <n v="0"/>
    <n v="0"/>
    <n v="164894"/>
    <n v="-65225.25"/>
    <n v="-7836"/>
    <n v="0"/>
    <n v="-7836"/>
    <n v="0"/>
    <n v="0"/>
    <n v="-73061.25"/>
    <n v="0"/>
    <n v="99668.75"/>
    <n v="91832.75"/>
  </r>
  <r>
    <x v="0"/>
    <s v="FA43"/>
    <n v="1600"/>
    <n v="160000713"/>
    <n v="0"/>
    <s v="FA001600007130"/>
    <s v="SHRINK TUNNEL (MODEL : 45"/>
    <x v="0"/>
    <n v="1"/>
    <n v="13"/>
    <n v="9"/>
    <s v="03.01.2016"/>
    <s v="01.04.2017"/>
    <m/>
    <s v="INR"/>
    <n v="80858"/>
    <n v="0"/>
    <n v="0"/>
    <n v="0"/>
    <n v="80858"/>
    <n v="-31984.51"/>
    <n v="-3843"/>
    <n v="0"/>
    <n v="-3843"/>
    <n v="0"/>
    <n v="0"/>
    <n v="-35827.509999999995"/>
    <n v="0"/>
    <n v="48873.490000000005"/>
    <n v="45030.490000000005"/>
  </r>
  <r>
    <x v="0"/>
    <s v="FA43"/>
    <n v="1600"/>
    <n v="160000714"/>
    <n v="0"/>
    <s v="FA001600007140"/>
    <s v="CORIANDER PLANT CONSISTIN"/>
    <x v="0"/>
    <n v="1"/>
    <n v="13"/>
    <n v="9"/>
    <s v="03.01.2016"/>
    <s v="01.04.2017"/>
    <m/>
    <s v="INR"/>
    <n v="4003811.67"/>
    <n v="0"/>
    <n v="0"/>
    <n v="0"/>
    <n v="4003811.67"/>
    <n v="-1583747.81"/>
    <n v="-190275"/>
    <n v="0"/>
    <n v="-190275"/>
    <n v="0"/>
    <n v="0"/>
    <n v="-1774022.81"/>
    <n v="445957.772"/>
    <n v="2420063.86"/>
    <n v="1783831.088"/>
  </r>
  <r>
    <x v="0"/>
    <s v="FA43"/>
    <n v="1600"/>
    <n v="160000715"/>
    <n v="0"/>
    <s v="FA001600007150"/>
    <s v="304 GRADE MATERIALSCREW C"/>
    <x v="0"/>
    <n v="1"/>
    <n v="13"/>
    <n v="9"/>
    <s v="03.01.2016"/>
    <s v="01.04.2017"/>
    <m/>
    <s v="INR"/>
    <n v="161769.12"/>
    <n v="0"/>
    <n v="0"/>
    <n v="0"/>
    <n v="161769.12"/>
    <n v="-63989.2"/>
    <n v="-7688"/>
    <n v="0"/>
    <n v="-7688"/>
    <n v="0"/>
    <n v="0"/>
    <n v="-71677.2"/>
    <n v="0"/>
    <n v="97779.92"/>
    <n v="90091.92"/>
  </r>
  <r>
    <x v="0"/>
    <s v="FA43"/>
    <n v="1600"/>
    <n v="160000716"/>
    <n v="0"/>
    <s v="FA001600007160"/>
    <s v="Weighig Scale-150 kg (DS2"/>
    <x v="0"/>
    <n v="8"/>
    <n v="13"/>
    <n v="9"/>
    <s v="03.01.2016"/>
    <s v="01.04.2017"/>
    <m/>
    <s v="INR"/>
    <n v="172959"/>
    <n v="0"/>
    <n v="0"/>
    <n v="0"/>
    <n v="172959"/>
    <n v="-68415.25"/>
    <n v="-8220"/>
    <n v="0"/>
    <n v="-8220"/>
    <n v="0"/>
    <n v="0"/>
    <n v="-76635.25"/>
    <n v="0"/>
    <n v="104543.75"/>
    <n v="96323.75"/>
  </r>
  <r>
    <x v="0"/>
    <s v="FA43"/>
    <n v="1600"/>
    <n v="160000717"/>
    <n v="0"/>
    <s v="FA001600007170"/>
    <s v="304 GRADE MATERIALSCREW C"/>
    <x v="0"/>
    <n v="4"/>
    <n v="13"/>
    <n v="9"/>
    <s v="03.01.2016"/>
    <s v="01.04.2017"/>
    <m/>
    <s v="INR"/>
    <n v="1088169.8799999999"/>
    <n v="0"/>
    <n v="0"/>
    <n v="0"/>
    <n v="1088169.8799999999"/>
    <n v="-430436.15"/>
    <n v="-51714"/>
    <n v="0"/>
    <n v="-51714"/>
    <n v="0"/>
    <n v="0"/>
    <n v="-482150.15"/>
    <n v="121203.94599999998"/>
    <n v="657733.72999999986"/>
    <n v="484815.78399999987"/>
  </r>
  <r>
    <x v="0"/>
    <s v="FA43"/>
    <n v="1600"/>
    <n v="160000718"/>
    <n v="0"/>
    <s v="FA001600007180"/>
    <s v="Weighig Scale-5 kg (DS252"/>
    <x v="0"/>
    <n v="8"/>
    <n v="13"/>
    <n v="9"/>
    <s v="03.01.2016"/>
    <s v="01.04.2017"/>
    <m/>
    <s v="INR"/>
    <n v="91885"/>
    <n v="0"/>
    <n v="0"/>
    <n v="0"/>
    <n v="91885"/>
    <n v="-36344.75"/>
    <n v="-4367"/>
    <n v="0"/>
    <n v="-4367"/>
    <n v="0"/>
    <n v="0"/>
    <n v="-40711.75"/>
    <n v="0"/>
    <n v="55540.25"/>
    <n v="51173.25"/>
  </r>
  <r>
    <x v="0"/>
    <s v="FA43"/>
    <n v="1600"/>
    <n v="160000719"/>
    <n v="0"/>
    <s v="FA001600007190"/>
    <s v="FineCleaner-PrePost Aspra"/>
    <x v="0"/>
    <n v="1"/>
    <n v="13"/>
    <n v="9"/>
    <s v="03.01.2016"/>
    <s v="01.04.2017"/>
    <m/>
    <s v="INR"/>
    <n v="740291.5"/>
    <n v="0"/>
    <n v="0"/>
    <n v="0"/>
    <n v="740291.5"/>
    <n v="-292828.27"/>
    <n v="-35181"/>
    <n v="0"/>
    <n v="-35181"/>
    <n v="0"/>
    <n v="0"/>
    <n v="-328009.27"/>
    <n v="0"/>
    <n v="447463.23"/>
    <n v="412282.23"/>
  </r>
  <r>
    <x v="0"/>
    <s v="FA43"/>
    <n v="1600"/>
    <n v="160000720"/>
    <n v="0"/>
    <s v="FA001600007200"/>
    <s v="Bucket Elevator With Moto"/>
    <x v="0"/>
    <n v="1"/>
    <n v="13"/>
    <n v="9"/>
    <s v="03.01.2016"/>
    <s v="01.04.2017"/>
    <m/>
    <s v="INR"/>
    <n v="270179"/>
    <n v="0"/>
    <n v="0"/>
    <n v="0"/>
    <n v="270179"/>
    <n v="-106873.06"/>
    <n v="-12840"/>
    <n v="0"/>
    <n v="-12840"/>
    <n v="0"/>
    <n v="0"/>
    <n v="-119713.06"/>
    <n v="0"/>
    <n v="163305.94"/>
    <n v="150465.94"/>
  </r>
  <r>
    <x v="0"/>
    <s v="FA43"/>
    <n v="1600"/>
    <n v="160000721"/>
    <n v="0"/>
    <s v="FA001600007210"/>
    <s v="Vacuum Typ Destoner,Mod V"/>
    <x v="0"/>
    <n v="1"/>
    <n v="13"/>
    <n v="9"/>
    <s v="03.01.2016"/>
    <s v="01.04.2017"/>
    <m/>
    <s v="INR"/>
    <n v="686608.5"/>
    <n v="0"/>
    <n v="0"/>
    <n v="0"/>
    <n v="686608.5"/>
    <n v="-271596.44"/>
    <n v="-32630"/>
    <n v="0"/>
    <n v="-32630"/>
    <n v="0"/>
    <n v="0"/>
    <n v="-304226.44"/>
    <n v="0"/>
    <n v="415012.06"/>
    <n v="382382.06"/>
  </r>
  <r>
    <x v="0"/>
    <s v="FA43"/>
    <n v="1600"/>
    <n v="160000722"/>
    <n v="0"/>
    <s v="FA001600007220"/>
    <s v="Vacum Typ Gravity Sep,Mod"/>
    <x v="0"/>
    <n v="1"/>
    <n v="13"/>
    <n v="9"/>
    <s v="03.01.2016"/>
    <s v="01.04.2017"/>
    <m/>
    <s v="INR"/>
    <n v="906181"/>
    <n v="0"/>
    <n v="0"/>
    <n v="0"/>
    <n v="906181"/>
    <n v="-358449.9"/>
    <n v="-43065"/>
    <n v="0"/>
    <n v="-43065"/>
    <n v="0"/>
    <n v="0"/>
    <n v="-401514.9"/>
    <n v="0"/>
    <n v="547731.1"/>
    <n v="504666.1"/>
  </r>
  <r>
    <x v="0"/>
    <s v="FA43"/>
    <n v="1600"/>
    <n v="160000723"/>
    <n v="0"/>
    <s v="FA001600007230"/>
    <s v="Bucket Elevator With Moto"/>
    <x v="0"/>
    <n v="1"/>
    <n v="13"/>
    <n v="9"/>
    <s v="03.01.2016"/>
    <s v="01.04.2017"/>
    <m/>
    <s v="INR"/>
    <n v="270179"/>
    <n v="0"/>
    <n v="0"/>
    <n v="0"/>
    <n v="270179"/>
    <n v="-106873.06"/>
    <n v="-12840"/>
    <n v="0"/>
    <n v="-12840"/>
    <n v="0"/>
    <n v="0"/>
    <n v="-119713.06"/>
    <n v="0"/>
    <n v="163305.94"/>
    <n v="150465.94"/>
  </r>
  <r>
    <x v="0"/>
    <s v="FA43"/>
    <n v="1600"/>
    <n v="160000724"/>
    <n v="0"/>
    <s v="FA001600007240"/>
    <s v="Feed Hopper &amp; Bucket Elev"/>
    <x v="0"/>
    <n v="1"/>
    <n v="13"/>
    <n v="9"/>
    <s v="03.01.2016"/>
    <s v="01.04.2017"/>
    <m/>
    <s v="INR"/>
    <n v="285322"/>
    <n v="0"/>
    <n v="0"/>
    <n v="0"/>
    <n v="285322"/>
    <n v="-112860.38"/>
    <n v="-13560"/>
    <n v="0"/>
    <n v="-13560"/>
    <n v="0"/>
    <n v="0"/>
    <n v="-126420.38"/>
    <n v="0"/>
    <n v="172461.62"/>
    <n v="158901.62"/>
  </r>
  <r>
    <x v="0"/>
    <s v="FA43"/>
    <n v="1600"/>
    <n v="160000725"/>
    <n v="0"/>
    <s v="FA001600007250"/>
    <s v="Motors-7.5H.P.X2880 RPM f"/>
    <x v="0"/>
    <n v="1"/>
    <n v="13"/>
    <n v="9"/>
    <s v="03.01.2016"/>
    <s v="01.04.2017"/>
    <m/>
    <s v="INR"/>
    <n v="58895.81"/>
    <n v="0"/>
    <n v="0"/>
    <n v="0"/>
    <n v="58895.81"/>
    <n v="-23297.279999999999"/>
    <n v="-2799"/>
    <n v="0"/>
    <n v="-2799"/>
    <n v="0"/>
    <n v="0"/>
    <n v="-26096.28"/>
    <n v="0"/>
    <n v="35598.53"/>
    <n v="32799.53"/>
  </r>
  <r>
    <x v="0"/>
    <s v="FA43"/>
    <n v="1600"/>
    <n v="160000726"/>
    <n v="0"/>
    <s v="FA001600007260"/>
    <s v="FFS Packing Machine 2"/>
    <x v="0"/>
    <n v="1"/>
    <n v="13"/>
    <n v="9"/>
    <s v="03.01.2016"/>
    <s v="01.04.2017"/>
    <m/>
    <s v="INR"/>
    <n v="2843957.5"/>
    <n v="0"/>
    <n v="0"/>
    <n v="0"/>
    <n v="2843957.5"/>
    <n v="-1124954.46"/>
    <n v="-135155"/>
    <n v="0"/>
    <n v="-135155"/>
    <n v="0"/>
    <n v="0"/>
    <n v="-1260109.46"/>
    <n v="316769.60800000001"/>
    <n v="1719003.04"/>
    <n v="1267078.432"/>
  </r>
  <r>
    <x v="0"/>
    <s v="FA43"/>
    <n v="1600"/>
    <n v="160000727"/>
    <n v="0"/>
    <s v="FA001600007270"/>
    <s v="FINE”Gyro Vibratory Sieve"/>
    <x v="0"/>
    <n v="1"/>
    <n v="13"/>
    <n v="9"/>
    <s v="03.01.2016"/>
    <s v="01.04.2017"/>
    <m/>
    <s v="INR"/>
    <n v="345431.45"/>
    <n v="0"/>
    <n v="0"/>
    <n v="0"/>
    <n v="345431.45"/>
    <n v="-136638.21"/>
    <n v="-16416"/>
    <n v="0"/>
    <n v="-16416"/>
    <n v="0"/>
    <n v="0"/>
    <n v="-153054.21"/>
    <n v="0"/>
    <n v="208793.24000000002"/>
    <n v="192377.24000000002"/>
  </r>
  <r>
    <x v="0"/>
    <s v="FA43"/>
    <n v="1600"/>
    <n v="160000728"/>
    <n v="0"/>
    <s v="FA001600007280"/>
    <s v="Anti-clogging system"/>
    <x v="0"/>
    <n v="1"/>
    <n v="13"/>
    <n v="9"/>
    <s v="03.01.2016"/>
    <s v="01.04.2017"/>
    <m/>
    <s v="INR"/>
    <n v="67954.63"/>
    <n v="0"/>
    <n v="0"/>
    <n v="0"/>
    <n v="67954.63"/>
    <n v="-26880.54"/>
    <n v="-3229"/>
    <n v="0"/>
    <n v="-3229"/>
    <n v="0"/>
    <n v="0"/>
    <n v="-30109.54"/>
    <n v="0"/>
    <n v="41074.090000000004"/>
    <n v="37845.090000000004"/>
  </r>
  <r>
    <x v="0"/>
    <s v="FA43"/>
    <n v="1600"/>
    <n v="160000729"/>
    <n v="0"/>
    <s v="FA001600007290"/>
    <s v="Spare screens of 400 Micr"/>
    <x v="0"/>
    <n v="1"/>
    <n v="13"/>
    <n v="9"/>
    <s v="03.01.2016"/>
    <s v="01.04.2017"/>
    <m/>
    <s v="INR"/>
    <n v="36807.97"/>
    <n v="0"/>
    <n v="0"/>
    <n v="0"/>
    <n v="36807.97"/>
    <n v="-14558.15"/>
    <n v="-1749"/>
    <n v="0"/>
    <n v="-1749"/>
    <n v="0"/>
    <n v="0"/>
    <n v="-16307.15"/>
    <n v="0"/>
    <n v="22249.82"/>
    <n v="20500.82"/>
  </r>
  <r>
    <x v="0"/>
    <s v="FA43"/>
    <n v="1600"/>
    <n v="160000730"/>
    <n v="0"/>
    <s v="FA001600007300"/>
    <s v="Belt Conveyor"/>
    <x v="0"/>
    <n v="1"/>
    <n v="13"/>
    <n v="9"/>
    <s v="03.01.2016"/>
    <s v="01.04.2017"/>
    <m/>
    <s v="INR"/>
    <n v="114618"/>
    <n v="0"/>
    <n v="0"/>
    <n v="0"/>
    <n v="114618"/>
    <n v="-45339.67"/>
    <n v="-5447"/>
    <n v="0"/>
    <n v="-5447"/>
    <n v="0"/>
    <n v="0"/>
    <n v="-50786.67"/>
    <n v="0"/>
    <n v="69278.33"/>
    <n v="63831.33"/>
  </r>
  <r>
    <x v="0"/>
    <s v="FA43"/>
    <n v="1600"/>
    <n v="160000731"/>
    <n v="0"/>
    <s v="FA001600007310"/>
    <s v="FFS Packing Machine 1"/>
    <x v="0"/>
    <n v="1"/>
    <n v="13"/>
    <n v="9"/>
    <s v="03.01.2016"/>
    <s v="01.04.2017"/>
    <m/>
    <s v="INR"/>
    <n v="2811588.9"/>
    <n v="0"/>
    <n v="0"/>
    <n v="0"/>
    <n v="2811588.9"/>
    <n v="-1112150.8600000001"/>
    <n v="-133616"/>
    <n v="0"/>
    <n v="-133616"/>
    <n v="0"/>
    <n v="0"/>
    <n v="-1245766.8600000001"/>
    <n v="313164.408"/>
    <n v="1699438.0399999998"/>
    <n v="1252657.6319999998"/>
  </r>
  <r>
    <x v="0"/>
    <s v="FA43"/>
    <n v="1600"/>
    <n v="160000732"/>
    <n v="0"/>
    <s v="FA001600007320"/>
    <s v="TTO Printer to work with"/>
    <x v="0"/>
    <n v="2"/>
    <n v="13"/>
    <n v="9"/>
    <s v="03.01.2016"/>
    <s v="01.04.2017"/>
    <m/>
    <s v="INR"/>
    <n v="699004.5"/>
    <n v="0"/>
    <n v="0"/>
    <n v="0"/>
    <n v="699004.5"/>
    <n v="-276497.46000000002"/>
    <n v="-33219"/>
    <n v="0"/>
    <n v="-33219"/>
    <n v="0"/>
    <n v="0"/>
    <n v="-309716.46000000002"/>
    <n v="0"/>
    <n v="422507.04"/>
    <n v="389288.04"/>
  </r>
  <r>
    <x v="0"/>
    <s v="FA43"/>
    <n v="1600"/>
    <n v="160000733"/>
    <n v="0"/>
    <s v="FA001600007330"/>
    <s v="Hydraulic Hand Pallet Tru"/>
    <x v="0"/>
    <n v="8"/>
    <n v="13"/>
    <n v="9"/>
    <s v="03.01.2016"/>
    <s v="01.04.2017"/>
    <m/>
    <s v="INR"/>
    <n v="265654"/>
    <n v="0"/>
    <n v="0"/>
    <n v="0"/>
    <n v="265654"/>
    <n v="-105081.78"/>
    <n v="-12625"/>
    <n v="0"/>
    <n v="-12625"/>
    <n v="0"/>
    <n v="0"/>
    <n v="-117706.78"/>
    <n v="0"/>
    <n v="160572.22"/>
    <n v="147947.22"/>
  </r>
  <r>
    <x v="0"/>
    <s v="FA43"/>
    <n v="1600"/>
    <n v="160000734"/>
    <n v="0"/>
    <s v="FA001600007340"/>
    <s v="Plastic Pallets(Premium I"/>
    <x v="0"/>
    <n v="300"/>
    <n v="13"/>
    <n v="9"/>
    <s v="03.01.2016"/>
    <s v="01.04.2017"/>
    <m/>
    <s v="INR"/>
    <n v="1456080"/>
    <n v="0"/>
    <n v="0"/>
    <n v="0"/>
    <n v="1456080"/>
    <n v="-575967.25"/>
    <n v="-69198"/>
    <n v="0"/>
    <n v="-69198"/>
    <n v="0"/>
    <n v="0"/>
    <n v="-645165.25"/>
    <n v="162182.95000000001"/>
    <n v="880112.75"/>
    <n v="648731.80000000005"/>
  </r>
  <r>
    <x v="0"/>
    <s v="FA43"/>
    <n v="1600"/>
    <n v="160000735"/>
    <n v="0"/>
    <s v="FA001600007350"/>
    <s v="Motors of 30 H.P. X 2880"/>
    <x v="0"/>
    <n v="1"/>
    <n v="13"/>
    <n v="9"/>
    <s v="03.01.2016"/>
    <s v="01.04.2017"/>
    <m/>
    <s v="INR"/>
    <n v="84232.21"/>
    <n v="0"/>
    <n v="0"/>
    <n v="0"/>
    <n v="84232.21"/>
    <n v="-33317.19"/>
    <n v="-4003"/>
    <n v="0"/>
    <n v="-4003"/>
    <n v="0"/>
    <n v="0"/>
    <n v="-37320.19"/>
    <n v="0"/>
    <n v="50915.020000000004"/>
    <n v="46912.020000000004"/>
  </r>
  <r>
    <x v="0"/>
    <s v="FA43"/>
    <n v="1600"/>
    <n v="160000736"/>
    <n v="0"/>
    <s v="FA001600007360"/>
    <s v="Motors of 40H.P.X2880 RPM"/>
    <x v="0"/>
    <n v="1"/>
    <n v="13"/>
    <n v="9"/>
    <s v="03.01.2016"/>
    <s v="01.04.2017"/>
    <m/>
    <s v="INR"/>
    <n v="134771.54"/>
    <n v="0"/>
    <n v="0"/>
    <n v="0"/>
    <n v="134771.54"/>
    <n v="-53311.5"/>
    <n v="-6405"/>
    <n v="0"/>
    <n v="-6405"/>
    <n v="0"/>
    <n v="0"/>
    <n v="-59716.5"/>
    <n v="0"/>
    <n v="81460.040000000008"/>
    <n v="75055.040000000008"/>
  </r>
  <r>
    <x v="0"/>
    <s v="FA43"/>
    <n v="1600"/>
    <n v="160000737"/>
    <n v="0"/>
    <s v="FA001600007370"/>
    <s v="Centralized Control Panel"/>
    <x v="0"/>
    <n v="1"/>
    <n v="13"/>
    <n v="9"/>
    <s v="03.01.2016"/>
    <s v="01.04.2017"/>
    <m/>
    <s v="INR"/>
    <n v="569410.76"/>
    <n v="0"/>
    <n v="0"/>
    <n v="0"/>
    <n v="569410.76"/>
    <n v="-225235.65"/>
    <n v="-27060"/>
    <n v="0"/>
    <n v="-27060"/>
    <n v="0"/>
    <n v="0"/>
    <n v="-252295.65"/>
    <n v="0"/>
    <n v="344175.11"/>
    <n v="317115.11"/>
  </r>
  <r>
    <x v="0"/>
    <s v="FA43"/>
    <n v="1600"/>
    <n v="160000738"/>
    <n v="0"/>
    <s v="FA001600007380"/>
    <s v="Liquid spraying systm 20L"/>
    <x v="0"/>
    <n v="1"/>
    <n v="13"/>
    <n v="9"/>
    <s v="03.01.2016"/>
    <s v="01.04.2017"/>
    <m/>
    <s v="INR"/>
    <n v="70755.67"/>
    <n v="0"/>
    <n v="0"/>
    <n v="0"/>
    <n v="70755.67"/>
    <n v="-27987.08"/>
    <n v="-3363"/>
    <n v="0"/>
    <n v="-3363"/>
    <n v="0"/>
    <n v="0"/>
    <n v="-31350.080000000002"/>
    <n v="0"/>
    <n v="42768.59"/>
    <n v="39405.589999999997"/>
  </r>
  <r>
    <x v="0"/>
    <s v="FA43"/>
    <n v="1600"/>
    <n v="160000739"/>
    <n v="0"/>
    <s v="FA001600007390"/>
    <s v="Std-SPICE ROASTER mach-El"/>
    <x v="0"/>
    <n v="1"/>
    <n v="13"/>
    <n v="9"/>
    <s v="03.01.2016"/>
    <s v="01.04.2017"/>
    <m/>
    <s v="INR"/>
    <n v="542418.11"/>
    <n v="0"/>
    <n v="0"/>
    <n v="0"/>
    <n v="542418.11"/>
    <n v="-214558.33"/>
    <n v="-25778"/>
    <n v="0"/>
    <n v="-25778"/>
    <n v="0"/>
    <n v="0"/>
    <n v="-240336.33"/>
    <n v="0"/>
    <n v="327859.78000000003"/>
    <n v="302081.78000000003"/>
  </r>
  <r>
    <x v="0"/>
    <s v="FA43"/>
    <n v="1600"/>
    <n v="160000740"/>
    <n v="0"/>
    <s v="FA001600007400"/>
    <s v="Time Cum Hotter"/>
    <x v="0"/>
    <n v="1"/>
    <n v="13"/>
    <n v="9"/>
    <s v="03.01.2016"/>
    <s v="01.04.2017"/>
    <m/>
    <s v="INR"/>
    <n v="8542.2199999999993"/>
    <n v="0"/>
    <n v="0"/>
    <n v="0"/>
    <n v="8542.2199999999993"/>
    <n v="-3377.59"/>
    <n v="-406"/>
    <n v="0"/>
    <n v="-406"/>
    <n v="0"/>
    <n v="0"/>
    <n v="-3783.59"/>
    <n v="0"/>
    <n v="5164.6299999999992"/>
    <n v="4758.6299999999992"/>
  </r>
  <r>
    <x v="0"/>
    <s v="FA43"/>
    <n v="1600"/>
    <n v="160000741"/>
    <n v="0"/>
    <s v="FA001600007410"/>
    <s v="Domino A422i Duo ink jet"/>
    <x v="0"/>
    <n v="1"/>
    <n v="13"/>
    <n v="9"/>
    <s v="03.01.2016"/>
    <s v="01.04.2017"/>
    <m/>
    <s v="INR"/>
    <n v="418066.5"/>
    <n v="0"/>
    <n v="0"/>
    <n v="0"/>
    <n v="418066.5"/>
    <n v="-165371.26999999999"/>
    <n v="-19868"/>
    <n v="0"/>
    <n v="-19868"/>
    <n v="0"/>
    <n v="0"/>
    <n v="-185239.27"/>
    <n v="0"/>
    <n v="252695.23"/>
    <n v="232827.23"/>
  </r>
  <r>
    <x v="0"/>
    <s v="FA43"/>
    <n v="1600"/>
    <n v="160000742"/>
    <n v="0"/>
    <s v="FA001600007420"/>
    <s v="FINE&quot;Hopper Fitted with V"/>
    <x v="0"/>
    <n v="1"/>
    <n v="13"/>
    <n v="9"/>
    <s v="03.01.2016"/>
    <s v="01.04.2017"/>
    <m/>
    <s v="INR"/>
    <n v="127691"/>
    <n v="0"/>
    <n v="0"/>
    <n v="0"/>
    <n v="127691"/>
    <n v="-50508.99"/>
    <n v="-6068"/>
    <n v="0"/>
    <n v="-6068"/>
    <n v="0"/>
    <n v="0"/>
    <n v="-56576.99"/>
    <n v="0"/>
    <n v="77182.010000000009"/>
    <n v="71114.010000000009"/>
  </r>
  <r>
    <x v="0"/>
    <s v="FA43"/>
    <n v="1600"/>
    <n v="160000743"/>
    <n v="0"/>
    <s v="FA001600007430"/>
    <s v="FINE Bucket elevator-FBE-"/>
    <x v="0"/>
    <n v="1"/>
    <n v="13"/>
    <n v="9"/>
    <s v="03.01.2016"/>
    <s v="01.04.2017"/>
    <m/>
    <s v="INR"/>
    <n v="376526"/>
    <n v="0"/>
    <n v="0"/>
    <n v="0"/>
    <n v="376526"/>
    <n v="-148937.49"/>
    <n v="-17894"/>
    <n v="0"/>
    <n v="-17894"/>
    <n v="0"/>
    <n v="0"/>
    <n v="-166831.49"/>
    <n v="0"/>
    <n v="227588.51"/>
    <n v="209694.51"/>
  </r>
  <r>
    <x v="0"/>
    <s v="FA43"/>
    <n v="1600"/>
    <n v="160000744"/>
    <n v="0"/>
    <s v="FA001600007440"/>
    <s v="FINE Ribbon Blender-FRB-5"/>
    <x v="0"/>
    <n v="2"/>
    <n v="13"/>
    <n v="9"/>
    <s v="03.01.2016"/>
    <s v="01.04.2017"/>
    <m/>
    <s v="INR"/>
    <n v="1024805"/>
    <n v="0"/>
    <n v="0"/>
    <n v="0"/>
    <n v="1024805"/>
    <n v="-405369.99"/>
    <n v="-48702"/>
    <n v="0"/>
    <n v="-48702"/>
    <n v="0"/>
    <n v="0"/>
    <n v="-454071.99"/>
    <n v="0"/>
    <n v="619435.01"/>
    <n v="570733.01"/>
  </r>
  <r>
    <x v="0"/>
    <s v="FA43"/>
    <n v="1600"/>
    <n v="160000745"/>
    <n v="0"/>
    <s v="FA001600007450"/>
    <s v="BRITE JUMBA-CRATES JC-500"/>
    <x v="0"/>
    <n v="250"/>
    <n v="13"/>
    <n v="9"/>
    <s v="03.01.2016"/>
    <s v="01.04.2017"/>
    <m/>
    <s v="INR"/>
    <n v="307565.14"/>
    <n v="0"/>
    <n v="0"/>
    <n v="0"/>
    <n v="307565.14"/>
    <n v="-121661.73"/>
    <n v="-14616"/>
    <n v="0"/>
    <n v="-14616"/>
    <n v="0"/>
    <n v="0"/>
    <n v="-136277.72999999998"/>
    <n v="0"/>
    <n v="185903.41000000003"/>
    <n v="171287.41000000003"/>
  </r>
  <r>
    <x v="0"/>
    <s v="FA43"/>
    <n v="1600"/>
    <n v="160000746"/>
    <n v="0"/>
    <s v="FA001600007460"/>
    <s v="GRAVITY FEED METAL DETEC"/>
    <x v="0"/>
    <n v="2"/>
    <n v="13"/>
    <n v="9"/>
    <s v="03.01.2016"/>
    <s v="01.04.2017"/>
    <m/>
    <s v="INR"/>
    <n v="751126"/>
    <n v="0"/>
    <n v="0"/>
    <n v="0"/>
    <n v="751126"/>
    <n v="-297116.34999999998"/>
    <n v="-35696"/>
    <n v="0"/>
    <n v="-35696"/>
    <n v="0"/>
    <n v="0"/>
    <n v="-332812.34999999998"/>
    <n v="0"/>
    <n v="454009.65"/>
    <n v="418313.65"/>
  </r>
  <r>
    <x v="0"/>
    <s v="FA43"/>
    <n v="1600"/>
    <n v="160000747"/>
    <n v="0"/>
    <s v="FA001600007470"/>
    <s v="VM Turmeric Grinding Syst"/>
    <x v="0"/>
    <n v="1"/>
    <n v="13"/>
    <n v="9"/>
    <s v="03.01.2016"/>
    <s v="01.04.2017"/>
    <m/>
    <s v="INR"/>
    <n v="3823300"/>
    <n v="0"/>
    <n v="0"/>
    <n v="0"/>
    <n v="3823300"/>
    <n v="-1512344.88"/>
    <n v="-181696"/>
    <n v="0"/>
    <n v="-181696"/>
    <n v="0"/>
    <n v="0"/>
    <n v="-1694040.88"/>
    <n v="425851.82400000002"/>
    <n v="2310955.12"/>
    <n v="1703407.2960000001"/>
  </r>
  <r>
    <x v="0"/>
    <s v="FA43"/>
    <n v="1600"/>
    <n v="160000748"/>
    <n v="0"/>
    <s v="FA001600007480"/>
    <s v="Standard Model SPICE ROAS"/>
    <x v="0"/>
    <n v="1"/>
    <n v="13"/>
    <n v="9"/>
    <s v="03.01.2016"/>
    <s v="01.04.2017"/>
    <m/>
    <s v="INR"/>
    <n v="273391"/>
    <n v="0"/>
    <n v="0"/>
    <n v="0"/>
    <n v="273391"/>
    <n v="-108140.97"/>
    <n v="-12993"/>
    <n v="0"/>
    <n v="-12993"/>
    <n v="0"/>
    <n v="0"/>
    <n v="-121133.97"/>
    <n v="0"/>
    <n v="165250.03"/>
    <n v="152257.03"/>
  </r>
  <r>
    <x v="0"/>
    <s v="FA43"/>
    <n v="1600"/>
    <n v="160000749"/>
    <n v="0"/>
    <s v="FA001600007490"/>
    <s v="Time Cum Hotter"/>
    <x v="0"/>
    <n v="1"/>
    <n v="13"/>
    <n v="9"/>
    <s v="03.01.2016"/>
    <s v="01.04.2017"/>
    <m/>
    <s v="INR"/>
    <n v="8185"/>
    <n v="0"/>
    <n v="0"/>
    <n v="0"/>
    <n v="8185"/>
    <n v="-3238.46"/>
    <n v="-389"/>
    <n v="0"/>
    <n v="-389"/>
    <n v="0"/>
    <n v="0"/>
    <n v="-3627.46"/>
    <n v="0"/>
    <n v="4946.54"/>
    <n v="4557.54"/>
  </r>
  <r>
    <x v="0"/>
    <s v="FA43"/>
    <n v="1600"/>
    <n v="160000750"/>
    <n v="0"/>
    <s v="FA001600007500"/>
    <s v="Liquid spraying systm 20L"/>
    <x v="0"/>
    <n v="1"/>
    <n v="13"/>
    <n v="9"/>
    <s v="03.01.2016"/>
    <s v="01.04.2017"/>
    <m/>
    <s v="INR"/>
    <n v="24556"/>
    <n v="0"/>
    <n v="0"/>
    <n v="0"/>
    <n v="24556"/>
    <n v="-9713.4599999999991"/>
    <n v="-1167"/>
    <n v="0"/>
    <n v="-1167"/>
    <n v="0"/>
    <n v="0"/>
    <n v="-10880.46"/>
    <n v="0"/>
    <n v="14842.54"/>
    <n v="13675.54"/>
  </r>
  <r>
    <x v="0"/>
    <s v="FA43"/>
    <n v="1600"/>
    <n v="160000751"/>
    <n v="0"/>
    <s v="FA001600007510"/>
    <s v="Generator-kirloskar 62.5"/>
    <x v="0"/>
    <n v="1"/>
    <n v="13"/>
    <n v="9"/>
    <s v="03.01.2016"/>
    <s v="01.04.2017"/>
    <m/>
    <s v="INR"/>
    <n v="779378.08"/>
    <n v="0"/>
    <n v="0"/>
    <n v="0"/>
    <n v="779378.08"/>
    <n v="-308290.83"/>
    <n v="-37039"/>
    <n v="0"/>
    <n v="-37039"/>
    <n v="0"/>
    <n v="0"/>
    <n v="-345329.83"/>
    <n v="0"/>
    <n v="471087.24999999994"/>
    <n v="434048.24999999994"/>
  </r>
  <r>
    <x v="0"/>
    <s v="FA43"/>
    <n v="1600"/>
    <n v="160000752"/>
    <n v="0"/>
    <s v="FA001600007520"/>
    <s v="FINE Screw Conveyor- FSC-"/>
    <x v="0"/>
    <n v="1"/>
    <n v="13"/>
    <n v="9"/>
    <s v="03.01.2016"/>
    <s v="01.04.2017"/>
    <m/>
    <s v="INR"/>
    <n v="225916"/>
    <n v="0"/>
    <n v="0"/>
    <n v="0"/>
    <n v="225916"/>
    <n v="-89362.93"/>
    <n v="-10736"/>
    <n v="0"/>
    <n v="-10736"/>
    <n v="0"/>
    <n v="0"/>
    <n v="-100098.93"/>
    <n v="0"/>
    <n v="136553.07"/>
    <n v="125817.07"/>
  </r>
  <r>
    <x v="0"/>
    <s v="FA43"/>
    <n v="1600"/>
    <n v="160000753"/>
    <n v="0"/>
    <s v="FA001600007530"/>
    <s v="Discharge Conveyor for fe"/>
    <x v="0"/>
    <n v="1"/>
    <n v="13"/>
    <n v="9"/>
    <s v="03.01.2016"/>
    <s v="01.04.2017"/>
    <m/>
    <s v="INR"/>
    <n v="186626"/>
    <n v="0"/>
    <n v="0"/>
    <n v="0"/>
    <n v="186626"/>
    <n v="-73821.36"/>
    <n v="-8869"/>
    <n v="0"/>
    <n v="-8869"/>
    <n v="0"/>
    <n v="0"/>
    <n v="-82690.36"/>
    <n v="0"/>
    <n v="112804.64"/>
    <n v="103935.64"/>
  </r>
  <r>
    <x v="0"/>
    <s v="FA43"/>
    <n v="1600"/>
    <n v="160000754"/>
    <n v="0"/>
    <s v="FA001600007540"/>
    <s v="FINE Gyro Vibratory Sieve"/>
    <x v="0"/>
    <n v="1"/>
    <n v="13"/>
    <n v="9"/>
    <s v="03.01.2016"/>
    <s v="01.04.2017"/>
    <m/>
    <s v="INR"/>
    <n v="291399"/>
    <n v="0"/>
    <n v="0"/>
    <n v="0"/>
    <n v="291399"/>
    <n v="-115264.86"/>
    <n v="-13848"/>
    <n v="0"/>
    <n v="-13848"/>
    <n v="0"/>
    <n v="0"/>
    <n v="-129112.86"/>
    <n v="0"/>
    <n v="176134.14"/>
    <n v="162286.14000000001"/>
  </r>
  <r>
    <x v="0"/>
    <s v="FA43"/>
    <n v="1600"/>
    <n v="160000756"/>
    <n v="0"/>
    <s v="FA001600007560"/>
    <s v="1&quot;B V BRASS HIGH QUALITY"/>
    <x v="0"/>
    <n v="2"/>
    <n v="13"/>
    <n v="9"/>
    <s v="03.01.2016"/>
    <s v="01.04.2017"/>
    <m/>
    <s v="INR"/>
    <n v="2568"/>
    <n v="0"/>
    <n v="0"/>
    <n v="0"/>
    <n v="2568"/>
    <n v="-1017.2"/>
    <n v="-122"/>
    <n v="0"/>
    <n v="-122"/>
    <n v="0"/>
    <n v="0"/>
    <n v="-1139.2"/>
    <n v="0"/>
    <n v="1550.8"/>
    <n v="1428.8"/>
  </r>
  <r>
    <x v="0"/>
    <s v="FA43"/>
    <n v="1600"/>
    <n v="160000758"/>
    <n v="0"/>
    <s v="FA001600007580"/>
    <s v="VM Turmeric Grinding Syst"/>
    <x v="0"/>
    <n v="1"/>
    <n v="13"/>
    <n v="9"/>
    <s v="03.01.2016"/>
    <s v="01.04.2017"/>
    <m/>
    <s v="INR"/>
    <n v="72874"/>
    <n v="0"/>
    <n v="0"/>
    <n v="0"/>
    <n v="72874"/>
    <n v="-28826.87"/>
    <n v="-3463"/>
    <n v="0"/>
    <n v="-3463"/>
    <n v="0"/>
    <n v="0"/>
    <n v="-32289.87"/>
    <n v="0"/>
    <n v="44047.130000000005"/>
    <n v="40584.130000000005"/>
  </r>
  <r>
    <x v="0"/>
    <s v="FA43"/>
    <n v="1600"/>
    <n v="160000759"/>
    <n v="0"/>
    <s v="FA001600007590"/>
    <s v="Belt Conveyor"/>
    <x v="0"/>
    <n v="1"/>
    <n v="13"/>
    <n v="9"/>
    <s v="03.01.2016"/>
    <s v="01.04.2017"/>
    <m/>
    <s v="INR"/>
    <n v="1765"/>
    <n v="0"/>
    <n v="0"/>
    <n v="0"/>
    <n v="1765"/>
    <n v="-698.97"/>
    <n v="-84"/>
    <n v="0"/>
    <n v="-84"/>
    <n v="0"/>
    <n v="0"/>
    <n v="-782.97"/>
    <n v="0"/>
    <n v="1066.03"/>
    <n v="982.03"/>
  </r>
  <r>
    <x v="0"/>
    <s v="FA43"/>
    <n v="1600"/>
    <n v="160000772"/>
    <n v="0"/>
    <s v="FA001600007720"/>
    <s v="Chillies Cleaning System"/>
    <x v="0"/>
    <n v="1"/>
    <n v="14"/>
    <n v="0"/>
    <s v="31.03.2016"/>
    <s v="01.04.2017"/>
    <m/>
    <s v="INR"/>
    <n v="523863"/>
    <n v="0"/>
    <n v="0"/>
    <n v="0"/>
    <n v="523863"/>
    <n v="-199194.08"/>
    <n v="-24873"/>
    <n v="0"/>
    <n v="-24873"/>
    <n v="0"/>
    <n v="0"/>
    <n v="-224067.08"/>
    <n v="0"/>
    <n v="324668.92000000004"/>
    <n v="299795.92000000004"/>
  </r>
  <r>
    <x v="0"/>
    <s v="FA43"/>
    <n v="1600"/>
    <n v="160000773"/>
    <n v="0"/>
    <s v="FA001600007730"/>
    <s v="Fine screw conveyor Model"/>
    <x v="0"/>
    <n v="1"/>
    <n v="14"/>
    <n v="0"/>
    <s v="31.03.2016"/>
    <s v="01.04.2017"/>
    <m/>
    <s v="INR"/>
    <n v="225916"/>
    <n v="0"/>
    <n v="0"/>
    <n v="0"/>
    <n v="225916"/>
    <n v="-85902.58"/>
    <n v="-10726"/>
    <n v="0"/>
    <n v="-10726"/>
    <n v="0"/>
    <n v="0"/>
    <n v="-96628.58"/>
    <n v="0"/>
    <n v="140013.41999999998"/>
    <n v="129287.42"/>
  </r>
  <r>
    <x v="0"/>
    <s v="FA43"/>
    <n v="1600"/>
    <n v="160000774"/>
    <n v="0"/>
    <s v="FA001600007740"/>
    <s v="Fine Ribbon Blendor Model"/>
    <x v="0"/>
    <n v="1"/>
    <n v="14"/>
    <n v="0"/>
    <s v="31.03.2016"/>
    <s v="01.04.2017"/>
    <m/>
    <s v="INR"/>
    <n v="515677"/>
    <n v="0"/>
    <n v="0"/>
    <n v="0"/>
    <n v="515677"/>
    <n v="-196082.58"/>
    <n v="-24484"/>
    <n v="0"/>
    <n v="-24484"/>
    <n v="0"/>
    <n v="0"/>
    <n v="-220566.58"/>
    <n v="0"/>
    <n v="319594.42000000004"/>
    <n v="295110.42000000004"/>
  </r>
  <r>
    <x v="0"/>
    <s v="FA43"/>
    <n v="1600"/>
    <n v="160000775"/>
    <n v="0"/>
    <s v="FA001600007750"/>
    <s v="Discharge Conveyor with 1"/>
    <x v="0"/>
    <n v="1"/>
    <n v="14"/>
    <n v="0"/>
    <s v="31.03.2016"/>
    <s v="01.04.2017"/>
    <m/>
    <s v="INR"/>
    <n v="189900"/>
    <n v="0"/>
    <n v="0"/>
    <n v="0"/>
    <n v="189900"/>
    <n v="-72208.09"/>
    <n v="-9016"/>
    <n v="0"/>
    <n v="-9016"/>
    <n v="0"/>
    <n v="0"/>
    <n v="-81224.09"/>
    <n v="0"/>
    <n v="117691.91"/>
    <n v="108675.91"/>
  </r>
  <r>
    <x v="0"/>
    <s v="FA43"/>
    <n v="1600"/>
    <n v="160000776"/>
    <n v="0"/>
    <s v="FA001600007760"/>
    <s v="Fine Gyro Vibratory Sieve"/>
    <x v="0"/>
    <n v="1"/>
    <n v="14"/>
    <n v="0"/>
    <s v="31.03.2016"/>
    <s v="01.04.2017"/>
    <m/>
    <s v="INR"/>
    <n v="196448"/>
    <n v="0"/>
    <n v="0"/>
    <n v="0"/>
    <n v="196448"/>
    <n v="-74697.240000000005"/>
    <n v="-9327"/>
    <n v="0"/>
    <n v="-9327"/>
    <n v="0"/>
    <n v="0"/>
    <n v="-84024.24"/>
    <n v="0"/>
    <n v="121750.76"/>
    <n v="112423.76"/>
  </r>
  <r>
    <x v="0"/>
    <s v="FA43"/>
    <n v="1600"/>
    <n v="160000777"/>
    <n v="0"/>
    <s v="FA001600007770"/>
    <s v="Centralized Control Panel"/>
    <x v="0"/>
    <n v="1"/>
    <n v="14"/>
    <n v="0"/>
    <s v="31.03.2016"/>
    <s v="01.04.2017"/>
    <m/>
    <s v="INR"/>
    <n v="556604"/>
    <n v="0"/>
    <n v="0"/>
    <n v="0"/>
    <n v="556604"/>
    <n v="-211644.93"/>
    <n v="-26427"/>
    <n v="0"/>
    <n v="-26427"/>
    <n v="0"/>
    <n v="0"/>
    <n v="-238071.93"/>
    <n v="0"/>
    <n v="344959.07"/>
    <n v="318532.07"/>
  </r>
  <r>
    <x v="0"/>
    <s v="FA43"/>
    <n v="1600"/>
    <n v="160000778"/>
    <n v="0"/>
    <s v="FA001600007780"/>
    <s v="Motor-40H.P.X2880 RPM-Spi"/>
    <x v="0"/>
    <n v="3"/>
    <n v="14"/>
    <n v="0"/>
    <s v="31.03.2016"/>
    <s v="01.04.2017"/>
    <m/>
    <s v="INR"/>
    <n v="249599.23"/>
    <n v="0"/>
    <n v="0"/>
    <n v="0"/>
    <n v="249599.23"/>
    <n v="-94906.38"/>
    <n v="-11851"/>
    <n v="0"/>
    <n v="-11851"/>
    <n v="0"/>
    <n v="0"/>
    <n v="-106757.38"/>
    <n v="0"/>
    <n v="154692.85"/>
    <n v="142841.85"/>
  </r>
  <r>
    <x v="0"/>
    <s v="FA43"/>
    <n v="1600"/>
    <n v="160000779"/>
    <n v="0"/>
    <s v="FA001600007790"/>
    <s v="FINE&quot;Hopper Fitted with V"/>
    <x v="0"/>
    <n v="1"/>
    <n v="14"/>
    <n v="0"/>
    <s v="31.03.2016"/>
    <s v="01.04.2017"/>
    <m/>
    <s v="INR"/>
    <n v="132440.82"/>
    <n v="0"/>
    <n v="0"/>
    <n v="0"/>
    <n v="132440.82"/>
    <n v="-50358.5"/>
    <n v="-6288"/>
    <n v="0"/>
    <n v="-6288"/>
    <n v="0"/>
    <n v="0"/>
    <n v="-56646.5"/>
    <n v="0"/>
    <n v="82082.320000000007"/>
    <n v="75794.320000000007"/>
  </r>
  <r>
    <x v="0"/>
    <s v="FA43"/>
    <n v="1600"/>
    <n v="160000780"/>
    <n v="0"/>
    <s v="FA001600007800"/>
    <s v="FINE Bucket elevator-FBE-"/>
    <x v="0"/>
    <n v="1"/>
    <n v="14"/>
    <n v="0"/>
    <s v="31.03.2016"/>
    <s v="01.04.2017"/>
    <m/>
    <s v="INR"/>
    <n v="390528.71"/>
    <n v="0"/>
    <n v="0"/>
    <n v="0"/>
    <n v="390528.71"/>
    <n v="-148494.67000000001"/>
    <n v="-18542"/>
    <n v="0"/>
    <n v="-18542"/>
    <n v="0"/>
    <n v="0"/>
    <n v="-167036.67000000001"/>
    <n v="0"/>
    <n v="242034.04"/>
    <n v="223492.04"/>
  </r>
  <r>
    <x v="0"/>
    <s v="FA43"/>
    <n v="1600"/>
    <n v="160000781"/>
    <n v="0"/>
    <s v="FA001600007810"/>
    <s v="SPICES GRINDING SYSTEM"/>
    <x v="0"/>
    <n v="1"/>
    <n v="14"/>
    <n v="0"/>
    <s v="31.03.2016"/>
    <s v="01.04.2017"/>
    <m/>
    <s v="INR"/>
    <n v="3302422"/>
    <n v="0"/>
    <n v="0"/>
    <n v="0"/>
    <n v="3302422"/>
    <n v="-1255714.58"/>
    <n v="-156799"/>
    <n v="0"/>
    <n v="-156799"/>
    <n v="0"/>
    <n v="0"/>
    <n v="-1412513.58"/>
    <n v="377981.68400000001"/>
    <n v="2046707.42"/>
    <n v="1511926.736"/>
  </r>
  <r>
    <x v="0"/>
    <s v="FA43"/>
    <n v="1600"/>
    <n v="160000782"/>
    <n v="0"/>
    <s v="FA001600007820"/>
    <s v="FINE Ribbon Blender-FRB-5"/>
    <x v="0"/>
    <n v="1"/>
    <n v="14"/>
    <n v="0"/>
    <s v="31.03.2016"/>
    <s v="01.04.2017"/>
    <m/>
    <s v="INR"/>
    <n v="534855.06000000006"/>
    <n v="0"/>
    <n v="0"/>
    <n v="0"/>
    <n v="534855.06000000006"/>
    <n v="-203374.37"/>
    <n v="-25395"/>
    <n v="0"/>
    <n v="-25395"/>
    <n v="0"/>
    <n v="0"/>
    <n v="-228769.37"/>
    <n v="0"/>
    <n v="331480.69000000006"/>
    <n v="306085.69000000006"/>
  </r>
  <r>
    <x v="0"/>
    <s v="FA43"/>
    <n v="1600"/>
    <n v="160000783"/>
    <n v="0"/>
    <s v="FA001600007830"/>
    <s v="Motors-7.5H.P. X 2880 RPM"/>
    <x v="0"/>
    <n v="4"/>
    <n v="14"/>
    <n v="0"/>
    <s v="31.03.2016"/>
    <s v="01.04.2017"/>
    <m/>
    <s v="INR"/>
    <n v="57729.74"/>
    <n v="0"/>
    <n v="0"/>
    <n v="0"/>
    <n v="57729.74"/>
    <n v="-21952.83"/>
    <n v="-2741"/>
    <n v="0"/>
    <n v="-2741"/>
    <n v="0"/>
    <n v="0"/>
    <n v="-24693.83"/>
    <n v="0"/>
    <n v="35776.909999999996"/>
    <n v="33035.909999999996"/>
  </r>
  <r>
    <x v="0"/>
    <s v="FA43"/>
    <n v="1600"/>
    <n v="160000839"/>
    <n v="0"/>
    <s v="FA001600008390"/>
    <s v="Crompton Greaves-HP40"/>
    <x v="0"/>
    <n v="1"/>
    <n v="14"/>
    <n v="3"/>
    <s v="30.06.2016"/>
    <s v="01.04.2017"/>
    <m/>
    <s v="INR"/>
    <n v="71949.509999999995"/>
    <n v="0"/>
    <n v="0"/>
    <n v="0"/>
    <n v="71949.509999999995"/>
    <n v="-26213.21"/>
    <n v="-3417"/>
    <n v="0"/>
    <n v="-3417"/>
    <n v="0"/>
    <n v="0"/>
    <n v="-29630.21"/>
    <n v="0"/>
    <n v="45736.299999999996"/>
    <n v="42319.299999999996"/>
  </r>
  <r>
    <x v="0"/>
    <s v="FA43"/>
    <n v="1600"/>
    <n v="160000908"/>
    <n v="0"/>
    <s v="FA001600009080"/>
    <s v="Air Grills of 600 x 400"/>
    <x v="0"/>
    <n v="30"/>
    <n v="14"/>
    <n v="5"/>
    <s v="31.08.2016"/>
    <s v="01.04.2017"/>
    <m/>
    <s v="INR"/>
    <n v="144022.64000000001"/>
    <n v="0"/>
    <n v="0"/>
    <n v="0"/>
    <n v="144022.64000000001"/>
    <n v="-50927.92"/>
    <n v="-6841"/>
    <n v="0"/>
    <n v="-6841"/>
    <n v="0"/>
    <n v="0"/>
    <n v="-57768.92"/>
    <n v="0"/>
    <n v="93094.720000000016"/>
    <n v="86253.720000000016"/>
  </r>
  <r>
    <x v="0"/>
    <s v="FA43"/>
    <n v="1600"/>
    <n v="160000944"/>
    <n v="0"/>
    <s v="FA001600009440"/>
    <s v="SS water tank with drain"/>
    <x v="0"/>
    <n v="1"/>
    <n v="14"/>
    <n v="6"/>
    <s v="22.09.2016"/>
    <s v="01.04.2017"/>
    <m/>
    <s v="INR"/>
    <n v="175936.94"/>
    <n v="0"/>
    <n v="0"/>
    <n v="0"/>
    <n v="175936.94"/>
    <n v="-61455.82"/>
    <n v="-8344"/>
    <n v="0"/>
    <n v="-8344"/>
    <n v="0"/>
    <n v="0"/>
    <n v="-69799.820000000007"/>
    <n v="0"/>
    <n v="114481.12"/>
    <n v="106137.12"/>
  </r>
  <r>
    <x v="0"/>
    <s v="FA43"/>
    <n v="1600"/>
    <n v="160000945"/>
    <n v="0"/>
    <s v="FA001600009450"/>
    <s v="Blower - capacity 3phase"/>
    <x v="0"/>
    <n v="1"/>
    <n v="14"/>
    <n v="6"/>
    <s v="24.09.2016"/>
    <s v="01.04.2017"/>
    <m/>
    <s v="INR"/>
    <n v="338057.68"/>
    <n v="0"/>
    <n v="0"/>
    <n v="0"/>
    <n v="338057.68"/>
    <n v="-118006.44"/>
    <n v="-16038"/>
    <n v="0"/>
    <n v="-16038"/>
    <n v="0"/>
    <n v="0"/>
    <n v="-134044.44"/>
    <n v="0"/>
    <n v="220051.24"/>
    <n v="204013.24"/>
  </r>
  <r>
    <x v="0"/>
    <s v="FA43"/>
    <n v="1600"/>
    <n v="160000946"/>
    <n v="0"/>
    <s v="FA001600009460"/>
    <s v="GI ductingMade - 22 GI"/>
    <x v="0"/>
    <n v="3000"/>
    <n v="14"/>
    <n v="6"/>
    <s v="24.09.2016"/>
    <s v="01.04.2017"/>
    <m/>
    <s v="INR"/>
    <n v="623776.43999999994"/>
    <n v="0"/>
    <n v="0"/>
    <n v="0"/>
    <n v="623776.43999999994"/>
    <n v="-217741.45"/>
    <n v="-29593"/>
    <n v="0"/>
    <n v="-29593"/>
    <n v="0"/>
    <n v="0"/>
    <n v="-247334.45"/>
    <n v="0"/>
    <n v="406034.98999999993"/>
    <n v="376441.98999999993"/>
  </r>
  <r>
    <x v="0"/>
    <s v="FA43"/>
    <n v="1600"/>
    <n v="160000965"/>
    <n v="0"/>
    <s v="FA001600009650"/>
    <s v="Mesh Dia 48&quot;"/>
    <x v="0"/>
    <n v="1"/>
    <n v="14"/>
    <n v="7"/>
    <s v="26.10.2016"/>
    <s v="01.04.2017"/>
    <m/>
    <s v="INR"/>
    <n v="9732.5"/>
    <n v="0"/>
    <n v="0"/>
    <n v="0"/>
    <n v="9732.5"/>
    <n v="-3345.13"/>
    <n v="-462"/>
    <n v="0"/>
    <n v="-462"/>
    <n v="0"/>
    <n v="0"/>
    <n v="-3807.13"/>
    <n v="0"/>
    <n v="6387.37"/>
    <n v="5925.37"/>
  </r>
  <r>
    <x v="0"/>
    <s v="FA43"/>
    <n v="1600"/>
    <n v="160000966"/>
    <n v="0"/>
    <s v="FA001600009660"/>
    <s v="Vibrato Sever"/>
    <x v="0"/>
    <n v="1"/>
    <n v="14"/>
    <n v="7"/>
    <s v="26.10.2016"/>
    <s v="01.04.2017"/>
    <m/>
    <s v="INR"/>
    <n v="9732.5"/>
    <n v="0"/>
    <n v="0"/>
    <n v="0"/>
    <n v="9732.5"/>
    <n v="-3345.13"/>
    <n v="-462"/>
    <n v="0"/>
    <n v="-462"/>
    <n v="0"/>
    <n v="0"/>
    <n v="-3807.13"/>
    <n v="0"/>
    <n v="6387.37"/>
    <n v="5925.37"/>
  </r>
  <r>
    <x v="0"/>
    <s v="FA43"/>
    <n v="1600"/>
    <n v="160000978"/>
    <n v="0"/>
    <s v="FA001600009780"/>
    <s v="Belt for Belt Conveyor"/>
    <x v="0"/>
    <n v="1"/>
    <n v="14"/>
    <n v="7"/>
    <s v="02.11.2016"/>
    <s v="01.04.2017"/>
    <m/>
    <s v="INR"/>
    <n v="15356.25"/>
    <n v="0"/>
    <n v="0"/>
    <n v="0"/>
    <n v="15356.25"/>
    <n v="-5264.68"/>
    <n v="-730"/>
    <n v="0"/>
    <n v="-730"/>
    <n v="0"/>
    <n v="0"/>
    <n v="-5994.68"/>
    <n v="0"/>
    <n v="10091.57"/>
    <n v="9361.57"/>
  </r>
  <r>
    <x v="0"/>
    <s v="FA43"/>
    <n v="1600"/>
    <n v="160000979"/>
    <n v="0"/>
    <s v="FA001600009790"/>
    <s v="PLC- Control Panel"/>
    <x v="0"/>
    <n v="1"/>
    <n v="14"/>
    <n v="7"/>
    <s v="06.11.2016"/>
    <s v="01.04.2017"/>
    <m/>
    <s v="INR"/>
    <n v="50490"/>
    <n v="0"/>
    <n v="0"/>
    <n v="0"/>
    <n v="50490"/>
    <n v="-17284.080000000002"/>
    <n v="-2401"/>
    <n v="0"/>
    <n v="-2401"/>
    <n v="0"/>
    <n v="0"/>
    <n v="-19685.080000000002"/>
    <n v="0"/>
    <n v="33205.919999999998"/>
    <n v="30804.92"/>
  </r>
  <r>
    <x v="0"/>
    <s v="FA43"/>
    <n v="1600"/>
    <n v="160000993"/>
    <n v="0"/>
    <s v="FA001600009930"/>
    <s v="Air Cooled after Cooler"/>
    <x v="0"/>
    <n v="1"/>
    <n v="14"/>
    <n v="9"/>
    <s v="24.12.2016"/>
    <s v="01.04.2017"/>
    <m/>
    <s v="INR"/>
    <n v="26964.75"/>
    <n v="0"/>
    <n v="0"/>
    <n v="0"/>
    <n v="26964.75"/>
    <n v="-8987.52"/>
    <n v="-1279"/>
    <n v="0"/>
    <n v="-1279"/>
    <n v="0"/>
    <n v="0"/>
    <n v="-10266.52"/>
    <n v="0"/>
    <n v="17977.23"/>
    <n v="16698.23"/>
  </r>
  <r>
    <x v="0"/>
    <s v="FA43"/>
    <n v="1600"/>
    <n v="160000994"/>
    <n v="0"/>
    <s v="FA001600009940"/>
    <s v="Conveyor for TTO"/>
    <x v="0"/>
    <n v="1"/>
    <n v="14"/>
    <n v="9"/>
    <s v="17.12.2016"/>
    <s v="01.04.2017"/>
    <m/>
    <s v="INR"/>
    <n v="76500"/>
    <n v="0"/>
    <n v="0"/>
    <n v="0"/>
    <n v="76500"/>
    <n v="-25557.77"/>
    <n v="-3624"/>
    <n v="0"/>
    <n v="-3624"/>
    <n v="0"/>
    <n v="0"/>
    <n v="-29181.77"/>
    <n v="0"/>
    <n v="50942.229999999996"/>
    <n v="47318.229999999996"/>
  </r>
  <r>
    <x v="0"/>
    <s v="FA43"/>
    <n v="1600"/>
    <n v="160000995"/>
    <n v="0"/>
    <s v="FA001600009950"/>
    <s v="TTO PRINTER DOMINO"/>
    <x v="0"/>
    <n v="1"/>
    <n v="14"/>
    <n v="8"/>
    <s v="01.12.2016"/>
    <s v="01.04.2017"/>
    <m/>
    <s v="INR"/>
    <n v="206550"/>
    <n v="0"/>
    <n v="0"/>
    <n v="0"/>
    <n v="206550"/>
    <n v="-69751.61"/>
    <n v="-9812"/>
    <n v="0"/>
    <n v="-9812"/>
    <n v="0"/>
    <n v="0"/>
    <n v="-79563.61"/>
    <n v="0"/>
    <n v="136798.39000000001"/>
    <n v="126986.39"/>
  </r>
  <r>
    <x v="0"/>
    <s v="FA43"/>
    <n v="1600"/>
    <n v="160001001"/>
    <n v="0"/>
    <s v="FA001600010010"/>
    <s v="TTO VJ 6320 Printer"/>
    <x v="0"/>
    <n v="1"/>
    <n v="14"/>
    <n v="10"/>
    <s v="20.01.2017"/>
    <s v="01.04.2017"/>
    <m/>
    <s v="INR"/>
    <n v="198865.68"/>
    <n v="0"/>
    <n v="0"/>
    <n v="0"/>
    <n v="198865.68"/>
    <n v="-65304.95"/>
    <n v="-9428"/>
    <n v="0"/>
    <n v="-9428"/>
    <n v="0"/>
    <n v="0"/>
    <n v="-74732.95"/>
    <n v="0"/>
    <n v="133560.72999999998"/>
    <n v="124132.73"/>
  </r>
  <r>
    <x v="0"/>
    <s v="FA43"/>
    <n v="1600"/>
    <n v="160001066"/>
    <n v="0"/>
    <s v="FA001600010660"/>
    <s v="Hand Pallet truck"/>
    <x v="0"/>
    <n v="2"/>
    <n v="15"/>
    <n v="0"/>
    <s v="31.07.2017"/>
    <s v="21.04.2017"/>
    <m/>
    <s v="INR"/>
    <n v="44197"/>
    <n v="0"/>
    <n v="0"/>
    <n v="0"/>
    <n v="44197"/>
    <n v="-13995"/>
    <n v="-2099"/>
    <n v="0"/>
    <n v="-2099"/>
    <n v="0"/>
    <n v="0"/>
    <n v="-16094"/>
    <n v="0"/>
    <n v="30202"/>
    <n v="28103"/>
  </r>
  <r>
    <x v="0"/>
    <s v="FA43"/>
    <n v="1600"/>
    <n v="160001116"/>
    <n v="0"/>
    <s v="FA001600011160"/>
    <s v="Shrink Wrapping Machine"/>
    <x v="0"/>
    <n v="1"/>
    <n v="15"/>
    <n v="0"/>
    <s v="31.08.2017"/>
    <s v="03.08.2017"/>
    <m/>
    <s v="INR"/>
    <n v="44000"/>
    <n v="0"/>
    <n v="0"/>
    <n v="0"/>
    <n v="44000"/>
    <n v="-12988"/>
    <n v="-2099"/>
    <n v="0"/>
    <n v="-2099"/>
    <n v="0"/>
    <n v="0"/>
    <n v="-15087"/>
    <n v="0"/>
    <n v="31012"/>
    <n v="28913"/>
  </r>
  <r>
    <x v="0"/>
    <s v="FA43"/>
    <n v="1600"/>
    <n v="160001117"/>
    <n v="0"/>
    <s v="FA001600011170"/>
    <s v="Hand Sealer Machine"/>
    <x v="0"/>
    <n v="2"/>
    <n v="15"/>
    <n v="0"/>
    <s v="31.08.2017"/>
    <s v="03.08.2017"/>
    <m/>
    <s v="INR"/>
    <n v="7600"/>
    <n v="0"/>
    <n v="0"/>
    <n v="0"/>
    <n v="7600"/>
    <n v="-2242"/>
    <n v="-363"/>
    <n v="0"/>
    <n v="-363"/>
    <n v="0"/>
    <n v="0"/>
    <n v="-2605"/>
    <n v="0"/>
    <n v="5358"/>
    <n v="4995"/>
  </r>
  <r>
    <x v="0"/>
    <s v="FA43"/>
    <n v="1600"/>
    <n v="160001118"/>
    <n v="0"/>
    <s v="FA001600011180"/>
    <s v="Band Sealer"/>
    <x v="0"/>
    <n v="1"/>
    <n v="15"/>
    <n v="0"/>
    <s v="31.08.2017"/>
    <s v="03.08.2017"/>
    <m/>
    <s v="INR"/>
    <n v="18500"/>
    <n v="0"/>
    <n v="0"/>
    <n v="0"/>
    <n v="18500"/>
    <n v="-5462"/>
    <n v="-883"/>
    <n v="0"/>
    <n v="-883"/>
    <n v="0"/>
    <n v="0"/>
    <n v="-6345"/>
    <n v="0"/>
    <n v="13038"/>
    <n v="12155"/>
  </r>
  <r>
    <x v="0"/>
    <s v="FA43"/>
    <n v="1600"/>
    <n v="160001119"/>
    <n v="0"/>
    <s v="FA001600011190"/>
    <s v="Electronic Weighing Scale"/>
    <x v="0"/>
    <n v="4"/>
    <n v="15"/>
    <n v="0"/>
    <s v="31.08.2017"/>
    <s v="03.08.2017"/>
    <m/>
    <s v="INR"/>
    <n v="31400"/>
    <n v="0"/>
    <n v="0"/>
    <n v="0"/>
    <n v="31400"/>
    <n v="-9269"/>
    <n v="-1498"/>
    <n v="0"/>
    <n v="-1498"/>
    <n v="0"/>
    <n v="0"/>
    <n v="-10767"/>
    <n v="0"/>
    <n v="22131"/>
    <n v="20633"/>
  </r>
  <r>
    <x v="0"/>
    <s v="FA43"/>
    <n v="1600"/>
    <n v="160001120"/>
    <n v="0"/>
    <s v="FA001600011200"/>
    <s v="Electronic Weighing Scale"/>
    <x v="0"/>
    <n v="1"/>
    <n v="15"/>
    <n v="0"/>
    <s v="31.08.2017"/>
    <s v="03.08.2017"/>
    <m/>
    <s v="INR"/>
    <n v="15350"/>
    <n v="0"/>
    <n v="0"/>
    <n v="0"/>
    <n v="15350"/>
    <n v="-4530"/>
    <n v="-733"/>
    <n v="0"/>
    <n v="-733"/>
    <n v="0"/>
    <n v="0"/>
    <n v="-5263"/>
    <n v="0"/>
    <n v="10820"/>
    <n v="10087"/>
  </r>
  <r>
    <x v="0"/>
    <s v="FA43"/>
    <n v="1600"/>
    <n v="160001121"/>
    <n v="0"/>
    <s v="FA001600011210"/>
    <s v="Tray Packing Machine"/>
    <x v="0"/>
    <n v="1"/>
    <n v="15"/>
    <n v="0"/>
    <s v="31.08.2017"/>
    <s v="03.08.2017"/>
    <m/>
    <s v="INR"/>
    <n v="68000"/>
    <n v="0"/>
    <n v="0"/>
    <n v="0"/>
    <n v="68000"/>
    <n v="-20072"/>
    <n v="-3245"/>
    <n v="0"/>
    <n v="-3245"/>
    <n v="0"/>
    <n v="0"/>
    <n v="-23317"/>
    <n v="0"/>
    <n v="47928"/>
    <n v="44683"/>
  </r>
  <r>
    <x v="0"/>
    <s v="FA43"/>
    <n v="1600"/>
    <n v="160001122"/>
    <n v="0"/>
    <s v="FA001600011220"/>
    <s v="Conveyor For TTO"/>
    <x v="0"/>
    <n v="2"/>
    <n v="15"/>
    <n v="0"/>
    <s v="31.08.2017"/>
    <s v="14.08.2017"/>
    <m/>
    <s v="INR"/>
    <n v="13000"/>
    <n v="0"/>
    <n v="0"/>
    <n v="0"/>
    <n v="13000"/>
    <n v="-3811"/>
    <n v="-620"/>
    <n v="0"/>
    <n v="-620"/>
    <n v="0"/>
    <n v="0"/>
    <n v="-4431"/>
    <n v="0"/>
    <n v="9189"/>
    <n v="8569"/>
  </r>
  <r>
    <x v="0"/>
    <s v="FA43"/>
    <n v="1600"/>
    <n v="160001227"/>
    <n v="0"/>
    <s v="FA001600012270"/>
    <s v="Cylinder Flushing Machine"/>
    <x v="0"/>
    <n v="1"/>
    <n v="15"/>
    <n v="0"/>
    <s v="31.10.2017"/>
    <s v="30.10.2017"/>
    <m/>
    <s v="INR"/>
    <n v="125000"/>
    <n v="0"/>
    <n v="0"/>
    <n v="0"/>
    <n v="125000"/>
    <n v="-34986"/>
    <n v="-5965"/>
    <n v="0"/>
    <n v="-5965"/>
    <n v="0"/>
    <n v="0"/>
    <n v="-40951"/>
    <n v="0"/>
    <n v="90014"/>
    <n v="84049"/>
  </r>
  <r>
    <x v="0"/>
    <s v="FA43"/>
    <n v="1600"/>
    <n v="160001268"/>
    <n v="0"/>
    <s v="FA001600012680"/>
    <s v="Sealing Machine Manual Cup (200mm)"/>
    <x v="0"/>
    <n v="1"/>
    <n v="15"/>
    <n v="0"/>
    <s v="30.11.2017"/>
    <s v="21.11.2017"/>
    <m/>
    <s v="INR"/>
    <n v="12000"/>
    <n v="0"/>
    <n v="0"/>
    <n v="0"/>
    <n v="12000"/>
    <n v="-3313"/>
    <n v="-573"/>
    <n v="0"/>
    <n v="-573"/>
    <n v="0"/>
    <n v="0"/>
    <n v="-3886"/>
    <n v="0"/>
    <n v="8687"/>
    <n v="8114"/>
  </r>
  <r>
    <x v="0"/>
    <s v="FA43"/>
    <n v="1600"/>
    <n v="160001269"/>
    <n v="0"/>
    <s v="FA001600012690"/>
    <s v="ELGI Recipr. Air Compressor TS05"/>
    <x v="0"/>
    <n v="1"/>
    <n v="15"/>
    <n v="0"/>
    <s v="30.11.2017"/>
    <s v="30.10.2017"/>
    <m/>
    <s v="INR"/>
    <n v="70660.160000000003"/>
    <n v="0"/>
    <n v="0"/>
    <n v="0"/>
    <n v="70660.160000000003"/>
    <n v="-19776"/>
    <n v="-3372"/>
    <n v="0"/>
    <n v="-3372"/>
    <n v="0"/>
    <n v="0"/>
    <n v="-23148"/>
    <n v="0"/>
    <n v="50884.160000000003"/>
    <n v="47512.160000000003"/>
  </r>
  <r>
    <x v="0"/>
    <s v="FA43"/>
    <n v="1600"/>
    <n v="160001270"/>
    <n v="0"/>
    <s v="FA001600012700"/>
    <s v="Single Set Pressing Unit-1Kg Tamarind"/>
    <x v="0"/>
    <n v="1"/>
    <n v="15"/>
    <n v="0"/>
    <s v="30.11.2017"/>
    <s v="18.11.2017"/>
    <m/>
    <s v="INR"/>
    <n v="12000"/>
    <n v="0"/>
    <n v="0"/>
    <n v="0"/>
    <n v="12000"/>
    <n v="-3319"/>
    <n v="-573"/>
    <n v="0"/>
    <n v="-573"/>
    <n v="0"/>
    <n v="0"/>
    <n v="-3892"/>
    <n v="0"/>
    <n v="8681"/>
    <n v="8108"/>
  </r>
  <r>
    <x v="0"/>
    <s v="FA43"/>
    <n v="1600"/>
    <n v="160001329"/>
    <n v="0"/>
    <s v="FA001600013290"/>
    <s v="Hand Sealer Machine 16&quot;"/>
    <x v="0"/>
    <n v="1"/>
    <n v="15"/>
    <n v="0"/>
    <s v="31.01.2018"/>
    <s v="04.01.2018"/>
    <m/>
    <s v="INR"/>
    <n v="11550"/>
    <n v="0"/>
    <n v="0"/>
    <n v="0"/>
    <n v="11550"/>
    <n v="-3100"/>
    <n v="-551"/>
    <n v="0"/>
    <n v="-551"/>
    <n v="0"/>
    <n v="0"/>
    <n v="-3651"/>
    <n v="0"/>
    <n v="8450"/>
    <n v="7899"/>
  </r>
  <r>
    <x v="0"/>
    <s v="FA43"/>
    <n v="1600"/>
    <n v="160001353"/>
    <n v="0"/>
    <s v="FA001600013530"/>
    <s v="Electronic weighing machine 6 KG"/>
    <x v="0"/>
    <n v="3"/>
    <n v="15"/>
    <n v="0"/>
    <s v="28.02.2018"/>
    <s v="01.02.2018"/>
    <m/>
    <s v="INR"/>
    <n v="23550"/>
    <n v="0"/>
    <n v="0"/>
    <n v="0"/>
    <n v="23550"/>
    <n v="-6207"/>
    <n v="-1124"/>
    <n v="0"/>
    <n v="-1124"/>
    <n v="0"/>
    <n v="0"/>
    <n v="-7331"/>
    <n v="0"/>
    <n v="17343"/>
    <n v="16219"/>
  </r>
  <r>
    <x v="0"/>
    <s v="FA43"/>
    <n v="1600"/>
    <n v="160001408"/>
    <n v="0"/>
    <s v="FA001600014080"/>
    <s v="Spice Machines - Curve &amp; Beater Set"/>
    <x v="0"/>
    <n v="1"/>
    <n v="15"/>
    <n v="0"/>
    <s v="30.04.2018"/>
    <s v="27.04.2018"/>
    <m/>
    <s v="INR"/>
    <n v="197148.54"/>
    <n v="0"/>
    <n v="0"/>
    <n v="0"/>
    <n v="197148.54"/>
    <n v="-49055"/>
    <n v="-9407"/>
    <n v="0"/>
    <n v="-9407"/>
    <n v="0"/>
    <n v="0"/>
    <n v="-58462"/>
    <n v="0"/>
    <n v="148093.54"/>
    <n v="138686.54"/>
  </r>
  <r>
    <x v="0"/>
    <s v="FA43"/>
    <n v="1600"/>
    <n v="160001708"/>
    <n v="0"/>
    <s v="FA001600017080"/>
    <s v="Forming Collar Assembly for 220 mm pouch"/>
    <x v="0"/>
    <n v="1"/>
    <n v="15"/>
    <n v="0"/>
    <s v="31.08.2018"/>
    <s v="22.08.2018"/>
    <m/>
    <s v="INR"/>
    <n v="86246.720000000001"/>
    <n v="0"/>
    <n v="0"/>
    <n v="0"/>
    <n v="86246.720000000001"/>
    <n v="-19708"/>
    <n v="-4116"/>
    <n v="0"/>
    <n v="-4116"/>
    <n v="0"/>
    <n v="0"/>
    <n v="-23824"/>
    <n v="0"/>
    <n v="66538.720000000001"/>
    <n v="62422.720000000001"/>
  </r>
  <r>
    <x v="0"/>
    <s v="FA43"/>
    <n v="1600"/>
    <n v="160001709"/>
    <n v="0"/>
    <s v="FA001600017090"/>
    <s v="Auger Screw &amp; Tube for 1 Kg"/>
    <x v="0"/>
    <n v="1"/>
    <n v="15"/>
    <n v="0"/>
    <s v="31.08.2018"/>
    <s v="22.08.2018"/>
    <m/>
    <s v="INR"/>
    <n v="69640.210000000006"/>
    <n v="0"/>
    <n v="0"/>
    <n v="0"/>
    <n v="69640.210000000006"/>
    <n v="-15915"/>
    <n v="-3323"/>
    <n v="0"/>
    <n v="-3323"/>
    <n v="0"/>
    <n v="0"/>
    <n v="-19238"/>
    <n v="0"/>
    <n v="53725.210000000006"/>
    <n v="50402.210000000006"/>
  </r>
  <r>
    <x v="0"/>
    <s v="FA43"/>
    <n v="1600"/>
    <n v="160001938"/>
    <n v="0"/>
    <s v="FA001600019380"/>
    <s v="INKJET PRINTER - Domino AX Series"/>
    <x v="0"/>
    <n v="1"/>
    <n v="15"/>
    <n v="0"/>
    <s v="30.11.2018"/>
    <s v="24.10.2018"/>
    <m/>
    <s v="INR"/>
    <n v="172317.16"/>
    <n v="0"/>
    <n v="0"/>
    <n v="0"/>
    <n v="172317.16"/>
    <n v="-37493"/>
    <n v="-8223"/>
    <n v="0"/>
    <n v="-8223"/>
    <n v="0"/>
    <n v="0"/>
    <n v="-45716"/>
    <n v="0"/>
    <n v="134824.16"/>
    <n v="126601.16"/>
  </r>
  <r>
    <x v="0"/>
    <s v="FA43"/>
    <n v="1600"/>
    <n v="160002172"/>
    <n v="0"/>
    <s v="FA001600021720"/>
    <s v="Small &amp; Big Hammer"/>
    <x v="0"/>
    <n v="1"/>
    <n v="15"/>
    <n v="0"/>
    <s v="28.02.2019"/>
    <s v="19.01.2019"/>
    <m/>
    <s v="INR"/>
    <n v="12450"/>
    <n v="0"/>
    <n v="0"/>
    <n v="0"/>
    <n v="12450"/>
    <n v="-2521"/>
    <n v="-594"/>
    <n v="0"/>
    <n v="-594"/>
    <n v="0"/>
    <n v="0"/>
    <n v="-3115"/>
    <n v="0"/>
    <n v="9929"/>
    <n v="9335"/>
  </r>
  <r>
    <x v="0"/>
    <s v="FA43"/>
    <n v="1600"/>
    <n v="160003485"/>
    <n v="0"/>
    <s v="FA001600034850"/>
    <s v="Mould &amp; Die -Sangi's Kitchen"/>
    <x v="0"/>
    <n v="1"/>
    <n v="2"/>
    <n v="0"/>
    <s v="30.06.2021"/>
    <s v="20.04.2021"/>
    <m/>
    <s v="INR"/>
    <n v="15000"/>
    <n v="0"/>
    <n v="-15000"/>
    <n v="0"/>
    <n v="0"/>
    <n v="-6754"/>
    <n v="-5368"/>
    <n v="0"/>
    <n v="-5368"/>
    <n v="12122"/>
    <n v="0"/>
    <n v="0"/>
    <n v="2878"/>
    <n v="8246"/>
    <n v="0"/>
  </r>
  <r>
    <x v="0"/>
    <s v="FA43"/>
    <n v="1600"/>
    <n v="160003486"/>
    <n v="0"/>
    <s v="FA001600034860"/>
    <s v="Plates &amp; Die - sangis's Kitchen"/>
    <x v="0"/>
    <n v="54"/>
    <n v="2"/>
    <n v="0"/>
    <s v="30.06.2021"/>
    <s v="20.04.2021"/>
    <m/>
    <s v="INR"/>
    <n v="45900"/>
    <n v="0"/>
    <n v="0"/>
    <n v="0"/>
    <n v="45900"/>
    <n v="-20668"/>
    <n v="-16426"/>
    <n v="0"/>
    <n v="-16426"/>
    <n v="0"/>
    <n v="0"/>
    <n v="-37094"/>
    <n v="0"/>
    <n v="25232"/>
    <n v="8806"/>
  </r>
  <r>
    <x v="0"/>
    <s v="FA43"/>
    <n v="1600"/>
    <n v="160003592"/>
    <n v="0"/>
    <s v="FA001600035920"/>
    <s v="CONVEYOR BASED METAL DETECTOR SYSTEM"/>
    <x v="0"/>
    <n v="3"/>
    <n v="15"/>
    <n v="0"/>
    <s v="31.08.2021"/>
    <s v="12.08.2021"/>
    <m/>
    <s v="INR"/>
    <n v="565000"/>
    <n v="0"/>
    <n v="0"/>
    <n v="0"/>
    <n v="565000"/>
    <n v="-22744"/>
    <n v="-26960"/>
    <n v="0"/>
    <n v="-26960"/>
    <n v="0"/>
    <n v="0"/>
    <n v="-49704"/>
    <n v="0"/>
    <n v="542256"/>
    <n v="515296"/>
  </r>
  <r>
    <x v="0"/>
    <s v="FA43"/>
    <n v="1600"/>
    <n v="160003729"/>
    <n v="0"/>
    <s v="FA001600037290"/>
    <s v="Control Panel Capacitor- Grindning machine"/>
    <x v="0"/>
    <n v="1"/>
    <n v="15"/>
    <n v="0"/>
    <s v="30.09.2021"/>
    <s v="07.09.2021"/>
    <m/>
    <s v="INR"/>
    <n v="44483"/>
    <n v="0"/>
    <n v="0"/>
    <n v="0"/>
    <n v="44483"/>
    <n v="-1590"/>
    <n v="-2123"/>
    <n v="0"/>
    <n v="-2123"/>
    <n v="0"/>
    <n v="0"/>
    <n v="-3713"/>
    <n v="0"/>
    <n v="42893"/>
    <n v="40770"/>
  </r>
  <r>
    <x v="0"/>
    <s v="FA43"/>
    <n v="1600"/>
    <n v="160003747"/>
    <n v="0"/>
    <s v="FA001600037470"/>
    <s v="Printing Cylinder Sangis Kitchen"/>
    <x v="0"/>
    <n v="1"/>
    <n v="2"/>
    <n v="0"/>
    <s v="30.11.2021"/>
    <s v="17.11.2021"/>
    <m/>
    <s v="INR"/>
    <n v="11642.37"/>
    <n v="0"/>
    <n v="0"/>
    <n v="0"/>
    <n v="11642.37"/>
    <n v="-2045"/>
    <n v="-4167"/>
    <n v="0"/>
    <n v="-4167"/>
    <n v="0"/>
    <n v="0"/>
    <n v="-6212"/>
    <n v="0"/>
    <n v="9597.3700000000008"/>
    <n v="5430.3700000000008"/>
  </r>
  <r>
    <x v="0"/>
    <s v="FA43"/>
    <n v="1600"/>
    <n v="160003754"/>
    <n v="0"/>
    <s v="FA001600037540"/>
    <s v="First Stage Gas Train Supply 40MM Single"/>
    <x v="0"/>
    <n v="1"/>
    <n v="3"/>
    <n v="0"/>
    <s v="31.12.2021"/>
    <s v="30.11.2021"/>
    <m/>
    <s v="INR"/>
    <n v="80800"/>
    <n v="0"/>
    <n v="0"/>
    <n v="0"/>
    <n v="80800"/>
    <n v="-8552"/>
    <n v="-19278"/>
    <n v="0"/>
    <n v="-19278"/>
    <n v="0"/>
    <n v="0"/>
    <n v="-27830"/>
    <n v="0"/>
    <n v="72248"/>
    <n v="52970"/>
  </r>
  <r>
    <x v="0"/>
    <s v="FA43"/>
    <n v="1600"/>
    <n v="160003755"/>
    <n v="0"/>
    <s v="FA001600037550"/>
    <s v="Second Stage Gas Train Supply 15MM"/>
    <x v="0"/>
    <n v="1"/>
    <n v="3"/>
    <n v="0"/>
    <s v="31.12.2021"/>
    <s v="30.11.2021"/>
    <m/>
    <s v="INR"/>
    <n v="59500"/>
    <n v="0"/>
    <n v="0"/>
    <n v="0"/>
    <n v="59500"/>
    <n v="-6298"/>
    <n v="-14196"/>
    <n v="0"/>
    <n v="-14196"/>
    <n v="0"/>
    <n v="0"/>
    <n v="-20494"/>
    <n v="0"/>
    <n v="53202"/>
    <n v="39006"/>
  </r>
  <r>
    <x v="0"/>
    <s v="FA43"/>
    <n v="1700"/>
    <n v="170000063"/>
    <n v="0"/>
    <s v="FA001700000630"/>
    <s v="Digital Moisture Analyzer"/>
    <x v="10"/>
    <n v="1"/>
    <n v="5"/>
    <n v="0"/>
    <s v="31.01.2022"/>
    <s v="01.01.2022"/>
    <m/>
    <s v="INR"/>
    <n v="103500"/>
    <n v="0"/>
    <n v="0"/>
    <n v="0"/>
    <n v="103500"/>
    <n v="-4849"/>
    <n v="-14816"/>
    <n v="0"/>
    <n v="-14816"/>
    <n v="0"/>
    <n v="0"/>
    <n v="-19665"/>
    <n v="0"/>
    <n v="98651"/>
    <n v="83835"/>
  </r>
  <r>
    <x v="0"/>
    <s v="FA43"/>
    <n v="1700"/>
    <n v="170000064"/>
    <n v="0"/>
    <s v="FA001700000640"/>
    <s v="Electric Bunsen With Built-In Regulator"/>
    <x v="10"/>
    <n v="1"/>
    <n v="5"/>
    <n v="0"/>
    <s v="31.01.2022"/>
    <s v="01.01.2022"/>
    <m/>
    <s v="INR"/>
    <n v="5175"/>
    <n v="0"/>
    <n v="0"/>
    <n v="0"/>
    <n v="5175"/>
    <n v="-242"/>
    <n v="-741"/>
    <n v="0"/>
    <n v="-741"/>
    <n v="0"/>
    <n v="0"/>
    <n v="-983"/>
    <n v="0"/>
    <n v="4933"/>
    <n v="4192"/>
  </r>
  <r>
    <x v="0"/>
    <s v="FA43"/>
    <n v="1800"/>
    <n v="180000310"/>
    <n v="0"/>
    <s v="FA001800003100"/>
    <s v="Hot Air Gun"/>
    <x v="1"/>
    <n v="2"/>
    <n v="4"/>
    <n v="8"/>
    <s v="28.11.2016"/>
    <s v="01.04.2017"/>
    <m/>
    <s v="INR"/>
    <n v="7807"/>
    <n v="0"/>
    <n v="-7807"/>
    <n v="0"/>
    <n v="0"/>
    <n v="-7416.65"/>
    <n v="0"/>
    <n v="0"/>
    <n v="0"/>
    <n v="7416.65"/>
    <n v="0"/>
    <n v="0"/>
    <n v="390.35000000000036"/>
    <n v="390.35000000000036"/>
    <n v="0"/>
  </r>
  <r>
    <x v="0"/>
    <s v="FA43"/>
    <n v="2000"/>
    <n v="200000403"/>
    <n v="0"/>
    <s v="FA002000004030"/>
    <s v="Stools"/>
    <x v="3"/>
    <n v="30"/>
    <n v="8"/>
    <n v="9"/>
    <s v="03.01.2016"/>
    <s v="01.04.2017"/>
    <m/>
    <s v="INR"/>
    <n v="38471.11"/>
    <n v="0"/>
    <n v="0"/>
    <n v="0"/>
    <n v="38471.11"/>
    <n v="-22831.73"/>
    <n v="-2743"/>
    <n v="0"/>
    <n v="-2743"/>
    <n v="0"/>
    <n v="0"/>
    <n v="-25574.73"/>
    <n v="0"/>
    <n v="15639.380000000001"/>
    <n v="12896.380000000001"/>
  </r>
  <r>
    <x v="0"/>
    <s v="FA43"/>
    <n v="2000"/>
    <n v="200000404"/>
    <n v="0"/>
    <s v="FA002000004040"/>
    <s v="Packing Table"/>
    <x v="3"/>
    <n v="6"/>
    <n v="8"/>
    <n v="9"/>
    <s v="03.01.2016"/>
    <s v="01.04.2017"/>
    <m/>
    <s v="INR"/>
    <n v="114052.2"/>
    <n v="0"/>
    <n v="0"/>
    <n v="0"/>
    <n v="114052.2"/>
    <n v="-67686.429999999993"/>
    <n v="-8133"/>
    <n v="0"/>
    <n v="-8133"/>
    <n v="0"/>
    <n v="0"/>
    <n v="-75819.429999999993"/>
    <n v="0"/>
    <n v="46365.770000000004"/>
    <n v="38232.770000000004"/>
  </r>
  <r>
    <x v="0"/>
    <s v="FA43"/>
    <n v="2000"/>
    <n v="200000405"/>
    <n v="0"/>
    <s v="FA002000004050"/>
    <s v="Sealing Table"/>
    <x v="3"/>
    <n v="6"/>
    <n v="8"/>
    <n v="9"/>
    <s v="03.01.2016"/>
    <s v="01.04.2017"/>
    <m/>
    <s v="INR"/>
    <n v="19959.89"/>
    <n v="0"/>
    <n v="0"/>
    <n v="0"/>
    <n v="19959.89"/>
    <n v="-11846.42"/>
    <n v="-1423"/>
    <n v="0"/>
    <n v="-1423"/>
    <n v="0"/>
    <n v="0"/>
    <n v="-13269.42"/>
    <n v="0"/>
    <n v="8113.4699999999993"/>
    <n v="6690.4699999999993"/>
  </r>
  <r>
    <x v="0"/>
    <s v="FA43"/>
    <n v="2000"/>
    <n v="200000406"/>
    <n v="0"/>
    <s v="FA002000004060"/>
    <s v="Cleaning Table"/>
    <x v="3"/>
    <n v="4"/>
    <n v="8"/>
    <n v="9"/>
    <s v="03.01.2016"/>
    <s v="01.04.2017"/>
    <m/>
    <s v="INR"/>
    <n v="76034.8"/>
    <n v="0"/>
    <n v="0"/>
    <n v="0"/>
    <n v="76034.8"/>
    <n v="-45125.29"/>
    <n v="-5422"/>
    <n v="0"/>
    <n v="-5422"/>
    <n v="0"/>
    <n v="0"/>
    <n v="-50547.29"/>
    <n v="0"/>
    <n v="30909.510000000002"/>
    <n v="25487.510000000002"/>
  </r>
  <r>
    <x v="0"/>
    <s v="FA43"/>
    <n v="2000"/>
    <n v="200000514"/>
    <n v="0"/>
    <s v="FA002000005140"/>
    <s v="Inner Packing table"/>
    <x v="3"/>
    <n v="2"/>
    <n v="10"/>
    <n v="0"/>
    <s v="31.08.2017"/>
    <s v="14.08.2017"/>
    <m/>
    <s v="INR"/>
    <n v="9000"/>
    <n v="0"/>
    <n v="0"/>
    <n v="0"/>
    <n v="9000"/>
    <n v="-3959"/>
    <n v="-644"/>
    <n v="0"/>
    <n v="-644"/>
    <n v="0"/>
    <n v="0"/>
    <n v="-4603"/>
    <n v="0"/>
    <n v="5041"/>
    <n v="4397"/>
  </r>
  <r>
    <x v="0"/>
    <s v="FA43"/>
    <n v="2000"/>
    <n v="200000515"/>
    <n v="0"/>
    <s v="FA002000005150"/>
    <s v="Stool"/>
    <x v="3"/>
    <n v="12"/>
    <n v="10"/>
    <n v="0"/>
    <s v="31.08.2017"/>
    <s v="14.08.2017"/>
    <m/>
    <s v="INR"/>
    <n v="8400"/>
    <n v="0"/>
    <n v="0"/>
    <n v="0"/>
    <n v="8400"/>
    <n v="-3695"/>
    <n v="-601"/>
    <n v="0"/>
    <n v="-601"/>
    <n v="0"/>
    <n v="0"/>
    <n v="-4296"/>
    <n v="0"/>
    <n v="4705"/>
    <n v="4104"/>
  </r>
  <r>
    <x v="0"/>
    <s v="FA43"/>
    <n v="2000"/>
    <n v="200000516"/>
    <n v="0"/>
    <s v="FA002000005160"/>
    <s v="Sealing Table"/>
    <x v="3"/>
    <n v="2"/>
    <n v="10"/>
    <n v="0"/>
    <s v="31.08.2017"/>
    <s v="14.08.2017"/>
    <m/>
    <s v="INR"/>
    <n v="18000"/>
    <n v="0"/>
    <n v="0"/>
    <n v="0"/>
    <n v="18000"/>
    <n v="-7918"/>
    <n v="-1288"/>
    <n v="0"/>
    <n v="-1288"/>
    <n v="0"/>
    <n v="0"/>
    <n v="-9206"/>
    <n v="0"/>
    <n v="10082"/>
    <n v="8794"/>
  </r>
  <r>
    <x v="0"/>
    <s v="FA43"/>
    <n v="2000"/>
    <n v="200000517"/>
    <n v="0"/>
    <s v="FA002000005170"/>
    <s v="Packing table"/>
    <x v="3"/>
    <n v="2"/>
    <n v="10"/>
    <n v="0"/>
    <s v="31.08.2017"/>
    <s v="14.08.2017"/>
    <m/>
    <s v="INR"/>
    <n v="29000"/>
    <n v="0"/>
    <n v="0"/>
    <n v="0"/>
    <n v="29000"/>
    <n v="-12756"/>
    <n v="-2076"/>
    <n v="0"/>
    <n v="-2076"/>
    <n v="0"/>
    <n v="0"/>
    <n v="-14832"/>
    <n v="0"/>
    <n v="16244"/>
    <n v="14168"/>
  </r>
  <r>
    <x v="0"/>
    <s v="FA43"/>
    <n v="2000"/>
    <n v="200001197"/>
    <n v="0"/>
    <s v="FA002000011970"/>
    <s v="Packing table"/>
    <x v="3"/>
    <n v="2"/>
    <n v="10"/>
    <n v="0"/>
    <s v="31.12.2017"/>
    <s v="09.12.2017"/>
    <m/>
    <s v="INR"/>
    <n v="29000"/>
    <n v="0"/>
    <n v="0"/>
    <n v="0"/>
    <n v="29000"/>
    <n v="-11873"/>
    <n v="-2076"/>
    <n v="0"/>
    <n v="-2076"/>
    <n v="0"/>
    <n v="0"/>
    <n v="-13949"/>
    <n v="0"/>
    <n v="17127"/>
    <n v="15051"/>
  </r>
  <r>
    <x v="0"/>
    <s v="FA43"/>
    <n v="2000"/>
    <n v="200001198"/>
    <n v="0"/>
    <s v="FA002000011980"/>
    <s v="Inner Packing table"/>
    <x v="3"/>
    <n v="2"/>
    <n v="10"/>
    <n v="0"/>
    <s v="31.12.2017"/>
    <s v="09.12.2017"/>
    <m/>
    <s v="INR"/>
    <n v="18000"/>
    <n v="0"/>
    <n v="0"/>
    <n v="0"/>
    <n v="18000"/>
    <n v="-7369"/>
    <n v="-1288"/>
    <n v="0"/>
    <n v="-1288"/>
    <n v="0"/>
    <n v="0"/>
    <n v="-8657"/>
    <n v="0"/>
    <n v="10631"/>
    <n v="9343"/>
  </r>
  <r>
    <x v="0"/>
    <s v="FA43"/>
    <n v="2000"/>
    <n v="200001199"/>
    <n v="0"/>
    <s v="FA002000011990"/>
    <s v="Stoles"/>
    <x v="3"/>
    <n v="10"/>
    <n v="10"/>
    <n v="0"/>
    <s v="31.12.2017"/>
    <s v="09.12.2017"/>
    <m/>
    <s v="INR"/>
    <n v="7000"/>
    <n v="0"/>
    <n v="0"/>
    <n v="0"/>
    <n v="7000"/>
    <n v="-2866"/>
    <n v="-501"/>
    <n v="0"/>
    <n v="-501"/>
    <n v="0"/>
    <n v="0"/>
    <n v="-3367"/>
    <n v="0"/>
    <n v="4134"/>
    <n v="3633"/>
  </r>
  <r>
    <x v="0"/>
    <s v="FA43"/>
    <n v="2000"/>
    <n v="200001216"/>
    <n v="0"/>
    <s v="FA002000012160"/>
    <s v="Pannel Barricade"/>
    <x v="3"/>
    <n v="1"/>
    <n v="10"/>
    <n v="0"/>
    <s v="28.02.2018"/>
    <s v="05.02.2018"/>
    <m/>
    <s v="INR"/>
    <n v="9000"/>
    <n v="0"/>
    <n v="0"/>
    <n v="0"/>
    <n v="9000"/>
    <n v="-3549"/>
    <n v="-644"/>
    <n v="0"/>
    <n v="-644"/>
    <n v="0"/>
    <n v="0"/>
    <n v="-4193"/>
    <n v="0"/>
    <n v="5451"/>
    <n v="4807"/>
  </r>
  <r>
    <x v="0"/>
    <s v="FA43"/>
    <n v="2000"/>
    <n v="200001248"/>
    <n v="0"/>
    <s v="FA002000012480"/>
    <s v="Heavy Duty Pallet Rack Main"/>
    <x v="3"/>
    <n v="1"/>
    <n v="10"/>
    <n v="0"/>
    <s v="30.04.2018"/>
    <s v="06.04.2018"/>
    <m/>
    <s v="INR"/>
    <n v="374926.33"/>
    <n v="0"/>
    <n v="0"/>
    <n v="0"/>
    <n v="374926.33"/>
    <n v="-141984"/>
    <n v="-26835"/>
    <n v="0"/>
    <n v="-26835"/>
    <n v="0"/>
    <n v="0"/>
    <n v="-168819"/>
    <n v="0"/>
    <n v="232942.33000000002"/>
    <n v="206107.33000000002"/>
  </r>
  <r>
    <x v="0"/>
    <s v="FA43"/>
    <n v="2000"/>
    <n v="200001634"/>
    <n v="0"/>
    <s v="FA002000016340"/>
    <s v="Lockers"/>
    <x v="3"/>
    <n v="705"/>
    <n v="10"/>
    <n v="0"/>
    <s v="30.11.2018"/>
    <s v="25.10.2018"/>
    <m/>
    <s v="INR"/>
    <n v="102225"/>
    <n v="0"/>
    <n v="0"/>
    <n v="0"/>
    <n v="102225"/>
    <n v="-33337"/>
    <n v="-7317"/>
    <n v="0"/>
    <n v="-7317"/>
    <n v="0"/>
    <n v="0"/>
    <n v="-40654"/>
    <n v="0"/>
    <n v="68888"/>
    <n v="61571"/>
  </r>
  <r>
    <x v="0"/>
    <s v="FA43"/>
    <n v="2000"/>
    <n v="200002312"/>
    <n v="0"/>
    <s v="FA002000023120"/>
    <s v="Water Tanks 500 Litres Ganga Make"/>
    <x v="3"/>
    <n v="1"/>
    <n v="10"/>
    <n v="0"/>
    <s v="30.09.2021"/>
    <s v="06.09.2021"/>
    <m/>
    <s v="INR"/>
    <n v="5500"/>
    <n v="0"/>
    <n v="0"/>
    <n v="0"/>
    <n v="5500"/>
    <n v="-296"/>
    <n v="-394"/>
    <n v="0"/>
    <n v="-394"/>
    <n v="0"/>
    <n v="0"/>
    <n v="-690"/>
    <n v="0"/>
    <n v="5204"/>
    <n v="4810"/>
  </r>
  <r>
    <x v="0"/>
    <s v="FA43"/>
    <n v="2100"/>
    <n v="210000129"/>
    <n v="0"/>
    <s v="FA002100001290"/>
    <s v="Electrical Accessories"/>
    <x v="4"/>
    <n v="2"/>
    <n v="8"/>
    <n v="9"/>
    <s v="03.01.2016"/>
    <s v="01.04.2017"/>
    <m/>
    <s v="INR"/>
    <n v="2929747.59"/>
    <n v="0"/>
    <n v="-2929747.59"/>
    <n v="0"/>
    <n v="0"/>
    <n v="-1738730.4"/>
    <n v="-208906"/>
    <n v="0"/>
    <n v="-208906"/>
    <n v="1947636.4"/>
    <n v="0"/>
    <n v="0"/>
    <n v="982111.19"/>
    <n v="1191017.19"/>
    <n v="0"/>
  </r>
  <r>
    <x v="0"/>
    <s v="FA43"/>
    <n v="2100"/>
    <n v="210000130"/>
    <n v="0"/>
    <s v="FA002100001300"/>
    <s v="Installation charges"/>
    <x v="4"/>
    <n v="2"/>
    <n v="8"/>
    <n v="9"/>
    <s v="03.01.2016"/>
    <s v="01.04.2017"/>
    <m/>
    <s v="INR"/>
    <n v="354671.3"/>
    <n v="0"/>
    <n v="-354671.3"/>
    <n v="0"/>
    <n v="0"/>
    <n v="-210489.36"/>
    <n v="-25290"/>
    <n v="0"/>
    <n v="-25290"/>
    <n v="235779.36"/>
    <n v="0"/>
    <n v="0"/>
    <n v="118891.94"/>
    <n v="144181.94"/>
    <n v="0"/>
  </r>
  <r>
    <x v="0"/>
    <s v="FA43"/>
    <n v="2100"/>
    <n v="210000135"/>
    <n v="0"/>
    <s v="FA002100001350"/>
    <s v="Electrical Accessories"/>
    <x v="4"/>
    <n v="2"/>
    <n v="9"/>
    <n v="0"/>
    <s v="31.03.2016"/>
    <s v="01.04.2017"/>
    <m/>
    <s v="INR"/>
    <n v="484278.28"/>
    <n v="0"/>
    <n v="-484278.28"/>
    <n v="0"/>
    <n v="0"/>
    <n v="-276533.96999999997"/>
    <n v="-34412"/>
    <n v="0"/>
    <n v="-34412"/>
    <n v="310945.96999999997"/>
    <n v="0"/>
    <n v="0"/>
    <n v="173332.31000000006"/>
    <n v="207744.31000000006"/>
    <n v="0"/>
  </r>
  <r>
    <x v="0"/>
    <s v="FA43"/>
    <n v="2100"/>
    <n v="210000213"/>
    <n v="0"/>
    <s v="FA002100002130"/>
    <s v="KORYO Air Condition"/>
    <x v="4"/>
    <n v="1"/>
    <n v="9"/>
    <n v="5"/>
    <s v="24.08.2016"/>
    <s v="01.04.2017"/>
    <m/>
    <s v="INR"/>
    <n v="21591.27"/>
    <n v="0"/>
    <n v="-21591.27"/>
    <n v="0"/>
    <n v="0"/>
    <n v="-11471.32"/>
    <n v="-1535"/>
    <n v="0"/>
    <n v="-1535"/>
    <n v="13006.32"/>
    <n v="0"/>
    <n v="0"/>
    <n v="8584.9500000000007"/>
    <n v="10119.950000000001"/>
    <n v="0"/>
  </r>
  <r>
    <x v="0"/>
    <s v="FA43"/>
    <n v="2100"/>
    <n v="210000214"/>
    <n v="0"/>
    <s v="FA002100002140"/>
    <s v="Electrical wiring"/>
    <x v="4"/>
    <n v="1"/>
    <n v="9"/>
    <n v="5"/>
    <s v="31.08.2016"/>
    <s v="01.04.2017"/>
    <m/>
    <s v="INR"/>
    <n v="75944"/>
    <n v="0"/>
    <n v="-75944"/>
    <n v="0"/>
    <n v="0"/>
    <n v="-40283.21"/>
    <n v="-5411"/>
    <n v="0"/>
    <n v="-5411"/>
    <n v="45694.21"/>
    <n v="0"/>
    <n v="0"/>
    <n v="30249.79"/>
    <n v="35660.79"/>
    <n v="0"/>
  </r>
  <r>
    <x v="0"/>
    <s v="FA43"/>
    <n v="2100"/>
    <n v="210000215"/>
    <n v="0"/>
    <s v="FA002100002150"/>
    <s v="Air condition"/>
    <x v="4"/>
    <n v="1"/>
    <n v="9"/>
    <n v="5"/>
    <s v="24.08.2016"/>
    <s v="01.04.2017"/>
    <m/>
    <s v="INR"/>
    <n v="33290.879999999997"/>
    <n v="0"/>
    <n v="-33290.879999999997"/>
    <n v="0"/>
    <n v="0"/>
    <n v="-17686.25"/>
    <n v="-2367"/>
    <n v="0"/>
    <n v="-2367"/>
    <n v="20053.25"/>
    <n v="0"/>
    <n v="0"/>
    <n v="13237.629999999997"/>
    <n v="15604.629999999997"/>
    <n v="0"/>
  </r>
  <r>
    <x v="0"/>
    <s v="FA43"/>
    <n v="2100"/>
    <n v="210000291"/>
    <n v="0"/>
    <s v="FA002100002910"/>
    <s v="3.5C*300 SQ MM AL ARMD CABLE-POLYCAB"/>
    <x v="4"/>
    <n v="165"/>
    <n v="10"/>
    <n v="0"/>
    <s v="31.07.2017"/>
    <s v="01.04.2017"/>
    <m/>
    <s v="INR"/>
    <n v="161097.71"/>
    <n v="0"/>
    <n v="-161097.71"/>
    <n v="0"/>
    <n v="0"/>
    <n v="-76520"/>
    <n v="-11478"/>
    <n v="0"/>
    <n v="-11478"/>
    <n v="87998"/>
    <n v="0"/>
    <n v="0"/>
    <n v="73099.709999999992"/>
    <n v="84577.709999999992"/>
    <n v="0"/>
  </r>
  <r>
    <x v="0"/>
    <s v="FA43"/>
    <n v="2100"/>
    <n v="210000641"/>
    <n v="0"/>
    <s v="FA002100006410"/>
    <s v="Electric Work Supplies &amp; Installation"/>
    <x v="4"/>
    <n v="1"/>
    <n v="10"/>
    <n v="0"/>
    <s v="31.01.2019"/>
    <s v="12.01.2019"/>
    <m/>
    <s v="INR"/>
    <n v="210494.31"/>
    <n v="0"/>
    <n v="-210494.31"/>
    <n v="0"/>
    <n v="0"/>
    <n v="-64319"/>
    <n v="-15066"/>
    <n v="0"/>
    <n v="-15066"/>
    <n v="79385"/>
    <n v="0"/>
    <n v="0"/>
    <n v="131109.31"/>
    <n v="146175.31"/>
    <n v="0"/>
  </r>
  <r>
    <x v="0"/>
    <s v="FA43"/>
    <n v="2100"/>
    <n v="210000671"/>
    <n v="0"/>
    <s v="FA002100006710"/>
    <s v="40KVA DG Set Drawing Set"/>
    <x v="4"/>
    <n v="1"/>
    <n v="10"/>
    <n v="0"/>
    <s v="31.03.2019"/>
    <s v="25.03.2019"/>
    <m/>
    <s v="INR"/>
    <n v="26986.45"/>
    <n v="0"/>
    <n v="-26986.45"/>
    <n v="0"/>
    <n v="0"/>
    <n v="-7741"/>
    <n v="-1931"/>
    <n v="0"/>
    <n v="-1931"/>
    <n v="9672"/>
    <n v="0"/>
    <n v="0"/>
    <n v="17314.45"/>
    <n v="19245.45"/>
    <n v="0"/>
  </r>
  <r>
    <x v="0"/>
    <s v="FA43"/>
    <n v="2100"/>
    <n v="210000672"/>
    <n v="0"/>
    <s v="FA002100006720"/>
    <s v="500 KVA DG Set Drawing Set"/>
    <x v="4"/>
    <n v="1"/>
    <n v="10"/>
    <n v="0"/>
    <s v="31.03.2019"/>
    <s v="25.03.2019"/>
    <m/>
    <s v="INR"/>
    <n v="199699.73"/>
    <n v="0"/>
    <n v="-199699.73"/>
    <n v="0"/>
    <n v="0"/>
    <n v="-57278"/>
    <n v="-14294"/>
    <n v="0"/>
    <n v="-14294"/>
    <n v="71572"/>
    <n v="0"/>
    <n v="0"/>
    <n v="128127.73000000001"/>
    <n v="142421.73000000001"/>
    <n v="0"/>
  </r>
  <r>
    <x v="0"/>
    <s v="FA48"/>
    <n v="1200"/>
    <n v="120000089"/>
    <n v="0"/>
    <s v="FA001200000890"/>
    <s v="Epoxy Floor Coating"/>
    <x v="7"/>
    <n v="1721"/>
    <n v="2"/>
    <n v="4"/>
    <s v="11.08.2016"/>
    <s v="01.04.2017"/>
    <m/>
    <s v="INR"/>
    <n v="62472.959999999999"/>
    <n v="0"/>
    <n v="-62472.959999999999"/>
    <n v="0"/>
    <n v="0"/>
    <n v="-59349.31"/>
    <n v="0"/>
    <n v="0"/>
    <n v="0"/>
    <n v="59349.31"/>
    <n v="0"/>
    <n v="0"/>
    <n v="3123.6500000000015"/>
    <n v="3123.6500000000015"/>
    <n v="0"/>
  </r>
  <r>
    <x v="0"/>
    <s v="FA48"/>
    <n v="1200"/>
    <n v="120000090"/>
    <n v="0"/>
    <s v="FA001200000900"/>
    <s v=" Epoxy Coving"/>
    <x v="7"/>
    <n v="211"/>
    <n v="2"/>
    <n v="4"/>
    <s v="11.08.2016"/>
    <s v="01.04.2017"/>
    <m/>
    <s v="INR"/>
    <n v="66249.78"/>
    <n v="0"/>
    <n v="-66249.78"/>
    <n v="0"/>
    <n v="0"/>
    <n v="-62937.14"/>
    <n v="0"/>
    <n v="0"/>
    <n v="0"/>
    <n v="62937.14"/>
    <n v="0"/>
    <n v="0"/>
    <n v="3312.6399999999994"/>
    <n v="3312.6399999999994"/>
    <n v="0"/>
  </r>
  <r>
    <x v="0"/>
    <s v="FA48"/>
    <n v="1200"/>
    <n v="120000091"/>
    <n v="0"/>
    <s v="FA001200000910"/>
    <s v="Epoxy Grove Filling"/>
    <x v="7"/>
    <n v="266"/>
    <n v="2"/>
    <n v="4"/>
    <s v="11.08.2016"/>
    <s v="01.04.2017"/>
    <m/>
    <s v="INR"/>
    <n v="3511.24"/>
    <n v="0"/>
    <n v="-3511.24"/>
    <n v="0"/>
    <n v="0"/>
    <n v="-3335.68"/>
    <n v="0"/>
    <n v="0"/>
    <n v="0"/>
    <n v="3335.68"/>
    <n v="0"/>
    <n v="0"/>
    <n v="175.55999999999995"/>
    <n v="175.55999999999995"/>
    <n v="0"/>
  </r>
  <r>
    <x v="0"/>
    <s v="FA48"/>
    <n v="1200"/>
    <n v="120000092"/>
    <n v="0"/>
    <s v="FA001200000920"/>
    <s v="Angle -Roasting plant"/>
    <x v="7"/>
    <n v="703.8"/>
    <n v="2"/>
    <n v="5"/>
    <s v="30.08.2016"/>
    <s v="01.04.2017"/>
    <m/>
    <s v="INR"/>
    <n v="24963.34"/>
    <n v="0"/>
    <n v="-24963.34"/>
    <n v="0"/>
    <n v="0"/>
    <n v="-23714.75"/>
    <n v="0"/>
    <n v="0"/>
    <n v="0"/>
    <n v="23714.75"/>
    <n v="0"/>
    <n v="0"/>
    <n v="1248.5900000000001"/>
    <n v="1248.5900000000001"/>
    <n v="0"/>
  </r>
  <r>
    <x v="0"/>
    <s v="FA48"/>
    <n v="1200"/>
    <n v="120000093"/>
    <n v="0"/>
    <s v="FA001200000930"/>
    <s v="Checkar Plate-Roasting"/>
    <x v="7"/>
    <n v="980"/>
    <n v="2"/>
    <n v="5"/>
    <s v="30.08.2016"/>
    <s v="01.04.2017"/>
    <m/>
    <s v="INR"/>
    <n v="51053.73"/>
    <n v="0"/>
    <n v="-51053.73"/>
    <n v="0"/>
    <n v="0"/>
    <n v="-48500.74"/>
    <n v="0"/>
    <n v="0"/>
    <n v="0"/>
    <n v="48500.74"/>
    <n v="0"/>
    <n v="0"/>
    <n v="2552.9900000000052"/>
    <n v="2552.9900000000052"/>
    <n v="0"/>
  </r>
  <r>
    <x v="0"/>
    <s v="FA48"/>
    <n v="1200"/>
    <n v="120000094"/>
    <n v="0"/>
    <s v="FA001200000940"/>
    <s v="Joist - roasting plant"/>
    <x v="7"/>
    <n v="1184.4000000000001"/>
    <n v="2"/>
    <n v="5"/>
    <s v="30.08.2016"/>
    <s v="01.04.2017"/>
    <m/>
    <s v="INR"/>
    <n v="42666.33"/>
    <n v="0"/>
    <n v="-42666.33"/>
    <n v="0"/>
    <n v="0"/>
    <n v="-40532.519999999997"/>
    <n v="0"/>
    <n v="0"/>
    <n v="0"/>
    <n v="40532.519999999997"/>
    <n v="0"/>
    <n v="0"/>
    <n v="2133.8100000000049"/>
    <n v="2133.8100000000049"/>
    <n v="0"/>
  </r>
  <r>
    <x v="0"/>
    <s v="FA48"/>
    <n v="1200"/>
    <n v="120000095"/>
    <n v="0"/>
    <s v="FA001200000950"/>
    <s v="Channel -roasting plant"/>
    <x v="7"/>
    <n v="154.19999999999999"/>
    <n v="2"/>
    <n v="5"/>
    <s v="30.08.2016"/>
    <s v="01.04.2017"/>
    <m/>
    <s v="INR"/>
    <n v="5640.29"/>
    <n v="0"/>
    <n v="-5640.29"/>
    <n v="0"/>
    <n v="0"/>
    <n v="-5358.19"/>
    <n v="0"/>
    <n v="0"/>
    <n v="0"/>
    <n v="5358.19"/>
    <n v="0"/>
    <n v="0"/>
    <n v="282.10000000000036"/>
    <n v="282.10000000000036"/>
    <n v="0"/>
  </r>
  <r>
    <x v="0"/>
    <s v="FA48"/>
    <n v="1200"/>
    <n v="120000098"/>
    <n v="0"/>
    <s v="FA001200000980"/>
    <s v="Fabrication Work &amp; Goods"/>
    <x v="7"/>
    <n v="1962.5"/>
    <n v="2"/>
    <n v="5"/>
    <s v="08.09.2016"/>
    <s v="01.04.2017"/>
    <m/>
    <s v="INR"/>
    <n v="24096.02"/>
    <n v="0"/>
    <n v="-24096.02"/>
    <n v="0"/>
    <n v="0"/>
    <n v="-22891.22"/>
    <n v="0"/>
    <n v="0"/>
    <n v="0"/>
    <n v="22891.22"/>
    <n v="0"/>
    <n v="0"/>
    <n v="1204.7999999999993"/>
    <n v="1204.7999999999993"/>
    <n v="0"/>
  </r>
  <r>
    <x v="0"/>
    <s v="FA48"/>
    <n v="1200"/>
    <n v="120000099"/>
    <n v="0"/>
    <s v="FA001200000990"/>
    <s v="LabourCharges"/>
    <x v="7"/>
    <n v="82.5"/>
    <n v="2"/>
    <n v="5"/>
    <s v="08.09.2016"/>
    <s v="01.04.2017"/>
    <m/>
    <s v="INR"/>
    <n v="25928.85"/>
    <n v="0"/>
    <n v="-25928.85"/>
    <n v="0"/>
    <n v="0"/>
    <n v="-24632.41"/>
    <n v="0"/>
    <n v="0"/>
    <n v="0"/>
    <n v="24632.41"/>
    <n v="0"/>
    <n v="0"/>
    <n v="1296.4399999999987"/>
    <n v="1296.4399999999987"/>
    <n v="0"/>
  </r>
  <r>
    <x v="0"/>
    <s v="FA48"/>
    <n v="1200"/>
    <n v="120000100"/>
    <n v="0"/>
    <s v="FA001200001000"/>
    <s v="Fabrication Work &amp; Goods"/>
    <x v="7"/>
    <n v="196"/>
    <n v="2"/>
    <n v="5"/>
    <s v="08.09.2016"/>
    <s v="01.04.2017"/>
    <m/>
    <s v="INR"/>
    <n v="20533.55"/>
    <n v="0"/>
    <n v="-20533.55"/>
    <n v="0"/>
    <n v="0"/>
    <n v="-19506.87"/>
    <n v="0"/>
    <n v="0"/>
    <n v="0"/>
    <n v="19506.87"/>
    <n v="0"/>
    <n v="0"/>
    <n v="1026.6800000000003"/>
    <n v="1026.6800000000003"/>
    <n v="0"/>
  </r>
  <r>
    <x v="0"/>
    <s v="FA48"/>
    <n v="1200"/>
    <n v="120000112"/>
    <n v="0"/>
    <s v="FA001200001120"/>
    <s v="Fabrication Work &amp; Goods"/>
    <x v="7"/>
    <n v="1"/>
    <n v="2"/>
    <n v="6"/>
    <s v="01.10.2016"/>
    <s v="01.04.2017"/>
    <m/>
    <s v="INR"/>
    <n v="103000"/>
    <n v="0"/>
    <n v="-103000"/>
    <n v="0"/>
    <n v="0"/>
    <n v="-97849.65"/>
    <n v="0"/>
    <n v="0"/>
    <n v="0"/>
    <n v="97849.65"/>
    <n v="0"/>
    <n v="0"/>
    <n v="5150.3500000000058"/>
    <n v="5150.3500000000058"/>
    <n v="0"/>
  </r>
  <r>
    <x v="0"/>
    <s v="FA48"/>
    <n v="1600"/>
    <n v="160000909"/>
    <n v="0"/>
    <s v="FA001600009090"/>
    <s v="Bandsealing Machine"/>
    <x v="0"/>
    <n v="1"/>
    <n v="14"/>
    <n v="5"/>
    <s v="31.08.2016"/>
    <s v="01.04.2017"/>
    <m/>
    <s v="INR"/>
    <n v="30547.279999999999"/>
    <n v="0"/>
    <n v="0"/>
    <n v="0"/>
    <n v="30547.279999999999"/>
    <n v="-10802.99"/>
    <n v="-1451"/>
    <n v="0"/>
    <n v="-1451"/>
    <n v="0"/>
    <n v="0"/>
    <n v="-12253.99"/>
    <n v="0"/>
    <n v="19744.29"/>
    <n v="18293.29"/>
  </r>
  <r>
    <x v="0"/>
    <s v="FA48"/>
    <n v="1600"/>
    <n v="160000910"/>
    <n v="0"/>
    <s v="FA001600009100"/>
    <s v="Stitching Machine - Revo"/>
    <x v="0"/>
    <n v="1"/>
    <n v="14"/>
    <n v="5"/>
    <s v="31.08.2016"/>
    <s v="01.04.2017"/>
    <m/>
    <s v="INR"/>
    <n v="8744.8700000000008"/>
    <n v="0"/>
    <n v="0"/>
    <n v="0"/>
    <n v="8744.8700000000008"/>
    <n v="-3093.2"/>
    <n v="-415"/>
    <n v="0"/>
    <n v="-415"/>
    <n v="0"/>
    <n v="0"/>
    <n v="-3508.2"/>
    <n v="0"/>
    <n v="5651.670000000001"/>
    <n v="5236.670000000001"/>
  </r>
  <r>
    <x v="0"/>
    <s v="FA48"/>
    <n v="1600"/>
    <n v="160000911"/>
    <n v="0"/>
    <s v="FA001600009110"/>
    <s v="Foot Mounted motor"/>
    <x v="0"/>
    <n v="5"/>
    <n v="14"/>
    <n v="5"/>
    <s v="31.08.2016"/>
    <s v="01.04.2017"/>
    <m/>
    <s v="INR"/>
    <n v="114923.82"/>
    <n v="0"/>
    <n v="0"/>
    <n v="0"/>
    <n v="114923.82"/>
    <n v="-40638.46"/>
    <n v="-5459"/>
    <n v="0"/>
    <n v="-5459"/>
    <n v="0"/>
    <n v="0"/>
    <n v="-46097.46"/>
    <n v="0"/>
    <n v="74285.360000000015"/>
    <n v="68826.360000000015"/>
  </r>
  <r>
    <x v="0"/>
    <s v="FA48"/>
    <n v="1600"/>
    <n v="160000912"/>
    <n v="0"/>
    <s v="FA001600009120"/>
    <s v="Foot Mounted 1 HP suji"/>
    <x v="0"/>
    <n v="1"/>
    <n v="14"/>
    <n v="5"/>
    <s v="31.08.2016"/>
    <s v="01.04.2017"/>
    <m/>
    <s v="INR"/>
    <n v="18592.560000000001"/>
    <n v="0"/>
    <n v="0"/>
    <n v="0"/>
    <n v="18592.560000000001"/>
    <n v="-6575.16"/>
    <n v="-883"/>
    <n v="0"/>
    <n v="-883"/>
    <n v="0"/>
    <n v="0"/>
    <n v="-7458.16"/>
    <n v="0"/>
    <n v="12017.400000000001"/>
    <n v="11134.400000000001"/>
  </r>
  <r>
    <x v="0"/>
    <s v="FA48"/>
    <n v="1600"/>
    <n v="160000913"/>
    <n v="0"/>
    <s v="FA001600009130"/>
    <s v="SUJI ROASTER PLANT"/>
    <x v="0"/>
    <n v="1"/>
    <n v="14"/>
    <n v="5"/>
    <s v="31.08.2016"/>
    <s v="01.04.2017"/>
    <m/>
    <s v="INR"/>
    <n v="2733177.67"/>
    <n v="0"/>
    <n v="0"/>
    <n v="0"/>
    <n v="2733177.67"/>
    <n v="-966508.25"/>
    <n v="-129824"/>
    <n v="0"/>
    <n v="-129824"/>
    <n v="0"/>
    <n v="0"/>
    <n v="-1096332.25"/>
    <n v="327369.08400000003"/>
    <n v="1766669.42"/>
    <n v="1309476.3359999999"/>
  </r>
  <r>
    <x v="0"/>
    <s v="FA48"/>
    <n v="1600"/>
    <n v="160000914"/>
    <n v="0"/>
    <s v="FA001600009140"/>
    <s v="PIPE(suji roaster plant)"/>
    <x v="0"/>
    <n v="806"/>
    <n v="14"/>
    <n v="5"/>
    <s v="31.08.2016"/>
    <s v="01.04.2017"/>
    <m/>
    <s v="INR"/>
    <n v="51454.28"/>
    <n v="0"/>
    <n v="0"/>
    <n v="0"/>
    <n v="51454.28"/>
    <n v="-18196.689999999999"/>
    <n v="-2444"/>
    <n v="0"/>
    <n v="-2444"/>
    <n v="0"/>
    <n v="0"/>
    <n v="-20640.689999999999"/>
    <n v="0"/>
    <n v="33257.589999999997"/>
    <n v="30813.59"/>
  </r>
  <r>
    <x v="0"/>
    <s v="FA48"/>
    <n v="1600"/>
    <n v="160000915"/>
    <n v="0"/>
    <s v="FA001600009150"/>
    <s v="PIPE 91*91MM suji roaster"/>
    <x v="0"/>
    <n v="521"/>
    <n v="14"/>
    <n v="5"/>
    <s v="31.08.2016"/>
    <s v="01.04.2017"/>
    <m/>
    <s v="INR"/>
    <n v="33260.160000000003"/>
    <n v="0"/>
    <n v="0"/>
    <n v="0"/>
    <n v="33260.160000000003"/>
    <n v="-11761.26"/>
    <n v="-1580"/>
    <n v="0"/>
    <n v="-1580"/>
    <n v="0"/>
    <n v="0"/>
    <n v="-13341.26"/>
    <n v="0"/>
    <n v="21498.9"/>
    <n v="19918.900000000001"/>
  </r>
  <r>
    <x v="0"/>
    <s v="FA48"/>
    <n v="1600"/>
    <n v="160000916"/>
    <n v="0"/>
    <s v="FA001600009160"/>
    <s v="CCP SHEET suji roaster"/>
    <x v="0"/>
    <n v="727"/>
    <n v="14"/>
    <n v="5"/>
    <s v="31.08.2016"/>
    <s v="01.04.2017"/>
    <m/>
    <s v="INR"/>
    <n v="72767.039999999994"/>
    <n v="0"/>
    <n v="0"/>
    <n v="0"/>
    <n v="72767.039999999994"/>
    <n v="-25732.39"/>
    <n v="-3456"/>
    <n v="0"/>
    <n v="-3456"/>
    <n v="0"/>
    <n v="0"/>
    <n v="-29188.39"/>
    <n v="0"/>
    <n v="47034.649999999994"/>
    <n v="43578.649999999994"/>
  </r>
  <r>
    <x v="0"/>
    <s v="FA48"/>
    <n v="1600"/>
    <n v="160000917"/>
    <n v="0"/>
    <s v="FA001600009170"/>
    <s v="ISMC RAI s roaster"/>
    <x v="0"/>
    <n v="324"/>
    <n v="14"/>
    <n v="5"/>
    <s v="31.08.2016"/>
    <s v="01.04.2017"/>
    <m/>
    <s v="INR"/>
    <n v="16520.93"/>
    <n v="0"/>
    <n v="0"/>
    <n v="0"/>
    <n v="16520.93"/>
    <n v="-5840.6"/>
    <n v="-785"/>
    <n v="0"/>
    <n v="-785"/>
    <n v="0"/>
    <n v="0"/>
    <n v="-6625.6"/>
    <n v="0"/>
    <n v="10680.33"/>
    <n v="9895.33"/>
  </r>
  <r>
    <x v="0"/>
    <s v="FA48"/>
    <n v="1600"/>
    <n v="160000918"/>
    <n v="0"/>
    <s v="FA001600009180"/>
    <s v="CHEKKAD Esuji roaster"/>
    <x v="0"/>
    <n v="10430"/>
    <n v="14"/>
    <n v="5"/>
    <s v="31.08.2016"/>
    <s v="01.04.2017"/>
    <m/>
    <s v="INR"/>
    <n v="693622.73"/>
    <n v="0"/>
    <n v="0"/>
    <n v="0"/>
    <n v="693622.73"/>
    <n v="-245280.54"/>
    <n v="-32946"/>
    <n v="0"/>
    <n v="-32946"/>
    <n v="0"/>
    <n v="0"/>
    <n v="-278226.54000000004"/>
    <n v="0"/>
    <n v="448342.18999999994"/>
    <n v="415396.18999999994"/>
  </r>
  <r>
    <x v="0"/>
    <s v="FA48"/>
    <n v="1600"/>
    <n v="160000919"/>
    <n v="0"/>
    <s v="FA001600009190"/>
    <s v="MS PLATE suji roaster"/>
    <x v="0"/>
    <n v="1568"/>
    <n v="14"/>
    <n v="5"/>
    <s v="31.08.2016"/>
    <s v="01.04.2017"/>
    <m/>
    <s v="INR"/>
    <n v="109574.26"/>
    <n v="0"/>
    <n v="0"/>
    <n v="0"/>
    <n v="109574.26"/>
    <n v="-38748.74"/>
    <n v="-5205"/>
    <n v="0"/>
    <n v="-5205"/>
    <n v="0"/>
    <n v="0"/>
    <n v="-43953.74"/>
    <n v="0"/>
    <n v="70825.51999999999"/>
    <n v="65620.51999999999"/>
  </r>
  <r>
    <x v="0"/>
    <s v="FA48"/>
    <n v="1600"/>
    <n v="160000920"/>
    <n v="0"/>
    <s v="FA001600009200"/>
    <s v="MS JOIST RAI suji roast"/>
    <x v="0"/>
    <n v="9970"/>
    <n v="14"/>
    <n v="5"/>
    <s v="31.08.2016"/>
    <s v="01.04.2017"/>
    <m/>
    <s v="INR"/>
    <n v="526459.35"/>
    <n v="0"/>
    <n v="0"/>
    <n v="0"/>
    <n v="526459.35"/>
    <n v="-186167.36"/>
    <n v="-25006"/>
    <n v="0"/>
    <n v="-25006"/>
    <n v="0"/>
    <n v="0"/>
    <n v="-211173.36"/>
    <n v="0"/>
    <n v="340291.99"/>
    <n v="315285.99"/>
  </r>
  <r>
    <x v="0"/>
    <s v="FA48"/>
    <n v="1600"/>
    <n v="160000921"/>
    <n v="0"/>
    <s v="FA001600009210"/>
    <s v="MS ANGLEsuji roaster"/>
    <x v="0"/>
    <n v="2594"/>
    <n v="14"/>
    <n v="5"/>
    <s v="31.08.2016"/>
    <s v="01.04.2017"/>
    <m/>
    <s v="INR"/>
    <n v="132269.32999999999"/>
    <n v="0"/>
    <n v="0"/>
    <n v="0"/>
    <n v="132269.32999999999"/>
    <n v="-46773.53"/>
    <n v="-6283"/>
    <n v="0"/>
    <n v="-6283"/>
    <n v="0"/>
    <n v="0"/>
    <n v="-53056.53"/>
    <n v="0"/>
    <n v="85495.799999999988"/>
    <n v="79212.799999999988"/>
  </r>
  <r>
    <x v="0"/>
    <s v="FA48"/>
    <n v="1600"/>
    <n v="160000922"/>
    <n v="0"/>
    <s v="FA001600009220"/>
    <s v="S S Sheet suji roster"/>
    <x v="0"/>
    <n v="2"/>
    <n v="14"/>
    <n v="5"/>
    <s v="31.08.2016"/>
    <s v="01.04.2017"/>
    <m/>
    <s v="INR"/>
    <n v="11710.51"/>
    <n v="0"/>
    <n v="0"/>
    <n v="0"/>
    <n v="11710.51"/>
    <n v="-4142.8100000000004"/>
    <n v="-556"/>
    <n v="0"/>
    <n v="-556"/>
    <n v="0"/>
    <n v="0"/>
    <n v="-4698.8100000000004"/>
    <n v="0"/>
    <n v="7567.7"/>
    <n v="7011.7"/>
  </r>
  <r>
    <x v="0"/>
    <s v="FA48"/>
    <n v="1600"/>
    <n v="160000923"/>
    <n v="0"/>
    <s v="FA001600009230"/>
    <s v="Hopper Suji roster plant"/>
    <x v="0"/>
    <n v="1"/>
    <n v="14"/>
    <n v="5"/>
    <s v="31.08.2016"/>
    <s v="01.04.2017"/>
    <m/>
    <s v="INR"/>
    <n v="24768.07"/>
    <n v="0"/>
    <n v="0"/>
    <n v="0"/>
    <n v="24768.07"/>
    <n v="-8759.4"/>
    <n v="-1176"/>
    <n v="0"/>
    <n v="-1176"/>
    <n v="0"/>
    <n v="0"/>
    <n v="-9935.4"/>
    <n v="0"/>
    <n v="16008.67"/>
    <n v="14832.67"/>
  </r>
  <r>
    <x v="0"/>
    <s v="FA48"/>
    <n v="1600"/>
    <n v="160000924"/>
    <n v="0"/>
    <s v="FA001600009240"/>
    <s v=" S S TANKSuji roster"/>
    <x v="0"/>
    <n v="1"/>
    <n v="14"/>
    <n v="5"/>
    <s v="31.08.2016"/>
    <s v="01.04.2017"/>
    <m/>
    <s v="INR"/>
    <n v="173376.45"/>
    <n v="0"/>
    <n v="0"/>
    <n v="0"/>
    <n v="173376.45"/>
    <n v="-61307.8"/>
    <n v="-8235"/>
    <n v="0"/>
    <n v="-8235"/>
    <n v="0"/>
    <n v="0"/>
    <n v="-69542.8"/>
    <n v="0"/>
    <n v="112068.65000000001"/>
    <n v="103833.65000000001"/>
  </r>
  <r>
    <x v="0"/>
    <s v="FA48"/>
    <n v="1600"/>
    <n v="160000926"/>
    <n v="0"/>
    <s v="FA001600009260"/>
    <s v="PIPE Medium suji roster"/>
    <x v="0"/>
    <n v="300"/>
    <n v="14"/>
    <n v="5"/>
    <s v="31.08.2016"/>
    <s v="01.04.2017"/>
    <m/>
    <s v="INR"/>
    <n v="6647.62"/>
    <n v="0"/>
    <n v="0"/>
    <n v="0"/>
    <n v="6647.62"/>
    <n v="-2350.69"/>
    <n v="-316"/>
    <n v="0"/>
    <n v="-316"/>
    <n v="0"/>
    <n v="0"/>
    <n v="-2666.69"/>
    <n v="0"/>
    <n v="4296.93"/>
    <n v="3980.93"/>
  </r>
  <r>
    <x v="0"/>
    <s v="FA48"/>
    <n v="1600"/>
    <n v="160000947"/>
    <n v="0"/>
    <s v="FA001600009470"/>
    <s v="Weighig Scale150 kg"/>
    <x v="0"/>
    <n v="1"/>
    <n v="14"/>
    <n v="6"/>
    <s v="26.09.2016"/>
    <s v="01.04.2017"/>
    <m/>
    <s v="INR"/>
    <n v="15207.59"/>
    <n v="0"/>
    <n v="0"/>
    <n v="0"/>
    <n v="15207.59"/>
    <n v="-5303.45"/>
    <n v="-722"/>
    <n v="0"/>
    <n v="-722"/>
    <n v="0"/>
    <n v="0"/>
    <n v="-6025.45"/>
    <n v="0"/>
    <n v="9904.14"/>
    <n v="9182.14"/>
  </r>
  <r>
    <x v="0"/>
    <s v="FA48"/>
    <n v="1600"/>
    <n v="160002272"/>
    <n v="0"/>
    <s v="FA001600022720"/>
    <s v="Gear Motor IE2 Motor"/>
    <x v="0"/>
    <n v="2"/>
    <n v="15"/>
    <n v="0"/>
    <s v="31.03.2019"/>
    <s v="22.03.2019"/>
    <m/>
    <s v="INR"/>
    <n v="28713.58"/>
    <n v="0"/>
    <n v="0"/>
    <n v="0"/>
    <n v="28713.58"/>
    <n v="-5506"/>
    <n v="-1370"/>
    <n v="0"/>
    <n v="-1370"/>
    <n v="0"/>
    <n v="0"/>
    <n v="-6876"/>
    <n v="0"/>
    <n v="23207.58"/>
    <n v="21837.58"/>
  </r>
  <r>
    <x v="0"/>
    <s v="FA48"/>
    <n v="1600"/>
    <n v="160002440"/>
    <n v="0"/>
    <s v="FA001600024400"/>
    <s v="Vibro Motor"/>
    <x v="0"/>
    <n v="1"/>
    <n v="15"/>
    <n v="0"/>
    <s v="31.01.2020"/>
    <s v="30.01.2020"/>
    <m/>
    <s v="INR"/>
    <n v="20000"/>
    <n v="0"/>
    <n v="0"/>
    <n v="0"/>
    <n v="20000"/>
    <n v="-2749"/>
    <n v="-954"/>
    <n v="0"/>
    <n v="-954"/>
    <n v="0"/>
    <n v="0"/>
    <n v="-3703"/>
    <n v="0"/>
    <n v="17251"/>
    <n v="16297"/>
  </r>
  <r>
    <x v="0"/>
    <s v="FA48"/>
    <n v="1900"/>
    <n v="190000362"/>
    <n v="0"/>
    <s v="FA001900003620"/>
    <s v="600 VA UPS for roasting"/>
    <x v="2"/>
    <n v="5"/>
    <n v="2"/>
    <n v="5"/>
    <s v="26.08.2016"/>
    <s v="01.04.2017"/>
    <m/>
    <s v="INR"/>
    <n v="10213.61"/>
    <n v="0"/>
    <n v="0"/>
    <n v="0"/>
    <n v="10213.61"/>
    <n v="-9702.7199999999993"/>
    <n v="0"/>
    <n v="0"/>
    <n v="0"/>
    <n v="0"/>
    <n v="0"/>
    <n v="-9702.7199999999993"/>
    <n v="0"/>
    <n v="510.89000000000124"/>
    <n v="510.89000000000124"/>
  </r>
  <r>
    <x v="0"/>
    <s v="FA48"/>
    <n v="2000"/>
    <n v="200000459"/>
    <n v="0"/>
    <s v="FA002000004590"/>
    <s v="S S Tub"/>
    <x v="3"/>
    <n v="1"/>
    <n v="9"/>
    <n v="6"/>
    <s v="13.10.2016"/>
    <s v="01.04.2017"/>
    <m/>
    <s v="INR"/>
    <n v="5197.5"/>
    <n v="0"/>
    <n v="0"/>
    <n v="0"/>
    <n v="5197.5"/>
    <n v="-2707.97"/>
    <n v="-372"/>
    <n v="0"/>
    <n v="-372"/>
    <n v="0"/>
    <n v="0"/>
    <n v="-3079.97"/>
    <n v="0"/>
    <n v="2489.5300000000002"/>
    <n v="2117.5300000000002"/>
  </r>
  <r>
    <x v="0"/>
    <s v="FA48"/>
    <n v="2000"/>
    <n v="200000480"/>
    <n v="0"/>
    <s v="FA002000004800"/>
    <s v="Acrylic Sheet (8*4 &amp; 4*2)"/>
    <x v="3"/>
    <n v="4"/>
    <n v="9"/>
    <n v="10"/>
    <s v="07.02.2017"/>
    <s v="01.04.2017"/>
    <m/>
    <s v="INR"/>
    <n v="11170"/>
    <n v="0"/>
    <n v="0"/>
    <n v="0"/>
    <n v="11170"/>
    <n v="-5471.08"/>
    <n v="-798"/>
    <n v="0"/>
    <n v="-798"/>
    <n v="0"/>
    <n v="0"/>
    <n v="-6269.08"/>
    <n v="0"/>
    <n v="5698.92"/>
    <n v="4900.92"/>
  </r>
  <r>
    <x v="0"/>
    <s v="FA48"/>
    <n v="2100"/>
    <n v="210000218"/>
    <n v="0"/>
    <s v="FA002100002180"/>
    <s v="CABLE TRAY roasting"/>
    <x v="4"/>
    <n v="30"/>
    <n v="9"/>
    <n v="4"/>
    <s v="11.08.2016"/>
    <s v="01.04.2017"/>
    <m/>
    <s v="INR"/>
    <n v="10032.11"/>
    <n v="0"/>
    <n v="-10032.11"/>
    <n v="0"/>
    <n v="0"/>
    <n v="-5388.39"/>
    <n v="-717"/>
    <n v="0"/>
    <n v="-717"/>
    <n v="6105.39"/>
    <n v="0"/>
    <n v="0"/>
    <n v="3926.7200000000003"/>
    <n v="4643.72"/>
    <n v="0"/>
  </r>
  <r>
    <x v="0"/>
    <s v="FA48"/>
    <n v="2100"/>
    <n v="210000219"/>
    <n v="0"/>
    <s v="FA002100002190"/>
    <s v="Cable Wire roasting plant"/>
    <x v="4"/>
    <n v="700"/>
    <n v="9"/>
    <n v="4"/>
    <s v="11.08.2016"/>
    <s v="01.04.2017"/>
    <m/>
    <s v="INR"/>
    <n v="3280.23"/>
    <n v="0"/>
    <n v="-3280.23"/>
    <n v="0"/>
    <n v="0"/>
    <n v="-1761.93"/>
    <n v="-234"/>
    <n v="0"/>
    <n v="-234"/>
    <n v="1995.93"/>
    <n v="0"/>
    <n v="0"/>
    <n v="1284.3"/>
    <n v="1518.3"/>
    <n v="0"/>
  </r>
  <r>
    <x v="0"/>
    <s v="FA48"/>
    <n v="2100"/>
    <n v="210000220"/>
    <n v="0"/>
    <s v="FA002100002200"/>
    <s v="Speaker Wireroasting"/>
    <x v="4"/>
    <n v="200"/>
    <n v="9"/>
    <n v="4"/>
    <s v="11.08.2016"/>
    <s v="01.04.2017"/>
    <m/>
    <s v="INR"/>
    <n v="4906.05"/>
    <n v="0"/>
    <n v="-4906.05"/>
    <n v="0"/>
    <n v="0"/>
    <n v="-2634.52"/>
    <n v="-351"/>
    <n v="0"/>
    <n v="-351"/>
    <n v="2985.52"/>
    <n v="0"/>
    <n v="0"/>
    <n v="1920.5300000000002"/>
    <n v="2271.5300000000002"/>
    <n v="0"/>
  </r>
  <r>
    <x v="0"/>
    <s v="FA48"/>
    <n v="2100"/>
    <n v="210000221"/>
    <n v="0"/>
    <s v="FA002100002210"/>
    <s v="Wire (for roasting plant)"/>
    <x v="4"/>
    <n v="400"/>
    <n v="9"/>
    <n v="4"/>
    <s v="11.08.2016"/>
    <s v="01.04.2017"/>
    <m/>
    <s v="INR"/>
    <n v="2767.63"/>
    <n v="0"/>
    <n v="-2767.63"/>
    <n v="0"/>
    <n v="0"/>
    <n v="-1487.84"/>
    <n v="-198"/>
    <n v="0"/>
    <n v="-198"/>
    <n v="1685.84"/>
    <n v="0"/>
    <n v="0"/>
    <n v="1081.7900000000002"/>
    <n v="1279.7900000000002"/>
    <n v="0"/>
  </r>
  <r>
    <x v="0"/>
    <s v="FA48"/>
    <n v="2100"/>
    <n v="210000222"/>
    <n v="0"/>
    <s v="FA002100002220"/>
    <s v="Flexible Wire 1.5mm SQ"/>
    <x v="4"/>
    <n v="200"/>
    <n v="9"/>
    <n v="4"/>
    <s v="11.08.2016"/>
    <s v="01.04.2017"/>
    <m/>
    <s v="INR"/>
    <n v="2552.0300000000002"/>
    <n v="0"/>
    <n v="-2552.0300000000002"/>
    <n v="0"/>
    <n v="0"/>
    <n v="-1369.76"/>
    <n v="-183"/>
    <n v="0"/>
    <n v="-183"/>
    <n v="1552.76"/>
    <n v="0"/>
    <n v="0"/>
    <n v="999.27000000000021"/>
    <n v="1182.2700000000002"/>
    <n v="0"/>
  </r>
  <r>
    <x v="0"/>
    <s v="FA48"/>
    <n v="2100"/>
    <n v="210000223"/>
    <n v="0"/>
    <s v="FA002100002230"/>
    <s v="Flexible Wire 2.5mm SQ"/>
    <x v="4"/>
    <n v="200"/>
    <n v="9"/>
    <n v="4"/>
    <s v="11.08.2016"/>
    <s v="01.04.2017"/>
    <m/>
    <s v="INR"/>
    <n v="4147.04"/>
    <n v="0"/>
    <n v="-4147.04"/>
    <n v="0"/>
    <n v="0"/>
    <n v="-2226.4899999999998"/>
    <n v="-297"/>
    <n v="0"/>
    <n v="-297"/>
    <n v="2523.4899999999998"/>
    <n v="0"/>
    <n v="0"/>
    <n v="1623.5500000000002"/>
    <n v="1920.5500000000002"/>
    <n v="0"/>
  </r>
  <r>
    <x v="0"/>
    <s v="FA48"/>
    <n v="2100"/>
    <n v="210000224"/>
    <n v="0"/>
    <s v="FA002100002240"/>
    <s v="Cable for roasting plant"/>
    <x v="4"/>
    <n v="770"/>
    <n v="9"/>
    <n v="4"/>
    <s v="11.08.2016"/>
    <s v="01.04.2017"/>
    <m/>
    <s v="INR"/>
    <n v="39385.919999999998"/>
    <n v="0"/>
    <n v="-39385.919999999998"/>
    <n v="0"/>
    <n v="0"/>
    <n v="-21153.51"/>
    <n v="-2815"/>
    <n v="0"/>
    <n v="-2815"/>
    <n v="23968.51"/>
    <n v="0"/>
    <n v="0"/>
    <n v="15417.41"/>
    <n v="18232.41"/>
    <n v="0"/>
  </r>
  <r>
    <x v="0"/>
    <s v="FA48"/>
    <n v="2100"/>
    <n v="210000225"/>
    <n v="0"/>
    <s v="FA002100002250"/>
    <s v="Control Panel - roasting"/>
    <x v="4"/>
    <n v="1"/>
    <n v="9"/>
    <n v="4"/>
    <s v="11.08.2016"/>
    <s v="01.04.2017"/>
    <m/>
    <s v="INR"/>
    <n v="102411.09"/>
    <n v="0"/>
    <n v="-102411.09"/>
    <n v="0"/>
    <n v="0"/>
    <n v="-55003.6"/>
    <n v="-7319"/>
    <n v="0"/>
    <n v="-7319"/>
    <n v="62322.6"/>
    <n v="0"/>
    <n v="0"/>
    <n v="40088.49"/>
    <n v="47407.49"/>
    <n v="0"/>
  </r>
  <r>
    <x v="0"/>
    <s v="FA48"/>
    <n v="2100"/>
    <n v="210000226"/>
    <n v="0"/>
    <s v="FA002100002260"/>
    <s v="Electrical installations"/>
    <x v="4"/>
    <n v="1"/>
    <n v="9"/>
    <n v="4"/>
    <s v="11.08.2016"/>
    <s v="01.04.2017"/>
    <m/>
    <s v="INR"/>
    <n v="42167.12"/>
    <n v="0"/>
    <n v="-42167.12"/>
    <n v="0"/>
    <n v="0"/>
    <n v="-22647.18"/>
    <n v="-3014"/>
    <n v="0"/>
    <n v="-3014"/>
    <n v="25661.18"/>
    <n v="0"/>
    <n v="0"/>
    <n v="16505.940000000002"/>
    <n v="19519.940000000002"/>
    <n v="0"/>
  </r>
  <r>
    <x v="0"/>
    <s v="FA48"/>
    <n v="2100"/>
    <n v="210000658"/>
    <n v="0"/>
    <s v="FA002100006580"/>
    <s v="Online UPS &amp; Battery(30)"/>
    <x v="4"/>
    <n v="1"/>
    <n v="10"/>
    <n v="0"/>
    <s v="28.02.2019"/>
    <s v="18.02.2019"/>
    <m/>
    <s v="INR"/>
    <n v="168200"/>
    <n v="0"/>
    <n v="-168200"/>
    <n v="0"/>
    <n v="0"/>
    <n v="-49776"/>
    <n v="-12039"/>
    <n v="0"/>
    <n v="-12039"/>
    <n v="61815"/>
    <n v="0"/>
    <n v="0"/>
    <n v="106385"/>
    <n v="118424"/>
    <n v="0"/>
  </r>
  <r>
    <x v="0"/>
    <s v="FA49"/>
    <n v="1200"/>
    <n v="120000193"/>
    <n v="0"/>
    <s v="FA001200001930"/>
    <s v="Civil &amp; Fabrication  Work"/>
    <x v="7"/>
    <n v="1181.97"/>
    <n v="3"/>
    <n v="0"/>
    <s v="28.02.2018"/>
    <s v="18.08.2017"/>
    <m/>
    <s v="INR"/>
    <n v="182762.79"/>
    <n v="0"/>
    <n v="-182762.79"/>
    <n v="0"/>
    <n v="0"/>
    <n v="-173624.65"/>
    <n v="0"/>
    <n v="0"/>
    <n v="0"/>
    <n v="173624.65"/>
    <n v="0"/>
    <n v="0"/>
    <n v="9138.140000000014"/>
    <n v="9138.140000000014"/>
    <n v="0"/>
  </r>
  <r>
    <x v="0"/>
    <s v="FA49"/>
    <n v="1200"/>
    <n v="120000378"/>
    <n v="0"/>
    <s v="FA001200003780"/>
    <s v="ALUMINUM PARTITION with Grid Ceiling"/>
    <x v="7"/>
    <n v="1"/>
    <n v="3"/>
    <n v="0"/>
    <s v="25.09.2019"/>
    <s v="25.09.2019"/>
    <m/>
    <s v="INR"/>
    <n v="180229.78"/>
    <n v="0"/>
    <n v="-180229.78"/>
    <n v="0"/>
    <n v="0"/>
    <n v="-143682"/>
    <n v="-27536.29"/>
    <n v="0"/>
    <n v="-27536.29"/>
    <n v="171218.29"/>
    <n v="0"/>
    <n v="0"/>
    <n v="9011.4899999999907"/>
    <n v="36547.78"/>
    <n v="0"/>
  </r>
  <r>
    <x v="0"/>
    <s v="FA49"/>
    <n v="1200"/>
    <n v="120000393"/>
    <n v="0"/>
    <s v="FA001200003930"/>
    <s v="Work Stantion"/>
    <x v="7"/>
    <n v="5"/>
    <n v="1"/>
    <n v="7"/>
    <s v="01.04.2020"/>
    <s v="01.04.2020"/>
    <m/>
    <s v="INR"/>
    <n v="81868.02"/>
    <n v="0"/>
    <n v="-81868.02"/>
    <n v="0"/>
    <n v="0"/>
    <n v="-77774.62"/>
    <n v="0"/>
    <n v="0"/>
    <n v="0"/>
    <n v="77774.62"/>
    <n v="0"/>
    <n v="0"/>
    <n v="4093.4000000000087"/>
    <n v="4093.4000000000087"/>
    <n v="0"/>
  </r>
  <r>
    <x v="0"/>
    <s v="FA49"/>
    <n v="1200"/>
    <n v="120000506"/>
    <n v="0"/>
    <s v="FA001200005060"/>
    <s v="hand Wash Station"/>
    <x v="7"/>
    <n v="1"/>
    <n v="3"/>
    <n v="0"/>
    <s v="30.09.2021"/>
    <s v="28.09.2021"/>
    <m/>
    <s v="INR"/>
    <n v="237541"/>
    <n v="0"/>
    <n v="-237541"/>
    <n v="0"/>
    <n v="0"/>
    <n v="-38126"/>
    <n v="-56674"/>
    <n v="0"/>
    <n v="-56674"/>
    <n v="94800"/>
    <n v="0"/>
    <n v="0"/>
    <n v="142741"/>
    <n v="199415"/>
    <n v="0"/>
  </r>
  <r>
    <x v="0"/>
    <s v="FA49"/>
    <n v="1200"/>
    <n v="120000507"/>
    <n v="0"/>
    <s v="FA001200005070"/>
    <s v="Munchise Chimney work with Aluminium Cladding"/>
    <x v="7"/>
    <n v="1"/>
    <n v="3"/>
    <n v="0"/>
    <s v="30.09.2021"/>
    <s v="28.09.2021"/>
    <m/>
    <s v="INR"/>
    <n v="88000"/>
    <n v="0"/>
    <n v="-88000"/>
    <n v="0"/>
    <n v="0"/>
    <n v="-14124"/>
    <n v="-20995"/>
    <n v="0"/>
    <n v="-20995"/>
    <n v="35119"/>
    <n v="0"/>
    <n v="0"/>
    <n v="52881"/>
    <n v="73876"/>
    <n v="0"/>
  </r>
  <r>
    <x v="0"/>
    <s v="FA49"/>
    <n v="1200"/>
    <n v="120000511"/>
    <n v="0"/>
    <s v="FA001200005110"/>
    <s v="Washroom Station"/>
    <x v="7"/>
    <n v="10"/>
    <n v="3"/>
    <n v="0"/>
    <s v="31.12.2021"/>
    <s v="24.12.2021"/>
    <m/>
    <s v="INR"/>
    <n v="110000"/>
    <n v="0"/>
    <n v="-110000"/>
    <n v="0"/>
    <n v="0"/>
    <n v="-9353"/>
    <n v="-26244"/>
    <n v="0"/>
    <n v="-26244"/>
    <n v="35597"/>
    <n v="0"/>
    <n v="0"/>
    <n v="74403"/>
    <n v="100647"/>
    <n v="0"/>
  </r>
  <r>
    <x v="0"/>
    <s v="FA49"/>
    <n v="1600"/>
    <n v="160002457"/>
    <n v="0"/>
    <s v="FA001600024570"/>
    <s v="Former Machinery Part 100 Gm"/>
    <x v="0"/>
    <n v="1"/>
    <n v="13"/>
    <n v="3"/>
    <s v="01.01.2020"/>
    <s v="01.01.2020"/>
    <m/>
    <s v="INR"/>
    <n v="91393.36"/>
    <n v="0"/>
    <n v="-91393.36"/>
    <n v="0"/>
    <n v="0"/>
    <n v="-22930"/>
    <n v="-4376"/>
    <n v="0"/>
    <n v="-4376"/>
    <n v="27306"/>
    <n v="0"/>
    <n v="0"/>
    <n v="64087.360000000001"/>
    <n v="68463.360000000001"/>
    <n v="0"/>
  </r>
  <r>
    <x v="0"/>
    <s v="FA49"/>
    <n v="1600"/>
    <n v="160002458"/>
    <n v="0"/>
    <s v="FA001600024580"/>
    <s v="FFS Machine (Flexi bag 280E+ 14 H MHW)"/>
    <x v="0"/>
    <n v="1"/>
    <n v="13"/>
    <n v="0"/>
    <s v="01.01.2020"/>
    <s v="01.01.2020"/>
    <m/>
    <s v="INR"/>
    <n v="3608410.4"/>
    <n v="0"/>
    <n v="0"/>
    <n v="0"/>
    <n v="3608410.4"/>
    <n v="-966445"/>
    <n v="-172509"/>
    <n v="0"/>
    <n v="-172509"/>
    <n v="0"/>
    <n v="0"/>
    <n v="-1138954"/>
    <n v="592669.53599999996"/>
    <n v="2641965.4"/>
    <n v="1876786.8640000001"/>
  </r>
  <r>
    <x v="0"/>
    <s v="FA49"/>
    <n v="1600"/>
    <n v="160002602"/>
    <n v="0"/>
    <s v="FA001600026020"/>
    <s v="HAND PALLET"/>
    <x v="0"/>
    <n v="3"/>
    <n v="13"/>
    <n v="6"/>
    <s v="01.04.2020"/>
    <s v="01.04.2020"/>
    <m/>
    <s v="INR"/>
    <n v="62000"/>
    <n v="0"/>
    <n v="0"/>
    <n v="0"/>
    <n v="62000"/>
    <n v="-13719"/>
    <n v="-2960"/>
    <n v="0"/>
    <n v="-2960"/>
    <n v="0"/>
    <n v="0"/>
    <n v="-16679"/>
    <n v="0"/>
    <n v="48281"/>
    <n v="45321"/>
  </r>
  <r>
    <x v="0"/>
    <s v="FA49"/>
    <n v="1600"/>
    <n v="160002609"/>
    <n v="0"/>
    <s v="FA001600026090"/>
    <s v="MS Platform"/>
    <x v="0"/>
    <n v="1"/>
    <n v="2"/>
    <n v="9"/>
    <s v="01.04.2020"/>
    <s v="01.04.2020"/>
    <m/>
    <s v="INR"/>
    <n v="11100"/>
    <n v="0"/>
    <n v="-11100"/>
    <n v="0"/>
    <n v="0"/>
    <n v="-9920.7800000000007"/>
    <n v="-624"/>
    <n v="0"/>
    <n v="-624"/>
    <n v="10544.78"/>
    <n v="0"/>
    <n v="0"/>
    <n v="555.21999999999935"/>
    <n v="1179.2199999999993"/>
    <n v="0"/>
  </r>
  <r>
    <x v="0"/>
    <s v="FA49"/>
    <n v="1600"/>
    <n v="160002610"/>
    <n v="0"/>
    <s v="FA001600026100"/>
    <s v="Packing Machine Automatic"/>
    <x v="0"/>
    <n v="1"/>
    <n v="1"/>
    <n v="9"/>
    <s v="01.04.2020"/>
    <s v="01.04.2020"/>
    <m/>
    <s v="INR"/>
    <n v="130000"/>
    <n v="0"/>
    <n v="0"/>
    <n v="0"/>
    <n v="130000"/>
    <n v="-123500"/>
    <n v="0"/>
    <n v="0"/>
    <n v="0"/>
    <n v="0"/>
    <n v="0"/>
    <n v="-123500"/>
    <n v="0"/>
    <n v="6500"/>
    <n v="6500"/>
  </r>
  <r>
    <x v="0"/>
    <s v="FA49"/>
    <n v="1600"/>
    <n v="160002613"/>
    <n v="0"/>
    <s v="FA001600026130"/>
    <s v="Sealing Machine"/>
    <x v="0"/>
    <n v="1"/>
    <n v="1"/>
    <n v="9"/>
    <s v="01.04.2020"/>
    <s v="01.04.2020"/>
    <m/>
    <s v="INR"/>
    <n v="6552"/>
    <n v="0"/>
    <n v="0"/>
    <n v="0"/>
    <n v="6552"/>
    <n v="-6224.4"/>
    <n v="0"/>
    <n v="0"/>
    <n v="0"/>
    <n v="0"/>
    <n v="0"/>
    <n v="-6224.4"/>
    <n v="0"/>
    <n v="327.60000000000036"/>
    <n v="327.60000000000036"/>
  </r>
  <r>
    <x v="0"/>
    <s v="FA49"/>
    <n v="1600"/>
    <n v="160002618"/>
    <n v="0"/>
    <s v="FA001600026180"/>
    <s v="Air Compressor - 1HP"/>
    <x v="0"/>
    <n v="1"/>
    <n v="11"/>
    <n v="5"/>
    <s v="01.04.2020"/>
    <s v="01.04.2020"/>
    <m/>
    <s v="INR"/>
    <n v="22900"/>
    <n v="0"/>
    <n v="0"/>
    <n v="0"/>
    <n v="22900"/>
    <n v="-8069.62"/>
    <n v="-1095"/>
    <n v="0"/>
    <n v="-1095"/>
    <n v="0"/>
    <n v="0"/>
    <n v="-9164.619999999999"/>
    <n v="0"/>
    <n v="14830.380000000001"/>
    <n v="13735.380000000001"/>
  </r>
  <r>
    <x v="0"/>
    <s v="FA49"/>
    <n v="1600"/>
    <n v="160002619"/>
    <n v="0"/>
    <s v="FA001600026190"/>
    <s v="CONTINUOUS BAND SEALING MACHINE"/>
    <x v="0"/>
    <n v="1"/>
    <n v="12"/>
    <n v="0"/>
    <s v="01.04.2020"/>
    <s v="01.04.2020"/>
    <m/>
    <s v="INR"/>
    <n v="19890"/>
    <n v="0"/>
    <n v="0"/>
    <n v="0"/>
    <n v="19890"/>
    <n v="-6298"/>
    <n v="-949"/>
    <n v="0"/>
    <n v="-949"/>
    <n v="0"/>
    <n v="0"/>
    <n v="-7247"/>
    <n v="0"/>
    <n v="13592"/>
    <n v="12643"/>
  </r>
  <r>
    <x v="0"/>
    <s v="FA49"/>
    <n v="1600"/>
    <n v="160002620"/>
    <n v="0"/>
    <s v="FA001600026200"/>
    <s v="Hand Sealer Machine"/>
    <x v="0"/>
    <n v="1"/>
    <n v="12"/>
    <n v="0"/>
    <s v="01.04.2020"/>
    <s v="01.04.2020"/>
    <m/>
    <s v="INR"/>
    <n v="3876"/>
    <n v="0"/>
    <n v="0"/>
    <n v="0"/>
    <n v="3876"/>
    <n v="-1227"/>
    <n v="-185"/>
    <n v="0"/>
    <n v="-185"/>
    <n v="0"/>
    <n v="0"/>
    <n v="-1412"/>
    <n v="0"/>
    <n v="2649"/>
    <n v="2464"/>
  </r>
  <r>
    <x v="0"/>
    <s v="FA49"/>
    <n v="1600"/>
    <n v="160002623"/>
    <n v="0"/>
    <s v="FA001600026230"/>
    <s v="Bar Code Printer"/>
    <x v="0"/>
    <n v="1"/>
    <n v="12"/>
    <n v="2"/>
    <s v="01.04.2020"/>
    <s v="01.04.2020"/>
    <m/>
    <s v="INR"/>
    <n v="13020"/>
    <n v="0"/>
    <n v="0"/>
    <n v="0"/>
    <n v="13020"/>
    <n v="-3985"/>
    <n v="-621"/>
    <n v="0"/>
    <n v="-621"/>
    <n v="0"/>
    <n v="0"/>
    <n v="-4606"/>
    <n v="0"/>
    <n v="9035"/>
    <n v="8414"/>
  </r>
  <r>
    <x v="0"/>
    <s v="FA49"/>
    <n v="1600"/>
    <n v="160002624"/>
    <n v="0"/>
    <s v="FA001600026240"/>
    <s v="Conveyor For TTO"/>
    <x v="0"/>
    <n v="1"/>
    <n v="12"/>
    <n v="6"/>
    <s v="01.04.2020"/>
    <s v="01.04.2020"/>
    <m/>
    <s v="INR"/>
    <n v="71000"/>
    <n v="0"/>
    <n v="0"/>
    <n v="0"/>
    <n v="71000"/>
    <n v="-20348"/>
    <n v="-3379"/>
    <n v="0"/>
    <n v="-3379"/>
    <n v="0"/>
    <n v="0"/>
    <n v="-23727"/>
    <n v="0"/>
    <n v="50652"/>
    <n v="47273"/>
  </r>
  <r>
    <x v="0"/>
    <s v="FA49"/>
    <n v="1600"/>
    <n v="160002626"/>
    <n v="0"/>
    <s v="FA001600026260"/>
    <s v="INKJET PRINTER (Domino CIJ A422)"/>
    <x v="0"/>
    <n v="1"/>
    <n v="12"/>
    <n v="7"/>
    <s v="01.04.2020"/>
    <s v="01.04.2020"/>
    <m/>
    <s v="INR"/>
    <n v="225000"/>
    <n v="0"/>
    <n v="0"/>
    <n v="0"/>
    <n v="225000"/>
    <n v="-63109"/>
    <n v="-10724"/>
    <n v="0"/>
    <n v="-10724"/>
    <n v="0"/>
    <n v="0"/>
    <n v="-73833"/>
    <n v="0"/>
    <n v="161891"/>
    <n v="151167"/>
  </r>
  <r>
    <x v="0"/>
    <s v="FA49"/>
    <n v="1600"/>
    <n v="160002627"/>
    <n v="0"/>
    <s v="FA001600026270"/>
    <s v="TTO Printer (Smartdate X40 Continuous)"/>
    <x v="0"/>
    <n v="1"/>
    <n v="12"/>
    <n v="6"/>
    <s v="01.04.2020"/>
    <s v="01.04.2020"/>
    <m/>
    <s v="INR"/>
    <n v="170000"/>
    <n v="0"/>
    <n v="0"/>
    <n v="0"/>
    <n v="170000"/>
    <n v="-48347"/>
    <n v="-8118"/>
    <n v="0"/>
    <n v="-8118"/>
    <n v="0"/>
    <n v="0"/>
    <n v="-56465"/>
    <n v="0"/>
    <n v="121653"/>
    <n v="113535"/>
  </r>
  <r>
    <x v="0"/>
    <s v="FA49"/>
    <n v="1600"/>
    <n v="160002630"/>
    <n v="0"/>
    <s v="FA001600026300"/>
    <s v="Conveyor for IJP"/>
    <x v="0"/>
    <n v="1"/>
    <n v="12"/>
    <n v="9"/>
    <s v="01.04.2020"/>
    <s v="01.04.2020"/>
    <m/>
    <s v="INR"/>
    <n v="45000"/>
    <n v="0"/>
    <n v="0"/>
    <n v="0"/>
    <n v="45000"/>
    <n v="-12146"/>
    <n v="-2145"/>
    <n v="0"/>
    <n v="-2145"/>
    <n v="0"/>
    <n v="0"/>
    <n v="-14291"/>
    <n v="0"/>
    <n v="32854"/>
    <n v="30709"/>
  </r>
  <r>
    <x v="0"/>
    <s v="FA49"/>
    <n v="1600"/>
    <n v="160002631"/>
    <n v="0"/>
    <s v="FA001600026310"/>
    <s v="Belt Conveyor for TTO Printer"/>
    <x v="0"/>
    <n v="1"/>
    <n v="12"/>
    <n v="10"/>
    <s v="01.04.2020"/>
    <s v="01.04.2020"/>
    <m/>
    <s v="INR"/>
    <n v="57975.96"/>
    <n v="0"/>
    <n v="0"/>
    <n v="0"/>
    <n v="57975.96"/>
    <n v="-15406"/>
    <n v="-2759"/>
    <n v="0"/>
    <n v="-2759"/>
    <n v="0"/>
    <n v="0"/>
    <n v="-18165"/>
    <n v="0"/>
    <n v="42569.96"/>
    <n v="39810.959999999999"/>
  </r>
  <r>
    <x v="0"/>
    <s v="FA49"/>
    <n v="1600"/>
    <n v="160002633"/>
    <n v="0"/>
    <s v="FA001600026330"/>
    <s v="Belt Conveyor(TTO)"/>
    <x v="0"/>
    <n v="1"/>
    <n v="11"/>
    <n v="4"/>
    <s v="01.04.2020"/>
    <s v="01.04.2020"/>
    <m/>
    <s v="INR"/>
    <n v="52000"/>
    <n v="0"/>
    <n v="0"/>
    <n v="0"/>
    <n v="52000"/>
    <n v="-15633"/>
    <n v="-2726"/>
    <n v="0"/>
    <n v="-2726"/>
    <n v="0"/>
    <n v="0"/>
    <n v="-18359"/>
    <n v="0"/>
    <n v="36367"/>
    <n v="33641"/>
  </r>
  <r>
    <x v="0"/>
    <s v="FA49"/>
    <n v="1600"/>
    <n v="160002634"/>
    <n v="0"/>
    <s v="FA001600026340"/>
    <s v="ELGI 1 HP Vaayu Compressor"/>
    <x v="0"/>
    <n v="1"/>
    <n v="11"/>
    <n v="4"/>
    <s v="01.04.2020"/>
    <s v="01.04.2020"/>
    <m/>
    <s v="INR"/>
    <n v="20068.599999999999"/>
    <n v="0"/>
    <n v="0"/>
    <n v="0"/>
    <n v="20068.599999999999"/>
    <n v="-5878"/>
    <n v="-1064"/>
    <n v="0"/>
    <n v="-1064"/>
    <n v="0"/>
    <n v="0"/>
    <n v="-6942"/>
    <n v="0"/>
    <n v="14190.599999999999"/>
    <n v="13126.599999999999"/>
  </r>
  <r>
    <x v="0"/>
    <s v="FA49"/>
    <n v="1600"/>
    <n v="160002636"/>
    <n v="0"/>
    <s v="FA001600026360"/>
    <s v="Khatkhata Cleaning Chalna (S S)-8' *3'"/>
    <x v="0"/>
    <n v="1"/>
    <n v="13"/>
    <n v="6"/>
    <s v="01.04.2020"/>
    <s v="01.04.2020"/>
    <m/>
    <s v="INR"/>
    <n v="174008.54"/>
    <n v="0"/>
    <n v="0"/>
    <n v="0"/>
    <n v="174008.54"/>
    <n v="-38307"/>
    <n v="-8320"/>
    <n v="0"/>
    <n v="-8320"/>
    <n v="0"/>
    <n v="0"/>
    <n v="-46627"/>
    <n v="0"/>
    <n v="135701.54"/>
    <n v="127381.54000000001"/>
  </r>
  <r>
    <x v="0"/>
    <s v="FA49"/>
    <n v="1600"/>
    <n v="160002637"/>
    <n v="0"/>
    <s v="FA001600026370"/>
    <s v="TTO Printer - Smartdate X40"/>
    <x v="0"/>
    <n v="2"/>
    <n v="13"/>
    <n v="9"/>
    <s v="01.04.2020"/>
    <s v="01.04.2020"/>
    <m/>
    <s v="INR"/>
    <n v="356221.14"/>
    <n v="0"/>
    <n v="0"/>
    <n v="0"/>
    <n v="356221.14"/>
    <n v="-73254"/>
    <n v="-17001"/>
    <n v="0"/>
    <n v="-17001"/>
    <n v="0"/>
    <n v="0"/>
    <n v="-90255"/>
    <n v="0"/>
    <n v="282967.14"/>
    <n v="265966.14"/>
  </r>
  <r>
    <x v="0"/>
    <s v="FA49"/>
    <n v="1600"/>
    <n v="160002640"/>
    <n v="0"/>
    <s v="FA001600026400"/>
    <s v="Hand pallet Trolley 2.5 ton"/>
    <x v="0"/>
    <n v="1"/>
    <n v="13"/>
    <n v="11"/>
    <s v="01.04.2020"/>
    <s v="01.04.2020"/>
    <m/>
    <s v="INR"/>
    <n v="16526"/>
    <n v="0"/>
    <n v="0"/>
    <n v="0"/>
    <n v="16526"/>
    <n v="-3249"/>
    <n v="-787"/>
    <n v="0"/>
    <n v="-787"/>
    <n v="0"/>
    <n v="0"/>
    <n v="-4036"/>
    <n v="0"/>
    <n v="13277"/>
    <n v="12490"/>
  </r>
  <r>
    <x v="0"/>
    <s v="FA49"/>
    <n v="1600"/>
    <n v="160002645"/>
    <n v="0"/>
    <s v="FA001600026450"/>
    <s v="FFS Machine Bagger(Flexi Bag 280E)"/>
    <x v="0"/>
    <n v="1"/>
    <n v="14"/>
    <n v="1"/>
    <s v="01.04.2020"/>
    <s v="01.04.2020"/>
    <m/>
    <s v="INR"/>
    <n v="1852335.56"/>
    <n v="0"/>
    <n v="0"/>
    <n v="0"/>
    <n v="1852335.56"/>
    <n v="-344248"/>
    <n v="-88266"/>
    <n v="0"/>
    <n v="-88266"/>
    <n v="0"/>
    <n v="0"/>
    <n v="-432514"/>
    <n v="283964.31200000003"/>
    <n v="1508087.56"/>
    <n v="1135857.2480000001"/>
  </r>
  <r>
    <x v="0"/>
    <s v="FA49"/>
    <n v="1600"/>
    <n v="160002647"/>
    <n v="0"/>
    <s v="FA001600026470"/>
    <s v="Exit Conveyor"/>
    <x v="0"/>
    <n v="1"/>
    <n v="14"/>
    <n v="4"/>
    <s v="01.04.2020"/>
    <s v="01.04.2020"/>
    <m/>
    <s v="INR"/>
    <n v="51406.1"/>
    <n v="0"/>
    <n v="0"/>
    <n v="0"/>
    <n v="51406.1"/>
    <n v="-8612"/>
    <n v="-2457"/>
    <n v="0"/>
    <n v="-2457"/>
    <n v="0"/>
    <n v="0"/>
    <n v="-11069"/>
    <n v="0"/>
    <n v="42794.1"/>
    <n v="40337.1"/>
  </r>
  <r>
    <x v="0"/>
    <s v="FA49"/>
    <n v="1600"/>
    <n v="160002762"/>
    <n v="0"/>
    <s v="FA001600027620"/>
    <s v="LAMINATION MACHINE for HASSIA"/>
    <x v="0"/>
    <n v="1"/>
    <n v="13"/>
    <n v="6"/>
    <s v="30.06.2020"/>
    <s v="30.06.2020"/>
    <m/>
    <s v="INR"/>
    <n v="80743.460000000006"/>
    <n v="0"/>
    <n v="0"/>
    <n v="0"/>
    <n v="80743.460000000006"/>
    <n v="-16606"/>
    <n v="-3854"/>
    <n v="0"/>
    <n v="-3854"/>
    <n v="0"/>
    <n v="0"/>
    <n v="-20460"/>
    <n v="0"/>
    <n v="64137.460000000006"/>
    <n v="60283.460000000006"/>
  </r>
  <r>
    <x v="0"/>
    <s v="FA49"/>
    <n v="1600"/>
    <n v="160003468"/>
    <n v="0"/>
    <s v="FA001600034680"/>
    <s v="Aluminum PartitionDoor With Grid Ceiling"/>
    <x v="0"/>
    <n v="1"/>
    <n v="13"/>
    <n v="10"/>
    <s v="01.03.2021"/>
    <s v="01.03.2021"/>
    <m/>
    <s v="INR"/>
    <n v="171745"/>
    <n v="0"/>
    <n v="-171745"/>
    <n v="0"/>
    <n v="0"/>
    <n v="-24462"/>
    <n v="-8197"/>
    <n v="0"/>
    <n v="-8197"/>
    <n v="32659"/>
    <n v="0"/>
    <n v="0"/>
    <n v="139086"/>
    <n v="147283"/>
    <n v="0"/>
  </r>
  <r>
    <x v="0"/>
    <s v="FA49"/>
    <n v="1600"/>
    <n v="160003589"/>
    <n v="0"/>
    <s v="FA001600035890"/>
    <s v="Muffle Furnace to check Ash content"/>
    <x v="0"/>
    <n v="1"/>
    <n v="15"/>
    <n v="0"/>
    <s v="31.07.2021"/>
    <s v="27.07.2021"/>
    <m/>
    <s v="INR"/>
    <n v="27900"/>
    <n v="0"/>
    <n v="0"/>
    <n v="0"/>
    <n v="27900"/>
    <n v="-1201"/>
    <n v="-1331"/>
    <n v="0"/>
    <n v="-1331"/>
    <n v="0"/>
    <n v="0"/>
    <n v="-2532"/>
    <n v="0"/>
    <n v="26699"/>
    <n v="25368"/>
  </r>
  <r>
    <x v="0"/>
    <s v="FA49"/>
    <n v="1600"/>
    <n v="160003673"/>
    <n v="0"/>
    <s v="FA001600036730"/>
    <s v="Magnetic Grill  30&quot; Vibro Sifter-Cleaning machine"/>
    <x v="0"/>
    <n v="4"/>
    <n v="15"/>
    <n v="0"/>
    <s v="30.09.2021"/>
    <s v="09.09.2021"/>
    <m/>
    <s v="INR"/>
    <n v="81136"/>
    <n v="0"/>
    <n v="0"/>
    <n v="0"/>
    <n v="81136"/>
    <n v="-2872"/>
    <n v="-3872"/>
    <n v="0"/>
    <n v="-3872"/>
    <n v="0"/>
    <n v="0"/>
    <n v="-6744"/>
    <n v="0"/>
    <n v="78264"/>
    <n v="74392"/>
  </r>
  <r>
    <x v="0"/>
    <s v="FA49"/>
    <n v="1600"/>
    <n v="160003728"/>
    <n v="0"/>
    <s v="FA001600037280"/>
    <s v="Magnetic Grill  30&quot; Vibro Sifter-Cleaning machine"/>
    <x v="0"/>
    <n v="4"/>
    <n v="15"/>
    <n v="0"/>
    <s v="30.09.2021"/>
    <s v="09.09.2021"/>
    <m/>
    <s v="INR"/>
    <n v="49280"/>
    <n v="0"/>
    <n v="0"/>
    <n v="0"/>
    <n v="49280"/>
    <n v="-1744"/>
    <n v="-2352"/>
    <n v="0"/>
    <n v="-2352"/>
    <n v="0"/>
    <n v="0"/>
    <n v="-4096"/>
    <n v="0"/>
    <n v="47536"/>
    <n v="45184"/>
  </r>
  <r>
    <x v="0"/>
    <s v="FA49"/>
    <n v="1600"/>
    <n v="160003744"/>
    <n v="0"/>
    <s v="FA001600037440"/>
    <s v="Coating Pan"/>
    <x v="0"/>
    <n v="2"/>
    <n v="12"/>
    <n v="11"/>
    <s v="01.10.2021"/>
    <s v="01.10.2021"/>
    <m/>
    <s v="INR"/>
    <n v="141366.76999999999"/>
    <n v="0"/>
    <n v="0"/>
    <n v="0"/>
    <n v="141366.76999999999"/>
    <n v="-23377"/>
    <n v="-6729"/>
    <n v="0"/>
    <n v="-6729"/>
    <n v="0"/>
    <n v="0"/>
    <n v="-30106"/>
    <n v="0"/>
    <n v="117989.76999999999"/>
    <n v="111260.76999999999"/>
  </r>
  <r>
    <x v="0"/>
    <s v="FA49"/>
    <n v="1600"/>
    <n v="160003745"/>
    <n v="0"/>
    <s v="FA001600037450"/>
    <s v="Rotary Rack Ovens with Trolleys &amp; Trays (1+3+36)"/>
    <x v="0"/>
    <n v="1"/>
    <n v="15"/>
    <n v="0"/>
    <s v="31.10.2021"/>
    <s v="01.10.2021"/>
    <m/>
    <s v="INR"/>
    <n v="396200"/>
    <n v="0"/>
    <n v="0"/>
    <n v="0"/>
    <n v="396200"/>
    <n v="-12512"/>
    <n v="-18905"/>
    <n v="0"/>
    <n v="-18905"/>
    <n v="0"/>
    <n v="0"/>
    <n v="-31417"/>
    <n v="0"/>
    <n v="383688"/>
    <n v="364783"/>
  </r>
  <r>
    <x v="0"/>
    <s v="FA49"/>
    <n v="1600"/>
    <n v="160003775"/>
    <n v="0"/>
    <s v="FA001600037750"/>
    <s v="Dry-Fruit Fine Slicer Machine"/>
    <x v="0"/>
    <n v="1"/>
    <n v="15"/>
    <n v="0"/>
    <s v="31.01.2022"/>
    <s v="13.01.2022"/>
    <m/>
    <s v="INR"/>
    <n v="90000"/>
    <n v="0"/>
    <n v="0"/>
    <n v="0"/>
    <n v="90000"/>
    <n v="-1218"/>
    <n v="-4295"/>
    <n v="0"/>
    <n v="-4295"/>
    <n v="0"/>
    <n v="0"/>
    <n v="-5513"/>
    <n v="0"/>
    <n v="88782"/>
    <n v="84487"/>
  </r>
  <r>
    <x v="0"/>
    <s v="FA49"/>
    <n v="1600"/>
    <n v="160003776"/>
    <n v="0"/>
    <s v="FA001600037760"/>
    <s v="Dot Metrics Inkjet Printer -DJLCP"/>
    <x v="0"/>
    <n v="1"/>
    <n v="15"/>
    <n v="0"/>
    <s v="31.01.2022"/>
    <s v="15.01.2022"/>
    <m/>
    <s v="INR"/>
    <n v="231100"/>
    <n v="0"/>
    <n v="0"/>
    <n v="0"/>
    <n v="231100"/>
    <n v="-3048"/>
    <n v="-11027"/>
    <n v="0"/>
    <n v="-11027"/>
    <n v="0"/>
    <n v="0"/>
    <n v="-14075"/>
    <n v="0"/>
    <n v="228052"/>
    <n v="217025"/>
  </r>
  <r>
    <x v="0"/>
    <s v="FA49"/>
    <n v="1600"/>
    <n v="160003784"/>
    <n v="0"/>
    <s v="FA001600037840"/>
    <s v="Band Sealer-SEPACK NITROGEN GAS FLUSH"/>
    <x v="0"/>
    <n v="2"/>
    <n v="15"/>
    <n v="0"/>
    <s v="28.02.2022"/>
    <s v="01.01.2022"/>
    <m/>
    <s v="INR"/>
    <n v="99845.759999999995"/>
    <n v="0"/>
    <n v="0"/>
    <n v="0"/>
    <n v="99845.759999999995"/>
    <n v="-1559"/>
    <n v="-4764"/>
    <n v="0"/>
    <n v="-4764"/>
    <n v="0"/>
    <n v="0"/>
    <n v="-6323"/>
    <n v="0"/>
    <n v="98286.76"/>
    <n v="93522.76"/>
  </r>
  <r>
    <x v="0"/>
    <s v="FA49"/>
    <n v="1600"/>
    <n v="160003785"/>
    <n v="0"/>
    <s v="FA001600037850"/>
    <s v="Printing Cylinder-GH PREMIUM Rice Bag 25Kg"/>
    <x v="0"/>
    <n v="7"/>
    <n v="2"/>
    <n v="0"/>
    <s v="28.02.2022"/>
    <s v="25.02.2022"/>
    <m/>
    <s v="INR"/>
    <n v="137522.57"/>
    <n v="0"/>
    <n v="0"/>
    <n v="0"/>
    <n v="137522.57"/>
    <n v="-6264"/>
    <n v="-49216"/>
    <n v="0"/>
    <n v="-49216"/>
    <n v="0"/>
    <n v="0"/>
    <n v="-55480"/>
    <n v="0"/>
    <n v="131258.57"/>
    <n v="82042.570000000007"/>
  </r>
  <r>
    <x v="0"/>
    <s v="FA49"/>
    <n v="1600"/>
    <n v="160003786"/>
    <n v="0"/>
    <s v="FA001600037860"/>
    <s v="Printing Cylinder-GH POPULAR Rice Bag 25Kg"/>
    <x v="0"/>
    <n v="3"/>
    <n v="2"/>
    <n v="0"/>
    <s v="28.02.2022"/>
    <s v="25.02.2022"/>
    <m/>
    <s v="INR"/>
    <n v="58938.01"/>
    <n v="0"/>
    <n v="0"/>
    <n v="0"/>
    <n v="58938.01"/>
    <n v="-2685"/>
    <n v="-21092"/>
    <n v="0"/>
    <n v="-21092"/>
    <n v="0"/>
    <n v="0"/>
    <n v="-23777"/>
    <n v="0"/>
    <n v="56253.01"/>
    <n v="35161.01"/>
  </r>
  <r>
    <x v="0"/>
    <s v="FA49"/>
    <n v="1600"/>
    <n v="160003787"/>
    <n v="0"/>
    <s v="FA001600037870"/>
    <s v="Printing Cylinder-GH SUPREME Rice Bag 25Kg"/>
    <x v="0"/>
    <n v="8"/>
    <n v="2"/>
    <n v="0"/>
    <s v="28.02.2022"/>
    <s v="25.02.2022"/>
    <m/>
    <s v="INR"/>
    <n v="157168"/>
    <n v="0"/>
    <n v="0"/>
    <n v="0"/>
    <n v="157168"/>
    <n v="-7159"/>
    <n v="-56247"/>
    <n v="0"/>
    <n v="-56247"/>
    <n v="0"/>
    <n v="0"/>
    <n v="-63406"/>
    <n v="0"/>
    <n v="150009"/>
    <n v="93762"/>
  </r>
  <r>
    <x v="0"/>
    <s v="FA49"/>
    <n v="1600"/>
    <n v="160003788"/>
    <n v="0"/>
    <s v="FA001600037880"/>
    <s v="Printing Cylinder-GH SUPREME Rice Bag 10Kg"/>
    <x v="0"/>
    <n v="8"/>
    <n v="2"/>
    <n v="0"/>
    <s v="28.02.2022"/>
    <s v="25.02.2022"/>
    <m/>
    <s v="INR"/>
    <n v="91376"/>
    <n v="0"/>
    <n v="0"/>
    <n v="0"/>
    <n v="91376"/>
    <n v="-4162"/>
    <n v="-32701"/>
    <n v="0"/>
    <n v="-32701"/>
    <n v="0"/>
    <n v="0"/>
    <n v="-36863"/>
    <n v="0"/>
    <n v="87214"/>
    <n v="54513"/>
  </r>
  <r>
    <x v="0"/>
    <s v="FA49"/>
    <n v="1600"/>
    <n v="160003789"/>
    <n v="0"/>
    <s v="FA001600037890"/>
    <s v="Printing Cylinder-GH POPULAR Rice Bag 10Kg"/>
    <x v="0"/>
    <n v="3"/>
    <n v="2"/>
    <n v="0"/>
    <s v="28.02.2022"/>
    <s v="25.02.2022"/>
    <m/>
    <s v="INR"/>
    <n v="34266"/>
    <n v="0"/>
    <n v="0"/>
    <n v="0"/>
    <n v="34266"/>
    <n v="-1561"/>
    <n v="-12263"/>
    <n v="0"/>
    <n v="-12263"/>
    <n v="0"/>
    <n v="0"/>
    <n v="-13824"/>
    <n v="0"/>
    <n v="32705"/>
    <n v="20442"/>
  </r>
  <r>
    <x v="0"/>
    <s v="FA49"/>
    <n v="1600"/>
    <n v="160003790"/>
    <n v="0"/>
    <s v="FA001600037900"/>
    <s v="Printing Cylinder-GH PREMIUM Rice Bag 10Kg"/>
    <x v="0"/>
    <n v="7"/>
    <n v="2"/>
    <n v="0"/>
    <s v="28.02.2022"/>
    <s v="25.02.2022"/>
    <m/>
    <s v="INR"/>
    <n v="79954"/>
    <n v="0"/>
    <n v="0"/>
    <n v="0"/>
    <n v="79954"/>
    <n v="-3642"/>
    <n v="-28614"/>
    <n v="0"/>
    <n v="-28614"/>
    <n v="0"/>
    <n v="0"/>
    <n v="-32256"/>
    <n v="0"/>
    <n v="76312"/>
    <n v="47698"/>
  </r>
  <r>
    <x v="0"/>
    <s v="FA49"/>
    <n v="1600"/>
    <n v="160003791"/>
    <n v="0"/>
    <s v="FA001600037910"/>
    <s v="Printing Cylinder-Karmiq Indian Raisins 500g"/>
    <x v="0"/>
    <n v="7"/>
    <n v="2"/>
    <n v="0"/>
    <s v="28.02.2022"/>
    <s v="09.02.2022"/>
    <m/>
    <s v="INR"/>
    <n v="66528"/>
    <n v="0"/>
    <n v="0"/>
    <n v="0"/>
    <n v="66528"/>
    <n v="-4415"/>
    <n v="-23809"/>
    <n v="0"/>
    <n v="-23809"/>
    <n v="0"/>
    <n v="0"/>
    <n v="-28224"/>
    <n v="0"/>
    <n v="62113"/>
    <n v="38304"/>
  </r>
  <r>
    <x v="0"/>
    <s v="FA49"/>
    <n v="1600"/>
    <n v="160003792"/>
    <n v="0"/>
    <s v="FA001600037920"/>
    <s v="Printing Cylinder-Karmiq California Almonds 500g"/>
    <x v="0"/>
    <n v="3"/>
    <n v="2"/>
    <n v="0"/>
    <s v="28.02.2022"/>
    <s v="09.02.2022"/>
    <m/>
    <s v="INR"/>
    <n v="28512"/>
    <n v="0"/>
    <n v="0"/>
    <n v="0"/>
    <n v="28512"/>
    <n v="-1892"/>
    <n v="-10204"/>
    <n v="0"/>
    <n v="-10204"/>
    <n v="0"/>
    <n v="0"/>
    <n v="-12096"/>
    <n v="0"/>
    <n v="26620"/>
    <n v="16416"/>
  </r>
  <r>
    <x v="0"/>
    <s v="FA49"/>
    <n v="1600"/>
    <n v="160003793"/>
    <n v="0"/>
    <s v="FA001600037930"/>
    <s v="Printing Cylinder-Karmiq Indian Raisins 200g"/>
    <x v="0"/>
    <n v="7"/>
    <n v="2"/>
    <n v="0"/>
    <s v="28.02.2022"/>
    <s v="09.02.2022"/>
    <m/>
    <s v="INR"/>
    <n v="90552"/>
    <n v="0"/>
    <n v="0"/>
    <n v="0"/>
    <n v="90552"/>
    <n v="-6010"/>
    <n v="-32406"/>
    <n v="0"/>
    <n v="-32406"/>
    <n v="0"/>
    <n v="0"/>
    <n v="-38416"/>
    <n v="0"/>
    <n v="84542"/>
    <n v="52136"/>
  </r>
  <r>
    <x v="0"/>
    <s v="FA49"/>
    <n v="1600"/>
    <n v="160003868"/>
    <n v="0"/>
    <s v="FA001600038680"/>
    <s v="Screen Ring Wire Nitrile Rubber Gasket"/>
    <x v="0"/>
    <n v="3"/>
    <n v="15"/>
    <n v="0"/>
    <s v="31.03.2022"/>
    <s v="04.02.2022"/>
    <m/>
    <s v="INR"/>
    <n v="70125"/>
    <n v="0"/>
    <n v="0"/>
    <n v="0"/>
    <n v="70125"/>
    <n v="-681"/>
    <n v="-3346"/>
    <n v="0"/>
    <n v="-3346"/>
    <n v="0"/>
    <n v="0"/>
    <n v="-4027"/>
    <n v="0"/>
    <n v="69444"/>
    <n v="66098"/>
  </r>
  <r>
    <x v="0"/>
    <s v="FA49"/>
    <n v="1700"/>
    <n v="170000070"/>
    <n v="0"/>
    <s v="FA001700000700"/>
    <s v="GasLeak Detection System with Installation"/>
    <x v="10"/>
    <n v="1"/>
    <n v="5"/>
    <n v="0"/>
    <s v="30.06.2022"/>
    <s v="27.06.2022"/>
    <m/>
    <s v="INR"/>
    <n v="0"/>
    <n v="88000"/>
    <n v="0"/>
    <n v="0"/>
    <n v="88000"/>
    <n v="0"/>
    <n v="-8612"/>
    <n v="0"/>
    <n v="-8612"/>
    <n v="0"/>
    <n v="0"/>
    <n v="-8612"/>
    <n v="0"/>
    <n v="0"/>
    <n v="79388"/>
  </r>
  <r>
    <x v="0"/>
    <s v="FA49"/>
    <n v="1800"/>
    <n v="180000584"/>
    <n v="0"/>
    <s v="FA001800005840"/>
    <s v="Attendence Recording System -FP"/>
    <x v="1"/>
    <n v="1"/>
    <n v="2"/>
    <n v="5"/>
    <s v="01.04.2020"/>
    <s v="01.04.2020"/>
    <m/>
    <s v="INR"/>
    <n v="18000"/>
    <n v="0"/>
    <n v="-18000"/>
    <n v="0"/>
    <n v="0"/>
    <n v="-15687"/>
    <n v="-1413"/>
    <n v="0"/>
    <n v="-1413"/>
    <n v="17100"/>
    <n v="0"/>
    <n v="0"/>
    <n v="900"/>
    <n v="2313"/>
    <n v="0"/>
  </r>
  <r>
    <x v="0"/>
    <s v="FA49"/>
    <n v="1800"/>
    <n v="180000585"/>
    <n v="0"/>
    <s v="FA001800005850"/>
    <s v="Koryo TV Series 5000 32'' LED"/>
    <x v="1"/>
    <n v="1"/>
    <n v="3"/>
    <n v="11"/>
    <s v="01.04.2020"/>
    <s v="01.04.2020"/>
    <m/>
    <s v="INR"/>
    <n v="10347.41"/>
    <n v="0"/>
    <n v="-10347.41"/>
    <n v="0"/>
    <n v="0"/>
    <n v="-6022"/>
    <n v="-1496"/>
    <n v="0"/>
    <n v="-1496"/>
    <n v="7518"/>
    <n v="0"/>
    <n v="0"/>
    <n v="2829.41"/>
    <n v="4325.41"/>
    <n v="0"/>
  </r>
  <r>
    <x v="0"/>
    <s v="FA49"/>
    <n v="1900"/>
    <n v="190000967"/>
    <n v="0"/>
    <s v="FA001900009670"/>
    <s v="Lenovo Laptop 59040323"/>
    <x v="2"/>
    <n v="1"/>
    <n v="0"/>
    <n v="1"/>
    <s v="01.04.2020"/>
    <s v="01.04.2020"/>
    <m/>
    <s v="INR"/>
    <n v="14876.7"/>
    <n v="0"/>
    <n v="0"/>
    <n v="0"/>
    <n v="14876.7"/>
    <n v="-14132.86"/>
    <n v="0"/>
    <n v="0"/>
    <n v="0"/>
    <n v="0"/>
    <n v="0"/>
    <n v="-14132.86"/>
    <n v="0"/>
    <n v="743.84000000000015"/>
    <n v="743.84000000000015"/>
  </r>
  <r>
    <x v="0"/>
    <s v="FA49"/>
    <n v="1900"/>
    <n v="190000968"/>
    <n v="0"/>
    <s v="FA001900009680"/>
    <s v="Laptop"/>
    <x v="2"/>
    <n v="1"/>
    <n v="0"/>
    <n v="1"/>
    <s v="01.04.2020"/>
    <s v="01.04.2020"/>
    <m/>
    <s v="INR"/>
    <n v="23222"/>
    <n v="0"/>
    <n v="0"/>
    <n v="0"/>
    <n v="23222"/>
    <n v="-22060.9"/>
    <n v="0"/>
    <n v="0"/>
    <n v="0"/>
    <n v="0"/>
    <n v="0"/>
    <n v="-22060.9"/>
    <n v="0"/>
    <n v="1161.0999999999985"/>
    <n v="1161.0999999999985"/>
  </r>
  <r>
    <x v="0"/>
    <s v="FA49"/>
    <n v="1900"/>
    <n v="190000970"/>
    <n v="0"/>
    <s v="FA001900009700"/>
    <s v="Lenovo Desktop V520 - 10NLA01AIG"/>
    <x v="2"/>
    <n v="3"/>
    <n v="0"/>
    <n v="10"/>
    <s v="01.04.2020"/>
    <s v="01.04.2020"/>
    <m/>
    <s v="INR"/>
    <n v="104400"/>
    <n v="0"/>
    <n v="0"/>
    <n v="0"/>
    <n v="104400"/>
    <n v="-99180"/>
    <n v="0"/>
    <n v="0"/>
    <n v="0"/>
    <n v="0"/>
    <n v="0"/>
    <n v="-99180"/>
    <n v="0"/>
    <n v="5220"/>
    <n v="5220"/>
  </r>
  <r>
    <x v="0"/>
    <s v="FA49"/>
    <n v="1900"/>
    <n v="190000972"/>
    <n v="0"/>
    <s v="FA001900009720"/>
    <s v="Lenovo Laptop-V  310-BOSXA05XIH"/>
    <x v="2"/>
    <n v="3"/>
    <n v="1"/>
    <n v="2"/>
    <s v="01.04.2020"/>
    <s v="01.04.2020"/>
    <m/>
    <s v="INR"/>
    <n v="104100"/>
    <n v="0"/>
    <n v="0"/>
    <n v="0"/>
    <n v="104100"/>
    <n v="-98895"/>
    <n v="0"/>
    <n v="0"/>
    <n v="0"/>
    <n v="0"/>
    <n v="0"/>
    <n v="-98895"/>
    <n v="0"/>
    <n v="5205"/>
    <n v="5205"/>
  </r>
  <r>
    <x v="0"/>
    <s v="FA49"/>
    <n v="1900"/>
    <n v="190001001"/>
    <n v="0"/>
    <s v="FA001900010010"/>
    <s v="Lenovo Laptop V 310-80 SXA05XIH"/>
    <x v="2"/>
    <n v="2"/>
    <n v="0"/>
    <n v="8"/>
    <s v="30.06.2020"/>
    <s v="30.06.2020"/>
    <m/>
    <s v="INR"/>
    <n v="69400"/>
    <n v="0"/>
    <n v="0"/>
    <n v="0"/>
    <n v="69400"/>
    <n v="-65930"/>
    <n v="0"/>
    <n v="0"/>
    <n v="0"/>
    <n v="0"/>
    <n v="0"/>
    <n v="-65930"/>
    <n v="0"/>
    <n v="3470"/>
    <n v="3470"/>
  </r>
  <r>
    <x v="0"/>
    <s v="FA49"/>
    <n v="1900"/>
    <n v="190001082"/>
    <n v="0"/>
    <s v="FA001900010820"/>
    <s v="HP 1136 PRINTER - Laserjet"/>
    <x v="2"/>
    <n v="1"/>
    <n v="0"/>
    <n v="1"/>
    <s v="01.03.2021"/>
    <s v="01.03.2021"/>
    <m/>
    <s v="INR"/>
    <n v="9872.8799999999992"/>
    <n v="0"/>
    <n v="0"/>
    <n v="0"/>
    <n v="9872.8799999999992"/>
    <n v="-9379.24"/>
    <n v="0"/>
    <n v="0"/>
    <n v="0"/>
    <n v="0"/>
    <n v="0"/>
    <n v="-9379.24"/>
    <n v="0"/>
    <n v="493.63999999999942"/>
    <n v="493.63999999999942"/>
  </r>
  <r>
    <x v="0"/>
    <s v="FA49"/>
    <n v="2000"/>
    <n v="200001874"/>
    <n v="0"/>
    <s v="FA002000018740"/>
    <s v="Wooden Table"/>
    <x v="3"/>
    <n v="5"/>
    <n v="8"/>
    <n v="6"/>
    <s v="01.04.2020"/>
    <s v="01.04.2020"/>
    <m/>
    <s v="INR"/>
    <n v="11000"/>
    <n v="0"/>
    <n v="0"/>
    <n v="0"/>
    <n v="11000"/>
    <n v="-3623"/>
    <n v="-791"/>
    <n v="0"/>
    <n v="-791"/>
    <n v="0"/>
    <n v="0"/>
    <n v="-4414"/>
    <n v="0"/>
    <n v="7377"/>
    <n v="6586"/>
  </r>
  <r>
    <x v="0"/>
    <s v="FA49"/>
    <n v="2000"/>
    <n v="200001876"/>
    <n v="0"/>
    <s v="FA002000018760"/>
    <s v="REVOLVING CHAIR"/>
    <x v="3"/>
    <n v="2"/>
    <n v="8"/>
    <n v="6"/>
    <s v="01.04.2020"/>
    <s v="01.04.2020"/>
    <m/>
    <s v="INR"/>
    <n v="5738.98"/>
    <n v="0"/>
    <n v="0"/>
    <n v="0"/>
    <n v="5738.98"/>
    <n v="-1890.6"/>
    <n v="-413"/>
    <n v="0"/>
    <n v="-413"/>
    <n v="0"/>
    <n v="0"/>
    <n v="-2303.6"/>
    <n v="0"/>
    <n v="3848.3799999999997"/>
    <n v="3435.3799999999997"/>
  </r>
  <r>
    <x v="0"/>
    <s v="FA49"/>
    <n v="2000"/>
    <n v="200001882"/>
    <n v="0"/>
    <s v="FA002000018820"/>
    <s v="Stool"/>
    <x v="3"/>
    <n v="16"/>
    <n v="7"/>
    <n v="4"/>
    <s v="01.04.2020"/>
    <s v="01.04.2020"/>
    <m/>
    <s v="INR"/>
    <n v="11200"/>
    <n v="0"/>
    <n v="0"/>
    <n v="0"/>
    <n v="11200"/>
    <n v="-4966"/>
    <n v="-801"/>
    <n v="0"/>
    <n v="-801"/>
    <n v="0"/>
    <n v="0"/>
    <n v="-5767"/>
    <n v="0"/>
    <n v="6234"/>
    <n v="5433"/>
  </r>
  <r>
    <x v="0"/>
    <s v="FA49"/>
    <n v="2000"/>
    <n v="200001886"/>
    <n v="0"/>
    <s v="FA002000018860"/>
    <s v="Inner Packing table"/>
    <x v="3"/>
    <n v="2"/>
    <n v="6"/>
    <n v="4"/>
    <s v="01.04.2020"/>
    <s v="01.04.2020"/>
    <m/>
    <s v="INR"/>
    <n v="18000"/>
    <n v="0"/>
    <n v="0"/>
    <n v="0"/>
    <n v="18000"/>
    <n v="-8338"/>
    <n v="-1523"/>
    <n v="0"/>
    <n v="-1523"/>
    <n v="0"/>
    <n v="0"/>
    <n v="-9861"/>
    <n v="0"/>
    <n v="9662"/>
    <n v="8139"/>
  </r>
  <r>
    <x v="0"/>
    <s v="FA49"/>
    <n v="2000"/>
    <n v="200001889"/>
    <n v="0"/>
    <s v="FA002000018890"/>
    <s v="Inner packing table"/>
    <x v="3"/>
    <n v="1"/>
    <n v="8"/>
    <n v="8"/>
    <s v="01.04.2020"/>
    <s v="01.04.2020"/>
    <m/>
    <s v="INR"/>
    <n v="10500"/>
    <n v="0"/>
    <n v="0"/>
    <n v="0"/>
    <n v="10500"/>
    <n v="-3346"/>
    <n v="-749"/>
    <n v="0"/>
    <n v="-749"/>
    <n v="0"/>
    <n v="0"/>
    <n v="-4095"/>
    <n v="0"/>
    <n v="7154"/>
    <n v="6405"/>
  </r>
  <r>
    <x v="0"/>
    <s v="FA49"/>
    <n v="2000"/>
    <n v="200001895"/>
    <n v="0"/>
    <s v="FA002000018950"/>
    <s v="Airport Sofa"/>
    <x v="3"/>
    <n v="1"/>
    <n v="8"/>
    <n v="6"/>
    <s v="01.04.2020"/>
    <s v="01.04.2020"/>
    <m/>
    <s v="INR"/>
    <n v="4300"/>
    <n v="0"/>
    <n v="0"/>
    <n v="0"/>
    <n v="4300"/>
    <n v="-1416"/>
    <n v="-309"/>
    <n v="0"/>
    <n v="-309"/>
    <n v="0"/>
    <n v="0"/>
    <n v="-1725"/>
    <n v="0"/>
    <n v="2884"/>
    <n v="2575"/>
  </r>
  <r>
    <x v="0"/>
    <s v="FA49"/>
    <n v="2000"/>
    <n v="200002206"/>
    <n v="0"/>
    <s v="FA002000022060"/>
    <s v="REVOLVING CHAIR"/>
    <x v="3"/>
    <n v="8"/>
    <n v="7"/>
    <n v="7"/>
    <s v="01.03.2021"/>
    <s v="01.03.2021"/>
    <m/>
    <s v="INR"/>
    <n v="22955.94"/>
    <n v="0"/>
    <n v="0"/>
    <n v="0"/>
    <n v="22955.94"/>
    <n v="-7561.4"/>
    <n v="-1652"/>
    <n v="0"/>
    <n v="-1652"/>
    <n v="0"/>
    <n v="0"/>
    <n v="-9213.4"/>
    <n v="0"/>
    <n v="15394.539999999999"/>
    <n v="13742.539999999999"/>
  </r>
  <r>
    <x v="0"/>
    <s v="FA49"/>
    <n v="2000"/>
    <n v="200002265"/>
    <n v="0"/>
    <s v="FA002000022650"/>
    <s v="AIR CURTAIN"/>
    <x v="3"/>
    <n v="8"/>
    <n v="10"/>
    <n v="0"/>
    <s v="31.07.2021"/>
    <s v="08.07.2021"/>
    <m/>
    <s v="INR"/>
    <n v="98000"/>
    <n v="0"/>
    <n v="-98000"/>
    <n v="0"/>
    <n v="0"/>
    <n v="-6810"/>
    <n v="-7014"/>
    <n v="0"/>
    <n v="-7014"/>
    <n v="13824"/>
    <n v="0"/>
    <n v="0"/>
    <n v="84176"/>
    <n v="91190"/>
    <n v="0"/>
  </r>
  <r>
    <x v="0"/>
    <s v="FA49"/>
    <n v="2000"/>
    <n v="200002266"/>
    <n v="0"/>
    <s v="FA002000022660"/>
    <s v="PVC STRIP CURTAIN"/>
    <x v="3"/>
    <n v="660"/>
    <n v="10"/>
    <n v="0"/>
    <s v="31.07.2021"/>
    <s v="08.07.2021"/>
    <m/>
    <s v="INR"/>
    <n v="72500"/>
    <n v="0"/>
    <n v="-72500"/>
    <n v="0"/>
    <n v="0"/>
    <n v="-5038"/>
    <n v="-5189"/>
    <n v="0"/>
    <n v="-5189"/>
    <n v="10227"/>
    <n v="0"/>
    <n v="0"/>
    <n v="62273"/>
    <n v="67462"/>
    <n v="0"/>
  </r>
  <r>
    <x v="0"/>
    <s v="FA49"/>
    <n v="2000"/>
    <n v="200002320"/>
    <n v="0"/>
    <s v="FA002000023200"/>
    <s v="Water tank stand-500 ltrs"/>
    <x v="3"/>
    <n v="1"/>
    <n v="10"/>
    <n v="0"/>
    <s v="31.12.2021"/>
    <s v="24.12.2021"/>
    <m/>
    <s v="INR"/>
    <n v="20000"/>
    <n v="0"/>
    <n v="0"/>
    <n v="0"/>
    <n v="20000"/>
    <n v="-510"/>
    <n v="-1432"/>
    <n v="0"/>
    <n v="-1432"/>
    <n v="0"/>
    <n v="0"/>
    <n v="-1942"/>
    <n v="0"/>
    <n v="19490"/>
    <n v="18058"/>
  </r>
  <r>
    <x v="0"/>
    <s v="FA49"/>
    <n v="2100"/>
    <n v="210000749"/>
    <n v="0"/>
    <s v="FA002100007490"/>
    <s v="Electric Work- Accessories &amp; Installation"/>
    <x v="4"/>
    <n v="1"/>
    <n v="10"/>
    <n v="0"/>
    <s v="30.09.2019"/>
    <s v="20.09.2019"/>
    <m/>
    <s v="INR"/>
    <n v="275644.94"/>
    <n v="0"/>
    <n v="-275644.94"/>
    <n v="0"/>
    <n v="0"/>
    <n v="-66260"/>
    <n v="-19732"/>
    <n v="0"/>
    <n v="-19732"/>
    <n v="85992"/>
    <n v="0"/>
    <n v="0"/>
    <n v="189652.94"/>
    <n v="209384.94"/>
    <n v="0"/>
  </r>
  <r>
    <x v="0"/>
    <s v="FA49"/>
    <n v="2100"/>
    <n v="210000812"/>
    <n v="0"/>
    <s v="FA002100008120"/>
    <s v="Piller Paneal"/>
    <x v="4"/>
    <n v="3"/>
    <n v="8"/>
    <n v="7"/>
    <s v="01.04.2020"/>
    <s v="01.04.2020"/>
    <m/>
    <s v="INR"/>
    <n v="22145.53"/>
    <n v="0"/>
    <n v="-22145.53"/>
    <n v="0"/>
    <n v="0"/>
    <n v="-7249.5"/>
    <n v="-1578"/>
    <n v="0"/>
    <n v="-1578"/>
    <n v="8827.5"/>
    <n v="0"/>
    <n v="0"/>
    <n v="13318.029999999999"/>
    <n v="14896.029999999999"/>
    <n v="0"/>
  </r>
  <r>
    <x v="0"/>
    <s v="FA49"/>
    <n v="2100"/>
    <n v="210000820"/>
    <n v="0"/>
    <s v="FA002100008200"/>
    <s v="UPS - Microtek 192 V 5 KVA"/>
    <x v="4"/>
    <n v="1"/>
    <n v="8"/>
    <n v="7"/>
    <s v="01.04.2020"/>
    <s v="01.04.2020"/>
    <m/>
    <s v="INR"/>
    <n v="47804.12"/>
    <n v="0"/>
    <n v="-47804.12"/>
    <n v="0"/>
    <n v="0"/>
    <n v="-15534"/>
    <n v="-3419"/>
    <n v="0"/>
    <n v="-3419"/>
    <n v="18953"/>
    <n v="0"/>
    <n v="0"/>
    <n v="28851.120000000003"/>
    <n v="32270.120000000003"/>
    <n v="0"/>
  </r>
  <r>
    <x v="0"/>
    <s v="FA49"/>
    <n v="2100"/>
    <n v="210000826"/>
    <n v="0"/>
    <s v="FA002100008260"/>
    <s v="UPS &amp; BatteryFML33X0010FINA3908 10KVA3PH"/>
    <x v="4"/>
    <n v="1"/>
    <n v="9"/>
    <n v="5"/>
    <s v="01.04.2020"/>
    <s v="01.04.2020"/>
    <m/>
    <s v="INR"/>
    <n v="167069.81"/>
    <n v="0"/>
    <n v="-167069.81"/>
    <n v="0"/>
    <n v="0"/>
    <n v="-41362"/>
    <n v="-11922"/>
    <n v="0"/>
    <n v="-11922"/>
    <n v="53284"/>
    <n v="0"/>
    <n v="0"/>
    <n v="113785.81"/>
    <n v="125707.81"/>
    <n v="0"/>
  </r>
  <r>
    <x v="0"/>
    <s v="FA49"/>
    <n v="2100"/>
    <n v="210001015"/>
    <n v="0"/>
    <s v="FA002100010150"/>
    <s v="12V 100Ah TUBULAR BATTERIES"/>
    <x v="4"/>
    <n v="4"/>
    <n v="10"/>
    <n v="0"/>
    <s v="28.02.2021"/>
    <s v="03.02.2021"/>
    <m/>
    <s v="INR"/>
    <n v="20937.099999999999"/>
    <n v="0"/>
    <n v="-20937.099999999999"/>
    <n v="0"/>
    <n v="0"/>
    <n v="-2300"/>
    <n v="-1499"/>
    <n v="0"/>
    <n v="-1499"/>
    <n v="3799"/>
    <n v="0"/>
    <n v="0"/>
    <n v="17138.099999999999"/>
    <n v="18637.099999999999"/>
    <n v="0"/>
  </r>
  <r>
    <x v="0"/>
    <s v="FA49"/>
    <n v="2100"/>
    <n v="210001016"/>
    <n v="0"/>
    <s v="FA002100010160"/>
    <s v="12V 26Ah SMF batteries."/>
    <x v="4"/>
    <n v="16"/>
    <n v="10"/>
    <n v="0"/>
    <s v="28.02.2021"/>
    <s v="03.02.2021"/>
    <m/>
    <s v="INR"/>
    <n v="24150.400000000001"/>
    <n v="0"/>
    <n v="-24150.400000000001"/>
    <n v="0"/>
    <n v="0"/>
    <n v="-2652"/>
    <n v="-1729"/>
    <n v="0"/>
    <n v="-1729"/>
    <n v="4381"/>
    <n v="0"/>
    <n v="0"/>
    <n v="19769.400000000001"/>
    <n v="21498.400000000001"/>
    <n v="0"/>
  </r>
  <r>
    <x v="0"/>
    <s v="FA49"/>
    <n v="2100"/>
    <n v="210001204"/>
    <n v="0"/>
    <s v="FA002100012040"/>
    <s v="Electrical Installation"/>
    <x v="4"/>
    <n v="1"/>
    <n v="3"/>
    <n v="0"/>
    <s v="31.10.2021"/>
    <s v="23.10.2021"/>
    <m/>
    <s v="INR"/>
    <n v="76975"/>
    <n v="0"/>
    <n v="-76975"/>
    <n v="0"/>
    <n v="0"/>
    <n v="-10685"/>
    <n v="-18365"/>
    <n v="0"/>
    <n v="-18365"/>
    <n v="29050"/>
    <n v="0"/>
    <n v="0"/>
    <n v="47925"/>
    <n v="66290"/>
    <n v="0"/>
  </r>
  <r>
    <x v="0"/>
    <s v="FA49"/>
    <n v="2200"/>
    <n v="220000106"/>
    <n v="0"/>
    <s v="FA002200001060"/>
    <s v="Bajaj Motor Bike ina 125"/>
    <x v="5"/>
    <n v="1"/>
    <n v="0"/>
    <n v="5"/>
    <s v="30.06.2020"/>
    <s v="30.06.2020"/>
    <m/>
    <s v="INR"/>
    <n v="43540"/>
    <n v="0"/>
    <n v="0"/>
    <n v="0"/>
    <n v="43540"/>
    <n v="-41363"/>
    <n v="0"/>
    <n v="0"/>
    <n v="0"/>
    <n v="0"/>
    <n v="0"/>
    <n v="-41363"/>
    <n v="0"/>
    <n v="2177"/>
    <n v="2177"/>
  </r>
  <r>
    <x v="0"/>
    <s v="FA50"/>
    <n v="2000"/>
    <n v="200000478"/>
    <n v="0"/>
    <s v="FA002000004780"/>
    <s v="Table 3*5"/>
    <x v="3"/>
    <n v="1"/>
    <n v="9"/>
    <n v="11"/>
    <s v="17.02.2017"/>
    <s v="01.04.2017"/>
    <m/>
    <s v="INR"/>
    <n v="6297.5"/>
    <n v="0"/>
    <n v="-6297.5"/>
    <n v="0"/>
    <n v="0"/>
    <n v="-3050.48"/>
    <n v="-447"/>
    <n v="0"/>
    <n v="-447"/>
    <n v="3497.48"/>
    <n v="0"/>
    <n v="0"/>
    <n v="2800.02"/>
    <n v="3247.02"/>
    <n v="0"/>
  </r>
  <r>
    <x v="0"/>
    <s v="FA50"/>
    <n v="2000"/>
    <n v="200000479"/>
    <n v="0"/>
    <s v="FA002000004790"/>
    <s v="Chairs regal"/>
    <x v="3"/>
    <n v="6"/>
    <n v="9"/>
    <n v="11"/>
    <s v="17.02.2017"/>
    <s v="01.04.2017"/>
    <m/>
    <s v="INR"/>
    <n v="4465.5"/>
    <n v="0"/>
    <n v="-4465.5"/>
    <n v="0"/>
    <n v="0"/>
    <n v="-2164.98"/>
    <n v="-317"/>
    <n v="0"/>
    <n v="-317"/>
    <n v="2481.98"/>
    <n v="0"/>
    <n v="0"/>
    <n v="1983.52"/>
    <n v="2300.52"/>
    <n v="0"/>
  </r>
  <r>
    <x v="0"/>
    <s v="FA50"/>
    <n v="2200"/>
    <n v="220000099"/>
    <n v="0"/>
    <s v="FA002200000990"/>
    <s v="Honda Activa 3G"/>
    <x v="5"/>
    <n v="1"/>
    <n v="5"/>
    <n v="8"/>
    <s v="20.01.2020"/>
    <s v="20.01.2020"/>
    <m/>
    <s v="INR"/>
    <n v="51183"/>
    <n v="0"/>
    <n v="0"/>
    <n v="0"/>
    <n v="51183"/>
    <n v="-32923.51"/>
    <n v="-3410"/>
    <n v="0"/>
    <n v="-3410"/>
    <n v="0"/>
    <n v="0"/>
    <n v="-36333.51"/>
    <n v="0"/>
    <n v="18259.489999999998"/>
    <n v="14849.489999999998"/>
  </r>
  <r>
    <x v="0"/>
    <s v="FA51"/>
    <n v="1200"/>
    <n v="120000144"/>
    <n v="0"/>
    <s v="FA001200001440"/>
    <s v="Floor Tiles"/>
    <x v="7"/>
    <n v="0"/>
    <n v="9"/>
    <n v="0"/>
    <s v="28.02.2018"/>
    <s v="01.02.2018"/>
    <s v="30.09.2022"/>
    <s v="INR"/>
    <n v="125259.71"/>
    <n v="0"/>
    <n v="-125259.71"/>
    <n v="0"/>
    <n v="0"/>
    <n v="-55025"/>
    <n v="-6593"/>
    <n v="0"/>
    <n v="-6593"/>
    <n v="61618"/>
    <n v="0"/>
    <n v="0"/>
    <n v="0"/>
    <n v="70234.710000000006"/>
    <n v="0"/>
  </r>
  <r>
    <x v="0"/>
    <s v="FA51"/>
    <n v="1200"/>
    <n v="120000145"/>
    <n v="0"/>
    <s v="FA001200001450"/>
    <s v="Sanitary &amp; Hardware Material"/>
    <x v="7"/>
    <n v="0"/>
    <n v="9"/>
    <n v="0"/>
    <s v="28.02.2018"/>
    <s v="01.02.2018"/>
    <s v="30.09.2022"/>
    <s v="INR"/>
    <n v="31146.28"/>
    <n v="0"/>
    <n v="-31146.28"/>
    <n v="0"/>
    <n v="0"/>
    <n v="-13683"/>
    <n v="-1639"/>
    <n v="0"/>
    <n v="-1639"/>
    <n v="15322"/>
    <n v="0"/>
    <n v="0"/>
    <n v="0"/>
    <n v="17463.28"/>
    <n v="0"/>
  </r>
  <r>
    <x v="0"/>
    <s v="FA51"/>
    <n v="1200"/>
    <n v="120000146"/>
    <n v="0"/>
    <s v="FA001200001460"/>
    <s v="Sanitary &amp; Hardware Material"/>
    <x v="7"/>
    <n v="0"/>
    <n v="9"/>
    <n v="0"/>
    <s v="28.02.2018"/>
    <s v="01.02.2018"/>
    <s v="30.09.2022"/>
    <s v="INR"/>
    <n v="31574.22"/>
    <n v="0"/>
    <n v="-31574.22"/>
    <n v="0"/>
    <n v="0"/>
    <n v="-13871"/>
    <n v="-1662"/>
    <n v="0"/>
    <n v="-1662"/>
    <n v="15533"/>
    <n v="0"/>
    <n v="0"/>
    <n v="0"/>
    <n v="17703.22"/>
    <n v="0"/>
  </r>
  <r>
    <x v="0"/>
    <s v="FA51"/>
    <n v="1200"/>
    <n v="120000151"/>
    <n v="0"/>
    <s v="FA001200001510"/>
    <s v="Civil Work ( Ist Floor)"/>
    <x v="7"/>
    <n v="0"/>
    <n v="9"/>
    <n v="0"/>
    <s v="28.02.2018"/>
    <s v="01.02.2018"/>
    <s v="30.09.2022"/>
    <s v="INR"/>
    <n v="11035.84"/>
    <n v="0"/>
    <n v="-11035.84"/>
    <n v="0"/>
    <n v="0"/>
    <n v="-4848"/>
    <n v="-581"/>
    <n v="0"/>
    <n v="-581"/>
    <n v="5429"/>
    <n v="0"/>
    <n v="0"/>
    <n v="0"/>
    <n v="6187.84"/>
    <n v="0"/>
  </r>
  <r>
    <x v="0"/>
    <s v="FA51"/>
    <n v="1200"/>
    <n v="120000267"/>
    <n v="0"/>
    <s v="FA001200002670"/>
    <s v="Shape &amp; Section"/>
    <x v="7"/>
    <n v="0"/>
    <n v="9"/>
    <n v="0"/>
    <s v="30.09.2018"/>
    <s v="30.09.2018"/>
    <s v="30.09.2022"/>
    <s v="INR"/>
    <n v="33172.51"/>
    <n v="0"/>
    <n v="-33172.51"/>
    <n v="0"/>
    <n v="0"/>
    <n v="-12260"/>
    <n v="-1746"/>
    <n v="0"/>
    <n v="-1746"/>
    <n v="14006"/>
    <n v="0"/>
    <n v="0"/>
    <n v="0"/>
    <n v="20912.510000000002"/>
    <n v="0"/>
  </r>
  <r>
    <x v="0"/>
    <s v="FA51"/>
    <n v="1200"/>
    <n v="120000270"/>
    <n v="0"/>
    <s v="FA001200002700"/>
    <s v="POLYCARBONATE DOORS"/>
    <x v="7"/>
    <n v="0"/>
    <n v="9"/>
    <n v="0"/>
    <s v="30.09.2018"/>
    <s v="30.09.2018"/>
    <s v="30.09.2022"/>
    <s v="INR"/>
    <n v="32443.71"/>
    <n v="0"/>
    <n v="-32443.71"/>
    <n v="0"/>
    <n v="0"/>
    <n v="-11991"/>
    <n v="-1708"/>
    <n v="0"/>
    <n v="-1708"/>
    <n v="13699"/>
    <n v="0"/>
    <n v="0"/>
    <n v="0"/>
    <n v="20452.71"/>
    <n v="0"/>
  </r>
  <r>
    <x v="0"/>
    <s v="FA51"/>
    <n v="1200"/>
    <n v="120000272"/>
    <n v="0"/>
    <s v="FA001200002720"/>
    <s v="Civil Work ( Washroom)"/>
    <x v="7"/>
    <n v="0"/>
    <n v="9"/>
    <n v="0"/>
    <s v="30.09.2018"/>
    <s v="30.09.2018"/>
    <s v="30.09.2022"/>
    <s v="INR"/>
    <n v="97778.43"/>
    <n v="0"/>
    <n v="-97778.43"/>
    <n v="0"/>
    <n v="0"/>
    <n v="-36138"/>
    <n v="-5146"/>
    <n v="0"/>
    <n v="-5146"/>
    <n v="41284"/>
    <n v="0"/>
    <n v="0"/>
    <n v="0"/>
    <n v="61640.429999999993"/>
    <n v="0"/>
  </r>
  <r>
    <x v="0"/>
    <s v="FA51"/>
    <n v="1200"/>
    <n v="120000276"/>
    <n v="0"/>
    <s v="FA001200002760"/>
    <s v="ACP Sheet - Lift Structure"/>
    <x v="7"/>
    <n v="0"/>
    <n v="9"/>
    <n v="0"/>
    <s v="30.09.2018"/>
    <s v="30.09.2018"/>
    <s v="30.09.2022"/>
    <s v="INR"/>
    <n v="454074.13"/>
    <n v="0"/>
    <n v="-454074.13"/>
    <n v="0"/>
    <n v="0"/>
    <n v="-167821"/>
    <n v="-23899"/>
    <n v="0"/>
    <n v="-23899"/>
    <n v="191720"/>
    <n v="0"/>
    <n v="0"/>
    <n v="0"/>
    <n v="286253.13"/>
    <n v="0"/>
  </r>
  <r>
    <x v="0"/>
    <s v="FA51"/>
    <n v="1200"/>
    <n v="120000278"/>
    <n v="0"/>
    <s v="FA001200002780"/>
    <s v="Turbo Ventilater Base Plate"/>
    <x v="7"/>
    <n v="0"/>
    <n v="9"/>
    <n v="0"/>
    <s v="30.09.2018"/>
    <s v="30.09.2018"/>
    <s v="30.09.2022"/>
    <s v="INR"/>
    <n v="30898.77"/>
    <n v="0"/>
    <n v="-30898.77"/>
    <n v="0"/>
    <n v="0"/>
    <n v="-11420"/>
    <n v="-1626"/>
    <n v="0"/>
    <n v="-1626"/>
    <n v="13046"/>
    <n v="0"/>
    <n v="0"/>
    <n v="0"/>
    <n v="19478.77"/>
    <n v="0"/>
  </r>
  <r>
    <x v="0"/>
    <s v="FA51"/>
    <n v="1200"/>
    <n v="120000282"/>
    <n v="0"/>
    <s v="FA001200002820"/>
    <s v="Sheet &amp; Pipe"/>
    <x v="7"/>
    <n v="0"/>
    <n v="9"/>
    <n v="0"/>
    <s v="30.09.2018"/>
    <s v="30.09.2018"/>
    <s v="30.09.2022"/>
    <s v="INR"/>
    <n v="69167.63"/>
    <n v="0"/>
    <n v="-69167.63"/>
    <n v="0"/>
    <n v="0"/>
    <n v="-25564"/>
    <n v="-3640"/>
    <n v="0"/>
    <n v="-3640"/>
    <n v="29204"/>
    <n v="0"/>
    <n v="0"/>
    <n v="0"/>
    <n v="43603.630000000005"/>
    <n v="0"/>
  </r>
  <r>
    <x v="0"/>
    <s v="FA51"/>
    <n v="1200"/>
    <n v="120000285"/>
    <n v="0"/>
    <s v="FA001200002850"/>
    <s v="Aluminium Partition &amp; False Ceiling"/>
    <x v="7"/>
    <n v="0"/>
    <n v="9"/>
    <n v="0"/>
    <s v="30.09.2018"/>
    <s v="30.09.2018"/>
    <s v="30.09.2022"/>
    <s v="INR"/>
    <n v="120981.99"/>
    <n v="0"/>
    <n v="-120981.99"/>
    <n v="0"/>
    <n v="0"/>
    <n v="-44713"/>
    <n v="-6368"/>
    <n v="0"/>
    <n v="-6368"/>
    <n v="51081"/>
    <n v="0"/>
    <n v="0"/>
    <n v="0"/>
    <n v="76268.990000000005"/>
    <n v="0"/>
  </r>
  <r>
    <x v="0"/>
    <s v="FA51"/>
    <n v="1200"/>
    <n v="120000286"/>
    <n v="0"/>
    <s v="FA001200002860"/>
    <s v="Sanitary &amp; Hardware Mix"/>
    <x v="7"/>
    <n v="0"/>
    <n v="9"/>
    <n v="0"/>
    <s v="30.09.2018"/>
    <s v="30.09.2018"/>
    <s v="30.09.2022"/>
    <s v="INR"/>
    <n v="68854.05"/>
    <n v="0"/>
    <n v="-68854.05"/>
    <n v="0"/>
    <n v="0"/>
    <n v="-25448"/>
    <n v="-3624"/>
    <n v="0"/>
    <n v="-3624"/>
    <n v="29072"/>
    <n v="0"/>
    <n v="0"/>
    <n v="0"/>
    <n v="43406.05"/>
    <n v="0"/>
  </r>
  <r>
    <x v="0"/>
    <s v="FA51"/>
    <n v="1200"/>
    <n v="120000288"/>
    <n v="0"/>
    <s v="FA001200002880"/>
    <s v="Shapper Section"/>
    <x v="7"/>
    <n v="0"/>
    <n v="9"/>
    <n v="0"/>
    <s v="30.09.2018"/>
    <s v="30.09.2018"/>
    <s v="30.09.2022"/>
    <s v="INR"/>
    <n v="102244.41"/>
    <n v="0"/>
    <n v="-102244.41"/>
    <n v="0"/>
    <n v="0"/>
    <n v="-37788"/>
    <n v="-5381"/>
    <n v="0"/>
    <n v="-5381"/>
    <n v="43169"/>
    <n v="0"/>
    <n v="0"/>
    <n v="0"/>
    <n v="64456.41"/>
    <n v="0"/>
  </r>
  <r>
    <x v="0"/>
    <s v="FA51"/>
    <n v="1200"/>
    <n v="120000291"/>
    <n v="0"/>
    <s v="FA001200002910"/>
    <s v="Aluminium Partition"/>
    <x v="7"/>
    <n v="0"/>
    <n v="9"/>
    <n v="0"/>
    <s v="30.09.2018"/>
    <s v="30.09.2018"/>
    <s v="30.09.2022"/>
    <s v="INR"/>
    <n v="47699.97"/>
    <n v="0"/>
    <n v="-47699.97"/>
    <n v="0"/>
    <n v="0"/>
    <n v="-17629"/>
    <n v="-2511"/>
    <n v="0"/>
    <n v="-2511"/>
    <n v="20140"/>
    <n v="0"/>
    <n v="0"/>
    <n v="0"/>
    <n v="30070.97"/>
    <n v="0"/>
  </r>
  <r>
    <x v="0"/>
    <s v="FA51"/>
    <n v="1200"/>
    <n v="120000294"/>
    <n v="0"/>
    <s v="FA001200002940"/>
    <s v="Plates, Sheets, Frames and Wires"/>
    <x v="7"/>
    <n v="0"/>
    <n v="9"/>
    <n v="0"/>
    <s v="30.09.2018"/>
    <s v="30.09.2018"/>
    <s v="30.09.2022"/>
    <s v="INR"/>
    <n v="43243.02"/>
    <n v="0"/>
    <n v="-43243.02"/>
    <n v="0"/>
    <n v="0"/>
    <n v="-15982"/>
    <n v="-2276"/>
    <n v="0"/>
    <n v="-2276"/>
    <n v="18258"/>
    <n v="0"/>
    <n v="0"/>
    <n v="0"/>
    <n v="27261.019999999997"/>
    <n v="0"/>
  </r>
  <r>
    <x v="0"/>
    <s v="FA51"/>
    <n v="1200"/>
    <n v="120000295"/>
    <n v="0"/>
    <s v="FA001200002950"/>
    <s v="Civil Work - Washroom"/>
    <x v="7"/>
    <n v="0"/>
    <n v="9"/>
    <n v="0"/>
    <s v="31.10.2018"/>
    <s v="01.10.2018"/>
    <s v="30.09.2022"/>
    <s v="INR"/>
    <n v="105855.73"/>
    <n v="0"/>
    <n v="-105855.73"/>
    <n v="0"/>
    <n v="0"/>
    <n v="-39093"/>
    <n v="-5571"/>
    <n v="0"/>
    <n v="-5571"/>
    <n v="44664"/>
    <n v="0"/>
    <n v="0"/>
    <n v="0"/>
    <n v="66762.73"/>
    <n v="0"/>
  </r>
  <r>
    <x v="0"/>
    <s v="FA51"/>
    <n v="1200"/>
    <n v="120000296"/>
    <n v="0"/>
    <s v="FA001200002960"/>
    <s v="SS Wire Mesh Frame &amp; Accessories"/>
    <x v="7"/>
    <n v="0"/>
    <n v="9"/>
    <n v="0"/>
    <s v="31.10.2018"/>
    <s v="17.10.2018"/>
    <s v="30.09.2022"/>
    <s v="INR"/>
    <n v="63705.97"/>
    <n v="0"/>
    <n v="-63705.97"/>
    <n v="0"/>
    <n v="0"/>
    <n v="-23232"/>
    <n v="-3353"/>
    <n v="0"/>
    <n v="-3353"/>
    <n v="26585"/>
    <n v="0"/>
    <n v="0"/>
    <n v="0"/>
    <n v="40473.97"/>
    <n v="0"/>
  </r>
  <r>
    <x v="0"/>
    <s v="FA51"/>
    <n v="1200"/>
    <n v="120000303"/>
    <n v="0"/>
    <s v="FA001200003030"/>
    <s v="SunBoard Vinyl"/>
    <x v="7"/>
    <n v="0"/>
    <n v="9"/>
    <n v="0"/>
    <s v="31.10.2018"/>
    <s v="29.08.2018"/>
    <s v="30.09.2022"/>
    <s v="INR"/>
    <n v="9798.26"/>
    <n v="0"/>
    <n v="-9798.26"/>
    <n v="0"/>
    <n v="0"/>
    <n v="-3711"/>
    <n v="-516"/>
    <n v="0"/>
    <n v="-516"/>
    <n v="4227"/>
    <n v="0"/>
    <n v="0"/>
    <n v="0"/>
    <n v="6087.26"/>
    <n v="0"/>
  </r>
  <r>
    <x v="0"/>
    <s v="FA51"/>
    <n v="1200"/>
    <n v="120000304"/>
    <n v="0"/>
    <s v="FA001200003040"/>
    <s v="Civil Work ( Granite &amp; Tiles)"/>
    <x v="7"/>
    <n v="0"/>
    <n v="9"/>
    <n v="0"/>
    <s v="31.10.2018"/>
    <s v="01.10.2018"/>
    <s v="30.09.2022"/>
    <s v="INR"/>
    <n v="57031.42"/>
    <n v="0"/>
    <n v="-57031.42"/>
    <n v="0"/>
    <n v="0"/>
    <n v="-21062"/>
    <n v="-3002"/>
    <n v="0"/>
    <n v="-3002"/>
    <n v="24064"/>
    <n v="0"/>
    <n v="0"/>
    <n v="0"/>
    <n v="35969.42"/>
    <n v="0"/>
  </r>
  <r>
    <x v="0"/>
    <s v="FA51"/>
    <n v="1200"/>
    <n v="120000312"/>
    <n v="0"/>
    <s v="FA001200003120"/>
    <s v="Sheet Duct work with angle"/>
    <x v="7"/>
    <n v="0"/>
    <n v="9"/>
    <n v="0"/>
    <s v="30.11.2018"/>
    <s v="20.10.2018"/>
    <s v="30.09.2022"/>
    <s v="INR"/>
    <n v="29781.94"/>
    <n v="0"/>
    <n v="-29781.94"/>
    <n v="0"/>
    <n v="0"/>
    <n v="-10836"/>
    <n v="-1567"/>
    <n v="0"/>
    <n v="-1567"/>
    <n v="12403"/>
    <n v="0"/>
    <n v="0"/>
    <n v="0"/>
    <n v="18945.939999999999"/>
    <n v="0"/>
  </r>
  <r>
    <x v="0"/>
    <s v="FA51"/>
    <n v="1200"/>
    <n v="120000313"/>
    <n v="0"/>
    <s v="FA001200003130"/>
    <s v="Civil Work- Others"/>
    <x v="7"/>
    <n v="0"/>
    <n v="9"/>
    <n v="0"/>
    <s v="30.11.2018"/>
    <s v="20.10.2018"/>
    <s v="30.09.2022"/>
    <s v="INR"/>
    <n v="63778.43"/>
    <n v="0"/>
    <n v="-63778.43"/>
    <n v="0"/>
    <n v="0"/>
    <n v="-23202"/>
    <n v="-3357"/>
    <n v="0"/>
    <n v="-3357"/>
    <n v="26559"/>
    <n v="0"/>
    <n v="0"/>
    <n v="0"/>
    <n v="40576.43"/>
    <n v="0"/>
  </r>
  <r>
    <x v="0"/>
    <s v="FA51"/>
    <n v="1200"/>
    <n v="120000318"/>
    <n v="0"/>
    <s v="FA001200003180"/>
    <s v="SHAPE &amp; SECTION work"/>
    <x v="7"/>
    <n v="0"/>
    <n v="9"/>
    <n v="0"/>
    <s v="30.11.2018"/>
    <s v="19.11.2018"/>
    <s v="30.09.2022"/>
    <s v="INR"/>
    <n v="70399.789999999994"/>
    <n v="0"/>
    <n v="-70399.789999999994"/>
    <n v="0"/>
    <n v="0"/>
    <n v="-25001"/>
    <n v="-3705"/>
    <n v="0"/>
    <n v="-3705"/>
    <n v="28706"/>
    <n v="0"/>
    <n v="0"/>
    <n v="0"/>
    <n v="45398.789999999994"/>
    <n v="0"/>
  </r>
  <r>
    <x v="0"/>
    <s v="FA51"/>
    <n v="1200"/>
    <n v="120000319"/>
    <n v="0"/>
    <s v="FA001200003190"/>
    <s v="Partition Work (Near Zeera FFS)"/>
    <x v="7"/>
    <n v="0"/>
    <n v="9"/>
    <n v="0"/>
    <s v="30.11.2018"/>
    <s v="16.11.2018"/>
    <s v="30.09.2022"/>
    <s v="INR"/>
    <n v="32795.85"/>
    <n v="0"/>
    <n v="-32795.85"/>
    <n v="0"/>
    <n v="0"/>
    <n v="-11676"/>
    <n v="-1726"/>
    <n v="0"/>
    <n v="-1726"/>
    <n v="13402"/>
    <n v="0"/>
    <n v="0"/>
    <n v="0"/>
    <n v="21119.85"/>
    <n v="0"/>
  </r>
  <r>
    <x v="0"/>
    <s v="FA51"/>
    <n v="1200"/>
    <n v="120000320"/>
    <n v="0"/>
    <s v="FA001200003200"/>
    <s v="Civil Work(Stair Railing Work)"/>
    <x v="7"/>
    <n v="0"/>
    <n v="9"/>
    <n v="0"/>
    <s v="30.11.2018"/>
    <s v="15.11.2018"/>
    <s v="30.09.2022"/>
    <s v="INR"/>
    <n v="92495.4"/>
    <n v="0"/>
    <n v="-92495.4"/>
    <n v="0"/>
    <n v="0"/>
    <n v="-32954"/>
    <n v="-4868"/>
    <n v="0"/>
    <n v="-4868"/>
    <n v="37822"/>
    <n v="0"/>
    <n v="0"/>
    <n v="0"/>
    <n v="59541.399999999994"/>
    <n v="0"/>
  </r>
  <r>
    <x v="0"/>
    <s v="FA51"/>
    <n v="1200"/>
    <n v="120000321"/>
    <n v="0"/>
    <s v="FA001200003210"/>
    <s v="Shead Work"/>
    <x v="7"/>
    <n v="0"/>
    <n v="9"/>
    <n v="0"/>
    <s v="30.11.2018"/>
    <s v="17.11.2018"/>
    <s v="30.09.2022"/>
    <s v="INR"/>
    <n v="26414.55"/>
    <n v="0"/>
    <n v="-26414.55"/>
    <n v="0"/>
    <n v="0"/>
    <n v="-9395"/>
    <n v="-1390"/>
    <n v="0"/>
    <n v="-1390"/>
    <n v="10785"/>
    <n v="0"/>
    <n v="0"/>
    <n v="0"/>
    <n v="17019.55"/>
    <n v="0"/>
  </r>
  <r>
    <x v="0"/>
    <s v="FA51"/>
    <n v="1200"/>
    <n v="120000322"/>
    <n v="0"/>
    <s v="FA001200003220"/>
    <s v="Transformer cover Frame with Jali"/>
    <x v="7"/>
    <n v="0"/>
    <n v="9"/>
    <n v="0"/>
    <s v="30.11.2018"/>
    <s v="19.11.2018"/>
    <s v="30.09.2022"/>
    <s v="INR"/>
    <n v="33618.519999999997"/>
    <n v="0"/>
    <n v="-33618.519999999997"/>
    <n v="0"/>
    <n v="0"/>
    <n v="-11940"/>
    <n v="-1769"/>
    <n v="0"/>
    <n v="-1769"/>
    <n v="13709"/>
    <n v="0"/>
    <n v="0"/>
    <n v="0"/>
    <n v="21678.519999999997"/>
    <n v="0"/>
  </r>
  <r>
    <x v="0"/>
    <s v="FA51"/>
    <n v="1200"/>
    <n v="120000323"/>
    <n v="0"/>
    <s v="FA001200003230"/>
    <s v="Magzine cover Frame with jali"/>
    <x v="7"/>
    <n v="0"/>
    <n v="9"/>
    <n v="0"/>
    <s v="30.11.2018"/>
    <s v="19.11.2018"/>
    <s v="30.09.2022"/>
    <s v="INR"/>
    <n v="42957"/>
    <n v="0"/>
    <n v="-42957"/>
    <n v="0"/>
    <n v="0"/>
    <n v="-15254"/>
    <n v="-2261"/>
    <n v="0"/>
    <n v="-2261"/>
    <n v="17515"/>
    <n v="0"/>
    <n v="0"/>
    <n v="0"/>
    <n v="27703"/>
    <n v="0"/>
  </r>
  <r>
    <x v="0"/>
    <s v="FA51"/>
    <n v="1200"/>
    <n v="120000331"/>
    <n v="0"/>
    <s v="FA001200003310"/>
    <s v="Civil Work - PVC STRIP CURTAIN"/>
    <x v="7"/>
    <n v="0"/>
    <n v="9"/>
    <n v="0"/>
    <s v="31.12.2018"/>
    <s v="06.12.2018"/>
    <s v="30.09.2022"/>
    <s v="INR"/>
    <n v="62534.45"/>
    <n v="0"/>
    <n v="-62534.45"/>
    <n v="0"/>
    <n v="0"/>
    <n v="-21901"/>
    <n v="-3291"/>
    <n v="0"/>
    <n v="-3291"/>
    <n v="25192"/>
    <n v="0"/>
    <n v="0"/>
    <n v="0"/>
    <n v="40633.449999999997"/>
    <n v="0"/>
  </r>
  <r>
    <x v="0"/>
    <s v="FA51"/>
    <n v="1200"/>
    <n v="120000364"/>
    <n v="0"/>
    <s v="FA001200003640"/>
    <s v="Civil Work"/>
    <x v="7"/>
    <n v="0"/>
    <n v="3"/>
    <n v="0"/>
    <s v="31.05.2019"/>
    <s v="19.04.2019"/>
    <s v="30.09.2022"/>
    <s v="INR"/>
    <n v="335102.84000000003"/>
    <n v="0"/>
    <n v="-335102.84000000003"/>
    <n v="0"/>
    <n v="0"/>
    <n v="-313399"/>
    <n v="-4948.7"/>
    <n v="0"/>
    <n v="-4948.7"/>
    <n v="318347.7"/>
    <n v="0"/>
    <n v="0"/>
    <n v="0"/>
    <n v="21703.840000000026"/>
    <n v="0"/>
  </r>
  <r>
    <x v="0"/>
    <s v="FA51"/>
    <n v="1200"/>
    <n v="120000368"/>
    <n v="0"/>
    <s v="FA001200003680"/>
    <s v="Perforated Sheet 9MMX20MM Cap, Hole 1"/>
    <x v="7"/>
    <n v="0"/>
    <n v="3"/>
    <n v="0"/>
    <s v="31.08.2019"/>
    <s v="29.07.2019"/>
    <s v="30.09.2022"/>
    <s v="INR"/>
    <n v="18506.63"/>
    <n v="0"/>
    <n v="-18506.63"/>
    <n v="0"/>
    <n v="0"/>
    <n v="-15685"/>
    <n v="-1896.3"/>
    <n v="0"/>
    <n v="-1896.3"/>
    <n v="17581.3"/>
    <n v="0"/>
    <n v="0"/>
    <n v="0"/>
    <n v="2821.630000000001"/>
    <n v="0"/>
  </r>
  <r>
    <x v="0"/>
    <s v="FA51"/>
    <n v="1200"/>
    <n v="120000369"/>
    <n v="0"/>
    <s v="FA001200003690"/>
    <s v="Perforated Sheet SS-1MTRX8X18GX8MM Hole"/>
    <x v="7"/>
    <n v="0"/>
    <n v="3"/>
    <n v="0"/>
    <s v="31.08.2019"/>
    <s v="29.07.2019"/>
    <s v="30.09.2022"/>
    <s v="INR"/>
    <n v="12491.68"/>
    <n v="0"/>
    <n v="-12491.68"/>
    <n v="0"/>
    <n v="0"/>
    <n v="-10587"/>
    <n v="-1280.0999999999999"/>
    <n v="0"/>
    <n v="-1280.0999999999999"/>
    <n v="11867.1"/>
    <n v="0"/>
    <n v="0"/>
    <n v="0"/>
    <n v="1904.6800000000003"/>
    <n v="0"/>
  </r>
  <r>
    <x v="0"/>
    <s v="FA51"/>
    <n v="1200"/>
    <n v="120000370"/>
    <n v="0"/>
    <s v="FA001200003700"/>
    <s v="Perforated Sheet SS-1MTR-X3X18GX3MM"/>
    <x v="7"/>
    <n v="0"/>
    <n v="3"/>
    <n v="0"/>
    <s v="31.08.2019"/>
    <s v="29.07.2019"/>
    <s v="30.09.2022"/>
    <s v="INR"/>
    <n v="5654.67"/>
    <n v="0"/>
    <n v="-5654.67"/>
    <n v="0"/>
    <n v="0"/>
    <n v="-4792"/>
    <n v="-579.94000000000005"/>
    <n v="0"/>
    <n v="-579.94000000000005"/>
    <n v="5371.9400000000005"/>
    <n v="0"/>
    <n v="0"/>
    <n v="0"/>
    <n v="862.67000000000007"/>
    <n v="0"/>
  </r>
  <r>
    <x v="0"/>
    <s v="FA51"/>
    <n v="1200"/>
    <n v="120000371"/>
    <n v="0"/>
    <s v="FA001200003710"/>
    <s v="PVC Strip Curtain 200*3MM Normal"/>
    <x v="7"/>
    <n v="0"/>
    <n v="3"/>
    <n v="0"/>
    <s v="31.08.2019"/>
    <s v="03.08.2019"/>
    <s v="30.09.2022"/>
    <s v="INR"/>
    <n v="30779.4"/>
    <n v="0"/>
    <n v="-30779.4"/>
    <n v="0"/>
    <n v="0"/>
    <n v="-25953"/>
    <n v="-3287.43"/>
    <n v="0"/>
    <n v="-3287.43"/>
    <n v="29240.43"/>
    <n v="0"/>
    <n v="0"/>
    <n v="0"/>
    <n v="4826.4000000000015"/>
    <n v="0"/>
  </r>
  <r>
    <x v="0"/>
    <s v="FA51"/>
    <n v="1200"/>
    <n v="120000377"/>
    <n v="0"/>
    <s v="FA001200003770"/>
    <s v="Epoxy Flooring-Sangi’s blended area"/>
    <x v="7"/>
    <n v="0"/>
    <n v="3"/>
    <n v="0"/>
    <s v="30.09.2019"/>
    <s v="30.09.2019"/>
    <s v="30.09.2022"/>
    <s v="INR"/>
    <n v="86241.44"/>
    <n v="0"/>
    <n v="-86241.44"/>
    <n v="0"/>
    <n v="0"/>
    <n v="-68379"/>
    <n v="-13550.37"/>
    <n v="0"/>
    <n v="-13550.37"/>
    <n v="81929.37"/>
    <n v="0"/>
    <n v="0"/>
    <n v="0"/>
    <n v="17862.440000000002"/>
    <n v="0"/>
  </r>
  <r>
    <x v="0"/>
    <s v="FA51"/>
    <n v="1600"/>
    <n v="160001765"/>
    <n v="0"/>
    <s v="FA001600017650"/>
    <s v="Elevator-Lift 2+1( Material &amp; Parts)"/>
    <x v="0"/>
    <n v="0"/>
    <n v="15"/>
    <n v="0"/>
    <s v="30.09.2018"/>
    <s v="30.09.2018"/>
    <s v="30.09.2022"/>
    <s v="INR"/>
    <n v="2626886.41"/>
    <n v="0"/>
    <n v="-2626886.41"/>
    <n v="0"/>
    <n v="0"/>
    <n v="-582521"/>
    <n v="-82957"/>
    <n v="0"/>
    <n v="-82957"/>
    <n v="665478"/>
    <n v="0"/>
    <n v="0"/>
    <n v="0"/>
    <n v="2044365.4100000001"/>
    <n v="0"/>
  </r>
  <r>
    <x v="0"/>
    <s v="FA51"/>
    <n v="1600"/>
    <n v="160001767"/>
    <n v="0"/>
    <s v="FA001600017670"/>
    <s v="Hand Pallet Truck - Solo 25SS"/>
    <x v="0"/>
    <n v="0"/>
    <n v="15"/>
    <n v="0"/>
    <s v="30.09.2018"/>
    <s v="30.09.2018"/>
    <s v="30.09.2022"/>
    <s v="INR"/>
    <n v="31902.55"/>
    <n v="0"/>
    <n v="-31902.55"/>
    <n v="0"/>
    <n v="0"/>
    <n v="-7075"/>
    <n v="-1007"/>
    <n v="0"/>
    <n v="-1007"/>
    <n v="8082"/>
    <n v="0"/>
    <n v="0"/>
    <n v="0"/>
    <n v="24827.55"/>
    <n v="0"/>
  </r>
  <r>
    <x v="0"/>
    <s v="FA51"/>
    <n v="1600"/>
    <n v="160001768"/>
    <n v="0"/>
    <s v="FA001600017680"/>
    <s v="50HP with Base"/>
    <x v="0"/>
    <n v="0"/>
    <n v="15"/>
    <n v="0"/>
    <s v="30.09.2018"/>
    <s v="30.09.2018"/>
    <s v="30.09.2022"/>
    <s v="INR"/>
    <n v="157927.06"/>
    <n v="0"/>
    <n v="-157927.06"/>
    <n v="0"/>
    <n v="0"/>
    <n v="-35021"/>
    <n v="-4987"/>
    <n v="0"/>
    <n v="-4987"/>
    <n v="40008"/>
    <n v="0"/>
    <n v="0"/>
    <n v="0"/>
    <n v="122906.06"/>
    <n v="0"/>
  </r>
  <r>
    <x v="0"/>
    <s v="FA51"/>
    <n v="1600"/>
    <n v="160001769"/>
    <n v="0"/>
    <s v="FA001600017690"/>
    <s v="60HP 1800RPM"/>
    <x v="0"/>
    <n v="0"/>
    <n v="15"/>
    <n v="0"/>
    <s v="30.09.2018"/>
    <s v="30.09.2018"/>
    <s v="30.09.2022"/>
    <s v="INR"/>
    <n v="433441.06"/>
    <n v="0"/>
    <n v="-433441.06"/>
    <n v="0"/>
    <n v="0"/>
    <n v="-96116"/>
    <n v="-13688"/>
    <n v="0"/>
    <n v="-13688"/>
    <n v="109804"/>
    <n v="0"/>
    <n v="0"/>
    <n v="0"/>
    <n v="337325.06"/>
    <n v="0"/>
  </r>
  <r>
    <x v="0"/>
    <s v="FA51"/>
    <n v="1600"/>
    <n v="160001770"/>
    <n v="0"/>
    <s v="FA001600017700"/>
    <s v="7.5HP 2P with Base"/>
    <x v="0"/>
    <n v="0"/>
    <n v="15"/>
    <n v="0"/>
    <s v="30.09.2018"/>
    <s v="30.09.2018"/>
    <s v="30.09.2022"/>
    <s v="INR"/>
    <n v="47206.45"/>
    <n v="0"/>
    <n v="-47206.45"/>
    <n v="0"/>
    <n v="0"/>
    <n v="-10469"/>
    <n v="-1491"/>
    <n v="0"/>
    <n v="-1491"/>
    <n v="11960"/>
    <n v="0"/>
    <n v="0"/>
    <n v="0"/>
    <n v="36737.449999999997"/>
    <n v="0"/>
  </r>
  <r>
    <x v="0"/>
    <s v="FA51"/>
    <n v="1600"/>
    <n v="160001772"/>
    <n v="0"/>
    <s v="FA001600017720"/>
    <s v="Bucket Elevator"/>
    <x v="0"/>
    <n v="0"/>
    <n v="15"/>
    <n v="0"/>
    <s v="30.09.2018"/>
    <s v="30.09.2018"/>
    <s v="30.09.2022"/>
    <s v="INR"/>
    <n v="389887.93"/>
    <n v="0"/>
    <n v="-389887.93"/>
    <n v="0"/>
    <n v="0"/>
    <n v="-86459"/>
    <n v="-12313"/>
    <n v="0"/>
    <n v="-12313"/>
    <n v="98772"/>
    <n v="0"/>
    <n v="0"/>
    <n v="0"/>
    <n v="303428.93"/>
    <n v="0"/>
  </r>
  <r>
    <x v="0"/>
    <s v="FA51"/>
    <n v="1600"/>
    <n v="160001774"/>
    <n v="0"/>
    <s v="FA001600017740"/>
    <s v="WEIGHING MACHINE 30 kg (225*350 MM)"/>
    <x v="0"/>
    <n v="0"/>
    <n v="15"/>
    <n v="0"/>
    <s v="30.09.2018"/>
    <s v="30.09.2018"/>
    <s v="30.09.2022"/>
    <s v="INR"/>
    <n v="10299.6"/>
    <n v="0"/>
    <n v="-10299.6"/>
    <n v="0"/>
    <n v="0"/>
    <n v="-2283"/>
    <n v="-325"/>
    <n v="0"/>
    <n v="-325"/>
    <n v="2608"/>
    <n v="0"/>
    <n v="0"/>
    <n v="0"/>
    <n v="8016.6"/>
    <n v="0"/>
  </r>
  <r>
    <x v="0"/>
    <s v="FA51"/>
    <n v="1600"/>
    <n v="160001775"/>
    <n v="0"/>
    <s v="FA001600017750"/>
    <s v="Electronic weighing machine 200 kg (500*500 MM)"/>
    <x v="0"/>
    <n v="0"/>
    <n v="15"/>
    <n v="0"/>
    <s v="30.09.2018"/>
    <s v="30.09.2018"/>
    <s v="30.09.2022"/>
    <s v="INR"/>
    <n v="83684.17"/>
    <n v="0"/>
    <n v="-83684.17"/>
    <n v="0"/>
    <n v="0"/>
    <n v="-18557"/>
    <n v="-2643"/>
    <n v="0"/>
    <n v="-2643"/>
    <n v="21200"/>
    <n v="0"/>
    <n v="0"/>
    <n v="0"/>
    <n v="65127.17"/>
    <n v="0"/>
  </r>
  <r>
    <x v="0"/>
    <s v="FA51"/>
    <n v="1600"/>
    <n v="160001780"/>
    <n v="0"/>
    <s v="FA001600017800"/>
    <s v="WELDING MACHINE"/>
    <x v="0"/>
    <n v="0"/>
    <n v="15"/>
    <n v="0"/>
    <s v="30.09.2018"/>
    <s v="30.09.2018"/>
    <s v="30.09.2022"/>
    <s v="INR"/>
    <n v="218351.31"/>
    <n v="0"/>
    <n v="-218351.31"/>
    <n v="0"/>
    <n v="0"/>
    <n v="-48420"/>
    <n v="-6896"/>
    <n v="0"/>
    <n v="-6896"/>
    <n v="55316"/>
    <n v="0"/>
    <n v="0"/>
    <n v="0"/>
    <n v="169931.31"/>
    <n v="0"/>
  </r>
  <r>
    <x v="0"/>
    <s v="FA51"/>
    <n v="1600"/>
    <n v="160001781"/>
    <n v="0"/>
    <s v="FA001600017810"/>
    <s v="Band Sealer"/>
    <x v="0"/>
    <n v="0"/>
    <n v="15"/>
    <n v="0"/>
    <s v="30.09.2018"/>
    <s v="30.09.2018"/>
    <s v="30.09.2022"/>
    <s v="INR"/>
    <n v="43773.26"/>
    <n v="0"/>
    <n v="-43773.26"/>
    <n v="0"/>
    <n v="0"/>
    <n v="-9706"/>
    <n v="-1382"/>
    <n v="0"/>
    <n v="-1382"/>
    <n v="11088"/>
    <n v="0"/>
    <n v="0"/>
    <n v="0"/>
    <n v="34067.26"/>
    <n v="0"/>
  </r>
  <r>
    <x v="0"/>
    <s v="FA51"/>
    <n v="1600"/>
    <n v="160001782"/>
    <n v="0"/>
    <s v="FA001600017820"/>
    <s v="Destoner Wire Mesh"/>
    <x v="0"/>
    <n v="0"/>
    <n v="15"/>
    <n v="0"/>
    <s v="30.09.2018"/>
    <s v="30.09.2018"/>
    <s v="30.09.2022"/>
    <s v="INR"/>
    <n v="72834.13"/>
    <n v="0"/>
    <n v="-72834.13"/>
    <n v="0"/>
    <n v="0"/>
    <n v="-16152"/>
    <n v="-2300"/>
    <n v="0"/>
    <n v="-2300"/>
    <n v="18452"/>
    <n v="0"/>
    <n v="0"/>
    <n v="0"/>
    <n v="56682.130000000005"/>
    <n v="0"/>
  </r>
  <r>
    <x v="0"/>
    <s v="FA51"/>
    <n v="1600"/>
    <n v="160001783"/>
    <n v="0"/>
    <s v="FA001600017830"/>
    <s v="Gravity Seperator Wire Mesh"/>
    <x v="0"/>
    <n v="0"/>
    <n v="15"/>
    <n v="0"/>
    <s v="30.09.2018"/>
    <s v="30.09.2018"/>
    <s v="30.09.2022"/>
    <s v="INR"/>
    <n v="95618.14"/>
    <n v="0"/>
    <n v="-95618.14"/>
    <n v="0"/>
    <n v="0"/>
    <n v="-21204"/>
    <n v="-3020"/>
    <n v="0"/>
    <n v="-3020"/>
    <n v="24224"/>
    <n v="0"/>
    <n v="0"/>
    <n v="0"/>
    <n v="74414.14"/>
    <n v="0"/>
  </r>
  <r>
    <x v="0"/>
    <s v="FA51"/>
    <n v="1600"/>
    <n v="160001784"/>
    <n v="0"/>
    <s v="FA001600017840"/>
    <s v="Deck for Grader FCG 900 X 1800"/>
    <x v="0"/>
    <n v="0"/>
    <n v="15"/>
    <n v="0"/>
    <s v="30.09.2018"/>
    <s v="30.09.2018"/>
    <s v="30.09.2022"/>
    <s v="INR"/>
    <n v="283866.36"/>
    <n v="0"/>
    <n v="-283866.36"/>
    <n v="0"/>
    <n v="0"/>
    <n v="-62948"/>
    <n v="-8964"/>
    <n v="0"/>
    <n v="-8964"/>
    <n v="71912"/>
    <n v="0"/>
    <n v="0"/>
    <n v="0"/>
    <n v="220918.36"/>
    <n v="0"/>
  </r>
  <r>
    <x v="0"/>
    <s v="FA51"/>
    <n v="1600"/>
    <n v="160001786"/>
    <n v="0"/>
    <s v="FA001600017860"/>
    <s v="Destoner Wire Mesh &amp; Rubber bush"/>
    <x v="0"/>
    <n v="0"/>
    <n v="15"/>
    <n v="0"/>
    <s v="30.09.2018"/>
    <s v="30.09.2018"/>
    <s v="30.09.2022"/>
    <s v="INR"/>
    <n v="65139.86"/>
    <n v="0"/>
    <n v="-65139.86"/>
    <n v="0"/>
    <n v="0"/>
    <n v="-14445"/>
    <n v="-2057"/>
    <n v="0"/>
    <n v="-2057"/>
    <n v="16502"/>
    <n v="0"/>
    <n v="0"/>
    <n v="0"/>
    <n v="50694.86"/>
    <n v="0"/>
  </r>
  <r>
    <x v="0"/>
    <s v="FA51"/>
    <n v="1600"/>
    <n v="160001812"/>
    <n v="0"/>
    <s v="FA001600018120"/>
    <s v="Air Receiver -Elgi VA 1000L ASME"/>
    <x v="0"/>
    <n v="0"/>
    <n v="15"/>
    <n v="0"/>
    <s v="31.10.2018"/>
    <s v="26.10.2018"/>
    <s v="30.09.2022"/>
    <s v="INR"/>
    <n v="72823.92"/>
    <n v="0"/>
    <n v="-72823.92"/>
    <n v="0"/>
    <n v="0"/>
    <n v="-15820"/>
    <n v="-2300"/>
    <n v="0"/>
    <n v="-2300"/>
    <n v="18120"/>
    <n v="0"/>
    <n v="0"/>
    <n v="0"/>
    <n v="57003.92"/>
    <n v="0"/>
  </r>
  <r>
    <x v="0"/>
    <s v="FA51"/>
    <n v="1600"/>
    <n v="160001814"/>
    <n v="0"/>
    <s v="FA001600018140"/>
    <s v="PreFilter PF 150 - Make ELGI"/>
    <x v="0"/>
    <n v="0"/>
    <n v="15"/>
    <n v="0"/>
    <s v="31.10.2018"/>
    <s v="26.10.2018"/>
    <s v="30.09.2022"/>
    <s v="INR"/>
    <n v="19466.28"/>
    <n v="0"/>
    <n v="-19466.28"/>
    <n v="0"/>
    <n v="0"/>
    <n v="-4229"/>
    <n v="-615"/>
    <n v="0"/>
    <n v="-615"/>
    <n v="4844"/>
    <n v="0"/>
    <n v="0"/>
    <n v="0"/>
    <n v="15237.279999999999"/>
    <n v="0"/>
  </r>
  <r>
    <x v="0"/>
    <s v="FA51"/>
    <n v="1600"/>
    <n v="160001815"/>
    <n v="0"/>
    <s v="FA001600018150"/>
    <s v="Fine Filter - Make ELGI ASSY FF-150"/>
    <x v="0"/>
    <n v="0"/>
    <n v="15"/>
    <n v="0"/>
    <s v="31.10.2018"/>
    <s v="26.10.2018"/>
    <s v="30.09.2022"/>
    <s v="INR"/>
    <n v="19466.28"/>
    <n v="0"/>
    <n v="-19466.28"/>
    <n v="0"/>
    <n v="0"/>
    <n v="-4229"/>
    <n v="-615"/>
    <n v="0"/>
    <n v="-615"/>
    <n v="4844"/>
    <n v="0"/>
    <n v="0"/>
    <n v="0"/>
    <n v="15237.279999999999"/>
    <n v="0"/>
  </r>
  <r>
    <x v="0"/>
    <s v="FA51"/>
    <n v="1600"/>
    <n v="160001816"/>
    <n v="0"/>
    <s v="FA001600018160"/>
    <s v="Carbon Filter - Make ELGI CFE150"/>
    <x v="0"/>
    <n v="0"/>
    <n v="15"/>
    <n v="0"/>
    <s v="31.10.2018"/>
    <s v="26.10.2018"/>
    <s v="30.09.2022"/>
    <s v="INR"/>
    <n v="19466.28"/>
    <n v="0"/>
    <n v="-19466.28"/>
    <n v="0"/>
    <n v="0"/>
    <n v="-4229"/>
    <n v="-615"/>
    <n v="0"/>
    <n v="-615"/>
    <n v="4844"/>
    <n v="0"/>
    <n v="0"/>
    <n v="0"/>
    <n v="15237.279999999999"/>
    <n v="0"/>
  </r>
  <r>
    <x v="0"/>
    <s v="FA51"/>
    <n v="1600"/>
    <n v="160002091"/>
    <n v="0"/>
    <s v="FA001600020910"/>
    <s v="Band Sealer"/>
    <x v="0"/>
    <n v="0"/>
    <n v="15"/>
    <n v="0"/>
    <s v="31.12.2018"/>
    <s v="07.12.2018"/>
    <s v="30.09.2022"/>
    <s v="INR"/>
    <n v="38910.33"/>
    <n v="0"/>
    <n v="-38910.33"/>
    <n v="0"/>
    <n v="0"/>
    <n v="-8168"/>
    <n v="-1229"/>
    <n v="0"/>
    <n v="-1229"/>
    <n v="9397"/>
    <n v="0"/>
    <n v="0"/>
    <n v="0"/>
    <n v="30742.33"/>
    <n v="0"/>
  </r>
  <r>
    <x v="0"/>
    <s v="FA51"/>
    <n v="1600"/>
    <n v="160002098"/>
    <n v="0"/>
    <s v="FA001600020980"/>
    <s v="Control Box"/>
    <x v="0"/>
    <n v="0"/>
    <n v="15"/>
    <n v="0"/>
    <s v="31.12.2018"/>
    <s v="18.12.2018"/>
    <s v="30.09.2022"/>
    <s v="INR"/>
    <n v="238232.39"/>
    <n v="0"/>
    <n v="-238232.39"/>
    <n v="0"/>
    <n v="0"/>
    <n v="-49563"/>
    <n v="-7523"/>
    <n v="0"/>
    <n v="-7523"/>
    <n v="57086"/>
    <n v="0"/>
    <n v="0"/>
    <n v="0"/>
    <n v="188669.39"/>
    <n v="0"/>
  </r>
  <r>
    <x v="0"/>
    <s v="FA51"/>
    <n v="1600"/>
    <n v="160002132"/>
    <n v="0"/>
    <s v="FA001600021320"/>
    <s v="Hydraulic Lift"/>
    <x v="0"/>
    <n v="0"/>
    <n v="15"/>
    <n v="0"/>
    <s v="31.01.2019"/>
    <s v="09.01.2019"/>
    <s v="30.09.2022"/>
    <s v="INR"/>
    <n v="297830.26"/>
    <n v="0"/>
    <n v="-297830.26"/>
    <n v="0"/>
    <n v="0"/>
    <n v="-60826"/>
    <n v="-9405"/>
    <n v="0"/>
    <n v="-9405"/>
    <n v="70231"/>
    <n v="0"/>
    <n v="0"/>
    <n v="0"/>
    <n v="237004.26"/>
    <n v="0"/>
  </r>
  <r>
    <x v="0"/>
    <s v="FA51"/>
    <n v="1600"/>
    <n v="160002133"/>
    <n v="0"/>
    <s v="FA001600021330"/>
    <s v="Band Sealer"/>
    <x v="0"/>
    <n v="0"/>
    <n v="15"/>
    <n v="0"/>
    <s v="31.01.2019"/>
    <s v="01.01.2019"/>
    <s v="30.09.2022"/>
    <s v="INR"/>
    <n v="36701.57"/>
    <n v="0"/>
    <n v="-36701.57"/>
    <n v="0"/>
    <n v="0"/>
    <n v="-7546"/>
    <n v="-1159"/>
    <n v="0"/>
    <n v="-1159"/>
    <n v="8705"/>
    <n v="0"/>
    <n v="0"/>
    <n v="0"/>
    <n v="29155.57"/>
    <n v="0"/>
  </r>
  <r>
    <x v="0"/>
    <s v="FA51"/>
    <n v="1600"/>
    <n v="160002278"/>
    <n v="0"/>
    <s v="FA001600022780"/>
    <s v="TTO Printer Smartdate X40 Intermittent"/>
    <x v="0"/>
    <n v="0"/>
    <n v="15"/>
    <n v="0"/>
    <s v="30.04.2019"/>
    <s v="10.04.2019"/>
    <s v="30.09.2022"/>
    <s v="INR"/>
    <n v="452793.14"/>
    <n v="0"/>
    <n v="-452793.14"/>
    <n v="0"/>
    <n v="0"/>
    <n v="-85336"/>
    <n v="-14302"/>
    <n v="0"/>
    <n v="-14302"/>
    <n v="99638"/>
    <n v="0"/>
    <n v="0"/>
    <n v="0"/>
    <n v="367457.14"/>
    <n v="0"/>
  </r>
  <r>
    <x v="0"/>
    <s v="FA51"/>
    <n v="1600"/>
    <n v="160002324"/>
    <n v="0"/>
    <s v="FA001600023240"/>
    <s v="DESTONER VD4"/>
    <x v="0"/>
    <n v="0"/>
    <n v="15"/>
    <n v="0"/>
    <s v="30.06.2019"/>
    <s v="03.06.2019"/>
    <s v="30.09.2022"/>
    <s v="INR"/>
    <n v="12074.48"/>
    <n v="0"/>
    <n v="-12074.48"/>
    <n v="0"/>
    <n v="0"/>
    <n v="-2163"/>
    <n v="-381"/>
    <n v="0"/>
    <n v="-381"/>
    <n v="2544"/>
    <n v="0"/>
    <n v="0"/>
    <n v="0"/>
    <n v="9911.48"/>
    <n v="0"/>
  </r>
  <r>
    <x v="0"/>
    <s v="FA51"/>
    <n v="1600"/>
    <n v="160002325"/>
    <n v="0"/>
    <s v="FA001600023250"/>
    <s v="Gravity Seperator VG50"/>
    <x v="0"/>
    <n v="0"/>
    <n v="15"/>
    <n v="0"/>
    <s v="30.06.2019"/>
    <s v="03.06.2019"/>
    <s v="30.09.2022"/>
    <s v="INR"/>
    <n v="51728.19"/>
    <n v="0"/>
    <n v="-51728.19"/>
    <n v="0"/>
    <n v="0"/>
    <n v="-9266"/>
    <n v="-1634"/>
    <n v="0"/>
    <n v="-1634"/>
    <n v="10900"/>
    <n v="0"/>
    <n v="0"/>
    <n v="0"/>
    <n v="42462.19"/>
    <n v="0"/>
  </r>
  <r>
    <x v="0"/>
    <s v="FA51"/>
    <n v="1600"/>
    <n v="160002370"/>
    <n v="0"/>
    <s v="FA001600023700"/>
    <s v="INKJET PRINTER IN19280066"/>
    <x v="0"/>
    <n v="0"/>
    <n v="15"/>
    <n v="0"/>
    <s v="31.08.2019"/>
    <s v="26.07.2019"/>
    <s v="30.09.2022"/>
    <s v="INR"/>
    <n v="257030.48"/>
    <n v="0"/>
    <n v="-257030.48"/>
    <n v="0"/>
    <n v="0"/>
    <n v="-43681"/>
    <n v="-8118"/>
    <n v="0"/>
    <n v="-8118"/>
    <n v="51799"/>
    <n v="0"/>
    <n v="0"/>
    <n v="0"/>
    <n v="213349.48"/>
    <n v="0"/>
  </r>
  <r>
    <x v="0"/>
    <s v="FA51"/>
    <n v="1600"/>
    <n v="160002400"/>
    <n v="0"/>
    <s v="FA001600024000"/>
    <s v="HOT FOIL RIBBON CODING MACHINE"/>
    <x v="0"/>
    <n v="0"/>
    <n v="15"/>
    <n v="0"/>
    <s v="30.11.2019"/>
    <s v="06.11.2019"/>
    <s v="30.09.2022"/>
    <s v="INR"/>
    <n v="25971"/>
    <n v="0"/>
    <n v="-25971"/>
    <n v="0"/>
    <n v="0"/>
    <n v="-3951"/>
    <n v="-820"/>
    <n v="0"/>
    <n v="-820"/>
    <n v="4771"/>
    <n v="0"/>
    <n v="0"/>
    <n v="0"/>
    <n v="22020"/>
    <n v="0"/>
  </r>
  <r>
    <x v="0"/>
    <s v="FA51"/>
    <n v="1600"/>
    <n v="160002471"/>
    <n v="0"/>
    <s v="FA001600024710"/>
    <s v="Belt Conveyor"/>
    <x v="0"/>
    <n v="0"/>
    <n v="15"/>
    <n v="0"/>
    <s v="29.02.2020"/>
    <s v="01.02.2020"/>
    <s v="30.09.2022"/>
    <s v="INR"/>
    <n v="45000"/>
    <n v="0"/>
    <n v="-45000"/>
    <n v="0"/>
    <n v="0"/>
    <n v="-6167"/>
    <n v="-1421"/>
    <n v="0"/>
    <n v="-1421"/>
    <n v="7588"/>
    <n v="0"/>
    <n v="0"/>
    <n v="0"/>
    <n v="38833"/>
    <n v="0"/>
  </r>
  <r>
    <x v="0"/>
    <s v="FA51"/>
    <n v="1600"/>
    <n v="160002667"/>
    <n v="0"/>
    <s v="FA001600026670"/>
    <s v="Flexiconnection Food GradeI with Clamp - Rieco Spi"/>
    <x v="0"/>
    <n v="0"/>
    <n v="15"/>
    <n v="0"/>
    <s v="30.06.2020"/>
    <s v="01.06.2020"/>
    <s v="30.09.2022"/>
    <s v="INR"/>
    <n v="15000"/>
    <n v="0"/>
    <n v="-15000"/>
    <n v="0"/>
    <n v="0"/>
    <n v="-1741"/>
    <n v="-474"/>
    <n v="0"/>
    <n v="-474"/>
    <n v="2215"/>
    <n v="0"/>
    <n v="0"/>
    <n v="0"/>
    <n v="13259"/>
    <n v="0"/>
  </r>
  <r>
    <x v="0"/>
    <s v="FA51"/>
    <n v="1600"/>
    <n v="160002668"/>
    <n v="0"/>
    <s v="FA001600026680"/>
    <s v="Vent Filter Bag for Mill to vent out AIR - Rieco S"/>
    <x v="0"/>
    <n v="0"/>
    <n v="15"/>
    <n v="0"/>
    <s v="30.06.2020"/>
    <s v="01.06.2020"/>
    <s v="30.09.2022"/>
    <s v="INR"/>
    <n v="5000"/>
    <n v="0"/>
    <n v="-5000"/>
    <n v="0"/>
    <n v="0"/>
    <n v="-581"/>
    <n v="-158"/>
    <n v="0"/>
    <n v="-158"/>
    <n v="739"/>
    <n v="0"/>
    <n v="0"/>
    <n v="0"/>
    <n v="4419"/>
    <n v="0"/>
  </r>
  <r>
    <x v="0"/>
    <s v="FA51"/>
    <n v="1800"/>
    <n v="180000464"/>
    <n v="0"/>
    <s v="FA001800004640"/>
    <s v="Laundry Machine"/>
    <x v="1"/>
    <n v="0"/>
    <n v="5"/>
    <n v="0"/>
    <s v="28.02.2018"/>
    <s v="01.02.2018"/>
    <s v="30.09.2022"/>
    <s v="INR"/>
    <n v="29500"/>
    <n v="0"/>
    <n v="-29500"/>
    <n v="0"/>
    <n v="0"/>
    <n v="-23326"/>
    <n v="-2795"/>
    <n v="0"/>
    <n v="-2795"/>
    <n v="26121"/>
    <n v="0"/>
    <n v="0"/>
    <n v="0"/>
    <n v="6174"/>
    <n v="0"/>
  </r>
  <r>
    <x v="0"/>
    <s v="FA51"/>
    <n v="1800"/>
    <n v="180000581"/>
    <n v="0"/>
    <s v="FA001800005810"/>
    <s v="INFRARED THERMOMETER (KZED-8801)"/>
    <x v="1"/>
    <n v="0"/>
    <n v="5"/>
    <n v="0"/>
    <s v="30.04.2020"/>
    <s v="23.04.2020"/>
    <s v="30.09.2022"/>
    <s v="INR"/>
    <n v="26101.7"/>
    <n v="0"/>
    <n v="-26101.7"/>
    <n v="0"/>
    <n v="0"/>
    <n v="-9619"/>
    <n v="-2473"/>
    <n v="0"/>
    <n v="-2473"/>
    <n v="12092"/>
    <n v="0"/>
    <n v="0"/>
    <n v="0"/>
    <n v="16482.7"/>
    <n v="0"/>
  </r>
  <r>
    <x v="0"/>
    <s v="FA51"/>
    <n v="1900"/>
    <n v="190000870"/>
    <n v="0"/>
    <s v="FA001900008700"/>
    <s v="Lenovo Desktop - V530S"/>
    <x v="2"/>
    <n v="0"/>
    <n v="3"/>
    <n v="0"/>
    <s v="31.01.2019"/>
    <s v="10.01.2019"/>
    <s v="30.09.2022"/>
    <s v="INR"/>
    <n v="182940"/>
    <n v="0"/>
    <n v="-182940"/>
    <n v="0"/>
    <n v="0"/>
    <n v="-173793"/>
    <n v="0"/>
    <n v="0"/>
    <n v="0"/>
    <n v="173793"/>
    <n v="0"/>
    <n v="0"/>
    <n v="0"/>
    <n v="9147"/>
    <n v="0"/>
  </r>
  <r>
    <x v="0"/>
    <s v="FA51"/>
    <n v="1900"/>
    <n v="190000915"/>
    <n v="0"/>
    <s v="FA001900009150"/>
    <s v="Hand Held Inkjet Printer(BT-HH-6105B2)"/>
    <x v="2"/>
    <n v="0"/>
    <n v="3"/>
    <n v="0"/>
    <s v="31.08.2019"/>
    <s v="19.08.2019"/>
    <s v="30.09.2022"/>
    <s v="INR"/>
    <n v="33000"/>
    <n v="0"/>
    <n v="-33000"/>
    <n v="0"/>
    <n v="0"/>
    <n v="-27368"/>
    <n v="-3982"/>
    <n v="0"/>
    <n v="-3982"/>
    <n v="31350"/>
    <n v="0"/>
    <n v="0"/>
    <n v="0"/>
    <n v="5632"/>
    <n v="0"/>
  </r>
  <r>
    <x v="0"/>
    <s v="FA51"/>
    <n v="2000"/>
    <n v="200001206"/>
    <n v="0"/>
    <s v="FA002000012060"/>
    <s v="Woods Pallets"/>
    <x v="3"/>
    <n v="0"/>
    <n v="10"/>
    <n v="0"/>
    <s v="01.02.2018"/>
    <s v="01.02.2018"/>
    <s v="30.09.2022"/>
    <s v="INR"/>
    <n v="29580"/>
    <n v="0"/>
    <n v="-29580"/>
    <n v="0"/>
    <n v="0"/>
    <n v="-11694"/>
    <n v="-1401"/>
    <n v="0"/>
    <n v="-1401"/>
    <n v="13095"/>
    <n v="0"/>
    <n v="0"/>
    <n v="0"/>
    <n v="17886"/>
    <n v="0"/>
  </r>
  <r>
    <x v="0"/>
    <s v="FA51"/>
    <n v="2000"/>
    <n v="200001213"/>
    <n v="0"/>
    <s v="FA002000012130"/>
    <s v="Pallets racks"/>
    <x v="3"/>
    <n v="0"/>
    <n v="10"/>
    <n v="0"/>
    <s v="28.02.2018"/>
    <s v="01.02.2018"/>
    <s v="30.09.2022"/>
    <s v="INR"/>
    <n v="453836.44"/>
    <n v="0"/>
    <n v="-453836.44"/>
    <n v="0"/>
    <n v="0"/>
    <n v="-179427"/>
    <n v="-21498"/>
    <n v="0"/>
    <n v="-21498"/>
    <n v="200925"/>
    <n v="0"/>
    <n v="0"/>
    <n v="0"/>
    <n v="274409.44"/>
    <n v="0"/>
  </r>
  <r>
    <x v="0"/>
    <s v="FA51"/>
    <n v="2000"/>
    <n v="200001226"/>
    <n v="0"/>
    <s v="FA002000012260"/>
    <s v="Duct (Chimney)-GP Sheet"/>
    <x v="3"/>
    <n v="0"/>
    <n v="10"/>
    <n v="0"/>
    <s v="14.03.2018"/>
    <s v="14.03.2018"/>
    <s v="30.09.2022"/>
    <s v="INR"/>
    <n v="24030.5"/>
    <n v="0"/>
    <n v="-24030.5"/>
    <n v="0"/>
    <n v="0"/>
    <n v="-9245"/>
    <n v="-1138"/>
    <n v="0"/>
    <n v="-1138"/>
    <n v="10383"/>
    <n v="0"/>
    <n v="0"/>
    <n v="0"/>
    <n v="14785.5"/>
    <n v="0"/>
  </r>
  <r>
    <x v="0"/>
    <s v="FA51"/>
    <n v="2000"/>
    <n v="200001242"/>
    <n v="0"/>
    <s v="FA002000012420"/>
    <s v="Single leaf Door ( 900MM*2100MM)"/>
    <x v="3"/>
    <n v="0"/>
    <n v="10"/>
    <n v="0"/>
    <s v="31.03.2018"/>
    <s v="30.03.2018"/>
    <s v="30.09.2022"/>
    <s v="INR"/>
    <n v="23424"/>
    <n v="0"/>
    <n v="-23424"/>
    <n v="0"/>
    <n v="0"/>
    <n v="-8912"/>
    <n v="-1110"/>
    <n v="0"/>
    <n v="-1110"/>
    <n v="10022"/>
    <n v="0"/>
    <n v="0"/>
    <n v="0"/>
    <n v="14512"/>
    <n v="0"/>
  </r>
  <r>
    <x v="0"/>
    <s v="FA51"/>
    <n v="2000"/>
    <n v="200001514"/>
    <n v="0"/>
    <s v="FA002000015140"/>
    <s v="Heavy Duty Rack"/>
    <x v="3"/>
    <n v="0"/>
    <n v="10"/>
    <n v="0"/>
    <s v="30.09.2018"/>
    <s v="30.09.2018"/>
    <s v="30.09.2022"/>
    <s v="INR"/>
    <n v="948937.75"/>
    <n v="0"/>
    <n v="-948937.75"/>
    <n v="0"/>
    <n v="0"/>
    <n v="-315645.08"/>
    <n v="-44951"/>
    <n v="0"/>
    <n v="-44951"/>
    <n v="360596.08"/>
    <n v="0"/>
    <n v="0"/>
    <n v="0"/>
    <n v="633292.66999999993"/>
    <n v="0"/>
  </r>
  <r>
    <x v="0"/>
    <s v="FA51"/>
    <n v="2000"/>
    <n v="200001515"/>
    <n v="0"/>
    <s v="FA002000015150"/>
    <s v="STEEL ALMIRAH  (110 Lockers)"/>
    <x v="3"/>
    <n v="0"/>
    <n v="10"/>
    <n v="0"/>
    <s v="30.09.2018"/>
    <s v="30.09.2018"/>
    <s v="30.09.2022"/>
    <s v="INR"/>
    <n v="106214.52"/>
    <n v="0"/>
    <n v="-106214.52"/>
    <n v="0"/>
    <n v="0"/>
    <n v="-35329"/>
    <n v="-5031"/>
    <n v="0"/>
    <n v="-5031"/>
    <n v="40360"/>
    <n v="0"/>
    <n v="0"/>
    <n v="0"/>
    <n v="70885.52"/>
    <n v="0"/>
  </r>
  <r>
    <x v="0"/>
    <s v="FA51"/>
    <n v="2000"/>
    <n v="200001517"/>
    <n v="0"/>
    <s v="FA002000015170"/>
    <s v="SLOTTED ANGLE RACKS"/>
    <x v="3"/>
    <n v="0"/>
    <n v="10"/>
    <n v="0"/>
    <s v="30.09.2018"/>
    <s v="30.09.2018"/>
    <s v="30.09.2022"/>
    <s v="INR"/>
    <n v="79306.84"/>
    <n v="0"/>
    <n v="-79306.84"/>
    <n v="0"/>
    <n v="0"/>
    <n v="-26379"/>
    <n v="-3757"/>
    <n v="0"/>
    <n v="-3757"/>
    <n v="30136"/>
    <n v="0"/>
    <n v="0"/>
    <n v="0"/>
    <n v="52927.839999999997"/>
    <n v="0"/>
  </r>
  <r>
    <x v="0"/>
    <s v="FA51"/>
    <n v="2000"/>
    <n v="200001518"/>
    <n v="0"/>
    <s v="FA002000015180"/>
    <s v="Steel Locker 78'' x 19'' x 46''"/>
    <x v="3"/>
    <n v="0"/>
    <n v="10"/>
    <n v="0"/>
    <s v="30.09.2018"/>
    <s v="30.09.2018"/>
    <s v="30.09.2022"/>
    <s v="INR"/>
    <n v="124882.53"/>
    <n v="0"/>
    <n v="-124882.53"/>
    <n v="0"/>
    <n v="0"/>
    <n v="-41540"/>
    <n v="-5916"/>
    <n v="0"/>
    <n v="-5916"/>
    <n v="47456"/>
    <n v="0"/>
    <n v="0"/>
    <n v="0"/>
    <n v="83342.53"/>
    <n v="0"/>
  </r>
  <r>
    <x v="0"/>
    <s v="FA51"/>
    <n v="2000"/>
    <n v="200001521"/>
    <n v="0"/>
    <s v="FA002000015210"/>
    <s v="PVC STRIP CURTAIN 200*3 MM"/>
    <x v="3"/>
    <n v="0"/>
    <n v="10"/>
    <n v="0"/>
    <s v="30.09.2018"/>
    <s v="30.09.2018"/>
    <s v="30.09.2022"/>
    <s v="INR"/>
    <n v="50410.16"/>
    <n v="0"/>
    <n v="-50410.16"/>
    <n v="0"/>
    <n v="0"/>
    <n v="-16768"/>
    <n v="-2388"/>
    <n v="0"/>
    <n v="-2388"/>
    <n v="19156"/>
    <n v="0"/>
    <n v="0"/>
    <n v="0"/>
    <n v="33642.160000000003"/>
    <n v="0"/>
  </r>
  <r>
    <x v="0"/>
    <s v="FA51"/>
    <n v="2000"/>
    <n v="200001522"/>
    <n v="0"/>
    <s v="FA002000015220"/>
    <s v="REVOLVING CHAIR"/>
    <x v="3"/>
    <n v="0"/>
    <n v="10"/>
    <n v="0"/>
    <s v="30.09.2018"/>
    <s v="30.09.2018"/>
    <s v="30.09.2022"/>
    <s v="INR"/>
    <n v="51433.58"/>
    <n v="0"/>
    <n v="-51433.58"/>
    <n v="0"/>
    <n v="0"/>
    <n v="-17108"/>
    <n v="-2436"/>
    <n v="0"/>
    <n v="-2436"/>
    <n v="19544"/>
    <n v="0"/>
    <n v="0"/>
    <n v="0"/>
    <n v="34325.58"/>
    <n v="0"/>
  </r>
  <r>
    <x v="0"/>
    <s v="FA51"/>
    <n v="2000"/>
    <n v="200001523"/>
    <n v="0"/>
    <s v="FA002000015230"/>
    <s v="Plastic Chairs"/>
    <x v="3"/>
    <n v="0"/>
    <n v="10"/>
    <n v="0"/>
    <s v="30.09.2018"/>
    <s v="30.09.2018"/>
    <s v="30.09.2022"/>
    <s v="INR"/>
    <n v="5149.79"/>
    <n v="0"/>
    <n v="-5149.79"/>
    <n v="0"/>
    <n v="0"/>
    <n v="-1712"/>
    <n v="-244"/>
    <n v="0"/>
    <n v="-244"/>
    <n v="1956"/>
    <n v="0"/>
    <n v="0"/>
    <n v="0"/>
    <n v="3437.79"/>
    <n v="0"/>
  </r>
  <r>
    <x v="0"/>
    <s v="FA51"/>
    <n v="2000"/>
    <n v="200001524"/>
    <n v="0"/>
    <s v="FA002000015240"/>
    <s v="Dining Table"/>
    <x v="3"/>
    <n v="0"/>
    <n v="10"/>
    <n v="0"/>
    <s v="30.09.2018"/>
    <s v="30.09.2018"/>
    <s v="30.09.2022"/>
    <s v="INR"/>
    <n v="1287.45"/>
    <n v="0"/>
    <n v="-1287.45"/>
    <n v="0"/>
    <n v="0"/>
    <n v="-427.75"/>
    <n v="-61"/>
    <n v="0"/>
    <n v="-61"/>
    <n v="488.75"/>
    <n v="0"/>
    <n v="0"/>
    <n v="0"/>
    <n v="859.7"/>
    <n v="0"/>
  </r>
  <r>
    <x v="0"/>
    <s v="FA51"/>
    <n v="2000"/>
    <n v="200001542"/>
    <n v="0"/>
    <s v="FA002000015420"/>
    <s v="Plastic Pallets 1200*1000*160MM"/>
    <x v="3"/>
    <n v="0"/>
    <n v="10"/>
    <n v="0"/>
    <s v="31.10.2018"/>
    <s v="15.10.2018"/>
    <s v="30.09.2022"/>
    <s v="INR"/>
    <n v="216119.07"/>
    <n v="0"/>
    <n v="-216119.07"/>
    <n v="0"/>
    <n v="0"/>
    <n v="-71044"/>
    <n v="-10238"/>
    <n v="0"/>
    <n v="-10238"/>
    <n v="81282"/>
    <n v="0"/>
    <n v="0"/>
    <n v="0"/>
    <n v="145075.07"/>
    <n v="0"/>
  </r>
  <r>
    <x v="0"/>
    <s v="FA51"/>
    <n v="2000"/>
    <n v="200001637"/>
    <n v="0"/>
    <s v="FA002000016370"/>
    <s v="Water Tanks"/>
    <x v="3"/>
    <n v="0"/>
    <n v="10"/>
    <n v="0"/>
    <s v="30.11.2018"/>
    <s v="01.10.2018"/>
    <s v="30.09.2022"/>
    <s v="INR"/>
    <n v="17600"/>
    <n v="0"/>
    <n v="-17600"/>
    <n v="0"/>
    <n v="0"/>
    <n v="-5850"/>
    <n v="-834"/>
    <n v="0"/>
    <n v="-834"/>
    <n v="6684"/>
    <n v="0"/>
    <n v="0"/>
    <n v="0"/>
    <n v="11750"/>
    <n v="0"/>
  </r>
  <r>
    <x v="0"/>
    <s v="FA51"/>
    <n v="2000"/>
    <n v="200001733"/>
    <n v="0"/>
    <s v="FA002000017330"/>
    <s v="Cleaning Table"/>
    <x v="3"/>
    <n v="0"/>
    <n v="10"/>
    <n v="0"/>
    <s v="31.05.2019"/>
    <s v="30.05.2019"/>
    <s v="30.09.2022"/>
    <s v="INR"/>
    <n v="145442.64000000001"/>
    <n v="0"/>
    <n v="-145442.64000000001"/>
    <n v="0"/>
    <n v="0"/>
    <n v="-39231"/>
    <n v="-6891"/>
    <n v="0"/>
    <n v="-6891"/>
    <n v="46122"/>
    <n v="0"/>
    <n v="0"/>
    <n v="0"/>
    <n v="106211.64000000001"/>
    <n v="0"/>
  </r>
  <r>
    <x v="0"/>
    <s v="FA51"/>
    <n v="2100"/>
    <n v="210000382"/>
    <n v="0"/>
    <s v="FA002100003820"/>
    <s v="Elecrical FIre Pump"/>
    <x v="4"/>
    <n v="0"/>
    <n v="10"/>
    <n v="0"/>
    <s v="28.02.2018"/>
    <s v="01.02.2018"/>
    <s v="30.09.2022"/>
    <s v="INR"/>
    <n v="258286.22"/>
    <n v="0"/>
    <n v="-258286.22"/>
    <n v="0"/>
    <n v="0"/>
    <n v="-102114"/>
    <n v="-12235"/>
    <n v="0"/>
    <n v="-12235"/>
    <n v="114349"/>
    <n v="0"/>
    <n v="0"/>
    <n v="0"/>
    <n v="156172.22"/>
    <n v="0"/>
  </r>
  <r>
    <x v="0"/>
    <s v="FA51"/>
    <n v="2100"/>
    <n v="210000383"/>
    <n v="0"/>
    <s v="FA002100003830"/>
    <s v="Diesel Fire Pump"/>
    <x v="4"/>
    <n v="0"/>
    <n v="10"/>
    <n v="0"/>
    <s v="28.02.2018"/>
    <s v="01.02.2018"/>
    <s v="30.09.2022"/>
    <s v="INR"/>
    <n v="83943.02"/>
    <n v="0"/>
    <n v="-83943.02"/>
    <n v="0"/>
    <n v="0"/>
    <n v="-33188"/>
    <n v="-3976"/>
    <n v="0"/>
    <n v="-3976"/>
    <n v="37164"/>
    <n v="0"/>
    <n v="0"/>
    <n v="0"/>
    <n v="50755.020000000004"/>
    <n v="0"/>
  </r>
  <r>
    <x v="0"/>
    <s v="FA51"/>
    <n v="2100"/>
    <n v="210000384"/>
    <n v="0"/>
    <s v="FA002100003840"/>
    <s v="Air Vessel for Fire Pump"/>
    <x v="4"/>
    <n v="0"/>
    <n v="10"/>
    <n v="0"/>
    <s v="28.02.2018"/>
    <s v="01.02.2018"/>
    <s v="30.09.2022"/>
    <s v="INR"/>
    <n v="25828.63"/>
    <n v="0"/>
    <n v="-25828.63"/>
    <n v="0"/>
    <n v="0"/>
    <n v="-10213"/>
    <n v="-1223"/>
    <n v="0"/>
    <n v="-1223"/>
    <n v="11436"/>
    <n v="0"/>
    <n v="0"/>
    <n v="0"/>
    <n v="15615.630000000001"/>
    <n v="0"/>
  </r>
  <r>
    <x v="0"/>
    <s v="FA51"/>
    <n v="2100"/>
    <n v="210000385"/>
    <n v="0"/>
    <s v="FA002100003850"/>
    <s v="Panel for Fire Pumps"/>
    <x v="4"/>
    <n v="0"/>
    <n v="10"/>
    <n v="0"/>
    <s v="28.02.2018"/>
    <s v="01.02.2018"/>
    <s v="30.09.2022"/>
    <s v="INR"/>
    <n v="484286.66"/>
    <n v="0"/>
    <n v="-484286.66"/>
    <n v="0"/>
    <n v="0"/>
    <n v="-191465"/>
    <n v="-22941"/>
    <n v="0"/>
    <n v="-22941"/>
    <n v="214406"/>
    <n v="0"/>
    <n v="0"/>
    <n v="0"/>
    <n v="292821.65999999997"/>
    <n v="0"/>
  </r>
  <r>
    <x v="0"/>
    <s v="FA51"/>
    <n v="2100"/>
    <n v="210000392"/>
    <n v="0"/>
    <s v="FA002100003920"/>
    <s v="400 KVA Transformer - ABC Make"/>
    <x v="4"/>
    <n v="0"/>
    <n v="10"/>
    <n v="0"/>
    <s v="28.02.2018"/>
    <s v="01.02.2018"/>
    <s v="30.09.2022"/>
    <s v="INR"/>
    <n v="696359.9"/>
    <n v="0"/>
    <n v="-696359.9"/>
    <n v="0"/>
    <n v="0"/>
    <n v="-275309"/>
    <n v="-32987"/>
    <n v="0"/>
    <n v="-32987"/>
    <n v="308296"/>
    <n v="0"/>
    <n v="0"/>
    <n v="0"/>
    <n v="421050.9"/>
    <n v="0"/>
  </r>
  <r>
    <x v="0"/>
    <s v="FA51"/>
    <n v="2100"/>
    <n v="210000396"/>
    <n v="0"/>
    <s v="FA002100003960"/>
    <s v="Electric Work ( Switces, Meter &amp; Earthing)"/>
    <x v="4"/>
    <n v="0"/>
    <n v="10"/>
    <n v="0"/>
    <s v="28.02.2018"/>
    <s v="09.02.2018"/>
    <s v="30.09.2022"/>
    <s v="INR"/>
    <n v="146868.63"/>
    <n v="0"/>
    <n v="-146868.63"/>
    <n v="0"/>
    <n v="0"/>
    <n v="-57760"/>
    <n v="-6957"/>
    <n v="0"/>
    <n v="-6957"/>
    <n v="64717"/>
    <n v="0"/>
    <n v="0"/>
    <n v="0"/>
    <n v="89108.63"/>
    <n v="0"/>
  </r>
  <r>
    <x v="0"/>
    <s v="FA51"/>
    <n v="2100"/>
    <n v="210000544"/>
    <n v="0"/>
    <s v="FA002100005440"/>
    <s v="22w RD Slim Panel C W Opaque"/>
    <x v="4"/>
    <n v="0"/>
    <n v="10"/>
    <n v="0"/>
    <s v="30.09.2018"/>
    <s v="30.09.2018"/>
    <s v="30.09.2022"/>
    <s v="INR"/>
    <n v="17817.37"/>
    <n v="0"/>
    <n v="-17817.37"/>
    <n v="0"/>
    <n v="0"/>
    <n v="-5928"/>
    <n v="-844"/>
    <n v="0"/>
    <n v="-844"/>
    <n v="6772"/>
    <n v="0"/>
    <n v="0"/>
    <n v="0"/>
    <n v="11889.369999999999"/>
    <n v="0"/>
  </r>
  <r>
    <x v="0"/>
    <s v="FA51"/>
    <n v="2100"/>
    <n v="210000546"/>
    <n v="0"/>
    <s v="FA002100005460"/>
    <s v="Crom - Exhaust FAN 450 MM"/>
    <x v="4"/>
    <n v="0"/>
    <n v="10"/>
    <n v="0"/>
    <s v="30.09.2018"/>
    <s v="30.09.2018"/>
    <s v="30.09.2022"/>
    <s v="INR"/>
    <n v="41460.11"/>
    <n v="0"/>
    <n v="-41460.11"/>
    <n v="0"/>
    <n v="0"/>
    <n v="-13792"/>
    <n v="-1964"/>
    <n v="0"/>
    <n v="-1964"/>
    <n v="15756"/>
    <n v="0"/>
    <n v="0"/>
    <n v="0"/>
    <n v="27668.11"/>
    <n v="0"/>
  </r>
  <r>
    <x v="0"/>
    <s v="FA51"/>
    <n v="2100"/>
    <n v="210000547"/>
    <n v="0"/>
    <s v="FA002100005470"/>
    <s v="Crom - EXHAUST FANS 375 MM"/>
    <x v="4"/>
    <n v="0"/>
    <n v="10"/>
    <n v="0"/>
    <s v="30.09.2018"/>
    <s v="30.09.2018"/>
    <s v="30.09.2022"/>
    <s v="INR"/>
    <n v="6109.93"/>
    <n v="0"/>
    <n v="-6109.93"/>
    <n v="0"/>
    <n v="0"/>
    <n v="-2032"/>
    <n v="-289"/>
    <n v="0"/>
    <n v="-289"/>
    <n v="2321"/>
    <n v="0"/>
    <n v="0"/>
    <n v="0"/>
    <n v="4077.9300000000003"/>
    <n v="0"/>
  </r>
  <r>
    <x v="0"/>
    <s v="FA51"/>
    <n v="2100"/>
    <n v="210000548"/>
    <n v="0"/>
    <s v="FA002100005480"/>
    <s v="ORIENT WALL FAN 400 MM"/>
    <x v="4"/>
    <n v="0"/>
    <n v="10"/>
    <n v="0"/>
    <s v="30.09.2018"/>
    <s v="30.09.2018"/>
    <s v="30.09.2022"/>
    <s v="INR"/>
    <n v="8728.4500000000007"/>
    <n v="0"/>
    <n v="-8728.4500000000007"/>
    <n v="0"/>
    <n v="0"/>
    <n v="-2903"/>
    <n v="-413"/>
    <n v="0"/>
    <n v="-413"/>
    <n v="3316"/>
    <n v="0"/>
    <n v="0"/>
    <n v="0"/>
    <n v="5825.4500000000007"/>
    <n v="0"/>
  </r>
  <r>
    <x v="0"/>
    <s v="FA51"/>
    <n v="2100"/>
    <n v="210000549"/>
    <n v="0"/>
    <s v="FA002100005490"/>
    <s v="ORIENT CEILING FANS 200 MM"/>
    <x v="4"/>
    <n v="0"/>
    <n v="10"/>
    <n v="0"/>
    <s v="30.09.2018"/>
    <s v="30.09.2018"/>
    <s v="30.09.2022"/>
    <s v="INR"/>
    <n v="2073"/>
    <n v="0"/>
    <n v="-2073"/>
    <n v="0"/>
    <n v="0"/>
    <n v="-690"/>
    <n v="-98"/>
    <n v="0"/>
    <n v="-98"/>
    <n v="788"/>
    <n v="0"/>
    <n v="0"/>
    <n v="0"/>
    <n v="1383"/>
    <n v="0"/>
  </r>
  <r>
    <x v="0"/>
    <s v="FA51"/>
    <n v="2100"/>
    <n v="210000579"/>
    <n v="0"/>
    <s v="FA002100005790"/>
    <s v="Electric Work"/>
    <x v="4"/>
    <n v="0"/>
    <n v="10"/>
    <n v="0"/>
    <s v="31.10.2018"/>
    <s v="01.10.2018"/>
    <s v="30.09.2022"/>
    <s v="INR"/>
    <n v="87826.17"/>
    <n v="0"/>
    <n v="-87826.17"/>
    <n v="0"/>
    <n v="0"/>
    <n v="-29191"/>
    <n v="-4160"/>
    <n v="0"/>
    <n v="-4160"/>
    <n v="33351"/>
    <n v="0"/>
    <n v="0"/>
    <n v="0"/>
    <n v="58635.17"/>
    <n v="0"/>
  </r>
  <r>
    <x v="0"/>
    <s v="FA51"/>
    <n v="2100"/>
    <n v="210000652"/>
    <n v="0"/>
    <s v="FA002100006520"/>
    <s v="UPS &amp; Batteries(30)"/>
    <x v="4"/>
    <n v="0"/>
    <n v="10"/>
    <n v="0"/>
    <s v="28.02.2019"/>
    <s v="11.01.2019"/>
    <s v="30.09.2022"/>
    <s v="INR"/>
    <n v="209000"/>
    <n v="0"/>
    <n v="-209000"/>
    <n v="0"/>
    <n v="0"/>
    <n v="-63917"/>
    <n v="-9900"/>
    <n v="0"/>
    <n v="-9900"/>
    <n v="73817"/>
    <n v="0"/>
    <n v="0"/>
    <n v="0"/>
    <n v="145083"/>
    <n v="0"/>
  </r>
  <r>
    <x v="0"/>
    <s v="FA51"/>
    <n v="2100"/>
    <n v="210000666"/>
    <n v="0"/>
    <s v="FA002100006660"/>
    <s v="Batteries"/>
    <x v="4"/>
    <n v="0"/>
    <n v="15"/>
    <n v="0"/>
    <s v="22.02.2019"/>
    <s v="22.02.2019"/>
    <s v="30.09.2022"/>
    <s v="INR"/>
    <n v="22875"/>
    <n v="0"/>
    <n v="-22875"/>
    <n v="0"/>
    <n v="0"/>
    <n v="-4498"/>
    <n v="-722"/>
    <n v="0"/>
    <n v="-722"/>
    <n v="5220"/>
    <n v="0"/>
    <n v="0"/>
    <n v="0"/>
    <n v="18377"/>
    <n v="0"/>
  </r>
  <r>
    <x v="0"/>
    <s v="FA51"/>
    <n v="2100"/>
    <n v="210000703"/>
    <n v="0"/>
    <s v="FA002100007030"/>
    <s v="4 Fit COOLER"/>
    <x v="4"/>
    <n v="0"/>
    <n v="10"/>
    <n v="0"/>
    <s v="30.06.2019"/>
    <s v="16.06.2019"/>
    <s v="30.09.2022"/>
    <s v="INR"/>
    <n v="38500"/>
    <n v="0"/>
    <n v="-38500"/>
    <n v="0"/>
    <n v="0"/>
    <n v="-10214.74"/>
    <n v="-1824"/>
    <n v="0"/>
    <n v="-1824"/>
    <n v="12038.74"/>
    <n v="0"/>
    <n v="0"/>
    <n v="0"/>
    <n v="28285.260000000002"/>
    <n v="0"/>
  </r>
  <r>
    <x v="0"/>
    <s v="FA51"/>
    <n v="2100"/>
    <n v="210000748"/>
    <n v="0"/>
    <s v="FA002100007480"/>
    <s v="Batteries 12V/26Ah Quanta with Stand(2)"/>
    <x v="4"/>
    <n v="0"/>
    <n v="10"/>
    <n v="0"/>
    <s v="30.09.2019"/>
    <s v="16.09.2019"/>
    <s v="30.09.2022"/>
    <s v="INR"/>
    <n v="84820.06"/>
    <n v="0"/>
    <n v="-84820.06"/>
    <n v="0"/>
    <n v="0"/>
    <n v="-20477"/>
    <n v="-4019"/>
    <n v="0"/>
    <n v="-4019"/>
    <n v="24496"/>
    <n v="0"/>
    <n v="0"/>
    <n v="0"/>
    <n v="64343.06"/>
    <n v="0"/>
  </r>
  <r>
    <x v="0"/>
    <s v="FA51"/>
    <n v="2100"/>
    <n v="210000756"/>
    <n v="0"/>
    <s v="FA002100007560"/>
    <s v="Touch Panel (000901428301)"/>
    <x v="4"/>
    <n v="0"/>
    <n v="10"/>
    <n v="0"/>
    <s v="30.11.2019"/>
    <s v="28.11.2019"/>
    <s v="30.09.2022"/>
    <s v="INR"/>
    <n v="116730.4"/>
    <n v="0"/>
    <n v="-116730.4"/>
    <n v="0"/>
    <n v="0"/>
    <n v="-25968"/>
    <n v="-5530"/>
    <n v="0"/>
    <n v="-5530"/>
    <n v="31498"/>
    <n v="0"/>
    <n v="0"/>
    <n v="0"/>
    <n v="90762.4"/>
    <n v="0"/>
  </r>
  <r>
    <x v="0"/>
    <s v="FA72"/>
    <n v="1900"/>
    <n v="190000834"/>
    <n v="0"/>
    <s v="FA001900008340"/>
    <s v="LAPTOP Lenovo i3"/>
    <x v="2"/>
    <n v="0"/>
    <n v="1"/>
    <n v="7"/>
    <s v="01.10.2018"/>
    <s v="01.10.2018"/>
    <s v="30.09.2022"/>
    <s v="INR"/>
    <n v="31500"/>
    <n v="0"/>
    <n v="-31500"/>
    <n v="0"/>
    <n v="0"/>
    <n v="-29898"/>
    <n v="0"/>
    <n v="0"/>
    <n v="0"/>
    <n v="29898"/>
    <n v="0"/>
    <n v="0"/>
    <n v="0"/>
    <n v="1602"/>
    <n v="0"/>
  </r>
  <r>
    <x v="0"/>
    <s v="FA73"/>
    <n v="1200"/>
    <n v="120000337"/>
    <n v="0"/>
    <s v="FA001200003370"/>
    <s v="Partion &amp; Electric Work(Aluminium) 520 Sq Ft"/>
    <x v="7"/>
    <n v="1"/>
    <n v="2"/>
    <n v="10"/>
    <s v="01.01.2019"/>
    <s v="01.01.2019"/>
    <m/>
    <s v="INR"/>
    <n v="139400.07"/>
    <n v="0"/>
    <n v="-139400.07"/>
    <n v="0"/>
    <n v="0"/>
    <n v="-132430"/>
    <n v="0"/>
    <n v="0"/>
    <n v="0"/>
    <n v="132430"/>
    <n v="0"/>
    <n v="0"/>
    <n v="0"/>
    <n v="6970.070000000007"/>
    <n v="0"/>
  </r>
  <r>
    <x v="0"/>
    <s v="FA73"/>
    <n v="1600"/>
    <n v="160001863"/>
    <n v="0"/>
    <s v="FA001600018630"/>
    <s v="Weighing Scale  150Kg"/>
    <x v="0"/>
    <n v="1"/>
    <n v="7"/>
    <n v="4"/>
    <s v="01.10.2018"/>
    <s v="01.10.2018"/>
    <m/>
    <s v="INR"/>
    <n v="12870"/>
    <n v="0"/>
    <n v="-12870"/>
    <n v="0"/>
    <n v="0"/>
    <n v="-8891.42"/>
    <n v="-655"/>
    <n v="0"/>
    <n v="-655"/>
    <n v="9546.42"/>
    <n v="0"/>
    <n v="0"/>
    <n v="0"/>
    <n v="3978.58"/>
    <n v="0"/>
  </r>
  <r>
    <x v="0"/>
    <s v="FA73"/>
    <n v="1600"/>
    <n v="160001878"/>
    <n v="0"/>
    <s v="FA001600018780"/>
    <s v="Elect. Weighing Machine"/>
    <x v="0"/>
    <n v="1"/>
    <n v="6"/>
    <n v="3"/>
    <s v="01.10.2018"/>
    <s v="01.10.2018"/>
    <m/>
    <s v="INR"/>
    <n v="26228"/>
    <n v="0"/>
    <n v="-26228"/>
    <n v="0"/>
    <n v="0"/>
    <n v="-19903.18"/>
    <n v="-1373"/>
    <n v="0"/>
    <n v="-1373"/>
    <n v="21276.18"/>
    <n v="0"/>
    <n v="0"/>
    <n v="0"/>
    <n v="6324.82"/>
    <n v="0"/>
  </r>
  <r>
    <x v="0"/>
    <s v="FA73"/>
    <n v="1600"/>
    <n v="160001879"/>
    <n v="0"/>
    <s v="FA001600018790"/>
    <s v="Platform Structure Goods"/>
    <x v="0"/>
    <n v="1"/>
    <n v="11"/>
    <n v="10"/>
    <s v="01.10.2018"/>
    <s v="01.10.2018"/>
    <m/>
    <s v="INR"/>
    <n v="11760"/>
    <n v="0"/>
    <n v="-11760"/>
    <n v="0"/>
    <n v="0"/>
    <n v="-4962.3500000000004"/>
    <n v="-561"/>
    <n v="0"/>
    <n v="-561"/>
    <n v="5523.35"/>
    <n v="0"/>
    <n v="0"/>
    <n v="0"/>
    <n v="6797.65"/>
    <n v="0"/>
  </r>
  <r>
    <x v="0"/>
    <s v="FA73"/>
    <n v="1600"/>
    <n v="160001916"/>
    <n v="0"/>
    <s v="FA001600019160"/>
    <s v="BAGCLOSER SEWING MACHINE"/>
    <x v="0"/>
    <n v="1"/>
    <n v="14"/>
    <n v="1"/>
    <s v="01.10.2018"/>
    <s v="01.10.2018"/>
    <m/>
    <s v="INR"/>
    <n v="4300"/>
    <n v="0"/>
    <n v="-4300"/>
    <n v="0"/>
    <n v="0"/>
    <n v="-1201"/>
    <n v="-205"/>
    <n v="0"/>
    <n v="-205"/>
    <n v="1406"/>
    <n v="0"/>
    <n v="0"/>
    <n v="0"/>
    <n v="3099"/>
    <n v="0"/>
  </r>
  <r>
    <x v="0"/>
    <s v="FA73"/>
    <n v="1600"/>
    <n v="160001937"/>
    <n v="0"/>
    <s v="FA001600019370"/>
    <s v="Band Sealer"/>
    <x v="0"/>
    <n v="1"/>
    <n v="5"/>
    <n v="0"/>
    <s v="30.11.2018"/>
    <s v="03.11.2018"/>
    <m/>
    <s v="INR"/>
    <n v="18250"/>
    <n v="0"/>
    <n v="-18250"/>
    <n v="0"/>
    <n v="0"/>
    <n v="-11818"/>
    <n v="-2613"/>
    <n v="0"/>
    <n v="-2613"/>
    <n v="14431"/>
    <n v="0"/>
    <n v="0"/>
    <n v="0"/>
    <n v="6432"/>
    <n v="0"/>
  </r>
  <r>
    <x v="0"/>
    <s v="FA73"/>
    <n v="1600"/>
    <n v="160001953"/>
    <n v="0"/>
    <s v="FA001600019530"/>
    <s v="Hydraullic Pallet Truck"/>
    <x v="0"/>
    <n v="4"/>
    <n v="15"/>
    <n v="0"/>
    <s v="30.11.2018"/>
    <s v="19.11.2018"/>
    <m/>
    <s v="INR"/>
    <n v="68926.86"/>
    <n v="0"/>
    <n v="-68926.86"/>
    <n v="0"/>
    <n v="0"/>
    <n v="-14686"/>
    <n v="-3289"/>
    <n v="0"/>
    <n v="-3289"/>
    <n v="17975"/>
    <n v="0"/>
    <n v="0"/>
    <n v="0"/>
    <n v="54240.86"/>
    <n v="0"/>
  </r>
  <r>
    <x v="0"/>
    <s v="FA73"/>
    <n v="1600"/>
    <n v="160002082"/>
    <n v="0"/>
    <s v="FA001600020820"/>
    <s v="Filter"/>
    <x v="0"/>
    <n v="1"/>
    <n v="15"/>
    <n v="0"/>
    <s v="31.12.2018"/>
    <s v="06.12.2018"/>
    <m/>
    <s v="INR"/>
    <n v="11117.24"/>
    <n v="0"/>
    <n v="-11117.24"/>
    <n v="0"/>
    <n v="0"/>
    <n v="-2336"/>
    <n v="-530"/>
    <n v="0"/>
    <n v="-530"/>
    <n v="2866"/>
    <n v="0"/>
    <n v="0"/>
    <n v="0"/>
    <n v="8781.24"/>
    <n v="0"/>
  </r>
  <r>
    <x v="0"/>
    <s v="FA73"/>
    <n v="1600"/>
    <n v="160002089"/>
    <n v="0"/>
    <s v="FA001600020890"/>
    <s v="Ari Compressor"/>
    <x v="0"/>
    <n v="1"/>
    <n v="15"/>
    <n v="0"/>
    <s v="31.12.2018"/>
    <s v="06.12.2018"/>
    <m/>
    <s v="INR"/>
    <n v="26125.5"/>
    <n v="0"/>
    <n v="-26125.5"/>
    <n v="0"/>
    <n v="0"/>
    <n v="-5491"/>
    <n v="-1247"/>
    <n v="0"/>
    <n v="-1247"/>
    <n v="6738"/>
    <n v="0"/>
    <n v="0"/>
    <n v="0"/>
    <n v="20634.5"/>
    <n v="0"/>
  </r>
  <r>
    <x v="0"/>
    <s v="FA73"/>
    <n v="1900"/>
    <n v="190000835"/>
    <n v="0"/>
    <s v="FA001900008350"/>
    <s v="Lenovo Desktop with UPS"/>
    <x v="2"/>
    <n v="1"/>
    <n v="2"/>
    <n v="0"/>
    <s v="01.10.2018"/>
    <s v="01.10.2018"/>
    <m/>
    <s v="INR"/>
    <n v="25847.46"/>
    <n v="0"/>
    <n v="-25847.46"/>
    <n v="0"/>
    <n v="0"/>
    <n v="-24555"/>
    <n v="0"/>
    <n v="0"/>
    <n v="0"/>
    <n v="24555"/>
    <n v="0"/>
    <n v="0"/>
    <n v="0"/>
    <n v="1292.4599999999991"/>
    <n v="0"/>
  </r>
  <r>
    <x v="0"/>
    <s v="FA73"/>
    <n v="1900"/>
    <n v="190000864"/>
    <n v="0"/>
    <s v="FA001900008640"/>
    <s v="HP 1136 PRINTER"/>
    <x v="2"/>
    <n v="1"/>
    <n v="2"/>
    <n v="9"/>
    <s v="01.01.2019"/>
    <s v="01.01.2019"/>
    <m/>
    <s v="INR"/>
    <n v="10339"/>
    <n v="0"/>
    <n v="-10339"/>
    <n v="0"/>
    <n v="0"/>
    <n v="-9822"/>
    <n v="0"/>
    <n v="0"/>
    <n v="0"/>
    <n v="9822"/>
    <n v="0"/>
    <n v="0"/>
    <n v="0"/>
    <n v="517"/>
    <n v="0"/>
  </r>
  <r>
    <x v="0"/>
    <s v="FA73"/>
    <n v="1900"/>
    <n v="190000867"/>
    <n v="0"/>
    <s v="FA001900008670"/>
    <s v="Lenovo Desktop 90 GB000QIN"/>
    <x v="2"/>
    <n v="1"/>
    <n v="2"/>
    <n v="9"/>
    <s v="01.01.2019"/>
    <s v="01.01.2019"/>
    <m/>
    <s v="INR"/>
    <n v="25424"/>
    <n v="0"/>
    <n v="-25424"/>
    <n v="0"/>
    <n v="0"/>
    <n v="-24152.799999999999"/>
    <n v="0"/>
    <n v="0"/>
    <n v="0"/>
    <n v="24152.799999999999"/>
    <n v="0"/>
    <n v="0"/>
    <n v="0"/>
    <n v="1271.2000000000007"/>
    <n v="0"/>
  </r>
  <r>
    <x v="0"/>
    <s v="FA73"/>
    <n v="2000"/>
    <n v="200001545"/>
    <n v="0"/>
    <s v="FA002000015450"/>
    <s v="Plastic Pallets 1200*1000*160MM"/>
    <x v="3"/>
    <n v="300"/>
    <n v="10"/>
    <n v="0"/>
    <s v="31.10.2018"/>
    <s v="16.10.2018"/>
    <m/>
    <s v="INR"/>
    <n v="679263.13"/>
    <n v="0"/>
    <n v="-679263.13"/>
    <n v="0"/>
    <n v="0"/>
    <n v="-223115"/>
    <n v="-48618"/>
    <n v="0"/>
    <n v="-48618"/>
    <n v="271733"/>
    <n v="0"/>
    <n v="0"/>
    <n v="0"/>
    <n v="456148.13"/>
    <n v="0"/>
  </r>
  <r>
    <x v="0"/>
    <s v="FA73"/>
    <n v="2000"/>
    <n v="200001574"/>
    <n v="0"/>
    <s v="FA002000015740"/>
    <s v="Office Furniture Chair"/>
    <x v="3"/>
    <n v="1"/>
    <n v="1"/>
    <n v="3"/>
    <s v="01.10.2018"/>
    <s v="01.10.2018"/>
    <m/>
    <s v="INR"/>
    <n v="42500"/>
    <n v="0"/>
    <n v="-42500"/>
    <n v="0"/>
    <n v="0"/>
    <n v="-40374.54"/>
    <n v="0"/>
    <n v="0"/>
    <n v="0"/>
    <n v="40374.54"/>
    <n v="0"/>
    <n v="0"/>
    <n v="0"/>
    <n v="2125.4599999999991"/>
    <n v="0"/>
  </r>
  <r>
    <x v="0"/>
    <s v="FA73"/>
    <n v="2000"/>
    <n v="200001575"/>
    <n v="0"/>
    <s v="FA002000015750"/>
    <s v="Angel Racks, back sheet,"/>
    <x v="3"/>
    <n v="10"/>
    <n v="2"/>
    <n v="1"/>
    <s v="01.10.2018"/>
    <s v="01.10.2018"/>
    <m/>
    <s v="INR"/>
    <n v="28625"/>
    <n v="0"/>
    <n v="-28625"/>
    <n v="0"/>
    <n v="0"/>
    <n v="-27193.75"/>
    <n v="0"/>
    <n v="0"/>
    <n v="0"/>
    <n v="27193.75"/>
    <n v="0"/>
    <n v="0"/>
    <n v="0"/>
    <n v="1431.25"/>
    <n v="0"/>
  </r>
  <r>
    <x v="0"/>
    <s v="FA73"/>
    <n v="2000"/>
    <n v="200001577"/>
    <n v="0"/>
    <s v="FA002000015770"/>
    <s v="Table &amp; plastic chair"/>
    <x v="3"/>
    <n v="1"/>
    <n v="2"/>
    <n v="6"/>
    <s v="01.10.2018"/>
    <s v="01.10.2018"/>
    <m/>
    <s v="INR"/>
    <n v="9140"/>
    <n v="0"/>
    <n v="-9140"/>
    <n v="0"/>
    <n v="0"/>
    <n v="-8682.7199999999993"/>
    <n v="0"/>
    <n v="0"/>
    <n v="0"/>
    <n v="8682.7199999999993"/>
    <n v="0"/>
    <n v="0"/>
    <n v="0"/>
    <n v="457.28000000000065"/>
    <n v="0"/>
  </r>
  <r>
    <x v="0"/>
    <s v="FA73"/>
    <n v="2000"/>
    <n v="200001581"/>
    <n v="0"/>
    <s v="FA002000015810"/>
    <s v="Steel rack 4 Pcs"/>
    <x v="3"/>
    <n v="1"/>
    <n v="1"/>
    <n v="7"/>
    <s v="01.10.2018"/>
    <s v="01.10.2018"/>
    <m/>
    <s v="INR"/>
    <n v="12600"/>
    <n v="0"/>
    <n v="-12600"/>
    <n v="0"/>
    <n v="0"/>
    <n v="-11965.58"/>
    <n v="0"/>
    <n v="0"/>
    <n v="0"/>
    <n v="11965.58"/>
    <n v="0"/>
    <n v="0"/>
    <n v="0"/>
    <n v="634.42000000000007"/>
    <n v="0"/>
  </r>
  <r>
    <x v="0"/>
    <s v="FA73"/>
    <n v="2000"/>
    <n v="200001594"/>
    <n v="0"/>
    <s v="FA002000015940"/>
    <s v="ANGLE FOR SLOTTED RACKS"/>
    <x v="3"/>
    <n v="20"/>
    <n v="3"/>
    <n v="3"/>
    <s v="01.10.2018"/>
    <s v="01.10.2018"/>
    <m/>
    <s v="INR"/>
    <n v="81061"/>
    <n v="0"/>
    <n v="-81061"/>
    <n v="0"/>
    <n v="0"/>
    <n v="-77007.95"/>
    <n v="0"/>
    <n v="0"/>
    <n v="0"/>
    <n v="77007.95"/>
    <n v="0"/>
    <n v="0"/>
    <n v="0"/>
    <n v="4053.0500000000029"/>
    <n v="0"/>
  </r>
  <r>
    <x v="0"/>
    <s v="FA73"/>
    <n v="2000"/>
    <n v="200001621"/>
    <n v="0"/>
    <s v="FA002000016210"/>
    <s v="Supreme Crates"/>
    <x v="3"/>
    <n v="100"/>
    <n v="6"/>
    <n v="9"/>
    <s v="01.10.2018"/>
    <s v="01.10.2018"/>
    <m/>
    <s v="INR"/>
    <n v="32200"/>
    <n v="0"/>
    <n v="-32200"/>
    <n v="0"/>
    <n v="0"/>
    <n v="-23406.639999999999"/>
    <n v="-1664"/>
    <n v="0"/>
    <n v="-1664"/>
    <n v="25070.639999999999"/>
    <n v="0"/>
    <n v="0"/>
    <n v="0"/>
    <n v="8793.36"/>
    <n v="0"/>
  </r>
  <r>
    <x v="0"/>
    <s v="FA73"/>
    <n v="2000"/>
    <n v="200001675"/>
    <n v="0"/>
    <s v="FA002000016750"/>
    <s v="Office Chair"/>
    <x v="3"/>
    <n v="6"/>
    <n v="9"/>
    <n v="10"/>
    <s v="01.01.2019"/>
    <s v="01.01.2019"/>
    <m/>
    <s v="INR"/>
    <n v="61500"/>
    <n v="0"/>
    <n v="-61500"/>
    <n v="0"/>
    <n v="0"/>
    <n v="-20030"/>
    <n v="-4392"/>
    <n v="0"/>
    <n v="-4392"/>
    <n v="24422"/>
    <n v="0"/>
    <n v="0"/>
    <n v="0"/>
    <n v="41470"/>
    <n v="0"/>
  </r>
  <r>
    <x v="0"/>
    <s v="FA73"/>
    <n v="2100"/>
    <n v="210000638"/>
    <n v="0"/>
    <s v="FA002100006380"/>
    <s v="Electric Item &amp; Fitting"/>
    <x v="4"/>
    <n v="1"/>
    <n v="9"/>
    <n v="10"/>
    <s v="01.01.2019"/>
    <s v="01.01.2019"/>
    <m/>
    <s v="INR"/>
    <n v="48717.96"/>
    <n v="0"/>
    <n v="-48717.96"/>
    <n v="0"/>
    <n v="0"/>
    <n v="-15753"/>
    <n v="-3492"/>
    <n v="0"/>
    <n v="-3492"/>
    <n v="19245"/>
    <n v="0"/>
    <n v="0"/>
    <n v="0"/>
    <n v="32964.959999999999"/>
    <n v="0"/>
  </r>
  <r>
    <x v="0"/>
    <s v="FA73"/>
    <n v="2100"/>
    <n v="210000705"/>
    <n v="0"/>
    <s v="FA002100007050"/>
    <s v="Air Conditioner Koryo 1.5 TON"/>
    <x v="4"/>
    <n v="1"/>
    <n v="10"/>
    <n v="0"/>
    <s v="30.06.2019"/>
    <s v="01.06.2019"/>
    <m/>
    <s v="INR"/>
    <n v="21867.08"/>
    <n v="0"/>
    <n v="-21867.08"/>
    <n v="0"/>
    <n v="0"/>
    <n v="-5887"/>
    <n v="-1566"/>
    <n v="0"/>
    <n v="-1566"/>
    <n v="7453"/>
    <n v="0"/>
    <n v="0"/>
    <n v="0"/>
    <n v="15980.080000000002"/>
    <n v="0"/>
  </r>
  <r>
    <x v="0"/>
    <s v="FA73"/>
    <n v="2100"/>
    <n v="210000706"/>
    <n v="0"/>
    <s v="FA002100007060"/>
    <s v="Havels PEDESTAL FAN"/>
    <x v="4"/>
    <n v="3"/>
    <n v="10"/>
    <n v="0"/>
    <s v="30.06.2019"/>
    <s v="01.06.2019"/>
    <m/>
    <s v="INR"/>
    <n v="8788.14"/>
    <n v="0"/>
    <n v="-8788.14"/>
    <n v="0"/>
    <n v="0"/>
    <n v="-2366"/>
    <n v="-629"/>
    <n v="0"/>
    <n v="-629"/>
    <n v="2995"/>
    <n v="0"/>
    <n v="0"/>
    <n v="0"/>
    <n v="6422.1399999999994"/>
    <n v="0"/>
  </r>
  <r>
    <x v="0"/>
    <s v="FA74"/>
    <n v="1200"/>
    <n v="120000326"/>
    <n v="0"/>
    <s v="FA001200003260"/>
    <s v="Civil Work ( Washroom)"/>
    <x v="7"/>
    <n v="0"/>
    <n v="8"/>
    <n v="10"/>
    <s v="01.12.2018"/>
    <s v="01.12.2018"/>
    <s v="30.09.2022"/>
    <s v="INR"/>
    <n v="10452.34"/>
    <n v="0"/>
    <n v="-10452.34"/>
    <n v="0"/>
    <n v="0"/>
    <n v="-3862"/>
    <n v="-550"/>
    <n v="0"/>
    <n v="-550"/>
    <n v="4412"/>
    <n v="0"/>
    <n v="0"/>
    <n v="0"/>
    <n v="6590.34"/>
    <n v="0"/>
  </r>
  <r>
    <x v="0"/>
    <s v="FA74"/>
    <n v="1600"/>
    <n v="160002063"/>
    <n v="0"/>
    <s v="FA001600020630"/>
    <s v="Band Sealer"/>
    <x v="0"/>
    <n v="0"/>
    <n v="14"/>
    <n v="3"/>
    <s v="01.12.2018"/>
    <s v="01.12.2018"/>
    <s v="30.09.2022"/>
    <s v="INR"/>
    <n v="36339.29"/>
    <n v="0"/>
    <n v="-36339.29"/>
    <n v="0"/>
    <n v="0"/>
    <n v="-9497"/>
    <n v="-1143"/>
    <n v="0"/>
    <n v="-1143"/>
    <n v="10640"/>
    <n v="0"/>
    <n v="0"/>
    <n v="0"/>
    <n v="26842.29"/>
    <n v="0"/>
  </r>
  <r>
    <x v="0"/>
    <s v="FA74"/>
    <n v="1600"/>
    <n v="160002065"/>
    <n v="0"/>
    <s v="FA001600020650"/>
    <s v="Polethene Packing MACHINE"/>
    <x v="0"/>
    <n v="0"/>
    <n v="14"/>
    <n v="4"/>
    <s v="01.12.2018"/>
    <s v="01.12.2018"/>
    <s v="30.09.2022"/>
    <s v="INR"/>
    <n v="4905.66"/>
    <n v="0"/>
    <n v="-4905.66"/>
    <n v="0"/>
    <n v="0"/>
    <n v="-1296"/>
    <n v="-152"/>
    <n v="0"/>
    <n v="-152"/>
    <n v="1448"/>
    <n v="0"/>
    <n v="0"/>
    <n v="0"/>
    <n v="3609.66"/>
    <n v="0"/>
  </r>
  <r>
    <x v="0"/>
    <s v="FA74"/>
    <n v="1600"/>
    <n v="160002070"/>
    <n v="0"/>
    <s v="FA001600020700"/>
    <s v="GP Duct Chimni"/>
    <x v="0"/>
    <n v="0"/>
    <n v="14"/>
    <n v="10"/>
    <s v="01.12.2018"/>
    <s v="01.12.2018"/>
    <s v="30.09.2022"/>
    <s v="INR"/>
    <n v="9146.0300000000007"/>
    <n v="0"/>
    <n v="-9146.0300000000007"/>
    <n v="0"/>
    <n v="0"/>
    <n v="-2027"/>
    <n v="-289"/>
    <n v="0"/>
    <n v="-289"/>
    <n v="2316"/>
    <n v="0"/>
    <n v="0"/>
    <n v="0"/>
    <n v="7119.0300000000007"/>
    <n v="0"/>
  </r>
  <r>
    <x v="0"/>
    <s v="FA74"/>
    <n v="1600"/>
    <n v="160002071"/>
    <n v="0"/>
    <s v="FA001600020710"/>
    <s v="Polethene Packing MACHINE"/>
    <x v="0"/>
    <n v="0"/>
    <n v="14"/>
    <n v="10"/>
    <s v="01.12.2018"/>
    <s v="01.12.2018"/>
    <s v="30.09.2022"/>
    <s v="INR"/>
    <n v="5536.03"/>
    <n v="0"/>
    <n v="-5536.03"/>
    <n v="0"/>
    <n v="0"/>
    <n v="-1228"/>
    <n v="-175"/>
    <n v="0"/>
    <n v="-175"/>
    <n v="1403"/>
    <n v="0"/>
    <n v="0"/>
    <n v="0"/>
    <n v="4308.03"/>
    <n v="0"/>
  </r>
  <r>
    <x v="0"/>
    <s v="FA74"/>
    <n v="1600"/>
    <n v="160002075"/>
    <n v="0"/>
    <s v="FA001600020750"/>
    <s v="TTO Printer -Smartdate X 40 continuous"/>
    <x v="0"/>
    <n v="0"/>
    <n v="15"/>
    <n v="0"/>
    <s v="01.12.2018"/>
    <s v="01.12.2018"/>
    <s v="30.09.2022"/>
    <s v="INR"/>
    <n v="170000"/>
    <n v="0"/>
    <n v="-170000"/>
    <n v="0"/>
    <n v="0"/>
    <n v="-37269"/>
    <n v="-5309"/>
    <n v="0"/>
    <n v="-5309"/>
    <n v="42578"/>
    <n v="0"/>
    <n v="0"/>
    <n v="0"/>
    <n v="132731"/>
    <n v="0"/>
  </r>
  <r>
    <x v="0"/>
    <s v="FA74"/>
    <n v="1800"/>
    <n v="180000528"/>
    <n v="0"/>
    <s v="FA001800005280"/>
    <s v="Oven with Digital Controller"/>
    <x v="1"/>
    <n v="0"/>
    <n v="4"/>
    <n v="4"/>
    <s v="01.12.2018"/>
    <s v="01.12.2018"/>
    <s v="30.09.2022"/>
    <s v="INR"/>
    <n v="13640"/>
    <n v="0"/>
    <n v="-13640"/>
    <n v="0"/>
    <n v="0"/>
    <n v="-10392"/>
    <n v="-1276"/>
    <n v="0"/>
    <n v="-1276"/>
    <n v="11668"/>
    <n v="0"/>
    <n v="0"/>
    <n v="0"/>
    <n v="3248"/>
    <n v="0"/>
  </r>
  <r>
    <x v="0"/>
    <s v="FA74"/>
    <n v="1800"/>
    <n v="180000529"/>
    <n v="0"/>
    <s v="FA001800005290"/>
    <s v="FIRE EXTINGUISHER"/>
    <x v="1"/>
    <n v="0"/>
    <n v="1"/>
    <n v="10"/>
    <s v="01.12.2018"/>
    <s v="01.12.2018"/>
    <s v="30.09.2022"/>
    <s v="INR"/>
    <n v="22950"/>
    <n v="0"/>
    <n v="-22950"/>
    <n v="0"/>
    <n v="0"/>
    <n v="-21772.75"/>
    <n v="0"/>
    <n v="0"/>
    <n v="0"/>
    <n v="21772.75"/>
    <n v="0"/>
    <n v="0"/>
    <n v="0"/>
    <n v="1177.25"/>
    <n v="0"/>
  </r>
  <r>
    <x v="0"/>
    <s v="FA74"/>
    <n v="1900"/>
    <n v="190000854"/>
    <n v="0"/>
    <s v="FA001900008540"/>
    <s v="HP Printer - MFP 128 FW"/>
    <x v="2"/>
    <n v="0"/>
    <n v="2"/>
    <n v="3"/>
    <s v="01.12.2018"/>
    <s v="01.12.2018"/>
    <s v="30.09.2022"/>
    <s v="INR"/>
    <n v="20300"/>
    <n v="0"/>
    <n v="-20300"/>
    <n v="0"/>
    <n v="0"/>
    <n v="-19285"/>
    <n v="0"/>
    <n v="0"/>
    <n v="0"/>
    <n v="19285"/>
    <n v="0"/>
    <n v="0"/>
    <n v="0"/>
    <n v="1015"/>
    <n v="0"/>
  </r>
  <r>
    <x v="0"/>
    <s v="FA74"/>
    <n v="1900"/>
    <n v="190000855"/>
    <n v="0"/>
    <s v="FA001900008550"/>
    <s v="CISCO ROUTER C841M-4X"/>
    <x v="2"/>
    <n v="0"/>
    <n v="5"/>
    <n v="3"/>
    <s v="01.12.2018"/>
    <s v="01.12.2018"/>
    <s v="30.09.2022"/>
    <s v="INR"/>
    <n v="23660.17"/>
    <n v="0"/>
    <n v="-23660.17"/>
    <n v="0"/>
    <n v="0"/>
    <n v="-15401"/>
    <n v="-1840"/>
    <n v="0"/>
    <n v="-1840"/>
    <n v="17241"/>
    <n v="0"/>
    <n v="0"/>
    <n v="0"/>
    <n v="8259.1699999999983"/>
    <n v="0"/>
  </r>
  <r>
    <x v="0"/>
    <s v="FA74"/>
    <n v="1900"/>
    <n v="190000856"/>
    <n v="0"/>
    <s v="FA001900008560"/>
    <s v="Network Devices"/>
    <x v="2"/>
    <n v="0"/>
    <n v="5"/>
    <n v="3"/>
    <s v="01.12.2018"/>
    <s v="01.12.2018"/>
    <s v="30.09.2022"/>
    <s v="INR"/>
    <n v="30795.759999999998"/>
    <n v="0"/>
    <n v="-30795.759999999998"/>
    <n v="0"/>
    <n v="0"/>
    <n v="-20046"/>
    <n v="-2395"/>
    <n v="0"/>
    <n v="-2395"/>
    <n v="22441"/>
    <n v="0"/>
    <n v="0"/>
    <n v="0"/>
    <n v="10749.759999999998"/>
    <n v="0"/>
  </r>
  <r>
    <x v="0"/>
    <s v="FA74"/>
    <n v="2000"/>
    <n v="200001647"/>
    <n v="0"/>
    <s v="FA002000016470"/>
    <s v="Table 4'*2'"/>
    <x v="3"/>
    <n v="0"/>
    <n v="9"/>
    <n v="3"/>
    <s v="01.12.2018"/>
    <s v="01.12.2018"/>
    <s v="30.09.2022"/>
    <s v="INR"/>
    <n v="24000"/>
    <n v="0"/>
    <n v="-24000"/>
    <n v="0"/>
    <n v="0"/>
    <n v="-9423"/>
    <n v="-1127"/>
    <n v="0"/>
    <n v="-1127"/>
    <n v="10550"/>
    <n v="0"/>
    <n v="0"/>
    <n v="0"/>
    <n v="14577"/>
    <n v="0"/>
  </r>
  <r>
    <x v="0"/>
    <s v="FA74"/>
    <n v="2000"/>
    <n v="200001650"/>
    <n v="0"/>
    <s v="FA002000016500"/>
    <s v="Table 3'*2'"/>
    <x v="3"/>
    <n v="0"/>
    <n v="9"/>
    <n v="3"/>
    <s v="01.12.2018"/>
    <s v="01.12.2018"/>
    <s v="30.09.2022"/>
    <s v="INR"/>
    <n v="7100"/>
    <n v="0"/>
    <n v="-7100"/>
    <n v="0"/>
    <n v="0"/>
    <n v="-2789"/>
    <n v="-333"/>
    <n v="0"/>
    <n v="-333"/>
    <n v="3122"/>
    <n v="0"/>
    <n v="0"/>
    <n v="0"/>
    <n v="4311"/>
    <n v="0"/>
  </r>
  <r>
    <x v="0"/>
    <s v="FA74"/>
    <n v="2000"/>
    <n v="200001654"/>
    <n v="0"/>
    <s v="FA002000016540"/>
    <s v="Packing table"/>
    <x v="3"/>
    <n v="0"/>
    <n v="9"/>
    <n v="4"/>
    <s v="01.12.2018"/>
    <s v="01.12.2018"/>
    <s v="30.09.2022"/>
    <s v="INR"/>
    <n v="77439"/>
    <n v="0"/>
    <n v="-77439"/>
    <n v="0"/>
    <n v="0"/>
    <n v="-30080.75"/>
    <n v="-3612"/>
    <n v="0"/>
    <n v="-3612"/>
    <n v="33692.75"/>
    <n v="0"/>
    <n v="0"/>
    <n v="0"/>
    <n v="47358.25"/>
    <n v="0"/>
  </r>
  <r>
    <x v="0"/>
    <s v="FA74"/>
    <n v="2000"/>
    <n v="200001655"/>
    <n v="0"/>
    <s v="FA002000016550"/>
    <s v="Double Leaf Door ( 1800MM*2100MM)"/>
    <x v="3"/>
    <n v="0"/>
    <n v="9"/>
    <n v="4"/>
    <s v="01.12.2018"/>
    <s v="01.12.2018"/>
    <s v="30.09.2022"/>
    <s v="INR"/>
    <n v="293567.78000000003"/>
    <n v="0"/>
    <n v="-293567.78000000003"/>
    <n v="0"/>
    <n v="0"/>
    <n v="-111626"/>
    <n v="-13894"/>
    <n v="0"/>
    <n v="-13894"/>
    <n v="125520"/>
    <n v="0"/>
    <n v="0"/>
    <n v="0"/>
    <n v="181941.78000000003"/>
    <n v="0"/>
  </r>
  <r>
    <x v="0"/>
    <s v="FA74"/>
    <n v="2000"/>
    <n v="200001656"/>
    <n v="0"/>
    <s v="FA002000016560"/>
    <s v="Sliding Door ( 1800 MM * 2400 MM)"/>
    <x v="3"/>
    <n v="0"/>
    <n v="9"/>
    <n v="4"/>
    <s v="01.12.2018"/>
    <s v="01.12.2018"/>
    <s v="30.09.2022"/>
    <s v="INR"/>
    <n v="92615"/>
    <n v="0"/>
    <n v="-92615"/>
    <n v="0"/>
    <n v="0"/>
    <n v="-35217"/>
    <n v="-4383"/>
    <n v="0"/>
    <n v="-4383"/>
    <n v="39600"/>
    <n v="0"/>
    <n v="0"/>
    <n v="0"/>
    <n v="57398"/>
    <n v="0"/>
  </r>
  <r>
    <x v="0"/>
    <s v="FA74"/>
    <n v="2000"/>
    <n v="200001659"/>
    <n v="0"/>
    <s v="FA002000016590"/>
    <s v="TABLE"/>
    <x v="3"/>
    <n v="0"/>
    <n v="9"/>
    <n v="10"/>
    <s v="01.12.2018"/>
    <s v="01.12.2018"/>
    <s v="30.09.2022"/>
    <s v="INR"/>
    <n v="44159.5"/>
    <n v="0"/>
    <n v="-44159.5"/>
    <n v="0"/>
    <n v="0"/>
    <n v="-14685"/>
    <n v="-2091"/>
    <n v="0"/>
    <n v="-2091"/>
    <n v="16776"/>
    <n v="0"/>
    <n v="0"/>
    <n v="0"/>
    <n v="29474.5"/>
    <n v="0"/>
  </r>
  <r>
    <x v="0"/>
    <s v="FA74"/>
    <n v="2000"/>
    <n v="200001660"/>
    <n v="0"/>
    <s v="FA002000016600"/>
    <s v="Water Tanks"/>
    <x v="3"/>
    <n v="0"/>
    <n v="10"/>
    <n v="0"/>
    <s v="01.12.2018"/>
    <s v="01.12.2018"/>
    <s v="30.09.2022"/>
    <s v="INR"/>
    <n v="7000"/>
    <n v="0"/>
    <n v="-7000"/>
    <n v="0"/>
    <n v="0"/>
    <n v="-2234"/>
    <n v="-330"/>
    <n v="0"/>
    <n v="-330"/>
    <n v="2564"/>
    <n v="0"/>
    <n v="0"/>
    <n v="0"/>
    <n v="4766"/>
    <n v="0"/>
  </r>
  <r>
    <x v="0"/>
    <s v="FA74"/>
    <n v="2000"/>
    <n v="200001697"/>
    <n v="0"/>
    <s v="FA002000016970"/>
    <s v="Doors &amp; Accessories"/>
    <x v="3"/>
    <n v="0"/>
    <n v="10"/>
    <n v="0"/>
    <s v="28.02.2019"/>
    <s v="09.01.2019"/>
    <s v="30.09.2022"/>
    <s v="INR"/>
    <n v="133529.66"/>
    <n v="0"/>
    <n v="-133529.66"/>
    <n v="0"/>
    <n v="0"/>
    <n v="-40905"/>
    <n v="-6325"/>
    <n v="0"/>
    <n v="-6325"/>
    <n v="47230"/>
    <n v="0"/>
    <n v="0"/>
    <n v="0"/>
    <n v="92624.66"/>
    <n v="0"/>
  </r>
  <r>
    <x v="0"/>
    <s v="FA74"/>
    <n v="2000"/>
    <n v="200001732"/>
    <n v="0"/>
    <s v="FA002000017320"/>
    <s v="PVC STRIP CURTAIN 200*3 MM"/>
    <x v="3"/>
    <n v="0"/>
    <n v="10"/>
    <n v="0"/>
    <s v="31.05.2019"/>
    <s v="27.04.2019"/>
    <s v="30.09.2022"/>
    <s v="INR"/>
    <n v="73947.460000000006"/>
    <n v="0"/>
    <n v="-73947.460000000006"/>
    <n v="0"/>
    <n v="0"/>
    <n v="-20580"/>
    <n v="-3504"/>
    <n v="0"/>
    <n v="-3504"/>
    <n v="24084"/>
    <n v="0"/>
    <n v="0"/>
    <n v="0"/>
    <n v="53367.460000000006"/>
    <n v="0"/>
  </r>
  <r>
    <x v="0"/>
    <s v="FA74"/>
    <n v="2100"/>
    <n v="210000627"/>
    <n v="0"/>
    <s v="FA002100006270"/>
    <s v="Celling FAN 48&quot;"/>
    <x v="4"/>
    <n v="0"/>
    <n v="9"/>
    <n v="3"/>
    <s v="01.12.2018"/>
    <s v="01.12.2018"/>
    <s v="30.09.2022"/>
    <s v="INR"/>
    <n v="8517.02"/>
    <n v="0"/>
    <n v="-8517.02"/>
    <n v="0"/>
    <n v="0"/>
    <n v="-3344.58"/>
    <n v="-400"/>
    <n v="0"/>
    <n v="-400"/>
    <n v="3744.58"/>
    <n v="0"/>
    <n v="0"/>
    <n v="0"/>
    <n v="5172.4400000000005"/>
    <n v="0"/>
  </r>
  <r>
    <x v="0"/>
    <s v="FA74"/>
    <n v="2100"/>
    <n v="210000628"/>
    <n v="0"/>
    <s v="FA002100006280"/>
    <s v="EXHAUST FANS Electronic Controller"/>
    <x v="4"/>
    <n v="0"/>
    <n v="9"/>
    <n v="3"/>
    <s v="01.12.2018"/>
    <s v="01.12.2018"/>
    <s v="30.09.2022"/>
    <s v="INR"/>
    <n v="27254.47"/>
    <n v="0"/>
    <n v="-27254.47"/>
    <n v="0"/>
    <n v="0"/>
    <n v="-10702"/>
    <n v="-1280"/>
    <n v="0"/>
    <n v="-1280"/>
    <n v="11982"/>
    <n v="0"/>
    <n v="0"/>
    <n v="0"/>
    <n v="16552.47"/>
    <n v="0"/>
  </r>
  <r>
    <x v="0"/>
    <s v="FA74"/>
    <n v="2100"/>
    <n v="210000629"/>
    <n v="0"/>
    <s v="FA002100006290"/>
    <s v="Exhaust Fan- F50 Series"/>
    <x v="4"/>
    <n v="0"/>
    <n v="9"/>
    <n v="3"/>
    <s v="01.12.2018"/>
    <s v="01.12.2018"/>
    <s v="30.09.2022"/>
    <s v="INR"/>
    <n v="91983.82"/>
    <n v="0"/>
    <n v="-91983.82"/>
    <n v="0"/>
    <n v="0"/>
    <n v="-36116"/>
    <n v="-4320"/>
    <n v="0"/>
    <n v="-4320"/>
    <n v="40436"/>
    <n v="0"/>
    <n v="0"/>
    <n v="0"/>
    <n v="55867.820000000007"/>
    <n v="0"/>
  </r>
  <r>
    <x v="0"/>
    <s v="FA74"/>
    <n v="2100"/>
    <n v="210000630"/>
    <n v="0"/>
    <s v="FA002100006300"/>
    <s v="Exhaust FAN- F38 Series"/>
    <x v="4"/>
    <n v="0"/>
    <n v="9"/>
    <n v="3"/>
    <s v="01.12.2018"/>
    <s v="01.12.2018"/>
    <s v="30.09.2022"/>
    <s v="INR"/>
    <n v="109793.69"/>
    <n v="0"/>
    <n v="-109793.69"/>
    <n v="0"/>
    <n v="0"/>
    <n v="-43110"/>
    <n v="-5156"/>
    <n v="0"/>
    <n v="-5156"/>
    <n v="48266"/>
    <n v="0"/>
    <n v="0"/>
    <n v="0"/>
    <n v="66683.69"/>
    <n v="0"/>
  </r>
  <r>
    <x v="0"/>
    <s v="FA74"/>
    <n v="2100"/>
    <n v="210000631"/>
    <n v="0"/>
    <s v="FA002100006310"/>
    <s v="CCTV Set up with LED TV"/>
    <x v="4"/>
    <n v="0"/>
    <n v="9"/>
    <n v="3"/>
    <s v="01.12.2018"/>
    <s v="01.12.2018"/>
    <s v="30.09.2022"/>
    <s v="INR"/>
    <n v="405632.8"/>
    <n v="0"/>
    <n v="-405632.8"/>
    <n v="0"/>
    <n v="0"/>
    <n v="-158794.22"/>
    <n v="-19090"/>
    <n v="0"/>
    <n v="-19090"/>
    <n v="177884.22"/>
    <n v="0"/>
    <n v="0"/>
    <n v="0"/>
    <n v="246838.58"/>
    <n v="0"/>
  </r>
  <r>
    <x v="0"/>
    <s v="FA74"/>
    <n v="2100"/>
    <n v="210000634"/>
    <n v="0"/>
    <s v="FA002100006340"/>
    <s v="CCTV Bullet Camera &amp; Setup"/>
    <x v="4"/>
    <n v="0"/>
    <n v="9"/>
    <n v="10"/>
    <s v="01.12.2018"/>
    <s v="01.12.2018"/>
    <s v="30.09.2022"/>
    <s v="INR"/>
    <n v="533557.37"/>
    <n v="0"/>
    <n v="-533557.37"/>
    <n v="0"/>
    <n v="0"/>
    <n v="-177431"/>
    <n v="-25267"/>
    <n v="0"/>
    <n v="-25267"/>
    <n v="202698"/>
    <n v="0"/>
    <n v="0"/>
    <n v="0"/>
    <n v="356126.37"/>
    <n v="0"/>
  </r>
  <r>
    <x v="0"/>
    <s v="FA74"/>
    <n v="2100"/>
    <n v="210000635"/>
    <n v="0"/>
    <s v="FA002100006350"/>
    <s v="50w LED Street Light Opaque - S"/>
    <x v="4"/>
    <n v="0"/>
    <n v="9"/>
    <n v="10"/>
    <s v="01.12.2018"/>
    <s v="01.12.2018"/>
    <s v="30.09.2022"/>
    <s v="INR"/>
    <n v="35922.089999999997"/>
    <n v="0"/>
    <n v="-35922.089999999997"/>
    <n v="0"/>
    <n v="0"/>
    <n v="-11947"/>
    <n v="-1701"/>
    <n v="0"/>
    <n v="-1701"/>
    <n v="13648"/>
    <n v="0"/>
    <n v="0"/>
    <n v="0"/>
    <n v="23975.089999999997"/>
    <n v="0"/>
  </r>
  <r>
    <x v="0"/>
    <s v="FA74"/>
    <n v="2100"/>
    <n v="210000636"/>
    <n v="0"/>
    <s v="FA002100006360"/>
    <s v="LED Light Fittings"/>
    <x v="4"/>
    <n v="0"/>
    <n v="9"/>
    <n v="11"/>
    <s v="01.12.2018"/>
    <s v="01.12.2018"/>
    <s v="30.09.2022"/>
    <s v="INR"/>
    <n v="12228.57"/>
    <n v="0"/>
    <n v="-12228.57"/>
    <n v="0"/>
    <n v="0"/>
    <n v="-4032"/>
    <n v="-574"/>
    <n v="0"/>
    <n v="-574"/>
    <n v="4606"/>
    <n v="0"/>
    <n v="0"/>
    <n v="0"/>
    <n v="8196.57"/>
    <n v="0"/>
  </r>
  <r>
    <x v="0"/>
    <s v="FA74"/>
    <n v="2100"/>
    <n v="210000714"/>
    <n v="0"/>
    <s v="FA002100007140"/>
    <s v="Evporative Type Cooler"/>
    <x v="4"/>
    <n v="0"/>
    <n v="10"/>
    <n v="0"/>
    <s v="30.06.2019"/>
    <s v="17.06.2019"/>
    <s v="30.09.2022"/>
    <s v="INR"/>
    <n v="25333.33"/>
    <n v="0"/>
    <n v="-25333.33"/>
    <n v="0"/>
    <n v="0"/>
    <n v="-6714"/>
    <n v="-1200"/>
    <n v="0"/>
    <n v="-1200"/>
    <n v="7914"/>
    <n v="0"/>
    <n v="0"/>
    <n v="0"/>
    <n v="18619.330000000002"/>
    <n v="0"/>
  </r>
  <r>
    <x v="0"/>
    <s v="FA74"/>
    <n v="2100"/>
    <n v="210000743"/>
    <n v="0"/>
    <s v="FA002100007430"/>
    <s v="CCTV Set up with Installation"/>
    <x v="4"/>
    <n v="0"/>
    <n v="10"/>
    <n v="0"/>
    <s v="31.08.2019"/>
    <s v="22.08.2019"/>
    <s v="30.09.2022"/>
    <s v="INR"/>
    <n v="124428.89"/>
    <n v="0"/>
    <n v="-124428.89"/>
    <n v="0"/>
    <n v="0"/>
    <n v="-30848"/>
    <n v="-5895"/>
    <n v="0"/>
    <n v="-5895"/>
    <n v="36743"/>
    <n v="0"/>
    <n v="0"/>
    <n v="0"/>
    <n v="93580.89"/>
    <n v="0"/>
  </r>
  <r>
    <x v="0"/>
    <s v="FA80"/>
    <n v="1200"/>
    <n v="120000389"/>
    <n v="0"/>
    <s v="FA001200003890"/>
    <s v="ALUMINIUM PARTITIONS &amp; false CEILING"/>
    <x v="7"/>
    <n v="0"/>
    <n v="3"/>
    <n v="0"/>
    <s v="31.03.2020"/>
    <s v="04.03.2020"/>
    <s v="30.09.2022"/>
    <s v="INR"/>
    <n v="302699.58"/>
    <n v="0"/>
    <n v="-302699.58"/>
    <n v="0"/>
    <n v="0"/>
    <n v="-199057"/>
    <n v="-47799"/>
    <n v="0"/>
    <n v="-47799"/>
    <n v="246856"/>
    <n v="0"/>
    <n v="0"/>
    <n v="0"/>
    <n v="103642.58000000002"/>
    <n v="0"/>
  </r>
  <r>
    <x v="0"/>
    <s v="FA80"/>
    <n v="1600"/>
    <n v="160002363"/>
    <n v="0"/>
    <s v="FA001600023630"/>
    <s v="Packaging Machine(Band Sealer)"/>
    <x v="0"/>
    <n v="0"/>
    <n v="15"/>
    <n v="0"/>
    <s v="31.07.2019"/>
    <s v="27.07.2019"/>
    <s v="30.09.2022"/>
    <s v="INR"/>
    <n v="23775.32"/>
    <n v="0"/>
    <n v="0"/>
    <n v="-23775.32"/>
    <n v="0"/>
    <n v="-4036"/>
    <n v="-751"/>
    <n v="0"/>
    <n v="-751"/>
    <n v="0"/>
    <n v="4787"/>
    <n v="0"/>
    <n v="0"/>
    <n v="19739.32"/>
    <n v="0"/>
  </r>
  <r>
    <x v="0"/>
    <s v="FA80"/>
    <n v="1600"/>
    <n v="160002364"/>
    <n v="0"/>
    <s v="FA001600023640"/>
    <s v="Electronic Weighing Scale 100kgsModelSSP"/>
    <x v="0"/>
    <n v="0"/>
    <n v="15"/>
    <n v="0"/>
    <s v="31.07.2019"/>
    <s v="25.07.2019"/>
    <s v="30.09.2022"/>
    <s v="INR"/>
    <n v="13494.1"/>
    <n v="0"/>
    <n v="0"/>
    <n v="-13494.1"/>
    <n v="0"/>
    <n v="-2296"/>
    <n v="-426"/>
    <n v="0"/>
    <n v="-426"/>
    <n v="0"/>
    <n v="2722"/>
    <n v="0"/>
    <n v="0"/>
    <n v="11198.1"/>
    <n v="0"/>
  </r>
  <r>
    <x v="0"/>
    <s v="FA80"/>
    <n v="1600"/>
    <n v="160002366"/>
    <n v="0"/>
    <s v="FA001600023660"/>
    <s v="Hydraulic Hand Pallet truck 2.5 Ton"/>
    <x v="0"/>
    <n v="0"/>
    <n v="15"/>
    <n v="0"/>
    <s v="31.07.2019"/>
    <s v="27.07.2019"/>
    <s v="30.09.2022"/>
    <s v="INR"/>
    <n v="40353.79"/>
    <n v="0"/>
    <n v="0"/>
    <n v="-40353.79"/>
    <n v="0"/>
    <n v="-6851"/>
    <n v="-1275"/>
    <n v="0"/>
    <n v="-1275"/>
    <n v="0"/>
    <n v="8126"/>
    <n v="0"/>
    <n v="0"/>
    <n v="33502.79"/>
    <n v="0"/>
  </r>
  <r>
    <x v="0"/>
    <s v="FA80"/>
    <n v="1600"/>
    <n v="160002369"/>
    <n v="0"/>
    <s v="FA001600023690"/>
    <s v="Handy Printer"/>
    <x v="0"/>
    <n v="0"/>
    <n v="13"/>
    <n v="1"/>
    <s v="01.07.2019"/>
    <s v="01.07.2019"/>
    <s v="30.09.2022"/>
    <s v="INR"/>
    <n v="3706.42"/>
    <n v="0"/>
    <n v="0"/>
    <n v="-3706.42"/>
    <n v="0"/>
    <n v="-1090"/>
    <n v="-117"/>
    <n v="0"/>
    <n v="-117"/>
    <n v="0"/>
    <n v="1207"/>
    <n v="0"/>
    <n v="0"/>
    <n v="2616.42"/>
    <n v="0"/>
  </r>
  <r>
    <x v="0"/>
    <s v="FA80"/>
    <n v="1600"/>
    <n v="160002383"/>
    <n v="0"/>
    <s v="FA001600023830"/>
    <s v="BELT CONVEYOR"/>
    <x v="0"/>
    <n v="0"/>
    <n v="15"/>
    <n v="0"/>
    <s v="31.08.2019"/>
    <s v="31.07.2019"/>
    <s v="30.09.2022"/>
    <s v="INR"/>
    <n v="91245.82"/>
    <n v="0"/>
    <n v="0"/>
    <n v="-91245.82"/>
    <n v="0"/>
    <n v="-15428"/>
    <n v="-2882"/>
    <n v="0"/>
    <n v="-2882"/>
    <n v="0"/>
    <n v="18310"/>
    <n v="0"/>
    <n v="0"/>
    <n v="75817.820000000007"/>
    <n v="0"/>
  </r>
  <r>
    <x v="0"/>
    <s v="FA80"/>
    <n v="1600"/>
    <n v="160002473"/>
    <n v="0"/>
    <s v="FA001600024730"/>
    <s v="Electronic Weighing Scale- Sansui (10/20KG)"/>
    <x v="0"/>
    <n v="0"/>
    <n v="15"/>
    <n v="0"/>
    <s v="29.02.2020"/>
    <s v="26.02.2020"/>
    <s v="30.09.2022"/>
    <s v="INR"/>
    <n v="11600"/>
    <n v="0"/>
    <n v="0"/>
    <n v="-11600"/>
    <n v="0"/>
    <n v="-1540"/>
    <n v="-366"/>
    <n v="0"/>
    <n v="-366"/>
    <n v="0"/>
    <n v="1906"/>
    <n v="0"/>
    <n v="0"/>
    <n v="10060"/>
    <n v="0"/>
  </r>
  <r>
    <x v="0"/>
    <s v="FA80"/>
    <n v="1600"/>
    <n v="160002474"/>
    <n v="0"/>
    <s v="FA001600024740"/>
    <s v="Band Sealing Machine (Packaging Machine)"/>
    <x v="0"/>
    <n v="0"/>
    <n v="15"/>
    <n v="0"/>
    <s v="29.02.2020"/>
    <s v="24.02.2020"/>
    <s v="30.09.2022"/>
    <s v="INR"/>
    <n v="18500"/>
    <n v="0"/>
    <n v="0"/>
    <n v="-18500"/>
    <n v="0"/>
    <n v="-2462"/>
    <n v="-584"/>
    <n v="0"/>
    <n v="-584"/>
    <n v="0"/>
    <n v="3046"/>
    <n v="0"/>
    <n v="0"/>
    <n v="16038"/>
    <n v="0"/>
  </r>
  <r>
    <x v="0"/>
    <s v="FA80"/>
    <n v="1600"/>
    <n v="160002499"/>
    <n v="0"/>
    <s v="FA001600024990"/>
    <s v="Pur. DG Set 62VA Qty - 1"/>
    <x v="0"/>
    <n v="0"/>
    <n v="5"/>
    <n v="8"/>
    <s v="29.02.2020"/>
    <s v="01.03.2020"/>
    <s v="30.09.2022"/>
    <s v="INR"/>
    <n v="217263"/>
    <n v="0"/>
    <n v="0"/>
    <n v="-217263"/>
    <n v="0"/>
    <n v="-153501.79999999999"/>
    <n v="-7366"/>
    <n v="0"/>
    <n v="-7366"/>
    <n v="0"/>
    <n v="160867.79999999999"/>
    <n v="0"/>
    <n v="0"/>
    <n v="63761.200000000012"/>
    <n v="0"/>
  </r>
  <r>
    <x v="0"/>
    <s v="FA80"/>
    <n v="1600"/>
    <n v="160002500"/>
    <n v="0"/>
    <s v="FA001600025000"/>
    <s v="Band Sealing Machine"/>
    <x v="0"/>
    <n v="0"/>
    <n v="13"/>
    <n v="0"/>
    <s v="29.02.2020"/>
    <s v="01.03.2020"/>
    <s v="30.09.2022"/>
    <s v="INR"/>
    <n v="37000"/>
    <n v="0"/>
    <n v="0"/>
    <n v="-37000"/>
    <n v="0"/>
    <n v="-9610"/>
    <n v="-1167"/>
    <n v="0"/>
    <n v="-1167"/>
    <n v="0"/>
    <n v="10777"/>
    <n v="0"/>
    <n v="0"/>
    <n v="27390"/>
    <n v="0"/>
  </r>
  <r>
    <x v="0"/>
    <s v="FA80"/>
    <n v="1600"/>
    <n v="160002516"/>
    <n v="0"/>
    <s v="FA001600025160"/>
    <s v="Belt Conveyor(TTO)"/>
    <x v="0"/>
    <n v="0"/>
    <n v="13"/>
    <n v="4"/>
    <s v="29.02.2020"/>
    <s v="01.03.2020"/>
    <s v="30.09.2022"/>
    <s v="INR"/>
    <n v="77139.92"/>
    <n v="0"/>
    <n v="0"/>
    <n v="-77139.92"/>
    <n v="0"/>
    <n v="-18245"/>
    <n v="-2440"/>
    <n v="0"/>
    <n v="-2440"/>
    <n v="0"/>
    <n v="20685"/>
    <n v="0"/>
    <n v="0"/>
    <n v="58894.92"/>
    <n v="0"/>
  </r>
  <r>
    <x v="0"/>
    <s v="FA80"/>
    <n v="1600"/>
    <n v="160002518"/>
    <n v="0"/>
    <s v="FA001600025180"/>
    <s v="TTO Printer"/>
    <x v="0"/>
    <n v="0"/>
    <n v="11"/>
    <n v="7"/>
    <s v="29.02.2020"/>
    <s v="01.03.2020"/>
    <s v="30.09.2022"/>
    <s v="INR"/>
    <n v="204408.49"/>
    <n v="0"/>
    <n v="0"/>
    <n v="-204408.49"/>
    <n v="0"/>
    <n v="-62530"/>
    <n v="-6911"/>
    <n v="0"/>
    <n v="-6911"/>
    <n v="0"/>
    <n v="69441"/>
    <n v="0"/>
    <n v="0"/>
    <n v="141878.49"/>
    <n v="0"/>
  </r>
  <r>
    <x v="0"/>
    <s v="FA80"/>
    <n v="1700"/>
    <n v="170000023"/>
    <n v="0"/>
    <s v="FA001700000230"/>
    <s v="Muffle Furnace with thermocouple"/>
    <x v="10"/>
    <n v="0"/>
    <n v="5"/>
    <n v="0"/>
    <s v="30.09.2019"/>
    <s v="07.09.2019"/>
    <s v="30.09.2022"/>
    <s v="INR"/>
    <n v="19960"/>
    <n v="0"/>
    <n v="0"/>
    <n v="-19960"/>
    <n v="0"/>
    <n v="-9733"/>
    <n v="-1892"/>
    <n v="0"/>
    <n v="-1892"/>
    <n v="0"/>
    <n v="11625"/>
    <n v="0"/>
    <n v="0"/>
    <n v="10227"/>
    <n v="0"/>
  </r>
  <r>
    <x v="0"/>
    <s v="FA80"/>
    <n v="1700"/>
    <n v="170000024"/>
    <n v="0"/>
    <s v="FA001700000240"/>
    <s v="Vernier Caliper 16&quot;"/>
    <x v="10"/>
    <n v="0"/>
    <n v="5"/>
    <n v="0"/>
    <s v="30.09.2019"/>
    <s v="07.09.2019"/>
    <s v="30.09.2022"/>
    <s v="INR"/>
    <n v="7250"/>
    <n v="0"/>
    <n v="0"/>
    <n v="-7250"/>
    <n v="0"/>
    <n v="-3535"/>
    <n v="-687"/>
    <n v="0"/>
    <n v="-687"/>
    <n v="0"/>
    <n v="4222"/>
    <n v="0"/>
    <n v="0"/>
    <n v="3715"/>
    <n v="0"/>
  </r>
  <r>
    <x v="0"/>
    <s v="FA80"/>
    <n v="1700"/>
    <n v="170000025"/>
    <n v="0"/>
    <s v="FA001700000250"/>
    <s v="Magnetic Stirrer with Hot Plate(1MLH)"/>
    <x v="10"/>
    <n v="0"/>
    <n v="5"/>
    <n v="0"/>
    <s v="30.09.2019"/>
    <s v="07.09.2019"/>
    <s v="30.09.2022"/>
    <s v="INR"/>
    <n v="5355"/>
    <n v="0"/>
    <n v="0"/>
    <n v="-5355"/>
    <n v="0"/>
    <n v="-2611"/>
    <n v="-508"/>
    <n v="0"/>
    <n v="-508"/>
    <n v="0"/>
    <n v="3119"/>
    <n v="0"/>
    <n v="0"/>
    <n v="2744"/>
    <n v="0"/>
  </r>
  <r>
    <x v="0"/>
    <s v="FA80"/>
    <n v="1700"/>
    <n v="170000026"/>
    <n v="0"/>
    <s v="FA001700000260"/>
    <s v="Hot Plates 12&quot; X 18&quot;"/>
    <x v="10"/>
    <n v="0"/>
    <n v="5"/>
    <n v="0"/>
    <s v="30.09.2019"/>
    <s v="07.09.2019"/>
    <s v="30.09.2022"/>
    <s v="INR"/>
    <n v="7160"/>
    <n v="0"/>
    <n v="0"/>
    <n v="-7160"/>
    <n v="0"/>
    <n v="-3491"/>
    <n v="-679"/>
    <n v="0"/>
    <n v="-679"/>
    <n v="0"/>
    <n v="4170"/>
    <n v="0"/>
    <n v="0"/>
    <n v="3669"/>
    <n v="0"/>
  </r>
  <r>
    <x v="0"/>
    <s v="FA80"/>
    <n v="1700"/>
    <n v="170000027"/>
    <n v="0"/>
    <s v="FA001700000270"/>
    <s v="Infrared Moisture Balance"/>
    <x v="10"/>
    <n v="0"/>
    <n v="5"/>
    <n v="0"/>
    <s v="30.09.2019"/>
    <s v="07.09.2019"/>
    <s v="30.09.2022"/>
    <s v="INR"/>
    <n v="15960"/>
    <n v="0"/>
    <n v="0"/>
    <n v="-15960"/>
    <n v="0"/>
    <n v="-7782"/>
    <n v="-1513"/>
    <n v="0"/>
    <n v="-1513"/>
    <n v="0"/>
    <n v="9295"/>
    <n v="0"/>
    <n v="0"/>
    <n v="8178"/>
    <n v="0"/>
  </r>
  <r>
    <x v="0"/>
    <s v="FA80"/>
    <n v="1700"/>
    <n v="170000028"/>
    <n v="0"/>
    <s v="FA001700000280"/>
    <s v="PH Meter Digital"/>
    <x v="10"/>
    <n v="0"/>
    <n v="5"/>
    <n v="0"/>
    <s v="30.09.2019"/>
    <s v="07.09.2019"/>
    <s v="30.09.2022"/>
    <s v="INR"/>
    <n v="5560"/>
    <n v="0"/>
    <n v="0"/>
    <n v="-5560"/>
    <n v="0"/>
    <n v="-2711"/>
    <n v="-527"/>
    <n v="0"/>
    <n v="-527"/>
    <n v="0"/>
    <n v="3238"/>
    <n v="0"/>
    <n v="0"/>
    <n v="2849"/>
    <n v="0"/>
  </r>
  <r>
    <x v="0"/>
    <s v="FA80"/>
    <n v="1700"/>
    <n v="170000029"/>
    <n v="0"/>
    <s v="FA001700000290"/>
    <s v="Weighing Balance (300GMX.001GM)Wensar"/>
    <x v="10"/>
    <n v="0"/>
    <n v="5"/>
    <n v="0"/>
    <s v="30.09.2019"/>
    <s v="27.09.2019"/>
    <s v="30.09.2022"/>
    <s v="INR"/>
    <n v="16000"/>
    <n v="0"/>
    <n v="0"/>
    <n v="-16000"/>
    <n v="0"/>
    <n v="-7635"/>
    <n v="-1516"/>
    <n v="0"/>
    <n v="-1516"/>
    <n v="0"/>
    <n v="9151"/>
    <n v="0"/>
    <n v="0"/>
    <n v="8365"/>
    <n v="0"/>
  </r>
  <r>
    <x v="0"/>
    <s v="FA80"/>
    <n v="1700"/>
    <n v="170000030"/>
    <n v="0"/>
    <s v="FA001700000300"/>
    <s v="Sieves Shaker (With Timer) Labtech"/>
    <x v="10"/>
    <n v="0"/>
    <n v="5"/>
    <n v="0"/>
    <s v="30.09.2019"/>
    <s v="27.09.2019"/>
    <s v="30.09.2022"/>
    <s v="INR"/>
    <n v="18360"/>
    <n v="0"/>
    <n v="0"/>
    <n v="-18360"/>
    <n v="0"/>
    <n v="-8761"/>
    <n v="-1740"/>
    <n v="0"/>
    <n v="-1740"/>
    <n v="0"/>
    <n v="10501"/>
    <n v="0"/>
    <n v="0"/>
    <n v="9599"/>
    <n v="0"/>
  </r>
  <r>
    <x v="0"/>
    <s v="FA80"/>
    <n v="1800"/>
    <n v="180000563"/>
    <n v="0"/>
    <s v="FA001800005630"/>
    <s v="Fly Catcher Machine 2 Fit"/>
    <x v="1"/>
    <n v="0"/>
    <n v="5"/>
    <n v="0"/>
    <s v="31.07.2019"/>
    <s v="29.07.2019"/>
    <s v="30.09.2022"/>
    <s v="INR"/>
    <n v="14350"/>
    <n v="0"/>
    <n v="-14350"/>
    <n v="0"/>
    <n v="0"/>
    <n v="-7296"/>
    <n v="-1360"/>
    <n v="0"/>
    <n v="-1360"/>
    <n v="8656"/>
    <n v="0"/>
    <n v="0"/>
    <n v="0"/>
    <n v="7054"/>
    <n v="0"/>
  </r>
  <r>
    <x v="0"/>
    <s v="FA80"/>
    <n v="1800"/>
    <n v="180000576"/>
    <n v="0"/>
    <s v="FA001800005760"/>
    <s v="CCTV Cam Parts"/>
    <x v="1"/>
    <n v="0"/>
    <n v="0"/>
    <n v="1"/>
    <s v="29.02.2020"/>
    <s v="01.03.2020"/>
    <s v="30.09.2022"/>
    <s v="INR"/>
    <n v="69151.25"/>
    <n v="0"/>
    <n v="0"/>
    <n v="-69151.25"/>
    <n v="0"/>
    <n v="-65693.69"/>
    <n v="0"/>
    <n v="0"/>
    <n v="0"/>
    <n v="0"/>
    <n v="65693.69"/>
    <n v="0"/>
    <n v="0"/>
    <n v="3457.5599999999977"/>
    <n v="0"/>
  </r>
  <r>
    <x v="0"/>
    <s v="FA80"/>
    <n v="1900"/>
    <n v="190000914"/>
    <n v="0"/>
    <s v="FA001900009140"/>
    <s v="HP LASERJET PRINTER - MFP1005"/>
    <x v="2"/>
    <n v="0"/>
    <n v="3"/>
    <n v="0"/>
    <s v="31.07.2019"/>
    <s v="28.07.2019"/>
    <s v="30.09.2022"/>
    <s v="INR"/>
    <n v="13898.3"/>
    <n v="0"/>
    <n v="0"/>
    <n v="-13898.3"/>
    <n v="0"/>
    <n v="-11792"/>
    <n v="-1411.38"/>
    <n v="0"/>
    <n v="-1411.38"/>
    <n v="0"/>
    <n v="13203.38"/>
    <n v="-1.8189894035458565E-12"/>
    <n v="0"/>
    <n v="2106.2999999999993"/>
    <n v="-1.8189894035458565E-12"/>
  </r>
  <r>
    <x v="0"/>
    <s v="FA80"/>
    <n v="1900"/>
    <n v="190000943"/>
    <n v="0"/>
    <s v="FA001900009430"/>
    <s v="Desktop"/>
    <x v="2"/>
    <n v="0"/>
    <n v="0"/>
    <n v="1"/>
    <s v="29.02.2020"/>
    <s v="01.03.2020"/>
    <s v="30.09.2022"/>
    <s v="INR"/>
    <n v="16500.75"/>
    <n v="0"/>
    <n v="0"/>
    <n v="-16500.75"/>
    <n v="0"/>
    <n v="-15675.71"/>
    <n v="0"/>
    <n v="0"/>
    <n v="0"/>
    <n v="0"/>
    <n v="15675.71"/>
    <n v="0"/>
    <n v="0"/>
    <n v="825.04000000000087"/>
    <n v="0"/>
  </r>
  <r>
    <x v="0"/>
    <s v="FA80"/>
    <n v="2000"/>
    <n v="200001760"/>
    <n v="0"/>
    <s v="FA002000017600"/>
    <s v="Steel Almirah 78&quot;X36&quot;X18&quot;"/>
    <x v="3"/>
    <n v="0"/>
    <n v="10"/>
    <n v="0"/>
    <s v="31.08.2019"/>
    <s v="26.07.2019"/>
    <s v="30.09.2022"/>
    <s v="INR"/>
    <n v="13751.13"/>
    <n v="0"/>
    <n v="0"/>
    <n v="-13751.13"/>
    <n v="0"/>
    <n v="-3506"/>
    <n v="-651"/>
    <n v="0"/>
    <n v="-651"/>
    <n v="0"/>
    <n v="4157"/>
    <n v="0"/>
    <n v="0"/>
    <n v="10245.129999999999"/>
    <n v="0"/>
  </r>
  <r>
    <x v="0"/>
    <s v="FA80"/>
    <n v="2000"/>
    <n v="200001761"/>
    <n v="0"/>
    <s v="FA002000017610"/>
    <s v="Office Table"/>
    <x v="3"/>
    <n v="0"/>
    <n v="10"/>
    <n v="0"/>
    <s v="31.08.2019"/>
    <s v="26.07.2019"/>
    <s v="30.09.2022"/>
    <s v="INR"/>
    <n v="11100"/>
    <n v="0"/>
    <n v="0"/>
    <n v="-11100"/>
    <n v="0"/>
    <n v="-2830"/>
    <n v="-526"/>
    <n v="0"/>
    <n v="-526"/>
    <n v="0"/>
    <n v="3356"/>
    <n v="0"/>
    <n v="0"/>
    <n v="8270"/>
    <n v="0"/>
  </r>
  <r>
    <x v="0"/>
    <s v="FA80"/>
    <n v="2000"/>
    <n v="200001765"/>
    <n v="0"/>
    <s v="FA002000017650"/>
    <s v="Almirah"/>
    <x v="3"/>
    <n v="0"/>
    <n v="10"/>
    <n v="0"/>
    <s v="30.09.2019"/>
    <s v="26.09.2019"/>
    <s v="30.09.2022"/>
    <s v="INR"/>
    <n v="27500"/>
    <n v="0"/>
    <n v="0"/>
    <n v="-27500"/>
    <n v="0"/>
    <n v="-6568"/>
    <n v="-1303"/>
    <n v="0"/>
    <n v="-1303"/>
    <n v="0"/>
    <n v="7871"/>
    <n v="0"/>
    <n v="0"/>
    <n v="20932"/>
    <n v="0"/>
  </r>
  <r>
    <x v="0"/>
    <s v="FA80"/>
    <n v="2000"/>
    <n v="200001766"/>
    <n v="0"/>
    <s v="FA002000017660"/>
    <s v="Almirah"/>
    <x v="3"/>
    <n v="0"/>
    <n v="10"/>
    <n v="0"/>
    <s v="30.09.2019"/>
    <s v="26.09.2019"/>
    <s v="30.09.2022"/>
    <s v="INR"/>
    <n v="27500"/>
    <n v="0"/>
    <n v="0"/>
    <n v="-27500"/>
    <n v="0"/>
    <n v="-6568"/>
    <n v="-1303"/>
    <n v="0"/>
    <n v="-1303"/>
    <n v="0"/>
    <n v="7871"/>
    <n v="0"/>
    <n v="0"/>
    <n v="20932"/>
    <n v="0"/>
  </r>
  <r>
    <x v="0"/>
    <s v="FA80"/>
    <n v="2100"/>
    <n v="210000738"/>
    <n v="0"/>
    <s v="FA002100007380"/>
    <s v="150 X 3.5 ALL AEMD. CABLE"/>
    <x v="4"/>
    <n v="0"/>
    <n v="3"/>
    <n v="0"/>
    <s v="31.08.2019"/>
    <s v="01.04.2019"/>
    <s v="30.09.2022"/>
    <s v="INR"/>
    <n v="66332.37"/>
    <n v="0"/>
    <n v="0"/>
    <n v="-66332.37"/>
    <n v="0"/>
    <n v="-63015.75"/>
    <n v="0"/>
    <n v="0"/>
    <n v="0"/>
    <n v="0"/>
    <n v="63015.75"/>
    <n v="0"/>
    <n v="0"/>
    <n v="3316.6199999999953"/>
    <n v="0"/>
  </r>
  <r>
    <x v="0"/>
    <s v="FA81"/>
    <n v="1200"/>
    <n v="120000459"/>
    <n v="0"/>
    <s v="FA001200004590"/>
    <s v="Structure for REICO Desi Atta Plant"/>
    <x v="7"/>
    <n v="1"/>
    <n v="8"/>
    <n v="0"/>
    <s v="31.03.2021"/>
    <s v="01.02.2021"/>
    <m/>
    <s v="INR"/>
    <n v="4987426"/>
    <n v="0"/>
    <n v="-4987426"/>
    <n v="0"/>
    <n v="0"/>
    <n v="-687992"/>
    <n v="-446221"/>
    <n v="0"/>
    <n v="-446221"/>
    <n v="1134213"/>
    <n v="0"/>
    <n v="0"/>
    <n v="3853213"/>
    <n v="4299434"/>
    <n v="0"/>
  </r>
  <r>
    <x v="0"/>
    <s v="FA81"/>
    <n v="1200"/>
    <n v="120000460"/>
    <n v="0"/>
    <s v="FA001200004600"/>
    <s v="Fire Hydrant Line with MS Structure"/>
    <x v="7"/>
    <n v="1"/>
    <n v="8"/>
    <n v="0"/>
    <s v="31.03.2021"/>
    <s v="01.02.2021"/>
    <m/>
    <s v="INR"/>
    <n v="444815"/>
    <n v="0"/>
    <n v="-444815"/>
    <n v="0"/>
    <n v="0"/>
    <n v="-61360"/>
    <n v="-39797"/>
    <n v="0"/>
    <n v="-39797"/>
    <n v="101157"/>
    <n v="0"/>
    <n v="0"/>
    <n v="343658"/>
    <n v="383455"/>
    <n v="0"/>
  </r>
  <r>
    <x v="0"/>
    <s v="FA81"/>
    <n v="1200"/>
    <n v="120000461"/>
    <n v="0"/>
    <s v="FA001200004610"/>
    <s v="Civil &amp; Foundation Work DA Plant"/>
    <x v="7"/>
    <n v="1"/>
    <n v="8"/>
    <n v="0"/>
    <s v="31.03.2021"/>
    <s v="01.02.2021"/>
    <m/>
    <s v="INR"/>
    <n v="4167754"/>
    <n v="0"/>
    <n v="-4167754"/>
    <n v="0"/>
    <n v="0"/>
    <n v="-564615"/>
    <n v="-374021"/>
    <n v="0"/>
    <n v="-374021"/>
    <n v="938636"/>
    <n v="0"/>
    <n v="0"/>
    <n v="3229118"/>
    <n v="3603139"/>
    <n v="0"/>
  </r>
  <r>
    <x v="0"/>
    <s v="FA81"/>
    <n v="1200"/>
    <n v="120000462"/>
    <n v="0"/>
    <s v="FA001200004620"/>
    <s v="Partition &amp; Fabricaion Work (DA Plant)"/>
    <x v="7"/>
    <n v="1"/>
    <n v="8"/>
    <n v="0"/>
    <s v="31.03.2021"/>
    <s v="01.02.2021"/>
    <m/>
    <s v="INR"/>
    <n v="903164.99"/>
    <n v="0"/>
    <n v="-903164.99"/>
    <n v="0"/>
    <n v="0"/>
    <n v="-124587"/>
    <n v="-80805"/>
    <n v="0"/>
    <n v="-80805"/>
    <n v="205392"/>
    <n v="0"/>
    <n v="0"/>
    <n v="697772.99"/>
    <n v="778577.99"/>
    <n v="0"/>
  </r>
  <r>
    <x v="0"/>
    <s v="FA81"/>
    <n v="1200"/>
    <n v="120000463"/>
    <n v="0"/>
    <s v="FA001200004630"/>
    <s v="Office Structure - DA Plant"/>
    <x v="7"/>
    <n v="1"/>
    <n v="8"/>
    <n v="0"/>
    <s v="31.03.2021"/>
    <s v="01.02.2021"/>
    <m/>
    <s v="INR"/>
    <n v="360674.18"/>
    <n v="0"/>
    <n v="-360674.18"/>
    <n v="0"/>
    <n v="0"/>
    <n v="-49753"/>
    <n v="-32269"/>
    <n v="0"/>
    <n v="-32269"/>
    <n v="82022"/>
    <n v="0"/>
    <n v="0"/>
    <n v="278652.18"/>
    <n v="310921.18"/>
    <n v="0"/>
  </r>
  <r>
    <x v="0"/>
    <s v="FA81"/>
    <n v="1200"/>
    <n v="120000464"/>
    <n v="0"/>
    <s v="FA001200004640"/>
    <s v="Partition Work - Roasting &amp; Grinding Section DA"/>
    <x v="7"/>
    <n v="1"/>
    <n v="8"/>
    <n v="0"/>
    <s v="31.03.2021"/>
    <s v="01.02.2021"/>
    <m/>
    <s v="INR"/>
    <n v="621793.42000000004"/>
    <n v="0"/>
    <n v="-621793.42000000004"/>
    <n v="0"/>
    <n v="0"/>
    <n v="-85773"/>
    <n v="-55631"/>
    <n v="0"/>
    <n v="-55631"/>
    <n v="141404"/>
    <n v="0"/>
    <n v="0"/>
    <n v="480389.42000000004"/>
    <n v="536020.42000000004"/>
    <n v="0"/>
  </r>
  <r>
    <x v="0"/>
    <s v="FA81"/>
    <n v="1200"/>
    <n v="120000465"/>
    <n v="0"/>
    <s v="FA001200004650"/>
    <s v="Epoxy at Desi Atta Plant"/>
    <x v="7"/>
    <n v="7218"/>
    <n v="8"/>
    <n v="0"/>
    <s v="31.03.2021"/>
    <s v="01.02.2021"/>
    <m/>
    <s v="INR"/>
    <n v="402782.05"/>
    <n v="0"/>
    <n v="-402782.05"/>
    <n v="0"/>
    <n v="0"/>
    <n v="-55561"/>
    <n v="-36037"/>
    <n v="0"/>
    <n v="-36037"/>
    <n v="91598"/>
    <n v="0"/>
    <n v="0"/>
    <n v="311184.05"/>
    <n v="347221.05"/>
    <n v="0"/>
  </r>
  <r>
    <x v="0"/>
    <s v="FA81"/>
    <n v="1200"/>
    <n v="120000466"/>
    <n v="0"/>
    <s v="FA001200004660"/>
    <s v="Blender Water Line(GI Airpipe)"/>
    <x v="7"/>
    <n v="1"/>
    <n v="8"/>
    <n v="0"/>
    <s v="31.03.2021"/>
    <s v="01.02.2021"/>
    <m/>
    <s v="INR"/>
    <n v="30226"/>
    <n v="0"/>
    <n v="-30226"/>
    <n v="0"/>
    <n v="0"/>
    <n v="-4169"/>
    <n v="-2704"/>
    <n v="0"/>
    <n v="-2704"/>
    <n v="6873"/>
    <n v="0"/>
    <n v="0"/>
    <n v="23353"/>
    <n v="26057"/>
    <n v="0"/>
  </r>
  <r>
    <x v="0"/>
    <s v="FA81"/>
    <n v="1200"/>
    <n v="120000467"/>
    <n v="0"/>
    <s v="FA001200004670"/>
    <s v="Partition-Grinding &amp; Roasting Section DA"/>
    <x v="7"/>
    <n v="3658"/>
    <n v="8"/>
    <n v="0"/>
    <s v="31.03.2021"/>
    <s v="01.02.2021"/>
    <m/>
    <s v="INR"/>
    <n v="105383"/>
    <n v="0"/>
    <n v="-105383"/>
    <n v="0"/>
    <n v="0"/>
    <n v="-14537"/>
    <n v="-9429"/>
    <n v="0"/>
    <n v="-9429"/>
    <n v="23966"/>
    <n v="0"/>
    <n v="0"/>
    <n v="81417"/>
    <n v="90846"/>
    <n v="0"/>
  </r>
  <r>
    <x v="0"/>
    <s v="FA81"/>
    <n v="1200"/>
    <n v="120000468"/>
    <n v="0"/>
    <s v="FA001200004680"/>
    <s v="Structure Work for Store DA"/>
    <x v="7"/>
    <n v="4533"/>
    <n v="8"/>
    <n v="0"/>
    <s v="31.03.2021"/>
    <s v="01.02.2021"/>
    <m/>
    <s v="INR"/>
    <n v="79053"/>
    <n v="0"/>
    <n v="-79053"/>
    <n v="0"/>
    <n v="0"/>
    <n v="-10905"/>
    <n v="-7073"/>
    <n v="0"/>
    <n v="-7073"/>
    <n v="17978"/>
    <n v="0"/>
    <n v="0"/>
    <n v="61075"/>
    <n v="68148"/>
    <n v="0"/>
  </r>
  <r>
    <x v="0"/>
    <s v="FA81"/>
    <n v="1200"/>
    <n v="120000469"/>
    <n v="0"/>
    <s v="FA001200004690"/>
    <s v="partition work -labour Room DA"/>
    <x v="7"/>
    <n v="1050"/>
    <n v="8"/>
    <n v="0"/>
    <s v="31.03.2021"/>
    <s v="01.02.2021"/>
    <m/>
    <s v="INR"/>
    <n v="24414"/>
    <n v="0"/>
    <n v="-24414"/>
    <n v="0"/>
    <n v="0"/>
    <n v="-3368"/>
    <n v="-2184"/>
    <n v="0"/>
    <n v="-2184"/>
    <n v="5552"/>
    <n v="0"/>
    <n v="0"/>
    <n v="18862"/>
    <n v="21046"/>
    <n v="0"/>
  </r>
  <r>
    <x v="0"/>
    <s v="FA81"/>
    <n v="1200"/>
    <n v="120000470"/>
    <n v="0"/>
    <s v="FA001200004700"/>
    <s v="partition Work -Printing Room DA"/>
    <x v="7"/>
    <n v="620"/>
    <n v="8"/>
    <n v="0"/>
    <s v="31.03.2021"/>
    <s v="01.02.2021"/>
    <m/>
    <s v="INR"/>
    <n v="17206"/>
    <n v="0"/>
    <n v="-17206"/>
    <n v="0"/>
    <n v="0"/>
    <n v="-2373"/>
    <n v="-1539"/>
    <n v="0"/>
    <n v="-1539"/>
    <n v="3912"/>
    <n v="0"/>
    <n v="0"/>
    <n v="13294"/>
    <n v="14833"/>
    <n v="0"/>
  </r>
  <r>
    <x v="0"/>
    <s v="FA81"/>
    <n v="1200"/>
    <n v="120000471"/>
    <n v="0"/>
    <s v="FA001200004710"/>
    <s v="partition Work -Damage Section DA"/>
    <x v="7"/>
    <n v="612"/>
    <n v="8"/>
    <n v="0"/>
    <s v="31.03.2021"/>
    <s v="01.02.2021"/>
    <m/>
    <s v="INR"/>
    <n v="18136"/>
    <n v="0"/>
    <n v="-18136"/>
    <n v="0"/>
    <n v="0"/>
    <n v="-2502"/>
    <n v="-1623"/>
    <n v="0"/>
    <n v="-1623"/>
    <n v="4125"/>
    <n v="0"/>
    <n v="0"/>
    <n v="14011"/>
    <n v="15634"/>
    <n v="0"/>
  </r>
  <r>
    <x v="0"/>
    <s v="FA81"/>
    <n v="1200"/>
    <n v="120000472"/>
    <n v="0"/>
    <s v="FA001200004720"/>
    <s v="partition Work -Room for Night Guard DA"/>
    <x v="7"/>
    <n v="322"/>
    <n v="8"/>
    <n v="0"/>
    <s v="31.03.2021"/>
    <s v="01.02.2021"/>
    <m/>
    <s v="INR"/>
    <n v="7487"/>
    <n v="0"/>
    <n v="-7487"/>
    <n v="0"/>
    <n v="0"/>
    <n v="-1033"/>
    <n v="-670"/>
    <n v="0"/>
    <n v="-670"/>
    <n v="1703"/>
    <n v="0"/>
    <n v="0"/>
    <n v="5784"/>
    <n v="6454"/>
    <n v="0"/>
  </r>
  <r>
    <x v="0"/>
    <s v="FA81"/>
    <n v="1200"/>
    <n v="120000473"/>
    <n v="0"/>
    <s v="FA001200004730"/>
    <s v="partition Work -Water Section DA"/>
    <x v="7"/>
    <n v="100"/>
    <n v="8"/>
    <n v="0"/>
    <s v="31.03.2021"/>
    <s v="01.02.2021"/>
    <m/>
    <s v="INR"/>
    <n v="2325"/>
    <n v="0"/>
    <n v="-2325"/>
    <n v="0"/>
    <n v="0"/>
    <n v="-321"/>
    <n v="-208"/>
    <n v="0"/>
    <n v="-208"/>
    <n v="529"/>
    <n v="0"/>
    <n v="0"/>
    <n v="1796"/>
    <n v="2004"/>
    <n v="0"/>
  </r>
  <r>
    <x v="0"/>
    <s v="FA81"/>
    <n v="1200"/>
    <n v="120000474"/>
    <n v="0"/>
    <s v="FA001200004740"/>
    <s v="partition Work -Changing Room - DA plant"/>
    <x v="7"/>
    <n v="215"/>
    <n v="8"/>
    <n v="0"/>
    <s v="31.03.2021"/>
    <s v="01.02.2021"/>
    <m/>
    <s v="INR"/>
    <n v="40282"/>
    <n v="0"/>
    <n v="-40282"/>
    <n v="0"/>
    <n v="0"/>
    <n v="-5557"/>
    <n v="-3604"/>
    <n v="0"/>
    <n v="-3604"/>
    <n v="9161"/>
    <n v="0"/>
    <n v="0"/>
    <n v="31121"/>
    <n v="34725"/>
    <n v="0"/>
  </r>
  <r>
    <x v="0"/>
    <s v="FA81"/>
    <n v="1200"/>
    <n v="120000478"/>
    <n v="0"/>
    <s v="FA001200004780"/>
    <s v="Packaging Section partition"/>
    <x v="7"/>
    <n v="3155"/>
    <n v="8"/>
    <n v="0"/>
    <s v="30.06.2021"/>
    <s v="12.05.2021"/>
    <m/>
    <s v="INR"/>
    <n v="75820"/>
    <n v="0"/>
    <n v="-75820"/>
    <n v="0"/>
    <n v="0"/>
    <n v="-7992"/>
    <n v="-6784"/>
    <n v="0"/>
    <n v="-6784"/>
    <n v="14776"/>
    <n v="0"/>
    <n v="0"/>
    <n v="61044"/>
    <n v="67828"/>
    <n v="0"/>
  </r>
  <r>
    <x v="0"/>
    <s v="FA81"/>
    <n v="1200"/>
    <n v="120000479"/>
    <n v="0"/>
    <s v="FA001200004790"/>
    <s v="Electric Panel Section"/>
    <x v="7"/>
    <n v="254"/>
    <n v="8"/>
    <n v="0"/>
    <s v="30.06.2021"/>
    <s v="12.05.2021"/>
    <m/>
    <s v="INR"/>
    <n v="5080"/>
    <n v="0"/>
    <n v="-5080"/>
    <n v="0"/>
    <n v="0"/>
    <n v="-535"/>
    <n v="-455"/>
    <n v="0"/>
    <n v="-455"/>
    <n v="990"/>
    <n v="0"/>
    <n v="0"/>
    <n v="4090"/>
    <n v="4545"/>
    <n v="0"/>
  </r>
  <r>
    <x v="0"/>
    <s v="FA81"/>
    <n v="1200"/>
    <n v="120000483"/>
    <n v="0"/>
    <s v="FA001200004830"/>
    <s v="Office Section-Aluminium Partition"/>
    <x v="7"/>
    <n v="500"/>
    <n v="8"/>
    <n v="0"/>
    <s v="15.05.2021"/>
    <s v="15.05.2021"/>
    <m/>
    <s v="INR"/>
    <n v="114369"/>
    <n v="0"/>
    <n v="-114369"/>
    <n v="0"/>
    <n v="0"/>
    <n v="-11944"/>
    <n v="-10233"/>
    <n v="0"/>
    <n v="-10233"/>
    <n v="22177"/>
    <n v="0"/>
    <n v="0"/>
    <n v="92192"/>
    <n v="102425"/>
    <n v="0"/>
  </r>
  <r>
    <x v="0"/>
    <s v="FA81"/>
    <n v="1200"/>
    <n v="120000484"/>
    <n v="0"/>
    <s v="FA001200004840"/>
    <s v="Packaging Section - ME Plant"/>
    <x v="7"/>
    <n v="1239"/>
    <n v="8"/>
    <n v="0"/>
    <s v="30.06.2021"/>
    <s v="15.05.2021"/>
    <m/>
    <s v="INR"/>
    <n v="588358"/>
    <n v="0"/>
    <n v="-117709.59999999998"/>
    <n v="-470648.4"/>
    <n v="0"/>
    <n v="-61445"/>
    <n v="-38400"/>
    <n v="0"/>
    <n v="-38400"/>
    <n v="22824.820000000007"/>
    <n v="77020.179999999993"/>
    <n v="0"/>
    <n v="94884.77999999997"/>
    <n v="526913"/>
    <n v="0"/>
  </r>
  <r>
    <x v="0"/>
    <s v="FA81"/>
    <n v="1200"/>
    <n v="120000485"/>
    <n v="0"/>
    <s v="FA001200004850"/>
    <s v="Aluminium Partition Work-Atta Chakki Section"/>
    <x v="7"/>
    <n v="27"/>
    <n v="5"/>
    <n v="0"/>
    <s v="11.08.2021"/>
    <s v="11.08.2021"/>
    <m/>
    <s v="INR"/>
    <n v="21725"/>
    <n v="0"/>
    <n v="-4345"/>
    <n v="-17380"/>
    <n v="0"/>
    <n v="-2635"/>
    <n v="-2268"/>
    <n v="0"/>
    <n v="-2268"/>
    <n v="1148.5999999999999"/>
    <n v="3754.4"/>
    <n v="0"/>
    <n v="3196.4"/>
    <n v="19090"/>
    <n v="0"/>
  </r>
  <r>
    <x v="0"/>
    <s v="FA81"/>
    <n v="1200"/>
    <n v="120000486"/>
    <n v="0"/>
    <s v="FA001200004860"/>
    <s v="ALUMINUM PARTITION for Office"/>
    <x v="7"/>
    <n v="1222"/>
    <n v="3"/>
    <n v="0"/>
    <s v="31.08.2021"/>
    <s v="11.08.2021"/>
    <m/>
    <s v="INR"/>
    <n v="254330.18"/>
    <n v="0"/>
    <n v="-254330.18"/>
    <n v="0"/>
    <n v="0"/>
    <n v="-51412"/>
    <n v="-60679"/>
    <n v="0"/>
    <n v="-60679"/>
    <n v="112091"/>
    <n v="0"/>
    <n v="0"/>
    <n v="142239.18"/>
    <n v="202918.18"/>
    <n v="0"/>
  </r>
  <r>
    <x v="0"/>
    <s v="FA81"/>
    <n v="1200"/>
    <n v="120000516"/>
    <n v="0"/>
    <s v="FA001200005160"/>
    <s v="Epoxy Floor Coving"/>
    <x v="7"/>
    <n v="7"/>
    <n v="7"/>
    <n v="0"/>
    <s v="28.02.2022"/>
    <s v="25.02.2022"/>
    <m/>
    <s v="INR"/>
    <n v="59480"/>
    <n v="0"/>
    <n v="-59480"/>
    <n v="0"/>
    <n v="0"/>
    <n v="-774"/>
    <n v="-6082"/>
    <n v="0"/>
    <n v="-6082"/>
    <n v="6856"/>
    <n v="0"/>
    <n v="0"/>
    <n v="52624"/>
    <n v="58706"/>
    <n v="0"/>
  </r>
  <r>
    <x v="0"/>
    <s v="FA81"/>
    <n v="1200"/>
    <n v="120000517"/>
    <n v="0"/>
    <s v="FA001200005170"/>
    <s v="Partition Work-Fumigation Section"/>
    <x v="7"/>
    <n v="7"/>
    <n v="7"/>
    <n v="0"/>
    <s v="28.02.2022"/>
    <s v="03.02.2022"/>
    <m/>
    <s v="INR"/>
    <n v="115277.12"/>
    <n v="0"/>
    <n v="-115277.12"/>
    <n v="0"/>
    <n v="0"/>
    <n v="-2443"/>
    <n v="-11787"/>
    <n v="0"/>
    <n v="-11787"/>
    <n v="14230"/>
    <n v="0"/>
    <n v="0"/>
    <n v="101047.12"/>
    <n v="112834.12"/>
    <n v="0"/>
  </r>
  <r>
    <x v="0"/>
    <s v="FA81"/>
    <n v="1200"/>
    <n v="120000526"/>
    <n v="0"/>
    <s v="FA001200005260"/>
    <s v="Fabrication Work Partition-Spice Section"/>
    <x v="7"/>
    <n v="1608"/>
    <n v="7"/>
    <n v="0"/>
    <s v="31.03.2022"/>
    <s v="24.03.2022"/>
    <m/>
    <s v="INR"/>
    <n v="35160"/>
    <n v="0"/>
    <n v="-35160"/>
    <n v="0"/>
    <n v="0"/>
    <n v="-105"/>
    <n v="-3595"/>
    <n v="0"/>
    <n v="-3595"/>
    <n v="3700"/>
    <n v="0"/>
    <n v="0"/>
    <n v="31460"/>
    <n v="35055"/>
    <n v="0"/>
  </r>
  <r>
    <x v="0"/>
    <s v="FA81"/>
    <n v="1600"/>
    <n v="160002419"/>
    <n v="0"/>
    <s v="FA001600024190"/>
    <s v="TTO PRINTER Domino V230i"/>
    <x v="0"/>
    <n v="1"/>
    <n v="11"/>
    <n v="11"/>
    <s v="01.01.2020"/>
    <s v="01.01.2020"/>
    <m/>
    <s v="INR"/>
    <n v="230296.14"/>
    <n v="0"/>
    <n v="0"/>
    <n v="0"/>
    <n v="230296.14"/>
    <n v="-77091.17"/>
    <n v="-11041"/>
    <n v="0"/>
    <n v="-11041"/>
    <n v="0"/>
    <n v="0"/>
    <n v="-88132.17"/>
    <n v="0"/>
    <n v="153204.97000000003"/>
    <n v="142163.97000000003"/>
  </r>
  <r>
    <x v="0"/>
    <s v="FA81"/>
    <n v="1600"/>
    <n v="160002424"/>
    <n v="0"/>
    <s v="FA001600024240"/>
    <s v="Semi-Automatic Servo Auger Machine"/>
    <x v="0"/>
    <n v="1"/>
    <n v="12"/>
    <n v="11"/>
    <s v="01.01.2020"/>
    <s v="01.01.2020"/>
    <m/>
    <s v="INR"/>
    <n v="449232.43"/>
    <n v="0"/>
    <n v="0"/>
    <n v="0"/>
    <n v="449232.43"/>
    <n v="-125103"/>
    <n v="-21304"/>
    <n v="0"/>
    <n v="-21304"/>
    <n v="0"/>
    <n v="0"/>
    <n v="-146407"/>
    <n v="0"/>
    <n v="324129.43"/>
    <n v="302825.43"/>
  </r>
  <r>
    <x v="0"/>
    <s v="FA81"/>
    <n v="1600"/>
    <n v="160002425"/>
    <n v="0"/>
    <s v="FA001600024250"/>
    <s v="SS 304 GRADE MATERIAL SCREW CONVEYOR"/>
    <x v="0"/>
    <n v="1"/>
    <n v="12"/>
    <n v="11"/>
    <s v="01.01.2020"/>
    <s v="01.01.2020"/>
    <m/>
    <s v="INR"/>
    <n v="148137.97"/>
    <n v="0"/>
    <n v="0"/>
    <n v="0"/>
    <n v="148137.97"/>
    <n v="-41253"/>
    <n v="-7025"/>
    <n v="0"/>
    <n v="-7025"/>
    <n v="0"/>
    <n v="0"/>
    <n v="-48278"/>
    <n v="0"/>
    <n v="106884.97"/>
    <n v="99859.97"/>
  </r>
  <r>
    <x v="0"/>
    <s v="FA81"/>
    <n v="1600"/>
    <n v="160002426"/>
    <n v="0"/>
    <s v="FA001600024260"/>
    <s v="Cooling Tower with FRP Tank"/>
    <x v="0"/>
    <n v="1"/>
    <n v="12"/>
    <n v="11"/>
    <s v="01.01.2020"/>
    <s v="01.01.2020"/>
    <m/>
    <s v="INR"/>
    <n v="60864.33"/>
    <n v="0"/>
    <n v="0"/>
    <n v="0"/>
    <n v="60864.33"/>
    <n v="-16949"/>
    <n v="-2886"/>
    <n v="0"/>
    <n v="-2886"/>
    <n v="0"/>
    <n v="0"/>
    <n v="-19835"/>
    <n v="0"/>
    <n v="43915.33"/>
    <n v="41029.33"/>
  </r>
  <r>
    <x v="0"/>
    <s v="FA81"/>
    <n v="1600"/>
    <n v="160002427"/>
    <n v="0"/>
    <s v="FA001600024270"/>
    <s v="Wet &amp; Dry Vaccum cleaner"/>
    <x v="0"/>
    <n v="1"/>
    <n v="10"/>
    <n v="11"/>
    <s v="01.01.2020"/>
    <s v="01.01.2020"/>
    <m/>
    <s v="INR"/>
    <n v="26279"/>
    <n v="0"/>
    <n v="0"/>
    <n v="0"/>
    <n v="26279"/>
    <n v="-10640.57"/>
    <n v="-1245"/>
    <n v="0"/>
    <n v="-1245"/>
    <n v="0"/>
    <n v="0"/>
    <n v="-11885.57"/>
    <n v="0"/>
    <n v="15638.43"/>
    <n v="14393.43"/>
  </r>
  <r>
    <x v="0"/>
    <s v="FA81"/>
    <n v="1600"/>
    <n v="160002428"/>
    <n v="0"/>
    <s v="FA001600024280"/>
    <s v="CONTINUOUS BAND SEALING MACHINE"/>
    <x v="0"/>
    <n v="1"/>
    <n v="12"/>
    <n v="8"/>
    <s v="01.01.2020"/>
    <s v="01.01.2020"/>
    <m/>
    <s v="INR"/>
    <n v="18870"/>
    <n v="0"/>
    <n v="0"/>
    <n v="0"/>
    <n v="18870"/>
    <n v="-5804"/>
    <n v="-877"/>
    <n v="0"/>
    <n v="-877"/>
    <n v="0"/>
    <n v="0"/>
    <n v="-6681"/>
    <n v="0"/>
    <n v="13066"/>
    <n v="12189"/>
  </r>
  <r>
    <x v="0"/>
    <s v="FA81"/>
    <n v="1600"/>
    <n v="160002429"/>
    <n v="0"/>
    <s v="FA001600024290"/>
    <s v="Roaster Machine"/>
    <x v="0"/>
    <n v="1"/>
    <n v="11"/>
    <n v="2"/>
    <s v="01.01.2020"/>
    <s v="01.01.2020"/>
    <m/>
    <s v="INR"/>
    <n v="489895"/>
    <n v="0"/>
    <n v="0"/>
    <n v="0"/>
    <n v="489895"/>
    <n v="-188732.11"/>
    <n v="-23374"/>
    <n v="0"/>
    <n v="-23374"/>
    <n v="0"/>
    <n v="0"/>
    <n v="-212106.11"/>
    <n v="0"/>
    <n v="301162.89"/>
    <n v="277788.89"/>
  </r>
  <r>
    <x v="0"/>
    <s v="FA81"/>
    <n v="1600"/>
    <n v="160002460"/>
    <n v="0"/>
    <s v="FA001600024600"/>
    <s v="Hot Air Oven  set"/>
    <x v="0"/>
    <n v="1"/>
    <n v="10"/>
    <n v="3"/>
    <s v="17.02.2020"/>
    <s v="17.02.2020"/>
    <m/>
    <s v="INR"/>
    <n v="29770"/>
    <n v="0"/>
    <n v="0"/>
    <n v="0"/>
    <n v="29770"/>
    <n v="-12998.06"/>
    <n v="-1417"/>
    <n v="0"/>
    <n v="-1417"/>
    <n v="0"/>
    <n v="0"/>
    <n v="-14415.06"/>
    <n v="0"/>
    <n v="16771.940000000002"/>
    <n v="15354.94"/>
  </r>
  <r>
    <x v="0"/>
    <s v="FA81"/>
    <n v="1600"/>
    <n v="160002461"/>
    <n v="0"/>
    <s v="FA001600024610"/>
    <s v="Soxhlet Extraction"/>
    <x v="0"/>
    <n v="1"/>
    <n v="10"/>
    <n v="3"/>
    <s v="17.02.2020"/>
    <s v="17.02.2020"/>
    <m/>
    <s v="INR"/>
    <n v="9102.75"/>
    <n v="0"/>
    <n v="0"/>
    <n v="0"/>
    <n v="9102.75"/>
    <n v="-3975.08"/>
    <n v="-433"/>
    <n v="0"/>
    <n v="-433"/>
    <n v="0"/>
    <n v="0"/>
    <n v="-4408.08"/>
    <n v="0"/>
    <n v="5127.67"/>
    <n v="4694.67"/>
  </r>
  <r>
    <x v="0"/>
    <s v="FA81"/>
    <n v="1600"/>
    <n v="160002462"/>
    <n v="0"/>
    <s v="FA001600024620"/>
    <s v="Vacuum Pump  Double Stage"/>
    <x v="0"/>
    <n v="1"/>
    <n v="10"/>
    <n v="3"/>
    <s v="17.02.2020"/>
    <s v="17.02.2020"/>
    <m/>
    <s v="INR"/>
    <n v="16888.75"/>
    <n v="0"/>
    <n v="0"/>
    <n v="0"/>
    <n v="16888.75"/>
    <n v="-7375.07"/>
    <n v="-804"/>
    <n v="0"/>
    <n v="-804"/>
    <n v="0"/>
    <n v="0"/>
    <n v="-8179.07"/>
    <n v="0"/>
    <n v="9513.68"/>
    <n v="8709.68"/>
  </r>
  <r>
    <x v="0"/>
    <s v="FA81"/>
    <n v="1600"/>
    <n v="160002463"/>
    <n v="0"/>
    <s v="FA001600024630"/>
    <s v="Heating Mantles - 250ml"/>
    <x v="0"/>
    <n v="3"/>
    <n v="10"/>
    <n v="3"/>
    <s v="17.02.2020"/>
    <s v="17.02.2020"/>
    <m/>
    <s v="INR"/>
    <n v="4293.75"/>
    <n v="0"/>
    <n v="0"/>
    <n v="0"/>
    <n v="4293.75"/>
    <n v="-1875"/>
    <n v="-204"/>
    <n v="0"/>
    <n v="-204"/>
    <n v="0"/>
    <n v="0"/>
    <n v="-2079"/>
    <n v="0"/>
    <n v="2418.75"/>
    <n v="2214.75"/>
  </r>
  <r>
    <x v="0"/>
    <s v="FA81"/>
    <n v="1600"/>
    <n v="160002464"/>
    <n v="0"/>
    <s v="FA001600024640"/>
    <s v="Heating Mantles - 500 ml"/>
    <x v="0"/>
    <n v="3"/>
    <n v="10"/>
    <n v="3"/>
    <s v="17.02.2020"/>
    <s v="17.02.2020"/>
    <m/>
    <s v="INR"/>
    <n v="4637.25"/>
    <n v="0"/>
    <n v="0"/>
    <n v="0"/>
    <n v="4637.25"/>
    <n v="-2024.72"/>
    <n v="-221"/>
    <n v="0"/>
    <n v="-221"/>
    <n v="0"/>
    <n v="0"/>
    <n v="-2245.7200000000003"/>
    <n v="0"/>
    <n v="2612.5299999999997"/>
    <n v="2391.5299999999997"/>
  </r>
  <r>
    <x v="0"/>
    <s v="FA81"/>
    <n v="1600"/>
    <n v="160002465"/>
    <n v="0"/>
    <s v="FA001600024650"/>
    <s v="Digital TDS Meter"/>
    <x v="0"/>
    <n v="1"/>
    <n v="10"/>
    <n v="3"/>
    <s v="17.02.2020"/>
    <s v="17.02.2020"/>
    <m/>
    <s v="INR"/>
    <n v="3206"/>
    <n v="0"/>
    <n v="0"/>
    <n v="0"/>
    <n v="3206"/>
    <n v="-1400.05"/>
    <n v="-153"/>
    <n v="0"/>
    <n v="-153"/>
    <n v="0"/>
    <n v="0"/>
    <n v="-1553.05"/>
    <n v="0"/>
    <n v="1805.95"/>
    <n v="1652.95"/>
  </r>
  <r>
    <x v="0"/>
    <s v="FA81"/>
    <n v="1600"/>
    <n v="160002466"/>
    <n v="0"/>
    <s v="FA001600024660"/>
    <s v="SS Tongs"/>
    <x v="0"/>
    <n v="3"/>
    <n v="10"/>
    <n v="3"/>
    <s v="17.02.2020"/>
    <s v="17.02.2020"/>
    <m/>
    <s v="INR"/>
    <n v="3091.5"/>
    <n v="0"/>
    <n v="0"/>
    <n v="0"/>
    <n v="3091.5"/>
    <n v="-1348.48"/>
    <n v="-147"/>
    <n v="0"/>
    <n v="-147"/>
    <n v="0"/>
    <n v="0"/>
    <n v="-1495.48"/>
    <n v="0"/>
    <n v="1743.02"/>
    <n v="1596.02"/>
  </r>
  <r>
    <x v="0"/>
    <s v="FA81"/>
    <n v="1600"/>
    <n v="160002467"/>
    <n v="0"/>
    <s v="FA001600024670"/>
    <s v="SS Tongs - 18 Inch"/>
    <x v="0"/>
    <n v="1"/>
    <n v="10"/>
    <n v="3"/>
    <s v="17.02.2020"/>
    <s v="17.02.2020"/>
    <m/>
    <s v="INR"/>
    <n v="1545.75"/>
    <n v="0"/>
    <n v="0"/>
    <n v="0"/>
    <n v="1545.75"/>
    <n v="-676.24"/>
    <n v="-73"/>
    <n v="0"/>
    <n v="-73"/>
    <n v="0"/>
    <n v="0"/>
    <n v="-749.24"/>
    <n v="0"/>
    <n v="869.51"/>
    <n v="796.51"/>
  </r>
  <r>
    <x v="0"/>
    <s v="FA81"/>
    <n v="1600"/>
    <n v="160002468"/>
    <n v="0"/>
    <s v="FA001600024680"/>
    <s v="Dean &amp; Stark Apparatus"/>
    <x v="0"/>
    <n v="2"/>
    <n v="10"/>
    <n v="3"/>
    <s v="17.02.2020"/>
    <s v="17.02.2020"/>
    <m/>
    <s v="INR"/>
    <n v="6755.5"/>
    <n v="0"/>
    <n v="0"/>
    <n v="0"/>
    <n v="6755.5"/>
    <n v="-2950.83"/>
    <n v="-321"/>
    <n v="0"/>
    <n v="-321"/>
    <n v="0"/>
    <n v="0"/>
    <n v="-3271.83"/>
    <n v="0"/>
    <n v="3804.67"/>
    <n v="3483.67"/>
  </r>
  <r>
    <x v="0"/>
    <s v="FA81"/>
    <n v="1600"/>
    <n v="160002469"/>
    <n v="0"/>
    <s v="FA001600024690"/>
    <s v="Buckner Flask &amp; Funnel"/>
    <x v="0"/>
    <n v="2"/>
    <n v="10"/>
    <n v="3"/>
    <s v="17.02.2020"/>
    <s v="17.02.2020"/>
    <m/>
    <s v="INR"/>
    <n v="2633.5"/>
    <n v="0"/>
    <n v="0"/>
    <n v="0"/>
    <n v="2633.5"/>
    <n v="-1148.19"/>
    <n v="-125"/>
    <n v="0"/>
    <n v="-125"/>
    <n v="0"/>
    <n v="0"/>
    <n v="-1273.19"/>
    <n v="0"/>
    <n v="1485.31"/>
    <n v="1360.31"/>
  </r>
  <r>
    <x v="0"/>
    <s v="FA81"/>
    <n v="1600"/>
    <n v="160002470"/>
    <n v="0"/>
    <s v="FA001600024700"/>
    <s v="Bunsen Burner"/>
    <x v="0"/>
    <n v="1"/>
    <n v="10"/>
    <n v="3"/>
    <s v="17.02.2020"/>
    <s v="17.02.2020"/>
    <m/>
    <s v="INR"/>
    <n v="4293.75"/>
    <n v="0"/>
    <n v="0"/>
    <n v="0"/>
    <n v="4293.75"/>
    <n v="-1875"/>
    <n v="-204"/>
    <n v="0"/>
    <n v="-204"/>
    <n v="0"/>
    <n v="0"/>
    <n v="-2079"/>
    <n v="0"/>
    <n v="2418.75"/>
    <n v="2214.75"/>
  </r>
  <r>
    <x v="0"/>
    <s v="FA81"/>
    <n v="1600"/>
    <n v="160002561"/>
    <n v="0"/>
    <s v="FA001600025610"/>
    <s v="Bar Code Printer"/>
    <x v="0"/>
    <n v="1"/>
    <n v="12"/>
    <n v="1"/>
    <s v="01.04.2020"/>
    <s v="01.04.2020"/>
    <m/>
    <s v="INR"/>
    <n v="13187.5"/>
    <n v="0"/>
    <n v="0"/>
    <n v="0"/>
    <n v="13187.5"/>
    <n v="-4106"/>
    <n v="-629"/>
    <n v="0"/>
    <n v="-629"/>
    <n v="0"/>
    <n v="0"/>
    <n v="-4735"/>
    <n v="0"/>
    <n v="9081.5"/>
    <n v="8452.5"/>
  </r>
  <r>
    <x v="0"/>
    <s v="FA81"/>
    <n v="1600"/>
    <n v="160002562"/>
    <n v="0"/>
    <s v="FA001600025620"/>
    <s v="Electronic Weighing Scale"/>
    <x v="0"/>
    <n v="2"/>
    <n v="12"/>
    <n v="1"/>
    <s v="01.04.2020"/>
    <s v="01.04.2020"/>
    <m/>
    <s v="INR"/>
    <n v="26475.119999999999"/>
    <n v="0"/>
    <n v="0"/>
    <n v="0"/>
    <n v="26475.119999999999"/>
    <n v="-8245"/>
    <n v="-1263"/>
    <n v="0"/>
    <n v="-1263"/>
    <n v="0"/>
    <n v="0"/>
    <n v="-9508"/>
    <n v="0"/>
    <n v="18230.12"/>
    <n v="16967.12"/>
  </r>
  <r>
    <x v="0"/>
    <s v="FA81"/>
    <n v="1600"/>
    <n v="160002564"/>
    <n v="0"/>
    <s v="FA001600025640"/>
    <s v="TTO Printer - Domino V12oi"/>
    <x v="0"/>
    <n v="1"/>
    <n v="12"/>
    <n v="2"/>
    <s v="01.04.2020"/>
    <s v="01.04.2020"/>
    <m/>
    <s v="INR"/>
    <n v="176258.63"/>
    <n v="0"/>
    <n v="0"/>
    <n v="0"/>
    <n v="176258.63"/>
    <n v="-45541"/>
    <n v="-9034"/>
    <n v="0"/>
    <n v="-9034"/>
    <n v="0"/>
    <n v="0"/>
    <n v="-54575"/>
    <n v="0"/>
    <n v="130717.63"/>
    <n v="121683.63"/>
  </r>
  <r>
    <x v="0"/>
    <s v="FA81"/>
    <n v="1600"/>
    <n v="160002565"/>
    <n v="0"/>
    <s v="FA001600025650"/>
    <s v="Carton Printer"/>
    <x v="0"/>
    <n v="1"/>
    <n v="10"/>
    <n v="1"/>
    <s v="01.04.2020"/>
    <s v="01.04.2020"/>
    <m/>
    <s v="INR"/>
    <n v="3937.5"/>
    <n v="0"/>
    <n v="0"/>
    <n v="0"/>
    <n v="3937.5"/>
    <n v="-1726.08"/>
    <n v="-188"/>
    <n v="0"/>
    <n v="-188"/>
    <n v="0"/>
    <n v="0"/>
    <n v="-1914.08"/>
    <n v="0"/>
    <n v="2211.42"/>
    <n v="2023.42"/>
  </r>
  <r>
    <x v="0"/>
    <s v="FA81"/>
    <n v="1600"/>
    <n v="160002566"/>
    <n v="0"/>
    <s v="FA001600025660"/>
    <s v="Plastic Pallets"/>
    <x v="0"/>
    <n v="1"/>
    <n v="10"/>
    <n v="0"/>
    <s v="01.04.2020"/>
    <s v="01.04.2020"/>
    <m/>
    <s v="INR"/>
    <n v="27607"/>
    <n v="0"/>
    <n v="0"/>
    <n v="0"/>
    <n v="27607"/>
    <n v="-12241.22"/>
    <n v="-1317"/>
    <n v="0"/>
    <n v="-1317"/>
    <n v="0"/>
    <n v="0"/>
    <n v="-13558.22"/>
    <n v="0"/>
    <n v="15365.78"/>
    <n v="14048.78"/>
  </r>
  <r>
    <x v="0"/>
    <s v="FA81"/>
    <n v="1600"/>
    <n v="160002567"/>
    <n v="0"/>
    <s v="FA001600025670"/>
    <s v="VACUUM PACKING MACHINE"/>
    <x v="0"/>
    <n v="1"/>
    <n v="10"/>
    <n v="3"/>
    <s v="01.04.2020"/>
    <s v="01.04.2020"/>
    <m/>
    <s v="INR"/>
    <n v="59062.5"/>
    <n v="0"/>
    <n v="0"/>
    <n v="0"/>
    <n v="59062.5"/>
    <n v="-25303.52"/>
    <n v="-2814"/>
    <n v="0"/>
    <n v="-2814"/>
    <n v="0"/>
    <n v="0"/>
    <n v="-28117.52"/>
    <n v="0"/>
    <n v="33758.979999999996"/>
    <n v="30944.98"/>
  </r>
  <r>
    <x v="0"/>
    <s v="FA81"/>
    <n v="1600"/>
    <n v="160002568"/>
    <n v="0"/>
    <s v="FA001600025680"/>
    <s v="Sealing Machine"/>
    <x v="0"/>
    <n v="1"/>
    <n v="10"/>
    <n v="3"/>
    <s v="01.04.2020"/>
    <s v="01.04.2020"/>
    <m/>
    <s v="INR"/>
    <n v="23062.5"/>
    <n v="0"/>
    <n v="0"/>
    <n v="0"/>
    <n v="23062.5"/>
    <n v="-9873.26"/>
    <n v="-1099"/>
    <n v="0"/>
    <n v="-1099"/>
    <n v="0"/>
    <n v="0"/>
    <n v="-10972.26"/>
    <n v="0"/>
    <n v="13189.24"/>
    <n v="12090.24"/>
  </r>
  <r>
    <x v="0"/>
    <s v="FA81"/>
    <n v="1600"/>
    <n v="160002569"/>
    <n v="0"/>
    <s v="FA001600025690"/>
    <s v="VFD Panel"/>
    <x v="0"/>
    <n v="1"/>
    <n v="10"/>
    <n v="1"/>
    <s v="01.04.2020"/>
    <s v="01.04.2020"/>
    <m/>
    <s v="INR"/>
    <n v="69187.5"/>
    <n v="0"/>
    <n v="0"/>
    <n v="0"/>
    <n v="69187.5"/>
    <n v="-30254.57"/>
    <n v="-3307"/>
    <n v="0"/>
    <n v="-3307"/>
    <n v="0"/>
    <n v="0"/>
    <n v="-33561.57"/>
    <n v="0"/>
    <n v="38932.93"/>
    <n v="35625.93"/>
  </r>
  <r>
    <x v="0"/>
    <s v="FA81"/>
    <n v="1600"/>
    <n v="160002570"/>
    <n v="0"/>
    <s v="FA001600025700"/>
    <s v="Vibro Shifter Mesh"/>
    <x v="0"/>
    <n v="1"/>
    <n v="10"/>
    <n v="1"/>
    <s v="01.04.2020"/>
    <s v="01.04.2020"/>
    <m/>
    <s v="INR"/>
    <n v="13893.75"/>
    <n v="0"/>
    <n v="0"/>
    <n v="0"/>
    <n v="13893.75"/>
    <n v="-5935.22"/>
    <n v="-677"/>
    <n v="0"/>
    <n v="-677"/>
    <n v="0"/>
    <n v="0"/>
    <n v="-6612.22"/>
    <n v="0"/>
    <n v="7958.53"/>
    <n v="7281.53"/>
  </r>
  <r>
    <x v="0"/>
    <s v="FA81"/>
    <n v="1600"/>
    <n v="160002571"/>
    <n v="0"/>
    <s v="FA001600025710"/>
    <s v="weighing scale"/>
    <x v="0"/>
    <n v="1"/>
    <n v="10"/>
    <n v="4"/>
    <s v="01.04.2020"/>
    <s v="01.04.2020"/>
    <m/>
    <s v="INR"/>
    <n v="5850"/>
    <n v="0"/>
    <n v="0"/>
    <n v="0"/>
    <n v="5850"/>
    <n v="-2453.2199999999998"/>
    <n v="-281"/>
    <n v="0"/>
    <n v="-281"/>
    <n v="0"/>
    <n v="0"/>
    <n v="-2734.22"/>
    <n v="0"/>
    <n v="3396.78"/>
    <n v="3115.78"/>
  </r>
  <r>
    <x v="0"/>
    <s v="FA81"/>
    <n v="1600"/>
    <n v="160002572"/>
    <n v="0"/>
    <s v="FA001600025720"/>
    <s v="Vibro Separator - spice"/>
    <x v="0"/>
    <n v="1"/>
    <n v="10"/>
    <n v="6"/>
    <s v="01.04.2020"/>
    <s v="01.04.2020"/>
    <m/>
    <s v="INR"/>
    <n v="237653"/>
    <n v="0"/>
    <n v="0"/>
    <n v="0"/>
    <n v="237653"/>
    <n v="-97855.59"/>
    <n v="-11336"/>
    <n v="0"/>
    <n v="-11336"/>
    <n v="0"/>
    <n v="0"/>
    <n v="-109191.59"/>
    <n v="0"/>
    <n v="139797.41"/>
    <n v="128461.41"/>
  </r>
  <r>
    <x v="0"/>
    <s v="FA81"/>
    <n v="1600"/>
    <n v="160002573"/>
    <n v="0"/>
    <s v="FA001600025730"/>
    <s v="Auger fiiler"/>
    <x v="0"/>
    <n v="1"/>
    <n v="10"/>
    <n v="8"/>
    <s v="01.04.2020"/>
    <s v="01.04.2020"/>
    <m/>
    <s v="INR"/>
    <n v="475250"/>
    <n v="0"/>
    <n v="0"/>
    <n v="0"/>
    <n v="475250"/>
    <n v="-190687.35"/>
    <n v="-22675"/>
    <n v="0"/>
    <n v="-22675"/>
    <n v="0"/>
    <n v="0"/>
    <n v="-213362.35"/>
    <n v="0"/>
    <n v="284562.65000000002"/>
    <n v="261887.65"/>
  </r>
  <r>
    <x v="0"/>
    <s v="FA81"/>
    <n v="1600"/>
    <n v="160002576"/>
    <n v="0"/>
    <s v="FA001600025760"/>
    <s v="weighing scale"/>
    <x v="0"/>
    <n v="1"/>
    <n v="10"/>
    <n v="8"/>
    <s v="01.04.2020"/>
    <s v="01.04.2020"/>
    <m/>
    <s v="INR"/>
    <n v="7650"/>
    <n v="0"/>
    <n v="0"/>
    <n v="0"/>
    <n v="7650"/>
    <n v="-3060.12"/>
    <n v="-366"/>
    <n v="0"/>
    <n v="-366"/>
    <n v="0"/>
    <n v="0"/>
    <n v="-3426.12"/>
    <n v="0"/>
    <n v="4589.88"/>
    <n v="4223.88"/>
  </r>
  <r>
    <x v="0"/>
    <s v="FA81"/>
    <n v="1600"/>
    <n v="160002577"/>
    <n v="0"/>
    <s v="FA001600025770"/>
    <s v="Inkjet Printer"/>
    <x v="0"/>
    <n v="1"/>
    <n v="11"/>
    <n v="7"/>
    <s v="01.04.2020"/>
    <s v="01.04.2020"/>
    <m/>
    <s v="INR"/>
    <n v="229500"/>
    <n v="0"/>
    <n v="0"/>
    <n v="0"/>
    <n v="229500"/>
    <n v="-78860.039999999994"/>
    <n v="-10941"/>
    <n v="0"/>
    <n v="-10941"/>
    <n v="0"/>
    <n v="0"/>
    <n v="-89801.04"/>
    <n v="0"/>
    <n v="150639.96000000002"/>
    <n v="139698.96000000002"/>
  </r>
  <r>
    <x v="0"/>
    <s v="FA81"/>
    <n v="1600"/>
    <n v="160002578"/>
    <n v="0"/>
    <s v="FA001600025780"/>
    <s v="Duct Insulation"/>
    <x v="0"/>
    <n v="660"/>
    <n v="12"/>
    <n v="7"/>
    <s v="01.04.2020"/>
    <s v="01.04.2020"/>
    <m/>
    <s v="INR"/>
    <n v="43779.66"/>
    <n v="0"/>
    <n v="0"/>
    <n v="0"/>
    <n v="43779.66"/>
    <n v="-12290"/>
    <n v="-2086"/>
    <n v="0"/>
    <n v="-2086"/>
    <n v="0"/>
    <n v="0"/>
    <n v="-14376"/>
    <n v="0"/>
    <n v="31489.660000000003"/>
    <n v="29403.660000000003"/>
  </r>
  <r>
    <x v="0"/>
    <s v="FA81"/>
    <n v="1600"/>
    <n v="160002580"/>
    <n v="0"/>
    <s v="FA001600025800"/>
    <s v="LABELING MACHINE II Top"/>
    <x v="0"/>
    <n v="1"/>
    <n v="13"/>
    <n v="0"/>
    <s v="01.04.2020"/>
    <s v="01.04.2020"/>
    <m/>
    <s v="INR"/>
    <n v="622126.68000000005"/>
    <n v="0"/>
    <n v="0"/>
    <n v="0"/>
    <n v="622126.68000000005"/>
    <n v="-157696"/>
    <n v="-29680"/>
    <n v="0"/>
    <n v="-29680"/>
    <n v="0"/>
    <n v="0"/>
    <n v="-187376"/>
    <n v="0"/>
    <n v="464430.68000000005"/>
    <n v="434750.68000000005"/>
  </r>
  <r>
    <x v="0"/>
    <s v="FA81"/>
    <n v="1600"/>
    <n v="160002581"/>
    <n v="0"/>
    <s v="FA001600025810"/>
    <s v="Printing Machine"/>
    <x v="0"/>
    <n v="2"/>
    <n v="13"/>
    <n v="8"/>
    <s v="01.04.2020"/>
    <s v="01.04.2020"/>
    <m/>
    <s v="INR"/>
    <n v="7259.56"/>
    <n v="0"/>
    <n v="0"/>
    <n v="0"/>
    <n v="7259.56"/>
    <n v="-1523"/>
    <n v="-347"/>
    <n v="0"/>
    <n v="-347"/>
    <n v="0"/>
    <n v="0"/>
    <n v="-1870"/>
    <n v="0"/>
    <n v="5736.56"/>
    <n v="5389.56"/>
  </r>
  <r>
    <x v="0"/>
    <s v="FA81"/>
    <n v="1600"/>
    <n v="160003049"/>
    <n v="0"/>
    <s v="FA001600030490"/>
    <s v="Blender &amp; Roaster Machine"/>
    <x v="0"/>
    <n v="1"/>
    <n v="6"/>
    <n v="8"/>
    <s v="01.09.2020"/>
    <s v="01.09.2020"/>
    <m/>
    <s v="INR"/>
    <n v="281250"/>
    <n v="0"/>
    <n v="0"/>
    <n v="0"/>
    <n v="281250"/>
    <n v="-142627.98000000001"/>
    <n v="-18456"/>
    <n v="0"/>
    <n v="-18456"/>
    <n v="0"/>
    <n v="0"/>
    <n v="-161083.98000000001"/>
    <n v="0"/>
    <n v="138622.01999999999"/>
    <n v="120166.01999999999"/>
  </r>
  <r>
    <x v="0"/>
    <s v="FA81"/>
    <n v="1600"/>
    <n v="160003050"/>
    <n v="0"/>
    <s v="FA001600030500"/>
    <s v="Sevo Drive"/>
    <x v="0"/>
    <n v="1"/>
    <n v="13"/>
    <n v="4"/>
    <s v="01.09.2020"/>
    <s v="01.09.2020"/>
    <m/>
    <s v="INR"/>
    <n v="131516.9"/>
    <n v="0"/>
    <n v="0"/>
    <n v="0"/>
    <n v="131516.9"/>
    <n v="-27203"/>
    <n v="-6265"/>
    <n v="0"/>
    <n v="-6265"/>
    <n v="0"/>
    <n v="0"/>
    <n v="-33468"/>
    <n v="0"/>
    <n v="104313.9"/>
    <n v="98048.9"/>
  </r>
  <r>
    <x v="0"/>
    <s v="FA81"/>
    <n v="1600"/>
    <n v="160003051"/>
    <n v="0"/>
    <s v="FA001600030510"/>
    <s v="Single Deck machine S S 304 (Sifter) with Grill"/>
    <x v="0"/>
    <n v="1"/>
    <n v="12"/>
    <n v="1"/>
    <s v="01.09.2020"/>
    <s v="01.09.2020"/>
    <m/>
    <s v="INR"/>
    <n v="99000"/>
    <n v="0"/>
    <n v="0"/>
    <n v="0"/>
    <n v="99000"/>
    <n v="-27863"/>
    <n v="-4749"/>
    <n v="0"/>
    <n v="-4749"/>
    <n v="0"/>
    <n v="0"/>
    <n v="-32612"/>
    <n v="0"/>
    <n v="71137"/>
    <n v="66388"/>
  </r>
  <r>
    <x v="0"/>
    <s v="FA81"/>
    <n v="1600"/>
    <n v="160003052"/>
    <n v="0"/>
    <s v="FA001600030520"/>
    <s v="3 HP Light Duty Flour Mill"/>
    <x v="0"/>
    <n v="1"/>
    <n v="12"/>
    <n v="1"/>
    <s v="01.09.2020"/>
    <s v="01.09.2020"/>
    <m/>
    <s v="INR"/>
    <n v="33750.480000000003"/>
    <n v="0"/>
    <n v="0"/>
    <n v="0"/>
    <n v="33750.480000000003"/>
    <n v="-9576"/>
    <n v="-1613"/>
    <n v="0"/>
    <n v="-1613"/>
    <n v="0"/>
    <n v="0"/>
    <n v="-11189"/>
    <n v="0"/>
    <n v="24174.480000000003"/>
    <n v="22561.480000000003"/>
  </r>
  <r>
    <x v="0"/>
    <s v="FA81"/>
    <n v="1600"/>
    <n v="160003053"/>
    <n v="0"/>
    <s v="FA001600030530"/>
    <s v="Roasting Machine"/>
    <x v="0"/>
    <n v="1"/>
    <n v="12"/>
    <n v="2"/>
    <s v="01.09.2020"/>
    <s v="01.09.2020"/>
    <m/>
    <s v="INR"/>
    <n v="205000"/>
    <n v="0"/>
    <n v="0"/>
    <n v="0"/>
    <n v="205000"/>
    <n v="-57273"/>
    <n v="-9784"/>
    <n v="0"/>
    <n v="-9784"/>
    <n v="0"/>
    <n v="0"/>
    <n v="-67057"/>
    <n v="0"/>
    <n v="147727"/>
    <n v="137943"/>
  </r>
  <r>
    <x v="0"/>
    <s v="FA81"/>
    <n v="1600"/>
    <n v="160003054"/>
    <n v="0"/>
    <s v="FA001600030540"/>
    <s v="Cooling Blender"/>
    <x v="0"/>
    <n v="1"/>
    <n v="12"/>
    <n v="2"/>
    <s v="01.09.2020"/>
    <s v="01.09.2020"/>
    <m/>
    <s v="INR"/>
    <n v="708818.43"/>
    <n v="0"/>
    <n v="0"/>
    <n v="0"/>
    <n v="708818.43"/>
    <n v="-198033"/>
    <n v="-33830"/>
    <n v="0"/>
    <n v="-33830"/>
    <n v="0"/>
    <n v="0"/>
    <n v="-231863"/>
    <n v="0"/>
    <n v="510785.43000000005"/>
    <n v="476955.43000000005"/>
  </r>
  <r>
    <x v="0"/>
    <s v="FA81"/>
    <n v="1600"/>
    <n v="160003056"/>
    <n v="0"/>
    <s v="FA001600030560"/>
    <s v="Electronic Weighing Scale"/>
    <x v="0"/>
    <n v="2"/>
    <n v="11"/>
    <n v="1"/>
    <s v="10.11.2020"/>
    <s v="10.11.2020"/>
    <m/>
    <s v="INR"/>
    <n v="27998.400000000001"/>
    <n v="0"/>
    <n v="0"/>
    <n v="0"/>
    <n v="27998.400000000001"/>
    <n v="-9435.56"/>
    <n v="-1334"/>
    <n v="0"/>
    <n v="-1334"/>
    <n v="0"/>
    <n v="0"/>
    <n v="-10769.56"/>
    <n v="0"/>
    <n v="18562.840000000004"/>
    <n v="17228.840000000004"/>
  </r>
  <r>
    <x v="0"/>
    <s v="FA81"/>
    <n v="1600"/>
    <n v="160003374"/>
    <n v="0"/>
    <s v="FA001600033740"/>
    <s v="RM silo 15 M3    - RIECO Plant"/>
    <x v="0"/>
    <n v="1"/>
    <n v="15"/>
    <n v="0"/>
    <s v="31.03.2021"/>
    <s v="01.02.2021"/>
    <m/>
    <s v="INR"/>
    <n v="372015"/>
    <n v="0"/>
    <n v="0"/>
    <n v="0"/>
    <n v="372015"/>
    <n v="-27369"/>
    <n v="-17751"/>
    <n v="0"/>
    <n v="-17751"/>
    <n v="0"/>
    <n v="0"/>
    <n v="-45120"/>
    <n v="0"/>
    <n v="344646"/>
    <n v="326895"/>
  </r>
  <r>
    <x v="0"/>
    <s v="FA81"/>
    <n v="1600"/>
    <n v="160003375"/>
    <n v="0"/>
    <s v="FA001600033750"/>
    <s v="RM silo 8 M3    - RIECO Plant"/>
    <x v="0"/>
    <n v="1"/>
    <n v="15"/>
    <n v="0"/>
    <s v="31.03.2021"/>
    <s v="01.02.2021"/>
    <m/>
    <s v="INR"/>
    <n v="244135"/>
    <n v="0"/>
    <n v="0"/>
    <n v="0"/>
    <n v="244135"/>
    <n v="-17961"/>
    <n v="-11649"/>
    <n v="0"/>
    <n v="-11649"/>
    <n v="0"/>
    <n v="0"/>
    <n v="-29610"/>
    <n v="0"/>
    <n v="226174"/>
    <n v="214525"/>
  </r>
  <r>
    <x v="0"/>
    <s v="FA81"/>
    <n v="1600"/>
    <n v="160003376"/>
    <n v="0"/>
    <s v="FA001600033760"/>
    <s v="RM silo 8 M3    - RIECO Plant"/>
    <x v="0"/>
    <n v="1"/>
    <n v="15"/>
    <n v="0"/>
    <s v="31.03.2021"/>
    <s v="01.02.2021"/>
    <m/>
    <s v="INR"/>
    <n v="244135"/>
    <n v="0"/>
    <n v="0"/>
    <n v="0"/>
    <n v="244135"/>
    <n v="-17961"/>
    <n v="-11649"/>
    <n v="0"/>
    <n v="-11649"/>
    <n v="0"/>
    <n v="0"/>
    <n v="-29610"/>
    <n v="0"/>
    <n v="226174"/>
    <n v="214525"/>
  </r>
  <r>
    <x v="0"/>
    <s v="FA81"/>
    <n v="1600"/>
    <n v="160003377"/>
    <n v="0"/>
    <s v="FA001600033770"/>
    <s v="Grinding Mil -Sattu,Maize &amp; Bazra -RIECO Plant"/>
    <x v="0"/>
    <n v="1"/>
    <n v="15"/>
    <n v="0"/>
    <s v="31.03.2021"/>
    <s v="01.02.2021"/>
    <m/>
    <s v="INR"/>
    <n v="558024"/>
    <n v="0"/>
    <n v="0"/>
    <n v="0"/>
    <n v="558024"/>
    <n v="-41055"/>
    <n v="-26627"/>
    <n v="0"/>
    <n v="-26627"/>
    <n v="0"/>
    <n v="0"/>
    <n v="-67682"/>
    <n v="0"/>
    <n v="516969"/>
    <n v="490342"/>
  </r>
  <r>
    <x v="0"/>
    <s v="FA81"/>
    <n v="1600"/>
    <n v="160003378"/>
    <n v="0"/>
    <s v="FA001600033780"/>
    <s v="Cyclone for ACM 30    - RIECO Plant"/>
    <x v="0"/>
    <n v="1"/>
    <n v="15"/>
    <n v="0"/>
    <s v="31.03.2021"/>
    <s v="01.02.2021"/>
    <m/>
    <s v="INR"/>
    <n v="162757"/>
    <n v="0"/>
    <n v="0"/>
    <n v="0"/>
    <n v="162757"/>
    <n v="-11974"/>
    <n v="-7766"/>
    <n v="0"/>
    <n v="-7766"/>
    <n v="0"/>
    <n v="0"/>
    <n v="-19740"/>
    <n v="0"/>
    <n v="150783"/>
    <n v="143017"/>
  </r>
  <r>
    <x v="0"/>
    <s v="FA81"/>
    <n v="1600"/>
    <n v="160003379"/>
    <n v="0"/>
    <s v="FA001600033790"/>
    <s v="vibrator for cyclone    - RIECO Plant"/>
    <x v="0"/>
    <n v="1"/>
    <n v="15"/>
    <n v="0"/>
    <s v="31.03.2021"/>
    <s v="01.02.2021"/>
    <m/>
    <s v="INR"/>
    <n v="34877"/>
    <n v="0"/>
    <n v="0"/>
    <n v="0"/>
    <n v="34877"/>
    <n v="-2566"/>
    <n v="-1664"/>
    <n v="0"/>
    <n v="-1664"/>
    <n v="0"/>
    <n v="0"/>
    <n v="-4230"/>
    <n v="0"/>
    <n v="32311"/>
    <n v="30647"/>
  </r>
  <r>
    <x v="0"/>
    <s v="FA81"/>
    <n v="1600"/>
    <n v="160003380"/>
    <n v="0"/>
    <s v="FA001600033800"/>
    <s v="RAL below bag filter with GM   -RIECO"/>
    <x v="0"/>
    <n v="2"/>
    <n v="15"/>
    <n v="0"/>
    <s v="31.03.2021"/>
    <s v="01.02.2021"/>
    <m/>
    <s v="INR"/>
    <n v="127880"/>
    <n v="0"/>
    <n v="0"/>
    <n v="0"/>
    <n v="127880"/>
    <n v="-9408"/>
    <n v="-6102"/>
    <n v="0"/>
    <n v="-6102"/>
    <n v="0"/>
    <n v="0"/>
    <n v="-15510"/>
    <n v="0"/>
    <n v="118472"/>
    <n v="112370"/>
  </r>
  <r>
    <x v="0"/>
    <s v="FA81"/>
    <n v="1600"/>
    <n v="160003381"/>
    <n v="0"/>
    <s v="FA001600033810"/>
    <s v="cyclone discharge RAL    - RIECO Plant"/>
    <x v="0"/>
    <n v="1"/>
    <n v="15"/>
    <n v="0"/>
    <s v="31.03.2021"/>
    <s v="01.02.2021"/>
    <m/>
    <s v="INR"/>
    <n v="127880"/>
    <n v="0"/>
    <n v="0"/>
    <n v="0"/>
    <n v="127880"/>
    <n v="-9408"/>
    <n v="-6102"/>
    <n v="0"/>
    <n v="-6102"/>
    <n v="0"/>
    <n v="0"/>
    <n v="-15510"/>
    <n v="0"/>
    <n v="118472"/>
    <n v="112370"/>
  </r>
  <r>
    <x v="0"/>
    <s v="FA81"/>
    <n v="1600"/>
    <n v="160003382"/>
    <n v="0"/>
    <s v="FA001600033820"/>
    <s v="cages    - RIECO Plant"/>
    <x v="0"/>
    <n v="3"/>
    <n v="15"/>
    <n v="0"/>
    <s v="31.03.2021"/>
    <s v="01.02.2021"/>
    <m/>
    <s v="INR"/>
    <n v="98815"/>
    <n v="0"/>
    <n v="0"/>
    <n v="0"/>
    <n v="98815"/>
    <n v="-7270"/>
    <n v="-4715"/>
    <n v="0"/>
    <n v="-4715"/>
    <n v="0"/>
    <n v="0"/>
    <n v="-11985"/>
    <n v="0"/>
    <n v="91545"/>
    <n v="86830"/>
  </r>
  <r>
    <x v="0"/>
    <s v="FA81"/>
    <n v="1600"/>
    <n v="160003383"/>
    <n v="0"/>
    <s v="FA001600033830"/>
    <s v="Bag Filter    - RIECO Plant"/>
    <x v="0"/>
    <n v="1"/>
    <n v="15"/>
    <n v="0"/>
    <s v="31.03.2021"/>
    <s v="01.02.2021"/>
    <m/>
    <s v="INR"/>
    <n v="360390"/>
    <n v="0"/>
    <n v="0"/>
    <n v="0"/>
    <n v="360390"/>
    <n v="-26514"/>
    <n v="-17197"/>
    <n v="0"/>
    <n v="-17197"/>
    <n v="0"/>
    <n v="0"/>
    <n v="-43711"/>
    <n v="0"/>
    <n v="333876"/>
    <n v="316679"/>
  </r>
  <r>
    <x v="0"/>
    <s v="FA81"/>
    <n v="1600"/>
    <n v="160003384"/>
    <n v="0"/>
    <s v="FA001600033840"/>
    <s v="bag filter for 30 ACM    - RIECO Plant"/>
    <x v="0"/>
    <n v="1"/>
    <n v="15"/>
    <n v="0"/>
    <s v="31.03.2021"/>
    <s v="01.02.2021"/>
    <m/>
    <s v="INR"/>
    <n v="360390"/>
    <n v="0"/>
    <n v="0"/>
    <n v="0"/>
    <n v="360390"/>
    <n v="-26514"/>
    <n v="-17197"/>
    <n v="0"/>
    <n v="-17197"/>
    <n v="0"/>
    <n v="0"/>
    <n v="-43711"/>
    <n v="0"/>
    <n v="333876"/>
    <n v="316679"/>
  </r>
  <r>
    <x v="0"/>
    <s v="FA81"/>
    <n v="1600"/>
    <n v="160003385"/>
    <n v="0"/>
    <s v="FA001600033850"/>
    <s v="silo 15 kl with Misc    - RIECO Plant"/>
    <x v="0"/>
    <n v="1"/>
    <n v="15"/>
    <n v="0"/>
    <s v="31.03.2021"/>
    <s v="01.02.2021"/>
    <m/>
    <s v="INR"/>
    <n v="739963"/>
    <n v="0"/>
    <n v="0"/>
    <n v="0"/>
    <n v="739963"/>
    <n v="-54439"/>
    <n v="-35309"/>
    <n v="0"/>
    <n v="-35309"/>
    <n v="0"/>
    <n v="0"/>
    <n v="-89748"/>
    <n v="130043"/>
    <n v="685524"/>
    <n v="520172"/>
  </r>
  <r>
    <x v="0"/>
    <s v="FA81"/>
    <n v="1600"/>
    <n v="160003386"/>
    <n v="0"/>
    <s v="FA001600033860"/>
    <s v="silo 8 kl    - RIECO Plant"/>
    <x v="0"/>
    <n v="2"/>
    <n v="15"/>
    <n v="0"/>
    <s v="31.03.2021"/>
    <s v="01.02.2021"/>
    <m/>
    <s v="INR"/>
    <n v="1034670"/>
    <n v="0"/>
    <n v="0"/>
    <n v="0"/>
    <n v="1034670"/>
    <n v="-76121"/>
    <n v="-49371"/>
    <n v="0"/>
    <n v="-49371"/>
    <n v="0"/>
    <n v="0"/>
    <n v="-125492"/>
    <n v="181835.6"/>
    <n v="958549"/>
    <n v="727342.4"/>
  </r>
  <r>
    <x v="0"/>
    <s v="FA81"/>
    <n v="1600"/>
    <n v="160003387"/>
    <n v="0"/>
    <s v="FA001600033870"/>
    <s v="Silo for RM with Accessories   -RIECO"/>
    <x v="0"/>
    <n v="1"/>
    <n v="15"/>
    <n v="0"/>
    <s v="31.03.2021"/>
    <s v="01.02.2021"/>
    <m/>
    <s v="INR"/>
    <n v="453395"/>
    <n v="0"/>
    <n v="0"/>
    <n v="0"/>
    <n v="453395"/>
    <n v="-33357"/>
    <n v="-21635"/>
    <n v="0"/>
    <n v="-21635"/>
    <n v="0"/>
    <n v="0"/>
    <n v="-54992"/>
    <n v="0"/>
    <n v="420038"/>
    <n v="398403"/>
  </r>
  <r>
    <x v="0"/>
    <s v="FA81"/>
    <n v="1600"/>
    <n v="160003388"/>
    <n v="0"/>
    <s v="FA001600033880"/>
    <s v="Grinding Mil for Channa with Parts-RIECO"/>
    <x v="0"/>
    <n v="1"/>
    <n v="15"/>
    <n v="0"/>
    <s v="31.03.2021"/>
    <s v="01.02.2021"/>
    <m/>
    <s v="INR"/>
    <n v="1034670"/>
    <n v="0"/>
    <n v="0"/>
    <n v="0"/>
    <n v="1034670"/>
    <n v="-76121"/>
    <n v="-49371"/>
    <n v="0"/>
    <n v="-49371"/>
    <n v="0"/>
    <n v="0"/>
    <n v="-125492"/>
    <n v="181835.6"/>
    <n v="958549"/>
    <n v="727342.4"/>
  </r>
  <r>
    <x v="0"/>
    <s v="FA81"/>
    <n v="1600"/>
    <n v="160003389"/>
    <n v="0"/>
    <s v="FA001600033890"/>
    <s v="Cyclone for BT 450    - RIECO Plant"/>
    <x v="0"/>
    <n v="1"/>
    <n v="15"/>
    <n v="0"/>
    <s v="31.03.2021"/>
    <s v="01.02.2021"/>
    <m/>
    <s v="INR"/>
    <n v="110442"/>
    <n v="0"/>
    <n v="0"/>
    <n v="0"/>
    <n v="110442"/>
    <n v="-8126"/>
    <n v="-5270"/>
    <n v="0"/>
    <n v="-5270"/>
    <n v="0"/>
    <n v="0"/>
    <n v="-13396"/>
    <n v="0"/>
    <n v="102316"/>
    <n v="97046"/>
  </r>
  <r>
    <x v="0"/>
    <s v="FA81"/>
    <n v="1600"/>
    <n v="160003390"/>
    <n v="0"/>
    <s v="FA001600033900"/>
    <s v="RAL below silo with GM    - RIECO Plant"/>
    <x v="0"/>
    <n v="1"/>
    <n v="15"/>
    <n v="0"/>
    <s v="31.03.2021"/>
    <s v="01.02.2021"/>
    <m/>
    <s v="INR"/>
    <n v="63940"/>
    <n v="0"/>
    <n v="0"/>
    <n v="0"/>
    <n v="63940"/>
    <n v="-4705"/>
    <n v="-3051"/>
    <n v="0"/>
    <n v="-3051"/>
    <n v="0"/>
    <n v="0"/>
    <n v="-7756"/>
    <n v="0"/>
    <n v="59235"/>
    <n v="56184"/>
  </r>
  <r>
    <x v="0"/>
    <s v="FA81"/>
    <n v="1600"/>
    <n v="160003391"/>
    <n v="0"/>
    <s v="FA001600033910"/>
    <s v="RAL below cyclone    - RIECO Plant"/>
    <x v="0"/>
    <n v="1"/>
    <n v="15"/>
    <n v="0"/>
    <s v="31.03.2021"/>
    <s v="01.02.2021"/>
    <m/>
    <s v="INR"/>
    <n v="63940"/>
    <n v="0"/>
    <n v="0"/>
    <n v="0"/>
    <n v="63940"/>
    <n v="-4705"/>
    <n v="-3051"/>
    <n v="0"/>
    <n v="-3051"/>
    <n v="0"/>
    <n v="0"/>
    <n v="-7756"/>
    <n v="0"/>
    <n v="59235"/>
    <n v="56184"/>
  </r>
  <r>
    <x v="0"/>
    <s v="FA81"/>
    <n v="1600"/>
    <n v="160003392"/>
    <n v="0"/>
    <s v="FA001600033920"/>
    <s v="RAL below Bag filter    - RIECO Plant"/>
    <x v="0"/>
    <n v="1"/>
    <n v="15"/>
    <n v="0"/>
    <s v="31.03.2021"/>
    <s v="01.02.2021"/>
    <m/>
    <s v="INR"/>
    <n v="63940"/>
    <n v="0"/>
    <n v="0"/>
    <n v="0"/>
    <n v="63940"/>
    <n v="-4705"/>
    <n v="-3051"/>
    <n v="0"/>
    <n v="-3051"/>
    <n v="0"/>
    <n v="0"/>
    <n v="-7756"/>
    <n v="0"/>
    <n v="59235"/>
    <n v="56184"/>
  </r>
  <r>
    <x v="0"/>
    <s v="FA81"/>
    <n v="1600"/>
    <n v="160003393"/>
    <n v="0"/>
    <s v="FA001600033930"/>
    <s v="Bag filter    - RIECO Plant"/>
    <x v="0"/>
    <n v="1"/>
    <n v="15"/>
    <n v="0"/>
    <s v="31.03.2021"/>
    <s v="01.02.2021"/>
    <m/>
    <s v="INR"/>
    <n v="546399"/>
    <n v="0"/>
    <n v="0"/>
    <n v="0"/>
    <n v="546399"/>
    <n v="-40199"/>
    <n v="-26072"/>
    <n v="0"/>
    <n v="-26072"/>
    <n v="0"/>
    <n v="0"/>
    <n v="-66271"/>
    <n v="0"/>
    <n v="506200"/>
    <n v="480128"/>
  </r>
  <r>
    <x v="0"/>
    <s v="FA81"/>
    <n v="1600"/>
    <n v="160003394"/>
    <n v="0"/>
    <s v="FA001600033940"/>
    <s v="FG silo   - RIECO Plant"/>
    <x v="0"/>
    <n v="1"/>
    <n v="15"/>
    <n v="0"/>
    <s v="31.03.2021"/>
    <s v="01.02.2021"/>
    <m/>
    <s v="INR"/>
    <n v="963754"/>
    <n v="0"/>
    <n v="0"/>
    <n v="0"/>
    <n v="963754"/>
    <n v="-70904"/>
    <n v="-45987"/>
    <n v="0"/>
    <n v="-45987"/>
    <n v="0"/>
    <n v="0"/>
    <n v="-116891"/>
    <n v="169372.6"/>
    <n v="892850"/>
    <n v="677490.4"/>
  </r>
  <r>
    <x v="0"/>
    <s v="FA81"/>
    <n v="1600"/>
    <n v="160003395"/>
    <n v="0"/>
    <s v="FA001600033950"/>
    <s v="FG silo    - RIECO Plant"/>
    <x v="0"/>
    <n v="1"/>
    <n v="15"/>
    <n v="0"/>
    <s v="31.03.2021"/>
    <s v="01.02.2021"/>
    <m/>
    <s v="INR"/>
    <n v="963754"/>
    <n v="0"/>
    <n v="0"/>
    <n v="0"/>
    <n v="963754"/>
    <n v="-70904"/>
    <n v="-45987"/>
    <n v="0"/>
    <n v="-45987"/>
    <n v="0"/>
    <n v="0"/>
    <n v="-116891"/>
    <n v="169372.6"/>
    <n v="892850"/>
    <n v="677490.4"/>
  </r>
  <r>
    <x v="0"/>
    <s v="FA81"/>
    <n v="1600"/>
    <n v="160003396"/>
    <n v="0"/>
    <s v="FA001600033960"/>
    <s v="Vibrator    - RIECO Plant"/>
    <x v="0"/>
    <n v="1"/>
    <n v="15"/>
    <n v="0"/>
    <s v="31.03.2021"/>
    <s v="01.02.2021"/>
    <m/>
    <s v="INR"/>
    <n v="31389"/>
    <n v="0"/>
    <n v="0"/>
    <n v="0"/>
    <n v="31389"/>
    <n v="-2309"/>
    <n v="-1498"/>
    <n v="0"/>
    <n v="-1498"/>
    <n v="0"/>
    <n v="0"/>
    <n v="-3807"/>
    <n v="0"/>
    <n v="29080"/>
    <n v="27582"/>
  </r>
  <r>
    <x v="0"/>
    <s v="FA81"/>
    <n v="1600"/>
    <n v="160003397"/>
    <n v="0"/>
    <s v="FA001600033970"/>
    <s v="IPC    - RIECO Plant"/>
    <x v="0"/>
    <n v="1"/>
    <n v="15"/>
    <n v="0"/>
    <s v="31.03.2021"/>
    <s v="01.02.2021"/>
    <m/>
    <s v="INR"/>
    <n v="52315"/>
    <n v="0"/>
    <n v="0"/>
    <n v="0"/>
    <n v="52315"/>
    <n v="-3849"/>
    <n v="-2496"/>
    <n v="0"/>
    <n v="-2496"/>
    <n v="0"/>
    <n v="0"/>
    <n v="-6345"/>
    <n v="0"/>
    <n v="48466"/>
    <n v="45970"/>
  </r>
  <r>
    <x v="0"/>
    <s v="FA81"/>
    <n v="1600"/>
    <n v="160003398"/>
    <n v="0"/>
    <s v="FA001600033980"/>
    <s v="IPC    - RIECO Plant"/>
    <x v="0"/>
    <n v="1"/>
    <n v="15"/>
    <n v="0"/>
    <s v="31.03.2021"/>
    <s v="01.02.2021"/>
    <m/>
    <s v="INR"/>
    <n v="125555"/>
    <n v="0"/>
    <n v="0"/>
    <n v="0"/>
    <n v="125555"/>
    <n v="-9237"/>
    <n v="-5991"/>
    <n v="0"/>
    <n v="-5991"/>
    <n v="0"/>
    <n v="0"/>
    <n v="-15228"/>
    <n v="0"/>
    <n v="116318"/>
    <n v="110327"/>
  </r>
  <r>
    <x v="0"/>
    <s v="FA81"/>
    <n v="1600"/>
    <n v="160003399"/>
    <n v="0"/>
    <s v="FA001600033990"/>
    <s v="HZNTL SCREW CONVEYOR BELOW SILO -RIECO"/>
    <x v="0"/>
    <n v="1"/>
    <n v="15"/>
    <n v="0"/>
    <s v="31.03.2021"/>
    <s v="01.02.2021"/>
    <m/>
    <s v="INR"/>
    <n v="704505"/>
    <n v="0"/>
    <n v="0"/>
    <n v="0"/>
    <n v="704505"/>
    <n v="-51831"/>
    <n v="-33617"/>
    <n v="0"/>
    <n v="-33617"/>
    <n v="0"/>
    <n v="0"/>
    <n v="-85448"/>
    <n v="123811.40000000001"/>
    <n v="652674"/>
    <n v="495245.6"/>
  </r>
  <r>
    <x v="0"/>
    <s v="FA81"/>
    <n v="1600"/>
    <n v="160003400"/>
    <n v="0"/>
    <s v="FA001600034000"/>
    <s v="HZNTL SCREW CONVEYOR BELOW SILO -RIECO"/>
    <x v="0"/>
    <n v="1"/>
    <n v="15"/>
    <n v="0"/>
    <s v="31.03.2021"/>
    <s v="01.02.2021"/>
    <m/>
    <s v="INR"/>
    <n v="469670"/>
    <n v="0"/>
    <n v="0"/>
    <n v="0"/>
    <n v="469670"/>
    <n v="-34554"/>
    <n v="-22411"/>
    <n v="0"/>
    <n v="-22411"/>
    <n v="0"/>
    <n v="0"/>
    <n v="-56965"/>
    <n v="0"/>
    <n v="435116"/>
    <n v="412705"/>
  </r>
  <r>
    <x v="0"/>
    <s v="FA81"/>
    <n v="1600"/>
    <n v="160003401"/>
    <n v="0"/>
    <s v="FA001600034010"/>
    <s v="VIBRO FEEDER    - RIECO Plant"/>
    <x v="0"/>
    <n v="1"/>
    <n v="15"/>
    <n v="0"/>
    <s v="31.03.2021"/>
    <s v="01.02.2021"/>
    <m/>
    <s v="INR"/>
    <n v="209259"/>
    <n v="0"/>
    <n v="0"/>
    <n v="0"/>
    <n v="209259"/>
    <n v="-15395"/>
    <n v="-9985"/>
    <n v="0"/>
    <n v="-9985"/>
    <n v="0"/>
    <n v="0"/>
    <n v="-25380"/>
    <n v="0"/>
    <n v="193864"/>
    <n v="183879"/>
  </r>
  <r>
    <x v="0"/>
    <s v="FA81"/>
    <n v="1600"/>
    <n v="160003402"/>
    <n v="0"/>
    <s v="FA001600034020"/>
    <s v="BUCKET ELEVATOR    - RIECO Plant"/>
    <x v="0"/>
    <n v="1"/>
    <n v="15"/>
    <n v="0"/>
    <s v="31.03.2021"/>
    <s v="01.02.2021"/>
    <m/>
    <s v="INR"/>
    <n v="746357"/>
    <n v="0"/>
    <n v="0"/>
    <n v="0"/>
    <n v="746357"/>
    <n v="-54910"/>
    <n v="-35614"/>
    <n v="0"/>
    <n v="-35614"/>
    <n v="0"/>
    <n v="0"/>
    <n v="-90524"/>
    <n v="131166.6"/>
    <n v="691447"/>
    <n v="524666.4"/>
  </r>
  <r>
    <x v="0"/>
    <s v="FA81"/>
    <n v="1600"/>
    <n v="160003403"/>
    <n v="0"/>
    <s v="FA001600034030"/>
    <s v="DESTONER    - RIECO Plant"/>
    <x v="0"/>
    <n v="1"/>
    <n v="15"/>
    <n v="0"/>
    <s v="31.03.2021"/>
    <s v="01.02.2021"/>
    <m/>
    <s v="INR"/>
    <n v="697530"/>
    <n v="0"/>
    <n v="0"/>
    <n v="0"/>
    <n v="697530"/>
    <n v="-51318"/>
    <n v="-33284"/>
    <n v="0"/>
    <n v="-33284"/>
    <n v="0"/>
    <n v="0"/>
    <n v="-84602"/>
    <n v="122585.60000000001"/>
    <n v="646212"/>
    <n v="490342.40000000002"/>
  </r>
  <r>
    <x v="0"/>
    <s v="FA81"/>
    <n v="1600"/>
    <n v="160003404"/>
    <n v="0"/>
    <s v="FA001600034040"/>
    <s v="GRADER    - RIECO Plant"/>
    <x v="0"/>
    <n v="1"/>
    <n v="15"/>
    <n v="0"/>
    <s v="31.03.2021"/>
    <s v="01.02.2021"/>
    <m/>
    <s v="INR"/>
    <n v="685905"/>
    <n v="0"/>
    <n v="0"/>
    <n v="0"/>
    <n v="685905"/>
    <n v="-50463"/>
    <n v="-32729"/>
    <n v="0"/>
    <n v="-32729"/>
    <n v="0"/>
    <n v="0"/>
    <n v="-83192"/>
    <n v="120542.6"/>
    <n v="635442"/>
    <n v="482170.4"/>
  </r>
  <r>
    <x v="0"/>
    <s v="FA81"/>
    <n v="1600"/>
    <n v="160003405"/>
    <n v="0"/>
    <s v="FA001600034050"/>
    <s v="HORIZONTAL SCREW CONVEYOR   -RIECO"/>
    <x v="0"/>
    <n v="1"/>
    <n v="15"/>
    <n v="0"/>
    <s v="31.03.2021"/>
    <s v="01.02.2021"/>
    <m/>
    <s v="INR"/>
    <n v="244136"/>
    <n v="0"/>
    <n v="0"/>
    <n v="0"/>
    <n v="244136"/>
    <n v="-17961"/>
    <n v="-11649"/>
    <n v="0"/>
    <n v="-11649"/>
    <n v="0"/>
    <n v="0"/>
    <n v="-29610"/>
    <n v="0"/>
    <n v="226175"/>
    <n v="214526"/>
  </r>
  <r>
    <x v="0"/>
    <s v="FA81"/>
    <n v="1600"/>
    <n v="160003406"/>
    <n v="0"/>
    <s v="FA001600034060"/>
    <s v="SCREW CONVEYOR FOR RM FEEDING   -RIECO"/>
    <x v="0"/>
    <n v="1"/>
    <n v="15"/>
    <n v="0"/>
    <s v="31.03.2021"/>
    <s v="01.02.2021"/>
    <m/>
    <s v="INR"/>
    <n v="267387"/>
    <n v="0"/>
    <n v="0"/>
    <n v="0"/>
    <n v="267387"/>
    <n v="-19672"/>
    <n v="-12759"/>
    <n v="0"/>
    <n v="-12759"/>
    <n v="0"/>
    <n v="0"/>
    <n v="-32431"/>
    <n v="0"/>
    <n v="247715"/>
    <n v="234956"/>
  </r>
  <r>
    <x v="0"/>
    <s v="FA81"/>
    <n v="1600"/>
    <n v="160003407"/>
    <n v="0"/>
    <s v="FA001600034070"/>
    <s v="HZNTL SCREW CONVEYOR SILO - FEED M-RIECO"/>
    <x v="0"/>
    <n v="1"/>
    <n v="15"/>
    <n v="0"/>
    <s v="31.03.2021"/>
    <s v="01.02.2021"/>
    <m/>
    <s v="INR"/>
    <n v="267387"/>
    <n v="0"/>
    <n v="0"/>
    <n v="0"/>
    <n v="267387"/>
    <n v="-19672"/>
    <n v="-12759"/>
    <n v="0"/>
    <n v="-12759"/>
    <n v="0"/>
    <n v="0"/>
    <n v="-32431"/>
    <n v="0"/>
    <n v="247715"/>
    <n v="234956"/>
  </r>
  <r>
    <x v="0"/>
    <s v="FA81"/>
    <n v="1600"/>
    <n v="160003408"/>
    <n v="0"/>
    <s v="FA001600034080"/>
    <s v="HZNTL SCREW CONVEYOR -FEED FG SILO-RIECO"/>
    <x v="0"/>
    <n v="1"/>
    <n v="15"/>
    <n v="0"/>
    <s v="31.03.2021"/>
    <s v="01.02.2021"/>
    <m/>
    <s v="INR"/>
    <n v="267387"/>
    <n v="0"/>
    <n v="0"/>
    <n v="0"/>
    <n v="267387"/>
    <n v="-19672"/>
    <n v="-12759"/>
    <n v="0"/>
    <n v="-12759"/>
    <n v="0"/>
    <n v="0"/>
    <n v="-32431"/>
    <n v="0"/>
    <n v="247715"/>
    <n v="234956"/>
  </r>
  <r>
    <x v="0"/>
    <s v="FA81"/>
    <n v="1600"/>
    <n v="160003409"/>
    <n v="0"/>
    <s v="FA001600034090"/>
    <s v="HZNTL SCREW CONVEYOR -SILO DISCH-RIECO"/>
    <x v="0"/>
    <n v="1"/>
    <n v="15"/>
    <n v="0"/>
    <s v="31.03.2021"/>
    <s v="01.02.2021"/>
    <m/>
    <s v="INR"/>
    <n v="226697"/>
    <n v="0"/>
    <n v="0"/>
    <n v="0"/>
    <n v="226697"/>
    <n v="-16678"/>
    <n v="-10817"/>
    <n v="0"/>
    <n v="-10817"/>
    <n v="0"/>
    <n v="0"/>
    <n v="-27495"/>
    <n v="0"/>
    <n v="210019"/>
    <n v="199202"/>
  </r>
  <r>
    <x v="0"/>
    <s v="FA81"/>
    <n v="1600"/>
    <n v="160003410"/>
    <n v="0"/>
    <s v="FA001600034100"/>
    <s v="C. FAN WITH MOTOR    - RIECO Plant"/>
    <x v="0"/>
    <n v="1"/>
    <n v="15"/>
    <n v="0"/>
    <s v="31.03.2021"/>
    <s v="01.02.2021"/>
    <m/>
    <s v="INR"/>
    <n v="220885"/>
    <n v="0"/>
    <n v="0"/>
    <n v="0"/>
    <n v="220885"/>
    <n v="-16250"/>
    <n v="-10540"/>
    <n v="0"/>
    <n v="-10540"/>
    <n v="0"/>
    <n v="0"/>
    <n v="-26790"/>
    <n v="0"/>
    <n v="204635"/>
    <n v="194095"/>
  </r>
  <r>
    <x v="0"/>
    <s v="FA81"/>
    <n v="1600"/>
    <n v="160003411"/>
    <n v="0"/>
    <s v="FA001600034110"/>
    <s v="BAG FILTER ACC    - RIECO Plant"/>
    <x v="0"/>
    <n v="1"/>
    <n v="15"/>
    <n v="0"/>
    <s v="31.03.2021"/>
    <s v="01.02.2021"/>
    <m/>
    <s v="INR"/>
    <n v="186008"/>
    <n v="0"/>
    <n v="0"/>
    <n v="0"/>
    <n v="186008"/>
    <n v="-13685"/>
    <n v="-8876"/>
    <n v="0"/>
    <n v="-8876"/>
    <n v="0"/>
    <n v="0"/>
    <n v="-22561"/>
    <n v="0"/>
    <n v="172323"/>
    <n v="163447"/>
  </r>
  <r>
    <x v="0"/>
    <s v="FA81"/>
    <n v="1600"/>
    <n v="160003412"/>
    <n v="0"/>
    <s v="FA001600034120"/>
    <s v="C. FAN WITH MOTOR    - RIECO Plant"/>
    <x v="0"/>
    <n v="1"/>
    <n v="15"/>
    <n v="0"/>
    <s v="31.03.2021"/>
    <s v="01.02.2021"/>
    <m/>
    <s v="INR"/>
    <n v="220885"/>
    <n v="0"/>
    <n v="0"/>
    <n v="0"/>
    <n v="220885"/>
    <n v="-16250"/>
    <n v="-10540"/>
    <n v="0"/>
    <n v="-10540"/>
    <n v="0"/>
    <n v="0"/>
    <n v="-26790"/>
    <n v="0"/>
    <n v="204635"/>
    <n v="194095"/>
  </r>
  <r>
    <x v="0"/>
    <s v="FA81"/>
    <n v="1600"/>
    <n v="160003413"/>
    <n v="0"/>
    <s v="FA001600034130"/>
    <s v="BAG FILTER ACC    - RIECO Plant"/>
    <x v="0"/>
    <n v="1"/>
    <n v="15"/>
    <n v="0"/>
    <s v="31.03.2021"/>
    <s v="01.02.2021"/>
    <m/>
    <s v="INR"/>
    <n v="186008"/>
    <n v="0"/>
    <n v="0"/>
    <n v="0"/>
    <n v="186008"/>
    <n v="-13685"/>
    <n v="-8876"/>
    <n v="0"/>
    <n v="-8876"/>
    <n v="0"/>
    <n v="0"/>
    <n v="-22561"/>
    <n v="0"/>
    <n v="172323"/>
    <n v="163447"/>
  </r>
  <r>
    <x v="0"/>
    <s v="FA81"/>
    <n v="1600"/>
    <n v="160003414"/>
    <n v="0"/>
    <s v="FA001600034140"/>
    <s v="VIBRO SIFTER    - RIECO Plant"/>
    <x v="0"/>
    <n v="2"/>
    <n v="15"/>
    <n v="0"/>
    <s v="31.03.2021"/>
    <s v="01.02.2021"/>
    <m/>
    <s v="INR"/>
    <n v="673698"/>
    <n v="0"/>
    <n v="0"/>
    <n v="0"/>
    <n v="673698"/>
    <n v="-49565"/>
    <n v="-32147"/>
    <n v="0"/>
    <n v="-32147"/>
    <n v="0"/>
    <n v="0"/>
    <n v="-81712"/>
    <n v="0"/>
    <n v="624133"/>
    <n v="591986"/>
  </r>
  <r>
    <x v="0"/>
    <s v="FA81"/>
    <n v="1600"/>
    <n v="160003415"/>
    <n v="0"/>
    <s v="FA001600034150"/>
    <s v="VIBRO SIFTER INLET SCREW   -RIECO"/>
    <x v="0"/>
    <n v="1"/>
    <n v="15"/>
    <n v="0"/>
    <s v="31.03.2021"/>
    <s v="01.02.2021"/>
    <m/>
    <s v="INR"/>
    <n v="267387"/>
    <n v="0"/>
    <n v="0"/>
    <n v="0"/>
    <n v="267387"/>
    <n v="-19672"/>
    <n v="-12759"/>
    <n v="0"/>
    <n v="-12759"/>
    <n v="0"/>
    <n v="0"/>
    <n v="-32431"/>
    <n v="0"/>
    <n v="247715"/>
    <n v="234956"/>
  </r>
  <r>
    <x v="0"/>
    <s v="FA81"/>
    <n v="1600"/>
    <n v="160003416"/>
    <n v="0"/>
    <s v="FA001600034160"/>
    <s v="EPO KGV BELOW SCREW CONVEYOR   -RIECO"/>
    <x v="0"/>
    <n v="3"/>
    <n v="15"/>
    <n v="0"/>
    <s v="31.03.2021"/>
    <s v="01.02.2021"/>
    <m/>
    <s v="INR"/>
    <n v="209259"/>
    <n v="0"/>
    <n v="0"/>
    <n v="0"/>
    <n v="209259"/>
    <n v="-15395"/>
    <n v="-9985"/>
    <n v="0"/>
    <n v="-9985"/>
    <n v="0"/>
    <n v="0"/>
    <n v="-25380"/>
    <n v="0"/>
    <n v="193864"/>
    <n v="183879"/>
  </r>
  <r>
    <x v="0"/>
    <s v="FA81"/>
    <n v="1600"/>
    <n v="160003417"/>
    <n v="0"/>
    <s v="FA001600034170"/>
    <s v="EPO KGV FOR SILO DISCHARGE   -RIECO"/>
    <x v="0"/>
    <n v="3"/>
    <n v="15"/>
    <n v="0"/>
    <s v="31.03.2021"/>
    <s v="01.02.2021"/>
    <m/>
    <s v="INR"/>
    <n v="209259"/>
    <n v="0"/>
    <n v="0"/>
    <n v="0"/>
    <n v="209259"/>
    <n v="-15395"/>
    <n v="-9985"/>
    <n v="0"/>
    <n v="-9985"/>
    <n v="0"/>
    <n v="0"/>
    <n v="-25380"/>
    <n v="0"/>
    <n v="193864"/>
    <n v="183879"/>
  </r>
  <r>
    <x v="0"/>
    <s v="FA81"/>
    <n v="1600"/>
    <n v="160003418"/>
    <n v="0"/>
    <s v="FA001600034180"/>
    <s v="INTERCONNECTING DUCTING    - RIECO Plant"/>
    <x v="0"/>
    <n v="1"/>
    <n v="15"/>
    <n v="0"/>
    <s v="31.03.2021"/>
    <s v="01.02.2021"/>
    <m/>
    <s v="INR"/>
    <n v="98817"/>
    <n v="0"/>
    <n v="0"/>
    <n v="0"/>
    <n v="98817"/>
    <n v="-7270"/>
    <n v="-4715"/>
    <n v="0"/>
    <n v="-4715"/>
    <n v="0"/>
    <n v="0"/>
    <n v="-11985"/>
    <n v="0"/>
    <n v="91547"/>
    <n v="86832"/>
  </r>
  <r>
    <x v="0"/>
    <s v="FA81"/>
    <n v="1600"/>
    <n v="160003419"/>
    <n v="0"/>
    <s v="FA001600034190"/>
    <s v="BIN ACTIVATOR FOR 15KL SILO   -RIECO"/>
    <x v="0"/>
    <n v="1"/>
    <n v="15"/>
    <n v="0"/>
    <s v="31.03.2021"/>
    <s v="01.02.2021"/>
    <m/>
    <s v="INR"/>
    <n v="209259"/>
    <n v="0"/>
    <n v="0"/>
    <n v="0"/>
    <n v="209259"/>
    <n v="-15395"/>
    <n v="-9985"/>
    <n v="0"/>
    <n v="-9985"/>
    <n v="0"/>
    <n v="0"/>
    <n v="-25380"/>
    <n v="0"/>
    <n v="193864"/>
    <n v="183879"/>
  </r>
  <r>
    <x v="0"/>
    <s v="FA81"/>
    <n v="1600"/>
    <n v="160003420"/>
    <n v="0"/>
    <s v="FA001600034200"/>
    <s v="BIN ACTIVATOR FOR 8KL SILO   -RIECO"/>
    <x v="0"/>
    <n v="2"/>
    <n v="15"/>
    <n v="0"/>
    <s v="31.03.2021"/>
    <s v="01.02.2021"/>
    <m/>
    <s v="INR"/>
    <n v="325514"/>
    <n v="0"/>
    <n v="0"/>
    <n v="0"/>
    <n v="325514"/>
    <n v="-23948"/>
    <n v="-15533"/>
    <n v="0"/>
    <n v="-15533"/>
    <n v="0"/>
    <n v="0"/>
    <n v="-39481"/>
    <n v="0"/>
    <n v="301566"/>
    <n v="286033"/>
  </r>
  <r>
    <x v="0"/>
    <s v="FA81"/>
    <n v="1600"/>
    <n v="160003421"/>
    <n v="0"/>
    <s v="FA001600034210"/>
    <s v="VIBRO FEEDER    - RIECO Plant"/>
    <x v="0"/>
    <n v="1"/>
    <n v="15"/>
    <n v="0"/>
    <s v="31.03.2021"/>
    <s v="01.02.2021"/>
    <m/>
    <s v="INR"/>
    <n v="209259"/>
    <n v="0"/>
    <n v="0"/>
    <n v="0"/>
    <n v="209259"/>
    <n v="-15395"/>
    <n v="-9985"/>
    <n v="0"/>
    <n v="-9985"/>
    <n v="0"/>
    <n v="0"/>
    <n v="-25380"/>
    <n v="0"/>
    <n v="193864"/>
    <n v="183879"/>
  </r>
  <r>
    <x v="0"/>
    <s v="FA81"/>
    <n v="1600"/>
    <n v="160003422"/>
    <n v="0"/>
    <s v="FA001600034220"/>
    <s v="BUCKET ELEVATOR    - RIECO Plant"/>
    <x v="0"/>
    <n v="1"/>
    <n v="15"/>
    <n v="0"/>
    <s v="31.03.2021"/>
    <s v="01.02.2021"/>
    <m/>
    <s v="INR"/>
    <n v="625452"/>
    <n v="0"/>
    <n v="0"/>
    <n v="0"/>
    <n v="625452"/>
    <n v="-46015"/>
    <n v="-29845"/>
    <n v="0"/>
    <n v="-29845"/>
    <n v="0"/>
    <n v="0"/>
    <n v="-75860"/>
    <n v="0"/>
    <n v="579437"/>
    <n v="549592"/>
  </r>
  <r>
    <x v="0"/>
    <s v="FA81"/>
    <n v="1600"/>
    <n v="160003423"/>
    <n v="0"/>
    <s v="FA001600034230"/>
    <s v="DESTONER    - RIECO Plant"/>
    <x v="0"/>
    <n v="1"/>
    <n v="15"/>
    <n v="0"/>
    <s v="31.03.2021"/>
    <s v="01.02.2021"/>
    <m/>
    <s v="INR"/>
    <n v="697530"/>
    <n v="0"/>
    <n v="0"/>
    <n v="0"/>
    <n v="697530"/>
    <n v="-51318"/>
    <n v="-33284"/>
    <n v="0"/>
    <n v="-33284"/>
    <n v="0"/>
    <n v="0"/>
    <n v="-84602"/>
    <n v="122585.60000000001"/>
    <n v="646212"/>
    <n v="490342.40000000002"/>
  </r>
  <r>
    <x v="0"/>
    <s v="FA81"/>
    <n v="1600"/>
    <n v="160003424"/>
    <n v="0"/>
    <s v="FA001600034240"/>
    <s v="GRADER    - RIECO Plant"/>
    <x v="0"/>
    <n v="1"/>
    <n v="15"/>
    <n v="0"/>
    <s v="31.03.2021"/>
    <s v="01.02.2021"/>
    <m/>
    <s v="INR"/>
    <n v="685905"/>
    <n v="0"/>
    <n v="0"/>
    <n v="0"/>
    <n v="685905"/>
    <n v="-50463"/>
    <n v="-32729"/>
    <n v="0"/>
    <n v="-32729"/>
    <n v="0"/>
    <n v="0"/>
    <n v="-83192"/>
    <n v="120542.6"/>
    <n v="635442"/>
    <n v="482170.4"/>
  </r>
  <r>
    <x v="0"/>
    <s v="FA81"/>
    <n v="1600"/>
    <n v="160003425"/>
    <n v="0"/>
    <s v="FA001600034250"/>
    <s v="VIBRO SIFTER INLET SCREW   -RIECO"/>
    <x v="0"/>
    <n v="1"/>
    <n v="15"/>
    <n v="0"/>
    <s v="31.03.2021"/>
    <s v="01.02.2021"/>
    <m/>
    <s v="INR"/>
    <n v="244136"/>
    <n v="0"/>
    <n v="0"/>
    <n v="0"/>
    <n v="244136"/>
    <n v="-17961"/>
    <n v="-11649"/>
    <n v="0"/>
    <n v="-11649"/>
    <n v="0"/>
    <n v="0"/>
    <n v="-29610"/>
    <n v="0"/>
    <n v="226175"/>
    <n v="214526"/>
  </r>
  <r>
    <x v="0"/>
    <s v="FA81"/>
    <n v="1600"/>
    <n v="160003426"/>
    <n v="0"/>
    <s v="FA001600034260"/>
    <s v="FG SILO INLET SCREW    - RIECO Plant"/>
    <x v="0"/>
    <n v="1"/>
    <n v="15"/>
    <n v="0"/>
    <s v="31.03.2021"/>
    <s v="01.02.2021"/>
    <m/>
    <s v="INR"/>
    <n v="302263"/>
    <n v="0"/>
    <n v="0"/>
    <n v="0"/>
    <n v="302263"/>
    <n v="-22237"/>
    <n v="-14423"/>
    <n v="0"/>
    <n v="-14423"/>
    <n v="0"/>
    <n v="0"/>
    <n v="-36660"/>
    <n v="0"/>
    <n v="280026"/>
    <n v="265603"/>
  </r>
  <r>
    <x v="0"/>
    <s v="FA81"/>
    <n v="1600"/>
    <n v="160003427"/>
    <n v="0"/>
    <s v="FA001600034270"/>
    <s v="SCREW CONVEYOR    - RIECO Plant"/>
    <x v="0"/>
    <n v="1"/>
    <n v="15"/>
    <n v="0"/>
    <s v="31.03.2021"/>
    <s v="01.02.2021"/>
    <m/>
    <s v="INR"/>
    <n v="325514"/>
    <n v="0"/>
    <n v="0"/>
    <n v="0"/>
    <n v="325514"/>
    <n v="-23948"/>
    <n v="-15533"/>
    <n v="0"/>
    <n v="-15533"/>
    <n v="0"/>
    <n v="0"/>
    <n v="-39481"/>
    <n v="0"/>
    <n v="301566"/>
    <n v="286033"/>
  </r>
  <r>
    <x v="0"/>
    <s v="FA81"/>
    <n v="1600"/>
    <n v="160003428"/>
    <n v="0"/>
    <s v="FA001600034280"/>
    <s v="INTERCONNECTING DUCTING    - RIECO Plant"/>
    <x v="0"/>
    <n v="1"/>
    <n v="15"/>
    <n v="0"/>
    <s v="31.03.2021"/>
    <s v="01.02.2021"/>
    <m/>
    <s v="INR"/>
    <n v="174383"/>
    <n v="0"/>
    <n v="0"/>
    <n v="0"/>
    <n v="174383"/>
    <n v="-12829"/>
    <n v="-8321"/>
    <n v="0"/>
    <n v="-8321"/>
    <n v="0"/>
    <n v="0"/>
    <n v="-21150"/>
    <n v="0"/>
    <n v="161554"/>
    <n v="153233"/>
  </r>
  <r>
    <x v="0"/>
    <s v="FA81"/>
    <n v="1600"/>
    <n v="160003429"/>
    <n v="0"/>
    <s v="FA001600034290"/>
    <s v="C. FAN WITH MOTOR    - RIECO Plant"/>
    <x v="0"/>
    <n v="1"/>
    <n v="15"/>
    <n v="0"/>
    <s v="31.03.2021"/>
    <s v="01.02.2021"/>
    <m/>
    <s v="INR"/>
    <n v="273199"/>
    <n v="0"/>
    <n v="0"/>
    <n v="0"/>
    <n v="273199"/>
    <n v="-20100"/>
    <n v="-13036"/>
    <n v="0"/>
    <n v="-13036"/>
    <n v="0"/>
    <n v="0"/>
    <n v="-33136"/>
    <n v="0"/>
    <n v="253099"/>
    <n v="240063"/>
  </r>
  <r>
    <x v="0"/>
    <s v="FA81"/>
    <n v="1600"/>
    <n v="160003430"/>
    <n v="0"/>
    <s v="FA001600034300"/>
    <s v="BAG FILTER ACC    - RIECO Plant"/>
    <x v="0"/>
    <n v="1"/>
    <n v="15"/>
    <n v="0"/>
    <s v="31.03.2021"/>
    <s v="01.02.2021"/>
    <m/>
    <s v="INR"/>
    <n v="220885"/>
    <n v="0"/>
    <n v="0"/>
    <n v="0"/>
    <n v="220885"/>
    <n v="-16250"/>
    <n v="-10540"/>
    <n v="0"/>
    <n v="-10540"/>
    <n v="0"/>
    <n v="0"/>
    <n v="-26790"/>
    <n v="0"/>
    <n v="204635"/>
    <n v="194095"/>
  </r>
  <r>
    <x v="0"/>
    <s v="FA81"/>
    <n v="1600"/>
    <n v="160003431"/>
    <n v="0"/>
    <s v="FA001600034310"/>
    <s v="VIBRO SIFTER    - RIECO Plant"/>
    <x v="0"/>
    <n v="2"/>
    <n v="15"/>
    <n v="0"/>
    <s v="31.03.2021"/>
    <s v="01.02.2021"/>
    <m/>
    <s v="INR"/>
    <n v="952368"/>
    <n v="0"/>
    <n v="0"/>
    <n v="0"/>
    <n v="952368"/>
    <n v="-70067"/>
    <n v="-45444"/>
    <n v="0"/>
    <n v="-45444"/>
    <n v="0"/>
    <n v="0"/>
    <n v="-115511"/>
    <n v="167371.40000000002"/>
    <n v="882301"/>
    <n v="669485.6"/>
  </r>
  <r>
    <x v="0"/>
    <s v="FA81"/>
    <n v="1600"/>
    <n v="160003432"/>
    <n v="0"/>
    <s v="FA001600034320"/>
    <s v="EPO KGV FOR SILO DISCHARGE   -RIECO"/>
    <x v="0"/>
    <n v="2"/>
    <n v="15"/>
    <n v="0"/>
    <s v="31.03.2021"/>
    <s v="01.02.2021"/>
    <m/>
    <s v="INR"/>
    <n v="139506"/>
    <n v="0"/>
    <n v="0"/>
    <n v="0"/>
    <n v="139506"/>
    <n v="-10263"/>
    <n v="-6657"/>
    <n v="0"/>
    <n v="-6657"/>
    <n v="0"/>
    <n v="0"/>
    <n v="-16920"/>
    <n v="0"/>
    <n v="129243"/>
    <n v="122586"/>
  </r>
  <r>
    <x v="0"/>
    <s v="FA81"/>
    <n v="1600"/>
    <n v="160003433"/>
    <n v="0"/>
    <s v="FA001600034330"/>
    <s v="BIN ACTIVATOR FOR 8KL SILO   -RIECO"/>
    <x v="0"/>
    <n v="2"/>
    <n v="15"/>
    <n v="0"/>
    <s v="31.03.2021"/>
    <s v="01.02.2021"/>
    <m/>
    <s v="INR"/>
    <n v="673698"/>
    <n v="0"/>
    <n v="0"/>
    <n v="0"/>
    <n v="673698"/>
    <n v="-49565"/>
    <n v="-32147"/>
    <n v="0"/>
    <n v="-32147"/>
    <n v="0"/>
    <n v="0"/>
    <n v="-81712"/>
    <n v="0"/>
    <n v="624133"/>
    <n v="591986"/>
  </r>
  <r>
    <x v="0"/>
    <s v="FA81"/>
    <n v="1600"/>
    <n v="160003434"/>
    <n v="0"/>
    <s v="FA001600034340"/>
    <s v="INCLINED SCREW CONVEYOR -SHIFTER-RIECO"/>
    <x v="0"/>
    <n v="1"/>
    <n v="15"/>
    <n v="0"/>
    <s v="31.03.2021"/>
    <s v="01.02.2021"/>
    <m/>
    <s v="INR"/>
    <n v="575520"/>
    <n v="0"/>
    <n v="0"/>
    <n v="0"/>
    <n v="575520"/>
    <n v="-42342"/>
    <n v="-27462"/>
    <n v="0"/>
    <n v="-27462"/>
    <n v="0"/>
    <n v="0"/>
    <n v="-69804"/>
    <n v="0"/>
    <n v="533178"/>
    <n v="505716"/>
  </r>
  <r>
    <x v="0"/>
    <s v="FA81"/>
    <n v="1600"/>
    <n v="160003435"/>
    <n v="0"/>
    <s v="FA001600034350"/>
    <s v="MANUAL DIVERTER VALVE    - RIECO Plant"/>
    <x v="0"/>
    <n v="1"/>
    <n v="15"/>
    <n v="0"/>
    <s v="31.03.2021"/>
    <s v="01.02.2021"/>
    <m/>
    <s v="INR"/>
    <n v="70218"/>
    <n v="0"/>
    <n v="0"/>
    <n v="0"/>
    <n v="70218"/>
    <n v="-5166"/>
    <n v="-3351"/>
    <n v="0"/>
    <n v="-3351"/>
    <n v="0"/>
    <n v="0"/>
    <n v="-8517"/>
    <n v="0"/>
    <n v="65052"/>
    <n v="61701"/>
  </r>
  <r>
    <x v="0"/>
    <s v="FA81"/>
    <n v="1600"/>
    <n v="160003436"/>
    <n v="0"/>
    <s v="FA001600034360"/>
    <s v="HZNTL SCREW CONVEYOR FOR OVER SIZE-RIECO"/>
    <x v="0"/>
    <n v="2"/>
    <n v="15"/>
    <n v="0"/>
    <s v="31.03.2021"/>
    <s v="01.02.2021"/>
    <m/>
    <s v="INR"/>
    <n v="606386"/>
    <n v="0"/>
    <n v="0"/>
    <n v="0"/>
    <n v="606386"/>
    <n v="-44612"/>
    <n v="-28935"/>
    <n v="0"/>
    <n v="-28935"/>
    <n v="0"/>
    <n v="0"/>
    <n v="-73547"/>
    <n v="0"/>
    <n v="561774"/>
    <n v="532839"/>
  </r>
  <r>
    <x v="0"/>
    <s v="FA81"/>
    <n v="1600"/>
    <n v="160003437"/>
    <n v="0"/>
    <s v="FA001600034370"/>
    <s v="Control Panel-cum PLC Panel&amp;HMI -RIECO"/>
    <x v="0"/>
    <n v="1"/>
    <n v="15"/>
    <n v="0"/>
    <s v="31.03.2021"/>
    <s v="01.02.2021"/>
    <m/>
    <s v="INR"/>
    <n v="1598506"/>
    <n v="0"/>
    <n v="0"/>
    <n v="0"/>
    <n v="1598506"/>
    <n v="-117604"/>
    <n v="-76276"/>
    <n v="0"/>
    <n v="-76276"/>
    <n v="0"/>
    <n v="0"/>
    <n v="-193880"/>
    <n v="280925.2"/>
    <n v="1480902"/>
    <n v="1123700.8"/>
  </r>
  <r>
    <x v="0"/>
    <s v="FA81"/>
    <n v="1600"/>
    <n v="160003438"/>
    <n v="0"/>
    <s v="FA001600034380"/>
    <s v="INCLINED SCREW CONVEYOR forSHIFTER-RIECO"/>
    <x v="0"/>
    <n v="1"/>
    <n v="15"/>
    <n v="0"/>
    <s v="31.03.2021"/>
    <s v="01.02.2021"/>
    <m/>
    <s v="INR"/>
    <n v="722176"/>
    <n v="0"/>
    <n v="0"/>
    <n v="0"/>
    <n v="722176"/>
    <n v="-53131"/>
    <n v="-34460"/>
    <n v="0"/>
    <n v="-34460"/>
    <n v="0"/>
    <n v="0"/>
    <n v="-87591"/>
    <n v="126917"/>
    <n v="669045"/>
    <n v="507668"/>
  </r>
  <r>
    <x v="0"/>
    <s v="FA81"/>
    <n v="1600"/>
    <n v="160003439"/>
    <n v="0"/>
    <s v="FA001600034390"/>
    <s v="3 POSITION DIVERTER VALVE   -RIECO"/>
    <x v="0"/>
    <n v="3"/>
    <n v="15"/>
    <n v="0"/>
    <s v="31.03.2021"/>
    <s v="01.02.2021"/>
    <m/>
    <s v="INR"/>
    <n v="348765"/>
    <n v="0"/>
    <n v="0"/>
    <n v="0"/>
    <n v="348765"/>
    <n v="-25658"/>
    <n v="-16642"/>
    <n v="0"/>
    <n v="-16642"/>
    <n v="0"/>
    <n v="0"/>
    <n v="-42300"/>
    <n v="0"/>
    <n v="323107"/>
    <n v="306465"/>
  </r>
  <r>
    <x v="0"/>
    <s v="FA81"/>
    <n v="1600"/>
    <n v="160003440"/>
    <n v="0"/>
    <s v="FA001600034400"/>
    <s v="MANUAL DIVERTER VALVE    - RIECO Plant"/>
    <x v="0"/>
    <n v="1"/>
    <n v="15"/>
    <n v="0"/>
    <s v="31.03.2021"/>
    <s v="01.02.2021"/>
    <m/>
    <s v="INR"/>
    <n v="116255"/>
    <n v="0"/>
    <n v="0"/>
    <n v="0"/>
    <n v="116255"/>
    <n v="-8553"/>
    <n v="-5547"/>
    <n v="0"/>
    <n v="-5547"/>
    <n v="0"/>
    <n v="0"/>
    <n v="-14100"/>
    <n v="0"/>
    <n v="107702"/>
    <n v="102155"/>
  </r>
  <r>
    <x v="0"/>
    <s v="FA81"/>
    <n v="1600"/>
    <n v="160003441"/>
    <n v="0"/>
    <s v="FA001600034410"/>
    <s v="DIVERTER VALVE    - RIECO Plant"/>
    <x v="0"/>
    <n v="2"/>
    <n v="15"/>
    <n v="0"/>
    <s v="31.03.2021"/>
    <s v="01.02.2021"/>
    <m/>
    <s v="INR"/>
    <n v="234835"/>
    <n v="0"/>
    <n v="0"/>
    <n v="0"/>
    <n v="234835"/>
    <n v="-17277"/>
    <n v="-11206"/>
    <n v="0"/>
    <n v="-11206"/>
    <n v="0"/>
    <n v="0"/>
    <n v="-28483"/>
    <n v="0"/>
    <n v="217558"/>
    <n v="206352"/>
  </r>
  <r>
    <x v="0"/>
    <s v="FA81"/>
    <n v="1600"/>
    <n v="160003442"/>
    <n v="0"/>
    <s v="FA001600034420"/>
    <s v="EPO KGV    - RIECO Plant"/>
    <x v="0"/>
    <n v="3"/>
    <n v="15"/>
    <n v="0"/>
    <s v="31.03.2021"/>
    <s v="01.02.2021"/>
    <m/>
    <s v="INR"/>
    <n v="209259"/>
    <n v="0"/>
    <n v="0"/>
    <n v="0"/>
    <n v="209259"/>
    <n v="-15395"/>
    <n v="-9985"/>
    <n v="0"/>
    <n v="-9985"/>
    <n v="0"/>
    <n v="0"/>
    <n v="-25380"/>
    <n v="0"/>
    <n v="193864"/>
    <n v="183879"/>
  </r>
  <r>
    <x v="0"/>
    <s v="FA81"/>
    <n v="1600"/>
    <n v="160003443"/>
    <n v="0"/>
    <s v="FA001600034430"/>
    <s v="EPO KGV BELOW SILO    - RIECO Plant"/>
    <x v="0"/>
    <n v="3"/>
    <n v="15"/>
    <n v="0"/>
    <s v="31.03.2021"/>
    <s v="01.02.2021"/>
    <m/>
    <s v="INR"/>
    <n v="209259"/>
    <n v="0"/>
    <n v="0"/>
    <n v="0"/>
    <n v="209259"/>
    <n v="-15395"/>
    <n v="-9985"/>
    <n v="0"/>
    <n v="-9985"/>
    <n v="0"/>
    <n v="0"/>
    <n v="-25380"/>
    <n v="0"/>
    <n v="193864"/>
    <n v="183879"/>
  </r>
  <r>
    <x v="0"/>
    <s v="FA81"/>
    <n v="1600"/>
    <n v="160003444"/>
    <n v="0"/>
    <s v="FA001600034440"/>
    <s v="FILTER BAGS    - RIECO Plant"/>
    <x v="0"/>
    <n v="2"/>
    <n v="15"/>
    <n v="0"/>
    <s v="31.03.2021"/>
    <s v="01.02.2021"/>
    <m/>
    <s v="INR"/>
    <n v="46502"/>
    <n v="0"/>
    <n v="0"/>
    <n v="0"/>
    <n v="46502"/>
    <n v="-3421"/>
    <n v="-2219"/>
    <n v="0"/>
    <n v="-2219"/>
    <n v="0"/>
    <n v="0"/>
    <n v="-5640"/>
    <n v="0"/>
    <n v="43081"/>
    <n v="40862"/>
  </r>
  <r>
    <x v="0"/>
    <s v="FA81"/>
    <n v="1600"/>
    <n v="160003445"/>
    <n v="0"/>
    <s v="FA001600034450"/>
    <s v="FILTER BAGS    - RIECO Plant"/>
    <x v="0"/>
    <n v="1"/>
    <n v="15"/>
    <n v="0"/>
    <s v="31.03.2021"/>
    <s v="01.02.2021"/>
    <m/>
    <s v="INR"/>
    <n v="34877"/>
    <n v="0"/>
    <n v="0"/>
    <n v="0"/>
    <n v="34877"/>
    <n v="-2566"/>
    <n v="-1664"/>
    <n v="0"/>
    <n v="-1664"/>
    <n v="0"/>
    <n v="0"/>
    <n v="-4230"/>
    <n v="0"/>
    <n v="32311"/>
    <n v="30647"/>
  </r>
  <r>
    <x v="0"/>
    <s v="FA81"/>
    <n v="1600"/>
    <n v="160003446"/>
    <n v="0"/>
    <s v="FA001600034460"/>
    <s v="HORIZONTAL SCREW CONVEYOR   -RIECO"/>
    <x v="0"/>
    <n v="1"/>
    <n v="15"/>
    <n v="0"/>
    <s v="31.03.2021"/>
    <s v="01.02.2021"/>
    <m/>
    <s v="INR"/>
    <n v="244136"/>
    <n v="0"/>
    <n v="0"/>
    <n v="0"/>
    <n v="244136"/>
    <n v="-17961"/>
    <n v="-11649"/>
    <n v="0"/>
    <n v="-11649"/>
    <n v="0"/>
    <n v="0"/>
    <n v="-29610"/>
    <n v="0"/>
    <n v="226175"/>
    <n v="214526"/>
  </r>
  <r>
    <x v="0"/>
    <s v="FA81"/>
    <n v="1600"/>
    <n v="160003447"/>
    <n v="0"/>
    <s v="FA001600034470"/>
    <s v="VIBRATOR FOR CYCLONE    - RIECO Plant"/>
    <x v="0"/>
    <n v="1"/>
    <n v="15"/>
    <n v="0"/>
    <s v="31.03.2021"/>
    <s v="01.02.2021"/>
    <m/>
    <s v="INR"/>
    <n v="40689"/>
    <n v="0"/>
    <n v="0"/>
    <n v="0"/>
    <n v="40689"/>
    <n v="-2994"/>
    <n v="-1942"/>
    <n v="0"/>
    <n v="-1942"/>
    <n v="0"/>
    <n v="0"/>
    <n v="-4936"/>
    <n v="0"/>
    <n v="37695"/>
    <n v="35753"/>
  </r>
  <r>
    <x v="0"/>
    <s v="FA81"/>
    <n v="1600"/>
    <n v="160003448"/>
    <n v="0"/>
    <s v="FA001600034480"/>
    <s v="Erection &amp; Commissioning-  RIECO P&amp;M"/>
    <x v="0"/>
    <n v="1"/>
    <n v="15"/>
    <n v="0"/>
    <s v="31.03.2021"/>
    <s v="01.02.2021"/>
    <m/>
    <s v="INR"/>
    <n v="900930"/>
    <n v="0"/>
    <n v="0"/>
    <n v="0"/>
    <n v="900930"/>
    <n v="-66282"/>
    <n v="-42990"/>
    <n v="0"/>
    <n v="-42990"/>
    <n v="0"/>
    <n v="0"/>
    <n v="-109272"/>
    <n v="158331.6"/>
    <n v="834648"/>
    <n v="633326.4"/>
  </r>
  <r>
    <x v="0"/>
    <s v="FA81"/>
    <n v="1600"/>
    <n v="160003449"/>
    <n v="0"/>
    <s v="FA001600034490"/>
    <s v="EPO KGV BELOW SILO &amp; Misc.   -RIECO"/>
    <x v="0"/>
    <n v="1"/>
    <n v="15"/>
    <n v="0"/>
    <s v="31.03.2021"/>
    <s v="01.02.2021"/>
    <m/>
    <s v="INR"/>
    <n v="81379"/>
    <n v="0"/>
    <n v="0"/>
    <n v="0"/>
    <n v="81379"/>
    <n v="-5987"/>
    <n v="-3883"/>
    <n v="0"/>
    <n v="-3883"/>
    <n v="0"/>
    <n v="0"/>
    <n v="-9870"/>
    <n v="0"/>
    <n v="75392"/>
    <n v="71509"/>
  </r>
  <r>
    <x v="0"/>
    <s v="FA81"/>
    <n v="1600"/>
    <n v="160003450"/>
    <n v="0"/>
    <s v="FA001600034500"/>
    <s v="L SWITCH CAPACITA 1 1/2&quot;NPT,Holding Belt"/>
    <x v="0"/>
    <n v="10"/>
    <n v="15"/>
    <n v="0"/>
    <s v="31.03.2021"/>
    <s v="01.02.2021"/>
    <m/>
    <s v="INR"/>
    <n v="87190.94"/>
    <n v="0"/>
    <n v="0"/>
    <n v="0"/>
    <n v="87190.94"/>
    <n v="-6415"/>
    <n v="-4160"/>
    <n v="0"/>
    <n v="-4160"/>
    <n v="0"/>
    <n v="0"/>
    <n v="-10575"/>
    <n v="0"/>
    <n v="80775.94"/>
    <n v="76615.94"/>
  </r>
  <r>
    <x v="0"/>
    <s v="FA81"/>
    <n v="1600"/>
    <n v="160003451"/>
    <n v="0"/>
    <s v="FA001600034510"/>
    <s v="PROXIMITY SWITCH FOR KGV 230VAC   -RIECO"/>
    <x v="0"/>
    <n v="34"/>
    <n v="15"/>
    <n v="0"/>
    <s v="31.03.2021"/>
    <s v="01.02.2021"/>
    <m/>
    <s v="INR"/>
    <n v="47432"/>
    <n v="0"/>
    <n v="0"/>
    <n v="0"/>
    <n v="47432"/>
    <n v="-3490"/>
    <n v="-2263"/>
    <n v="0"/>
    <n v="-2263"/>
    <n v="0"/>
    <n v="0"/>
    <n v="-5753"/>
    <n v="0"/>
    <n v="43942"/>
    <n v="41679"/>
  </r>
  <r>
    <x v="0"/>
    <s v="FA81"/>
    <n v="1600"/>
    <n v="160003452"/>
    <n v="0"/>
    <s v="FA001600034520"/>
    <s v="S.TIMER 10W 230V AC 230V AC MANIKS 12 -R"/>
    <x v="0"/>
    <n v="3"/>
    <n v="15"/>
    <n v="0"/>
    <s v="31.03.2021"/>
    <s v="01.02.2021"/>
    <m/>
    <s v="INR"/>
    <n v="27901"/>
    <n v="0"/>
    <n v="0"/>
    <n v="0"/>
    <n v="27901"/>
    <n v="-2053"/>
    <n v="-1331"/>
    <n v="0"/>
    <n v="-1331"/>
    <n v="0"/>
    <n v="0"/>
    <n v="-3384"/>
    <n v="0"/>
    <n v="25848"/>
    <n v="24517"/>
  </r>
  <r>
    <x v="0"/>
    <s v="FA81"/>
    <n v="1600"/>
    <n v="160003453"/>
    <n v="0"/>
    <s v="FA001600034530"/>
    <s v="FLEX.CON.250 I/D x 300L WH NEOP.FD GR -R"/>
    <x v="0"/>
    <n v="3"/>
    <n v="15"/>
    <n v="0"/>
    <s v="31.03.2021"/>
    <s v="01.02.2021"/>
    <m/>
    <s v="INR"/>
    <n v="13951"/>
    <n v="0"/>
    <n v="0"/>
    <n v="0"/>
    <n v="13951"/>
    <n v="-1027"/>
    <n v="-666"/>
    <n v="0"/>
    <n v="-666"/>
    <n v="0"/>
    <n v="0"/>
    <n v="-1693"/>
    <n v="0"/>
    <n v="12924"/>
    <n v="12258"/>
  </r>
  <r>
    <x v="0"/>
    <s v="FA81"/>
    <n v="1600"/>
    <n v="160003454"/>
    <n v="0"/>
    <s v="FA001600034540"/>
    <s v="FLEX.CON.220 I/D x 250L WH NEOP.FD GR -R"/>
    <x v="0"/>
    <n v="10"/>
    <n v="15"/>
    <n v="0"/>
    <s v="31.03.2021"/>
    <s v="01.02.2021"/>
    <m/>
    <s v="INR"/>
    <n v="34877"/>
    <n v="0"/>
    <n v="0"/>
    <n v="0"/>
    <n v="34877"/>
    <n v="-2566"/>
    <n v="-1664"/>
    <n v="0"/>
    <n v="-1664"/>
    <n v="0"/>
    <n v="0"/>
    <n v="-4230"/>
    <n v="0"/>
    <n v="32311"/>
    <n v="30647"/>
  </r>
  <r>
    <x v="0"/>
    <s v="FA81"/>
    <n v="1600"/>
    <n v="160003455"/>
    <n v="0"/>
    <s v="FA001600034550"/>
    <s v="FLEX.CON.200 I/D x 350L WH NEOP.FD GR -R"/>
    <x v="0"/>
    <n v="2"/>
    <n v="15"/>
    <n v="0"/>
    <s v="31.03.2021"/>
    <s v="01.02.2021"/>
    <m/>
    <s v="INR"/>
    <n v="8370"/>
    <n v="0"/>
    <n v="0"/>
    <n v="0"/>
    <n v="8370"/>
    <n v="-616"/>
    <n v="-399"/>
    <n v="0"/>
    <n v="-399"/>
    <n v="0"/>
    <n v="0"/>
    <n v="-1015"/>
    <n v="0"/>
    <n v="7754"/>
    <n v="7355"/>
  </r>
  <r>
    <x v="0"/>
    <s v="FA81"/>
    <n v="1600"/>
    <n v="160003458"/>
    <n v="0"/>
    <s v="FA001600034580"/>
    <s v="Screw Conveyer  -DA PLANT"/>
    <x v="0"/>
    <n v="1"/>
    <n v="15"/>
    <n v="0"/>
    <s v="31.03.2021"/>
    <s v="01.02.2021"/>
    <m/>
    <s v="INR"/>
    <n v="406893"/>
    <n v="0"/>
    <n v="0"/>
    <n v="0"/>
    <n v="406893"/>
    <n v="-29936"/>
    <n v="-19416"/>
    <n v="0"/>
    <n v="-19416"/>
    <n v="0"/>
    <n v="0"/>
    <n v="-49352"/>
    <n v="0"/>
    <n v="376957"/>
    <n v="357541"/>
  </r>
  <r>
    <x v="0"/>
    <s v="FA81"/>
    <n v="1600"/>
    <n v="160003459"/>
    <n v="0"/>
    <s v="FA001600034590"/>
    <s v="Transformer 315 Kva"/>
    <x v="0"/>
    <n v="1"/>
    <n v="15"/>
    <n v="0"/>
    <s v="31.03.2021"/>
    <s v="01.02.2021"/>
    <m/>
    <s v="INR"/>
    <n v="477808.1"/>
    <n v="0"/>
    <n v="0"/>
    <n v="0"/>
    <n v="477808.1"/>
    <n v="-35153"/>
    <n v="-22800"/>
    <n v="0"/>
    <n v="-22800"/>
    <n v="0"/>
    <n v="0"/>
    <n v="-57953"/>
    <n v="0"/>
    <n v="442655.1"/>
    <n v="419855.1"/>
  </r>
  <r>
    <x v="0"/>
    <s v="FA81"/>
    <n v="1600"/>
    <n v="160003460"/>
    <n v="0"/>
    <s v="FA001600034600"/>
    <s v="Air Compressor &amp;Vertical  Tank 500 Ltr"/>
    <x v="0"/>
    <n v="1"/>
    <n v="15"/>
    <n v="0"/>
    <s v="31.03.2021"/>
    <s v="01.02.2021"/>
    <m/>
    <s v="INR"/>
    <n v="508034"/>
    <n v="0"/>
    <n v="0"/>
    <n v="0"/>
    <n v="508034"/>
    <n v="-37376"/>
    <n v="-24242"/>
    <n v="0"/>
    <n v="-24242"/>
    <n v="0"/>
    <n v="0"/>
    <n v="-61618"/>
    <n v="0"/>
    <n v="470658"/>
    <n v="446416"/>
  </r>
  <r>
    <x v="0"/>
    <s v="FA81"/>
    <n v="1600"/>
    <n v="160003463"/>
    <n v="0"/>
    <s v="FA001600034630"/>
    <s v="Electronic Weighing Scale"/>
    <x v="0"/>
    <n v="1"/>
    <n v="15"/>
    <n v="0"/>
    <s v="31.03.2021"/>
    <s v="01.02.2021"/>
    <m/>
    <s v="INR"/>
    <n v="13486"/>
    <n v="0"/>
    <n v="0"/>
    <n v="0"/>
    <n v="13486"/>
    <n v="-992"/>
    <n v="-644"/>
    <n v="0"/>
    <n v="-644"/>
    <n v="0"/>
    <n v="0"/>
    <n v="-1636"/>
    <n v="0"/>
    <n v="12494"/>
    <n v="11850"/>
  </r>
  <r>
    <x v="0"/>
    <s v="FA81"/>
    <n v="1600"/>
    <n v="160003466"/>
    <n v="0"/>
    <s v="FA001600034660"/>
    <s v="Carton taping machine"/>
    <x v="0"/>
    <n v="1"/>
    <n v="15"/>
    <n v="0"/>
    <s v="31.03.2021"/>
    <s v="01.02.2021"/>
    <m/>
    <s v="INR"/>
    <n v="86029"/>
    <n v="0"/>
    <n v="0"/>
    <n v="0"/>
    <n v="86029"/>
    <n v="-6329"/>
    <n v="-4105"/>
    <n v="0"/>
    <n v="-4105"/>
    <n v="0"/>
    <n v="0"/>
    <n v="-10434"/>
    <n v="0"/>
    <n v="79700"/>
    <n v="75595"/>
  </r>
  <r>
    <x v="0"/>
    <s v="FA81"/>
    <n v="1600"/>
    <n v="160003467"/>
    <n v="0"/>
    <s v="FA001600034670"/>
    <s v="Hygiene Station -DA Plant"/>
    <x v="0"/>
    <n v="1"/>
    <n v="15"/>
    <n v="0"/>
    <s v="31.03.2021"/>
    <s v="01.02.2021"/>
    <m/>
    <s v="INR"/>
    <n v="129183"/>
    <n v="0"/>
    <n v="0"/>
    <n v="0"/>
    <n v="129183"/>
    <n v="-9505"/>
    <n v="-6164"/>
    <n v="0"/>
    <n v="-6164"/>
    <n v="0"/>
    <n v="0"/>
    <n v="-15669"/>
    <n v="0"/>
    <n v="119678"/>
    <n v="113514"/>
  </r>
  <r>
    <x v="0"/>
    <s v="FA81"/>
    <n v="1600"/>
    <n v="160003487"/>
    <n v="0"/>
    <s v="FA001600034870"/>
    <s v="Collar Forming Tube 340MM"/>
    <x v="0"/>
    <n v="1"/>
    <n v="15"/>
    <n v="0"/>
    <s v="30.06.2021"/>
    <s v="23.06.2021"/>
    <m/>
    <s v="INR"/>
    <n v="32300"/>
    <n v="0"/>
    <n v="0"/>
    <n v="0"/>
    <n v="32300"/>
    <n v="-1580"/>
    <n v="-1541"/>
    <n v="0"/>
    <n v="-1541"/>
    <n v="0"/>
    <n v="0"/>
    <n v="-3121"/>
    <n v="0"/>
    <n v="30720"/>
    <n v="29179"/>
  </r>
  <r>
    <x v="0"/>
    <s v="FA81"/>
    <n v="1600"/>
    <n v="160003494"/>
    <n v="0"/>
    <s v="FA001600034940"/>
    <s v="Collar Forming Tube 430MM-FFS"/>
    <x v="0"/>
    <n v="1"/>
    <n v="15"/>
    <n v="0"/>
    <s v="30.06.2021"/>
    <s v="06.04.2021"/>
    <m/>
    <s v="INR"/>
    <n v="40850"/>
    <n v="0"/>
    <n v="0"/>
    <n v="0"/>
    <n v="40850"/>
    <n v="-2552"/>
    <n v="-1949"/>
    <n v="0"/>
    <n v="-1949"/>
    <n v="0"/>
    <n v="0"/>
    <n v="-4501"/>
    <n v="0"/>
    <n v="38298"/>
    <n v="36349"/>
  </r>
  <r>
    <x v="0"/>
    <s v="FA81"/>
    <n v="1600"/>
    <n v="160003495"/>
    <n v="0"/>
    <s v="FA001600034950"/>
    <s v="Conveyor Modification - FFS"/>
    <x v="0"/>
    <n v="1"/>
    <n v="15"/>
    <n v="0"/>
    <s v="30.06.2021"/>
    <s v="19.04.2021"/>
    <m/>
    <s v="INR"/>
    <n v="12200"/>
    <n v="0"/>
    <n v="0"/>
    <n v="0"/>
    <n v="12200"/>
    <n v="-735"/>
    <n v="-582"/>
    <n v="0"/>
    <n v="-582"/>
    <n v="0"/>
    <n v="0"/>
    <n v="-1317"/>
    <n v="0"/>
    <n v="11465"/>
    <n v="10883"/>
  </r>
  <r>
    <x v="0"/>
    <s v="FA81"/>
    <n v="1600"/>
    <n v="160003496"/>
    <n v="0"/>
    <s v="FA001600034960"/>
    <s v="Material Fork Sensor-FFS"/>
    <x v="0"/>
    <n v="1"/>
    <n v="15"/>
    <n v="0"/>
    <s v="30.06.2021"/>
    <s v="19.04.2021"/>
    <m/>
    <s v="INR"/>
    <n v="16500"/>
    <n v="0"/>
    <n v="0"/>
    <n v="0"/>
    <n v="16500"/>
    <n v="-993"/>
    <n v="-787"/>
    <n v="0"/>
    <n v="-787"/>
    <n v="0"/>
    <n v="0"/>
    <n v="-1780"/>
    <n v="0"/>
    <n v="15507"/>
    <n v="14720"/>
  </r>
  <r>
    <x v="0"/>
    <s v="FA81"/>
    <n v="1600"/>
    <n v="160003750"/>
    <n v="0"/>
    <s v="FA001600037500"/>
    <s v="Centrfugal Pump for Fire Saftey System"/>
    <x v="0"/>
    <n v="1"/>
    <n v="15"/>
    <n v="0"/>
    <s v="30.11.2021"/>
    <s v="01.11.2021"/>
    <m/>
    <s v="INR"/>
    <n v="75500"/>
    <n v="0"/>
    <n v="0"/>
    <n v="0"/>
    <n v="75500"/>
    <n v="-1978"/>
    <n v="-3603"/>
    <n v="0"/>
    <n v="-3603"/>
    <n v="0"/>
    <n v="0"/>
    <n v="-5581"/>
    <n v="0"/>
    <n v="73522"/>
    <n v="69919"/>
  </r>
  <r>
    <x v="0"/>
    <s v="FA81"/>
    <n v="1600"/>
    <n v="160003751"/>
    <n v="0"/>
    <s v="FA001600037510"/>
    <s v="Fire Safety Systen"/>
    <x v="0"/>
    <n v="1"/>
    <n v="15"/>
    <n v="0"/>
    <s v="30.11.2021"/>
    <s v="01.11.2021"/>
    <m/>
    <s v="INR"/>
    <n v="411950"/>
    <n v="0"/>
    <n v="0"/>
    <n v="0"/>
    <n v="411950"/>
    <n v="-10793"/>
    <n v="-19657"/>
    <n v="0"/>
    <n v="-19657"/>
    <n v="0"/>
    <n v="0"/>
    <n v="-30450"/>
    <n v="0"/>
    <n v="401157"/>
    <n v="381500"/>
  </r>
  <r>
    <x v="0"/>
    <s v="FA81"/>
    <n v="1600"/>
    <n v="160003765"/>
    <n v="0"/>
    <s v="FA001600037650"/>
    <s v="Weighing machine wit Brass Weight"/>
    <x v="0"/>
    <n v="2"/>
    <n v="15"/>
    <n v="0"/>
    <s v="31.12.2021"/>
    <s v="13.12.2021"/>
    <m/>
    <s v="INR"/>
    <n v="11450"/>
    <n v="0"/>
    <n v="0"/>
    <n v="0"/>
    <n v="11450"/>
    <n v="-217"/>
    <n v="-546"/>
    <n v="0"/>
    <n v="-546"/>
    <n v="0"/>
    <n v="0"/>
    <n v="-763"/>
    <n v="0"/>
    <n v="11233"/>
    <n v="10687"/>
  </r>
  <r>
    <x v="0"/>
    <s v="FA81"/>
    <n v="1600"/>
    <n v="160003766"/>
    <n v="0"/>
    <s v="FA001600037660"/>
    <s v="Level controller &amp; Sensor-Auger Filler Machine"/>
    <x v="0"/>
    <n v="1"/>
    <n v="15"/>
    <n v="0"/>
    <s v="31.12.2021"/>
    <s v="13.12.2021"/>
    <m/>
    <s v="INR"/>
    <n v="14340"/>
    <n v="0"/>
    <n v="0"/>
    <n v="0"/>
    <n v="14340"/>
    <n v="-271"/>
    <n v="-684"/>
    <n v="0"/>
    <n v="-684"/>
    <n v="0"/>
    <n v="0"/>
    <n v="-955"/>
    <n v="0"/>
    <n v="14069"/>
    <n v="13385"/>
  </r>
  <r>
    <x v="0"/>
    <s v="FA81"/>
    <n v="1600"/>
    <n v="160003794"/>
    <n v="0"/>
    <s v="FA001600037940"/>
    <s v="METAL DETECTOR CONVEYOR SYSTEM"/>
    <x v="0"/>
    <n v="1"/>
    <n v="15"/>
    <n v="0"/>
    <s v="28.02.2022"/>
    <s v="17.02.2022"/>
    <m/>
    <s v="INR"/>
    <n v="196355.93"/>
    <n v="0"/>
    <n v="0"/>
    <n v="0"/>
    <n v="196355.93"/>
    <n v="-1465"/>
    <n v="-9370"/>
    <n v="0"/>
    <n v="-9370"/>
    <n v="0"/>
    <n v="0"/>
    <n v="-10835"/>
    <n v="0"/>
    <n v="194890.93"/>
    <n v="185520.93"/>
  </r>
  <r>
    <x v="0"/>
    <s v="FA81"/>
    <n v="1600"/>
    <n v="160003795"/>
    <n v="0"/>
    <s v="FA001600037950"/>
    <s v="Printing Cylinder- DESI ATTACHAWALATTA 1 K"/>
    <x v="0"/>
    <n v="6"/>
    <n v="2"/>
    <n v="0"/>
    <s v="28.02.2022"/>
    <s v="21.02.2022"/>
    <m/>
    <s v="INR"/>
    <n v="79200.100000000006"/>
    <n v="0"/>
    <n v="0"/>
    <n v="0"/>
    <n v="79200.100000000006"/>
    <n v="-4020"/>
    <n v="-28344"/>
    <n v="0"/>
    <n v="-28344"/>
    <n v="0"/>
    <n v="0"/>
    <n v="-32364"/>
    <n v="0"/>
    <n v="75180.100000000006"/>
    <n v="46836.100000000006"/>
  </r>
  <r>
    <x v="0"/>
    <s v="FA81"/>
    <n v="1600"/>
    <n v="160003796"/>
    <n v="0"/>
    <s v="FA001600037960"/>
    <s v="Printing Cylinder- DESI ATTA RAGIATTA 1 KG"/>
    <x v="0"/>
    <n v="7"/>
    <n v="2"/>
    <n v="0"/>
    <s v="28.02.2022"/>
    <s v="21.02.2022"/>
    <m/>
    <s v="INR"/>
    <n v="77616"/>
    <n v="0"/>
    <n v="0"/>
    <n v="0"/>
    <n v="77616"/>
    <n v="-3939"/>
    <n v="-27777"/>
    <n v="0"/>
    <n v="-27777"/>
    <n v="0"/>
    <n v="0"/>
    <n v="-31716"/>
    <n v="0"/>
    <n v="73677"/>
    <n v="45900"/>
  </r>
  <r>
    <x v="0"/>
    <s v="FA81"/>
    <n v="1600"/>
    <n v="160003797"/>
    <n v="0"/>
    <s v="FA001600037970"/>
    <s v="Printing Cylinder- Mother earth 1 kg Atta"/>
    <x v="0"/>
    <n v="8"/>
    <n v="2"/>
    <n v="0"/>
    <s v="28.02.2022"/>
    <s v="25.02.2022"/>
    <m/>
    <s v="INR"/>
    <n v="103488"/>
    <n v="0"/>
    <n v="0"/>
    <n v="0"/>
    <n v="103488"/>
    <n v="-4714"/>
    <n v="-37036"/>
    <n v="0"/>
    <n v="-37036"/>
    <n v="0"/>
    <n v="0"/>
    <n v="-41750"/>
    <n v="0"/>
    <n v="98774"/>
    <n v="61738"/>
  </r>
  <r>
    <x v="0"/>
    <s v="FA81"/>
    <n v="1600"/>
    <n v="160003798"/>
    <n v="0"/>
    <s v="FA001600037980"/>
    <s v="Printing Cylinder- Mother Earth 5 kg Atta"/>
    <x v="0"/>
    <n v="8"/>
    <n v="2"/>
    <n v="0"/>
    <s v="28.02.2022"/>
    <s v="25.02.2022"/>
    <m/>
    <s v="INR"/>
    <n v="85008"/>
    <n v="0"/>
    <n v="0"/>
    <n v="0"/>
    <n v="85008"/>
    <n v="-3872"/>
    <n v="-30422"/>
    <n v="0"/>
    <n v="-30422"/>
    <n v="0"/>
    <n v="0"/>
    <n v="-34294"/>
    <n v="0"/>
    <n v="81136"/>
    <n v="50714"/>
  </r>
  <r>
    <x v="0"/>
    <s v="FA81"/>
    <n v="1600"/>
    <n v="160003842"/>
    <n v="0"/>
    <s v="FA001600038420"/>
    <s v="Generators"/>
    <x v="0"/>
    <n v="1"/>
    <n v="0"/>
    <n v="1"/>
    <s v="31.03.2022"/>
    <s v="31.03.2022"/>
    <m/>
    <s v="INR"/>
    <n v="24400"/>
    <n v="0"/>
    <n v="0"/>
    <n v="0"/>
    <n v="24400"/>
    <n v="-23179.83"/>
    <n v="0"/>
    <n v="0"/>
    <n v="0"/>
    <n v="0"/>
    <n v="0"/>
    <n v="-23179.83"/>
    <n v="0"/>
    <n v="1220.1699999999983"/>
    <n v="1220.1699999999983"/>
  </r>
  <r>
    <x v="0"/>
    <s v="FA81"/>
    <n v="1600"/>
    <n v="160003843"/>
    <n v="0"/>
    <s v="FA001600038430"/>
    <s v="VFFS Machine(Auger Filler)"/>
    <x v="0"/>
    <n v="1"/>
    <n v="11"/>
    <n v="9"/>
    <s v="31.03.2022"/>
    <s v="31.03.2022"/>
    <m/>
    <s v="INR"/>
    <n v="2220509.7200000002"/>
    <n v="0"/>
    <n v="0"/>
    <n v="0"/>
    <n v="2220509.7200000002"/>
    <n v="-456572"/>
    <n v="-106005"/>
    <n v="0"/>
    <n v="-106005"/>
    <n v="0"/>
    <n v="0"/>
    <n v="-562577"/>
    <n v="331586.54400000005"/>
    <n v="1763937.7200000002"/>
    <n v="1326346.1760000002"/>
  </r>
  <r>
    <x v="0"/>
    <s v="FA81"/>
    <n v="1600"/>
    <n v="160003847"/>
    <n v="0"/>
    <s v="FA001600038470"/>
    <s v="Heavy Duty With  Motor AA000732 726"/>
    <x v="0"/>
    <n v="2"/>
    <n v="12"/>
    <n v="5"/>
    <s v="31.03.2022"/>
    <s v="31.03.2022"/>
    <m/>
    <s v="INR"/>
    <n v="219761.06"/>
    <n v="0"/>
    <n v="0"/>
    <n v="0"/>
    <n v="219761.06"/>
    <n v="-36434"/>
    <n v="-10460"/>
    <n v="0"/>
    <n v="-10460"/>
    <n v="0"/>
    <n v="0"/>
    <n v="-46894"/>
    <n v="0"/>
    <n v="183327.06"/>
    <n v="172867.06"/>
  </r>
  <r>
    <x v="0"/>
    <s v="FA81"/>
    <n v="1600"/>
    <n v="160003848"/>
    <n v="0"/>
    <s v="FA001600038480"/>
    <s v="Heavy Duty with Motor AA000720"/>
    <x v="0"/>
    <n v="1"/>
    <n v="12"/>
    <n v="5"/>
    <s v="31.03.2022"/>
    <s v="31.03.2022"/>
    <m/>
    <s v="INR"/>
    <n v="194058.02"/>
    <n v="0"/>
    <n v="0"/>
    <n v="0"/>
    <n v="194058.02"/>
    <n v="-32173"/>
    <n v="-9236"/>
    <n v="0"/>
    <n v="-9236"/>
    <n v="0"/>
    <n v="0"/>
    <n v="-41409"/>
    <n v="0"/>
    <n v="161885.01999999999"/>
    <n v="152649.01999999999"/>
  </r>
  <r>
    <x v="0"/>
    <s v="FA81"/>
    <n v="1600"/>
    <n v="160003869"/>
    <n v="0"/>
    <s v="FA001600038690"/>
    <s v="Collar Assembly Size 320MM"/>
    <x v="0"/>
    <n v="2"/>
    <n v="15"/>
    <n v="0"/>
    <s v="30.09.2022"/>
    <s v="07.09.2022"/>
    <m/>
    <s v="INR"/>
    <n v="0"/>
    <n v="70400"/>
    <n v="0"/>
    <n v="0"/>
    <n v="70400"/>
    <n v="0"/>
    <n v="-1417"/>
    <n v="0"/>
    <n v="-1417"/>
    <n v="0"/>
    <n v="0"/>
    <n v="-1417"/>
    <n v="0"/>
    <n v="0"/>
    <n v="68983"/>
  </r>
  <r>
    <x v="0"/>
    <s v="FA81"/>
    <n v="1600"/>
    <n v="160003870"/>
    <n v="0"/>
    <s v="FA001600038700"/>
    <s v="Collar Assembly Size 400MM"/>
    <x v="0"/>
    <n v="1"/>
    <n v="15"/>
    <n v="0"/>
    <s v="30.09.2022"/>
    <s v="07.09.2022"/>
    <m/>
    <s v="INR"/>
    <n v="0"/>
    <n v="44500"/>
    <n v="0"/>
    <n v="0"/>
    <n v="44500"/>
    <n v="0"/>
    <n v="-896"/>
    <n v="0"/>
    <n v="-896"/>
    <n v="0"/>
    <n v="0"/>
    <n v="-896"/>
    <n v="0"/>
    <n v="0"/>
    <n v="43604"/>
  </r>
  <r>
    <x v="0"/>
    <s v="FA81"/>
    <n v="1600"/>
    <n v="160003871"/>
    <n v="0"/>
    <s v="FA001600038710"/>
    <s v="Khatkhata Chalna Size 8' x 3'"/>
    <x v="0"/>
    <n v="0"/>
    <n v="11"/>
    <n v="0"/>
    <s v="30.09.2022"/>
    <s v="30.09.2022"/>
    <m/>
    <s v="INR"/>
    <n v="0"/>
    <n v="0"/>
    <n v="0"/>
    <n v="155351.23000000001"/>
    <n v="155351.23000000001"/>
    <n v="0"/>
    <n v="-2499"/>
    <n v="0"/>
    <n v="-2499"/>
    <n v="0"/>
    <n v="-39679"/>
    <n v="-42178"/>
    <n v="0"/>
    <n v="0"/>
    <n v="113173.23000000001"/>
  </r>
  <r>
    <x v="0"/>
    <s v="FA81"/>
    <n v="1600"/>
    <n v="160003872"/>
    <n v="0"/>
    <s v="FA001600038720"/>
    <s v="VFFS Machine(Auger Filler)"/>
    <x v="0"/>
    <n v="0"/>
    <n v="11"/>
    <n v="3"/>
    <s v="30.09.2022"/>
    <s v="30.09.2022"/>
    <m/>
    <s v="INR"/>
    <n v="0"/>
    <n v="0"/>
    <n v="0"/>
    <n v="1130295.6200000001"/>
    <n v="1130295.6200000001"/>
    <n v="0"/>
    <n v="-18248"/>
    <n v="0"/>
    <n v="-18248"/>
    <n v="0"/>
    <n v="-268101"/>
    <n v="-286349"/>
    <n v="168789.32400000002"/>
    <n v="0"/>
    <n v="675157.29600000009"/>
  </r>
  <r>
    <x v="0"/>
    <s v="FA81"/>
    <n v="1600"/>
    <n v="160003873"/>
    <n v="0"/>
    <s v="FA001600038730"/>
    <s v="METAL DETECTOR CONVEYOR SYSTEM"/>
    <x v="0"/>
    <n v="0"/>
    <n v="14"/>
    <n v="5"/>
    <s v="30.09.2022"/>
    <s v="30.09.2022"/>
    <m/>
    <s v="INR"/>
    <n v="0"/>
    <n v="0"/>
    <n v="0"/>
    <n v="176355.94"/>
    <n v="176355.94"/>
    <n v="0"/>
    <n v="-2837"/>
    <n v="0"/>
    <n v="-2837"/>
    <n v="0"/>
    <n v="-7038.5"/>
    <n v="-9875.5"/>
    <n v="0"/>
    <n v="0"/>
    <n v="166480.44"/>
  </r>
  <r>
    <x v="0"/>
    <s v="FA81"/>
    <n v="1600"/>
    <n v="160003874"/>
    <n v="0"/>
    <s v="FA001600038740"/>
    <s v="Packaging Machine(Band Sealer)"/>
    <x v="0"/>
    <n v="0"/>
    <n v="11"/>
    <n v="10"/>
    <s v="30.09.2022"/>
    <s v="30.09.2022"/>
    <m/>
    <s v="INR"/>
    <n v="0"/>
    <n v="0"/>
    <n v="0"/>
    <n v="23775.32"/>
    <n v="23775.32"/>
    <n v="0"/>
    <n v="-383"/>
    <n v="0"/>
    <n v="-383"/>
    <n v="0"/>
    <n v="-4787"/>
    <n v="-5170"/>
    <n v="0"/>
    <n v="0"/>
    <n v="18605.32"/>
  </r>
  <r>
    <x v="0"/>
    <s v="FA81"/>
    <n v="1600"/>
    <n v="160003875"/>
    <n v="0"/>
    <s v="FA001600038750"/>
    <s v="Electronic Weighing Scale 100kgsModelSSP"/>
    <x v="0"/>
    <n v="0"/>
    <n v="11"/>
    <n v="10"/>
    <s v="30.09.2022"/>
    <s v="30.09.2022"/>
    <m/>
    <s v="INR"/>
    <n v="0"/>
    <n v="0"/>
    <n v="0"/>
    <n v="13494.1"/>
    <n v="13494.1"/>
    <n v="0"/>
    <n v="-217"/>
    <n v="0"/>
    <n v="-217"/>
    <n v="0"/>
    <n v="-2722"/>
    <n v="-2939"/>
    <n v="0"/>
    <n v="0"/>
    <n v="10555.1"/>
  </r>
  <r>
    <x v="0"/>
    <s v="FA81"/>
    <n v="1600"/>
    <n v="160003876"/>
    <n v="0"/>
    <s v="FA001600038760"/>
    <s v="Hydraulic Hand Pallet truck 2.5 Ton"/>
    <x v="0"/>
    <n v="0"/>
    <n v="11"/>
    <n v="10"/>
    <s v="30.09.2022"/>
    <s v="30.09.2022"/>
    <m/>
    <s v="INR"/>
    <n v="0"/>
    <n v="0"/>
    <n v="0"/>
    <n v="40353.79"/>
    <n v="40353.79"/>
    <n v="0"/>
    <n v="-651"/>
    <n v="0"/>
    <n v="-651"/>
    <n v="0"/>
    <n v="-8126"/>
    <n v="-8777"/>
    <n v="0"/>
    <n v="0"/>
    <n v="31576.79"/>
  </r>
  <r>
    <x v="0"/>
    <s v="FA81"/>
    <n v="1600"/>
    <n v="160003877"/>
    <n v="0"/>
    <s v="FA001600038770"/>
    <s v="Handy Printer"/>
    <x v="0"/>
    <n v="0"/>
    <n v="9"/>
    <n v="10"/>
    <s v="30.09.2022"/>
    <s v="30.09.2022"/>
    <m/>
    <s v="INR"/>
    <n v="0"/>
    <n v="0"/>
    <n v="0"/>
    <n v="3706.42"/>
    <n v="3706.42"/>
    <n v="0"/>
    <n v="-60"/>
    <n v="0"/>
    <n v="-60"/>
    <n v="0"/>
    <n v="-1207"/>
    <n v="-1267"/>
    <n v="0"/>
    <n v="0"/>
    <n v="2439.42"/>
  </r>
  <r>
    <x v="0"/>
    <s v="FA81"/>
    <n v="1600"/>
    <n v="160003878"/>
    <n v="0"/>
    <s v="FA001600038780"/>
    <s v="BELT CONVEYOR"/>
    <x v="0"/>
    <n v="0"/>
    <n v="11"/>
    <n v="10"/>
    <s v="30.09.2022"/>
    <s v="30.09.2022"/>
    <m/>
    <s v="INR"/>
    <n v="0"/>
    <n v="0"/>
    <n v="0"/>
    <n v="91245.82"/>
    <n v="91245.82"/>
    <n v="0"/>
    <n v="-1472"/>
    <n v="0"/>
    <n v="-1472"/>
    <n v="0"/>
    <n v="-18310"/>
    <n v="-19782"/>
    <n v="0"/>
    <n v="0"/>
    <n v="71463.820000000007"/>
  </r>
  <r>
    <x v="0"/>
    <s v="FA81"/>
    <n v="1600"/>
    <n v="160003879"/>
    <n v="0"/>
    <s v="FA001600038790"/>
    <s v="Electronic Weighing Scale- Sansui (10/20KG)"/>
    <x v="0"/>
    <n v="0"/>
    <n v="12"/>
    <n v="5"/>
    <s v="30.09.2022"/>
    <s v="30.09.2022"/>
    <m/>
    <s v="INR"/>
    <n v="0"/>
    <n v="0"/>
    <n v="0"/>
    <n v="11600"/>
    <n v="11600"/>
    <n v="0"/>
    <n v="-187"/>
    <n v="0"/>
    <n v="-187"/>
    <n v="0"/>
    <n v="-1906"/>
    <n v="-2093"/>
    <n v="0"/>
    <n v="0"/>
    <n v="9507"/>
  </r>
  <r>
    <x v="0"/>
    <s v="FA81"/>
    <n v="1600"/>
    <n v="160003880"/>
    <n v="0"/>
    <s v="FA001600038800"/>
    <s v="Band Sealing Machine (Packaging Machine)"/>
    <x v="0"/>
    <n v="0"/>
    <n v="12"/>
    <n v="5"/>
    <s v="30.09.2022"/>
    <s v="30.09.2022"/>
    <m/>
    <s v="INR"/>
    <n v="0"/>
    <n v="0"/>
    <n v="0"/>
    <n v="18500"/>
    <n v="18500"/>
    <n v="0"/>
    <n v="-298"/>
    <n v="0"/>
    <n v="-298"/>
    <n v="0"/>
    <n v="-3046"/>
    <n v="-3344"/>
    <n v="0"/>
    <n v="0"/>
    <n v="15156"/>
  </r>
  <r>
    <x v="0"/>
    <s v="FA81"/>
    <n v="1600"/>
    <n v="160003881"/>
    <n v="0"/>
    <s v="FA001600038810"/>
    <s v="Pur. DG Set 62VA Qty - 1"/>
    <x v="0"/>
    <n v="0"/>
    <n v="3"/>
    <n v="1"/>
    <s v="30.09.2022"/>
    <s v="30.09.2022"/>
    <m/>
    <s v="INR"/>
    <n v="0"/>
    <n v="0"/>
    <n v="0"/>
    <n v="217263"/>
    <n v="217263"/>
    <n v="0"/>
    <n v="-3764"/>
    <n v="0"/>
    <n v="-3764"/>
    <n v="0"/>
    <n v="-160867.79999999999"/>
    <n v="-164631.79999999999"/>
    <n v="0"/>
    <n v="0"/>
    <n v="52631.200000000012"/>
  </r>
  <r>
    <x v="0"/>
    <s v="FA81"/>
    <n v="1600"/>
    <n v="160003882"/>
    <n v="0"/>
    <s v="FA001600038820"/>
    <s v="Band Sealing Machine"/>
    <x v="0"/>
    <n v="0"/>
    <n v="10"/>
    <n v="6"/>
    <s v="30.09.2022"/>
    <s v="30.09.2022"/>
    <m/>
    <s v="INR"/>
    <n v="0"/>
    <n v="0"/>
    <n v="0"/>
    <n v="37000"/>
    <n v="37000"/>
    <n v="0"/>
    <n v="-591"/>
    <n v="0"/>
    <n v="-591"/>
    <n v="0"/>
    <n v="-10777"/>
    <n v="-11368"/>
    <n v="0"/>
    <n v="0"/>
    <n v="25632"/>
  </r>
  <r>
    <x v="0"/>
    <s v="FA81"/>
    <n v="1600"/>
    <n v="160003883"/>
    <n v="0"/>
    <s v="FA001600038830"/>
    <s v="Belt Conveyor(TTO)"/>
    <x v="0"/>
    <n v="0"/>
    <n v="10"/>
    <n v="9"/>
    <s v="30.09.2022"/>
    <s v="30.09.2022"/>
    <m/>
    <s v="INR"/>
    <n v="0"/>
    <n v="0"/>
    <n v="0"/>
    <n v="77139.92"/>
    <n v="77139.92"/>
    <n v="0"/>
    <n v="-1247"/>
    <n v="0"/>
    <n v="-1247"/>
    <n v="0"/>
    <n v="-20685"/>
    <n v="-21932"/>
    <n v="0"/>
    <n v="0"/>
    <n v="55207.92"/>
  </r>
  <r>
    <x v="0"/>
    <s v="FA81"/>
    <n v="1600"/>
    <n v="160003884"/>
    <n v="0"/>
    <s v="FA001600038840"/>
    <s v="TTO PRINTER"/>
    <x v="0"/>
    <n v="0"/>
    <n v="9"/>
    <n v="0"/>
    <s v="30.09.2022"/>
    <s v="30.09.2022"/>
    <m/>
    <s v="INR"/>
    <n v="0"/>
    <n v="0"/>
    <n v="0"/>
    <n v="204408.49"/>
    <n v="204408.49"/>
    <n v="0"/>
    <n v="-3532"/>
    <n v="0"/>
    <n v="-3532"/>
    <n v="0"/>
    <n v="-69441"/>
    <n v="-72973"/>
    <n v="0"/>
    <n v="0"/>
    <n v="131435.49"/>
  </r>
  <r>
    <x v="0"/>
    <s v="FA81"/>
    <n v="1600"/>
    <n v="160003885"/>
    <n v="0"/>
    <s v="FA001600038850"/>
    <s v="Hydraulic Pallet Truck"/>
    <x v="0"/>
    <n v="0"/>
    <n v="11"/>
    <n v="8"/>
    <s v="30.09.2022"/>
    <s v="30.09.2022"/>
    <m/>
    <s v="INR"/>
    <n v="0"/>
    <n v="0"/>
    <n v="0"/>
    <n v="21541.98"/>
    <n v="21541.98"/>
    <n v="0"/>
    <n v="-346"/>
    <n v="0"/>
    <n v="-346"/>
    <n v="0"/>
    <n v="-4603"/>
    <n v="-4949"/>
    <n v="0"/>
    <n v="0"/>
    <n v="16592.98"/>
  </r>
  <r>
    <x v="0"/>
    <s v="FA81"/>
    <n v="1600"/>
    <n v="160003886"/>
    <n v="0"/>
    <s v="FA001600038860"/>
    <s v="REVO BAG CLOSER MACHINE"/>
    <x v="0"/>
    <n v="0"/>
    <n v="12"/>
    <n v="0"/>
    <s v="30.09.2022"/>
    <s v="30.09.2022"/>
    <m/>
    <s v="INR"/>
    <n v="0"/>
    <n v="0"/>
    <n v="0"/>
    <n v="5250"/>
    <n v="5250"/>
    <n v="0"/>
    <n v="-85"/>
    <n v="0"/>
    <n v="-85"/>
    <n v="0"/>
    <n v="-1004"/>
    <n v="-1089"/>
    <n v="0"/>
    <n v="0"/>
    <n v="4161"/>
  </r>
  <r>
    <x v="0"/>
    <s v="FA81"/>
    <n v="1600"/>
    <n v="160003887"/>
    <n v="0"/>
    <s v="FA001600038870"/>
    <s v="Weighing Scale30kg"/>
    <x v="0"/>
    <n v="0"/>
    <n v="3"/>
    <n v="6"/>
    <s v="30.09.2022"/>
    <s v="30.09.2022"/>
    <m/>
    <s v="INR"/>
    <n v="0"/>
    <n v="0"/>
    <n v="0"/>
    <n v="12825"/>
    <n v="12825"/>
    <n v="0"/>
    <n v="-220"/>
    <n v="0"/>
    <n v="-220"/>
    <n v="0"/>
    <n v="-9166.0400000000009"/>
    <n v="-9386.0400000000009"/>
    <n v="0"/>
    <n v="0"/>
    <n v="3438.9599999999991"/>
  </r>
  <r>
    <x v="0"/>
    <s v="FA81"/>
    <n v="1600"/>
    <n v="160003888"/>
    <n v="0"/>
    <s v="FA001600038880"/>
    <s v="weighing scale"/>
    <x v="0"/>
    <n v="0"/>
    <n v="2"/>
    <n v="0"/>
    <s v="30.09.2022"/>
    <s v="30.09.2022"/>
    <m/>
    <s v="INR"/>
    <n v="0"/>
    <n v="0"/>
    <n v="0"/>
    <n v="13337"/>
    <n v="13337"/>
    <n v="0"/>
    <n v="-240"/>
    <n v="0"/>
    <n v="-240"/>
    <n v="0"/>
    <n v="-10789.1"/>
    <n v="-11029.1"/>
    <n v="0"/>
    <n v="0"/>
    <n v="2307.8999999999996"/>
  </r>
  <r>
    <x v="0"/>
    <s v="FA81"/>
    <n v="1600"/>
    <n v="160003889"/>
    <n v="0"/>
    <s v="FA001600038890"/>
    <s v="Electronic Weighing Scale"/>
    <x v="0"/>
    <n v="0"/>
    <n v="9"/>
    <n v="7"/>
    <s v="30.09.2022"/>
    <s v="30.09.2022"/>
    <m/>
    <s v="INR"/>
    <n v="0"/>
    <n v="0"/>
    <n v="0"/>
    <n v="14000.01"/>
    <n v="14000.01"/>
    <n v="0"/>
    <n v="-226"/>
    <n v="0"/>
    <n v="-226"/>
    <n v="0"/>
    <n v="-4804"/>
    <n v="-5030"/>
    <n v="0"/>
    <n v="0"/>
    <n v="8970.01"/>
  </r>
  <r>
    <x v="0"/>
    <s v="FA81"/>
    <n v="1600"/>
    <n v="160003890"/>
    <n v="0"/>
    <s v="FA001600038900"/>
    <s v="Bag Stitching Machine"/>
    <x v="0"/>
    <n v="0"/>
    <n v="9"/>
    <n v="8"/>
    <s v="30.09.2022"/>
    <s v="30.09.2022"/>
    <m/>
    <s v="INR"/>
    <n v="0"/>
    <n v="0"/>
    <n v="0"/>
    <n v="5355"/>
    <n v="5355"/>
    <n v="0"/>
    <n v="-86"/>
    <n v="0"/>
    <n v="-86"/>
    <n v="0"/>
    <n v="-1809"/>
    <n v="-1895"/>
    <n v="0"/>
    <n v="0"/>
    <n v="3460"/>
  </r>
  <r>
    <x v="0"/>
    <s v="FA81"/>
    <n v="1600"/>
    <n v="160003891"/>
    <n v="0"/>
    <s v="FA001600038910"/>
    <s v="Band Sealing Machine (Packaging Machine)"/>
    <x v="0"/>
    <n v="0"/>
    <n v="12"/>
    <n v="5"/>
    <s v="30.09.2022"/>
    <s v="30.09.2022"/>
    <m/>
    <s v="INR"/>
    <n v="0"/>
    <n v="0"/>
    <n v="0"/>
    <n v="18500"/>
    <n v="18500"/>
    <n v="0"/>
    <n v="-298"/>
    <n v="0"/>
    <n v="-298"/>
    <n v="0"/>
    <n v="-3046"/>
    <n v="-3344"/>
    <n v="0"/>
    <n v="0"/>
    <n v="15156"/>
  </r>
  <r>
    <x v="0"/>
    <s v="FA81"/>
    <n v="1600"/>
    <n v="160003892"/>
    <n v="0"/>
    <s v="FA001600038920"/>
    <s v="BAGCLOSER SEWING MACHINE"/>
    <x v="0"/>
    <n v="0"/>
    <n v="10"/>
    <n v="4"/>
    <s v="30.09.2022"/>
    <s v="30.09.2022"/>
    <m/>
    <s v="INR"/>
    <n v="0"/>
    <n v="0"/>
    <n v="0"/>
    <n v="4000"/>
    <n v="4000"/>
    <n v="0"/>
    <n v="-65"/>
    <n v="0"/>
    <n v="-65"/>
    <n v="0"/>
    <n v="-1183"/>
    <n v="-1248"/>
    <n v="0"/>
    <n v="0"/>
    <n v="2752"/>
  </r>
  <r>
    <x v="0"/>
    <s v="FA81"/>
    <n v="1600"/>
    <n v="160003893"/>
    <n v="0"/>
    <s v="FA001600038930"/>
    <s v="Encoder with Bracket Pipe"/>
    <x v="0"/>
    <n v="0"/>
    <n v="13"/>
    <n v="8"/>
    <s v="30.09.2022"/>
    <s v="30.09.2022"/>
    <m/>
    <s v="INR"/>
    <n v="0"/>
    <n v="0"/>
    <n v="0"/>
    <n v="44550"/>
    <n v="44550"/>
    <n v="0"/>
    <n v="-717"/>
    <n v="0"/>
    <n v="-717"/>
    <n v="0"/>
    <n v="-3888"/>
    <n v="-4605"/>
    <n v="0"/>
    <n v="0"/>
    <n v="39945"/>
  </r>
  <r>
    <x v="0"/>
    <s v="FA81"/>
    <n v="1600"/>
    <n v="160003894"/>
    <n v="0"/>
    <s v="FA001600038940"/>
    <s v="Air Regulator"/>
    <x v="0"/>
    <n v="0"/>
    <n v="13"/>
    <n v="8"/>
    <s v="30.09.2022"/>
    <s v="30.09.2022"/>
    <m/>
    <s v="INR"/>
    <n v="0"/>
    <n v="0"/>
    <n v="0"/>
    <n v="3500"/>
    <n v="3500"/>
    <n v="0"/>
    <n v="-56"/>
    <n v="0"/>
    <n v="-56"/>
    <n v="0"/>
    <n v="-306"/>
    <n v="-362"/>
    <n v="0"/>
    <n v="0"/>
    <n v="3138"/>
  </r>
  <r>
    <x v="0"/>
    <s v="FA81"/>
    <n v="1600"/>
    <n v="160003898"/>
    <n v="0"/>
    <s v="FA001600038980"/>
    <s v="Electronic Weighing Scale 20kgsModel SSP"/>
    <x v="0"/>
    <n v="0"/>
    <n v="11"/>
    <n v="10"/>
    <s v="30.09.2022"/>
    <s v="30.09.2022"/>
    <m/>
    <s v="INR"/>
    <n v="0"/>
    <n v="0"/>
    <n v="0"/>
    <n v="29815.54"/>
    <n v="29815.54"/>
    <n v="0"/>
    <n v="-480"/>
    <n v="0"/>
    <n v="-480"/>
    <n v="0"/>
    <n v="-6013"/>
    <n v="-6493"/>
    <n v="0"/>
    <n v="0"/>
    <n v="23322.54"/>
  </r>
  <r>
    <x v="0"/>
    <s v="FA81"/>
    <n v="1600"/>
    <n v="160003901"/>
    <n v="0"/>
    <s v="FA001600039010"/>
    <s v="Electronic Weighing Scale Sansi 10/20KG"/>
    <x v="0"/>
    <n v="0"/>
    <n v="12"/>
    <n v="4"/>
    <s v="30.09.2022"/>
    <s v="30.09.2022"/>
    <m/>
    <s v="INR"/>
    <n v="0"/>
    <n v="0"/>
    <n v="0"/>
    <n v="23200"/>
    <n v="23200"/>
    <n v="0"/>
    <n v="-374"/>
    <n v="0"/>
    <n v="-374"/>
    <n v="0"/>
    <n v="-3954"/>
    <n v="-4328"/>
    <n v="0"/>
    <n v="0"/>
    <n v="18872"/>
  </r>
  <r>
    <x v="0"/>
    <s v="FA81"/>
    <n v="1600"/>
    <n v="160003902"/>
    <n v="0"/>
    <s v="FA001600039020"/>
    <s v="Compressor"/>
    <x v="0"/>
    <n v="0"/>
    <n v="11"/>
    <n v="0"/>
    <s v="30.09.2022"/>
    <s v="30.09.2022"/>
    <m/>
    <s v="INR"/>
    <n v="0"/>
    <n v="0"/>
    <n v="0"/>
    <n v="15564.13"/>
    <n v="15564.13"/>
    <n v="0"/>
    <n v="-251"/>
    <n v="0"/>
    <n v="-251"/>
    <n v="0"/>
    <n v="-3940"/>
    <n v="-4191"/>
    <n v="0"/>
    <n v="0"/>
    <n v="11373.13"/>
  </r>
  <r>
    <x v="0"/>
    <s v="FA81"/>
    <n v="1600"/>
    <n v="160003904"/>
    <n v="0"/>
    <s v="FA001600039040"/>
    <s v="CONTINUOUS BAND SEALING MACHINE"/>
    <x v="0"/>
    <n v="0"/>
    <n v="9"/>
    <n v="8"/>
    <s v="30.09.2022"/>
    <s v="30.09.2022"/>
    <m/>
    <s v="INR"/>
    <n v="0"/>
    <n v="0"/>
    <n v="0"/>
    <n v="24617.5"/>
    <n v="24617.5"/>
    <n v="0"/>
    <n v="-397"/>
    <n v="0"/>
    <n v="-397"/>
    <n v="0"/>
    <n v="-8313"/>
    <n v="-8710"/>
    <n v="0"/>
    <n v="0"/>
    <n v="15907.5"/>
  </r>
  <r>
    <x v="0"/>
    <s v="FA81"/>
    <n v="1600"/>
    <n v="160003905"/>
    <n v="0"/>
    <s v="FA001600039050"/>
    <s v="Band Sealing Machine"/>
    <x v="0"/>
    <n v="0"/>
    <n v="11"/>
    <n v="4"/>
    <s v="30.09.2022"/>
    <s v="30.09.2022"/>
    <m/>
    <s v="INR"/>
    <n v="0"/>
    <n v="0"/>
    <n v="0"/>
    <n v="55000"/>
    <n v="55000"/>
    <n v="0"/>
    <n v="-890"/>
    <n v="0"/>
    <n v="-890"/>
    <n v="0"/>
    <n v="-12660"/>
    <n v="-13550"/>
    <n v="0"/>
    <n v="0"/>
    <n v="41450"/>
  </r>
  <r>
    <x v="0"/>
    <s v="FA81"/>
    <n v="1600"/>
    <n v="160003908"/>
    <n v="0"/>
    <s v="FA001600039080"/>
    <s v="Band Sealing Machine"/>
    <x v="0"/>
    <n v="0"/>
    <n v="13"/>
    <n v="4"/>
    <s v="30.09.2022"/>
    <s v="30.09.2022"/>
    <m/>
    <s v="INR"/>
    <n v="0"/>
    <n v="0"/>
    <n v="0"/>
    <n v="38364"/>
    <n v="38364"/>
    <n v="0"/>
    <n v="-619"/>
    <n v="0"/>
    <n v="-619"/>
    <n v="0"/>
    <n v="-4035"/>
    <n v="-4654"/>
    <n v="0"/>
    <n v="0"/>
    <n v="33710"/>
  </r>
  <r>
    <x v="0"/>
    <s v="FA81"/>
    <n v="1600"/>
    <n v="160003909"/>
    <n v="0"/>
    <s v="FA001600039090"/>
    <s v="Electronic Weighing Scale"/>
    <x v="0"/>
    <n v="0"/>
    <n v="13"/>
    <n v="4"/>
    <s v="30.09.2022"/>
    <s v="30.09.2022"/>
    <m/>
    <s v="INR"/>
    <n v="0"/>
    <n v="0"/>
    <n v="0"/>
    <n v="13486"/>
    <n v="13486"/>
    <n v="0"/>
    <n v="-218"/>
    <n v="0"/>
    <n v="-218"/>
    <n v="0"/>
    <n v="-1418"/>
    <n v="-1636"/>
    <n v="0"/>
    <n v="0"/>
    <n v="11850"/>
  </r>
  <r>
    <x v="0"/>
    <s v="FA81"/>
    <n v="1600"/>
    <n v="160003910"/>
    <n v="0"/>
    <s v="FA001600039100"/>
    <s v="Hydraulic Pallet Truck"/>
    <x v="0"/>
    <n v="0"/>
    <n v="13"/>
    <n v="4"/>
    <s v="30.09.2022"/>
    <s v="30.09.2022"/>
    <m/>
    <s v="INR"/>
    <n v="0"/>
    <n v="0"/>
    <n v="0"/>
    <n v="54756"/>
    <n v="54756"/>
    <n v="0"/>
    <n v="-884"/>
    <n v="0"/>
    <n v="-884"/>
    <n v="0"/>
    <n v="-5759"/>
    <n v="-6643"/>
    <n v="0"/>
    <n v="0"/>
    <n v="48113"/>
  </r>
  <r>
    <x v="0"/>
    <s v="FA81"/>
    <n v="1600"/>
    <n v="160003911"/>
    <n v="0"/>
    <s v="FA001600039110"/>
    <s v="Band Sealing Machine"/>
    <x v="0"/>
    <n v="0"/>
    <n v="13"/>
    <n v="4"/>
    <s v="30.09.2022"/>
    <s v="30.09.2022"/>
    <m/>
    <s v="INR"/>
    <n v="0"/>
    <n v="0"/>
    <n v="0"/>
    <n v="43014.71"/>
    <n v="43014.71"/>
    <n v="0"/>
    <n v="-694"/>
    <n v="0"/>
    <n v="-694"/>
    <n v="0"/>
    <n v="-4523"/>
    <n v="-5217"/>
    <n v="0"/>
    <n v="0"/>
    <n v="37797.71"/>
  </r>
  <r>
    <x v="0"/>
    <s v="FA81"/>
    <n v="1600"/>
    <n v="160003912"/>
    <n v="0"/>
    <s v="FA001600039120"/>
    <s v="Band Sealing Machine"/>
    <x v="0"/>
    <n v="0"/>
    <n v="13"/>
    <n v="11"/>
    <s v="30.09.2022"/>
    <s v="30.09.2022"/>
    <m/>
    <s v="INR"/>
    <n v="0"/>
    <n v="0"/>
    <n v="0"/>
    <n v="18500"/>
    <n v="18500"/>
    <n v="0"/>
    <n v="-298"/>
    <n v="0"/>
    <n v="-298"/>
    <n v="0"/>
    <n v="-1324"/>
    <n v="-1622"/>
    <n v="0"/>
    <n v="0"/>
    <n v="16878"/>
  </r>
  <r>
    <x v="0"/>
    <s v="FA81"/>
    <n v="1600"/>
    <n v="160003913"/>
    <n v="0"/>
    <s v="FA001600039130"/>
    <s v="TSC Barcode Printer"/>
    <x v="0"/>
    <n v="0"/>
    <n v="4"/>
    <n v="2"/>
    <s v="30.09.2022"/>
    <s v="30.09.2022"/>
    <m/>
    <s v="INR"/>
    <n v="0"/>
    <n v="0"/>
    <n v="0"/>
    <n v="11000"/>
    <n v="11000"/>
    <n v="0"/>
    <n v="-528"/>
    <n v="0"/>
    <n v="-528"/>
    <n v="0"/>
    <n v="-1808"/>
    <n v="-2336"/>
    <n v="0"/>
    <n v="0"/>
    <n v="8664"/>
  </r>
  <r>
    <x v="0"/>
    <s v="FA81"/>
    <n v="1600"/>
    <n v="160003914"/>
    <n v="0"/>
    <s v="FA001600039140"/>
    <s v="Hydraulic Pallet Truck"/>
    <x v="0"/>
    <n v="0"/>
    <n v="13"/>
    <n v="10"/>
    <s v="30.09.2022"/>
    <s v="30.09.2022"/>
    <m/>
    <s v="INR"/>
    <n v="0"/>
    <n v="0"/>
    <n v="0"/>
    <n v="62800"/>
    <n v="62800"/>
    <n v="0"/>
    <n v="-1012"/>
    <n v="0"/>
    <n v="-1012"/>
    <n v="0"/>
    <n v="-4729"/>
    <n v="-5741"/>
    <n v="0"/>
    <n v="0"/>
    <n v="57059"/>
  </r>
  <r>
    <x v="0"/>
    <s v="FA81"/>
    <n v="1700"/>
    <n v="170000068"/>
    <n v="0"/>
    <s v="FA001700000680"/>
    <s v="MOISTURE METER"/>
    <x v="10"/>
    <n v="1"/>
    <n v="4"/>
    <n v="8"/>
    <s v="31.03.2022"/>
    <s v="31.03.2022"/>
    <m/>
    <s v="INR"/>
    <n v="20754"/>
    <n v="0"/>
    <n v="0"/>
    <n v="0"/>
    <n v="20754"/>
    <n v="-1318"/>
    <n v="-2973"/>
    <n v="0"/>
    <n v="-2973"/>
    <n v="0"/>
    <n v="0"/>
    <n v="-4291"/>
    <n v="0"/>
    <n v="19436"/>
    <n v="16463"/>
  </r>
  <r>
    <x v="0"/>
    <s v="FA81"/>
    <n v="1700"/>
    <n v="170000071"/>
    <n v="0"/>
    <s v="FA001700000710"/>
    <s v="Muffle Furnace with thermocouple"/>
    <x v="10"/>
    <n v="0"/>
    <n v="2"/>
    <n v="0"/>
    <s v="30.09.2022"/>
    <s v="30.09.2022"/>
    <m/>
    <s v="INR"/>
    <n v="0"/>
    <n v="0"/>
    <n v="0"/>
    <n v="19960"/>
    <n v="19960"/>
    <n v="0"/>
    <n v="-935"/>
    <n v="0"/>
    <n v="-935"/>
    <n v="0"/>
    <n v="-11625"/>
    <n v="-12560"/>
    <n v="0"/>
    <n v="0"/>
    <n v="7400"/>
  </r>
  <r>
    <x v="0"/>
    <s v="FA81"/>
    <n v="1700"/>
    <n v="170000072"/>
    <n v="0"/>
    <s v="FA001700000720"/>
    <s v="Vernier Caliper 16&quot;"/>
    <x v="10"/>
    <n v="0"/>
    <n v="2"/>
    <n v="0"/>
    <s v="30.09.2022"/>
    <s v="30.09.2022"/>
    <m/>
    <s v="INR"/>
    <n v="0"/>
    <n v="0"/>
    <n v="0"/>
    <n v="7250"/>
    <n v="7250"/>
    <n v="0"/>
    <n v="-340"/>
    <n v="0"/>
    <n v="-340"/>
    <n v="0"/>
    <n v="-4222"/>
    <n v="-4562"/>
    <n v="0"/>
    <n v="0"/>
    <n v="2688"/>
  </r>
  <r>
    <x v="0"/>
    <s v="FA81"/>
    <n v="1700"/>
    <n v="170000073"/>
    <n v="0"/>
    <s v="FA001700000730"/>
    <s v="Magnetic Stirrer with Hot Plate(1MLH)"/>
    <x v="10"/>
    <n v="0"/>
    <n v="2"/>
    <n v="0"/>
    <s v="30.09.2022"/>
    <s v="30.09.2022"/>
    <m/>
    <s v="INR"/>
    <n v="0"/>
    <n v="0"/>
    <n v="0"/>
    <n v="5355"/>
    <n v="5355"/>
    <n v="0"/>
    <n v="-251"/>
    <n v="0"/>
    <n v="-251"/>
    <n v="0"/>
    <n v="-3119"/>
    <n v="-3370"/>
    <n v="0"/>
    <n v="0"/>
    <n v="1985"/>
  </r>
  <r>
    <x v="0"/>
    <s v="FA81"/>
    <n v="1700"/>
    <n v="170000074"/>
    <n v="0"/>
    <s v="FA001700000740"/>
    <s v="Hot Plates 12&quot; X 18&quot;"/>
    <x v="10"/>
    <n v="0"/>
    <n v="2"/>
    <n v="0"/>
    <s v="30.09.2022"/>
    <s v="30.09.2022"/>
    <m/>
    <s v="INR"/>
    <n v="0"/>
    <n v="0"/>
    <n v="0"/>
    <n v="7160"/>
    <n v="7160"/>
    <n v="0"/>
    <n v="-335"/>
    <n v="0"/>
    <n v="-335"/>
    <n v="0"/>
    <n v="-4170"/>
    <n v="-4505"/>
    <n v="0"/>
    <n v="0"/>
    <n v="2655"/>
  </r>
  <r>
    <x v="0"/>
    <s v="FA81"/>
    <n v="1700"/>
    <n v="170000075"/>
    <n v="0"/>
    <s v="FA001700000750"/>
    <s v="Infrared Moisture Balance"/>
    <x v="10"/>
    <n v="0"/>
    <n v="2"/>
    <n v="0"/>
    <s v="30.09.2022"/>
    <s v="30.09.2022"/>
    <m/>
    <s v="INR"/>
    <n v="0"/>
    <n v="0"/>
    <n v="0"/>
    <n v="15960"/>
    <n v="15960"/>
    <n v="0"/>
    <n v="-747"/>
    <n v="0"/>
    <n v="-747"/>
    <n v="0"/>
    <n v="-9295"/>
    <n v="-10042"/>
    <n v="0"/>
    <n v="0"/>
    <n v="5918"/>
  </r>
  <r>
    <x v="0"/>
    <s v="FA81"/>
    <n v="1700"/>
    <n v="170000076"/>
    <n v="0"/>
    <s v="FA001700000760"/>
    <s v="PH Meter Digital"/>
    <x v="10"/>
    <n v="0"/>
    <n v="2"/>
    <n v="0"/>
    <s v="30.09.2022"/>
    <s v="30.09.2022"/>
    <m/>
    <s v="INR"/>
    <n v="0"/>
    <n v="0"/>
    <n v="0"/>
    <n v="5560"/>
    <n v="5560"/>
    <n v="0"/>
    <n v="-260"/>
    <n v="0"/>
    <n v="-260"/>
    <n v="0"/>
    <n v="-3238"/>
    <n v="-3498"/>
    <n v="0"/>
    <n v="0"/>
    <n v="2062"/>
  </r>
  <r>
    <x v="0"/>
    <s v="FA81"/>
    <n v="1700"/>
    <n v="170000077"/>
    <n v="0"/>
    <s v="FA001700000770"/>
    <s v="Weighing Balance (300GMX.001GM)Wensar"/>
    <x v="10"/>
    <n v="0"/>
    <n v="2"/>
    <n v="0"/>
    <s v="30.09.2022"/>
    <s v="30.09.2022"/>
    <m/>
    <s v="INR"/>
    <n v="0"/>
    <n v="0"/>
    <n v="0"/>
    <n v="16000"/>
    <n v="16000"/>
    <n v="0"/>
    <n v="-771"/>
    <n v="0"/>
    <n v="-771"/>
    <n v="0"/>
    <n v="-9151"/>
    <n v="-9922"/>
    <n v="0"/>
    <n v="0"/>
    <n v="6078"/>
  </r>
  <r>
    <x v="0"/>
    <s v="FA81"/>
    <n v="1700"/>
    <n v="170000078"/>
    <n v="0"/>
    <s v="FA001700000780"/>
    <s v="Sieves Shaker (With Timer) Labtech"/>
    <x v="10"/>
    <n v="0"/>
    <n v="2"/>
    <n v="0"/>
    <s v="30.09.2022"/>
    <s v="30.09.2022"/>
    <m/>
    <s v="INR"/>
    <n v="0"/>
    <n v="0"/>
    <n v="0"/>
    <n v="18360"/>
    <n v="18360"/>
    <n v="0"/>
    <n v="-884"/>
    <n v="0"/>
    <n v="-884"/>
    <n v="0"/>
    <n v="-10501"/>
    <n v="-11385"/>
    <n v="0"/>
    <n v="0"/>
    <n v="6975"/>
  </r>
  <r>
    <x v="0"/>
    <s v="FA81"/>
    <n v="1700"/>
    <n v="170000079"/>
    <n v="0"/>
    <s v="FA001700000790"/>
    <s v="Crushing Machine 20KG Cold Press Seed"/>
    <x v="10"/>
    <n v="0"/>
    <n v="11"/>
    <n v="11"/>
    <s v="30.09.2022"/>
    <s v="30.09.2022"/>
    <m/>
    <s v="INR"/>
    <n v="0"/>
    <n v="0"/>
    <n v="0"/>
    <n v="171353.65"/>
    <n v="171353.65"/>
    <n v="0"/>
    <n v="-2756"/>
    <n v="0"/>
    <n v="-2756"/>
    <n v="0"/>
    <n v="-33864"/>
    <n v="-36620"/>
    <n v="0"/>
    <n v="0"/>
    <n v="134733.65"/>
  </r>
  <r>
    <x v="0"/>
    <s v="FA81"/>
    <n v="1700"/>
    <n v="170000080"/>
    <n v="0"/>
    <s v="FA001700000800"/>
    <s v="Hot Over Oven 14X14X14&quot; S/S(MemmertType)"/>
    <x v="10"/>
    <n v="0"/>
    <n v="1"/>
    <n v="11"/>
    <s v="30.09.2022"/>
    <s v="30.09.2022"/>
    <m/>
    <s v="INR"/>
    <n v="0"/>
    <n v="0"/>
    <n v="0"/>
    <n v="15160.08"/>
    <n v="15160.08"/>
    <n v="0"/>
    <n v="-739"/>
    <n v="0"/>
    <n v="-739"/>
    <n v="0"/>
    <n v="-8840"/>
    <n v="-9579"/>
    <n v="0"/>
    <n v="0"/>
    <n v="5581.08"/>
  </r>
  <r>
    <x v="0"/>
    <s v="FA81"/>
    <n v="1700"/>
    <n v="170000081"/>
    <n v="0"/>
    <s v="FA001700000810"/>
    <s v="Electronic Weighing Scale"/>
    <x v="10"/>
    <n v="0"/>
    <n v="1"/>
    <n v="11"/>
    <s v="30.09.2022"/>
    <s v="30.09.2022"/>
    <m/>
    <s v="INR"/>
    <n v="0"/>
    <n v="0"/>
    <n v="0"/>
    <n v="5600"/>
    <n v="5600"/>
    <n v="0"/>
    <n v="-273"/>
    <n v="0"/>
    <n v="-273"/>
    <n v="0"/>
    <n v="-3265"/>
    <n v="-3538"/>
    <n v="0"/>
    <n v="0"/>
    <n v="2062"/>
  </r>
  <r>
    <x v="0"/>
    <s v="FA81"/>
    <n v="1700"/>
    <n v="170000082"/>
    <n v="0"/>
    <s v="FA001700000820"/>
    <s v="MOISTURE METER"/>
    <x v="10"/>
    <n v="0"/>
    <n v="4"/>
    <n v="3"/>
    <s v="30.09.2022"/>
    <s v="30.09.2022"/>
    <m/>
    <s v="INR"/>
    <n v="0"/>
    <n v="0"/>
    <n v="0"/>
    <n v="20754"/>
    <n v="20754"/>
    <n v="0"/>
    <n v="-985"/>
    <n v="0"/>
    <n v="-985"/>
    <n v="0"/>
    <n v="-3285"/>
    <n v="-4270"/>
    <n v="0"/>
    <n v="0"/>
    <n v="16484"/>
  </r>
  <r>
    <x v="0"/>
    <s v="FA81"/>
    <n v="1800"/>
    <n v="180000651"/>
    <n v="0"/>
    <s v="FA001800006510"/>
    <s v="KORYO SERIES 5000 32DLEDTV"/>
    <x v="1"/>
    <n v="1"/>
    <n v="5"/>
    <n v="0"/>
    <s v="31.03.2021"/>
    <s v="01.02.2021"/>
    <m/>
    <s v="INR"/>
    <n v="7265"/>
    <n v="0"/>
    <n v="-7265"/>
    <n v="0"/>
    <n v="0"/>
    <n v="-1603"/>
    <n v="-1040"/>
    <n v="0"/>
    <n v="-1040"/>
    <n v="2643"/>
    <n v="0"/>
    <n v="0"/>
    <n v="4622"/>
    <n v="5662"/>
    <n v="0"/>
  </r>
  <r>
    <x v="0"/>
    <s v="FA81"/>
    <n v="1800"/>
    <n v="180000652"/>
    <n v="0"/>
    <s v="FA001800006520"/>
    <s v="Air Blow Cleaning Gun -DA"/>
    <x v="1"/>
    <n v="20"/>
    <n v="5"/>
    <n v="0"/>
    <s v="31.03.2021"/>
    <s v="01.02.2021"/>
    <m/>
    <s v="INR"/>
    <n v="18164"/>
    <n v="0"/>
    <n v="-18164"/>
    <n v="0"/>
    <n v="0"/>
    <n v="-4009"/>
    <n v="-2600"/>
    <n v="0"/>
    <n v="-2600"/>
    <n v="6609"/>
    <n v="0"/>
    <n v="0"/>
    <n v="11555"/>
    <n v="14155"/>
    <n v="0"/>
  </r>
  <r>
    <x v="0"/>
    <s v="FA81"/>
    <n v="1800"/>
    <n v="180000653"/>
    <n v="0"/>
    <s v="FA001800006530"/>
    <s v="Mixer Grinder (Desi Atta Lab)"/>
    <x v="1"/>
    <n v="1"/>
    <n v="5"/>
    <n v="0"/>
    <s v="31.03.2021"/>
    <s v="01.02.2021"/>
    <m/>
    <s v="INR"/>
    <n v="3448"/>
    <n v="0"/>
    <n v="-3448"/>
    <n v="0"/>
    <n v="0"/>
    <n v="-761"/>
    <n v="-494"/>
    <n v="0"/>
    <n v="-494"/>
    <n v="1255"/>
    <n v="0"/>
    <n v="0"/>
    <n v="2193"/>
    <n v="2687"/>
    <n v="0"/>
  </r>
  <r>
    <x v="0"/>
    <s v="FA81"/>
    <n v="1800"/>
    <n v="180000654"/>
    <n v="0"/>
    <s v="FA001800006540"/>
    <s v="Self-Contained Drinking Water Cooler"/>
    <x v="1"/>
    <n v="1"/>
    <n v="5"/>
    <n v="0"/>
    <s v="31.03.2021"/>
    <s v="01.02.2021"/>
    <m/>
    <s v="INR"/>
    <n v="38916"/>
    <n v="0"/>
    <n v="-38916"/>
    <n v="0"/>
    <n v="0"/>
    <n v="-8589"/>
    <n v="-5571"/>
    <n v="0"/>
    <n v="-5571"/>
    <n v="14160"/>
    <n v="0"/>
    <n v="0"/>
    <n v="24756"/>
    <n v="30327"/>
    <n v="0"/>
  </r>
  <r>
    <x v="0"/>
    <s v="FA81"/>
    <n v="1800"/>
    <n v="180000662"/>
    <n v="0"/>
    <s v="FA001800006620"/>
    <s v="Self-Contained Drinking Water Cooler"/>
    <x v="1"/>
    <n v="1"/>
    <n v="5"/>
    <n v="0"/>
    <s v="30.06.2021"/>
    <s v="15.05.2021"/>
    <m/>
    <s v="INR"/>
    <n v="33475"/>
    <n v="0"/>
    <n v="-33475"/>
    <n v="0"/>
    <n v="0"/>
    <n v="-5594"/>
    <n v="-4792"/>
    <n v="0"/>
    <n v="-4792"/>
    <n v="10386"/>
    <n v="0"/>
    <n v="0"/>
    <n v="23089"/>
    <n v="27881"/>
    <n v="0"/>
  </r>
  <r>
    <x v="0"/>
    <s v="FA81"/>
    <n v="1800"/>
    <n v="180000704"/>
    <n v="0"/>
    <s v="FA001800007040"/>
    <s v="Thumb Impression Machine"/>
    <x v="1"/>
    <n v="1"/>
    <n v="0"/>
    <n v="1"/>
    <s v="31.03.2022"/>
    <s v="31.03.2022"/>
    <m/>
    <s v="INR"/>
    <n v="9500.2999999999993"/>
    <n v="0"/>
    <n v="-9500.2999999999993"/>
    <n v="0"/>
    <n v="0"/>
    <n v="-9024.89"/>
    <n v="0"/>
    <n v="0"/>
    <n v="0"/>
    <n v="9024.89"/>
    <n v="0"/>
    <n v="0"/>
    <n v="475.40999999999985"/>
    <n v="475.40999999999985"/>
    <n v="0"/>
  </r>
  <r>
    <x v="0"/>
    <s v="FA81"/>
    <n v="1800"/>
    <n v="180000705"/>
    <n v="0"/>
    <s v="FA001800007050"/>
    <s v="Attendence Recording System"/>
    <x v="1"/>
    <n v="1"/>
    <n v="0"/>
    <n v="5"/>
    <s v="31.03.2022"/>
    <s v="31.03.2022"/>
    <m/>
    <s v="INR"/>
    <n v="18000"/>
    <n v="0"/>
    <n v="-18000"/>
    <n v="0"/>
    <n v="0"/>
    <n v="-15760"/>
    <n v="-1340"/>
    <n v="0"/>
    <n v="-1340"/>
    <n v="17100"/>
    <n v="0"/>
    <n v="0"/>
    <n v="900"/>
    <n v="2240"/>
    <n v="0"/>
  </r>
  <r>
    <x v="0"/>
    <s v="FA81"/>
    <n v="1800"/>
    <n v="180000706"/>
    <n v="0"/>
    <s v="FA001800007060"/>
    <s v="Koryo TV"/>
    <x v="1"/>
    <n v="1"/>
    <n v="0"/>
    <n v="7"/>
    <s v="31.03.2022"/>
    <s v="31.03.2022"/>
    <m/>
    <s v="INR"/>
    <n v="9836.7199999999993"/>
    <n v="0"/>
    <n v="-9836.7199999999993"/>
    <n v="0"/>
    <n v="0"/>
    <n v="-8331"/>
    <n v="-1013.88"/>
    <n v="0"/>
    <n v="-1013.88"/>
    <n v="9344.8799999999992"/>
    <n v="0"/>
    <n v="0"/>
    <n v="491.84000000000015"/>
    <n v="1505.7199999999993"/>
    <n v="0"/>
  </r>
  <r>
    <x v="0"/>
    <s v="FA81"/>
    <n v="1800"/>
    <n v="180000707"/>
    <n v="0"/>
    <s v="FA001800007070"/>
    <s v="RO System - Water Purifier"/>
    <x v="1"/>
    <n v="1"/>
    <n v="1"/>
    <n v="10"/>
    <s v="31.03.2022"/>
    <s v="31.03.2022"/>
    <m/>
    <s v="INR"/>
    <n v="13500"/>
    <n v="0"/>
    <n v="-13500"/>
    <n v="0"/>
    <n v="0"/>
    <n v="-8067"/>
    <n v="-1959"/>
    <n v="0"/>
    <n v="-1959"/>
    <n v="10026"/>
    <n v="0"/>
    <n v="0"/>
    <n v="3474"/>
    <n v="5433"/>
    <n v="0"/>
  </r>
  <r>
    <x v="0"/>
    <s v="FA81"/>
    <n v="1800"/>
    <n v="180000708"/>
    <n v="0"/>
    <s v="FA001800007080"/>
    <s v="Water Purifier I-50"/>
    <x v="1"/>
    <n v="1"/>
    <n v="0"/>
    <n v="1"/>
    <s v="31.03.2022"/>
    <s v="31.03.2022"/>
    <m/>
    <s v="INR"/>
    <n v="33999"/>
    <n v="0"/>
    <n v="-33999"/>
    <n v="0"/>
    <n v="0"/>
    <n v="-32299.05"/>
    <n v="0"/>
    <n v="0"/>
    <n v="0"/>
    <n v="32299.05"/>
    <n v="0"/>
    <n v="0"/>
    <n v="1699.9500000000007"/>
    <n v="1699.9500000000007"/>
    <n v="0"/>
  </r>
  <r>
    <x v="0"/>
    <s v="FA81"/>
    <n v="1800"/>
    <n v="180000713"/>
    <n v="0"/>
    <s v="FA001800007130"/>
    <s v="CCTV Cam Parts"/>
    <x v="1"/>
    <n v="0"/>
    <n v="0"/>
    <n v="1"/>
    <s v="30.09.2022"/>
    <s v="30.09.2022"/>
    <m/>
    <s v="INR"/>
    <n v="0"/>
    <n v="0"/>
    <n v="-69151.25"/>
    <n v="69151.25"/>
    <n v="0"/>
    <n v="0"/>
    <n v="0"/>
    <n v="0"/>
    <n v="0"/>
    <n v="65693.69"/>
    <n v="-65693.69"/>
    <n v="0"/>
    <n v="3457.5599999999977"/>
    <n v="0"/>
    <n v="0"/>
  </r>
  <r>
    <x v="0"/>
    <s v="FA81"/>
    <n v="1800"/>
    <n v="180000714"/>
    <n v="0"/>
    <s v="FA001800007140"/>
    <s v="WALL FAN"/>
    <x v="1"/>
    <n v="0"/>
    <n v="3"/>
    <n v="11"/>
    <s v="30.09.2022"/>
    <s v="30.09.2022"/>
    <m/>
    <s v="INR"/>
    <n v="0"/>
    <n v="0"/>
    <n v="-3920"/>
    <n v="3920"/>
    <n v="0"/>
    <n v="0"/>
    <n v="-186"/>
    <n v="0"/>
    <n v="-186"/>
    <n v="1049"/>
    <n v="-863"/>
    <n v="0"/>
    <n v="2871"/>
    <n v="0"/>
    <n v="0"/>
  </r>
  <r>
    <x v="0"/>
    <s v="FA81"/>
    <n v="1800"/>
    <n v="180000715"/>
    <n v="0"/>
    <s v="FA001800007150"/>
    <s v="Fly Catcher Machine 2 Fit"/>
    <x v="1"/>
    <n v="0"/>
    <n v="1"/>
    <n v="10"/>
    <s v="30.09.2022"/>
    <s v="30.09.2022"/>
    <m/>
    <s v="INR"/>
    <n v="0"/>
    <n v="0"/>
    <n v="-5550"/>
    <n v="5550"/>
    <n v="0"/>
    <n v="0"/>
    <n v="-268"/>
    <n v="0"/>
    <n v="-268"/>
    <n v="3614"/>
    <n v="-3346"/>
    <n v="0"/>
    <n v="1936"/>
    <n v="0"/>
    <n v="0"/>
  </r>
  <r>
    <x v="0"/>
    <s v="FA81"/>
    <n v="1800"/>
    <n v="180000716"/>
    <n v="0"/>
    <s v="FA001800007160"/>
    <s v="HIKVISION BULLET IP CAMERA 2 MEGAPIXEL"/>
    <x v="1"/>
    <n v="0"/>
    <n v="3"/>
    <n v="10"/>
    <s v="30.09.2022"/>
    <s v="30.09.2022"/>
    <m/>
    <s v="INR"/>
    <n v="0"/>
    <n v="0"/>
    <n v="-45424"/>
    <n v="45424"/>
    <n v="0"/>
    <n v="0"/>
    <n v="-2161"/>
    <n v="0"/>
    <n v="-2161"/>
    <n v="12801"/>
    <n v="-10640"/>
    <n v="0"/>
    <n v="32623"/>
    <n v="0"/>
    <n v="0"/>
  </r>
  <r>
    <x v="0"/>
    <s v="FA81"/>
    <n v="1800"/>
    <n v="180000717"/>
    <n v="0"/>
    <s v="FA001800007170"/>
    <s v="Hard Disk Surveillance 4 TB Seagate-CCTV"/>
    <x v="1"/>
    <n v="0"/>
    <n v="3"/>
    <n v="10"/>
    <s v="30.09.2022"/>
    <s v="30.09.2022"/>
    <m/>
    <s v="INR"/>
    <n v="0"/>
    <n v="0"/>
    <n v="-7161"/>
    <n v="7161"/>
    <n v="0"/>
    <n v="0"/>
    <n v="-341"/>
    <n v="0"/>
    <n v="-341"/>
    <n v="2018"/>
    <n v="-1677"/>
    <n v="0"/>
    <n v="5143"/>
    <n v="0"/>
    <n v="0"/>
  </r>
  <r>
    <x v="0"/>
    <s v="FA81"/>
    <n v="1800"/>
    <n v="180000718"/>
    <n v="0"/>
    <s v="FA001800007180"/>
    <s v="Fire Extinguisher (4.5 kg ABC)"/>
    <x v="1"/>
    <n v="0"/>
    <n v="3"/>
    <n v="10"/>
    <s v="30.09.2022"/>
    <s v="30.09.2022"/>
    <m/>
    <s v="INR"/>
    <n v="0"/>
    <n v="0"/>
    <n v="0"/>
    <n v="27900"/>
    <n v="27900"/>
    <n v="0"/>
    <n v="-1324"/>
    <n v="0"/>
    <n v="-1324"/>
    <n v="0"/>
    <n v="-6593"/>
    <n v="-7917"/>
    <n v="0"/>
    <n v="0"/>
    <n v="19983"/>
  </r>
  <r>
    <x v="0"/>
    <s v="FA81"/>
    <n v="1900"/>
    <n v="190000949"/>
    <n v="0"/>
    <s v="FA001900009490"/>
    <s v="5 KVA UPS"/>
    <x v="2"/>
    <n v="1"/>
    <n v="0"/>
    <n v="2"/>
    <s v="29.02.2020"/>
    <s v="01.03.2020"/>
    <m/>
    <s v="INR"/>
    <n v="85680"/>
    <n v="0"/>
    <n v="0"/>
    <n v="0"/>
    <n v="85680"/>
    <n v="-81396"/>
    <n v="0"/>
    <n v="0"/>
    <n v="0"/>
    <n v="0"/>
    <n v="0"/>
    <n v="-81396"/>
    <n v="0"/>
    <n v="4284"/>
    <n v="4284"/>
  </r>
  <r>
    <x v="0"/>
    <s v="FA81"/>
    <n v="1900"/>
    <n v="190000950"/>
    <n v="0"/>
    <s v="FA001900009500"/>
    <s v="Monitor LG 22&quot;"/>
    <x v="2"/>
    <n v="1"/>
    <n v="0"/>
    <n v="11"/>
    <s v="29.02.2020"/>
    <s v="01.03.2020"/>
    <m/>
    <s v="INR"/>
    <n v="8900"/>
    <n v="0"/>
    <n v="0"/>
    <n v="0"/>
    <n v="8900"/>
    <n v="-8455"/>
    <n v="0"/>
    <n v="0"/>
    <n v="0"/>
    <n v="0"/>
    <n v="0"/>
    <n v="-8455"/>
    <n v="0"/>
    <n v="445"/>
    <n v="445"/>
  </r>
  <r>
    <x v="0"/>
    <s v="FA81"/>
    <n v="1900"/>
    <n v="190000953"/>
    <n v="0"/>
    <s v="FA001900009530"/>
    <s v="600 VA UPS"/>
    <x v="2"/>
    <n v="2"/>
    <n v="0"/>
    <n v="1"/>
    <s v="29.02.2020"/>
    <s v="01.03.2020"/>
    <m/>
    <s v="INR"/>
    <n v="5849.55"/>
    <n v="0"/>
    <n v="0"/>
    <n v="-1949.85"/>
    <n v="3899.7000000000003"/>
    <n v="-5557.07"/>
    <n v="0"/>
    <n v="0"/>
    <n v="0"/>
    <n v="0"/>
    <n v="1852.36"/>
    <n v="-3704.71"/>
    <n v="0"/>
    <n v="292.48000000000047"/>
    <n v="194.99000000000024"/>
  </r>
  <r>
    <x v="0"/>
    <s v="FA81"/>
    <n v="1900"/>
    <n v="190000960"/>
    <n v="0"/>
    <s v="FA001900009600"/>
    <s v="HP Laserjet 1020 Printer"/>
    <x v="2"/>
    <n v="1"/>
    <n v="0"/>
    <n v="1"/>
    <s v="01.04.2020"/>
    <s v="01.04.2020"/>
    <m/>
    <s v="INR"/>
    <n v="7900"/>
    <n v="0"/>
    <n v="0"/>
    <n v="0"/>
    <n v="7900"/>
    <n v="-7504.55"/>
    <n v="0"/>
    <n v="0"/>
    <n v="0"/>
    <n v="0"/>
    <n v="0"/>
    <n v="-7504.55"/>
    <n v="0"/>
    <n v="395.44999999999982"/>
    <n v="395.44999999999982"/>
  </r>
  <r>
    <x v="0"/>
    <s v="FA81"/>
    <n v="1900"/>
    <n v="190000961"/>
    <n v="0"/>
    <s v="FA001900009610"/>
    <s v="Desktop"/>
    <x v="2"/>
    <n v="1"/>
    <n v="0"/>
    <n v="1"/>
    <s v="01.04.2020"/>
    <s v="01.04.2020"/>
    <m/>
    <s v="INR"/>
    <n v="19250"/>
    <n v="0"/>
    <n v="0"/>
    <n v="0"/>
    <n v="19250"/>
    <n v="-18287.5"/>
    <n v="0"/>
    <n v="0"/>
    <n v="0"/>
    <n v="0"/>
    <n v="0"/>
    <n v="-18287.5"/>
    <n v="0"/>
    <n v="962.5"/>
    <n v="962.5"/>
  </r>
  <r>
    <x v="0"/>
    <s v="FA81"/>
    <n v="1900"/>
    <n v="190000962"/>
    <n v="0"/>
    <s v="FA001900009620"/>
    <s v="Monitor"/>
    <x v="2"/>
    <n v="1"/>
    <n v="0"/>
    <n v="1"/>
    <s v="01.04.2020"/>
    <s v="01.04.2020"/>
    <m/>
    <s v="INR"/>
    <n v="4750.2"/>
    <n v="0"/>
    <n v="0"/>
    <n v="0"/>
    <n v="4750.2"/>
    <n v="-4512.47"/>
    <n v="0"/>
    <n v="0"/>
    <n v="0"/>
    <n v="0"/>
    <n v="0"/>
    <n v="-4512.47"/>
    <n v="0"/>
    <n v="237.72999999999956"/>
    <n v="237.72999999999956"/>
  </r>
  <r>
    <x v="0"/>
    <s v="FA81"/>
    <n v="1900"/>
    <n v="190000963"/>
    <n v="0"/>
    <s v="FA001900009630"/>
    <s v="LAPTOP ACER"/>
    <x v="2"/>
    <n v="1"/>
    <n v="0"/>
    <n v="1"/>
    <s v="01.04.2020"/>
    <s v="01.04.2020"/>
    <m/>
    <s v="INR"/>
    <n v="29499.8"/>
    <n v="0"/>
    <n v="0"/>
    <n v="0"/>
    <n v="29499.8"/>
    <n v="-28024.81"/>
    <n v="0"/>
    <n v="0"/>
    <n v="0"/>
    <n v="0"/>
    <n v="0"/>
    <n v="-28024.81"/>
    <n v="0"/>
    <n v="1474.989999999998"/>
    <n v="1474.989999999998"/>
  </r>
  <r>
    <x v="0"/>
    <s v="FA81"/>
    <n v="1900"/>
    <n v="190001098"/>
    <n v="0"/>
    <s v="FA001900010980"/>
    <s v="AR 1220 Router"/>
    <x v="2"/>
    <n v="1"/>
    <n v="0"/>
    <n v="1"/>
    <s v="31.03.2022"/>
    <s v="31.03.2022"/>
    <m/>
    <s v="INR"/>
    <n v="36782.42"/>
    <n v="0"/>
    <n v="0"/>
    <n v="0"/>
    <n v="36782.42"/>
    <n v="-34943.19"/>
    <n v="0"/>
    <n v="0"/>
    <n v="0"/>
    <n v="0"/>
    <n v="0"/>
    <n v="-34943.19"/>
    <n v="0"/>
    <n v="1839.2299999999959"/>
    <n v="1839.2299999999959"/>
  </r>
  <r>
    <x v="0"/>
    <s v="FA81"/>
    <n v="1900"/>
    <n v="190001099"/>
    <n v="0"/>
    <s v="FA001900010990"/>
    <s v="DESKTOP Intel Core 2 Duo"/>
    <x v="2"/>
    <n v="2"/>
    <n v="0"/>
    <n v="1"/>
    <s v="31.03.2022"/>
    <s v="31.03.2022"/>
    <m/>
    <s v="INR"/>
    <n v="16780"/>
    <n v="0"/>
    <n v="0"/>
    <n v="0"/>
    <n v="16780"/>
    <n v="-15941"/>
    <n v="0"/>
    <n v="0"/>
    <n v="0"/>
    <n v="0"/>
    <n v="0"/>
    <n v="-15941"/>
    <n v="0"/>
    <n v="839"/>
    <n v="839"/>
  </r>
  <r>
    <x v="0"/>
    <s v="FA81"/>
    <n v="1900"/>
    <n v="190001100"/>
    <n v="0"/>
    <s v="FA001900011000"/>
    <s v="Lenovo V530S Desktop"/>
    <x v="2"/>
    <n v="3"/>
    <n v="0"/>
    <n v="1"/>
    <s v="31.03.2022"/>
    <s v="31.03.2022"/>
    <m/>
    <s v="INR"/>
    <n v="91470.34"/>
    <n v="0"/>
    <n v="0"/>
    <n v="0"/>
    <n v="91470.34"/>
    <n v="-86896.82"/>
    <n v="0"/>
    <n v="0"/>
    <n v="0"/>
    <n v="0"/>
    <n v="0"/>
    <n v="-86896.82"/>
    <n v="0"/>
    <n v="4573.5199999999895"/>
    <n v="4573.5199999999895"/>
  </r>
  <r>
    <x v="0"/>
    <s v="FA81"/>
    <n v="1900"/>
    <n v="190001101"/>
    <n v="0"/>
    <s v="FA001900011010"/>
    <s v="HP Laserjet Printer M1005"/>
    <x v="2"/>
    <n v="1"/>
    <n v="0"/>
    <n v="1"/>
    <s v="31.03.2022"/>
    <s v="31.03.2022"/>
    <m/>
    <s v="INR"/>
    <n v="13933.5"/>
    <n v="0"/>
    <n v="0"/>
    <n v="0"/>
    <n v="13933.5"/>
    <n v="-13236.82"/>
    <n v="0"/>
    <n v="0"/>
    <n v="0"/>
    <n v="0"/>
    <n v="0"/>
    <n v="-13236.82"/>
    <n v="0"/>
    <n v="696.68000000000029"/>
    <n v="696.68000000000029"/>
  </r>
  <r>
    <x v="0"/>
    <s v="FA81"/>
    <n v="1900"/>
    <n v="190001102"/>
    <n v="0"/>
    <s v="FA001900011020"/>
    <s v="Cabinet: Dual Core, ATX"/>
    <x v="2"/>
    <n v="1"/>
    <n v="0"/>
    <n v="1"/>
    <s v="31.03.2022"/>
    <s v="31.03.2022"/>
    <m/>
    <s v="INR"/>
    <n v="8950"/>
    <n v="0"/>
    <n v="0"/>
    <n v="0"/>
    <n v="8950"/>
    <n v="-8502.16"/>
    <n v="0"/>
    <n v="0"/>
    <n v="0"/>
    <n v="0"/>
    <n v="0"/>
    <n v="-8502.16"/>
    <n v="0"/>
    <n v="447.84000000000015"/>
    <n v="447.84000000000015"/>
  </r>
  <r>
    <x v="0"/>
    <s v="FA81"/>
    <n v="1900"/>
    <n v="190001109"/>
    <n v="0"/>
    <s v="FA001900011090"/>
    <s v="HP LASERJET PRINTER - MFP1005"/>
    <x v="2"/>
    <n v="0"/>
    <n v="0"/>
    <n v="1"/>
    <s v="30.09.2022"/>
    <s v="30.09.2022"/>
    <m/>
    <s v="INR"/>
    <n v="0"/>
    <n v="0"/>
    <n v="0"/>
    <n v="13898.3"/>
    <n v="13898.3"/>
    <n v="0"/>
    <n v="0"/>
    <n v="0"/>
    <n v="0"/>
    <n v="0"/>
    <n v="-13203.38"/>
    <n v="-13203.38"/>
    <n v="0"/>
    <n v="0"/>
    <n v="694.92000000000007"/>
  </r>
  <r>
    <x v="0"/>
    <s v="FA81"/>
    <n v="1900"/>
    <n v="190001110"/>
    <n v="0"/>
    <s v="FA001900011100"/>
    <s v="DESKTOP"/>
    <x v="2"/>
    <n v="0"/>
    <n v="0"/>
    <n v="1"/>
    <s v="30.09.2022"/>
    <s v="30.09.2022"/>
    <m/>
    <s v="INR"/>
    <n v="0"/>
    <n v="0"/>
    <n v="0"/>
    <n v="16500.75"/>
    <n v="16500.75"/>
    <n v="0"/>
    <n v="0"/>
    <n v="0"/>
    <n v="0"/>
    <n v="0"/>
    <n v="-15675.71"/>
    <n v="-15675.71"/>
    <n v="0"/>
    <n v="0"/>
    <n v="825.04000000000087"/>
  </r>
  <r>
    <x v="0"/>
    <s v="FA81"/>
    <n v="1900"/>
    <n v="190001111"/>
    <n v="0"/>
    <s v="FA001900011110"/>
    <s v="Huawei AR 1220 C Router with 4 x 1G WAN"/>
    <x v="2"/>
    <n v="0"/>
    <n v="3"/>
    <n v="0"/>
    <s v="30.09.2022"/>
    <s v="30.09.2022"/>
    <m/>
    <s v="INR"/>
    <n v="0"/>
    <n v="0"/>
    <n v="0"/>
    <n v="16767"/>
    <n v="16767"/>
    <n v="0"/>
    <n v="-676"/>
    <n v="0"/>
    <n v="-676"/>
    <n v="0"/>
    <n v="-7969"/>
    <n v="-8645"/>
    <n v="0"/>
    <n v="0"/>
    <n v="8122"/>
  </r>
  <r>
    <x v="0"/>
    <s v="FA81"/>
    <n v="1900"/>
    <n v="190001112"/>
    <n v="0"/>
    <s v="FA001900011120"/>
    <s v="HP LaserjetÂ  Printer"/>
    <x v="2"/>
    <n v="0"/>
    <n v="0"/>
    <n v="1"/>
    <s v="30.09.2022"/>
    <s v="30.09.2022"/>
    <m/>
    <s v="INR"/>
    <n v="0"/>
    <n v="0"/>
    <n v="0"/>
    <n v="13999.65"/>
    <n v="13999.65"/>
    <n v="0"/>
    <n v="0"/>
    <n v="0"/>
    <n v="0"/>
    <n v="0"/>
    <n v="-13299.67"/>
    <n v="-13299.67"/>
    <n v="0"/>
    <n v="0"/>
    <n v="699.97999999999956"/>
  </r>
  <r>
    <x v="0"/>
    <s v="FA81"/>
    <n v="1900"/>
    <n v="190001113"/>
    <n v="0"/>
    <s v="FA001900011130"/>
    <s v="DESKTOP"/>
    <x v="2"/>
    <n v="0"/>
    <n v="0"/>
    <n v="1"/>
    <s v="30.09.2022"/>
    <s v="30.09.2022"/>
    <m/>
    <s v="INR"/>
    <n v="0"/>
    <n v="0"/>
    <n v="0"/>
    <n v="16500.75"/>
    <n v="16500.75"/>
    <n v="0"/>
    <n v="0"/>
    <n v="0"/>
    <n v="0"/>
    <n v="0"/>
    <n v="-15675.71"/>
    <n v="-15675.71"/>
    <n v="0"/>
    <n v="0"/>
    <n v="825.04000000000087"/>
  </r>
  <r>
    <x v="0"/>
    <s v="FA81"/>
    <n v="1900"/>
    <n v="190001114"/>
    <n v="0"/>
    <s v="FA001900011140"/>
    <s v="600 VA UPS"/>
    <x v="2"/>
    <n v="0"/>
    <n v="0"/>
    <n v="1"/>
    <s v="30.09.2022"/>
    <s v="30.09.2022"/>
    <m/>
    <s v="INR"/>
    <n v="0"/>
    <n v="0"/>
    <n v="0"/>
    <n v="1949.85"/>
    <n v="1949.85"/>
    <n v="0"/>
    <n v="0"/>
    <n v="0"/>
    <n v="0"/>
    <n v="0"/>
    <n v="-1852.36"/>
    <n v="-1852.36"/>
    <n v="0"/>
    <n v="0"/>
    <n v="97.490000000000009"/>
  </r>
  <r>
    <x v="0"/>
    <s v="FA81"/>
    <n v="1900"/>
    <n v="190001115"/>
    <n v="0"/>
    <s v="FA001900011150"/>
    <s v="DESKTOP"/>
    <x v="2"/>
    <n v="0"/>
    <n v="0"/>
    <n v="1"/>
    <s v="30.09.2022"/>
    <s v="30.09.2022"/>
    <m/>
    <s v="INR"/>
    <n v="0"/>
    <n v="0"/>
    <n v="0"/>
    <n v="82503.75"/>
    <n v="82503.75"/>
    <n v="0"/>
    <n v="0"/>
    <n v="0"/>
    <n v="0"/>
    <n v="0"/>
    <n v="-78378.559999999998"/>
    <n v="-78378.559999999998"/>
    <n v="0"/>
    <n v="0"/>
    <n v="4125.1900000000023"/>
  </r>
  <r>
    <x v="0"/>
    <s v="FA81"/>
    <n v="1900"/>
    <n v="190001116"/>
    <n v="0"/>
    <s v="FA001900011160"/>
    <s v="DESKTOP"/>
    <x v="2"/>
    <n v="0"/>
    <n v="0"/>
    <n v="1"/>
    <s v="30.09.2022"/>
    <s v="30.09.2022"/>
    <m/>
    <s v="INR"/>
    <n v="0"/>
    <n v="0"/>
    <n v="0"/>
    <n v="33900"/>
    <n v="33900"/>
    <n v="0"/>
    <n v="0"/>
    <n v="0"/>
    <n v="0"/>
    <n v="0"/>
    <n v="-32205"/>
    <n v="-32205"/>
    <n v="0"/>
    <n v="0"/>
    <n v="1695"/>
  </r>
  <r>
    <x v="0"/>
    <s v="FA81"/>
    <n v="1900"/>
    <n v="190001117"/>
    <n v="0"/>
    <s v="FA001900011170"/>
    <s v="DESKTOP - 4GB DDR3"/>
    <x v="2"/>
    <n v="0"/>
    <n v="0"/>
    <n v="1"/>
    <s v="30.09.2022"/>
    <s v="30.09.2022"/>
    <m/>
    <s v="INR"/>
    <n v="0"/>
    <n v="0"/>
    <n v="0"/>
    <n v="33900"/>
    <n v="33900"/>
    <n v="0"/>
    <n v="0"/>
    <n v="0"/>
    <n v="0"/>
    <n v="0"/>
    <n v="-32205"/>
    <n v="-32205"/>
    <n v="0"/>
    <n v="0"/>
    <n v="1695"/>
  </r>
  <r>
    <x v="0"/>
    <s v="FA81"/>
    <n v="1900"/>
    <n v="190001118"/>
    <n v="0"/>
    <s v="FA001900011180"/>
    <s v="Monitor LG 15.6&quot;"/>
    <x v="2"/>
    <n v="0"/>
    <n v="0"/>
    <n v="1"/>
    <s v="30.09.2022"/>
    <s v="30.09.2022"/>
    <m/>
    <s v="INR"/>
    <n v="0"/>
    <n v="0"/>
    <n v="0"/>
    <n v="23500"/>
    <n v="23500"/>
    <n v="0"/>
    <n v="0"/>
    <n v="0"/>
    <n v="0"/>
    <n v="0"/>
    <n v="-22325"/>
    <n v="-22325"/>
    <n v="0"/>
    <n v="0"/>
    <n v="1175"/>
  </r>
  <r>
    <x v="0"/>
    <s v="FA81"/>
    <n v="1900"/>
    <n v="190001119"/>
    <n v="0"/>
    <s v="FA001900011190"/>
    <s v="Canon MF244 DW Printer"/>
    <x v="2"/>
    <n v="0"/>
    <n v="1"/>
    <n v="10"/>
    <s v="30.09.2022"/>
    <s v="30.09.2022"/>
    <m/>
    <s v="INR"/>
    <n v="0"/>
    <n v="0"/>
    <n v="0"/>
    <n v="17034"/>
    <n v="17034"/>
    <n v="0"/>
    <n v="-1339"/>
    <n v="0"/>
    <n v="-1339"/>
    <n v="0"/>
    <n v="-6547"/>
    <n v="-7886"/>
    <n v="0"/>
    <n v="0"/>
    <n v="9148"/>
  </r>
  <r>
    <x v="0"/>
    <s v="FA81"/>
    <n v="1900"/>
    <n v="190001120"/>
    <n v="0"/>
    <s v="FA001900011200"/>
    <s v="Canon 6230 DN Printer"/>
    <x v="2"/>
    <n v="0"/>
    <n v="1"/>
    <n v="10"/>
    <s v="30.09.2022"/>
    <s v="30.09.2022"/>
    <m/>
    <s v="INR"/>
    <n v="0"/>
    <n v="0"/>
    <n v="0"/>
    <n v="11949"/>
    <n v="11949"/>
    <n v="0"/>
    <n v="-940"/>
    <n v="0"/>
    <n v="-940"/>
    <n v="0"/>
    <n v="-4593"/>
    <n v="-5533"/>
    <n v="0"/>
    <n v="0"/>
    <n v="6416"/>
  </r>
  <r>
    <x v="0"/>
    <s v="FA81"/>
    <n v="1900"/>
    <n v="190001121"/>
    <n v="0"/>
    <s v="FA001900011210"/>
    <s v="DESKTOP with UPS"/>
    <x v="2"/>
    <n v="0"/>
    <n v="0"/>
    <n v="1"/>
    <s v="30.09.2022"/>
    <s v="30.09.2022"/>
    <m/>
    <s v="INR"/>
    <n v="0"/>
    <n v="0"/>
    <n v="0"/>
    <n v="43898.84"/>
    <n v="43898.84"/>
    <n v="0"/>
    <n v="0"/>
    <n v="0"/>
    <n v="0"/>
    <n v="0"/>
    <n v="-41703.9"/>
    <n v="-41703.9"/>
    <n v="0"/>
    <n v="0"/>
    <n v="2194.9399999999951"/>
  </r>
  <r>
    <x v="0"/>
    <s v="FA81"/>
    <n v="1900"/>
    <n v="190001122"/>
    <n v="0"/>
    <s v="FA001900011220"/>
    <s v="DESKTOP"/>
    <x v="2"/>
    <n v="0"/>
    <n v="0"/>
    <n v="1"/>
    <s v="30.09.2022"/>
    <s v="30.09.2022"/>
    <m/>
    <s v="INR"/>
    <n v="0"/>
    <n v="0"/>
    <n v="0"/>
    <n v="33900"/>
    <n v="33900"/>
    <n v="0"/>
    <n v="0"/>
    <n v="0"/>
    <n v="0"/>
    <n v="0"/>
    <n v="-32205"/>
    <n v="-32205"/>
    <n v="0"/>
    <n v="0"/>
    <n v="1695"/>
  </r>
  <r>
    <x v="0"/>
    <s v="FA81"/>
    <n v="2000"/>
    <n v="200001771"/>
    <n v="0"/>
    <s v="FA002000017710"/>
    <s v="SS Cleaning Table"/>
    <x v="3"/>
    <n v="3"/>
    <n v="7"/>
    <n v="5"/>
    <s v="01.01.2020"/>
    <s v="01.01.2020"/>
    <m/>
    <s v="INR"/>
    <n v="47670"/>
    <n v="0"/>
    <n v="0"/>
    <n v="0"/>
    <n v="47670"/>
    <n v="-22146"/>
    <n v="-3374"/>
    <n v="0"/>
    <n v="-3374"/>
    <n v="0"/>
    <n v="0"/>
    <n v="-25520"/>
    <n v="0"/>
    <n v="25524"/>
    <n v="22150"/>
  </r>
  <r>
    <x v="0"/>
    <s v="FA81"/>
    <n v="2000"/>
    <n v="200001807"/>
    <n v="0"/>
    <s v="FA002000018070"/>
    <s v="STEEL CHAIR"/>
    <x v="3"/>
    <n v="1"/>
    <n v="6"/>
    <n v="3"/>
    <s v="29.02.2020"/>
    <s v="01.03.2020"/>
    <m/>
    <s v="INR"/>
    <n v="4675.7700000000004"/>
    <n v="0"/>
    <n v="0"/>
    <n v="0"/>
    <n v="4675.7700000000004"/>
    <n v="-2595.48"/>
    <n v="-334"/>
    <n v="0"/>
    <n v="-334"/>
    <n v="0"/>
    <n v="0"/>
    <n v="-2929.48"/>
    <n v="0"/>
    <n v="2080.2900000000004"/>
    <n v="1746.2900000000004"/>
  </r>
  <r>
    <x v="0"/>
    <s v="FA81"/>
    <n v="2000"/>
    <n v="200001849"/>
    <n v="0"/>
    <s v="FA002000018490"/>
    <s v="Office Chair"/>
    <x v="3"/>
    <n v="4"/>
    <n v="12"/>
    <n v="1"/>
    <s v="01.04.2020"/>
    <s v="01.04.2020"/>
    <m/>
    <s v="INR"/>
    <n v="13282"/>
    <n v="0"/>
    <n v="0"/>
    <n v="0"/>
    <n v="13282"/>
    <n v="-5161"/>
    <n v="-557"/>
    <n v="0"/>
    <n v="-557"/>
    <n v="0"/>
    <n v="0"/>
    <n v="-5718"/>
    <n v="0"/>
    <n v="8121"/>
    <n v="7564"/>
  </r>
  <r>
    <x v="0"/>
    <s v="FA81"/>
    <n v="2000"/>
    <n v="200001850"/>
    <n v="0"/>
    <s v="FA002000018500"/>
    <s v="Roto Molded Pallet"/>
    <x v="3"/>
    <n v="50"/>
    <n v="12"/>
    <n v="2"/>
    <s v="01.04.2020"/>
    <s v="01.04.2020"/>
    <m/>
    <s v="INR"/>
    <n v="190613"/>
    <n v="0"/>
    <n v="0"/>
    <n v="0"/>
    <n v="190613"/>
    <n v="-72638"/>
    <n v="-8036"/>
    <n v="0"/>
    <n v="-8036"/>
    <n v="0"/>
    <n v="0"/>
    <n v="-80674"/>
    <n v="0"/>
    <n v="117975"/>
    <n v="109939"/>
  </r>
  <r>
    <x v="0"/>
    <s v="FA81"/>
    <n v="2000"/>
    <n v="200001851"/>
    <n v="0"/>
    <s v="FA002000018510"/>
    <s v="SS Packing Table WITH Accessories"/>
    <x v="3"/>
    <n v="1"/>
    <n v="7"/>
    <n v="7"/>
    <s v="01.04.2020"/>
    <s v="01.04.2020"/>
    <m/>
    <s v="INR"/>
    <n v="41768"/>
    <n v="0"/>
    <n v="0"/>
    <n v="0"/>
    <n v="41768"/>
    <n v="-17565"/>
    <n v="-2984"/>
    <n v="0"/>
    <n v="-2984"/>
    <n v="0"/>
    <n v="0"/>
    <n v="-20549"/>
    <n v="0"/>
    <n v="24203"/>
    <n v="21219"/>
  </r>
  <r>
    <x v="0"/>
    <s v="FA81"/>
    <n v="2000"/>
    <n v="200001852"/>
    <n v="0"/>
    <s v="FA002000018520"/>
    <s v="SS Tary"/>
    <x v="3"/>
    <n v="8"/>
    <n v="7"/>
    <n v="7"/>
    <s v="01.04.2020"/>
    <s v="01.04.2020"/>
    <m/>
    <s v="INR"/>
    <n v="26035.56"/>
    <n v="0"/>
    <n v="0"/>
    <n v="0"/>
    <n v="26035.56"/>
    <n v="-10948"/>
    <n v="-1860"/>
    <n v="0"/>
    <n v="-1860"/>
    <n v="0"/>
    <n v="0"/>
    <n v="-12808"/>
    <n v="0"/>
    <n v="15087.560000000001"/>
    <n v="13227.560000000001"/>
  </r>
  <r>
    <x v="0"/>
    <s v="FA81"/>
    <n v="2000"/>
    <n v="200001853"/>
    <n v="0"/>
    <s v="FA002000018530"/>
    <s v="Sealing Machine Table"/>
    <x v="3"/>
    <n v="1"/>
    <n v="7"/>
    <n v="7"/>
    <s v="01.04.2020"/>
    <s v="01.04.2020"/>
    <m/>
    <s v="INR"/>
    <n v="4140"/>
    <n v="0"/>
    <n v="0"/>
    <n v="0"/>
    <n v="4140"/>
    <n v="-1741"/>
    <n v="-296"/>
    <n v="0"/>
    <n v="-296"/>
    <n v="0"/>
    <n v="0"/>
    <n v="-2037"/>
    <n v="0"/>
    <n v="2399"/>
    <n v="2103"/>
  </r>
  <r>
    <x v="0"/>
    <s v="FA81"/>
    <n v="2000"/>
    <n v="200001854"/>
    <n v="0"/>
    <s v="FA002000018540"/>
    <s v="SS Platform"/>
    <x v="3"/>
    <n v="3"/>
    <n v="7"/>
    <n v="7"/>
    <s v="01.04.2020"/>
    <s v="01.04.2020"/>
    <m/>
    <s v="INR"/>
    <n v="12420"/>
    <n v="0"/>
    <n v="0"/>
    <n v="0"/>
    <n v="12420"/>
    <n v="-5224"/>
    <n v="-887"/>
    <n v="0"/>
    <n v="-887"/>
    <n v="0"/>
    <n v="0"/>
    <n v="-6111"/>
    <n v="0"/>
    <n v="7196"/>
    <n v="6309"/>
  </r>
  <r>
    <x v="0"/>
    <s v="FA81"/>
    <n v="2000"/>
    <n v="200001856"/>
    <n v="0"/>
    <s v="FA002000018560"/>
    <s v="Plastic Pallets"/>
    <x v="3"/>
    <n v="10"/>
    <n v="5"/>
    <n v="3"/>
    <s v="01.04.2020"/>
    <s v="01.04.2020"/>
    <m/>
    <s v="INR"/>
    <n v="27641.25"/>
    <n v="0"/>
    <n v="0"/>
    <n v="0"/>
    <n v="27641.25"/>
    <n v="-17691.23"/>
    <n v="-1987"/>
    <n v="0"/>
    <n v="-1987"/>
    <n v="0"/>
    <n v="0"/>
    <n v="-19678.23"/>
    <n v="0"/>
    <n v="9950.02"/>
    <n v="7963.02"/>
  </r>
  <r>
    <x v="0"/>
    <s v="FA81"/>
    <n v="2000"/>
    <n v="200001857"/>
    <n v="0"/>
    <s v="FA002000018570"/>
    <s v="Plastic Pallets"/>
    <x v="3"/>
    <n v="20"/>
    <n v="7"/>
    <n v="2"/>
    <s v="01.04.2020"/>
    <s v="01.04.2020"/>
    <m/>
    <s v="INR"/>
    <n v="35775"/>
    <n v="0"/>
    <n v="0"/>
    <n v="0"/>
    <n v="35775"/>
    <n v="-16631"/>
    <n v="-2531"/>
    <n v="0"/>
    <n v="-2531"/>
    <n v="0"/>
    <n v="0"/>
    <n v="-19162"/>
    <n v="0"/>
    <n v="19144"/>
    <n v="16613"/>
  </r>
  <r>
    <x v="0"/>
    <s v="FA81"/>
    <n v="2000"/>
    <n v="200001858"/>
    <n v="0"/>
    <s v="FA002000018580"/>
    <s v="Plastic Pallets"/>
    <x v="3"/>
    <n v="50"/>
    <n v="7"/>
    <n v="3"/>
    <s v="01.04.2020"/>
    <s v="01.04.2020"/>
    <m/>
    <s v="INR"/>
    <n v="34980"/>
    <n v="0"/>
    <n v="0"/>
    <n v="0"/>
    <n v="34980"/>
    <n v="-15985"/>
    <n v="-2475"/>
    <n v="0"/>
    <n v="-2475"/>
    <n v="0"/>
    <n v="0"/>
    <n v="-18460"/>
    <n v="0"/>
    <n v="18995"/>
    <n v="16520"/>
  </r>
  <r>
    <x v="0"/>
    <s v="FA81"/>
    <n v="2000"/>
    <n v="200001859"/>
    <n v="0"/>
    <s v="FA002000018590"/>
    <s v="LID for Crates"/>
    <x v="3"/>
    <n v="50"/>
    <n v="7"/>
    <n v="3"/>
    <s v="01.04.2020"/>
    <s v="01.04.2020"/>
    <m/>
    <s v="INR"/>
    <n v="10404"/>
    <n v="0"/>
    <n v="0"/>
    <n v="0"/>
    <n v="10404"/>
    <n v="-4754"/>
    <n v="-736"/>
    <n v="0"/>
    <n v="-736"/>
    <n v="0"/>
    <n v="0"/>
    <n v="-5490"/>
    <n v="0"/>
    <n v="5650"/>
    <n v="4914"/>
  </r>
  <r>
    <x v="0"/>
    <s v="FA81"/>
    <n v="2000"/>
    <n v="200001860"/>
    <n v="0"/>
    <s v="FA002000018600"/>
    <s v="Plastic Crates &amp; Lids(650x450x315)"/>
    <x v="3"/>
    <n v="30"/>
    <n v="9"/>
    <n v="1"/>
    <s v="01.04.2020"/>
    <s v="01.04.2020"/>
    <m/>
    <s v="INR"/>
    <n v="36305.78"/>
    <n v="0"/>
    <n v="0"/>
    <n v="0"/>
    <n v="36305.78"/>
    <n v="-10153"/>
    <n v="-2589"/>
    <n v="0"/>
    <n v="-2589"/>
    <n v="0"/>
    <n v="0"/>
    <n v="-12742"/>
    <n v="0"/>
    <n v="26152.78"/>
    <n v="23563.78"/>
  </r>
  <r>
    <x v="0"/>
    <s v="FA81"/>
    <n v="2000"/>
    <n v="200002202"/>
    <n v="0"/>
    <s v="FA002000022020"/>
    <s v="Router Rack"/>
    <x v="3"/>
    <n v="1"/>
    <n v="10"/>
    <n v="0"/>
    <s v="31.03.2021"/>
    <s v="01.02.2021"/>
    <m/>
    <s v="INR"/>
    <n v="5271"/>
    <n v="0"/>
    <n v="0"/>
    <n v="0"/>
    <n v="5271"/>
    <n v="-582"/>
    <n v="-377"/>
    <n v="0"/>
    <n v="-377"/>
    <n v="0"/>
    <n v="0"/>
    <n v="-959"/>
    <n v="0"/>
    <n v="4689"/>
    <n v="4312"/>
  </r>
  <r>
    <x v="0"/>
    <s v="FA81"/>
    <n v="2000"/>
    <n v="200002203"/>
    <n v="0"/>
    <s v="FA002000022030"/>
    <s v="Puff pannel -DA Plant"/>
    <x v="3"/>
    <n v="1"/>
    <n v="10"/>
    <n v="0"/>
    <s v="31.03.2021"/>
    <s v="01.02.2021"/>
    <m/>
    <s v="INR"/>
    <n v="116607"/>
    <n v="0"/>
    <n v="0"/>
    <n v="0"/>
    <n v="116607"/>
    <n v="-12869"/>
    <n v="-8346"/>
    <n v="0"/>
    <n v="-8346"/>
    <n v="0"/>
    <n v="0"/>
    <n v="-21215"/>
    <n v="0"/>
    <n v="103738"/>
    <n v="95392"/>
  </r>
  <r>
    <x v="0"/>
    <s v="FA81"/>
    <n v="2000"/>
    <n v="200002204"/>
    <n v="0"/>
    <s v="FA002000022040"/>
    <s v="Steel Almirah- Consumables &amp; Qa docs"/>
    <x v="3"/>
    <n v="2"/>
    <n v="10"/>
    <n v="0"/>
    <s v="31.03.2021"/>
    <s v="01.02.2021"/>
    <m/>
    <s v="INR"/>
    <n v="10463"/>
    <n v="0"/>
    <n v="0"/>
    <n v="0"/>
    <n v="10463"/>
    <n v="-1155"/>
    <n v="-749"/>
    <n v="0"/>
    <n v="-749"/>
    <n v="0"/>
    <n v="0"/>
    <n v="-1904"/>
    <n v="0"/>
    <n v="9308"/>
    <n v="8559"/>
  </r>
  <r>
    <x v="0"/>
    <s v="FA81"/>
    <n v="2000"/>
    <n v="200002230"/>
    <n v="0"/>
    <s v="FA002000022300"/>
    <s v="WATER TANK 500 LTR &amp; 300 LTR"/>
    <x v="3"/>
    <n v="2"/>
    <n v="10"/>
    <n v="0"/>
    <s v="30.06.2021"/>
    <s v="03.05.2021"/>
    <m/>
    <s v="INR"/>
    <n v="3839"/>
    <n v="0"/>
    <n v="0"/>
    <n v="0"/>
    <n v="3839"/>
    <n v="-333"/>
    <n v="-275"/>
    <n v="0"/>
    <n v="-275"/>
    <n v="0"/>
    <n v="0"/>
    <n v="-608"/>
    <n v="0"/>
    <n v="3506"/>
    <n v="3231"/>
  </r>
  <r>
    <x v="0"/>
    <s v="FA81"/>
    <n v="2000"/>
    <n v="200002231"/>
    <n v="0"/>
    <s v="FA002000022310"/>
    <s v="Movable Ladder"/>
    <x v="3"/>
    <n v="1"/>
    <n v="10"/>
    <n v="0"/>
    <s v="30.06.2021"/>
    <s v="12.05.2021"/>
    <m/>
    <s v="INR"/>
    <n v="5000"/>
    <n v="0"/>
    <n v="0"/>
    <n v="0"/>
    <n v="5000"/>
    <n v="-422"/>
    <n v="-358"/>
    <n v="0"/>
    <n v="-358"/>
    <n v="0"/>
    <n v="0"/>
    <n v="-780"/>
    <n v="0"/>
    <n v="4578"/>
    <n v="4220"/>
  </r>
  <r>
    <x v="0"/>
    <s v="FA81"/>
    <n v="2000"/>
    <n v="200002232"/>
    <n v="0"/>
    <s v="FA002000022320"/>
    <s v="Water Tank 300 Ltr"/>
    <x v="3"/>
    <n v="1"/>
    <n v="10"/>
    <n v="0"/>
    <s v="15.05.2021"/>
    <s v="15.05.2021"/>
    <m/>
    <s v="INR"/>
    <n v="1690"/>
    <n v="0"/>
    <n v="0"/>
    <n v="0"/>
    <n v="1690"/>
    <n v="-141"/>
    <n v="-121"/>
    <n v="0"/>
    <n v="-121"/>
    <n v="0"/>
    <n v="0"/>
    <n v="-262"/>
    <n v="0"/>
    <n v="1549"/>
    <n v="1428"/>
  </r>
  <r>
    <x v="0"/>
    <s v="FA81"/>
    <n v="2000"/>
    <n v="200002268"/>
    <n v="0"/>
    <s v="FA002000022680"/>
    <s v="Office Table"/>
    <x v="3"/>
    <n v="2"/>
    <n v="10"/>
    <n v="0"/>
    <s v="31.08.2021"/>
    <s v="06.08.2021"/>
    <m/>
    <s v="INR"/>
    <n v="9600"/>
    <n v="0"/>
    <n v="0"/>
    <n v="0"/>
    <n v="9600"/>
    <n v="-595"/>
    <n v="-687"/>
    <n v="0"/>
    <n v="-687"/>
    <n v="0"/>
    <n v="0"/>
    <n v="-1282"/>
    <n v="0"/>
    <n v="9005"/>
    <n v="8318"/>
  </r>
  <r>
    <x v="0"/>
    <s v="FA81"/>
    <n v="2000"/>
    <n v="200002269"/>
    <n v="0"/>
    <s v="FA002000022690"/>
    <s v="Conference Table"/>
    <x v="3"/>
    <n v="1"/>
    <n v="10"/>
    <n v="0"/>
    <s v="31.08.2021"/>
    <s v="06.08.2021"/>
    <m/>
    <s v="INR"/>
    <n v="12900"/>
    <n v="0"/>
    <n v="0"/>
    <n v="0"/>
    <n v="12900"/>
    <n v="-799"/>
    <n v="-923"/>
    <n v="0"/>
    <n v="-923"/>
    <n v="0"/>
    <n v="0"/>
    <n v="-1722"/>
    <n v="0"/>
    <n v="12101"/>
    <n v="11178"/>
  </r>
  <r>
    <x v="0"/>
    <s v="FA81"/>
    <n v="2000"/>
    <n v="200002270"/>
    <n v="0"/>
    <s v="FA002000022700"/>
    <s v="Lunch Table"/>
    <x v="3"/>
    <n v="1"/>
    <n v="10"/>
    <n v="0"/>
    <s v="31.08.2021"/>
    <s v="06.08.2021"/>
    <m/>
    <s v="INR"/>
    <n v="5750"/>
    <n v="0"/>
    <n v="0"/>
    <n v="0"/>
    <n v="5750"/>
    <n v="-356"/>
    <n v="-412"/>
    <n v="0"/>
    <n v="-412"/>
    <n v="0"/>
    <n v="0"/>
    <n v="-768"/>
    <n v="0"/>
    <n v="5394"/>
    <n v="4982"/>
  </r>
  <r>
    <x v="0"/>
    <s v="FA81"/>
    <n v="2000"/>
    <n v="200002271"/>
    <n v="0"/>
    <s v="FA002000022710"/>
    <s v="Work Station"/>
    <x v="3"/>
    <n v="2"/>
    <n v="10"/>
    <n v="0"/>
    <s v="31.08.2021"/>
    <s v="06.08.2021"/>
    <m/>
    <s v="INR"/>
    <n v="52200"/>
    <n v="0"/>
    <n v="0"/>
    <n v="0"/>
    <n v="52200"/>
    <n v="-3234"/>
    <n v="-3736"/>
    <n v="0"/>
    <n v="-3736"/>
    <n v="0"/>
    <n v="0"/>
    <n v="-6970"/>
    <n v="0"/>
    <n v="48966"/>
    <n v="45230"/>
  </r>
  <r>
    <x v="0"/>
    <s v="FA81"/>
    <n v="2000"/>
    <n v="200002292"/>
    <n v="0"/>
    <s v="FA002000022920"/>
    <s v="Table Box"/>
    <x v="3"/>
    <n v="1"/>
    <n v="10"/>
    <n v="0"/>
    <s v="30.09.2021"/>
    <s v="25.09.2021"/>
    <m/>
    <s v="INR"/>
    <n v="3800"/>
    <n v="0"/>
    <n v="0"/>
    <n v="0"/>
    <n v="3800"/>
    <n v="-186"/>
    <n v="-272"/>
    <n v="0"/>
    <n v="-272"/>
    <n v="0"/>
    <n v="0"/>
    <n v="-458"/>
    <n v="0"/>
    <n v="3614"/>
    <n v="3342"/>
  </r>
  <r>
    <x v="0"/>
    <s v="FA81"/>
    <n v="2000"/>
    <n v="200002314"/>
    <n v="0"/>
    <s v="FA002000023140"/>
    <s v="Book Case Steel Almirah"/>
    <x v="3"/>
    <n v="1"/>
    <n v="10"/>
    <n v="0"/>
    <s v="30.11.2021"/>
    <s v="17.11.2021"/>
    <m/>
    <s v="INR"/>
    <n v="6500"/>
    <n v="0"/>
    <n v="0"/>
    <n v="0"/>
    <n v="6500"/>
    <n v="-228"/>
    <n v="-465"/>
    <n v="0"/>
    <n v="-465"/>
    <n v="0"/>
    <n v="0"/>
    <n v="-693"/>
    <n v="0"/>
    <n v="6272"/>
    <n v="5807"/>
  </r>
  <r>
    <x v="0"/>
    <s v="FA81"/>
    <n v="2000"/>
    <n v="200002315"/>
    <n v="0"/>
    <s v="FA002000023150"/>
    <s v="Book Case Steel Almirah"/>
    <x v="3"/>
    <n v="1"/>
    <n v="10"/>
    <n v="0"/>
    <s v="30.11.2021"/>
    <s v="17.11.2021"/>
    <m/>
    <s v="INR"/>
    <n v="13000"/>
    <n v="0"/>
    <n v="0"/>
    <n v="0"/>
    <n v="13000"/>
    <n v="-457"/>
    <n v="-930"/>
    <n v="0"/>
    <n v="-930"/>
    <n v="0"/>
    <n v="0"/>
    <n v="-1387"/>
    <n v="0"/>
    <n v="12543"/>
    <n v="11613"/>
  </r>
  <r>
    <x v="0"/>
    <s v="FA81"/>
    <n v="2000"/>
    <n v="200002316"/>
    <n v="0"/>
    <s v="FA002000023160"/>
    <s v="Steel Almirah"/>
    <x v="3"/>
    <n v="1"/>
    <n v="10"/>
    <n v="0"/>
    <s v="30.11.2021"/>
    <s v="22.11.2021"/>
    <m/>
    <s v="INR"/>
    <n v="6500"/>
    <n v="0"/>
    <n v="0"/>
    <n v="0"/>
    <n v="6500"/>
    <n v="-220"/>
    <n v="-465"/>
    <n v="0"/>
    <n v="-465"/>
    <n v="0"/>
    <n v="0"/>
    <n v="-685"/>
    <n v="0"/>
    <n v="6280"/>
    <n v="5815"/>
  </r>
  <r>
    <x v="0"/>
    <s v="FA81"/>
    <n v="2000"/>
    <n v="200002317"/>
    <n v="0"/>
    <s v="FA002000023170"/>
    <s v="Steel Almirah"/>
    <x v="3"/>
    <n v="1"/>
    <n v="10"/>
    <n v="0"/>
    <s v="30.11.2021"/>
    <s v="22.11.2021"/>
    <m/>
    <s v="INR"/>
    <n v="13000"/>
    <n v="0"/>
    <n v="0"/>
    <n v="0"/>
    <n v="13000"/>
    <n v="-440"/>
    <n v="-930"/>
    <n v="0"/>
    <n v="-930"/>
    <n v="0"/>
    <n v="0"/>
    <n v="-1370"/>
    <n v="0"/>
    <n v="12560"/>
    <n v="11630"/>
  </r>
  <r>
    <x v="0"/>
    <s v="FA81"/>
    <n v="2000"/>
    <n v="200002318"/>
    <n v="0"/>
    <s v="FA002000023180"/>
    <s v="PVC STRIP CURTAIN with Hanger (8)"/>
    <x v="3"/>
    <n v="150"/>
    <n v="10"/>
    <n v="0"/>
    <s v="30.11.2021"/>
    <s v="26.11.2021"/>
    <m/>
    <s v="INR"/>
    <n v="29450"/>
    <n v="0"/>
    <n v="0"/>
    <n v="0"/>
    <n v="29450"/>
    <n v="-966"/>
    <n v="-2108"/>
    <n v="0"/>
    <n v="-2108"/>
    <n v="0"/>
    <n v="0"/>
    <n v="-3074"/>
    <n v="0"/>
    <n v="28484"/>
    <n v="26376"/>
  </r>
  <r>
    <x v="0"/>
    <s v="FA81"/>
    <n v="2000"/>
    <n v="200002319"/>
    <n v="0"/>
    <s v="FA002000023190"/>
    <s v="Water Tank 5000 Ltr for Fire Safety System"/>
    <x v="3"/>
    <n v="1"/>
    <n v="10"/>
    <n v="0"/>
    <s v="30.11.2021"/>
    <s v="01.11.2021"/>
    <m/>
    <s v="INR"/>
    <n v="35000"/>
    <n v="0"/>
    <n v="0"/>
    <n v="0"/>
    <n v="35000"/>
    <n v="-1376"/>
    <n v="-2505"/>
    <n v="0"/>
    <n v="-2505"/>
    <n v="0"/>
    <n v="0"/>
    <n v="-3881"/>
    <n v="0"/>
    <n v="33624"/>
    <n v="31119"/>
  </r>
  <r>
    <x v="0"/>
    <s v="FA81"/>
    <n v="2000"/>
    <n v="200002324"/>
    <n v="0"/>
    <s v="FA002000023240"/>
    <s v="Plastic Pallets"/>
    <x v="3"/>
    <n v="10"/>
    <n v="10"/>
    <n v="0"/>
    <s v="28.02.2022"/>
    <s v="19.02.2022"/>
    <m/>
    <s v="INR"/>
    <n v="36550"/>
    <n v="0"/>
    <n v="0"/>
    <n v="0"/>
    <n v="36550"/>
    <n v="-390"/>
    <n v="-2616"/>
    <n v="0"/>
    <n v="-2616"/>
    <n v="0"/>
    <n v="0"/>
    <n v="-3006"/>
    <n v="0"/>
    <n v="36160"/>
    <n v="33544"/>
  </r>
  <r>
    <x v="0"/>
    <s v="FA81"/>
    <n v="2000"/>
    <n v="200002330"/>
    <n v="0"/>
    <s v="FA002000023300"/>
    <s v="Office Chair"/>
    <x v="3"/>
    <n v="10"/>
    <n v="4"/>
    <n v="2"/>
    <s v="31.03.2022"/>
    <s v="31.03.2022"/>
    <m/>
    <s v="INR"/>
    <n v="21152.29"/>
    <n v="0"/>
    <n v="0"/>
    <n v="0"/>
    <n v="21152.29"/>
    <n v="-11738.18"/>
    <n v="-1512"/>
    <n v="0"/>
    <n v="-1512"/>
    <n v="0"/>
    <n v="0"/>
    <n v="-13250.18"/>
    <n v="0"/>
    <n v="9414.11"/>
    <n v="7902.1100000000006"/>
  </r>
  <r>
    <x v="0"/>
    <s v="FA81"/>
    <n v="2000"/>
    <n v="200002331"/>
    <n v="0"/>
    <s v="FA002000023310"/>
    <s v="Office AlmirahStorewell"/>
    <x v="3"/>
    <n v="1"/>
    <n v="0"/>
    <n v="1"/>
    <s v="31.03.2022"/>
    <s v="31.03.2022"/>
    <m/>
    <s v="INR"/>
    <n v="7400"/>
    <n v="0"/>
    <n v="0"/>
    <n v="0"/>
    <n v="7400"/>
    <n v="-7029.94"/>
    <n v="0"/>
    <n v="0"/>
    <n v="0"/>
    <n v="0"/>
    <n v="0"/>
    <n v="-7029.94"/>
    <n v="0"/>
    <n v="370.0600000000004"/>
    <n v="370.0600000000004"/>
  </r>
  <r>
    <x v="0"/>
    <s v="FA81"/>
    <n v="2000"/>
    <n v="200002334"/>
    <n v="0"/>
    <s v="FA002000023340"/>
    <s v="Wooden Pallets 2.5x2.5"/>
    <x v="3"/>
    <n v="35"/>
    <n v="0"/>
    <n v="4"/>
    <s v="31.03.2022"/>
    <s v="31.03.2022"/>
    <m/>
    <s v="INR"/>
    <n v="21830"/>
    <n v="0"/>
    <n v="0"/>
    <n v="0"/>
    <n v="21830"/>
    <n v="-20525.3"/>
    <n v="-213"/>
    <n v="0"/>
    <n v="-213"/>
    <n v="0"/>
    <n v="0"/>
    <n v="-20738.3"/>
    <n v="0"/>
    <n v="1304.7000000000007"/>
    <n v="1091.7000000000007"/>
  </r>
  <r>
    <x v="0"/>
    <s v="FA81"/>
    <n v="2000"/>
    <n v="200002335"/>
    <n v="0"/>
    <s v="FA002000023350"/>
    <s v="Wooden Pallets 2.5x2.5"/>
    <x v="3"/>
    <n v="40"/>
    <n v="0"/>
    <n v="4"/>
    <s v="31.03.2022"/>
    <s v="31.03.2022"/>
    <m/>
    <s v="INR"/>
    <n v="24948"/>
    <n v="0"/>
    <n v="0"/>
    <n v="0"/>
    <n v="24948"/>
    <n v="-23445.53"/>
    <n v="-255"/>
    <n v="0"/>
    <n v="-255"/>
    <n v="0"/>
    <n v="0"/>
    <n v="-23700.53"/>
    <n v="0"/>
    <n v="1502.4700000000012"/>
    <n v="1247.4700000000012"/>
  </r>
  <r>
    <x v="0"/>
    <s v="FA81"/>
    <n v="2000"/>
    <n v="200002336"/>
    <n v="0"/>
    <s v="FA002000023360"/>
    <s v="RACKS"/>
    <x v="3"/>
    <n v="15"/>
    <n v="6"/>
    <n v="2"/>
    <s v="31.03.2022"/>
    <s v="31.03.2022"/>
    <m/>
    <s v="INR"/>
    <n v="23249.16"/>
    <n v="0"/>
    <n v="0"/>
    <n v="0"/>
    <n v="23249.16"/>
    <n v="-8448"/>
    <n v="-1667"/>
    <n v="0"/>
    <n v="-1667"/>
    <n v="0"/>
    <n v="0"/>
    <n v="-10115"/>
    <n v="0"/>
    <n v="14801.16"/>
    <n v="13134.16"/>
  </r>
  <r>
    <x v="0"/>
    <s v="FA81"/>
    <n v="2000"/>
    <n v="200002337"/>
    <n v="0"/>
    <s v="FA002000023370"/>
    <s v="Office Chair"/>
    <x v="3"/>
    <n v="4"/>
    <n v="5"/>
    <n v="11"/>
    <s v="31.03.2022"/>
    <s v="31.03.2022"/>
    <m/>
    <s v="INR"/>
    <n v="8000"/>
    <n v="0"/>
    <n v="0"/>
    <n v="0"/>
    <n v="8000"/>
    <n v="-3106.5"/>
    <n v="-572"/>
    <n v="0"/>
    <n v="-572"/>
    <n v="0"/>
    <n v="0"/>
    <n v="-3678.5"/>
    <n v="0"/>
    <n v="4893.5"/>
    <n v="4321.5"/>
  </r>
  <r>
    <x v="0"/>
    <s v="FA81"/>
    <n v="2000"/>
    <n v="200002338"/>
    <n v="0"/>
    <s v="FA002000023380"/>
    <s v="Wooden Almirah"/>
    <x v="3"/>
    <n v="4"/>
    <n v="6"/>
    <n v="9"/>
    <s v="31.03.2022"/>
    <s v="31.03.2022"/>
    <m/>
    <s v="INR"/>
    <n v="40263.839999999997"/>
    <n v="0"/>
    <n v="0"/>
    <n v="0"/>
    <n v="40263.839999999997"/>
    <n v="-12282"/>
    <n v="-2899"/>
    <n v="0"/>
    <n v="-2899"/>
    <n v="0"/>
    <n v="0"/>
    <n v="-15181"/>
    <n v="0"/>
    <n v="27981.839999999997"/>
    <n v="25082.839999999997"/>
  </r>
  <r>
    <x v="0"/>
    <s v="FA81"/>
    <n v="2000"/>
    <n v="200002339"/>
    <n v="0"/>
    <s v="FA002000023390"/>
    <s v="Pallet Plastic 1200 *1000"/>
    <x v="3"/>
    <n v="141"/>
    <n v="0"/>
    <n v="1"/>
    <s v="31.03.2022"/>
    <s v="31.03.2022"/>
    <m/>
    <s v="INR"/>
    <n v="63450"/>
    <n v="0"/>
    <n v="0"/>
    <n v="0"/>
    <n v="63450"/>
    <n v="-60277.24"/>
    <n v="0"/>
    <n v="0"/>
    <n v="0"/>
    <n v="0"/>
    <n v="0"/>
    <n v="-60277.24"/>
    <n v="0"/>
    <n v="3172.760000000002"/>
    <n v="3172.760000000002"/>
  </r>
  <r>
    <x v="0"/>
    <s v="FA81"/>
    <n v="2000"/>
    <n v="200002340"/>
    <n v="0"/>
    <s v="FA002000023400"/>
    <s v="Plastic Pallets"/>
    <x v="3"/>
    <n v="12"/>
    <n v="0"/>
    <n v="1"/>
    <s v="31.03.2022"/>
    <s v="31.03.2022"/>
    <m/>
    <s v="INR"/>
    <n v="30869.06"/>
    <n v="0"/>
    <n v="0"/>
    <n v="0"/>
    <n v="30869.06"/>
    <n v="-29325.599999999999"/>
    <n v="0"/>
    <n v="0"/>
    <n v="0"/>
    <n v="0"/>
    <n v="0"/>
    <n v="-29325.599999999999"/>
    <n v="0"/>
    <n v="1543.4600000000028"/>
    <n v="1543.4600000000028"/>
  </r>
  <r>
    <x v="0"/>
    <s v="FA81"/>
    <n v="2000"/>
    <n v="200002341"/>
    <n v="0"/>
    <s v="FA002000023410"/>
    <s v="Wooden Almirah"/>
    <x v="3"/>
    <n v="4"/>
    <n v="6"/>
    <n v="9"/>
    <s v="31.03.2022"/>
    <s v="31.03.2022"/>
    <m/>
    <s v="INR"/>
    <n v="40263.839999999997"/>
    <n v="0"/>
    <n v="0"/>
    <n v="0"/>
    <n v="40263.839999999997"/>
    <n v="-12282"/>
    <n v="-2899"/>
    <n v="0"/>
    <n v="-2899"/>
    <n v="0"/>
    <n v="0"/>
    <n v="-15181"/>
    <n v="0"/>
    <n v="27981.839999999997"/>
    <n v="25082.839999999997"/>
  </r>
  <r>
    <x v="0"/>
    <s v="FA81"/>
    <n v="2000"/>
    <n v="200002345"/>
    <n v="0"/>
    <s v="FA002000023450"/>
    <s v="Wooden Almirah"/>
    <x v="3"/>
    <n v="4"/>
    <n v="6"/>
    <n v="9"/>
    <s v="31.03.2022"/>
    <s v="31.03.2022"/>
    <m/>
    <s v="INR"/>
    <n v="40263.839999999997"/>
    <n v="0"/>
    <n v="0"/>
    <n v="0"/>
    <n v="40263.839999999997"/>
    <n v="-12282"/>
    <n v="-2899"/>
    <n v="0"/>
    <n v="-2899"/>
    <n v="0"/>
    <n v="0"/>
    <n v="-15181"/>
    <n v="0"/>
    <n v="27981.839999999997"/>
    <n v="25082.839999999997"/>
  </r>
  <r>
    <x v="0"/>
    <s v="FA81"/>
    <n v="2000"/>
    <n v="200002347"/>
    <n v="0"/>
    <s v="FA002000023470"/>
    <s v="MS Stool"/>
    <x v="3"/>
    <n v="8"/>
    <n v="10"/>
    <n v="0"/>
    <s v="31.03.2022"/>
    <s v="30.03.2022"/>
    <m/>
    <s v="INR"/>
    <n v="9000"/>
    <n v="0"/>
    <n v="0"/>
    <n v="0"/>
    <n v="9000"/>
    <n v="-5"/>
    <n v="-644"/>
    <n v="0"/>
    <n v="-644"/>
    <n v="0"/>
    <n v="0"/>
    <n v="-649"/>
    <n v="0"/>
    <n v="8995"/>
    <n v="8351"/>
  </r>
  <r>
    <x v="0"/>
    <s v="FA81"/>
    <n v="2000"/>
    <n v="200002349"/>
    <n v="0"/>
    <s v="FA002000023490"/>
    <s v="Steel Almirah 78&quot;X36&quot;X18&quot;"/>
    <x v="3"/>
    <n v="0"/>
    <n v="6"/>
    <n v="10"/>
    <s v="30.09.2022"/>
    <s v="30.09.2022"/>
    <m/>
    <s v="INR"/>
    <n v="0"/>
    <n v="0"/>
    <n v="0"/>
    <n v="13751.13"/>
    <n v="13751.13"/>
    <n v="0"/>
    <n v="-332"/>
    <n v="0"/>
    <n v="-332"/>
    <n v="0"/>
    <n v="-4157"/>
    <n v="-4489"/>
    <n v="0"/>
    <n v="0"/>
    <n v="9262.1299999999992"/>
  </r>
  <r>
    <x v="0"/>
    <s v="FA81"/>
    <n v="2000"/>
    <n v="200002350"/>
    <n v="0"/>
    <s v="FA002000023500"/>
    <s v="Office Table"/>
    <x v="3"/>
    <n v="0"/>
    <n v="6"/>
    <n v="10"/>
    <s v="30.09.2022"/>
    <s v="30.09.2022"/>
    <m/>
    <s v="INR"/>
    <n v="0"/>
    <n v="0"/>
    <n v="0"/>
    <n v="11100"/>
    <n v="11100"/>
    <n v="0"/>
    <n v="-268"/>
    <n v="0"/>
    <n v="-268"/>
    <n v="0"/>
    <n v="-3356"/>
    <n v="-3624"/>
    <n v="0"/>
    <n v="0"/>
    <n v="7476"/>
  </r>
  <r>
    <x v="0"/>
    <s v="FA81"/>
    <n v="2000"/>
    <n v="200002351"/>
    <n v="0"/>
    <s v="FA002000023510"/>
    <s v="Almirah"/>
    <x v="3"/>
    <n v="0"/>
    <n v="7"/>
    <n v="0"/>
    <s v="30.09.2022"/>
    <s v="30.09.2022"/>
    <m/>
    <s v="INR"/>
    <n v="0"/>
    <n v="0"/>
    <n v="0"/>
    <n v="27500"/>
    <n v="27500"/>
    <n v="0"/>
    <n v="-664"/>
    <n v="0"/>
    <n v="-664"/>
    <n v="0"/>
    <n v="-7871"/>
    <n v="-8535"/>
    <n v="0"/>
    <n v="0"/>
    <n v="18965"/>
  </r>
  <r>
    <x v="0"/>
    <s v="FA81"/>
    <n v="2000"/>
    <n v="200002352"/>
    <n v="0"/>
    <s v="FA002000023520"/>
    <s v="Almirah"/>
    <x v="3"/>
    <n v="0"/>
    <n v="7"/>
    <n v="0"/>
    <s v="30.09.2022"/>
    <s v="30.09.2022"/>
    <m/>
    <s v="INR"/>
    <n v="0"/>
    <n v="0"/>
    <n v="0"/>
    <n v="27500"/>
    <n v="27500"/>
    <n v="0"/>
    <n v="-664"/>
    <n v="0"/>
    <n v="-664"/>
    <n v="0"/>
    <n v="-7871"/>
    <n v="-8535"/>
    <n v="0"/>
    <n v="0"/>
    <n v="18965"/>
  </r>
  <r>
    <x v="0"/>
    <s v="FA81"/>
    <n v="2000"/>
    <n v="200002353"/>
    <n v="0"/>
    <s v="FA002000023530"/>
    <s v="Slotted Angle Rack"/>
    <x v="3"/>
    <n v="0"/>
    <n v="4"/>
    <n v="3"/>
    <s v="30.09.2022"/>
    <s v="30.09.2022"/>
    <m/>
    <s v="INR"/>
    <n v="0"/>
    <n v="0"/>
    <n v="0"/>
    <n v="13053"/>
    <n v="13053"/>
    <n v="0"/>
    <n v="-315"/>
    <n v="0"/>
    <n v="-315"/>
    <n v="0"/>
    <n v="-7139.13"/>
    <n v="-7454.13"/>
    <n v="0"/>
    <n v="0"/>
    <n v="5598.87"/>
  </r>
  <r>
    <x v="0"/>
    <s v="FA81"/>
    <n v="2000"/>
    <n v="200002354"/>
    <n v="0"/>
    <s v="FA002000023540"/>
    <s v="Heavy Duty Racks - Main &amp; Additional Model"/>
    <x v="3"/>
    <n v="0"/>
    <n v="6"/>
    <n v="5"/>
    <s v="30.09.2022"/>
    <s v="30.09.2022"/>
    <m/>
    <s v="INR"/>
    <n v="0"/>
    <n v="0"/>
    <n v="0"/>
    <n v="372228.42"/>
    <n v="372228.42"/>
    <n v="0"/>
    <n v="-8920"/>
    <n v="0"/>
    <n v="-8920"/>
    <n v="0"/>
    <n v="-128989"/>
    <n v="-137909"/>
    <n v="0"/>
    <n v="0"/>
    <n v="234319.41999999998"/>
  </r>
  <r>
    <x v="0"/>
    <s v="FA81"/>
    <n v="2000"/>
    <n v="200002355"/>
    <n v="0"/>
    <s v="FA002000023550"/>
    <s v="Office Table (laminated)"/>
    <x v="3"/>
    <n v="0"/>
    <n v="5"/>
    <n v="6"/>
    <s v="30.09.2022"/>
    <s v="30.09.2022"/>
    <m/>
    <s v="INR"/>
    <n v="0"/>
    <n v="0"/>
    <n v="0"/>
    <n v="3650"/>
    <n v="3650"/>
    <n v="0"/>
    <n v="-87"/>
    <n v="0"/>
    <n v="-87"/>
    <n v="0"/>
    <n v="-1589"/>
    <n v="-1676"/>
    <n v="0"/>
    <n v="0"/>
    <n v="1974"/>
  </r>
  <r>
    <x v="0"/>
    <s v="FA81"/>
    <n v="2000"/>
    <n v="200002356"/>
    <n v="0"/>
    <s v="FA002000023560"/>
    <s v="SHELVING FIXTURES BRACKET"/>
    <x v="3"/>
    <n v="0"/>
    <n v="0"/>
    <n v="1"/>
    <s v="30.09.2022"/>
    <s v="30.09.2022"/>
    <m/>
    <s v="INR"/>
    <n v="0"/>
    <n v="0"/>
    <n v="0"/>
    <n v="510866"/>
    <n v="510866"/>
    <n v="0"/>
    <n v="0"/>
    <n v="0"/>
    <n v="0"/>
    <n v="0"/>
    <n v="-485322.7"/>
    <n v="-485322.7"/>
    <n v="0"/>
    <n v="0"/>
    <n v="25543.299999999988"/>
  </r>
  <r>
    <x v="0"/>
    <s v="FA81"/>
    <n v="2000"/>
    <n v="200002357"/>
    <n v="0"/>
    <s v="FA002000023570"/>
    <s v="Steel Structure- Picking Shelving Rack"/>
    <x v="3"/>
    <n v="0"/>
    <n v="5"/>
    <n v="7"/>
    <s v="30.09.2022"/>
    <s v="30.09.2022"/>
    <m/>
    <s v="INR"/>
    <n v="0"/>
    <n v="0"/>
    <n v="0"/>
    <n v="499794.29"/>
    <n v="499794.29"/>
    <n v="0"/>
    <n v="-12070"/>
    <n v="0"/>
    <n v="-12070"/>
    <n v="0"/>
    <n v="-210294"/>
    <n v="-222364"/>
    <n v="0"/>
    <n v="0"/>
    <n v="277430.28999999998"/>
  </r>
  <r>
    <x v="0"/>
    <s v="FA81"/>
    <n v="2000"/>
    <n v="200002358"/>
    <n v="0"/>
    <s v="FA002000023580"/>
    <s v="Almirah- Steel ( Book Case)"/>
    <x v="3"/>
    <n v="0"/>
    <n v="8"/>
    <n v="8"/>
    <s v="30.09.2022"/>
    <s v="30.09.2022"/>
    <m/>
    <s v="INR"/>
    <n v="0"/>
    <n v="0"/>
    <n v="0"/>
    <n v="9000"/>
    <n v="9000"/>
    <n v="0"/>
    <n v="-217"/>
    <n v="0"/>
    <n v="-217"/>
    <n v="0"/>
    <n v="-1178"/>
    <n v="-1395"/>
    <n v="0"/>
    <n v="0"/>
    <n v="7605"/>
  </r>
  <r>
    <x v="0"/>
    <s v="FA81"/>
    <n v="2000"/>
    <n v="200002361"/>
    <n v="0"/>
    <s v="FA002000023610"/>
    <s v="MS + SS Cleaning Table"/>
    <x v="3"/>
    <n v="0"/>
    <n v="7"/>
    <n v="0"/>
    <s v="30.09.2022"/>
    <s v="30.09.2022"/>
    <m/>
    <s v="INR"/>
    <n v="0"/>
    <n v="0"/>
    <n v="0"/>
    <n v="100241.89"/>
    <n v="100241.89"/>
    <n v="0"/>
    <n v="-2417"/>
    <n v="0"/>
    <n v="-2417"/>
    <n v="0"/>
    <n v="-28827"/>
    <n v="-31244"/>
    <n v="0"/>
    <n v="0"/>
    <n v="68997.89"/>
  </r>
  <r>
    <x v="0"/>
    <s v="FA81"/>
    <n v="2000"/>
    <n v="200002362"/>
    <n v="0"/>
    <s v="FA002000023620"/>
    <s v="Pallet Plastic 1200 *1000"/>
    <x v="3"/>
    <n v="0"/>
    <n v="0"/>
    <n v="1"/>
    <s v="30.09.2022"/>
    <s v="30.09.2022"/>
    <m/>
    <s v="INR"/>
    <n v="0"/>
    <n v="0"/>
    <n v="0"/>
    <n v="26100"/>
    <n v="26100"/>
    <n v="0"/>
    <n v="0"/>
    <n v="0"/>
    <n v="0"/>
    <n v="0"/>
    <n v="-24794.89"/>
    <n v="-24794.89"/>
    <n v="0"/>
    <n v="0"/>
    <n v="1305.1100000000006"/>
  </r>
  <r>
    <x v="0"/>
    <s v="FA81"/>
    <n v="2000"/>
    <n v="200002363"/>
    <n v="0"/>
    <s v="FA002000023630"/>
    <s v="Plastic Pallets"/>
    <x v="3"/>
    <n v="0"/>
    <n v="0"/>
    <n v="1"/>
    <s v="30.09.2022"/>
    <s v="30.09.2022"/>
    <m/>
    <s v="INR"/>
    <n v="0"/>
    <n v="0"/>
    <n v="0"/>
    <n v="7717.26"/>
    <n v="7717.26"/>
    <n v="0"/>
    <n v="0"/>
    <n v="0"/>
    <n v="0"/>
    <n v="0"/>
    <n v="-7331.4"/>
    <n v="-7331.4"/>
    <n v="0"/>
    <n v="0"/>
    <n v="385.86000000000058"/>
  </r>
  <r>
    <x v="0"/>
    <s v="FA81"/>
    <n v="2000"/>
    <n v="200002364"/>
    <n v="0"/>
    <s v="FA002000023640"/>
    <s v="Chair"/>
    <x v="3"/>
    <n v="0"/>
    <n v="8"/>
    <n v="11"/>
    <s v="30.09.2022"/>
    <s v="30.09.2022"/>
    <m/>
    <s v="INR"/>
    <n v="0"/>
    <n v="0"/>
    <n v="0"/>
    <n v="39600"/>
    <n v="39600"/>
    <n v="0"/>
    <n v="-951"/>
    <n v="0"/>
    <n v="-951"/>
    <n v="0"/>
    <n v="-4350"/>
    <n v="-5301"/>
    <n v="0"/>
    <n v="0"/>
    <n v="34299"/>
  </r>
  <r>
    <x v="0"/>
    <s v="FA81"/>
    <n v="2100"/>
    <n v="210000728"/>
    <n v="0"/>
    <s v="FA002100007280"/>
    <s v="18&quot; PEDETSAL FAN MARK II"/>
    <x v="4"/>
    <n v="3"/>
    <n v="10"/>
    <n v="0"/>
    <s v="31.07.2019"/>
    <s v="27.07.2019"/>
    <m/>
    <s v="INR"/>
    <n v="17520.34"/>
    <n v="0"/>
    <n v="0"/>
    <n v="-4380.09"/>
    <n v="13140.25"/>
    <n v="-4462"/>
    <n v="-1148"/>
    <n v="0"/>
    <n v="-1148"/>
    <n v="0"/>
    <n v="1323"/>
    <n v="-4287"/>
    <n v="0"/>
    <n v="13058.34"/>
    <n v="8853.25"/>
  </r>
  <r>
    <x v="0"/>
    <s v="FA81"/>
    <n v="2100"/>
    <n v="210000809"/>
    <n v="0"/>
    <s v="FA002100008090"/>
    <s v="Auto Servo Control VOLTAGE STABILIZER"/>
    <x v="4"/>
    <n v="1"/>
    <n v="8"/>
    <n v="1"/>
    <s v="01.04.2020"/>
    <s v="01.04.2020"/>
    <m/>
    <s v="INR"/>
    <n v="33293.300000000003"/>
    <n v="0"/>
    <n v="-33293.300000000003"/>
    <n v="0"/>
    <n v="0"/>
    <n v="-12385"/>
    <n v="-2384"/>
    <n v="0"/>
    <n v="-2384"/>
    <n v="14769"/>
    <n v="0"/>
    <n v="0"/>
    <n v="18524.300000000003"/>
    <n v="20908.300000000003"/>
    <n v="0"/>
  </r>
  <r>
    <x v="0"/>
    <s v="FA81"/>
    <n v="2100"/>
    <n v="210001106"/>
    <n v="0"/>
    <s v="FA002100011060"/>
    <s v="Main Distribution Panel / APFC -DA Plant"/>
    <x v="4"/>
    <n v="1"/>
    <n v="10"/>
    <n v="0"/>
    <s v="31.03.2021"/>
    <s v="01.02.2021"/>
    <m/>
    <s v="INR"/>
    <n v="465601"/>
    <n v="0"/>
    <n v="-465601"/>
    <n v="0"/>
    <n v="0"/>
    <n v="-51382"/>
    <n v="-33326"/>
    <n v="0"/>
    <n v="-33326"/>
    <n v="84708"/>
    <n v="0"/>
    <n v="0"/>
    <n v="380893"/>
    <n v="414219"/>
    <n v="0"/>
  </r>
  <r>
    <x v="0"/>
    <s v="FA81"/>
    <n v="2100"/>
    <n v="210001107"/>
    <n v="0"/>
    <s v="FA002100011070"/>
    <s v="Substation Commissioning &amp; Earthing - DA"/>
    <x v="4"/>
    <n v="1"/>
    <n v="10"/>
    <n v="0"/>
    <s v="31.03.2021"/>
    <s v="01.02.2021"/>
    <m/>
    <s v="INR"/>
    <n v="1168316"/>
    <n v="0"/>
    <n v="-1168316"/>
    <n v="0"/>
    <n v="0"/>
    <n v="-128931"/>
    <n v="-83623"/>
    <n v="0"/>
    <n v="-83623"/>
    <n v="212554"/>
    <n v="0"/>
    <n v="0"/>
    <n v="955762"/>
    <n v="1039385"/>
    <n v="0"/>
  </r>
  <r>
    <x v="0"/>
    <s v="FA81"/>
    <n v="2100"/>
    <n v="210001108"/>
    <n v="0"/>
    <s v="FA002100011080"/>
    <s v="LED FLOOD LIGHT 30 WATT(OPULUS)-DA Plant"/>
    <x v="4"/>
    <n v="8"/>
    <n v="10"/>
    <n v="0"/>
    <s v="31.03.2021"/>
    <s v="01.02.2021"/>
    <m/>
    <s v="INR"/>
    <n v="19019"/>
    <n v="0"/>
    <n v="-19019"/>
    <n v="0"/>
    <n v="0"/>
    <n v="-2099"/>
    <n v="-1361"/>
    <n v="0"/>
    <n v="-1361"/>
    <n v="3460"/>
    <n v="0"/>
    <n v="0"/>
    <n v="15559"/>
    <n v="16920"/>
    <n v="0"/>
  </r>
  <r>
    <x v="0"/>
    <s v="FA81"/>
    <n v="2100"/>
    <n v="210001109"/>
    <n v="0"/>
    <s v="FA002100011090"/>
    <s v="LED HIGHWAY 100 WATT - DA Plant"/>
    <x v="4"/>
    <n v="1"/>
    <n v="10"/>
    <n v="0"/>
    <s v="31.03.2021"/>
    <s v="01.02.2021"/>
    <m/>
    <s v="INR"/>
    <n v="7850"/>
    <n v="0"/>
    <n v="-7850"/>
    <n v="0"/>
    <n v="0"/>
    <n v="-867"/>
    <n v="-562"/>
    <n v="0"/>
    <n v="-562"/>
    <n v="1429"/>
    <n v="0"/>
    <n v="0"/>
    <n v="6421"/>
    <n v="6983"/>
    <n v="0"/>
  </r>
  <r>
    <x v="0"/>
    <s v="FA81"/>
    <n v="2100"/>
    <n v="210001110"/>
    <n v="0"/>
    <s v="FA002100011100"/>
    <s v="LED STREET LIGHT 20 WATT - DA Plant"/>
    <x v="4"/>
    <n v="5"/>
    <n v="10"/>
    <n v="0"/>
    <s v="31.03.2021"/>
    <s v="01.02.2021"/>
    <m/>
    <s v="INR"/>
    <n v="6840"/>
    <n v="0"/>
    <n v="-6840"/>
    <n v="0"/>
    <n v="0"/>
    <n v="-755"/>
    <n v="-490"/>
    <n v="0"/>
    <n v="-490"/>
    <n v="1245"/>
    <n v="0"/>
    <n v="0"/>
    <n v="5595"/>
    <n v="6085"/>
    <n v="0"/>
  </r>
  <r>
    <x v="0"/>
    <s v="FA81"/>
    <n v="2100"/>
    <n v="210001111"/>
    <n v="0"/>
    <s v="FA002100011110"/>
    <s v="LED STREET LIGHT 30 WATT - DA Plant"/>
    <x v="4"/>
    <n v="10"/>
    <n v="10"/>
    <n v="0"/>
    <s v="31.03.2021"/>
    <s v="01.02.2021"/>
    <m/>
    <s v="INR"/>
    <n v="15700"/>
    <n v="0"/>
    <n v="-15700"/>
    <n v="0"/>
    <n v="0"/>
    <n v="-1733"/>
    <n v="-1124"/>
    <n v="0"/>
    <n v="-1124"/>
    <n v="2857"/>
    <n v="0"/>
    <n v="0"/>
    <n v="12843"/>
    <n v="13967"/>
    <n v="0"/>
  </r>
  <r>
    <x v="0"/>
    <s v="FA81"/>
    <n v="2100"/>
    <n v="210001112"/>
    <n v="0"/>
    <s v="FA002100011120"/>
    <s v="LFLSL 100 WATT - DA Plant"/>
    <x v="4"/>
    <n v="1"/>
    <n v="10"/>
    <n v="0"/>
    <s v="31.03.2021"/>
    <s v="01.02.2021"/>
    <m/>
    <s v="INR"/>
    <n v="3490"/>
    <n v="0"/>
    <n v="-3490"/>
    <n v="0"/>
    <n v="0"/>
    <n v="-386"/>
    <n v="-250"/>
    <n v="0"/>
    <n v="-250"/>
    <n v="636"/>
    <n v="0"/>
    <n v="0"/>
    <n v="2854"/>
    <n v="3104"/>
    <n v="0"/>
  </r>
  <r>
    <x v="0"/>
    <s v="FA81"/>
    <n v="2100"/>
    <n v="210001113"/>
    <n v="0"/>
    <s v="FA002100011130"/>
    <s v="BAYLIGHT 100 WATT - DA Plant"/>
    <x v="4"/>
    <n v="1"/>
    <n v="10"/>
    <n v="0"/>
    <s v="31.03.2021"/>
    <s v="01.02.2021"/>
    <m/>
    <s v="INR"/>
    <n v="6760"/>
    <n v="0"/>
    <n v="-6760"/>
    <n v="0"/>
    <n v="0"/>
    <n v="-746"/>
    <n v="-484"/>
    <n v="0"/>
    <n v="-484"/>
    <n v="1230"/>
    <n v="0"/>
    <n v="0"/>
    <n v="5530"/>
    <n v="6014"/>
    <n v="0"/>
  </r>
  <r>
    <x v="0"/>
    <s v="FA81"/>
    <n v="2100"/>
    <n v="210001114"/>
    <n v="0"/>
    <s v="FA002100011140"/>
    <s v="BAYLIGHT 150 WATT - DA Plant"/>
    <x v="4"/>
    <n v="1"/>
    <n v="10"/>
    <n v="0"/>
    <s v="31.03.2021"/>
    <s v="01.02.2021"/>
    <m/>
    <s v="INR"/>
    <n v="9815"/>
    <n v="0"/>
    <n v="-9815"/>
    <n v="0"/>
    <n v="0"/>
    <n v="-1083"/>
    <n v="-703"/>
    <n v="0"/>
    <n v="-703"/>
    <n v="1786"/>
    <n v="0"/>
    <n v="0"/>
    <n v="8029"/>
    <n v="8732"/>
    <n v="0"/>
  </r>
  <r>
    <x v="0"/>
    <s v="FA81"/>
    <n v="2100"/>
    <n v="210001115"/>
    <n v="0"/>
    <s v="FA002100011150"/>
    <s v="HIGHWAY 150 WATT - DA Plant"/>
    <x v="4"/>
    <n v="1"/>
    <n v="10"/>
    <n v="0"/>
    <s v="31.03.2021"/>
    <s v="01.02.2021"/>
    <m/>
    <s v="INR"/>
    <n v="12144"/>
    <n v="0"/>
    <n v="-12144"/>
    <n v="0"/>
    <n v="0"/>
    <n v="-1340"/>
    <n v="-869"/>
    <n v="0"/>
    <n v="-869"/>
    <n v="2209"/>
    <n v="0"/>
    <n v="0"/>
    <n v="9935"/>
    <n v="10804"/>
    <n v="0"/>
  </r>
  <r>
    <x v="0"/>
    <s v="FA81"/>
    <n v="2100"/>
    <n v="210001116"/>
    <n v="0"/>
    <s v="FA002100011160"/>
    <s v="Sub Distribution Panel (Electrical) - DA Plant"/>
    <x v="4"/>
    <n v="1"/>
    <n v="10"/>
    <n v="0"/>
    <s v="31.03.2021"/>
    <s v="01.02.2021"/>
    <m/>
    <s v="INR"/>
    <n v="116720"/>
    <n v="0"/>
    <n v="-116720"/>
    <n v="0"/>
    <n v="0"/>
    <n v="-12880"/>
    <n v="-8354"/>
    <n v="0"/>
    <n v="-8354"/>
    <n v="21234"/>
    <n v="0"/>
    <n v="0"/>
    <n v="95486"/>
    <n v="103840"/>
    <n v="0"/>
  </r>
  <r>
    <x v="0"/>
    <s v="FA81"/>
    <n v="2100"/>
    <n v="210001117"/>
    <n v="0"/>
    <s v="FA002100011170"/>
    <s v="LED Light 70 WATT - DA Plant"/>
    <x v="4"/>
    <n v="27"/>
    <n v="10"/>
    <n v="0"/>
    <s v="31.03.2021"/>
    <s v="01.02.2021"/>
    <m/>
    <s v="INR"/>
    <n v="113623"/>
    <n v="0"/>
    <n v="-113623"/>
    <n v="0"/>
    <n v="0"/>
    <n v="-12539"/>
    <n v="-8133"/>
    <n v="0"/>
    <n v="-8133"/>
    <n v="20672"/>
    <n v="0"/>
    <n v="0"/>
    <n v="92951"/>
    <n v="101084"/>
    <n v="0"/>
  </r>
  <r>
    <x v="0"/>
    <s v="FA81"/>
    <n v="2100"/>
    <n v="210001118"/>
    <n v="0"/>
    <s v="FA002100011180"/>
    <s v="Electrical Work-Cable,panel,MCB,Dist Box -DA Plant"/>
    <x v="4"/>
    <n v="1"/>
    <n v="10"/>
    <n v="0"/>
    <s v="31.03.2021"/>
    <s v="01.02.2021"/>
    <m/>
    <s v="INR"/>
    <n v="1952216"/>
    <n v="0"/>
    <n v="-1952216"/>
    <n v="0"/>
    <n v="0"/>
    <n v="-214667"/>
    <n v="-139796"/>
    <n v="0"/>
    <n v="-139796"/>
    <n v="354463"/>
    <n v="0"/>
    <n v="0"/>
    <n v="1597753"/>
    <n v="1737549"/>
    <n v="0"/>
  </r>
  <r>
    <x v="0"/>
    <s v="FA81"/>
    <n v="2100"/>
    <n v="210001119"/>
    <n v="0"/>
    <s v="FA002100011190"/>
    <s v="Tubelight 36 Watt (Luker) - DA Plant"/>
    <x v="4"/>
    <n v="39"/>
    <n v="10"/>
    <n v="0"/>
    <s v="31.03.2021"/>
    <s v="01.02.2021"/>
    <m/>
    <s v="INR"/>
    <n v="39097"/>
    <n v="0"/>
    <n v="-39097"/>
    <n v="0"/>
    <n v="0"/>
    <n v="-4314"/>
    <n v="-2798"/>
    <n v="0"/>
    <n v="-2798"/>
    <n v="7112"/>
    <n v="0"/>
    <n v="0"/>
    <n v="31985"/>
    <n v="34783"/>
    <n v="0"/>
  </r>
  <r>
    <x v="0"/>
    <s v="FA81"/>
    <n v="2100"/>
    <n v="210001120"/>
    <n v="0"/>
    <s v="FA002100011200"/>
    <s v="CCTV-Set UP"/>
    <x v="4"/>
    <n v="1"/>
    <n v="10"/>
    <n v="0"/>
    <s v="31.03.2021"/>
    <s v="01.02.2021"/>
    <m/>
    <s v="INR"/>
    <n v="191140"/>
    <n v="0"/>
    <n v="-191140"/>
    <n v="0"/>
    <n v="0"/>
    <n v="-21093"/>
    <n v="-13681"/>
    <n v="0"/>
    <n v="-13681"/>
    <n v="34774"/>
    <n v="0"/>
    <n v="0"/>
    <n v="156366"/>
    <n v="170047"/>
    <n v="0"/>
  </r>
  <r>
    <x v="0"/>
    <s v="FA81"/>
    <n v="2100"/>
    <n v="210001121"/>
    <n v="0"/>
    <s v="FA002100011210"/>
    <s v="24'' Exaust Fan"/>
    <x v="4"/>
    <n v="3"/>
    <n v="10"/>
    <n v="0"/>
    <s v="31.03.2021"/>
    <s v="01.02.2021"/>
    <m/>
    <s v="INR"/>
    <n v="28686"/>
    <n v="0"/>
    <n v="0"/>
    <n v="0"/>
    <n v="28686"/>
    <n v="-3166"/>
    <n v="-2053"/>
    <n v="0"/>
    <n v="-2053"/>
    <n v="0"/>
    <n v="0"/>
    <n v="-5219"/>
    <n v="0"/>
    <n v="25520"/>
    <n v="23467"/>
  </r>
  <r>
    <x v="0"/>
    <s v="FA81"/>
    <n v="2100"/>
    <n v="210001138"/>
    <n v="0"/>
    <s v="FA002100011380"/>
    <s v="Exhaust FAN '18"/>
    <x v="4"/>
    <n v="2"/>
    <n v="10"/>
    <n v="0"/>
    <s v="30.06.2021"/>
    <s v="30.06.2021"/>
    <m/>
    <s v="INR"/>
    <n v="12900"/>
    <n v="0"/>
    <n v="0"/>
    <n v="0"/>
    <n v="12900"/>
    <n v="-923"/>
    <n v="-923"/>
    <n v="0"/>
    <n v="-923"/>
    <n v="0"/>
    <n v="0"/>
    <n v="-1846"/>
    <n v="0"/>
    <n v="11977"/>
    <n v="11054"/>
  </r>
  <r>
    <x v="0"/>
    <s v="FA81"/>
    <n v="2100"/>
    <n v="210001139"/>
    <n v="0"/>
    <s v="FA002100011390"/>
    <s v="WALL FAN"/>
    <x v="4"/>
    <n v="2"/>
    <n v="10"/>
    <n v="0"/>
    <s v="30.06.2021"/>
    <s v="29.06.2021"/>
    <m/>
    <s v="INR"/>
    <n v="3939"/>
    <n v="0"/>
    <n v="0"/>
    <n v="0"/>
    <n v="3939"/>
    <n v="-283"/>
    <n v="-282"/>
    <n v="0"/>
    <n v="-282"/>
    <n v="0"/>
    <n v="0"/>
    <n v="-565"/>
    <n v="0"/>
    <n v="3656"/>
    <n v="3374"/>
  </r>
  <r>
    <x v="0"/>
    <s v="FA81"/>
    <n v="2100"/>
    <n v="210001142"/>
    <n v="0"/>
    <s v="FA002100011420"/>
    <s v="CCTV Installation (Accessories)"/>
    <x v="4"/>
    <n v="1"/>
    <n v="10"/>
    <n v="0"/>
    <s v="30.06.2021"/>
    <s v="21.05.2021"/>
    <m/>
    <s v="INR"/>
    <n v="12588"/>
    <n v="0"/>
    <n v="-12588"/>
    <n v="0"/>
    <n v="0"/>
    <n v="-1032"/>
    <n v="-901"/>
    <n v="0"/>
    <n v="-901"/>
    <n v="1933"/>
    <n v="0"/>
    <n v="0"/>
    <n v="10655"/>
    <n v="11556"/>
    <n v="0"/>
  </r>
  <r>
    <x v="0"/>
    <s v="FA81"/>
    <n v="2100"/>
    <n v="210001143"/>
    <n v="0"/>
    <s v="FA002100011430"/>
    <s v="Electrical Work"/>
    <x v="4"/>
    <n v="1"/>
    <n v="10"/>
    <n v="0"/>
    <s v="30.06.2021"/>
    <s v="15.05.2021"/>
    <m/>
    <s v="INR"/>
    <n v="285749"/>
    <n v="0"/>
    <n v="-285749"/>
    <n v="0"/>
    <n v="0"/>
    <n v="-23874"/>
    <n v="-20453"/>
    <n v="0"/>
    <n v="-20453"/>
    <n v="44327"/>
    <n v="0"/>
    <n v="0"/>
    <n v="241422"/>
    <n v="261875"/>
    <n v="0"/>
  </r>
  <r>
    <x v="0"/>
    <s v="FA81"/>
    <n v="2100"/>
    <n v="210001205"/>
    <n v="0"/>
    <s v="FA002100012050"/>
    <s v="Mitsubishi Servo Power Encoder Module"/>
    <x v="4"/>
    <n v="1"/>
    <n v="10"/>
    <n v="0"/>
    <s v="30.11.2021"/>
    <s v="18.11.2021"/>
    <m/>
    <s v="INR"/>
    <n v="30650"/>
    <n v="0"/>
    <n v="-30650"/>
    <n v="0"/>
    <n v="0"/>
    <n v="-1069"/>
    <n v="-2194"/>
    <n v="0"/>
    <n v="-2194"/>
    <n v="3263"/>
    <n v="0"/>
    <n v="0"/>
    <n v="27387"/>
    <n v="29581"/>
    <n v="0"/>
  </r>
  <r>
    <x v="0"/>
    <s v="FA81"/>
    <n v="2100"/>
    <n v="210001211"/>
    <n v="0"/>
    <s v="FA002100012110"/>
    <s v="Air condition"/>
    <x v="4"/>
    <n v="1"/>
    <n v="4"/>
    <n v="3"/>
    <s v="31.03.2022"/>
    <s v="31.03.2022"/>
    <m/>
    <s v="INR"/>
    <n v="34121.65"/>
    <n v="0"/>
    <n v="0"/>
    <n v="0"/>
    <n v="34121.65"/>
    <n v="-18618.98"/>
    <n v="-2448"/>
    <n v="0"/>
    <n v="-2448"/>
    <n v="0"/>
    <n v="0"/>
    <n v="-21066.98"/>
    <n v="0"/>
    <n v="15502.670000000002"/>
    <n v="13054.670000000002"/>
  </r>
  <r>
    <x v="0"/>
    <s v="FA81"/>
    <n v="2100"/>
    <n v="210001212"/>
    <n v="0"/>
    <s v="FA002100012120"/>
    <s v="Cooler"/>
    <x v="4"/>
    <n v="1"/>
    <n v="2"/>
    <n v="1"/>
    <s v="31.03.2022"/>
    <s v="31.03.2022"/>
    <m/>
    <s v="INR"/>
    <n v="7457.61"/>
    <n v="0"/>
    <n v="-7457.61"/>
    <n v="0"/>
    <n v="0"/>
    <n v="-4135"/>
    <n v="-1069"/>
    <n v="0"/>
    <n v="-1069"/>
    <n v="5204"/>
    <n v="0"/>
    <n v="0"/>
    <n v="2253.6099999999997"/>
    <n v="3322.6099999999997"/>
    <n v="0"/>
  </r>
  <r>
    <x v="0"/>
    <s v="FA81"/>
    <n v="2100"/>
    <n v="210001214"/>
    <n v="0"/>
    <s v="FA002100012140"/>
    <s v="Koryo Air Conditioner 1.5 TON Split"/>
    <x v="4"/>
    <n v="2"/>
    <n v="6"/>
    <n v="8"/>
    <s v="31.03.2022"/>
    <s v="31.03.2022"/>
    <m/>
    <s v="INR"/>
    <n v="46392.19"/>
    <n v="0"/>
    <n v="0"/>
    <n v="0"/>
    <n v="46392.19"/>
    <n v="-14779.33"/>
    <n v="-3312"/>
    <n v="0"/>
    <n v="-3312"/>
    <n v="0"/>
    <n v="0"/>
    <n v="-18091.330000000002"/>
    <n v="0"/>
    <n v="31612.86"/>
    <n v="28300.86"/>
  </r>
  <r>
    <x v="0"/>
    <s v="FA81"/>
    <n v="2100"/>
    <n v="210001215"/>
    <n v="0"/>
    <s v="FA002100012150"/>
    <s v="24&quot; AIR Circulater Wall Fan"/>
    <x v="4"/>
    <n v="2"/>
    <n v="7"/>
    <n v="4"/>
    <s v="31.03.2022"/>
    <s v="31.03.2022"/>
    <m/>
    <s v="INR"/>
    <n v="16200"/>
    <n v="0"/>
    <n v="0"/>
    <n v="0"/>
    <n v="16200"/>
    <n v="-4113.5"/>
    <n v="-1159"/>
    <n v="0"/>
    <n v="-1159"/>
    <n v="0"/>
    <n v="0"/>
    <n v="-5272.5"/>
    <n v="0"/>
    <n v="12086.5"/>
    <n v="10927.5"/>
  </r>
  <r>
    <x v="0"/>
    <s v="FA81"/>
    <n v="2100"/>
    <n v="210001219"/>
    <n v="0"/>
    <s v="FA002100012190"/>
    <s v="UPS 10 KVA&amp; Batteries"/>
    <x v="4"/>
    <n v="0"/>
    <n v="5"/>
    <n v="4"/>
    <s v="30.09.2022"/>
    <s v="30.09.2022"/>
    <m/>
    <s v="INR"/>
    <n v="0"/>
    <n v="0"/>
    <n v="-161000"/>
    <n v="161000"/>
    <n v="0"/>
    <n v="0"/>
    <n v="-3873"/>
    <n v="0"/>
    <n v="-3873"/>
    <n v="75739"/>
    <n v="-71866"/>
    <n v="0"/>
    <n v="85261"/>
    <n v="0"/>
    <n v="0"/>
  </r>
  <r>
    <x v="0"/>
    <s v="FA81"/>
    <n v="2100"/>
    <n v="210001220"/>
    <n v="0"/>
    <s v="FA002100012200"/>
    <s v="18&quot; PEDETSAL FAN MARK II"/>
    <x v="4"/>
    <n v="0"/>
    <n v="6"/>
    <n v="10"/>
    <s v="30.09.2022"/>
    <s v="30.09.2022"/>
    <m/>
    <s v="INR"/>
    <n v="0"/>
    <n v="0"/>
    <n v="-4380.09"/>
    <n v="4380.09"/>
    <n v="0"/>
    <n v="0"/>
    <n v="-106"/>
    <n v="0"/>
    <n v="-106"/>
    <n v="1429"/>
    <n v="-1323"/>
    <n v="0"/>
    <n v="2951.09"/>
    <n v="0"/>
    <n v="0"/>
  </r>
  <r>
    <x v="0"/>
    <s v="FA81"/>
    <n v="2100"/>
    <n v="210001221"/>
    <n v="0"/>
    <s v="FA002100012210"/>
    <s v="150 X 3.5 ALL AEMD. CABLE"/>
    <x v="4"/>
    <n v="0"/>
    <n v="0"/>
    <n v="1"/>
    <s v="30.09.2022"/>
    <s v="30.09.2022"/>
    <m/>
    <s v="INR"/>
    <n v="0"/>
    <n v="0"/>
    <n v="-66332.37"/>
    <n v="66332.37"/>
    <n v="0"/>
    <n v="0"/>
    <n v="0"/>
    <n v="0"/>
    <n v="0"/>
    <n v="63015.75"/>
    <n v="-63015.75"/>
    <n v="0"/>
    <n v="3316.6199999999953"/>
    <n v="0"/>
    <n v="0"/>
  </r>
  <r>
    <x v="0"/>
    <s v="FA81"/>
    <n v="2100"/>
    <n v="210001222"/>
    <n v="0"/>
    <s v="FA002100012220"/>
    <s v="WALL FAN 18&quot;"/>
    <x v="4"/>
    <n v="0"/>
    <n v="5"/>
    <n v="8"/>
    <s v="30.09.2022"/>
    <s v="30.09.2022"/>
    <m/>
    <s v="INR"/>
    <n v="0"/>
    <n v="0"/>
    <n v="-6789.22"/>
    <n v="6789.22"/>
    <n v="0"/>
    <n v="0"/>
    <n v="-165"/>
    <n v="0"/>
    <n v="-165"/>
    <n v="2955"/>
    <n v="-2790"/>
    <n v="0"/>
    <n v="3834.2200000000003"/>
    <n v="0"/>
    <n v="0"/>
  </r>
  <r>
    <x v="0"/>
    <s v="FA81"/>
    <n v="2100"/>
    <n v="210001223"/>
    <n v="0"/>
    <s v="FA002100012230"/>
    <s v="PEDESTAL FAN 18&quot;"/>
    <x v="4"/>
    <n v="0"/>
    <n v="0"/>
    <n v="1"/>
    <s v="30.09.2022"/>
    <s v="30.09.2022"/>
    <m/>
    <s v="INR"/>
    <n v="0"/>
    <n v="0"/>
    <n v="-11400"/>
    <n v="11400"/>
    <n v="0"/>
    <n v="0"/>
    <n v="0"/>
    <n v="0"/>
    <n v="0"/>
    <n v="10830"/>
    <n v="-10830"/>
    <n v="0"/>
    <n v="570"/>
    <n v="0"/>
    <n v="0"/>
  </r>
  <r>
    <x v="0"/>
    <s v="FA81"/>
    <n v="2100"/>
    <n v="210001224"/>
    <n v="0"/>
    <s v="FA002100012240"/>
    <s v="Sub Distribution Panel"/>
    <x v="4"/>
    <n v="0"/>
    <n v="7"/>
    <n v="6"/>
    <s v="30.09.2022"/>
    <s v="30.09.2022"/>
    <m/>
    <s v="INR"/>
    <n v="0"/>
    <n v="0"/>
    <n v="-79400"/>
    <n v="79400"/>
    <n v="0"/>
    <n v="0"/>
    <n v="-1914"/>
    <n v="0"/>
    <n v="-1914"/>
    <n v="20988"/>
    <n v="-19074"/>
    <n v="0"/>
    <n v="58412"/>
    <n v="0"/>
    <n v="0"/>
  </r>
  <r>
    <x v="0"/>
    <s v="FA81"/>
    <n v="2100"/>
    <n v="210001225"/>
    <n v="0"/>
    <s v="FA002100012250"/>
    <s v="CCTV Set Up -ME Plant"/>
    <x v="4"/>
    <n v="0"/>
    <n v="8"/>
    <n v="8"/>
    <s v="30.09.2022"/>
    <s v="30.09.2022"/>
    <m/>
    <s v="INR"/>
    <n v="0"/>
    <n v="0"/>
    <n v="-29446"/>
    <n v="29446"/>
    <n v="0"/>
    <n v="0"/>
    <n v="-709"/>
    <n v="0"/>
    <n v="-709"/>
    <n v="4564"/>
    <n v="-3855"/>
    <n v="0"/>
    <n v="24882"/>
    <n v="0"/>
    <n v="0"/>
  </r>
  <r>
    <x v="0"/>
    <s v="FA81"/>
    <n v="2100"/>
    <n v="210001226"/>
    <n v="0"/>
    <s v="FA002100012260"/>
    <s v="Online UPS &amp; Battery(16)"/>
    <x v="4"/>
    <n v="0"/>
    <n v="6"/>
    <n v="4"/>
    <s v="30.09.2022"/>
    <s v="30.09.2022"/>
    <m/>
    <s v="INR"/>
    <n v="0"/>
    <n v="0"/>
    <n v="-68980"/>
    <n v="68980"/>
    <n v="0"/>
    <n v="0"/>
    <n v="-1676"/>
    <n v="0"/>
    <n v="-1676"/>
    <n v="25533"/>
    <n v="-23857"/>
    <n v="0"/>
    <n v="43447"/>
    <n v="0"/>
    <n v="0"/>
  </r>
  <r>
    <x v="0"/>
    <s v="FA81"/>
    <n v="2100"/>
    <n v="210001227"/>
    <n v="0"/>
    <s v="FA002100012270"/>
    <s v="Koryo Air Conditioner 1.5 TON Split"/>
    <x v="4"/>
    <n v="0"/>
    <n v="6"/>
    <n v="2"/>
    <s v="30.09.2022"/>
    <s v="30.09.2022"/>
    <m/>
    <s v="INR"/>
    <n v="0"/>
    <n v="0"/>
    <n v="0"/>
    <n v="23196.09"/>
    <n v="23196.09"/>
    <n v="0"/>
    <n v="-560"/>
    <n v="0"/>
    <n v="-560"/>
    <n v="0"/>
    <n v="-8485.67"/>
    <n v="-9045.67"/>
    <n v="0"/>
    <n v="0"/>
    <n v="14150.42"/>
  </r>
  <r>
    <x v="0"/>
    <s v="FA81"/>
    <n v="2100"/>
    <n v="210001228"/>
    <n v="0"/>
    <s v="FA002100012280"/>
    <s v="24&quot; AIR Circulater Wall Fan"/>
    <x v="4"/>
    <n v="0"/>
    <n v="6"/>
    <n v="10"/>
    <s v="30.09.2022"/>
    <s v="30.09.2022"/>
    <m/>
    <s v="INR"/>
    <n v="0"/>
    <n v="0"/>
    <n v="0"/>
    <n v="16200"/>
    <n v="16200"/>
    <n v="0"/>
    <n v="-392"/>
    <n v="0"/>
    <n v="-392"/>
    <n v="0"/>
    <n v="-4880.5"/>
    <n v="-5272.5"/>
    <n v="0"/>
    <n v="0"/>
    <n v="10927.5"/>
  </r>
  <r>
    <x v="0"/>
    <s v="FA81"/>
    <n v="2100"/>
    <n v="210001229"/>
    <n v="0"/>
    <s v="FA002100012290"/>
    <s v="1.5 Ton Invertor AC (Koryo)"/>
    <x v="4"/>
    <n v="0"/>
    <n v="8"/>
    <n v="9"/>
    <s v="30.09.2022"/>
    <s v="30.09.2022"/>
    <m/>
    <s v="INR"/>
    <n v="0"/>
    <n v="0"/>
    <n v="0"/>
    <n v="43748.9"/>
    <n v="43748.9"/>
    <n v="0"/>
    <n v="-1058"/>
    <n v="0"/>
    <n v="-1058"/>
    <n v="0"/>
    <n v="-5215"/>
    <n v="-6273"/>
    <n v="0"/>
    <n v="0"/>
    <n v="37475.9"/>
  </r>
  <r>
    <x v="0"/>
    <s v="FA81"/>
    <n v="2100"/>
    <n v="210001230"/>
    <n v="0"/>
    <s v="FA002100012300"/>
    <s v="1 Ton Invertor AC (Koryo)"/>
    <x v="4"/>
    <n v="0"/>
    <n v="8"/>
    <n v="9"/>
    <s v="30.09.2022"/>
    <s v="30.09.2022"/>
    <m/>
    <s v="INR"/>
    <n v="0"/>
    <n v="0"/>
    <n v="0"/>
    <n v="19530"/>
    <n v="19530"/>
    <n v="0"/>
    <n v="-472"/>
    <n v="0"/>
    <n v="-472"/>
    <n v="0"/>
    <n v="-2328"/>
    <n v="-2800"/>
    <n v="0"/>
    <n v="0"/>
    <n v="16730"/>
  </r>
  <r>
    <x v="0"/>
    <s v="FA81"/>
    <n v="2100"/>
    <n v="210001231"/>
    <n v="0"/>
    <s v="FA002100012310"/>
    <s v="CCTV Accessories &amp; Installation"/>
    <x v="4"/>
    <n v="0"/>
    <n v="1"/>
    <n v="10"/>
    <s v="30.09.2022"/>
    <s v="30.09.2022"/>
    <m/>
    <s v="INR"/>
    <n v="0"/>
    <n v="0"/>
    <n v="-97548"/>
    <n v="97548"/>
    <n v="0"/>
    <n v="0"/>
    <n v="-7588"/>
    <n v="0"/>
    <n v="-7588"/>
    <n v="45672"/>
    <n v="-38084"/>
    <n v="0"/>
    <n v="51876"/>
    <n v="0"/>
    <n v="0"/>
  </r>
  <r>
    <x v="0"/>
    <s v="FA81"/>
    <n v="2100"/>
    <n v="210001232"/>
    <n v="0"/>
    <s v="FA002100012320"/>
    <s v="BPE Make 6KVA online UPS"/>
    <x v="4"/>
    <n v="0"/>
    <n v="8"/>
    <n v="10"/>
    <s v="30.09.2022"/>
    <s v="30.09.2022"/>
    <m/>
    <s v="INR"/>
    <n v="0"/>
    <n v="0"/>
    <n v="-35170"/>
    <n v="35170"/>
    <n v="0"/>
    <n v="0"/>
    <n v="-849"/>
    <n v="0"/>
    <n v="-849"/>
    <n v="4840"/>
    <n v="-3991"/>
    <n v="0"/>
    <n v="30330"/>
    <n v="0"/>
    <n v="0"/>
  </r>
  <r>
    <x v="0"/>
    <s v="FA81"/>
    <n v="2100"/>
    <n v="210001233"/>
    <n v="0"/>
    <s v="FA002100012330"/>
    <s v="SMF Batteries with rack"/>
    <x v="4"/>
    <n v="0"/>
    <n v="8"/>
    <n v="10"/>
    <s v="30.09.2022"/>
    <s v="30.09.2022"/>
    <m/>
    <s v="INR"/>
    <n v="0"/>
    <n v="0"/>
    <n v="-37458"/>
    <n v="37458"/>
    <n v="0"/>
    <n v="0"/>
    <n v="-904"/>
    <n v="0"/>
    <n v="-904"/>
    <n v="5154"/>
    <n v="-4250"/>
    <n v="0"/>
    <n v="32304"/>
    <n v="0"/>
    <n v="0"/>
  </r>
  <r>
    <x v="0"/>
    <s v="FA81"/>
    <n v="2100"/>
    <n v="210001234"/>
    <n v="0"/>
    <s v="FA002100012340"/>
    <s v="LED Street Light 36 Watt"/>
    <x v="4"/>
    <n v="0"/>
    <n v="3"/>
    <n v="11"/>
    <s v="30.09.2022"/>
    <s v="30.09.2022"/>
    <m/>
    <s v="INR"/>
    <n v="0"/>
    <n v="0"/>
    <n v="-4600"/>
    <n v="4600"/>
    <n v="0"/>
    <n v="0"/>
    <n v="-220"/>
    <n v="0"/>
    <n v="-220"/>
    <n v="1202"/>
    <n v="-982"/>
    <n v="0"/>
    <n v="3398"/>
    <n v="0"/>
    <n v="0"/>
  </r>
  <r>
    <x v="0"/>
    <s v="FA81"/>
    <n v="2100"/>
    <n v="210001235"/>
    <n v="0"/>
    <s v="FA002100012350"/>
    <s v="LED Hi Bey Light 100 Watt"/>
    <x v="4"/>
    <n v="0"/>
    <n v="3"/>
    <n v="11"/>
    <s v="30.09.2022"/>
    <s v="30.09.2022"/>
    <m/>
    <s v="INR"/>
    <n v="0"/>
    <n v="0"/>
    <n v="-26683.919999999998"/>
    <n v="26683.919999999998"/>
    <n v="0"/>
    <n v="0"/>
    <n v="-1278"/>
    <n v="0"/>
    <n v="-1278"/>
    <n v="6973"/>
    <n v="-5695"/>
    <n v="0"/>
    <n v="19710.919999999998"/>
    <n v="0"/>
    <n v="0"/>
  </r>
  <r>
    <x v="0"/>
    <s v="FA81"/>
    <n v="2100"/>
    <n v="210001236"/>
    <n v="0"/>
    <s v="FA002100012360"/>
    <s v="Electrical Installation -Office"/>
    <x v="4"/>
    <n v="0"/>
    <n v="1"/>
    <n v="11"/>
    <s v="30.09.2022"/>
    <s v="30.09.2022"/>
    <m/>
    <s v="INR"/>
    <n v="0"/>
    <n v="0"/>
    <n v="-42790"/>
    <n v="42790"/>
    <n v="0"/>
    <n v="0"/>
    <n v="-3344"/>
    <n v="0"/>
    <n v="-3344"/>
    <n v="18825"/>
    <n v="-15481"/>
    <n v="0"/>
    <n v="23965"/>
    <n v="0"/>
    <n v="0"/>
  </r>
  <r>
    <x v="0"/>
    <s v="FA81"/>
    <n v="2200"/>
    <n v="220000117"/>
    <n v="0"/>
    <s v="FA002200001170"/>
    <s v="Bike"/>
    <x v="5"/>
    <n v="1"/>
    <n v="3"/>
    <n v="3"/>
    <s v="31.03.2022"/>
    <s v="01.03.2022"/>
    <m/>
    <s v="INR"/>
    <n v="47000"/>
    <n v="0"/>
    <n v="0"/>
    <n v="0"/>
    <n v="47000"/>
    <n v="-30140.84"/>
    <n v="-3455"/>
    <n v="0"/>
    <n v="-3455"/>
    <n v="0"/>
    <n v="0"/>
    <n v="-33595.839999999997"/>
    <n v="0"/>
    <n v="16859.16"/>
    <n v="13404.160000000003"/>
  </r>
  <r>
    <x v="0"/>
    <s v="FA82"/>
    <n v="1600"/>
    <n v="160002321"/>
    <n v="0"/>
    <s v="FA001600023210"/>
    <s v="Hydraulic Pallet Truck"/>
    <x v="0"/>
    <n v="0"/>
    <n v="15"/>
    <n v="0"/>
    <s v="31.05.2019"/>
    <s v="17.05.2019"/>
    <s v="30.09.2022"/>
    <s v="INR"/>
    <n v="21541.98"/>
    <n v="0"/>
    <n v="0"/>
    <n v="-21541.98"/>
    <n v="0"/>
    <n v="-3923"/>
    <n v="-680"/>
    <n v="0"/>
    <n v="-680"/>
    <n v="0"/>
    <n v="4603"/>
    <n v="0"/>
    <n v="0"/>
    <n v="17618.98"/>
    <n v="0"/>
  </r>
  <r>
    <x v="0"/>
    <s v="FA82"/>
    <n v="1600"/>
    <n v="160002398"/>
    <n v="0"/>
    <s v="FA001600023980"/>
    <s v="REVO BAG CLOSER MACHINE"/>
    <x v="0"/>
    <n v="0"/>
    <n v="15"/>
    <n v="0"/>
    <s v="30.09.2019"/>
    <s v="24.09.2019"/>
    <s v="30.09.2022"/>
    <s v="INR"/>
    <n v="5250"/>
    <n v="0"/>
    <n v="0"/>
    <n v="-5250"/>
    <n v="0"/>
    <n v="-838"/>
    <n v="-166"/>
    <n v="0"/>
    <n v="-166"/>
    <n v="0"/>
    <n v="1004"/>
    <n v="0"/>
    <n v="0"/>
    <n v="4412"/>
    <n v="0"/>
  </r>
  <r>
    <x v="0"/>
    <s v="FA82"/>
    <n v="1600"/>
    <n v="160002497"/>
    <n v="0"/>
    <s v="FA001600024970"/>
    <s v="Weighing Scale30kg"/>
    <x v="0"/>
    <n v="0"/>
    <n v="6"/>
    <n v="1"/>
    <s v="29.02.2020"/>
    <s v="01.03.2020"/>
    <s v="30.09.2022"/>
    <s v="INR"/>
    <n v="12825"/>
    <n v="0"/>
    <n v="0"/>
    <n v="-12825"/>
    <n v="0"/>
    <n v="-8736.0400000000009"/>
    <n v="-430"/>
    <n v="0"/>
    <n v="-430"/>
    <n v="0"/>
    <n v="9166.0400000000009"/>
    <n v="0"/>
    <n v="0"/>
    <n v="4088.9599999999991"/>
    <n v="0"/>
  </r>
  <r>
    <x v="0"/>
    <s v="FA82"/>
    <n v="1600"/>
    <n v="160002498"/>
    <n v="0"/>
    <s v="FA001600024980"/>
    <s v="Weighing Scale"/>
    <x v="0"/>
    <n v="0"/>
    <n v="4"/>
    <n v="7"/>
    <s v="29.02.2020"/>
    <s v="01.03.2020"/>
    <s v="30.09.2022"/>
    <s v="INR"/>
    <n v="13337"/>
    <n v="0"/>
    <n v="0"/>
    <n v="-13337"/>
    <n v="0"/>
    <n v="-10320.1"/>
    <n v="-469"/>
    <n v="0"/>
    <n v="-469"/>
    <n v="0"/>
    <n v="10789.1"/>
    <n v="0"/>
    <n v="0"/>
    <n v="3016.8999999999996"/>
    <n v="0"/>
  </r>
  <r>
    <x v="0"/>
    <s v="FA82"/>
    <n v="1600"/>
    <n v="160002520"/>
    <n v="0"/>
    <s v="FA001600025200"/>
    <s v="Electronic Weighing Scale"/>
    <x v="0"/>
    <n v="0"/>
    <n v="12"/>
    <n v="2"/>
    <s v="29.02.2020"/>
    <s v="01.03.2020"/>
    <s v="30.09.2022"/>
    <s v="INR"/>
    <n v="14000.01"/>
    <n v="0"/>
    <n v="0"/>
    <n v="-14000.01"/>
    <n v="0"/>
    <n v="-4362"/>
    <n v="-442"/>
    <n v="0"/>
    <n v="-442"/>
    <n v="0"/>
    <n v="4804"/>
    <n v="0"/>
    <n v="0"/>
    <n v="9638.01"/>
    <n v="0"/>
  </r>
  <r>
    <x v="0"/>
    <s v="FA82"/>
    <n v="1600"/>
    <n v="160002521"/>
    <n v="0"/>
    <s v="FA001600025210"/>
    <s v="Bag Stitching Machine"/>
    <x v="0"/>
    <n v="0"/>
    <n v="12"/>
    <n v="3"/>
    <s v="29.02.2020"/>
    <s v="01.03.2020"/>
    <s v="30.09.2022"/>
    <s v="INR"/>
    <n v="5355"/>
    <n v="0"/>
    <n v="0"/>
    <n v="-5355"/>
    <n v="0"/>
    <n v="-1640"/>
    <n v="-169"/>
    <n v="0"/>
    <n v="-169"/>
    <n v="0"/>
    <n v="1809"/>
    <n v="0"/>
    <n v="0"/>
    <n v="3715"/>
    <n v="0"/>
  </r>
  <r>
    <x v="0"/>
    <s v="FA82"/>
    <n v="1900"/>
    <n v="190000927"/>
    <n v="0"/>
    <s v="FA001900009270"/>
    <s v="Huawei AR 1220 C Router with 4 x 1G WAN"/>
    <x v="2"/>
    <n v="0"/>
    <n v="6"/>
    <n v="0"/>
    <s v="30.09.2019"/>
    <s v="30.09.2019"/>
    <s v="30.09.2022"/>
    <s v="INR"/>
    <n v="16767"/>
    <n v="0"/>
    <n v="0"/>
    <n v="-16767"/>
    <n v="0"/>
    <n v="-6645"/>
    <n v="-1324"/>
    <n v="0"/>
    <n v="-1324"/>
    <n v="0"/>
    <n v="7969"/>
    <n v="0"/>
    <n v="0"/>
    <n v="10122"/>
    <n v="0"/>
  </r>
  <r>
    <x v="0"/>
    <s v="FA82"/>
    <n v="1900"/>
    <n v="190000940"/>
    <n v="0"/>
    <s v="FA001900009400"/>
    <s v="HP Laserjet  Printer"/>
    <x v="2"/>
    <n v="0"/>
    <n v="0"/>
    <n v="1"/>
    <s v="29.02.2020"/>
    <s v="01.03.2020"/>
    <s v="30.09.2022"/>
    <s v="INR"/>
    <n v="13999.65"/>
    <n v="0"/>
    <n v="0"/>
    <n v="-13999.65"/>
    <n v="0"/>
    <n v="-13299.67"/>
    <n v="0"/>
    <n v="0"/>
    <n v="0"/>
    <n v="0"/>
    <n v="13299.67"/>
    <n v="0"/>
    <n v="0"/>
    <n v="699.97999999999956"/>
    <n v="0"/>
  </r>
  <r>
    <x v="0"/>
    <s v="FA82"/>
    <n v="1900"/>
    <n v="190000951"/>
    <n v="0"/>
    <s v="FA001900009510"/>
    <s v="Desktop"/>
    <x v="2"/>
    <n v="0"/>
    <n v="0"/>
    <n v="1"/>
    <s v="29.02.2020"/>
    <s v="01.03.2020"/>
    <s v="30.09.2022"/>
    <s v="INR"/>
    <n v="16500.75"/>
    <n v="0"/>
    <n v="0"/>
    <n v="-16500.75"/>
    <n v="0"/>
    <n v="-15675.71"/>
    <n v="0"/>
    <n v="0"/>
    <n v="0"/>
    <n v="0"/>
    <n v="15675.71"/>
    <n v="0"/>
    <n v="0"/>
    <n v="825.04000000000087"/>
    <n v="0"/>
  </r>
  <r>
    <x v="0"/>
    <s v="FA82"/>
    <n v="2000"/>
    <n v="200001773"/>
    <n v="0"/>
    <s v="FA002000017730"/>
    <s v="Slotted Angle Rack"/>
    <x v="3"/>
    <n v="0"/>
    <n v="7"/>
    <n v="0"/>
    <s v="02.01.2020"/>
    <s v="02.01.2020"/>
    <s v="30.09.2022"/>
    <s v="INR"/>
    <n v="13053"/>
    <n v="0"/>
    <n v="0"/>
    <n v="-13053"/>
    <n v="0"/>
    <n v="-6522.13"/>
    <n v="-617"/>
    <n v="0"/>
    <n v="-617"/>
    <n v="0"/>
    <n v="7139.13"/>
    <n v="0"/>
    <n v="0"/>
    <n v="6530.87"/>
    <n v="0"/>
  </r>
  <r>
    <x v="0"/>
    <s v="FA82"/>
    <n v="2000"/>
    <n v="200001774"/>
    <n v="0"/>
    <s v="FA002000017740"/>
    <s v="Heavy Duty Racks - Main &amp; Additional Model"/>
    <x v="3"/>
    <n v="0"/>
    <n v="9"/>
    <n v="1"/>
    <s v="02.01.2020"/>
    <s v="02.01.2020"/>
    <s v="30.09.2022"/>
    <s v="INR"/>
    <n v="372228.42"/>
    <n v="0"/>
    <n v="0"/>
    <n v="-372228.42"/>
    <n v="0"/>
    <n v="-111314"/>
    <n v="-17675"/>
    <n v="0"/>
    <n v="-17675"/>
    <n v="0"/>
    <n v="128989"/>
    <n v="0"/>
    <n v="0"/>
    <n v="260914.41999999998"/>
    <n v="0"/>
  </r>
  <r>
    <x v="0"/>
    <s v="FA82"/>
    <n v="2000"/>
    <n v="200001809"/>
    <n v="0"/>
    <s v="FA002000018090"/>
    <s v="Office Table (laminated)"/>
    <x v="3"/>
    <n v="0"/>
    <n v="8"/>
    <n v="0"/>
    <s v="29.02.2020"/>
    <s v="01.03.2020"/>
    <s v="30.09.2022"/>
    <s v="INR"/>
    <n v="3650"/>
    <n v="0"/>
    <n v="0"/>
    <n v="-3650"/>
    <n v="0"/>
    <n v="-1416"/>
    <n v="-173"/>
    <n v="0"/>
    <n v="-173"/>
    <n v="0"/>
    <n v="1589"/>
    <n v="0"/>
    <n v="0"/>
    <n v="2234"/>
    <n v="0"/>
  </r>
  <r>
    <x v="0"/>
    <s v="FA82"/>
    <n v="2100"/>
    <n v="210000780"/>
    <n v="0"/>
    <s v="FA002100007800"/>
    <s v="WALL FAN 18&quot;"/>
    <x v="4"/>
    <n v="0"/>
    <n v="8"/>
    <n v="3"/>
    <s v="29.02.2020"/>
    <s v="01.03.2020"/>
    <s v="30.09.2022"/>
    <s v="INR"/>
    <n v="6789.22"/>
    <n v="0"/>
    <n v="0"/>
    <n v="-6789.22"/>
    <n v="0"/>
    <n v="-2468"/>
    <n v="-322"/>
    <n v="0"/>
    <n v="-322"/>
    <n v="0"/>
    <n v="2790"/>
    <n v="0"/>
    <n v="0"/>
    <n v="4321.22"/>
    <n v="0"/>
  </r>
  <r>
    <x v="0"/>
    <s v="FA82"/>
    <n v="2100"/>
    <n v="210000781"/>
    <n v="0"/>
    <s v="FA002100007810"/>
    <s v="PEDESTAL FAN 18&quot;"/>
    <x v="4"/>
    <n v="0"/>
    <n v="0"/>
    <n v="1"/>
    <s v="29.02.2020"/>
    <s v="01.03.2020"/>
    <s v="30.09.2022"/>
    <s v="INR"/>
    <n v="11400"/>
    <n v="0"/>
    <n v="0"/>
    <n v="-11400"/>
    <n v="0"/>
    <n v="-10830"/>
    <n v="0"/>
    <n v="0"/>
    <n v="0"/>
    <n v="0"/>
    <n v="10830"/>
    <n v="0"/>
    <n v="0"/>
    <n v="570"/>
    <n v="0"/>
  </r>
  <r>
    <x v="0"/>
    <s v="FA83"/>
    <n v="1600"/>
    <n v="160002475"/>
    <n v="0"/>
    <s v="FA001600024750"/>
    <s v="Band Sealing Machine (Packaging Machine)"/>
    <x v="0"/>
    <n v="0"/>
    <n v="15"/>
    <n v="0"/>
    <s v="29.02.2020"/>
    <s v="24.02.2020"/>
    <s v="30.09.2022"/>
    <s v="INR"/>
    <n v="18500"/>
    <n v="0"/>
    <n v="0"/>
    <n v="-18500"/>
    <n v="0"/>
    <n v="-2462"/>
    <n v="-584"/>
    <n v="0"/>
    <n v="-584"/>
    <n v="0"/>
    <n v="3046"/>
    <n v="0"/>
    <n v="0"/>
    <n v="16038"/>
    <n v="0"/>
  </r>
  <r>
    <x v="0"/>
    <s v="FA83"/>
    <n v="1600"/>
    <n v="160002519"/>
    <n v="0"/>
    <s v="FA001600025190"/>
    <s v="BAGCLOSER SEWING MACHINE"/>
    <x v="0"/>
    <n v="0"/>
    <n v="12"/>
    <n v="11"/>
    <s v="29.02.2020"/>
    <s v="01.03.2020"/>
    <s v="30.09.2022"/>
    <s v="INR"/>
    <n v="4000"/>
    <n v="0"/>
    <n v="0"/>
    <n v="-4000"/>
    <n v="0"/>
    <n v="-1057"/>
    <n v="-126"/>
    <n v="0"/>
    <n v="-126"/>
    <n v="0"/>
    <n v="1183"/>
    <n v="0"/>
    <n v="0"/>
    <n v="2943"/>
    <n v="0"/>
  </r>
  <r>
    <x v="0"/>
    <s v="FA83"/>
    <n v="1900"/>
    <n v="190000942"/>
    <n v="0"/>
    <s v="FA001900009420"/>
    <s v="Desktop"/>
    <x v="2"/>
    <n v="0"/>
    <n v="0"/>
    <n v="1"/>
    <s v="29.02.2020"/>
    <s v="01.03.2020"/>
    <s v="30.09.2022"/>
    <s v="INR"/>
    <n v="82503.75"/>
    <n v="0"/>
    <n v="0"/>
    <n v="-82503.75"/>
    <n v="0"/>
    <n v="-78378.559999999998"/>
    <n v="0"/>
    <n v="0"/>
    <n v="0"/>
    <n v="0"/>
    <n v="78378.559999999998"/>
    <n v="0"/>
    <n v="0"/>
    <n v="4125.1900000000023"/>
    <n v="0"/>
  </r>
  <r>
    <x v="0"/>
    <s v="FA83"/>
    <n v="2000"/>
    <n v="200001942"/>
    <n v="0"/>
    <s v="FA002000019420"/>
    <s v="SHELVING FIXTURES BRACKET"/>
    <x v="3"/>
    <n v="0"/>
    <n v="0"/>
    <n v="11"/>
    <s v="30.06.2020"/>
    <s v="30.06.2020"/>
    <s v="30.09.2022"/>
    <s v="INR"/>
    <n v="510866"/>
    <n v="0"/>
    <n v="0"/>
    <n v="-510866"/>
    <n v="0"/>
    <n v="-485322.7"/>
    <n v="0"/>
    <n v="0"/>
    <n v="0"/>
    <n v="0"/>
    <n v="485322.7"/>
    <n v="0"/>
    <n v="0"/>
    <n v="25543.299999999988"/>
    <n v="0"/>
  </r>
  <r>
    <x v="0"/>
    <s v="FA83"/>
    <n v="2000"/>
    <n v="200001943"/>
    <n v="0"/>
    <s v="FA002000019430"/>
    <s v="Steel Structure- Picking Shelving Rack"/>
    <x v="3"/>
    <n v="0"/>
    <n v="7"/>
    <n v="10"/>
    <s v="30.06.2020"/>
    <s v="30.06.2020"/>
    <s v="30.09.2022"/>
    <s v="INR"/>
    <n v="499794.29"/>
    <n v="0"/>
    <n v="0"/>
    <n v="-499794.29"/>
    <n v="0"/>
    <n v="-186661"/>
    <n v="-23633"/>
    <n v="0"/>
    <n v="-23633"/>
    <n v="0"/>
    <n v="210294"/>
    <n v="0"/>
    <n v="0"/>
    <n v="313133.28999999998"/>
    <n v="0"/>
  </r>
  <r>
    <x v="0"/>
    <s v="FA83"/>
    <n v="2100"/>
    <n v="210000797"/>
    <n v="0"/>
    <s v="FA002100007970"/>
    <s v="Sub Distribution Panel"/>
    <x v="4"/>
    <n v="0"/>
    <n v="10"/>
    <n v="0"/>
    <s v="31.03.2020"/>
    <s v="21.03.2020"/>
    <s v="30.09.2022"/>
    <s v="INR"/>
    <n v="79400"/>
    <n v="0"/>
    <n v="0"/>
    <n v="-79400"/>
    <n v="0"/>
    <n v="-15313"/>
    <n v="-3761"/>
    <n v="0"/>
    <n v="-3761"/>
    <n v="0"/>
    <n v="19074"/>
    <n v="0"/>
    <n v="0"/>
    <n v="64087"/>
    <n v="0"/>
  </r>
  <r>
    <x v="0"/>
    <s v="FA88"/>
    <n v="1200"/>
    <n v="120000405"/>
    <n v="0"/>
    <s v="FA001200004050"/>
    <s v="Aluminium Partition- Operation Area"/>
    <x v="7"/>
    <n v="1"/>
    <n v="3"/>
    <n v="0"/>
    <s v="31.07.2020"/>
    <s v="17.07.2020"/>
    <m/>
    <s v="INR"/>
    <n v="195300"/>
    <n v="0"/>
    <n v="-195300"/>
    <n v="0"/>
    <n v="0"/>
    <n v="-105560"/>
    <n v="-46596"/>
    <n v="0"/>
    <n v="-46596"/>
    <n v="152156"/>
    <n v="0"/>
    <n v="0"/>
    <n v="43144"/>
    <n v="89740"/>
    <n v="0"/>
  </r>
  <r>
    <x v="0"/>
    <s v="FA88"/>
    <n v="1200"/>
    <n v="120000417"/>
    <n v="0"/>
    <s v="FA001200004170"/>
    <s v="Epoxy Flooring 2mm with Coving (New DC)"/>
    <x v="7"/>
    <n v="8759"/>
    <n v="3"/>
    <n v="0"/>
    <s v="31.12.2020"/>
    <s v="17.12.2020"/>
    <m/>
    <s v="INR"/>
    <n v="419805"/>
    <n v="0"/>
    <n v="-419805"/>
    <n v="0"/>
    <n v="0"/>
    <n v="-171181"/>
    <n v="-100159"/>
    <n v="0"/>
    <n v="-100159"/>
    <n v="271340"/>
    <n v="0"/>
    <n v="0"/>
    <n v="148465"/>
    <n v="248624"/>
    <n v="0"/>
  </r>
  <r>
    <x v="0"/>
    <s v="FA88"/>
    <n v="1200"/>
    <n v="120000418"/>
    <n v="0"/>
    <s v="FA001200004180"/>
    <s v="Partition Work (New DC) Production Area"/>
    <x v="7"/>
    <n v="0"/>
    <n v="3"/>
    <n v="0"/>
    <s v="31.12.2020"/>
    <s v="21.12.2020"/>
    <s v="21.12.2022"/>
    <s v="INR"/>
    <n v="631300"/>
    <n v="0"/>
    <n v="-631300"/>
    <n v="0"/>
    <n v="0"/>
    <n v="-255230"/>
    <n v="-144594"/>
    <n v="0"/>
    <n v="-144594"/>
    <n v="399824"/>
    <n v="0"/>
    <n v="0"/>
    <n v="0"/>
    <n v="376070"/>
    <n v="0"/>
  </r>
  <r>
    <x v="0"/>
    <s v="FA88"/>
    <n v="1200"/>
    <n v="120000419"/>
    <n v="0"/>
    <s v="FA001200004190"/>
    <s v="Partition Area (NEW WH PADHGA)"/>
    <x v="7"/>
    <n v="0"/>
    <n v="3"/>
    <n v="0"/>
    <s v="31.01.2021"/>
    <s v="01.01.2021"/>
    <s v="21.12.2022"/>
    <s v="INR"/>
    <n v="292376.28000000003"/>
    <n v="0"/>
    <n v="-292376.28000000003"/>
    <n v="0"/>
    <n v="0"/>
    <n v="-115415"/>
    <n v="-66966"/>
    <n v="0"/>
    <n v="-66966"/>
    <n v="182381"/>
    <n v="0"/>
    <n v="0"/>
    <n v="0"/>
    <n v="176961.28000000003"/>
    <n v="0"/>
  </r>
  <r>
    <x v="0"/>
    <s v="FA88"/>
    <n v="1200"/>
    <n v="120000420"/>
    <n v="0"/>
    <s v="FA001200004200"/>
    <s v="Net Fixing (Bird Net)"/>
    <x v="7"/>
    <n v="5911"/>
    <n v="3"/>
    <n v="0"/>
    <s v="31.01.2021"/>
    <s v="18.01.2021"/>
    <m/>
    <s v="INR"/>
    <n v="141859.32"/>
    <n v="0"/>
    <n v="-141859.32"/>
    <n v="0"/>
    <n v="0"/>
    <n v="-53906"/>
    <n v="-33846"/>
    <n v="0"/>
    <n v="-33846"/>
    <n v="87752"/>
    <n v="0"/>
    <n v="0"/>
    <n v="54107.320000000007"/>
    <n v="87953.32"/>
    <n v="0"/>
  </r>
  <r>
    <x v="0"/>
    <s v="FA88"/>
    <n v="1200"/>
    <n v="120000429"/>
    <n v="0"/>
    <s v="FA001200004290"/>
    <s v="Bird Net"/>
    <x v="7"/>
    <n v="1"/>
    <n v="3"/>
    <n v="0"/>
    <s v="31.03.2021"/>
    <s v="08.03.2021"/>
    <m/>
    <s v="INR"/>
    <n v="47244.06"/>
    <n v="0"/>
    <n v="-47244.06"/>
    <n v="0"/>
    <n v="0"/>
    <n v="-15945"/>
    <n v="-11271"/>
    <n v="0"/>
    <n v="-11271"/>
    <n v="27216"/>
    <n v="0"/>
    <n v="0"/>
    <n v="20028.059999999998"/>
    <n v="31299.059999999998"/>
    <n v="0"/>
  </r>
  <r>
    <x v="0"/>
    <s v="FA88"/>
    <n v="1200"/>
    <n v="120000512"/>
    <n v="0"/>
    <s v="FA001200005120"/>
    <s v="Partition Work- Dry Fruit Section"/>
    <x v="7"/>
    <n v="0"/>
    <n v="3"/>
    <n v="0"/>
    <s v="31.12.2021"/>
    <s v="27.12.2021"/>
    <s v="21.12.2022"/>
    <s v="INR"/>
    <n v="1093624.8"/>
    <n v="0"/>
    <n v="-1093624.8"/>
    <n v="0"/>
    <n v="0"/>
    <n v="-90137"/>
    <n v="-250485"/>
    <n v="0"/>
    <n v="-250485"/>
    <n v="340622"/>
    <n v="0"/>
    <n v="0"/>
    <n v="0"/>
    <n v="1003487.8"/>
    <n v="0"/>
  </r>
  <r>
    <x v="0"/>
    <s v="FA88"/>
    <n v="1200"/>
    <n v="120000514"/>
    <n v="0"/>
    <s v="FA001200005140"/>
    <s v="Epoxy Flooring 2mm Dry Fruit section"/>
    <x v="7"/>
    <n v="4952"/>
    <n v="3"/>
    <n v="0"/>
    <s v="31.01.2022"/>
    <s v="18.01.2022"/>
    <m/>
    <s v="INR"/>
    <n v="321880"/>
    <n v="0"/>
    <n v="-321880"/>
    <n v="0"/>
    <n v="0"/>
    <n v="-20386"/>
    <n v="-76796"/>
    <n v="0"/>
    <n v="-76796"/>
    <n v="97182"/>
    <n v="0"/>
    <n v="0"/>
    <n v="224698"/>
    <n v="301494"/>
    <n v="0"/>
  </r>
  <r>
    <x v="0"/>
    <s v="FA88"/>
    <n v="1200"/>
    <n v="120000518"/>
    <n v="0"/>
    <s v="FA001200005180"/>
    <s v="Wash Basin With Table Stand-3  Boaring conncetion"/>
    <x v="7"/>
    <n v="3"/>
    <n v="3"/>
    <n v="0"/>
    <s v="28.02.2022"/>
    <s v="26.01.2022"/>
    <m/>
    <s v="INR"/>
    <n v="45000"/>
    <n v="0"/>
    <n v="-45000"/>
    <n v="0"/>
    <n v="0"/>
    <n v="-2538"/>
    <n v="-10736"/>
    <n v="0"/>
    <n v="-10736"/>
    <n v="13274"/>
    <n v="0"/>
    <n v="0"/>
    <n v="31726"/>
    <n v="42462"/>
    <n v="0"/>
  </r>
  <r>
    <x v="0"/>
    <s v="FA88"/>
    <n v="1600"/>
    <n v="160000043"/>
    <n v="0"/>
    <s v="FA001600000430"/>
    <s v="flour mill-50m- bolt type"/>
    <x v="0"/>
    <n v="0"/>
    <n v="11"/>
    <n v="10"/>
    <s v="31.01.2014"/>
    <s v="01.04.2017"/>
    <s v="30.09.2022"/>
    <s v="INR"/>
    <n v="11730"/>
    <n v="0"/>
    <n v="-11730"/>
    <n v="0"/>
    <n v="0"/>
    <n v="-6072.22"/>
    <n v="-371"/>
    <n v="0"/>
    <n v="-371"/>
    <n v="6443.22"/>
    <n v="0"/>
    <n v="0"/>
    <n v="0"/>
    <n v="5657.78"/>
    <n v="0"/>
  </r>
  <r>
    <x v="0"/>
    <s v="FA88"/>
    <n v="1600"/>
    <n v="160000349"/>
    <n v="0"/>
    <s v="FA001600003490"/>
    <s v="Shrink Wrapping Machine"/>
    <x v="0"/>
    <n v="1"/>
    <n v="9"/>
    <n v="1"/>
    <s v="09.05.2011"/>
    <s v="01.04.2017"/>
    <m/>
    <s v="INR"/>
    <n v="134316"/>
    <n v="0"/>
    <n v="-134316"/>
    <n v="0"/>
    <n v="0"/>
    <n v="-90725.8"/>
    <n v="-6773"/>
    <n v="0"/>
    <n v="-6773"/>
    <n v="97498.8"/>
    <n v="0"/>
    <n v="0"/>
    <n v="36817.199999999997"/>
    <n v="43590.2"/>
    <n v="0"/>
  </r>
  <r>
    <x v="0"/>
    <s v="FA88"/>
    <n v="1600"/>
    <n v="160000372"/>
    <n v="0"/>
    <s v="FA001600003720"/>
    <s v="Cleaning Machine 1200 Kg"/>
    <x v="0"/>
    <n v="1"/>
    <n v="9"/>
    <n v="4"/>
    <s v="31.07.2011"/>
    <s v="01.04.2017"/>
    <m/>
    <s v="INR"/>
    <n v="233450"/>
    <n v="0"/>
    <n v="-233450"/>
    <n v="0"/>
    <n v="0"/>
    <n v="-154261.70000000001"/>
    <n v="-11685"/>
    <n v="0"/>
    <n v="-11685"/>
    <n v="165946.70000000001"/>
    <n v="0"/>
    <n v="0"/>
    <n v="67503.299999999988"/>
    <n v="79188.299999999988"/>
    <n v="0"/>
  </r>
  <r>
    <x v="0"/>
    <s v="FA88"/>
    <n v="1600"/>
    <n v="160000373"/>
    <n v="0"/>
    <s v="FA001600003730"/>
    <s v="Gravity Separator"/>
    <x v="0"/>
    <n v="0"/>
    <n v="9"/>
    <n v="4"/>
    <s v="01.08.2011"/>
    <s v="01.04.2017"/>
    <s v="30.06.2022"/>
    <s v="INR"/>
    <n v="172290"/>
    <n v="0"/>
    <n v="-172290"/>
    <n v="0"/>
    <n v="0"/>
    <n v="-113839.88"/>
    <n v="-2875"/>
    <n v="0"/>
    <n v="-2875"/>
    <n v="116714.88"/>
    <n v="0"/>
    <n v="0"/>
    <n v="0"/>
    <n v="58450.119999999995"/>
    <n v="0"/>
  </r>
  <r>
    <x v="0"/>
    <s v="FA88"/>
    <n v="1600"/>
    <n v="160000375"/>
    <n v="0"/>
    <s v="FA001600003750"/>
    <s v="Parts FO RPacking Machine"/>
    <x v="0"/>
    <n v="1"/>
    <n v="9"/>
    <n v="8"/>
    <s v="01.12.2011"/>
    <s v="01.04.2017"/>
    <m/>
    <s v="INR"/>
    <n v="80888"/>
    <n v="0"/>
    <n v="0"/>
    <n v="0"/>
    <n v="80888"/>
    <n v="-51837.14"/>
    <n v="-4019"/>
    <n v="0"/>
    <n v="-4019"/>
    <n v="0"/>
    <n v="0"/>
    <n v="-55856.14"/>
    <n v="0"/>
    <n v="29050.86"/>
    <n v="25031.86"/>
  </r>
  <r>
    <x v="0"/>
    <s v="FA88"/>
    <n v="1600"/>
    <n v="160000379"/>
    <n v="0"/>
    <s v="FA001600003790"/>
    <s v="Parts FO RPacking Machine"/>
    <x v="0"/>
    <n v="1"/>
    <n v="9"/>
    <n v="9"/>
    <s v="12.01.2012"/>
    <s v="01.04.2017"/>
    <m/>
    <s v="INR"/>
    <n v="44758"/>
    <n v="0"/>
    <n v="-44758"/>
    <n v="0"/>
    <n v="0"/>
    <n v="-28433.74"/>
    <n v="-2224"/>
    <n v="0"/>
    <n v="-2224"/>
    <n v="30657.74"/>
    <n v="0"/>
    <n v="0"/>
    <n v="14100.259999999998"/>
    <n v="16324.259999999998"/>
    <n v="0"/>
  </r>
  <r>
    <x v="0"/>
    <s v="FA88"/>
    <n v="1600"/>
    <n v="160000380"/>
    <n v="0"/>
    <s v="FA001600003800"/>
    <s v="Cleaning Machine 1200 Kg"/>
    <x v="0"/>
    <n v="1"/>
    <n v="9"/>
    <n v="10"/>
    <s v="08.02.2012"/>
    <s v="01.04.2017"/>
    <m/>
    <s v="INR"/>
    <n v="505870"/>
    <n v="0"/>
    <n v="0"/>
    <n v="0"/>
    <n v="505870"/>
    <n v="-318969.94"/>
    <n v="-25077"/>
    <n v="0"/>
    <n v="-25077"/>
    <n v="0"/>
    <n v="0"/>
    <n v="-344046.94"/>
    <n v="0"/>
    <n v="186900.06"/>
    <n v="161823.06"/>
  </r>
  <r>
    <x v="0"/>
    <s v="FA88"/>
    <n v="1600"/>
    <n v="160000414"/>
    <n v="0"/>
    <s v="FA001600004140"/>
    <s v="Shrink Wrapping Machine"/>
    <x v="0"/>
    <n v="0"/>
    <n v="9"/>
    <n v="1"/>
    <s v="09.05.2011"/>
    <s v="01.04.2017"/>
    <s v="30.06.2022"/>
    <s v="INR"/>
    <n v="52505"/>
    <n v="0"/>
    <n v="-52505"/>
    <n v="0"/>
    <n v="0"/>
    <n v="-35464.199999999997"/>
    <n v="-883"/>
    <n v="0"/>
    <n v="-883"/>
    <n v="36347.199999999997"/>
    <n v="0"/>
    <n v="0"/>
    <n v="0"/>
    <n v="17040.800000000003"/>
    <n v="0"/>
  </r>
  <r>
    <x v="0"/>
    <s v="FA88"/>
    <n v="1600"/>
    <n v="160000474"/>
    <n v="0"/>
    <s v="FA001600004740"/>
    <s v="Cleaning Machine 1200 Kg"/>
    <x v="0"/>
    <n v="1"/>
    <n v="10"/>
    <n v="5"/>
    <s v="16.09.2012"/>
    <s v="01.04.2017"/>
    <m/>
    <s v="INR"/>
    <n v="203885"/>
    <n v="0"/>
    <n v="0"/>
    <n v="0"/>
    <n v="203885"/>
    <n v="-121398.06"/>
    <n v="-10010"/>
    <n v="0"/>
    <n v="-10010"/>
    <n v="0"/>
    <n v="0"/>
    <n v="-131408.06"/>
    <n v="0"/>
    <n v="82486.94"/>
    <n v="72476.94"/>
  </r>
  <r>
    <x v="0"/>
    <s v="FA88"/>
    <n v="1600"/>
    <n v="160000556"/>
    <n v="0"/>
    <s v="FA001600005560"/>
    <s v="X40 Intermit TTO printer"/>
    <x v="0"/>
    <n v="0"/>
    <n v="8"/>
    <n v="11"/>
    <s v="28.02.2011"/>
    <s v="01.04.2017"/>
    <s v="30.06.2022"/>
    <s v="INR"/>
    <n v="367017"/>
    <n v="0"/>
    <n v="-367017"/>
    <n v="0"/>
    <n v="0"/>
    <n v="-251783.56"/>
    <n v="-6184"/>
    <n v="0"/>
    <n v="-6184"/>
    <n v="257967.56"/>
    <n v="0"/>
    <n v="0"/>
    <n v="0"/>
    <n v="115233.44"/>
    <n v="0"/>
  </r>
  <r>
    <x v="0"/>
    <s v="FA88"/>
    <n v="1600"/>
    <n v="160000564"/>
    <n v="0"/>
    <s v="FA001600005640"/>
    <s v="Misc Lab Equipments"/>
    <x v="0"/>
    <n v="0"/>
    <n v="12"/>
    <n v="8"/>
    <s v="30.11.2014"/>
    <s v="01.04.2017"/>
    <s v="30.09.2022"/>
    <s v="INR"/>
    <n v="160224"/>
    <n v="0"/>
    <n v="-160224"/>
    <n v="0"/>
    <n v="0"/>
    <n v="-74422"/>
    <n v="-5073"/>
    <n v="0"/>
    <n v="-5073"/>
    <n v="79495"/>
    <n v="0"/>
    <n v="0"/>
    <n v="0"/>
    <n v="85802"/>
    <n v="0"/>
  </r>
  <r>
    <x v="0"/>
    <s v="FA88"/>
    <n v="1600"/>
    <n v="160000645"/>
    <n v="0"/>
    <s v="FA001600006450"/>
    <s v="Grain Cleaning machine"/>
    <x v="0"/>
    <n v="1"/>
    <n v="13"/>
    <n v="5"/>
    <s v="15.09.2015"/>
    <s v="01.04.2017"/>
    <m/>
    <s v="INR"/>
    <n v="460745"/>
    <n v="0"/>
    <n v="-460745"/>
    <n v="0"/>
    <n v="0"/>
    <n v="-191381.43"/>
    <n v="-21950"/>
    <n v="0"/>
    <n v="-21950"/>
    <n v="213331.43"/>
    <n v="0"/>
    <n v="0"/>
    <n v="247413.57"/>
    <n v="269363.57"/>
    <n v="0"/>
  </r>
  <r>
    <x v="0"/>
    <s v="FA88"/>
    <n v="1600"/>
    <n v="160000654"/>
    <n v="0"/>
    <s v="FA001600006540"/>
    <s v="Sewing Machine"/>
    <x v="0"/>
    <n v="0"/>
    <n v="13"/>
    <n v="6"/>
    <s v="28.09.2015"/>
    <s v="01.04.2017"/>
    <s v="30.09.2022"/>
    <s v="INR"/>
    <n v="6300"/>
    <n v="0"/>
    <n v="-6300"/>
    <n v="0"/>
    <n v="0"/>
    <n v="-2596.81"/>
    <n v="-199"/>
    <n v="0"/>
    <n v="-199"/>
    <n v="2795.81"/>
    <n v="0"/>
    <n v="0"/>
    <n v="0"/>
    <n v="3703.19"/>
    <n v="0"/>
  </r>
  <r>
    <x v="0"/>
    <s v="FA88"/>
    <n v="1600"/>
    <n v="160000660"/>
    <n v="0"/>
    <s v="FA001600006600"/>
    <s v="TVSE barcode scanner"/>
    <x v="0"/>
    <n v="0"/>
    <n v="13"/>
    <n v="7"/>
    <s v="26.10.2015"/>
    <s v="01.04.2017"/>
    <s v="30.09.2022"/>
    <s v="INR"/>
    <n v="3360"/>
    <n v="0"/>
    <n v="-3360"/>
    <n v="0"/>
    <n v="0"/>
    <n v="-1366.2"/>
    <n v="-106"/>
    <n v="0"/>
    <n v="-106"/>
    <n v="1472.2"/>
    <n v="0"/>
    <n v="0"/>
    <n v="0"/>
    <n v="1993.8"/>
    <n v="0"/>
  </r>
  <r>
    <x v="0"/>
    <s v="FA88"/>
    <n v="1600"/>
    <n v="160001044"/>
    <n v="0"/>
    <s v="FA001600010440"/>
    <s v="TTO Printer"/>
    <x v="0"/>
    <n v="1"/>
    <n v="15"/>
    <n v="0"/>
    <s v="31.07.2017"/>
    <s v="26.06.2017"/>
    <m/>
    <s v="INR"/>
    <n v="234558.75"/>
    <n v="0"/>
    <n v="0"/>
    <n v="0"/>
    <n v="234558.75"/>
    <n v="-71800"/>
    <n v="-11142"/>
    <n v="0"/>
    <n v="-11142"/>
    <n v="0"/>
    <n v="0"/>
    <n v="-82942"/>
    <n v="0"/>
    <n v="162758.75"/>
    <n v="151616.75"/>
  </r>
  <r>
    <x v="0"/>
    <s v="FA88"/>
    <n v="1600"/>
    <n v="160001347"/>
    <n v="0"/>
    <s v="FA001600013470"/>
    <s v="UT Coating Pan (Hot Air Blower)-Spray GUN Ar"/>
    <x v="0"/>
    <n v="1"/>
    <n v="15"/>
    <n v="0"/>
    <s v="28.02.2018"/>
    <s v="09.02.2018"/>
    <m/>
    <s v="INR"/>
    <n v="104078"/>
    <n v="0"/>
    <n v="-104078"/>
    <n v="0"/>
    <n v="0"/>
    <n v="-27289"/>
    <n v="-4966"/>
    <n v="0"/>
    <n v="-4966"/>
    <n v="32255"/>
    <n v="0"/>
    <n v="0"/>
    <n v="71823"/>
    <n v="76789"/>
    <n v="0"/>
  </r>
  <r>
    <x v="0"/>
    <s v="FA88"/>
    <n v="1600"/>
    <n v="160001348"/>
    <n v="0"/>
    <s v="FA001600013480"/>
    <s v="WEIGHING MACHINE"/>
    <x v="0"/>
    <n v="0"/>
    <n v="15"/>
    <n v="0"/>
    <s v="28.02.2018"/>
    <s v="03.02.2018"/>
    <s v="30.09.2022"/>
    <s v="INR"/>
    <n v="12485"/>
    <n v="0"/>
    <n v="-12485"/>
    <n v="0"/>
    <n v="0"/>
    <n v="-3287"/>
    <n v="-394"/>
    <n v="0"/>
    <n v="-394"/>
    <n v="3681"/>
    <n v="0"/>
    <n v="0"/>
    <n v="0"/>
    <n v="9198"/>
    <n v="0"/>
  </r>
  <r>
    <x v="0"/>
    <s v="FA88"/>
    <n v="1600"/>
    <n v="160001415"/>
    <n v="0"/>
    <s v="FA001600014150"/>
    <s v="WEIGHING MACHINE - capcity 5 KG"/>
    <x v="0"/>
    <n v="2"/>
    <n v="15"/>
    <n v="0"/>
    <s v="31.05.2018"/>
    <s v="09.05.2018"/>
    <m/>
    <s v="INR"/>
    <n v="10967.2"/>
    <n v="0"/>
    <n v="0"/>
    <n v="0"/>
    <n v="10967.2"/>
    <n v="-2707"/>
    <n v="-523"/>
    <n v="0"/>
    <n v="-523"/>
    <n v="0"/>
    <n v="0"/>
    <n v="-3230"/>
    <n v="0"/>
    <n v="8260.2000000000007"/>
    <n v="7737.2000000000007"/>
  </r>
  <r>
    <x v="0"/>
    <s v="FA88"/>
    <n v="1600"/>
    <n v="160001764"/>
    <n v="0"/>
    <s v="FA001600017640"/>
    <s v="Electronic Weighing Scale"/>
    <x v="0"/>
    <n v="0"/>
    <n v="15"/>
    <n v="0"/>
    <s v="30.09.2018"/>
    <s v="20.09.2018"/>
    <s v="30.09.2022"/>
    <s v="INR"/>
    <n v="6964.02"/>
    <n v="0"/>
    <n v="-6964.02"/>
    <n v="0"/>
    <n v="0"/>
    <n v="-1556"/>
    <n v="-220"/>
    <n v="0"/>
    <n v="-220"/>
    <n v="1776"/>
    <n v="0"/>
    <n v="0"/>
    <n v="0"/>
    <n v="5408.02"/>
    <n v="0"/>
  </r>
  <r>
    <x v="0"/>
    <s v="FA88"/>
    <n v="1600"/>
    <n v="160001948"/>
    <n v="0"/>
    <s v="FA001600019480"/>
    <s v="CROSS LONG SEAL BAR ASSEMBLY WITH KNIFE"/>
    <x v="0"/>
    <n v="1"/>
    <n v="15"/>
    <n v="0"/>
    <s v="30.11.2018"/>
    <s v="29.10.2018"/>
    <m/>
    <s v="INR"/>
    <n v="173120.95"/>
    <n v="0"/>
    <n v="-173120.95"/>
    <n v="0"/>
    <n v="0"/>
    <n v="-37518"/>
    <n v="-8261"/>
    <n v="0"/>
    <n v="-8261"/>
    <n v="45779"/>
    <n v="0"/>
    <n v="0"/>
    <n v="127341.95000000001"/>
    <n v="135602.95000000001"/>
    <n v="0"/>
  </r>
  <r>
    <x v="0"/>
    <s v="FA88"/>
    <n v="1600"/>
    <n v="160001949"/>
    <n v="0"/>
    <s v="FA001600019490"/>
    <s v="FORMAT SET -PHS PILLOW POUCH FOR TERRA"/>
    <x v="0"/>
    <n v="2"/>
    <n v="15"/>
    <n v="0"/>
    <s v="30.11.2018"/>
    <s v="01.10.2018"/>
    <m/>
    <s v="INR"/>
    <n v="327931.01"/>
    <n v="0"/>
    <n v="-327931.01"/>
    <n v="0"/>
    <n v="0"/>
    <n v="-72663"/>
    <n v="-15648"/>
    <n v="0"/>
    <n v="-15648"/>
    <n v="88311"/>
    <n v="0"/>
    <n v="0"/>
    <n v="239620.01"/>
    <n v="255268.01"/>
    <n v="0"/>
  </r>
  <r>
    <x v="0"/>
    <s v="FA88"/>
    <n v="1600"/>
    <n v="160002583"/>
    <n v="0"/>
    <s v="FA001600025830"/>
    <s v="Batch Printing Machine"/>
    <x v="0"/>
    <n v="2"/>
    <n v="10"/>
    <n v="1"/>
    <s v="01.04.2020"/>
    <s v="01.04.2020"/>
    <m/>
    <s v="INR"/>
    <n v="29250"/>
    <n v="0"/>
    <n v="-29250"/>
    <n v="0"/>
    <n v="0"/>
    <n v="-12828.74"/>
    <n v="-1394"/>
    <n v="0"/>
    <n v="-1394"/>
    <n v="14222.74"/>
    <n v="0"/>
    <n v="0"/>
    <n v="15027.26"/>
    <n v="16421.260000000002"/>
    <n v="0"/>
  </r>
  <r>
    <x v="0"/>
    <s v="FA88"/>
    <n v="1600"/>
    <n v="160002584"/>
    <n v="0"/>
    <s v="FA001600025840"/>
    <s v="Bag Closer Machine"/>
    <x v="0"/>
    <n v="2"/>
    <n v="10"/>
    <n v="0"/>
    <s v="01.04.2020"/>
    <s v="01.04.2020"/>
    <m/>
    <s v="INR"/>
    <n v="5565"/>
    <n v="0"/>
    <n v="-5565"/>
    <n v="0"/>
    <n v="0"/>
    <n v="-2466.7600000000002"/>
    <n v="-266"/>
    <n v="0"/>
    <n v="-266"/>
    <n v="2732.76"/>
    <n v="0"/>
    <n v="0"/>
    <n v="2832.24"/>
    <n v="3098.24"/>
    <n v="0"/>
  </r>
  <r>
    <x v="0"/>
    <s v="FA88"/>
    <n v="1600"/>
    <n v="160002585"/>
    <n v="0"/>
    <s v="FA001600025850"/>
    <s v="Rotary Electric Vib"/>
    <x v="0"/>
    <n v="2"/>
    <n v="10"/>
    <n v="0"/>
    <s v="01.04.2020"/>
    <s v="01.04.2020"/>
    <m/>
    <s v="INR"/>
    <n v="19688"/>
    <n v="0"/>
    <n v="-19688"/>
    <n v="0"/>
    <n v="0"/>
    <n v="-8731.42"/>
    <n v="-939"/>
    <n v="0"/>
    <n v="-939"/>
    <n v="9670.42"/>
    <n v="0"/>
    <n v="0"/>
    <n v="10017.58"/>
    <n v="10956.58"/>
    <n v="0"/>
  </r>
  <r>
    <x v="0"/>
    <s v="FA88"/>
    <n v="1600"/>
    <n v="160002586"/>
    <n v="0"/>
    <s v="FA001600025860"/>
    <s v="Hand Blinder &amp; OTG"/>
    <x v="0"/>
    <n v="4"/>
    <n v="2"/>
    <n v="0"/>
    <s v="01.04.2020"/>
    <s v="01.04.2020"/>
    <m/>
    <s v="INR"/>
    <n v="8700"/>
    <n v="0"/>
    <n v="-8700"/>
    <n v="0"/>
    <n v="0"/>
    <n v="-8264.81"/>
    <n v="0"/>
    <n v="0"/>
    <n v="0"/>
    <n v="8264.81"/>
    <n v="0"/>
    <n v="0"/>
    <n v="435.19000000000051"/>
    <n v="435.19000000000051"/>
    <n v="0"/>
  </r>
  <r>
    <x v="0"/>
    <s v="FA88"/>
    <n v="1600"/>
    <n v="160002587"/>
    <n v="0"/>
    <s v="FA001600025870"/>
    <s v="Ladder"/>
    <x v="0"/>
    <n v="2"/>
    <n v="10"/>
    <n v="9"/>
    <s v="01.04.2020"/>
    <s v="01.04.2020"/>
    <m/>
    <s v="INR"/>
    <n v="10000"/>
    <n v="0"/>
    <n v="0"/>
    <n v="0"/>
    <n v="10000"/>
    <n v="-3966.41"/>
    <n v="-476"/>
    <n v="0"/>
    <n v="-476"/>
    <n v="0"/>
    <n v="0"/>
    <n v="-4442.41"/>
    <n v="0"/>
    <n v="6033.59"/>
    <n v="5557.59"/>
  </r>
  <r>
    <x v="0"/>
    <s v="FA88"/>
    <n v="1600"/>
    <n v="160002588"/>
    <n v="0"/>
    <s v="FA001600025880"/>
    <s v="Vibro Shifter Mesh"/>
    <x v="0"/>
    <n v="0"/>
    <n v="10"/>
    <n v="7"/>
    <s v="01.04.2020"/>
    <s v="01.04.2020"/>
    <s v="30.06.2022"/>
    <s v="INR"/>
    <n v="15188"/>
    <n v="0"/>
    <n v="-15188"/>
    <n v="0"/>
    <n v="0"/>
    <n v="-6182.23"/>
    <n v="-237"/>
    <n v="0"/>
    <n v="-237"/>
    <n v="6419.23"/>
    <n v="0"/>
    <n v="0"/>
    <n v="0"/>
    <n v="9005.77"/>
    <n v="0"/>
  </r>
  <r>
    <x v="0"/>
    <s v="FA88"/>
    <n v="1600"/>
    <n v="160002592"/>
    <n v="0"/>
    <s v="FA001600025920"/>
    <s v="Electronic Weighing Scale"/>
    <x v="0"/>
    <n v="4"/>
    <n v="12"/>
    <n v="1"/>
    <s v="01.04.2020"/>
    <s v="01.04.2020"/>
    <m/>
    <s v="INR"/>
    <n v="8853"/>
    <n v="0"/>
    <n v="-8853"/>
    <n v="0"/>
    <n v="0"/>
    <n v="-2797"/>
    <n v="-419"/>
    <n v="0"/>
    <n v="-419"/>
    <n v="3216"/>
    <n v="0"/>
    <n v="0"/>
    <n v="5637"/>
    <n v="6056"/>
    <n v="0"/>
  </r>
  <r>
    <x v="0"/>
    <s v="FA88"/>
    <n v="1600"/>
    <n v="160002593"/>
    <n v="0"/>
    <s v="FA001600025930"/>
    <s v="Element Separator with Air and Oil Purifier"/>
    <x v="0"/>
    <n v="2"/>
    <n v="13"/>
    <n v="7"/>
    <s v="01.04.2020"/>
    <s v="01.04.2020"/>
    <m/>
    <s v="INR"/>
    <n v="40054.29"/>
    <n v="0"/>
    <n v="-40054.29"/>
    <n v="0"/>
    <n v="0"/>
    <n v="-8649"/>
    <n v="-1912"/>
    <n v="0"/>
    <n v="-1912"/>
    <n v="10561"/>
    <n v="0"/>
    <n v="0"/>
    <n v="29493.29"/>
    <n v="31405.29"/>
    <n v="0"/>
  </r>
  <r>
    <x v="0"/>
    <s v="FA88"/>
    <n v="1600"/>
    <n v="160002594"/>
    <n v="0"/>
    <s v="FA001600025940"/>
    <s v="Printing Roller"/>
    <x v="0"/>
    <n v="10"/>
    <n v="12"/>
    <n v="3"/>
    <s v="01.04.2020"/>
    <s v="01.04.2020"/>
    <m/>
    <s v="INR"/>
    <n v="77000"/>
    <n v="0"/>
    <n v="-77000"/>
    <n v="0"/>
    <n v="0"/>
    <n v="-23101"/>
    <n v="-3679"/>
    <n v="0"/>
    <n v="-3679"/>
    <n v="26780"/>
    <n v="0"/>
    <n v="0"/>
    <n v="50220"/>
    <n v="53899"/>
    <n v="0"/>
  </r>
  <r>
    <x v="0"/>
    <s v="FA88"/>
    <n v="1600"/>
    <n v="160002673"/>
    <n v="0"/>
    <s v="FA001600026730"/>
    <s v="VFFS Machine"/>
    <x v="0"/>
    <n v="1"/>
    <n v="6"/>
    <n v="1"/>
    <s v="01.04.2020"/>
    <s v="01.04.2020"/>
    <m/>
    <s v="INR"/>
    <n v="8929420"/>
    <n v="0"/>
    <n v="0"/>
    <n v="0"/>
    <n v="8929420"/>
    <n v="-6039192.3399999999"/>
    <n v="-451029"/>
    <n v="0"/>
    <n v="-451029"/>
    <n v="0"/>
    <n v="0"/>
    <n v="-6490221.3399999999"/>
    <n v="0"/>
    <n v="2890227.66"/>
    <n v="2439198.66"/>
  </r>
  <r>
    <x v="0"/>
    <s v="FA88"/>
    <n v="1600"/>
    <n v="160002674"/>
    <n v="0"/>
    <s v="FA001600026740"/>
    <s v="40' USED REEFER CONTAINER"/>
    <x v="0"/>
    <n v="1"/>
    <n v="12"/>
    <n v="7"/>
    <s v="01.04.2020"/>
    <s v="01.04.2020"/>
    <m/>
    <s v="INR"/>
    <n v="680226.05"/>
    <n v="0"/>
    <n v="0"/>
    <n v="0"/>
    <n v="680226.05"/>
    <n v="-191059"/>
    <n v="-32402"/>
    <n v="0"/>
    <n v="-32402"/>
    <n v="0"/>
    <n v="0"/>
    <n v="-223461"/>
    <n v="0"/>
    <n v="489167.05000000005"/>
    <n v="456765.05000000005"/>
  </r>
  <r>
    <x v="0"/>
    <s v="FA88"/>
    <n v="1600"/>
    <n v="160002678"/>
    <n v="0"/>
    <s v="FA001600026780"/>
    <s v="INKJET PRINTER-Domino AX"/>
    <x v="0"/>
    <n v="1"/>
    <n v="12"/>
    <n v="11"/>
    <s v="01.04.2020"/>
    <s v="01.04.2020"/>
    <m/>
    <s v="INR"/>
    <n v="172812.97"/>
    <n v="0"/>
    <n v="-172812.97"/>
    <n v="0"/>
    <n v="0"/>
    <n v="-44476"/>
    <n v="-8260"/>
    <n v="0"/>
    <n v="-8260"/>
    <n v="52736"/>
    <n v="0"/>
    <n v="0"/>
    <n v="120076.97"/>
    <n v="128336.97"/>
    <n v="0"/>
  </r>
  <r>
    <x v="0"/>
    <s v="FA88"/>
    <n v="1600"/>
    <n v="160002679"/>
    <n v="0"/>
    <s v="FA001600026790"/>
    <s v="20' DC USED SHIPPING CONTAINER"/>
    <x v="0"/>
    <n v="1"/>
    <n v="12"/>
    <n v="2"/>
    <s v="01.04.2020"/>
    <s v="01.04.2020"/>
    <m/>
    <s v="INR"/>
    <n v="131500"/>
    <n v="0"/>
    <n v="-131500"/>
    <n v="0"/>
    <n v="0"/>
    <n v="-40230"/>
    <n v="-6276"/>
    <n v="0"/>
    <n v="-6276"/>
    <n v="46506"/>
    <n v="0"/>
    <n v="0"/>
    <n v="84994"/>
    <n v="91270"/>
    <n v="0"/>
  </r>
  <r>
    <x v="0"/>
    <s v="FA88"/>
    <n v="1600"/>
    <n v="160002681"/>
    <n v="0"/>
    <s v="FA001600026810"/>
    <s v="FFS Machine Food Grain"/>
    <x v="0"/>
    <n v="0"/>
    <n v="5"/>
    <n v="3"/>
    <s v="01.04.2020"/>
    <s v="01.04.2020"/>
    <s v="30.06.2022"/>
    <s v="INR"/>
    <n v="225490"/>
    <n v="0"/>
    <n v="-225490"/>
    <n v="0"/>
    <n v="0"/>
    <n v="-163901.24"/>
    <n v="-3818"/>
    <n v="0"/>
    <n v="-3818"/>
    <n v="167719.24"/>
    <n v="0"/>
    <n v="0"/>
    <n v="0"/>
    <n v="61588.760000000009"/>
    <n v="0"/>
  </r>
  <r>
    <x v="0"/>
    <s v="FA88"/>
    <n v="1600"/>
    <n v="160002682"/>
    <n v="0"/>
    <s v="FA001600026820"/>
    <s v="Bucket Elevator"/>
    <x v="0"/>
    <n v="1"/>
    <n v="6"/>
    <n v="4"/>
    <s v="01.04.2020"/>
    <s v="01.04.2020"/>
    <m/>
    <s v="INR"/>
    <n v="192850"/>
    <n v="0"/>
    <n v="0"/>
    <n v="0"/>
    <n v="192850"/>
    <n v="-127420.48"/>
    <n v="-9697"/>
    <n v="0"/>
    <n v="-9697"/>
    <n v="0"/>
    <n v="0"/>
    <n v="-137117.47999999998"/>
    <n v="0"/>
    <n v="65429.520000000004"/>
    <n v="55732.520000000019"/>
  </r>
  <r>
    <x v="0"/>
    <s v="FA88"/>
    <n v="1600"/>
    <n v="160002683"/>
    <n v="0"/>
    <s v="FA001600026830"/>
    <s v="Buckets for Bucket Elevator"/>
    <x v="0"/>
    <n v="10"/>
    <n v="13"/>
    <n v="4"/>
    <s v="01.04.2020"/>
    <s v="01.04.2020"/>
    <m/>
    <s v="INR"/>
    <n v="69725.919999999998"/>
    <n v="0"/>
    <n v="-69725.919999999998"/>
    <n v="0"/>
    <n v="0"/>
    <n v="-16125"/>
    <n v="-3331"/>
    <n v="0"/>
    <n v="-3331"/>
    <n v="19456"/>
    <n v="0"/>
    <n v="0"/>
    <n v="50269.919999999998"/>
    <n v="53600.92"/>
    <n v="0"/>
  </r>
  <r>
    <x v="0"/>
    <s v="FA88"/>
    <n v="1600"/>
    <n v="160002684"/>
    <n v="0"/>
    <s v="FA001600026840"/>
    <s v="Oil Press Machine"/>
    <x v="0"/>
    <n v="1"/>
    <n v="12"/>
    <n v="6"/>
    <s v="01.04.2020"/>
    <s v="01.04.2020"/>
    <m/>
    <s v="INR"/>
    <n v="73728.81"/>
    <n v="0"/>
    <n v="0"/>
    <n v="0"/>
    <n v="73728.81"/>
    <n v="-21135"/>
    <n v="-3509"/>
    <n v="0"/>
    <n v="-3509"/>
    <n v="0"/>
    <n v="0"/>
    <n v="-24644"/>
    <n v="0"/>
    <n v="52593.81"/>
    <n v="49084.81"/>
  </r>
  <r>
    <x v="0"/>
    <s v="FA88"/>
    <n v="1600"/>
    <n v="160002685"/>
    <n v="0"/>
    <s v="FA001600026850"/>
    <s v="CONTINUOUS BAND SEALING MACHINE"/>
    <x v="0"/>
    <n v="4"/>
    <n v="12"/>
    <n v="2"/>
    <s v="01.04.2020"/>
    <s v="01.04.2020"/>
    <m/>
    <s v="INR"/>
    <n v="75480"/>
    <n v="0"/>
    <n v="0"/>
    <n v="0"/>
    <n v="75480"/>
    <n v="-23438"/>
    <n v="-3577"/>
    <n v="0"/>
    <n v="-3577"/>
    <n v="0"/>
    <n v="0"/>
    <n v="-27015"/>
    <n v="0"/>
    <n v="52042"/>
    <n v="48465"/>
  </r>
  <r>
    <x v="0"/>
    <s v="FA88"/>
    <n v="1600"/>
    <n v="160002686"/>
    <n v="0"/>
    <s v="FA001600026860"/>
    <s v="3 Phase Motor 5HP, 960"/>
    <x v="0"/>
    <n v="2"/>
    <n v="7"/>
    <n v="4"/>
    <s v="01.04.2020"/>
    <s v="01.04.2020"/>
    <m/>
    <s v="INR"/>
    <n v="116505"/>
    <n v="0"/>
    <n v="-116505"/>
    <n v="0"/>
    <n v="0"/>
    <n v="-70185.06"/>
    <n v="-5720"/>
    <n v="0"/>
    <n v="-5720"/>
    <n v="75905.06"/>
    <n v="0"/>
    <n v="0"/>
    <n v="40599.94"/>
    <n v="46319.94"/>
    <n v="0"/>
  </r>
  <r>
    <x v="0"/>
    <s v="FA88"/>
    <n v="1600"/>
    <n v="160002687"/>
    <n v="0"/>
    <s v="FA001600026870"/>
    <s v="Conveyor for TTO"/>
    <x v="0"/>
    <n v="1"/>
    <n v="11"/>
    <n v="8"/>
    <s v="01.04.2020"/>
    <s v="01.04.2020"/>
    <m/>
    <s v="INR"/>
    <n v="76500"/>
    <n v="0"/>
    <n v="0"/>
    <n v="0"/>
    <n v="76500"/>
    <n v="-25756.68"/>
    <n v="-3657"/>
    <n v="0"/>
    <n v="-3657"/>
    <n v="0"/>
    <n v="0"/>
    <n v="-29413.68"/>
    <n v="0"/>
    <n v="50743.32"/>
    <n v="47086.32"/>
  </r>
  <r>
    <x v="0"/>
    <s v="FA88"/>
    <n v="1600"/>
    <n v="160002688"/>
    <n v="0"/>
    <s v="FA001600026880"/>
    <s v="Conveyor For TTO"/>
    <x v="0"/>
    <n v="0"/>
    <n v="12"/>
    <n v="3"/>
    <s v="01.04.2020"/>
    <s v="01.04.2020"/>
    <s v="30.06.2022"/>
    <s v="INR"/>
    <n v="71000"/>
    <n v="0"/>
    <n v="-71000"/>
    <n v="0"/>
    <n v="0"/>
    <n v="-21260"/>
    <n v="-1111"/>
    <n v="0"/>
    <n v="-1111"/>
    <n v="22371"/>
    <n v="0"/>
    <n v="0"/>
    <n v="0"/>
    <n v="49740"/>
    <n v="0"/>
  </r>
  <r>
    <x v="0"/>
    <s v="FA88"/>
    <n v="1600"/>
    <n v="160002689"/>
    <n v="0"/>
    <s v="FA001600026890"/>
    <s v="Genrator"/>
    <x v="0"/>
    <n v="1"/>
    <n v="3"/>
    <n v="5"/>
    <s v="01.04.2020"/>
    <s v="01.04.2020"/>
    <m/>
    <s v="INR"/>
    <n v="200000"/>
    <n v="0"/>
    <n v="0"/>
    <n v="0"/>
    <n v="200000"/>
    <n v="-169349.22"/>
    <n v="-10984"/>
    <n v="0"/>
    <n v="-10984"/>
    <n v="0"/>
    <n v="0"/>
    <n v="-180333.22"/>
    <n v="0"/>
    <n v="30650.78"/>
    <n v="19666.78"/>
  </r>
  <r>
    <x v="0"/>
    <s v="FA88"/>
    <n v="1600"/>
    <n v="160002690"/>
    <n v="0"/>
    <s v="FA001600026900"/>
    <s v="Packing Table &amp; Table Top"/>
    <x v="0"/>
    <n v="12"/>
    <n v="9"/>
    <n v="8"/>
    <s v="01.04.2020"/>
    <s v="01.04.2020"/>
    <m/>
    <s v="INR"/>
    <n v="84938"/>
    <n v="0"/>
    <n v="0"/>
    <n v="0"/>
    <n v="84938"/>
    <n v="-39452.82"/>
    <n v="-4053"/>
    <n v="0"/>
    <n v="-4053"/>
    <n v="0"/>
    <n v="0"/>
    <n v="-43505.82"/>
    <n v="0"/>
    <n v="45485.18"/>
    <n v="41432.18"/>
  </r>
  <r>
    <x v="0"/>
    <s v="FA88"/>
    <n v="1600"/>
    <n v="160002691"/>
    <n v="0"/>
    <s v="FA001600026910"/>
    <s v="DG SET ARL"/>
    <x v="0"/>
    <n v="1"/>
    <n v="6"/>
    <n v="0"/>
    <s v="01.04.2020"/>
    <s v="01.04.2020"/>
    <m/>
    <s v="INR"/>
    <n v="125000"/>
    <n v="0"/>
    <n v="0"/>
    <n v="0"/>
    <n v="125000"/>
    <n v="-85120.36"/>
    <n v="-6334"/>
    <n v="0"/>
    <n v="-6334"/>
    <n v="0"/>
    <n v="0"/>
    <n v="-91454.36"/>
    <n v="0"/>
    <n v="39879.64"/>
    <n v="33545.64"/>
  </r>
  <r>
    <x v="0"/>
    <s v="FA88"/>
    <n v="1600"/>
    <n v="160002692"/>
    <n v="0"/>
    <s v="FA001600026920"/>
    <s v="Hand  Seaming Machine"/>
    <x v="0"/>
    <n v="1"/>
    <n v="11"/>
    <n v="7"/>
    <s v="01.04.2020"/>
    <s v="01.04.2020"/>
    <m/>
    <s v="INR"/>
    <n v="68100"/>
    <n v="0"/>
    <n v="-68100"/>
    <n v="0"/>
    <n v="0"/>
    <n v="-23269.3"/>
    <n v="-3257"/>
    <n v="0"/>
    <n v="-3257"/>
    <n v="26526.3"/>
    <n v="0"/>
    <n v="0"/>
    <n v="41573.699999999997"/>
    <n v="44830.7"/>
    <n v="0"/>
  </r>
  <r>
    <x v="0"/>
    <s v="FA88"/>
    <n v="1600"/>
    <n v="160002693"/>
    <n v="0"/>
    <s v="FA001600026930"/>
    <s v="Hand Pallet truck"/>
    <x v="0"/>
    <n v="0"/>
    <n v="14"/>
    <n v="2"/>
    <s v="01.04.2020"/>
    <s v="01.04.2020"/>
    <s v="30.06.2022"/>
    <s v="INR"/>
    <n v="55570.07"/>
    <n v="0"/>
    <n v="-55570.07"/>
    <n v="0"/>
    <n v="0"/>
    <n v="-9914"/>
    <n v="-869"/>
    <n v="0"/>
    <n v="-869"/>
    <n v="10783"/>
    <n v="0"/>
    <n v="0"/>
    <n v="0"/>
    <n v="45656.07"/>
    <n v="0"/>
  </r>
  <r>
    <x v="0"/>
    <s v="FA88"/>
    <n v="1600"/>
    <n v="160002694"/>
    <n v="0"/>
    <s v="FA001600026940"/>
    <s v="Can Seaming Machine"/>
    <x v="0"/>
    <n v="1"/>
    <n v="12"/>
    <n v="4"/>
    <s v="01.04.2020"/>
    <s v="01.04.2020"/>
    <m/>
    <s v="INR"/>
    <n v="57500"/>
    <n v="0"/>
    <n v="0"/>
    <n v="0"/>
    <n v="57500"/>
    <n v="-17016"/>
    <n v="-2742"/>
    <n v="0"/>
    <n v="-2742"/>
    <n v="0"/>
    <n v="0"/>
    <n v="-19758"/>
    <n v="0"/>
    <n v="40484"/>
    <n v="37742"/>
  </r>
  <r>
    <x v="0"/>
    <s v="FA88"/>
    <n v="1600"/>
    <n v="160002695"/>
    <n v="0"/>
    <s v="FA001600026950"/>
    <s v="Weighing Balance"/>
    <x v="0"/>
    <n v="1"/>
    <n v="9"/>
    <n v="8"/>
    <s v="01.04.2020"/>
    <s v="01.04.2020"/>
    <m/>
    <s v="INR"/>
    <n v="62438"/>
    <n v="0"/>
    <n v="-62438"/>
    <n v="0"/>
    <n v="0"/>
    <n v="-29001.78"/>
    <n v="-2979"/>
    <n v="0"/>
    <n v="-2979"/>
    <n v="31980.78"/>
    <n v="0"/>
    <n v="0"/>
    <n v="30457.22"/>
    <n v="33436.22"/>
    <n v="0"/>
  </r>
  <r>
    <x v="0"/>
    <s v="FA88"/>
    <n v="1600"/>
    <n v="160002696"/>
    <n v="0"/>
    <s v="FA001600026960"/>
    <s v="Air Compressor"/>
    <x v="0"/>
    <n v="1"/>
    <n v="7"/>
    <n v="5"/>
    <s v="01.04.2020"/>
    <s v="01.04.2020"/>
    <m/>
    <s v="INR"/>
    <n v="67634"/>
    <n v="0"/>
    <n v="0"/>
    <n v="0"/>
    <n v="67634"/>
    <n v="-40351.599999999999"/>
    <n v="-3325"/>
    <n v="0"/>
    <n v="-3325"/>
    <n v="0"/>
    <n v="0"/>
    <n v="-43676.6"/>
    <n v="0"/>
    <n v="27282.400000000001"/>
    <n v="23957.4"/>
  </r>
  <r>
    <x v="0"/>
    <s v="FA88"/>
    <n v="1600"/>
    <n v="160002697"/>
    <n v="0"/>
    <s v="FA001600026970"/>
    <s v="Digital Moisture Meter"/>
    <x v="0"/>
    <n v="2"/>
    <n v="9"/>
    <n v="8"/>
    <s v="01.04.2020"/>
    <s v="01.04.2020"/>
    <m/>
    <s v="INR"/>
    <n v="37000"/>
    <n v="0"/>
    <n v="0"/>
    <n v="0"/>
    <n v="37000"/>
    <n v="-17185.7"/>
    <n v="-1766"/>
    <n v="0"/>
    <n v="-1766"/>
    <n v="0"/>
    <n v="0"/>
    <n v="-18951.7"/>
    <n v="0"/>
    <n v="19814.3"/>
    <n v="18048.3"/>
  </r>
  <r>
    <x v="0"/>
    <s v="FA88"/>
    <n v="1600"/>
    <n v="160002698"/>
    <n v="0"/>
    <s v="FA001600026980"/>
    <s v="25 kVA Stabilizer"/>
    <x v="0"/>
    <n v="1"/>
    <n v="6"/>
    <n v="1"/>
    <s v="01.04.2020"/>
    <s v="01.04.2020"/>
    <m/>
    <s v="INR"/>
    <n v="45920"/>
    <n v="0"/>
    <n v="-45920"/>
    <n v="0"/>
    <n v="0"/>
    <n v="-31021.5"/>
    <n v="-2326"/>
    <n v="0"/>
    <n v="-2326"/>
    <n v="33347.5"/>
    <n v="0"/>
    <n v="0"/>
    <n v="12572.5"/>
    <n v="14898.5"/>
    <n v="0"/>
  </r>
  <r>
    <x v="0"/>
    <s v="FA88"/>
    <n v="1600"/>
    <n v="160002699"/>
    <n v="0"/>
    <s v="FA001600026990"/>
    <s v="Screen Printing Machine"/>
    <x v="0"/>
    <n v="1"/>
    <n v="12"/>
    <n v="2"/>
    <s v="01.04.2020"/>
    <s v="01.04.2020"/>
    <m/>
    <s v="INR"/>
    <n v="22700"/>
    <n v="0"/>
    <n v="-22700"/>
    <n v="0"/>
    <n v="0"/>
    <n v="-7050"/>
    <n v="-1076"/>
    <n v="0"/>
    <n v="-1076"/>
    <n v="8126"/>
    <n v="0"/>
    <n v="0"/>
    <n v="14574"/>
    <n v="15650"/>
    <n v="0"/>
  </r>
  <r>
    <x v="0"/>
    <s v="FA88"/>
    <n v="1600"/>
    <n v="160002700"/>
    <n v="0"/>
    <s v="FA001600027000"/>
    <s v="Electronic Weighing Scale"/>
    <x v="0"/>
    <n v="2"/>
    <n v="12"/>
    <n v="3"/>
    <s v="01.04.2020"/>
    <s v="01.04.2020"/>
    <m/>
    <s v="INR"/>
    <n v="22246"/>
    <n v="0"/>
    <n v="-22246"/>
    <n v="0"/>
    <n v="0"/>
    <n v="-6790"/>
    <n v="-1054"/>
    <n v="0"/>
    <n v="-1054"/>
    <n v="7844"/>
    <n v="0"/>
    <n v="0"/>
    <n v="14402"/>
    <n v="15456"/>
    <n v="0"/>
  </r>
  <r>
    <x v="0"/>
    <s v="FA88"/>
    <n v="1600"/>
    <n v="160002701"/>
    <n v="0"/>
    <s v="FA001600027010"/>
    <s v="CONTINUOUS BAND SEALING MACHINE"/>
    <x v="0"/>
    <n v="1"/>
    <n v="13"/>
    <n v="7"/>
    <s v="01.04.2020"/>
    <s v="01.04.2020"/>
    <m/>
    <s v="INR"/>
    <n v="18343.439999999999"/>
    <n v="0"/>
    <n v="0"/>
    <n v="0"/>
    <n v="18343.439999999999"/>
    <n v="-3928"/>
    <n v="-878"/>
    <n v="0"/>
    <n v="-878"/>
    <n v="0"/>
    <n v="0"/>
    <n v="-4806"/>
    <n v="0"/>
    <n v="14415.439999999999"/>
    <n v="13537.439999999999"/>
  </r>
  <r>
    <x v="0"/>
    <s v="FA88"/>
    <n v="1600"/>
    <n v="160002702"/>
    <n v="0"/>
    <s v="FA001600027020"/>
    <s v="Band Sealing Machine"/>
    <x v="0"/>
    <n v="1"/>
    <n v="12"/>
    <n v="11"/>
    <s v="01.04.2020"/>
    <s v="01.04.2020"/>
    <m/>
    <s v="INR"/>
    <n v="18500"/>
    <n v="0"/>
    <n v="0"/>
    <n v="0"/>
    <n v="18500"/>
    <n v="-4763"/>
    <n v="-884"/>
    <n v="0"/>
    <n v="-884"/>
    <n v="0"/>
    <n v="0"/>
    <n v="-5647"/>
    <n v="0"/>
    <n v="13737"/>
    <n v="12853"/>
  </r>
  <r>
    <x v="0"/>
    <s v="FA88"/>
    <n v="1600"/>
    <n v="160002703"/>
    <n v="0"/>
    <s v="FA001600027030"/>
    <s v="Band Sealing Machine (Packaging)"/>
    <x v="0"/>
    <n v="1"/>
    <n v="12"/>
    <n v="7"/>
    <s v="01.04.2020"/>
    <s v="01.04.2020"/>
    <m/>
    <s v="INR"/>
    <n v="18500"/>
    <n v="0"/>
    <n v="0"/>
    <n v="0"/>
    <n v="18500"/>
    <n v="-5148"/>
    <n v="-885"/>
    <n v="0"/>
    <n v="-885"/>
    <n v="0"/>
    <n v="0"/>
    <n v="-6033"/>
    <n v="0"/>
    <n v="13352"/>
    <n v="12467"/>
  </r>
  <r>
    <x v="0"/>
    <s v="FA88"/>
    <n v="1600"/>
    <n v="160002704"/>
    <n v="0"/>
    <s v="FA001600027040"/>
    <s v="Hand Pallet truck"/>
    <x v="0"/>
    <n v="0"/>
    <n v="12"/>
    <n v="2"/>
    <s v="01.04.2020"/>
    <s v="01.04.2020"/>
    <s v="30.06.2022"/>
    <s v="INR"/>
    <n v="18499.52"/>
    <n v="0"/>
    <n v="-18499.52"/>
    <n v="0"/>
    <n v="0"/>
    <n v="-5664"/>
    <n v="-289"/>
    <n v="0"/>
    <n v="-289"/>
    <n v="5953"/>
    <n v="0"/>
    <n v="0"/>
    <n v="0"/>
    <n v="12835.52"/>
    <n v="0"/>
  </r>
  <r>
    <x v="0"/>
    <s v="FA88"/>
    <n v="1600"/>
    <n v="160002705"/>
    <n v="0"/>
    <s v="FA001600027050"/>
    <s v="Electronic Weighing Scale ModFNT02Max2KG"/>
    <x v="0"/>
    <n v="1"/>
    <n v="14"/>
    <n v="9"/>
    <s v="01.04.2020"/>
    <s v="01.04.2020"/>
    <m/>
    <s v="INR"/>
    <n v="15000"/>
    <n v="0"/>
    <n v="-15000"/>
    <n v="0"/>
    <n v="0"/>
    <n v="-2136"/>
    <n v="-716"/>
    <n v="0"/>
    <n v="-716"/>
    <n v="2852"/>
    <n v="0"/>
    <n v="0"/>
    <n v="12148"/>
    <n v="12864"/>
    <n v="0"/>
  </r>
  <r>
    <x v="0"/>
    <s v="FA88"/>
    <n v="1600"/>
    <n v="160002706"/>
    <n v="0"/>
    <s v="FA001600027060"/>
    <s v=" Bandsealing Machine"/>
    <x v="0"/>
    <n v="1"/>
    <n v="11"/>
    <n v="7"/>
    <s v="01.04.2020"/>
    <s v="01.04.2020"/>
    <m/>
    <s v="INR"/>
    <n v="18870"/>
    <n v="0"/>
    <n v="0"/>
    <n v="0"/>
    <n v="18870"/>
    <n v="-6492.15"/>
    <n v="-899"/>
    <n v="0"/>
    <n v="-899"/>
    <n v="0"/>
    <n v="0"/>
    <n v="-7391.15"/>
    <n v="0"/>
    <n v="12377.85"/>
    <n v="11478.85"/>
  </r>
  <r>
    <x v="0"/>
    <s v="FA88"/>
    <n v="1600"/>
    <n v="160002707"/>
    <n v="0"/>
    <s v="FA001600027070"/>
    <s v="Bandsealing Machine"/>
    <x v="0"/>
    <n v="1"/>
    <n v="11"/>
    <n v="5"/>
    <s v="01.04.2020"/>
    <s v="01.04.2020"/>
    <m/>
    <s v="INR"/>
    <n v="18870"/>
    <n v="0"/>
    <n v="0"/>
    <n v="0"/>
    <n v="18870"/>
    <n v="-6683.79"/>
    <n v="-900"/>
    <n v="0"/>
    <n v="-900"/>
    <n v="0"/>
    <n v="0"/>
    <n v="-7583.79"/>
    <n v="0"/>
    <n v="12186.21"/>
    <n v="11286.21"/>
  </r>
  <r>
    <x v="0"/>
    <s v="FA88"/>
    <n v="1600"/>
    <n v="160002708"/>
    <n v="0"/>
    <s v="FA001600027080"/>
    <s v="SS Hand Cleaning Table SS 304"/>
    <x v="0"/>
    <n v="1"/>
    <n v="12"/>
    <n v="7"/>
    <s v="01.04.2020"/>
    <s v="01.04.2020"/>
    <m/>
    <s v="INR"/>
    <n v="17000"/>
    <n v="0"/>
    <n v="0"/>
    <n v="0"/>
    <n v="17000"/>
    <n v="-4748"/>
    <n v="-812"/>
    <n v="0"/>
    <n v="-812"/>
    <n v="0"/>
    <n v="0"/>
    <n v="-5560"/>
    <n v="0"/>
    <n v="12252"/>
    <n v="11440"/>
  </r>
  <r>
    <x v="0"/>
    <s v="FA88"/>
    <n v="1600"/>
    <n v="160002709"/>
    <n v="0"/>
    <s v="FA001600027090"/>
    <s v="Electronic Weighing Scale"/>
    <x v="0"/>
    <n v="4"/>
    <n v="12"/>
    <n v="5"/>
    <s v="01.04.2020"/>
    <s v="01.04.2020"/>
    <m/>
    <s v="INR"/>
    <n v="16400"/>
    <n v="0"/>
    <n v="-16400"/>
    <n v="0"/>
    <n v="0"/>
    <n v="-4728"/>
    <n v="-785"/>
    <n v="0"/>
    <n v="-785"/>
    <n v="5513"/>
    <n v="0"/>
    <n v="0"/>
    <n v="10887"/>
    <n v="11672"/>
    <n v="0"/>
  </r>
  <r>
    <x v="0"/>
    <s v="FA88"/>
    <n v="1600"/>
    <n v="160002710"/>
    <n v="0"/>
    <s v="FA001600027100"/>
    <s v="Packaging Machine ( band Sealing)"/>
    <x v="0"/>
    <n v="1"/>
    <n v="3"/>
    <n v="6"/>
    <s v="01.04.2020"/>
    <s v="01.04.2020"/>
    <m/>
    <s v="INR"/>
    <n v="18500"/>
    <n v="0"/>
    <n v="0"/>
    <n v="0"/>
    <n v="18500"/>
    <n v="-12240"/>
    <n v="-2677"/>
    <n v="0"/>
    <n v="-2677"/>
    <n v="0"/>
    <n v="0"/>
    <n v="-14917"/>
    <n v="0"/>
    <n v="6260"/>
    <n v="3583"/>
  </r>
  <r>
    <x v="0"/>
    <s v="FA88"/>
    <n v="1600"/>
    <n v="160002711"/>
    <n v="0"/>
    <s v="FA001600027110"/>
    <s v="SS Packing table SS 304"/>
    <x v="0"/>
    <n v="1"/>
    <n v="12"/>
    <n v="7"/>
    <s v="01.04.2020"/>
    <s v="01.04.2020"/>
    <m/>
    <s v="INR"/>
    <n v="15000"/>
    <n v="0"/>
    <n v="0"/>
    <n v="0"/>
    <n v="15000"/>
    <n v="-4190"/>
    <n v="-716"/>
    <n v="0"/>
    <n v="-716"/>
    <n v="0"/>
    <n v="0"/>
    <n v="-4906"/>
    <n v="0"/>
    <n v="10810"/>
    <n v="10094"/>
  </r>
  <r>
    <x v="0"/>
    <s v="FA88"/>
    <n v="1600"/>
    <n v="160002712"/>
    <n v="0"/>
    <s v="FA001600027120"/>
    <s v="Electronic weighing machine- 200 KG"/>
    <x v="0"/>
    <n v="1"/>
    <n v="12"/>
    <n v="11"/>
    <s v="01.04.2020"/>
    <s v="01.04.2020"/>
    <m/>
    <s v="INR"/>
    <n v="11000"/>
    <n v="0"/>
    <n v="0"/>
    <n v="0"/>
    <n v="11000"/>
    <n v="-2836"/>
    <n v="-525"/>
    <n v="0"/>
    <n v="-525"/>
    <n v="0"/>
    <n v="0"/>
    <n v="-3361"/>
    <n v="0"/>
    <n v="8164"/>
    <n v="7639"/>
  </r>
  <r>
    <x v="0"/>
    <s v="FA88"/>
    <n v="1600"/>
    <n v="160002713"/>
    <n v="0"/>
    <s v="FA001600027130"/>
    <s v="Hand Printing Machine &amp; Roller(H.P.-G)"/>
    <x v="0"/>
    <n v="2"/>
    <n v="14"/>
    <n v="0"/>
    <s v="01.04.2020"/>
    <s v="01.04.2020"/>
    <m/>
    <s v="INR"/>
    <n v="9975.17"/>
    <n v="0"/>
    <n v="-9975.17"/>
    <n v="0"/>
    <n v="0"/>
    <n v="-1892"/>
    <n v="-476"/>
    <n v="0"/>
    <n v="-476"/>
    <n v="2368"/>
    <n v="0"/>
    <n v="0"/>
    <n v="7607.17"/>
    <n v="8083.17"/>
    <n v="0"/>
  </r>
  <r>
    <x v="0"/>
    <s v="FA88"/>
    <n v="1600"/>
    <n v="160002714"/>
    <n v="0"/>
    <s v="FA001600027140"/>
    <s v="Cleaning Machine 1200 Kg"/>
    <x v="0"/>
    <n v="1"/>
    <n v="6"/>
    <n v="4"/>
    <s v="01.04.2020"/>
    <s v="01.04.2020"/>
    <m/>
    <s v="INR"/>
    <n v="19384"/>
    <n v="0"/>
    <n v="-19384"/>
    <n v="0"/>
    <n v="0"/>
    <n v="-12809"/>
    <n v="-974"/>
    <n v="0"/>
    <n v="-974"/>
    <n v="13783"/>
    <n v="0"/>
    <n v="0"/>
    <n v="5601"/>
    <n v="6575"/>
    <n v="0"/>
  </r>
  <r>
    <x v="0"/>
    <s v="FA88"/>
    <n v="1600"/>
    <n v="160002715"/>
    <n v="0"/>
    <s v="FA001600027150"/>
    <s v="Electronic Weighing Scale"/>
    <x v="0"/>
    <n v="2"/>
    <n v="13"/>
    <n v="8"/>
    <s v="01.04.2020"/>
    <s v="01.04.2020"/>
    <m/>
    <s v="INR"/>
    <n v="9338.48"/>
    <n v="0"/>
    <n v="0"/>
    <n v="0"/>
    <n v="9338.48"/>
    <n v="-1958"/>
    <n v="-447"/>
    <n v="0"/>
    <n v="-447"/>
    <n v="0"/>
    <n v="0"/>
    <n v="-2405"/>
    <n v="0"/>
    <n v="7380.48"/>
    <n v="6933.48"/>
  </r>
  <r>
    <x v="0"/>
    <s v="FA88"/>
    <n v="1600"/>
    <n v="160002716"/>
    <n v="0"/>
    <s v="FA001600027160"/>
    <s v="Bag Closer Machine Revo"/>
    <x v="0"/>
    <n v="1"/>
    <n v="6"/>
    <n v="2"/>
    <s v="01.04.2020"/>
    <s v="01.04.2020"/>
    <m/>
    <s v="INR"/>
    <n v="18316"/>
    <n v="0"/>
    <n v="0"/>
    <n v="0"/>
    <n v="18316"/>
    <n v="-12272.36"/>
    <n v="-927"/>
    <n v="0"/>
    <n v="-927"/>
    <n v="0"/>
    <n v="0"/>
    <n v="-13199.36"/>
    <n v="0"/>
    <n v="6043.6399999999994"/>
    <n v="5116.6399999999994"/>
  </r>
  <r>
    <x v="0"/>
    <s v="FA88"/>
    <n v="1600"/>
    <n v="160002717"/>
    <n v="0"/>
    <s v="FA001600027170"/>
    <s v="Electronic Weighing Scale- Cap 50/100  KG"/>
    <x v="0"/>
    <n v="1"/>
    <n v="12"/>
    <n v="7"/>
    <s v="01.04.2020"/>
    <s v="01.04.2020"/>
    <m/>
    <s v="INR"/>
    <n v="9500"/>
    <n v="0"/>
    <n v="0"/>
    <n v="0"/>
    <n v="9500"/>
    <n v="-2654"/>
    <n v="-454"/>
    <n v="0"/>
    <n v="-454"/>
    <n v="0"/>
    <n v="0"/>
    <n v="-3108"/>
    <n v="0"/>
    <n v="6846"/>
    <n v="6392"/>
  </r>
  <r>
    <x v="0"/>
    <s v="FA88"/>
    <n v="1600"/>
    <n v="160002718"/>
    <n v="0"/>
    <s v="FA001600027180"/>
    <s v="PVC WELDING MACHINE 2 kw"/>
    <x v="0"/>
    <n v="1"/>
    <n v="7"/>
    <n v="2"/>
    <s v="01.04.2020"/>
    <s v="01.04.2020"/>
    <m/>
    <s v="INR"/>
    <n v="14992"/>
    <n v="0"/>
    <n v="0"/>
    <n v="0"/>
    <n v="14992"/>
    <n v="-9159.66"/>
    <n v="-741"/>
    <n v="0"/>
    <n v="-741"/>
    <n v="0"/>
    <n v="0"/>
    <n v="-9900.66"/>
    <n v="0"/>
    <n v="5832.34"/>
    <n v="5091.34"/>
  </r>
  <r>
    <x v="0"/>
    <s v="FA88"/>
    <n v="1600"/>
    <n v="160002719"/>
    <n v="0"/>
    <s v="FA001600027190"/>
    <s v="Electronic Weighing Scale"/>
    <x v="0"/>
    <n v="2"/>
    <n v="12"/>
    <n v="2"/>
    <s v="01.04.2020"/>
    <s v="01.04.2020"/>
    <m/>
    <s v="INR"/>
    <n v="9080"/>
    <n v="0"/>
    <n v="0"/>
    <n v="0"/>
    <n v="9080"/>
    <n v="-2819"/>
    <n v="-430"/>
    <n v="0"/>
    <n v="-430"/>
    <n v="0"/>
    <n v="0"/>
    <n v="-3249"/>
    <n v="0"/>
    <n v="6261"/>
    <n v="5831"/>
  </r>
  <r>
    <x v="0"/>
    <s v="FA88"/>
    <n v="1600"/>
    <n v="160002720"/>
    <n v="0"/>
    <s v="FA001600027200"/>
    <s v="Electronic Weighing Scale"/>
    <x v="0"/>
    <n v="2"/>
    <n v="12"/>
    <n v="3"/>
    <s v="01.04.2020"/>
    <s v="01.04.2020"/>
    <m/>
    <s v="INR"/>
    <n v="8200"/>
    <n v="0"/>
    <n v="0"/>
    <n v="0"/>
    <n v="8200"/>
    <n v="-2455"/>
    <n v="-392"/>
    <n v="0"/>
    <n v="-392"/>
    <n v="0"/>
    <n v="0"/>
    <n v="-2847"/>
    <n v="0"/>
    <n v="5745"/>
    <n v="5353"/>
  </r>
  <r>
    <x v="0"/>
    <s v="FA88"/>
    <n v="1600"/>
    <n v="160002721"/>
    <n v="0"/>
    <s v="FA001600027210"/>
    <s v="Bag Closer Machine Revo"/>
    <x v="0"/>
    <n v="1"/>
    <n v="6"/>
    <n v="10"/>
    <s v="01.04.2020"/>
    <s v="01.04.2020"/>
    <m/>
    <s v="INR"/>
    <n v="12180"/>
    <n v="0"/>
    <n v="0"/>
    <n v="0"/>
    <n v="12180"/>
    <n v="-7684.24"/>
    <n v="-606"/>
    <n v="0"/>
    <n v="-606"/>
    <n v="0"/>
    <n v="0"/>
    <n v="-8290.24"/>
    <n v="0"/>
    <n v="4495.76"/>
    <n v="3889.76"/>
  </r>
  <r>
    <x v="0"/>
    <s v="FA88"/>
    <n v="1600"/>
    <n v="160002722"/>
    <n v="0"/>
    <s v="FA001600027220"/>
    <s v="Parts FO RPacking Machine"/>
    <x v="0"/>
    <n v="4"/>
    <n v="6"/>
    <n v="10"/>
    <s v="01.04.2020"/>
    <s v="01.04.2020"/>
    <m/>
    <s v="INR"/>
    <n v="11447"/>
    <n v="0"/>
    <n v="-11447"/>
    <n v="0"/>
    <n v="0"/>
    <n v="-7233.44"/>
    <n v="-568"/>
    <n v="0"/>
    <n v="-568"/>
    <n v="7801.44"/>
    <n v="0"/>
    <n v="0"/>
    <n v="3645.5600000000004"/>
    <n v="4213.5600000000004"/>
    <n v="0"/>
  </r>
  <r>
    <x v="0"/>
    <s v="FA88"/>
    <n v="1600"/>
    <n v="160002723"/>
    <n v="0"/>
    <s v="FA001600027230"/>
    <s v="Attendence Machine"/>
    <x v="0"/>
    <n v="1"/>
    <n v="10"/>
    <n v="6"/>
    <s v="01.04.2020"/>
    <s v="01.04.2020"/>
    <m/>
    <s v="INR"/>
    <n v="7500"/>
    <n v="0"/>
    <n v="-7500"/>
    <n v="0"/>
    <n v="0"/>
    <n v="-3074.07"/>
    <n v="-359"/>
    <n v="0"/>
    <n v="-359"/>
    <n v="3433.07"/>
    <n v="0"/>
    <n v="0"/>
    <n v="4066.93"/>
    <n v="4425.93"/>
    <n v="0"/>
  </r>
  <r>
    <x v="0"/>
    <s v="FA88"/>
    <n v="1600"/>
    <n v="160002725"/>
    <n v="0"/>
    <s v="FA001600027250"/>
    <s v="BAGCLOSER SEWING MACHINE"/>
    <x v="0"/>
    <n v="1"/>
    <n v="13"/>
    <n v="11"/>
    <s v="01.04.2020"/>
    <s v="01.04.2020"/>
    <m/>
    <s v="INR"/>
    <n v="4800"/>
    <n v="0"/>
    <n v="0"/>
    <n v="0"/>
    <n v="4800"/>
    <n v="-941"/>
    <n v="-229"/>
    <n v="0"/>
    <n v="-229"/>
    <n v="0"/>
    <n v="0"/>
    <n v="-1170"/>
    <n v="0"/>
    <n v="3859"/>
    <n v="3630"/>
  </r>
  <r>
    <x v="0"/>
    <s v="FA88"/>
    <n v="1600"/>
    <n v="160002726"/>
    <n v="0"/>
    <s v="FA001600027260"/>
    <s v="Barcode Scanner LS 2208"/>
    <x v="0"/>
    <n v="1"/>
    <n v="13"/>
    <n v="3"/>
    <s v="01.04.2020"/>
    <s v="01.04.2020"/>
    <m/>
    <s v="INR"/>
    <n v="4800"/>
    <n v="0"/>
    <n v="0"/>
    <n v="0"/>
    <n v="4800"/>
    <n v="-1131"/>
    <n v="-230"/>
    <n v="0"/>
    <n v="-230"/>
    <n v="0"/>
    <n v="0"/>
    <n v="-1361"/>
    <n v="0"/>
    <n v="3669"/>
    <n v="3439"/>
  </r>
  <r>
    <x v="0"/>
    <s v="FA88"/>
    <n v="1600"/>
    <n v="160002727"/>
    <n v="0"/>
    <s v="FA001600027270"/>
    <s v="Stitching Mach. - Revo"/>
    <x v="0"/>
    <n v="1"/>
    <n v="11"/>
    <n v="2"/>
    <s v="01.04.2020"/>
    <s v="01.04.2020"/>
    <m/>
    <s v="INR"/>
    <n v="5591.5"/>
    <n v="0"/>
    <n v="0"/>
    <n v="0"/>
    <n v="5591.5"/>
    <n v="-2062.15"/>
    <n v="-267"/>
    <n v="0"/>
    <n v="-267"/>
    <n v="0"/>
    <n v="0"/>
    <n v="-2329.15"/>
    <n v="0"/>
    <n v="3529.35"/>
    <n v="3262.35"/>
  </r>
  <r>
    <x v="0"/>
    <s v="FA88"/>
    <n v="1600"/>
    <n v="160002728"/>
    <n v="0"/>
    <s v="FA001600027280"/>
    <s v="Bag Closer Machine Revo"/>
    <x v="0"/>
    <n v="1"/>
    <n v="6"/>
    <n v="1"/>
    <s v="01.04.2020"/>
    <s v="01.04.2020"/>
    <m/>
    <s v="INR"/>
    <n v="10176"/>
    <n v="0"/>
    <n v="0"/>
    <n v="0"/>
    <n v="10176"/>
    <n v="-7219.9"/>
    <n v="-452"/>
    <n v="0"/>
    <n v="-452"/>
    <n v="0"/>
    <n v="0"/>
    <n v="-7671.9"/>
    <n v="0"/>
    <n v="2956.1000000000004"/>
    <n v="2504.1000000000004"/>
  </r>
  <r>
    <x v="0"/>
    <s v="FA88"/>
    <n v="1600"/>
    <n v="160002729"/>
    <n v="0"/>
    <s v="FA001600027290"/>
    <s v="Bag Closer Machine Revo"/>
    <x v="0"/>
    <n v="1"/>
    <n v="6"/>
    <n v="1"/>
    <s v="01.04.2020"/>
    <s v="01.04.2020"/>
    <m/>
    <s v="INR"/>
    <n v="10176"/>
    <n v="0"/>
    <n v="0"/>
    <n v="0"/>
    <n v="10176"/>
    <n v="-7219.9"/>
    <n v="-452"/>
    <n v="0"/>
    <n v="-452"/>
    <n v="0"/>
    <n v="0"/>
    <n v="-7671.9"/>
    <n v="0"/>
    <n v="2956.1000000000004"/>
    <n v="2504.1000000000004"/>
  </r>
  <r>
    <x v="0"/>
    <s v="FA88"/>
    <n v="1600"/>
    <n v="160002730"/>
    <n v="0"/>
    <s v="FA001600027300"/>
    <s v="Handy Printer"/>
    <x v="0"/>
    <n v="1"/>
    <n v="13"/>
    <n v="7"/>
    <s v="01.04.2020"/>
    <s v="01.04.2020"/>
    <m/>
    <s v="INR"/>
    <n v="4480.25"/>
    <n v="0"/>
    <n v="-4480.25"/>
    <n v="0"/>
    <n v="0"/>
    <n v="-974"/>
    <n v="-213"/>
    <n v="0"/>
    <n v="-213"/>
    <n v="1187"/>
    <n v="0"/>
    <n v="0"/>
    <n v="3293.25"/>
    <n v="3506.25"/>
    <n v="0"/>
  </r>
  <r>
    <x v="0"/>
    <s v="FA88"/>
    <n v="1600"/>
    <n v="160002731"/>
    <n v="0"/>
    <s v="FA001600027310"/>
    <s v="Bag Stitching Machine"/>
    <x v="0"/>
    <n v="1"/>
    <n v="12"/>
    <n v="3"/>
    <s v="01.04.2020"/>
    <s v="01.04.2020"/>
    <m/>
    <s v="INR"/>
    <n v="4876"/>
    <n v="0"/>
    <n v="0"/>
    <n v="0"/>
    <n v="4876"/>
    <n v="-1489"/>
    <n v="-231"/>
    <n v="0"/>
    <n v="-231"/>
    <n v="0"/>
    <n v="0"/>
    <n v="-1720"/>
    <n v="0"/>
    <n v="3387"/>
    <n v="3156"/>
  </r>
  <r>
    <x v="0"/>
    <s v="FA88"/>
    <n v="1600"/>
    <n v="160002732"/>
    <n v="0"/>
    <s v="FA001600027320"/>
    <s v="Bag Stitching  machine"/>
    <x v="0"/>
    <n v="1"/>
    <n v="11"/>
    <n v="2"/>
    <s v="01.04.2020"/>
    <s v="01.04.2020"/>
    <m/>
    <s v="INR"/>
    <n v="4853"/>
    <n v="0"/>
    <n v="0"/>
    <n v="0"/>
    <n v="4853"/>
    <n v="-1801.1"/>
    <n v="-231"/>
    <n v="0"/>
    <n v="-231"/>
    <n v="0"/>
    <n v="0"/>
    <n v="-2032.1"/>
    <n v="0"/>
    <n v="3051.9"/>
    <n v="2820.9"/>
  </r>
  <r>
    <x v="0"/>
    <s v="FA88"/>
    <n v="1600"/>
    <n v="160002733"/>
    <n v="0"/>
    <s v="FA001600027330"/>
    <s v="Electronic Weighing Scale- Cap 2 KG"/>
    <x v="0"/>
    <n v="1"/>
    <n v="12"/>
    <n v="7"/>
    <s v="01.04.2020"/>
    <s v="01.04.2020"/>
    <m/>
    <s v="INR"/>
    <n v="4100"/>
    <n v="0"/>
    <n v="0"/>
    <n v="0"/>
    <n v="4100"/>
    <n v="-1146"/>
    <n v="-196"/>
    <n v="0"/>
    <n v="-196"/>
    <n v="0"/>
    <n v="0"/>
    <n v="-1342"/>
    <n v="0"/>
    <n v="2954"/>
    <n v="2758"/>
  </r>
  <r>
    <x v="0"/>
    <s v="FA88"/>
    <n v="1600"/>
    <n v="160002734"/>
    <n v="0"/>
    <s v="FA001600027340"/>
    <s v="Electronic Weighing Scale- Cap 5 KG"/>
    <x v="0"/>
    <n v="1"/>
    <n v="12"/>
    <n v="7"/>
    <s v="01.04.2020"/>
    <s v="01.04.2020"/>
    <m/>
    <s v="INR"/>
    <n v="4100"/>
    <n v="0"/>
    <n v="0"/>
    <n v="0"/>
    <n v="4100"/>
    <n v="-1146"/>
    <n v="-196"/>
    <n v="0"/>
    <n v="-196"/>
    <n v="0"/>
    <n v="0"/>
    <n v="-1342"/>
    <n v="0"/>
    <n v="2954"/>
    <n v="2758"/>
  </r>
  <r>
    <x v="0"/>
    <s v="FA88"/>
    <n v="1600"/>
    <n v="160002735"/>
    <n v="0"/>
    <s v="FA001600027350"/>
    <s v="Bravo Portable BAGCLOSER SEWING MACHINE"/>
    <x v="0"/>
    <n v="1"/>
    <n v="3"/>
    <n v="4"/>
    <s v="01.04.2020"/>
    <s v="01.04.2020"/>
    <m/>
    <s v="INR"/>
    <n v="5000"/>
    <n v="0"/>
    <n v="-5000"/>
    <n v="0"/>
    <n v="0"/>
    <n v="-3476"/>
    <n v="-719"/>
    <n v="0"/>
    <n v="-719"/>
    <n v="4195"/>
    <n v="0"/>
    <n v="0"/>
    <n v="805"/>
    <n v="1524"/>
    <n v="0"/>
  </r>
  <r>
    <x v="0"/>
    <s v="FA88"/>
    <n v="1600"/>
    <n v="160002736"/>
    <n v="0"/>
    <s v="FA001600027360"/>
    <s v="Digital Thermometer Pen"/>
    <x v="0"/>
    <n v="1"/>
    <n v="9"/>
    <n v="8"/>
    <s v="01.04.2020"/>
    <s v="01.04.2020"/>
    <m/>
    <s v="INR"/>
    <n v="1800"/>
    <n v="0"/>
    <n v="-1800"/>
    <n v="0"/>
    <n v="0"/>
    <n v="-836.02"/>
    <n v="-86"/>
    <n v="0"/>
    <n v="-86"/>
    <n v="922.02"/>
    <n v="0"/>
    <n v="0"/>
    <n v="877.98"/>
    <n v="963.98"/>
    <n v="0"/>
  </r>
  <r>
    <x v="0"/>
    <s v="FA88"/>
    <n v="1600"/>
    <n v="160003478"/>
    <n v="0"/>
    <s v="FA001600034780"/>
    <s v="Weighing Scale"/>
    <x v="0"/>
    <n v="3"/>
    <n v="15"/>
    <n v="0"/>
    <s v="31.05.2021"/>
    <s v="14.04.2021"/>
    <m/>
    <s v="INR"/>
    <n v="45000"/>
    <n v="0"/>
    <n v="0"/>
    <n v="0"/>
    <n v="45000"/>
    <n v="-2748"/>
    <n v="-2147"/>
    <n v="0"/>
    <n v="-2147"/>
    <n v="0"/>
    <n v="0"/>
    <n v="-4895"/>
    <n v="0"/>
    <n v="42252"/>
    <n v="40105"/>
  </r>
  <r>
    <x v="0"/>
    <s v="FA88"/>
    <n v="1600"/>
    <n v="160003480"/>
    <n v="0"/>
    <s v="FA001600034800"/>
    <s v="Continuous Band Sealingmachine"/>
    <x v="0"/>
    <n v="2"/>
    <n v="15"/>
    <n v="0"/>
    <s v="30.06.2021"/>
    <s v="15.05.2021"/>
    <m/>
    <s v="INR"/>
    <n v="47000"/>
    <n v="0"/>
    <n v="0"/>
    <n v="0"/>
    <n v="47000"/>
    <n v="-2618"/>
    <n v="-2243"/>
    <n v="0"/>
    <n v="-2243"/>
    <n v="0"/>
    <n v="0"/>
    <n v="-4861"/>
    <n v="0"/>
    <n v="44382"/>
    <n v="42139"/>
  </r>
  <r>
    <x v="0"/>
    <s v="FA88"/>
    <n v="1600"/>
    <n v="160003488"/>
    <n v="0"/>
    <s v="FA001600034880"/>
    <s v="Electronic Weighing Scale"/>
    <x v="0"/>
    <n v="4"/>
    <n v="15"/>
    <n v="0"/>
    <s v="30.06.2021"/>
    <s v="26.06.2021"/>
    <m/>
    <s v="INR"/>
    <n v="60000"/>
    <n v="0"/>
    <n v="0"/>
    <n v="0"/>
    <n v="60000"/>
    <n v="-2905"/>
    <n v="-2863"/>
    <n v="0"/>
    <n v="-2863"/>
    <n v="0"/>
    <n v="0"/>
    <n v="-5768"/>
    <n v="0"/>
    <n v="57095"/>
    <n v="54232"/>
  </r>
  <r>
    <x v="0"/>
    <s v="FA88"/>
    <n v="1600"/>
    <n v="160003489"/>
    <n v="0"/>
    <s v="FA001600034890"/>
    <s v="Band sealing Machine - Horizontal"/>
    <x v="0"/>
    <n v="2"/>
    <n v="15"/>
    <n v="0"/>
    <s v="30.06.2021"/>
    <s v="29.06.2021"/>
    <m/>
    <s v="INR"/>
    <n v="50000"/>
    <n v="0"/>
    <n v="0"/>
    <n v="0"/>
    <n v="50000"/>
    <n v="-2395"/>
    <n v="-2386"/>
    <n v="0"/>
    <n v="-2386"/>
    <n v="0"/>
    <n v="0"/>
    <n v="-4781"/>
    <n v="0"/>
    <n v="47605"/>
    <n v="45219"/>
  </r>
  <r>
    <x v="0"/>
    <s v="FA88"/>
    <n v="1600"/>
    <n v="160003490"/>
    <n v="0"/>
    <s v="FA001600034900"/>
    <s v="Band Sealer Machine  - Vertical"/>
    <x v="0"/>
    <n v="1"/>
    <n v="15"/>
    <n v="0"/>
    <s v="30.06.2021"/>
    <s v="29.06.2021"/>
    <m/>
    <s v="INR"/>
    <n v="34500"/>
    <n v="0"/>
    <n v="-34500"/>
    <n v="0"/>
    <n v="0"/>
    <n v="-1652"/>
    <n v="-1646"/>
    <n v="0"/>
    <n v="-1646"/>
    <n v="3298"/>
    <n v="0"/>
    <n v="0"/>
    <n v="31202"/>
    <n v="32848"/>
    <n v="0"/>
  </r>
  <r>
    <x v="0"/>
    <s v="FA88"/>
    <n v="1600"/>
    <n v="160003491"/>
    <n v="0"/>
    <s v="FA001600034910"/>
    <s v="Hand Sealer Machine - Horizontal"/>
    <x v="0"/>
    <n v="3"/>
    <n v="15"/>
    <n v="0"/>
    <s v="30.06.2021"/>
    <s v="29.06.2021"/>
    <m/>
    <s v="INR"/>
    <n v="12750"/>
    <n v="0"/>
    <n v="-12750"/>
    <n v="0"/>
    <n v="0"/>
    <n v="-611"/>
    <n v="-608"/>
    <n v="0"/>
    <n v="-608"/>
    <n v="1219"/>
    <n v="0"/>
    <n v="0"/>
    <n v="11531"/>
    <n v="12139"/>
    <n v="0"/>
  </r>
  <r>
    <x v="0"/>
    <s v="FA88"/>
    <n v="1600"/>
    <n v="160003590"/>
    <n v="0"/>
    <s v="FA001600035900"/>
    <s v="BOSCH COLLAR SET FOR TERRA 25 MACHINE"/>
    <x v="0"/>
    <n v="2"/>
    <n v="15"/>
    <n v="0"/>
    <s v="31.07.2021"/>
    <s v="17.07.2021"/>
    <m/>
    <s v="INR"/>
    <n v="133000"/>
    <n v="0"/>
    <n v="-133000"/>
    <n v="0"/>
    <n v="0"/>
    <n v="-5954"/>
    <n v="-6346"/>
    <n v="0"/>
    <n v="-6346"/>
    <n v="12300"/>
    <n v="0"/>
    <n v="0"/>
    <n v="120700"/>
    <n v="127046"/>
    <n v="0"/>
  </r>
  <r>
    <x v="0"/>
    <s v="FA88"/>
    <n v="1600"/>
    <n v="160003594"/>
    <n v="0"/>
    <s v="FA001600035940"/>
    <s v="Printing Cylinder Karmiq Turkish Apricot"/>
    <x v="0"/>
    <n v="8"/>
    <n v="2"/>
    <n v="0"/>
    <s v="31.08.2021"/>
    <s v="03.08.2021"/>
    <m/>
    <s v="INR"/>
    <n v="68112"/>
    <n v="0"/>
    <n v="0"/>
    <n v="0"/>
    <n v="68112"/>
    <n v="-22486"/>
    <n v="-25659"/>
    <n v="0"/>
    <n v="-25659"/>
    <n v="0"/>
    <n v="0"/>
    <n v="-48145"/>
    <n v="0"/>
    <n v="45626"/>
    <n v="19967"/>
  </r>
  <r>
    <x v="0"/>
    <s v="FA88"/>
    <n v="1600"/>
    <n v="160003671"/>
    <n v="0"/>
    <s v="FA001600036710"/>
    <s v="DA MODEL HAVY DEUYT BAG CLOSER"/>
    <x v="0"/>
    <n v="1"/>
    <n v="15"/>
    <n v="0"/>
    <s v="30.09.2021"/>
    <s v="04.09.2021"/>
    <m/>
    <s v="INR"/>
    <n v="8000"/>
    <n v="0"/>
    <n v="0"/>
    <n v="0"/>
    <n v="8000"/>
    <n v="-290"/>
    <n v="-382"/>
    <n v="0"/>
    <n v="-382"/>
    <n v="0"/>
    <n v="0"/>
    <n v="-672"/>
    <n v="0"/>
    <n v="7710"/>
    <n v="7328"/>
  </r>
  <r>
    <x v="0"/>
    <s v="FA88"/>
    <n v="1600"/>
    <n v="160003742"/>
    <n v="0"/>
    <s v="FA001600037420"/>
    <s v="Printing Cylinder Dtaes 500g"/>
    <x v="0"/>
    <n v="8"/>
    <n v="2"/>
    <n v="0"/>
    <s v="31.10.2021"/>
    <s v="01.10.2021"/>
    <m/>
    <s v="INR"/>
    <n v="116120"/>
    <n v="0"/>
    <n v="0"/>
    <n v="0"/>
    <n v="116120"/>
    <n v="-27503"/>
    <n v="-41557"/>
    <n v="0"/>
    <n v="-41557"/>
    <n v="0"/>
    <n v="0"/>
    <n v="-69060"/>
    <n v="0"/>
    <n v="88617"/>
    <n v="47060"/>
  </r>
  <r>
    <x v="0"/>
    <s v="FA88"/>
    <n v="1600"/>
    <n v="160003743"/>
    <n v="0"/>
    <s v="FA001600037430"/>
    <s v="Printing Cylinder Dtaes 500g"/>
    <x v="0"/>
    <n v="7"/>
    <n v="2"/>
    <n v="0"/>
    <s v="31.10.2021"/>
    <s v="01.10.2021"/>
    <m/>
    <s v="INR"/>
    <n v="101605.42"/>
    <n v="0"/>
    <n v="0"/>
    <n v="0"/>
    <n v="101605.42"/>
    <n v="-24065"/>
    <n v="-36362"/>
    <n v="0"/>
    <n v="-36362"/>
    <n v="0"/>
    <n v="0"/>
    <n v="-60427"/>
    <n v="0"/>
    <n v="77540.42"/>
    <n v="41178.42"/>
  </r>
  <r>
    <x v="0"/>
    <s v="FA88"/>
    <n v="1600"/>
    <n v="160003748"/>
    <n v="0"/>
    <s v="FA001600037480"/>
    <s v="Inclined Conveyor Based Metal Detector"/>
    <x v="0"/>
    <n v="1"/>
    <n v="15"/>
    <n v="0"/>
    <s v="30.11.2021"/>
    <s v="03.11.2021"/>
    <m/>
    <s v="INR"/>
    <n v="180000"/>
    <n v="0"/>
    <n v="-180000"/>
    <n v="0"/>
    <n v="0"/>
    <n v="-4654"/>
    <n v="-8589"/>
    <n v="0"/>
    <n v="-8589"/>
    <n v="13243"/>
    <n v="0"/>
    <n v="0"/>
    <n v="166757"/>
    <n v="175346"/>
    <n v="0"/>
  </r>
  <r>
    <x v="0"/>
    <s v="FA88"/>
    <n v="1600"/>
    <n v="160003749"/>
    <n v="0"/>
    <s v="FA001600037490"/>
    <s v="Havy Deuyt Bag Closer"/>
    <x v="0"/>
    <n v="2"/>
    <n v="15"/>
    <n v="0"/>
    <s v="30.11.2021"/>
    <s v="08.11.2021"/>
    <m/>
    <s v="INR"/>
    <n v="16180"/>
    <n v="0"/>
    <n v="0"/>
    <n v="0"/>
    <n v="16180"/>
    <n v="-404"/>
    <n v="-772"/>
    <n v="0"/>
    <n v="-772"/>
    <n v="0"/>
    <n v="0"/>
    <n v="-1176"/>
    <n v="0"/>
    <n v="15776"/>
    <n v="15004"/>
  </r>
  <r>
    <x v="0"/>
    <s v="FA88"/>
    <n v="1600"/>
    <n v="160003756"/>
    <n v="0"/>
    <s v="FA001600037560"/>
    <s v="Printing Cylinder -Karmiq Dry Fruit"/>
    <x v="0"/>
    <n v="6"/>
    <n v="2"/>
    <n v="0"/>
    <s v="31.12.2021"/>
    <s v="08.12.2021"/>
    <m/>
    <s v="INR"/>
    <n v="68310.17"/>
    <n v="0"/>
    <n v="0"/>
    <n v="0"/>
    <n v="68310.17"/>
    <n v="-10134"/>
    <n v="-24447"/>
    <n v="0"/>
    <n v="-24447"/>
    <n v="0"/>
    <n v="0"/>
    <n v="-34581"/>
    <n v="0"/>
    <n v="58176.17"/>
    <n v="33729.17"/>
  </r>
  <r>
    <x v="0"/>
    <s v="FA88"/>
    <n v="1600"/>
    <n v="160003757"/>
    <n v="0"/>
    <s v="FA001600037570"/>
    <s v="TTO Printer- markem"/>
    <x v="0"/>
    <n v="1"/>
    <n v="15"/>
    <n v="0"/>
    <s v="31.12.2021"/>
    <s v="09.12.2021"/>
    <m/>
    <s v="INR"/>
    <n v="239870"/>
    <n v="0"/>
    <n v="0"/>
    <n v="0"/>
    <n v="239870"/>
    <n v="-4703"/>
    <n v="-11446"/>
    <n v="0"/>
    <n v="-11446"/>
    <n v="0"/>
    <n v="0"/>
    <n v="-16149"/>
    <n v="0"/>
    <n v="235167"/>
    <n v="223721"/>
  </r>
  <r>
    <x v="0"/>
    <s v="FA88"/>
    <n v="1600"/>
    <n v="160003777"/>
    <n v="0"/>
    <s v="FA001600037770"/>
    <s v="CIJ Printer for Conveyor"/>
    <x v="0"/>
    <n v="1"/>
    <n v="15"/>
    <n v="0"/>
    <s v="31.01.2022"/>
    <s v="04.01.2022"/>
    <m/>
    <s v="INR"/>
    <n v="268000"/>
    <n v="0"/>
    <n v="-268000"/>
    <n v="0"/>
    <n v="0"/>
    <n v="-4046"/>
    <n v="-12788"/>
    <n v="0"/>
    <n v="-12788"/>
    <n v="16834"/>
    <n v="0"/>
    <n v="0"/>
    <n v="251166"/>
    <n v="263954"/>
    <n v="0"/>
  </r>
  <r>
    <x v="0"/>
    <s v="FA88"/>
    <n v="1600"/>
    <n v="160003813"/>
    <n v="0"/>
    <s v="FA001600038130"/>
    <s v="CPS Plus - 2 Ton ( C Type )"/>
    <x v="0"/>
    <n v="1"/>
    <n v="9"/>
    <n v="8"/>
    <s v="30.03.2022"/>
    <s v="30.03.2022"/>
    <m/>
    <s v="INR"/>
    <n v="99528"/>
    <n v="0"/>
    <n v="-99528"/>
    <n v="0"/>
    <n v="0"/>
    <n v="-33714.050000000003"/>
    <n v="-4745"/>
    <n v="0"/>
    <n v="-4745"/>
    <n v="38459.050000000003"/>
    <n v="0"/>
    <n v="0"/>
    <n v="61068.95"/>
    <n v="65813.95"/>
    <n v="0"/>
  </r>
  <r>
    <x v="0"/>
    <s v="FA88"/>
    <n v="1600"/>
    <n v="160003814"/>
    <n v="0"/>
    <s v="FA001600038140"/>
    <s v="CPS Plus - 2 Ton ( C Type )"/>
    <x v="0"/>
    <n v="1"/>
    <n v="9"/>
    <n v="7"/>
    <s v="30.03.2022"/>
    <s v="30.03.2022"/>
    <m/>
    <s v="INR"/>
    <n v="99528"/>
    <n v="0"/>
    <n v="-99528"/>
    <n v="0"/>
    <n v="0"/>
    <n v="-34710.07"/>
    <n v="-4707"/>
    <n v="0"/>
    <n v="-4707"/>
    <n v="39417.07"/>
    <n v="0"/>
    <n v="0"/>
    <n v="60110.93"/>
    <n v="64817.93"/>
    <n v="0"/>
  </r>
  <r>
    <x v="0"/>
    <s v="FA88"/>
    <n v="1600"/>
    <n v="160003815"/>
    <n v="0"/>
    <s v="FA001600038150"/>
    <s v="HPT"/>
    <x v="0"/>
    <n v="1"/>
    <n v="10"/>
    <n v="9"/>
    <s v="30.03.2022"/>
    <s v="30.03.2022"/>
    <m/>
    <s v="INR"/>
    <n v="33750"/>
    <n v="0"/>
    <n v="-33750"/>
    <n v="0"/>
    <n v="0"/>
    <n v="-7479.61"/>
    <n v="-1724"/>
    <n v="0"/>
    <n v="-1724"/>
    <n v="9203.61"/>
    <n v="0"/>
    <n v="0"/>
    <n v="24546.39"/>
    <n v="26270.39"/>
    <n v="0"/>
  </r>
  <r>
    <x v="0"/>
    <s v="FA88"/>
    <n v="1600"/>
    <n v="160003816"/>
    <n v="0"/>
    <s v="FA001600038160"/>
    <s v="Electronic Weighing Scale"/>
    <x v="0"/>
    <n v="1"/>
    <n v="10"/>
    <n v="9"/>
    <s v="30.03.2022"/>
    <s v="30.03.2022"/>
    <m/>
    <s v="INR"/>
    <n v="85000"/>
    <n v="0"/>
    <n v="0"/>
    <n v="0"/>
    <n v="85000"/>
    <n v="-18836.79"/>
    <n v="-4341"/>
    <n v="0"/>
    <n v="-4341"/>
    <n v="0"/>
    <n v="0"/>
    <n v="-23177.79"/>
    <n v="0"/>
    <n v="66163.209999999992"/>
    <n v="61822.21"/>
  </r>
  <r>
    <x v="0"/>
    <s v="FA88"/>
    <n v="1700"/>
    <n v="170000031"/>
    <n v="0"/>
    <s v="FA001700000310"/>
    <s v="Lab Equipment Infra Red Moisture Meter"/>
    <x v="10"/>
    <n v="0"/>
    <n v="5"/>
    <n v="0"/>
    <s v="31.12.2019"/>
    <s v="11.12.2019"/>
    <s v="30.09.2022"/>
    <s v="INR"/>
    <n v="11000"/>
    <n v="0"/>
    <n v="-11000"/>
    <n v="0"/>
    <n v="0"/>
    <n v="-4820"/>
    <n v="-1042"/>
    <n v="0"/>
    <n v="-1042"/>
    <n v="5862"/>
    <n v="0"/>
    <n v="0"/>
    <n v="0"/>
    <n v="6180"/>
    <n v="0"/>
  </r>
  <r>
    <x v="0"/>
    <s v="FA88"/>
    <n v="1700"/>
    <n v="170000034"/>
    <n v="0"/>
    <s v="FA001700000340"/>
    <s v="Lab Equipments"/>
    <x v="10"/>
    <n v="1"/>
    <n v="4"/>
    <n v="9"/>
    <s v="01.04.2020"/>
    <s v="01.04.2020"/>
    <m/>
    <s v="INR"/>
    <n v="27399.38"/>
    <n v="0"/>
    <n v="0"/>
    <n v="0"/>
    <n v="27399.38"/>
    <n v="-19388.55"/>
    <n v="-1819"/>
    <n v="0"/>
    <n v="-1819"/>
    <n v="0"/>
    <n v="0"/>
    <n v="-21207.55"/>
    <n v="0"/>
    <n v="8010.8300000000017"/>
    <n v="6191.8300000000017"/>
  </r>
  <r>
    <x v="0"/>
    <s v="FA88"/>
    <n v="1700"/>
    <n v="170000035"/>
    <n v="0"/>
    <s v="FA001700000350"/>
    <s v="Infra redMoisture Meter"/>
    <x v="10"/>
    <n v="1"/>
    <n v="3"/>
    <n v="7"/>
    <s v="01.04.2020"/>
    <s v="01.04.2020"/>
    <m/>
    <s v="INR"/>
    <n v="9750"/>
    <n v="0"/>
    <n v="0"/>
    <n v="0"/>
    <n v="9750"/>
    <n v="-6331"/>
    <n v="-1395"/>
    <n v="0"/>
    <n v="-1395"/>
    <n v="0"/>
    <n v="0"/>
    <n v="-7726"/>
    <n v="0"/>
    <n v="3419"/>
    <n v="2024"/>
  </r>
  <r>
    <x v="0"/>
    <s v="FA88"/>
    <n v="1800"/>
    <n v="180000214"/>
    <n v="0"/>
    <s v="FA001800002140"/>
    <s v="Refrigerator - 197Ltr"/>
    <x v="1"/>
    <n v="0"/>
    <n v="3"/>
    <n v="10"/>
    <s v="11.02.2013"/>
    <s v="01.04.2017"/>
    <s v="30.09.2022"/>
    <s v="INR"/>
    <n v="9400"/>
    <n v="0"/>
    <n v="-9400"/>
    <n v="0"/>
    <n v="0"/>
    <n v="-8929.65"/>
    <n v="0"/>
    <n v="0"/>
    <n v="0"/>
    <n v="8929.65"/>
    <n v="0"/>
    <n v="0"/>
    <n v="0"/>
    <n v="470.35000000000036"/>
    <n v="0"/>
  </r>
  <r>
    <x v="0"/>
    <s v="FA88"/>
    <n v="1800"/>
    <n v="180000257"/>
    <n v="0"/>
    <s v="FA001800002570"/>
    <s v="Eureka Forbes Water RO"/>
    <x v="1"/>
    <n v="0"/>
    <n v="2"/>
    <n v="9"/>
    <s v="08.01.2015"/>
    <s v="01.04.2017"/>
    <s v="30.09.2022"/>
    <s v="INR"/>
    <n v="9990"/>
    <n v="0"/>
    <n v="-9990"/>
    <n v="0"/>
    <n v="0"/>
    <n v="-9490.5"/>
    <n v="0"/>
    <n v="0"/>
    <n v="0"/>
    <n v="9490.5"/>
    <n v="0"/>
    <n v="0"/>
    <n v="0"/>
    <n v="499.5"/>
    <n v="0"/>
  </r>
  <r>
    <x v="0"/>
    <s v="FA88"/>
    <n v="1800"/>
    <n v="180000280"/>
    <n v="0"/>
    <s v="FA001800002800"/>
    <s v="Biomatric machine"/>
    <x v="1"/>
    <n v="0"/>
    <n v="4"/>
    <n v="4"/>
    <s v="29.07.2016"/>
    <s v="01.04.2017"/>
    <s v="30.09.2022"/>
    <s v="INR"/>
    <n v="8000"/>
    <n v="0"/>
    <n v="-8000"/>
    <n v="0"/>
    <n v="0"/>
    <n v="-7600"/>
    <n v="0"/>
    <n v="0"/>
    <n v="0"/>
    <n v="7600"/>
    <n v="0"/>
    <n v="0"/>
    <n v="0"/>
    <n v="400"/>
    <n v="0"/>
  </r>
  <r>
    <x v="0"/>
    <s v="FA88"/>
    <n v="1800"/>
    <n v="180000281"/>
    <n v="0"/>
    <s v="FA001800002810"/>
    <s v="Digital Moisture Meter"/>
    <x v="1"/>
    <n v="0"/>
    <n v="4"/>
    <n v="3"/>
    <s v="15.07.2016"/>
    <s v="01.04.2017"/>
    <s v="30.09.2022"/>
    <s v="INR"/>
    <n v="22869"/>
    <n v="0"/>
    <n v="-22869"/>
    <n v="0"/>
    <n v="0"/>
    <n v="-21725.15"/>
    <n v="0"/>
    <n v="0"/>
    <n v="0"/>
    <n v="21725.15"/>
    <n v="0"/>
    <n v="0"/>
    <n v="0"/>
    <n v="1143.8499999999985"/>
    <n v="0"/>
  </r>
  <r>
    <x v="0"/>
    <s v="FA88"/>
    <n v="1800"/>
    <n v="180000455"/>
    <n v="0"/>
    <s v="FA001800004550"/>
    <s v="Attendence Recording System-FP"/>
    <x v="1"/>
    <n v="0"/>
    <n v="5"/>
    <n v="0"/>
    <s v="30.11.2017"/>
    <s v="22.08.2017"/>
    <s v="30.09.2022"/>
    <s v="INR"/>
    <n v="18000"/>
    <n v="0"/>
    <n v="-18000"/>
    <n v="0"/>
    <n v="0"/>
    <n v="-15760"/>
    <n v="-1340"/>
    <n v="0"/>
    <n v="-1340"/>
    <n v="17100"/>
    <n v="0"/>
    <n v="0"/>
    <n v="0"/>
    <n v="2240"/>
    <n v="0"/>
  </r>
  <r>
    <x v="0"/>
    <s v="FA88"/>
    <n v="1800"/>
    <n v="180000568"/>
    <n v="0"/>
    <s v="FA001800005680"/>
    <s v="CO2 - 4.5 KGS FIRE EXTINGUISHER"/>
    <x v="1"/>
    <n v="0"/>
    <n v="5"/>
    <n v="0"/>
    <s v="31.08.2019"/>
    <s v="08.08.2019"/>
    <s v="30.09.2022"/>
    <s v="INR"/>
    <n v="4270"/>
    <n v="0"/>
    <n v="-4270"/>
    <n v="0"/>
    <n v="0"/>
    <n v="-2149"/>
    <n v="-405"/>
    <n v="0"/>
    <n v="-405"/>
    <n v="2554"/>
    <n v="0"/>
    <n v="0"/>
    <n v="0"/>
    <n v="2121"/>
    <n v="0"/>
  </r>
  <r>
    <x v="0"/>
    <s v="FA88"/>
    <n v="1800"/>
    <n v="180000569"/>
    <n v="0"/>
    <s v="FA001800005690"/>
    <s v="06 KGS FIRE EXTINGUISHER"/>
    <x v="1"/>
    <n v="0"/>
    <n v="5"/>
    <n v="0"/>
    <s v="31.08.2019"/>
    <s v="08.08.2019"/>
    <s v="30.09.2022"/>
    <s v="INR"/>
    <n v="10500"/>
    <n v="0"/>
    <n v="-10500"/>
    <n v="0"/>
    <n v="0"/>
    <n v="-5284"/>
    <n v="-995"/>
    <n v="0"/>
    <n v="-995"/>
    <n v="6279"/>
    <n v="0"/>
    <n v="0"/>
    <n v="0"/>
    <n v="5216"/>
    <n v="0"/>
  </r>
  <r>
    <x v="0"/>
    <s v="FA88"/>
    <n v="1800"/>
    <n v="180000583"/>
    <n v="0"/>
    <s v="FA001800005830"/>
    <s v="Water Purifier"/>
    <x v="1"/>
    <n v="2"/>
    <n v="1"/>
    <n v="5"/>
    <s v="01.04.2020"/>
    <s v="01.04.2020"/>
    <m/>
    <s v="INR"/>
    <n v="15800.06"/>
    <n v="0"/>
    <n v="-15800.06"/>
    <n v="0"/>
    <n v="0"/>
    <n v="-15009.86"/>
    <n v="0"/>
    <n v="0"/>
    <n v="0"/>
    <n v="15009.86"/>
    <n v="0"/>
    <n v="0"/>
    <n v="790.19999999999891"/>
    <n v="790.19999999999891"/>
    <n v="0"/>
  </r>
  <r>
    <x v="0"/>
    <s v="FA88"/>
    <n v="1800"/>
    <n v="180000588"/>
    <n v="0"/>
    <s v="FA001800005880"/>
    <s v="Water Cooler -USHA make SS2040G"/>
    <x v="1"/>
    <n v="2"/>
    <n v="2"/>
    <n v="7"/>
    <s v="01.04.2020"/>
    <s v="01.04.2020"/>
    <m/>
    <s v="INR"/>
    <n v="35937.5"/>
    <n v="0"/>
    <n v="-35937.5"/>
    <n v="0"/>
    <n v="0"/>
    <n v="-30101"/>
    <n v="-4039.62"/>
    <n v="0"/>
    <n v="-4039.62"/>
    <n v="34140.620000000003"/>
    <n v="0"/>
    <n v="0"/>
    <n v="1796.8799999999974"/>
    <n v="5836.5"/>
    <n v="0"/>
  </r>
  <r>
    <x v="0"/>
    <s v="FA88"/>
    <n v="1800"/>
    <n v="180000589"/>
    <n v="0"/>
    <s v="FA001800005890"/>
    <s v="Fly Catcher Machine"/>
    <x v="1"/>
    <n v="3"/>
    <n v="2"/>
    <n v="3"/>
    <s v="01.04.2020"/>
    <s v="01.04.2020"/>
    <m/>
    <s v="INR"/>
    <n v="22425.42"/>
    <n v="0"/>
    <n v="-22425.42"/>
    <n v="0"/>
    <n v="0"/>
    <n v="-20225"/>
    <n v="-1079"/>
    <n v="0"/>
    <n v="-1079"/>
    <n v="21304"/>
    <n v="0"/>
    <n v="0"/>
    <n v="1121.4199999999983"/>
    <n v="2200.4199999999983"/>
    <n v="0"/>
  </r>
  <r>
    <x v="0"/>
    <s v="FA88"/>
    <n v="1800"/>
    <n v="180000590"/>
    <n v="0"/>
    <s v="FA001800005900"/>
    <s v="Attendence Recording System-FP"/>
    <x v="1"/>
    <n v="1"/>
    <n v="2"/>
    <n v="5"/>
    <s v="01.04.2020"/>
    <s v="01.04.2020"/>
    <m/>
    <s v="INR"/>
    <n v="18000"/>
    <n v="0"/>
    <n v="-18000"/>
    <n v="0"/>
    <n v="0"/>
    <n v="-15692"/>
    <n v="-1408"/>
    <n v="0"/>
    <n v="-1408"/>
    <n v="17100"/>
    <n v="0"/>
    <n v="0"/>
    <n v="900"/>
    <n v="2308"/>
    <n v="0"/>
  </r>
  <r>
    <x v="0"/>
    <s v="FA88"/>
    <n v="1800"/>
    <n v="180000591"/>
    <n v="0"/>
    <s v="FA001800005910"/>
    <s v="Fly Catcher Machine"/>
    <x v="1"/>
    <n v="2"/>
    <n v="4"/>
    <n v="3"/>
    <s v="01.04.2020"/>
    <s v="01.04.2020"/>
    <m/>
    <s v="INR"/>
    <n v="6600"/>
    <n v="0"/>
    <n v="-6600"/>
    <n v="0"/>
    <n v="0"/>
    <n v="-3453"/>
    <n v="-944"/>
    <n v="0"/>
    <n v="-944"/>
    <n v="4397"/>
    <n v="0"/>
    <n v="0"/>
    <n v="2203"/>
    <n v="3147"/>
    <n v="0"/>
  </r>
  <r>
    <x v="0"/>
    <s v="FA88"/>
    <n v="1800"/>
    <n v="180000592"/>
    <n v="0"/>
    <s v="FA001800005920"/>
    <s v="Water PurifierAlfa Make SPARKLE"/>
    <x v="1"/>
    <n v="0"/>
    <n v="2"/>
    <n v="7"/>
    <s v="01.04.2020"/>
    <s v="01.04.2020"/>
    <s v="30.06.2022"/>
    <s v="INR"/>
    <n v="10169.5"/>
    <n v="0"/>
    <n v="-10169.5"/>
    <n v="0"/>
    <n v="0"/>
    <n v="-8518"/>
    <n v="-483"/>
    <n v="0"/>
    <n v="-483"/>
    <n v="9001"/>
    <n v="0"/>
    <n v="0"/>
    <n v="0"/>
    <n v="1651.5"/>
    <n v="0"/>
  </r>
  <r>
    <x v="0"/>
    <s v="FA88"/>
    <n v="1800"/>
    <n v="180000593"/>
    <n v="0"/>
    <s v="FA001800005930"/>
    <s v="Hydr. Hand Pallet Truck"/>
    <x v="1"/>
    <n v="2"/>
    <n v="0"/>
    <n v="1"/>
    <s v="01.04.2020"/>
    <s v="01.04.2020"/>
    <m/>
    <s v="INR"/>
    <n v="31502"/>
    <n v="0"/>
    <n v="0"/>
    <n v="0"/>
    <n v="31502"/>
    <n v="-29926.9"/>
    <n v="0"/>
    <n v="0"/>
    <n v="0"/>
    <n v="0"/>
    <n v="0"/>
    <n v="-29926.9"/>
    <n v="0"/>
    <n v="1575.0999999999985"/>
    <n v="1575.0999999999985"/>
  </r>
  <r>
    <x v="0"/>
    <s v="FA88"/>
    <n v="1800"/>
    <n v="180000594"/>
    <n v="0"/>
    <s v="FA001800005940"/>
    <s v="GI TRUNK 100MM x 50MM"/>
    <x v="1"/>
    <n v="0"/>
    <n v="0"/>
    <n v="7"/>
    <s v="01.04.2020"/>
    <s v="01.04.2020"/>
    <s v="30.06.2022"/>
    <s v="INR"/>
    <n v="20865"/>
    <n v="0"/>
    <n v="-20865"/>
    <n v="0"/>
    <n v="0"/>
    <n v="-19821.75"/>
    <n v="0"/>
    <n v="0"/>
    <n v="0"/>
    <n v="19821.75"/>
    <n v="0"/>
    <n v="0"/>
    <n v="0"/>
    <n v="1043.25"/>
    <n v="0"/>
  </r>
  <r>
    <x v="0"/>
    <s v="FA88"/>
    <n v="1800"/>
    <n v="180000595"/>
    <n v="0"/>
    <s v="FA001800005950"/>
    <s v="Fly Catcher Machine"/>
    <x v="1"/>
    <n v="4"/>
    <n v="0"/>
    <n v="3"/>
    <s v="01.04.2020"/>
    <s v="01.04.2020"/>
    <m/>
    <s v="INR"/>
    <n v="8000"/>
    <n v="0"/>
    <n v="0"/>
    <n v="0"/>
    <n v="8000"/>
    <n v="-7600"/>
    <n v="0"/>
    <n v="0"/>
    <n v="0"/>
    <n v="0"/>
    <n v="0"/>
    <n v="-7600"/>
    <n v="0"/>
    <n v="400"/>
    <n v="400"/>
  </r>
  <r>
    <x v="0"/>
    <s v="FA88"/>
    <n v="1800"/>
    <n v="180000665"/>
    <n v="0"/>
    <s v="FA001800006650"/>
    <s v="Fly Catcher Machine"/>
    <x v="1"/>
    <n v="7"/>
    <n v="5"/>
    <n v="0"/>
    <s v="31.07.2021"/>
    <s v="17.07.2021"/>
    <m/>
    <s v="INR"/>
    <n v="23800"/>
    <n v="0"/>
    <n v="-23800"/>
    <n v="0"/>
    <n v="0"/>
    <n v="-3196"/>
    <n v="-3407"/>
    <n v="0"/>
    <n v="-3407"/>
    <n v="6603"/>
    <n v="0"/>
    <n v="0"/>
    <n v="17197"/>
    <n v="20604"/>
    <n v="0"/>
  </r>
  <r>
    <x v="0"/>
    <s v="FA88"/>
    <n v="1800"/>
    <n v="180000719"/>
    <n v="0"/>
    <s v="FA001800007190"/>
    <s v="Hikvision NVR - 16 Channels"/>
    <x v="1"/>
    <n v="1"/>
    <n v="4"/>
    <n v="0"/>
    <s v="31.08.2022"/>
    <s v="31.08.2021"/>
    <m/>
    <s v="INR"/>
    <n v="0"/>
    <n v="0"/>
    <n v="-9800"/>
    <n v="9800"/>
    <n v="0"/>
    <n v="0"/>
    <n v="-814"/>
    <n v="0"/>
    <n v="-814"/>
    <n v="2880"/>
    <n v="-2066"/>
    <n v="0"/>
    <n v="6920"/>
    <n v="0"/>
    <n v="0"/>
  </r>
  <r>
    <x v="0"/>
    <s v="FA88"/>
    <n v="1800"/>
    <n v="180000720"/>
    <n v="0"/>
    <s v="FA001800007200"/>
    <s v="Hikvision - IP Bullet 2mp camera 6mm"/>
    <x v="1"/>
    <n v="11"/>
    <n v="4"/>
    <n v="0"/>
    <s v="31.08.2022"/>
    <s v="31.08.2021"/>
    <m/>
    <s v="INR"/>
    <n v="0"/>
    <n v="0"/>
    <n v="-47850"/>
    <n v="47850"/>
    <n v="0"/>
    <n v="0"/>
    <n v="-3973"/>
    <n v="0"/>
    <n v="-3973"/>
    <n v="14061"/>
    <n v="-10088"/>
    <n v="0"/>
    <n v="33789"/>
    <n v="0"/>
    <n v="0"/>
  </r>
  <r>
    <x v="0"/>
    <s v="FA88"/>
    <n v="1800"/>
    <n v="180000721"/>
    <n v="0"/>
    <s v="FA001800007210"/>
    <s v="Segate 4 TB HDD ( Hard Disk)"/>
    <x v="1"/>
    <n v="1"/>
    <n v="4"/>
    <n v="0"/>
    <s v="31.08.2022"/>
    <s v="31.08.2021"/>
    <m/>
    <s v="INR"/>
    <n v="0"/>
    <n v="0"/>
    <n v="-8600"/>
    <n v="8600"/>
    <n v="0"/>
    <n v="0"/>
    <n v="-714"/>
    <n v="0"/>
    <n v="-714"/>
    <n v="2527"/>
    <n v="-1813"/>
    <n v="0"/>
    <n v="6073"/>
    <n v="0"/>
    <n v="0"/>
  </r>
  <r>
    <x v="0"/>
    <s v="FA88"/>
    <n v="1900"/>
    <n v="190000167"/>
    <n v="0"/>
    <s v="FA001900001670"/>
    <s v="X40 Intermitt TTO printer"/>
    <x v="2"/>
    <n v="1"/>
    <n v="3"/>
    <n v="0"/>
    <s v="25.07.2011"/>
    <s v="01.04.2017"/>
    <m/>
    <s v="INR"/>
    <n v="190944"/>
    <n v="0"/>
    <n v="0"/>
    <n v="0"/>
    <n v="190944"/>
    <n v="-181397"/>
    <n v="0"/>
    <n v="0"/>
    <n v="0"/>
    <n v="0"/>
    <n v="0"/>
    <n v="-181397"/>
    <n v="0"/>
    <n v="9547"/>
    <n v="9547"/>
  </r>
  <r>
    <x v="0"/>
    <s v="FA88"/>
    <n v="1900"/>
    <n v="190000215"/>
    <n v="0"/>
    <s v="FA001900002150"/>
    <s v="Assembled Desktop"/>
    <x v="2"/>
    <n v="0"/>
    <n v="3"/>
    <n v="8"/>
    <s v="30.11.2014"/>
    <s v="01.04.2017"/>
    <s v="30.09.2022"/>
    <s v="INR"/>
    <n v="37999.5"/>
    <n v="0"/>
    <n v="-37999.5"/>
    <n v="0"/>
    <n v="0"/>
    <n v="-36099.379999999997"/>
    <n v="0"/>
    <n v="0"/>
    <n v="0"/>
    <n v="36099.379999999997"/>
    <n v="0"/>
    <n v="0"/>
    <n v="0"/>
    <n v="1900.1200000000026"/>
    <n v="0"/>
  </r>
  <r>
    <x v="0"/>
    <s v="FA88"/>
    <n v="1900"/>
    <n v="190000219"/>
    <n v="0"/>
    <s v="FA001900002190"/>
    <s v="SMPS &amp; 2 GB DDR3 RAM"/>
    <x v="2"/>
    <n v="0"/>
    <n v="3"/>
    <n v="8"/>
    <s v="30.11.2014"/>
    <s v="01.04.2017"/>
    <s v="30.09.2022"/>
    <s v="INR"/>
    <n v="6000.75"/>
    <n v="0"/>
    <n v="-6000.75"/>
    <n v="0"/>
    <n v="0"/>
    <n v="-5700.71"/>
    <n v="0"/>
    <n v="0"/>
    <n v="0"/>
    <n v="5700.71"/>
    <n v="0"/>
    <n v="0"/>
    <n v="0"/>
    <n v="300.03999999999996"/>
    <n v="0"/>
  </r>
  <r>
    <x v="0"/>
    <s v="FA88"/>
    <n v="1900"/>
    <n v="190000307"/>
    <n v="0"/>
    <s v="FA001900003070"/>
    <s v="600 VA UPS"/>
    <x v="2"/>
    <n v="0"/>
    <n v="2"/>
    <n v="0"/>
    <s v="31.03.2016"/>
    <s v="01.04.2017"/>
    <s v="30.09.2022"/>
    <s v="INR"/>
    <n v="9250.5"/>
    <n v="0"/>
    <n v="-9250.5"/>
    <n v="0"/>
    <n v="0"/>
    <n v="-8787.9699999999993"/>
    <n v="0"/>
    <n v="0"/>
    <n v="0"/>
    <n v="8787.9699999999993"/>
    <n v="0"/>
    <n v="0"/>
    <n v="0"/>
    <n v="462.53000000000065"/>
    <n v="0"/>
  </r>
  <r>
    <x v="0"/>
    <s v="FA88"/>
    <n v="1900"/>
    <n v="190000364"/>
    <n v="0"/>
    <s v="FA001900003640"/>
    <s v="Desktop"/>
    <x v="2"/>
    <n v="0"/>
    <n v="2"/>
    <n v="5"/>
    <s v="12.09.2016"/>
    <s v="01.04.2017"/>
    <s v="30.09.2022"/>
    <s v="INR"/>
    <n v="19249.53"/>
    <n v="0"/>
    <n v="-19249.53"/>
    <n v="0"/>
    <n v="0"/>
    <n v="-18286.8"/>
    <n v="0"/>
    <n v="0"/>
    <n v="0"/>
    <n v="18286.8"/>
    <n v="0"/>
    <n v="0"/>
    <n v="0"/>
    <n v="962.72999999999956"/>
    <n v="0"/>
  </r>
  <r>
    <x v="0"/>
    <s v="FA88"/>
    <n v="1900"/>
    <n v="190000706"/>
    <n v="0"/>
    <s v="FA001900007060"/>
    <s v="LED Monitor 16&quot; - Zebronic"/>
    <x v="2"/>
    <n v="0"/>
    <n v="3"/>
    <n v="0"/>
    <s v="31.08.2018"/>
    <s v="01.07.2018"/>
    <s v="30.09.2022"/>
    <s v="INR"/>
    <n v="7118.64"/>
    <n v="0"/>
    <n v="-7118.64"/>
    <n v="0"/>
    <n v="0"/>
    <n v="-6762.71"/>
    <n v="0"/>
    <n v="0"/>
    <n v="0"/>
    <n v="6762.71"/>
    <n v="0"/>
    <n v="0"/>
    <n v="0"/>
    <n v="355.93000000000029"/>
    <n v="0"/>
  </r>
  <r>
    <x v="0"/>
    <s v="FA88"/>
    <n v="1900"/>
    <n v="190000724"/>
    <n v="0"/>
    <s v="FA001900007240"/>
    <s v="LAPTOP- Acer AO14z476/i3/4GB"/>
    <x v="2"/>
    <n v="1"/>
    <n v="3"/>
    <n v="0"/>
    <s v="31.05.2018"/>
    <s v="22.05.2018"/>
    <m/>
    <s v="INR"/>
    <n v="24152.54"/>
    <n v="0"/>
    <n v="0"/>
    <n v="0"/>
    <n v="24152.54"/>
    <n v="-22944.91"/>
    <n v="0"/>
    <n v="0"/>
    <n v="0"/>
    <n v="0"/>
    <n v="0"/>
    <n v="-22944.91"/>
    <n v="0"/>
    <n v="1207.630000000001"/>
    <n v="1207.630000000001"/>
  </r>
  <r>
    <x v="0"/>
    <s v="FA88"/>
    <n v="1900"/>
    <n v="190000875"/>
    <n v="0"/>
    <s v="FA001900008750"/>
    <s v="DESKTOP with UPS"/>
    <x v="2"/>
    <n v="0"/>
    <n v="3"/>
    <n v="0"/>
    <s v="28.02.2019"/>
    <s v="10.01.2019"/>
    <s v="30.09.2022"/>
    <s v="INR"/>
    <n v="22543.01"/>
    <n v="0"/>
    <n v="-22543.01"/>
    <n v="0"/>
    <n v="0"/>
    <n v="-21415.86"/>
    <n v="0"/>
    <n v="0"/>
    <n v="0"/>
    <n v="21415.86"/>
    <n v="0"/>
    <n v="0"/>
    <n v="0"/>
    <n v="1127.1499999999978"/>
    <n v="0"/>
  </r>
  <r>
    <x v="0"/>
    <s v="FA88"/>
    <n v="1900"/>
    <n v="190000930"/>
    <n v="0"/>
    <s v="FA001900009300"/>
    <s v="LCD Monitor 18.5 (LED) (AOC)"/>
    <x v="2"/>
    <n v="0"/>
    <n v="3"/>
    <n v="0"/>
    <s v="30.11.2019"/>
    <s v="01.10.2019"/>
    <s v="30.09.2022"/>
    <s v="INR"/>
    <n v="3814"/>
    <n v="0"/>
    <n v="-3814"/>
    <n v="0"/>
    <n v="0"/>
    <n v="-3021"/>
    <n v="-602"/>
    <n v="0"/>
    <n v="-602"/>
    <n v="3623"/>
    <n v="0"/>
    <n v="0"/>
    <n v="0"/>
    <n v="793"/>
    <n v="0"/>
  </r>
  <r>
    <x v="0"/>
    <s v="FA88"/>
    <n v="1900"/>
    <n v="190000965"/>
    <n v="0"/>
    <s v="FA001900009650"/>
    <s v="ACER LAPTOP"/>
    <x v="2"/>
    <n v="2"/>
    <n v="1"/>
    <n v="6"/>
    <s v="01.04.2020"/>
    <s v="01.04.2020"/>
    <m/>
    <s v="INR"/>
    <n v="26271.18"/>
    <n v="0"/>
    <n v="0"/>
    <n v="0"/>
    <n v="26271.18"/>
    <n v="-24957.62"/>
    <n v="0"/>
    <n v="0"/>
    <n v="0"/>
    <n v="0"/>
    <n v="0"/>
    <n v="-24957.62"/>
    <n v="0"/>
    <n v="1313.5600000000013"/>
    <n v="1313.5600000000013"/>
  </r>
  <r>
    <x v="0"/>
    <s v="FA88"/>
    <n v="1900"/>
    <n v="190000966"/>
    <n v="0"/>
    <s v="FA001900009660"/>
    <s v="LAPTOP ACER NXGWTS with MS Office"/>
    <x v="2"/>
    <n v="2"/>
    <n v="2"/>
    <n v="4"/>
    <s v="01.04.2020"/>
    <s v="01.04.2020"/>
    <m/>
    <s v="INR"/>
    <n v="39500"/>
    <n v="0"/>
    <n v="0"/>
    <n v="0"/>
    <n v="39500"/>
    <n v="-33346"/>
    <n v="-4179"/>
    <n v="0"/>
    <n v="-4179"/>
    <n v="0"/>
    <n v="0"/>
    <n v="-37525"/>
    <n v="0"/>
    <n v="6154"/>
    <n v="1975"/>
  </r>
  <r>
    <x v="0"/>
    <s v="FA88"/>
    <n v="1900"/>
    <n v="190000980"/>
    <n v="0"/>
    <s v="FA001900009800"/>
    <s v="Desktop - I dual core"/>
    <x v="2"/>
    <n v="3"/>
    <n v="1"/>
    <n v="7"/>
    <s v="01.04.2020"/>
    <s v="01.04.2020"/>
    <m/>
    <s v="INR"/>
    <n v="67627.12"/>
    <n v="0"/>
    <n v="0"/>
    <n v="0"/>
    <n v="67627.12"/>
    <n v="-31155"/>
    <n v="0"/>
    <n v="0"/>
    <n v="0"/>
    <n v="0"/>
    <n v="0"/>
    <n v="-31155"/>
    <n v="0"/>
    <n v="36472.119999999995"/>
    <n v="36472.119999999995"/>
  </r>
  <r>
    <x v="0"/>
    <s v="FA88"/>
    <n v="1900"/>
    <n v="190000981"/>
    <n v="0"/>
    <s v="FA001900009810"/>
    <s v="DESKTOP with UPS"/>
    <x v="2"/>
    <n v="2"/>
    <n v="1"/>
    <n v="2"/>
    <s v="01.04.2020"/>
    <s v="01.04.2020"/>
    <m/>
    <s v="INR"/>
    <n v="42966.1"/>
    <n v="0"/>
    <n v="0"/>
    <n v="0"/>
    <n v="42966.1"/>
    <n v="-40817.79"/>
    <n v="0"/>
    <n v="0"/>
    <n v="0"/>
    <n v="0"/>
    <n v="0"/>
    <n v="-40817.79"/>
    <n v="0"/>
    <n v="2148.3099999999977"/>
    <n v="2148.3099999999977"/>
  </r>
  <r>
    <x v="0"/>
    <s v="FA88"/>
    <n v="1900"/>
    <n v="190000982"/>
    <n v="0"/>
    <s v="FA001900009820"/>
    <s v="Desktop"/>
    <x v="2"/>
    <n v="1"/>
    <n v="1"/>
    <n v="7"/>
    <s v="01.04.2020"/>
    <s v="01.04.2020"/>
    <m/>
    <s v="INR"/>
    <n v="22542.38"/>
    <n v="0"/>
    <n v="0"/>
    <n v="0"/>
    <n v="22542.38"/>
    <n v="-21415"/>
    <n v="0"/>
    <n v="0"/>
    <n v="0"/>
    <n v="0"/>
    <n v="0"/>
    <n v="-21415"/>
    <n v="0"/>
    <n v="1127.380000000001"/>
    <n v="1127.380000000001"/>
  </r>
  <r>
    <x v="0"/>
    <s v="FA88"/>
    <n v="1900"/>
    <n v="190000983"/>
    <n v="0"/>
    <s v="FA001900009830"/>
    <s v="HP Printer LJ1005"/>
    <x v="2"/>
    <n v="1"/>
    <n v="1"/>
    <n v="10"/>
    <s v="01.04.2020"/>
    <s v="01.04.2020"/>
    <m/>
    <s v="INR"/>
    <n v="14576.28"/>
    <n v="0"/>
    <n v="0"/>
    <n v="0"/>
    <n v="14576.28"/>
    <n v="-13847"/>
    <n v="0"/>
    <n v="0"/>
    <n v="0"/>
    <n v="0"/>
    <n v="0"/>
    <n v="-13847"/>
    <n v="0"/>
    <n v="729.28000000000065"/>
    <n v="729.28000000000065"/>
  </r>
  <r>
    <x v="0"/>
    <s v="FA88"/>
    <n v="1900"/>
    <n v="190000984"/>
    <n v="0"/>
    <s v="FA001900009840"/>
    <s v="Desktop"/>
    <x v="2"/>
    <n v="1"/>
    <n v="0"/>
    <n v="8"/>
    <s v="01.04.2020"/>
    <s v="01.04.2020"/>
    <m/>
    <s v="INR"/>
    <n v="18602"/>
    <n v="0"/>
    <n v="0"/>
    <n v="0"/>
    <n v="18602"/>
    <n v="-17671.900000000001"/>
    <n v="0"/>
    <n v="0"/>
    <n v="0"/>
    <n v="0"/>
    <n v="0"/>
    <n v="-17671.900000000001"/>
    <n v="0"/>
    <n v="930.09999999999854"/>
    <n v="930.09999999999854"/>
  </r>
  <r>
    <x v="0"/>
    <s v="FA88"/>
    <n v="1900"/>
    <n v="190000985"/>
    <n v="0"/>
    <s v="FA001900009850"/>
    <s v="LAPTOP- HP Pavilion"/>
    <x v="2"/>
    <n v="1"/>
    <n v="0"/>
    <n v="1"/>
    <s v="01.04.2020"/>
    <s v="01.04.2020"/>
    <m/>
    <s v="INR"/>
    <n v="58000.02"/>
    <n v="0"/>
    <n v="0"/>
    <n v="0"/>
    <n v="58000.02"/>
    <n v="-55100"/>
    <n v="0"/>
    <n v="0"/>
    <n v="0"/>
    <n v="0"/>
    <n v="0"/>
    <n v="-55100"/>
    <n v="0"/>
    <n v="2900.0199999999968"/>
    <n v="2900.0199999999968"/>
  </r>
  <r>
    <x v="0"/>
    <s v="FA88"/>
    <n v="1900"/>
    <n v="190000986"/>
    <n v="0"/>
    <s v="FA001900009860"/>
    <s v="HP LASER JET printer 1020"/>
    <x v="2"/>
    <n v="1"/>
    <n v="1"/>
    <n v="1"/>
    <s v="01.04.2020"/>
    <s v="01.04.2020"/>
    <m/>
    <s v="INR"/>
    <n v="9110"/>
    <n v="0"/>
    <n v="0"/>
    <n v="0"/>
    <n v="9110"/>
    <n v="-8654.5"/>
    <n v="0"/>
    <n v="0"/>
    <n v="0"/>
    <n v="0"/>
    <n v="0"/>
    <n v="-8654.5"/>
    <n v="0"/>
    <n v="455.5"/>
    <n v="455.5"/>
  </r>
  <r>
    <x v="0"/>
    <s v="FA88"/>
    <n v="1900"/>
    <n v="190000987"/>
    <n v="0"/>
    <s v="FA001900009870"/>
    <s v="DESKTOP with UPS"/>
    <x v="2"/>
    <n v="2"/>
    <n v="0"/>
    <n v="1"/>
    <s v="01.04.2020"/>
    <s v="01.04.2020"/>
    <m/>
    <s v="INR"/>
    <n v="43900.959999999999"/>
    <n v="0"/>
    <n v="0"/>
    <n v="0"/>
    <n v="43900.959999999999"/>
    <n v="-41705.910000000003"/>
    <n v="0"/>
    <n v="0"/>
    <n v="0"/>
    <n v="0"/>
    <n v="0"/>
    <n v="-41705.910000000003"/>
    <n v="0"/>
    <n v="2195.0499999999956"/>
    <n v="2195.0499999999956"/>
  </r>
  <r>
    <x v="0"/>
    <s v="FA88"/>
    <n v="1900"/>
    <n v="190000988"/>
    <n v="0"/>
    <s v="FA001900009880"/>
    <s v="Dlink Make 24 Port Switch"/>
    <x v="2"/>
    <n v="1"/>
    <n v="2"/>
    <n v="3"/>
    <s v="01.04.2020"/>
    <s v="01.04.2020"/>
    <m/>
    <s v="INR"/>
    <n v="5599.94"/>
    <n v="0"/>
    <n v="0"/>
    <n v="0"/>
    <n v="5599.94"/>
    <n v="-5099.03"/>
    <n v="-220.91"/>
    <n v="0"/>
    <n v="-220.91"/>
    <n v="0"/>
    <n v="0"/>
    <n v="-5319.94"/>
    <n v="0"/>
    <n v="500.90999999999985"/>
    <n v="280"/>
  </r>
  <r>
    <x v="0"/>
    <s v="FA88"/>
    <n v="1900"/>
    <n v="190000989"/>
    <n v="0"/>
    <s v="FA001900009890"/>
    <s v="DESKTOP"/>
    <x v="2"/>
    <n v="1"/>
    <n v="0"/>
    <n v="5"/>
    <s v="01.04.2020"/>
    <s v="01.04.2020"/>
    <m/>
    <s v="INR"/>
    <n v="18601.7"/>
    <n v="0"/>
    <n v="0"/>
    <n v="0"/>
    <n v="18601.7"/>
    <n v="-17671.61"/>
    <n v="0"/>
    <n v="0"/>
    <n v="0"/>
    <n v="0"/>
    <n v="0"/>
    <n v="-17671.61"/>
    <n v="0"/>
    <n v="930.09000000000015"/>
    <n v="930.09000000000015"/>
  </r>
  <r>
    <x v="0"/>
    <s v="FA88"/>
    <n v="1900"/>
    <n v="190000990"/>
    <n v="0"/>
    <s v="FA001900009900"/>
    <s v="Dell Inspiron 15 Laptop"/>
    <x v="2"/>
    <n v="1"/>
    <n v="0"/>
    <n v="4"/>
    <s v="01.04.2020"/>
    <s v="01.04.2020"/>
    <m/>
    <s v="INR"/>
    <n v="26549"/>
    <n v="0"/>
    <n v="0"/>
    <n v="0"/>
    <n v="26549"/>
    <n v="-25221.42"/>
    <n v="0"/>
    <n v="0"/>
    <n v="0"/>
    <n v="0"/>
    <n v="0"/>
    <n v="-25221.42"/>
    <n v="0"/>
    <n v="1327.5800000000017"/>
    <n v="1327.5800000000017"/>
  </r>
  <r>
    <x v="0"/>
    <s v="FA88"/>
    <n v="1900"/>
    <n v="190000991"/>
    <n v="0"/>
    <s v="FA001900009910"/>
    <s v="HCL Laptops"/>
    <x v="2"/>
    <n v="1"/>
    <n v="0"/>
    <n v="1"/>
    <s v="01.04.2020"/>
    <s v="01.04.2020"/>
    <m/>
    <s v="INR"/>
    <n v="22500"/>
    <n v="0"/>
    <n v="0"/>
    <n v="0"/>
    <n v="22500"/>
    <n v="-21375"/>
    <n v="0"/>
    <n v="0"/>
    <n v="0"/>
    <n v="0"/>
    <n v="0"/>
    <n v="-21375"/>
    <n v="0"/>
    <n v="1125"/>
    <n v="1125"/>
  </r>
  <r>
    <x v="0"/>
    <s v="FA88"/>
    <n v="1900"/>
    <n v="190000992"/>
    <n v="0"/>
    <s v="FA001900009920"/>
    <s v="Desktop AOC with UPS"/>
    <x v="2"/>
    <n v="1"/>
    <n v="0"/>
    <n v="1"/>
    <s v="01.04.2020"/>
    <s v="01.04.2020"/>
    <m/>
    <s v="INR"/>
    <n v="21599.62"/>
    <n v="0"/>
    <n v="0"/>
    <n v="0"/>
    <n v="21599.62"/>
    <n v="-20519.61"/>
    <n v="0"/>
    <n v="0"/>
    <n v="0"/>
    <n v="0"/>
    <n v="0"/>
    <n v="-20519.61"/>
    <n v="0"/>
    <n v="1080.0099999999984"/>
    <n v="1080.0099999999984"/>
  </r>
  <r>
    <x v="0"/>
    <s v="FA88"/>
    <n v="1900"/>
    <n v="190000993"/>
    <n v="0"/>
    <s v="FA001900009930"/>
    <s v="HP All in One Printer"/>
    <x v="2"/>
    <n v="1"/>
    <n v="0"/>
    <n v="1"/>
    <s v="01.04.2020"/>
    <s v="01.04.2020"/>
    <m/>
    <s v="INR"/>
    <n v="12850.01"/>
    <n v="0"/>
    <n v="0"/>
    <n v="0"/>
    <n v="12850.01"/>
    <n v="-12207.51"/>
    <n v="0"/>
    <n v="0"/>
    <n v="0"/>
    <n v="0"/>
    <n v="0"/>
    <n v="-12207.51"/>
    <n v="0"/>
    <n v="642.5"/>
    <n v="642.5"/>
  </r>
  <r>
    <x v="0"/>
    <s v="FA88"/>
    <n v="2000"/>
    <n v="200000383"/>
    <n v="0"/>
    <s v="FA002000003830"/>
    <s v="Steel cobared"/>
    <x v="3"/>
    <n v="0"/>
    <n v="8"/>
    <n v="1"/>
    <s v="04.05.2015"/>
    <s v="01.04.2017"/>
    <s v="30.09.2022"/>
    <s v="INR"/>
    <n v="4588"/>
    <n v="0"/>
    <n v="-4588"/>
    <n v="0"/>
    <n v="0"/>
    <n v="-3012.54"/>
    <n v="-218"/>
    <n v="0"/>
    <n v="-218"/>
    <n v="3230.54"/>
    <n v="0"/>
    <n v="0"/>
    <n v="0"/>
    <n v="1575.46"/>
    <n v="0"/>
  </r>
  <r>
    <x v="0"/>
    <s v="FA88"/>
    <n v="2000"/>
    <n v="200000440"/>
    <n v="0"/>
    <s v="FA002000004400"/>
    <s v="WOODEN TABLE"/>
    <x v="3"/>
    <n v="0"/>
    <n v="9"/>
    <n v="5"/>
    <s v="22.08.2016"/>
    <s v="01.04.2017"/>
    <s v="30.09.2022"/>
    <s v="INR"/>
    <n v="20457"/>
    <n v="0"/>
    <n v="-20457"/>
    <n v="0"/>
    <n v="0"/>
    <n v="-10797.29"/>
    <n v="-978"/>
    <n v="0"/>
    <n v="-978"/>
    <n v="11775.29"/>
    <n v="0"/>
    <n v="0"/>
    <n v="0"/>
    <n v="9659.7099999999991"/>
    <n v="0"/>
  </r>
  <r>
    <x v="0"/>
    <s v="FA88"/>
    <n v="2000"/>
    <n v="200000448"/>
    <n v="0"/>
    <s v="FA002000004480"/>
    <s v="WOODEN TABLE"/>
    <x v="3"/>
    <n v="0"/>
    <n v="9"/>
    <n v="6"/>
    <s v="30.09.2016"/>
    <s v="01.04.2017"/>
    <s v="30.09.2022"/>
    <s v="INR"/>
    <n v="20457"/>
    <n v="0"/>
    <n v="-20457"/>
    <n v="0"/>
    <n v="0"/>
    <n v="-10689.37"/>
    <n v="-972"/>
    <n v="0"/>
    <n v="-972"/>
    <n v="11661.37"/>
    <n v="0"/>
    <n v="0"/>
    <n v="0"/>
    <n v="9767.6299999999992"/>
    <n v="0"/>
  </r>
  <r>
    <x v="0"/>
    <s v="FA88"/>
    <n v="2000"/>
    <n v="200000457"/>
    <n v="0"/>
    <s v="FA002000004570"/>
    <s v="Chairs"/>
    <x v="3"/>
    <n v="10"/>
    <n v="9"/>
    <n v="6"/>
    <s v="07.10.2016"/>
    <s v="01.04.2017"/>
    <m/>
    <s v="INR"/>
    <n v="27013"/>
    <n v="0"/>
    <n v="0"/>
    <n v="0"/>
    <n v="27013"/>
    <n v="-14092.42"/>
    <n v="-1928"/>
    <n v="0"/>
    <n v="-1928"/>
    <n v="0"/>
    <n v="0"/>
    <n v="-16020.42"/>
    <n v="0"/>
    <n v="12920.58"/>
    <n v="10992.58"/>
  </r>
  <r>
    <x v="0"/>
    <s v="FA88"/>
    <n v="2000"/>
    <n v="200001166"/>
    <n v="0"/>
    <s v="FA002000011660"/>
    <s v="Heavy Duty Rack Main"/>
    <x v="3"/>
    <n v="8"/>
    <n v="10"/>
    <n v="0"/>
    <s v="31.10.2017"/>
    <s v="14.09.2017"/>
    <m/>
    <s v="INR"/>
    <n v="108024.88"/>
    <n v="0"/>
    <n v="0"/>
    <n v="0"/>
    <n v="108024.88"/>
    <n v="-46644"/>
    <n v="-7732"/>
    <n v="0"/>
    <n v="-7732"/>
    <n v="0"/>
    <n v="0"/>
    <n v="-54376"/>
    <n v="0"/>
    <n v="61380.880000000005"/>
    <n v="53648.880000000005"/>
  </r>
  <r>
    <x v="0"/>
    <s v="FA88"/>
    <n v="2000"/>
    <n v="200001167"/>
    <n v="0"/>
    <s v="FA002000011670"/>
    <s v="Heavy Duty Rack Addon"/>
    <x v="3"/>
    <n v="0"/>
    <n v="10"/>
    <n v="0"/>
    <s v="31.10.2017"/>
    <s v="14.09.2017"/>
    <s v="30.06.2022"/>
    <s v="INR"/>
    <n v="348764.97"/>
    <n v="0"/>
    <n v="-348764.97"/>
    <n v="0"/>
    <n v="0"/>
    <n v="-150596"/>
    <n v="-8170"/>
    <n v="0"/>
    <n v="-8170"/>
    <n v="158766"/>
    <n v="0"/>
    <n v="0"/>
    <n v="0"/>
    <n v="198168.96999999997"/>
    <n v="0"/>
  </r>
  <r>
    <x v="0"/>
    <s v="FA88"/>
    <n v="2000"/>
    <n v="200001176"/>
    <n v="0"/>
    <s v="FA002000011760"/>
    <s v="Hand Pallet Truck -Nido"/>
    <x v="3"/>
    <n v="1"/>
    <n v="10"/>
    <n v="0"/>
    <s v="30.11.2017"/>
    <s v="18.11.2017"/>
    <m/>
    <s v="INR"/>
    <n v="14500"/>
    <n v="0"/>
    <n v="-14500"/>
    <n v="0"/>
    <n v="0"/>
    <n v="-6016"/>
    <n v="-1038"/>
    <n v="0"/>
    <n v="-1038"/>
    <n v="7054"/>
    <n v="0"/>
    <n v="0"/>
    <n v="7446"/>
    <n v="8484"/>
    <n v="0"/>
  </r>
  <r>
    <x v="0"/>
    <s v="FA88"/>
    <n v="2000"/>
    <n v="200001263"/>
    <n v="0"/>
    <s v="FA002000012630"/>
    <s v="REVOLVING CHAIR"/>
    <x v="3"/>
    <n v="5"/>
    <n v="10"/>
    <n v="0"/>
    <s v="31.05.2018"/>
    <s v="23.04.2018"/>
    <m/>
    <s v="INR"/>
    <n v="11500"/>
    <n v="0"/>
    <n v="0"/>
    <n v="0"/>
    <n v="11500"/>
    <n v="-4304"/>
    <n v="-823"/>
    <n v="0"/>
    <n v="-823"/>
    <n v="0"/>
    <n v="0"/>
    <n v="-5127"/>
    <n v="0"/>
    <n v="7196"/>
    <n v="6373"/>
  </r>
  <r>
    <x v="0"/>
    <s v="FA88"/>
    <n v="2000"/>
    <n v="200001560"/>
    <n v="0"/>
    <s v="FA002000015600"/>
    <s v="SS Pipe Frame 16 guage"/>
    <x v="3"/>
    <n v="0"/>
    <n v="10"/>
    <n v="0"/>
    <s v="31.10.2018"/>
    <s v="27.10.2018"/>
    <s v="30.09.2022"/>
    <s v="INR"/>
    <n v="4446.8900000000003"/>
    <n v="0"/>
    <n v="-4446.8900000000003"/>
    <n v="0"/>
    <n v="0"/>
    <n v="-1448"/>
    <n v="-211"/>
    <n v="0"/>
    <n v="-211"/>
    <n v="1659"/>
    <n v="0"/>
    <n v="0"/>
    <n v="0"/>
    <n v="2998.8900000000003"/>
    <n v="0"/>
  </r>
  <r>
    <x v="0"/>
    <s v="FA88"/>
    <n v="2000"/>
    <n v="200001563"/>
    <n v="0"/>
    <s v="FA002000015630"/>
    <s v="REVOLVING CHAIR"/>
    <x v="3"/>
    <n v="3"/>
    <n v="10"/>
    <n v="0"/>
    <s v="31.10.2018"/>
    <s v="26.10.2018"/>
    <m/>
    <s v="INR"/>
    <n v="6900"/>
    <n v="0"/>
    <n v="0"/>
    <n v="0"/>
    <n v="6900"/>
    <n v="-2248"/>
    <n v="-494"/>
    <n v="0"/>
    <n v="-494"/>
    <n v="0"/>
    <n v="0"/>
    <n v="-2742"/>
    <n v="0"/>
    <n v="4652"/>
    <n v="4158"/>
  </r>
  <r>
    <x v="0"/>
    <s v="FA88"/>
    <n v="2000"/>
    <n v="200001564"/>
    <n v="0"/>
    <s v="FA002000015640"/>
    <s v="PLASTIC CHAIRS"/>
    <x v="3"/>
    <n v="0"/>
    <n v="10"/>
    <n v="0"/>
    <s v="31.10.2018"/>
    <s v="26.10.2018"/>
    <s v="30.06.2022"/>
    <s v="INR"/>
    <n v="900"/>
    <n v="0"/>
    <n v="-900"/>
    <n v="0"/>
    <n v="0"/>
    <n v="-293"/>
    <n v="-21"/>
    <n v="0"/>
    <n v="-21"/>
    <n v="314"/>
    <n v="0"/>
    <n v="0"/>
    <n v="0"/>
    <n v="607"/>
    <n v="0"/>
  </r>
  <r>
    <x v="0"/>
    <s v="FA88"/>
    <n v="2000"/>
    <n v="200001822"/>
    <n v="0"/>
    <s v="FA002000018220"/>
    <s v="Decking Panel for Heavy Duty Racks"/>
    <x v="3"/>
    <n v="0"/>
    <n v="10"/>
    <n v="0"/>
    <s v="31.03.2020"/>
    <s v="07.03.2020"/>
    <s v="30.06.2022"/>
    <s v="INR"/>
    <n v="66125.42"/>
    <n v="0"/>
    <n v="-66125.42"/>
    <n v="0"/>
    <n v="0"/>
    <n v="-12993"/>
    <n v="-1549"/>
    <n v="0"/>
    <n v="-1549"/>
    <n v="14542"/>
    <n v="0"/>
    <n v="0"/>
    <n v="0"/>
    <n v="53132.42"/>
    <n v="0"/>
  </r>
  <r>
    <x v="0"/>
    <s v="FA88"/>
    <n v="2000"/>
    <n v="200001862"/>
    <n v="0"/>
    <s v="FA002000018620"/>
    <s v="Heavy Duty rack"/>
    <x v="3"/>
    <n v="2"/>
    <n v="5"/>
    <n v="7"/>
    <s v="01.04.2020"/>
    <s v="01.04.2020"/>
    <m/>
    <s v="INR"/>
    <n v="128479"/>
    <n v="0"/>
    <n v="0"/>
    <n v="0"/>
    <n v="128479"/>
    <n v="-78409.41"/>
    <n v="-9176"/>
    <n v="0"/>
    <n v="-9176"/>
    <n v="0"/>
    <n v="0"/>
    <n v="-87585.41"/>
    <n v="0"/>
    <n v="50069.59"/>
    <n v="40893.589999999997"/>
  </r>
  <r>
    <x v="0"/>
    <s v="FA88"/>
    <n v="2000"/>
    <n v="200001863"/>
    <n v="0"/>
    <s v="FA002000018630"/>
    <s v="WOODEN WALL RACK"/>
    <x v="3"/>
    <n v="2"/>
    <n v="6"/>
    <n v="10"/>
    <s v="01.04.2020"/>
    <s v="01.04.2020"/>
    <m/>
    <s v="INR"/>
    <n v="8172"/>
    <n v="0"/>
    <n v="0"/>
    <n v="0"/>
    <n v="8172"/>
    <n v="-4020.76"/>
    <n v="-583"/>
    <n v="0"/>
    <n v="-583"/>
    <n v="0"/>
    <n v="0"/>
    <n v="-4603.76"/>
    <n v="0"/>
    <n v="4151.24"/>
    <n v="3568.24"/>
  </r>
  <r>
    <x v="0"/>
    <s v="FA88"/>
    <n v="2000"/>
    <n v="200001864"/>
    <n v="0"/>
    <s v="FA002000018640"/>
    <s v="Wooden Filing Cabinet"/>
    <x v="3"/>
    <n v="2"/>
    <n v="6"/>
    <n v="10"/>
    <s v="01.04.2020"/>
    <s v="01.04.2020"/>
    <m/>
    <s v="INR"/>
    <n v="5107.5"/>
    <n v="0"/>
    <n v="-5107.5"/>
    <n v="0"/>
    <n v="0"/>
    <n v="-2511.73"/>
    <n v="-365"/>
    <n v="0"/>
    <n v="-365"/>
    <n v="2876.73"/>
    <n v="0"/>
    <n v="0"/>
    <n v="2230.77"/>
    <n v="2595.77"/>
    <n v="0"/>
  </r>
  <r>
    <x v="0"/>
    <s v="FA88"/>
    <n v="2000"/>
    <n v="200001865"/>
    <n v="0"/>
    <s v="FA002000018650"/>
    <s v="Fibre Door"/>
    <x v="3"/>
    <n v="2"/>
    <n v="6"/>
    <n v="9"/>
    <s v="01.04.2020"/>
    <s v="01.04.2020"/>
    <m/>
    <s v="INR"/>
    <n v="15890"/>
    <n v="0"/>
    <n v="-15890"/>
    <n v="0"/>
    <n v="0"/>
    <n v="-7953.39"/>
    <n v="-1133"/>
    <n v="0"/>
    <n v="-1133"/>
    <n v="9086.39"/>
    <n v="0"/>
    <n v="0"/>
    <n v="6803.6100000000006"/>
    <n v="7936.61"/>
    <n v="0"/>
  </r>
  <r>
    <x v="0"/>
    <s v="FA88"/>
    <n v="2000"/>
    <n v="200001866"/>
    <n v="0"/>
    <s v="FA002000018660"/>
    <s v="Heavy Duty Rack Main"/>
    <x v="3"/>
    <n v="2"/>
    <n v="7"/>
    <n v="5"/>
    <s v="01.04.2020"/>
    <s v="01.04.2020"/>
    <m/>
    <s v="INR"/>
    <n v="19057.650000000001"/>
    <n v="0"/>
    <n v="0"/>
    <n v="0"/>
    <n v="19057.650000000001"/>
    <n v="-8259"/>
    <n v="-1370"/>
    <n v="0"/>
    <n v="-1370"/>
    <n v="0"/>
    <n v="0"/>
    <n v="-9629"/>
    <n v="0"/>
    <n v="10798.650000000001"/>
    <n v="9428.6500000000015"/>
  </r>
  <r>
    <x v="0"/>
    <s v="FA88"/>
    <n v="2000"/>
    <n v="200001867"/>
    <n v="0"/>
    <s v="FA002000018670"/>
    <s v="Heavy Duty Rack Add"/>
    <x v="3"/>
    <n v="4"/>
    <n v="7"/>
    <n v="5"/>
    <s v="01.04.2020"/>
    <s v="01.04.2020"/>
    <m/>
    <s v="INR"/>
    <n v="32839.230000000003"/>
    <n v="0"/>
    <n v="0"/>
    <n v="0"/>
    <n v="32839.230000000003"/>
    <n v="-14231"/>
    <n v="-2360"/>
    <n v="0"/>
    <n v="-2360"/>
    <n v="0"/>
    <n v="0"/>
    <n v="-16591"/>
    <n v="0"/>
    <n v="18608.230000000003"/>
    <n v="16248.230000000003"/>
  </r>
  <r>
    <x v="0"/>
    <s v="FA88"/>
    <n v="2000"/>
    <n v="200001868"/>
    <n v="0"/>
    <s v="FA002000018680"/>
    <s v="Plastic Pallets"/>
    <x v="3"/>
    <n v="20"/>
    <n v="7"/>
    <n v="7"/>
    <s v="01.04.2020"/>
    <s v="01.04.2020"/>
    <m/>
    <s v="INR"/>
    <n v="20000"/>
    <n v="0"/>
    <n v="0"/>
    <n v="0"/>
    <n v="20000"/>
    <n v="-8349"/>
    <n v="-1437"/>
    <n v="0"/>
    <n v="-1437"/>
    <n v="0"/>
    <n v="0"/>
    <n v="-9786"/>
    <n v="0"/>
    <n v="11651"/>
    <n v="10214"/>
  </r>
  <r>
    <x v="0"/>
    <s v="FA88"/>
    <n v="2000"/>
    <n v="200001869"/>
    <n v="0"/>
    <s v="FA002000018690"/>
    <s v="Steel Cupboard"/>
    <x v="3"/>
    <n v="2"/>
    <n v="7"/>
    <n v="9"/>
    <s v="01.04.2020"/>
    <s v="01.04.2020"/>
    <m/>
    <s v="INR"/>
    <n v="7500"/>
    <n v="0"/>
    <n v="0"/>
    <n v="0"/>
    <n v="7500"/>
    <n v="-3045"/>
    <n v="-535"/>
    <n v="0"/>
    <n v="-535"/>
    <n v="0"/>
    <n v="0"/>
    <n v="-3580"/>
    <n v="0"/>
    <n v="4455"/>
    <n v="3920"/>
  </r>
  <r>
    <x v="0"/>
    <s v="FA88"/>
    <n v="2000"/>
    <n v="200001870"/>
    <n v="0"/>
    <s v="FA002000018700"/>
    <s v="REVOLVING CHAIR"/>
    <x v="3"/>
    <n v="16"/>
    <n v="8"/>
    <n v="9"/>
    <s v="01.04.2020"/>
    <s v="01.04.2020"/>
    <m/>
    <s v="INR"/>
    <n v="21200"/>
    <n v="0"/>
    <n v="-21200"/>
    <n v="0"/>
    <n v="0"/>
    <n v="-6541"/>
    <n v="-1518"/>
    <n v="0"/>
    <n v="-1518"/>
    <n v="8059"/>
    <n v="0"/>
    <n v="0"/>
    <n v="13141"/>
    <n v="14659"/>
    <n v="0"/>
  </r>
  <r>
    <x v="0"/>
    <s v="FA88"/>
    <n v="2000"/>
    <n v="200001896"/>
    <n v="0"/>
    <s v="FA002000018960"/>
    <s v="Heavy Duty Rack"/>
    <x v="3"/>
    <n v="21"/>
    <n v="7"/>
    <n v="5"/>
    <s v="01.04.2020"/>
    <s v="01.04.2020"/>
    <m/>
    <s v="INR"/>
    <n v="347353.12"/>
    <n v="0"/>
    <n v="-347353.12"/>
    <n v="0"/>
    <n v="0"/>
    <n v="-150525"/>
    <n v="-24963"/>
    <n v="0"/>
    <n v="-24963"/>
    <n v="175488"/>
    <n v="0"/>
    <n v="0"/>
    <n v="171865.12"/>
    <n v="196828.12"/>
    <n v="0"/>
  </r>
  <r>
    <x v="0"/>
    <s v="FA88"/>
    <n v="2000"/>
    <n v="200001897"/>
    <n v="0"/>
    <s v="FA002000018970"/>
    <s v="2 way galaPartition Metal"/>
    <x v="3"/>
    <n v="1"/>
    <n v="4"/>
    <n v="9"/>
    <s v="01.04.2020"/>
    <s v="01.04.2020"/>
    <m/>
    <s v="INR"/>
    <n v="220815"/>
    <n v="0"/>
    <n v="-220815"/>
    <n v="0"/>
    <n v="0"/>
    <n v="-152074.84"/>
    <n v="-15804"/>
    <n v="0"/>
    <n v="-15804"/>
    <n v="167878.84"/>
    <n v="0"/>
    <n v="0"/>
    <n v="52936.160000000003"/>
    <n v="68740.160000000003"/>
    <n v="0"/>
  </r>
  <r>
    <x v="0"/>
    <s v="FA88"/>
    <n v="2000"/>
    <n v="200001898"/>
    <n v="0"/>
    <s v="FA002000018980"/>
    <s v="SLOTTED ANGLE RACKS"/>
    <x v="3"/>
    <n v="0"/>
    <n v="8"/>
    <n v="4"/>
    <s v="01.04.2020"/>
    <s v="01.04.2020"/>
    <s v="30.06.2022"/>
    <s v="INR"/>
    <n v="126757.05"/>
    <n v="0"/>
    <n v="-126757.05"/>
    <n v="0"/>
    <n v="0"/>
    <n v="-44443"/>
    <n v="-2958"/>
    <n v="0"/>
    <n v="-2958"/>
    <n v="47401"/>
    <n v="0"/>
    <n v="0"/>
    <n v="0"/>
    <n v="82314.05"/>
    <n v="0"/>
  </r>
  <r>
    <x v="0"/>
    <s v="FA88"/>
    <n v="2000"/>
    <n v="200001899"/>
    <n v="0"/>
    <s v="FA002000018990"/>
    <s v="SHELVING FIXTURES BRACKET"/>
    <x v="3"/>
    <n v="28"/>
    <n v="1"/>
    <n v="3"/>
    <s v="01.04.2020"/>
    <s v="01.04.2020"/>
    <m/>
    <s v="INR"/>
    <n v="464818"/>
    <n v="0"/>
    <n v="-464818"/>
    <n v="0"/>
    <n v="0"/>
    <n v="-441576.77"/>
    <n v="0"/>
    <n v="0"/>
    <n v="0"/>
    <n v="441576.77"/>
    <n v="0"/>
    <n v="0"/>
    <n v="23241.229999999981"/>
    <n v="23241.229999999981"/>
    <n v="0"/>
  </r>
  <r>
    <x v="0"/>
    <s v="FA88"/>
    <n v="2000"/>
    <n v="200001900"/>
    <n v="0"/>
    <s v="FA002000019000"/>
    <s v="Plastic Pallets"/>
    <x v="3"/>
    <n v="50"/>
    <n v="7"/>
    <n v="2"/>
    <s v="01.04.2020"/>
    <s v="01.04.2020"/>
    <m/>
    <s v="INR"/>
    <n v="89437.5"/>
    <n v="0"/>
    <n v="0"/>
    <n v="0"/>
    <n v="89437.5"/>
    <n v="-41576"/>
    <n v="-6327"/>
    <n v="0"/>
    <n v="-6327"/>
    <n v="0"/>
    <n v="0"/>
    <n v="-47903"/>
    <n v="0"/>
    <n v="47861.5"/>
    <n v="41534.5"/>
  </r>
  <r>
    <x v="0"/>
    <s v="FA88"/>
    <n v="2000"/>
    <n v="200001901"/>
    <n v="0"/>
    <s v="FA002000019010"/>
    <s v="Chairs"/>
    <x v="3"/>
    <n v="10"/>
    <n v="6"/>
    <n v="6"/>
    <s v="01.04.2020"/>
    <s v="01.04.2020"/>
    <m/>
    <s v="INR"/>
    <n v="27013"/>
    <n v="0"/>
    <n v="-27013"/>
    <n v="0"/>
    <n v="0"/>
    <n v="-14091.42"/>
    <n v="-1937"/>
    <n v="0"/>
    <n v="-1937"/>
    <n v="16028.42"/>
    <n v="0"/>
    <n v="0"/>
    <n v="10984.58"/>
    <n v="12921.58"/>
    <n v="0"/>
  </r>
  <r>
    <x v="0"/>
    <s v="FA88"/>
    <n v="2000"/>
    <n v="200001902"/>
    <n v="0"/>
    <s v="FA002000019020"/>
    <s v="Plastic Pallets - L1200*W1000*150MM"/>
    <x v="3"/>
    <n v="10"/>
    <n v="8"/>
    <n v="0"/>
    <s v="01.04.2020"/>
    <s v="01.04.2020"/>
    <m/>
    <s v="INR"/>
    <n v="21500"/>
    <n v="0"/>
    <n v="0"/>
    <n v="0"/>
    <n v="21500"/>
    <n v="-8111"/>
    <n v="-1546"/>
    <n v="0"/>
    <n v="-1546"/>
    <n v="0"/>
    <n v="0"/>
    <n v="-9657"/>
    <n v="0"/>
    <n v="13389"/>
    <n v="11843"/>
  </r>
  <r>
    <x v="0"/>
    <s v="FA88"/>
    <n v="2000"/>
    <n v="200001903"/>
    <n v="0"/>
    <s v="FA002000019030"/>
    <s v="REVOLVING CHAIR"/>
    <x v="3"/>
    <n v="8"/>
    <n v="8"/>
    <n v="3"/>
    <s v="01.04.2020"/>
    <s v="01.04.2020"/>
    <m/>
    <s v="INR"/>
    <n v="19200"/>
    <n v="0"/>
    <n v="0"/>
    <n v="0"/>
    <n v="19200"/>
    <n v="-6871"/>
    <n v="-1371"/>
    <n v="0"/>
    <n v="-1371"/>
    <n v="0"/>
    <n v="0"/>
    <n v="-8242"/>
    <n v="0"/>
    <n v="12329"/>
    <n v="10958"/>
  </r>
  <r>
    <x v="0"/>
    <s v="FA88"/>
    <n v="2000"/>
    <n v="200001904"/>
    <n v="0"/>
    <s v="FA002000019040"/>
    <s v="Plastic Pallets (L 1200* W 1000* H 150 mm)"/>
    <x v="3"/>
    <n v="10"/>
    <n v="7"/>
    <n v="7"/>
    <s v="01.04.2020"/>
    <s v="01.04.2020"/>
    <m/>
    <s v="INR"/>
    <n v="20000"/>
    <n v="0"/>
    <n v="0"/>
    <n v="0"/>
    <n v="20000"/>
    <n v="-8349"/>
    <n v="-1437"/>
    <n v="0"/>
    <n v="-1437"/>
    <n v="0"/>
    <n v="0"/>
    <n v="-9786"/>
    <n v="0"/>
    <n v="11651"/>
    <n v="10214"/>
  </r>
  <r>
    <x v="0"/>
    <s v="FA88"/>
    <n v="2000"/>
    <n v="200001905"/>
    <n v="0"/>
    <s v="FA002000019050"/>
    <s v="Entry Plastic Pallet"/>
    <x v="3"/>
    <n v="10"/>
    <n v="4"/>
    <n v="9"/>
    <s v="01.04.2020"/>
    <s v="01.04.2020"/>
    <m/>
    <s v="INR"/>
    <n v="27606.85"/>
    <n v="0"/>
    <n v="-27606.85"/>
    <n v="0"/>
    <n v="0"/>
    <n v="-19013.169999999998"/>
    <n v="-1976"/>
    <n v="0"/>
    <n v="-1976"/>
    <n v="20989.17"/>
    <n v="0"/>
    <n v="0"/>
    <n v="6617.68"/>
    <n v="8593.68"/>
    <n v="0"/>
  </r>
  <r>
    <x v="0"/>
    <s v="FA88"/>
    <n v="2000"/>
    <n v="200001908"/>
    <n v="0"/>
    <s v="FA002000019080"/>
    <s v="SS Table 60&quot; *24&quot; *30&quot;"/>
    <x v="3"/>
    <n v="1"/>
    <n v="8"/>
    <n v="7"/>
    <s v="01.04.2020"/>
    <s v="01.04.2020"/>
    <m/>
    <s v="INR"/>
    <n v="11000"/>
    <n v="0"/>
    <n v="0"/>
    <n v="0"/>
    <n v="11000"/>
    <n v="-3580"/>
    <n v="-786"/>
    <n v="0"/>
    <n v="-786"/>
    <n v="0"/>
    <n v="0"/>
    <n v="-4366"/>
    <n v="0"/>
    <n v="7420"/>
    <n v="6634"/>
  </r>
  <r>
    <x v="0"/>
    <s v="FA88"/>
    <n v="2000"/>
    <n v="200001909"/>
    <n v="0"/>
    <s v="FA002000019090"/>
    <s v="Staff Locker"/>
    <x v="3"/>
    <n v="4"/>
    <n v="1"/>
    <n v="4"/>
    <s v="01.04.2020"/>
    <s v="01.04.2020"/>
    <m/>
    <s v="INR"/>
    <n v="52875"/>
    <n v="0"/>
    <n v="0"/>
    <n v="0"/>
    <n v="52875"/>
    <n v="-50231.25"/>
    <n v="0"/>
    <n v="0"/>
    <n v="0"/>
    <n v="0"/>
    <n v="0"/>
    <n v="-50231.25"/>
    <n v="0"/>
    <n v="2643.75"/>
    <n v="2643.75"/>
  </r>
  <r>
    <x v="0"/>
    <s v="FA88"/>
    <n v="2000"/>
    <n v="200001910"/>
    <n v="0"/>
    <s v="FA002000019100"/>
    <s v="CHAIRS"/>
    <x v="3"/>
    <n v="4"/>
    <n v="8"/>
    <n v="6"/>
    <s v="01.04.2020"/>
    <s v="01.04.2020"/>
    <m/>
    <s v="INR"/>
    <n v="10600"/>
    <n v="0"/>
    <n v="0"/>
    <n v="0"/>
    <n v="10600"/>
    <n v="-3498"/>
    <n v="-762"/>
    <n v="0"/>
    <n v="-762"/>
    <n v="0"/>
    <n v="0"/>
    <n v="-4260"/>
    <n v="0"/>
    <n v="7102"/>
    <n v="6340"/>
  </r>
  <r>
    <x v="0"/>
    <s v="FA88"/>
    <n v="2000"/>
    <n v="200001911"/>
    <n v="0"/>
    <s v="FA002000019110"/>
    <s v="Table"/>
    <x v="3"/>
    <n v="0"/>
    <n v="8"/>
    <n v="6"/>
    <s v="01.04.2020"/>
    <s v="01.04.2020"/>
    <s v="30.06.2022"/>
    <s v="INR"/>
    <n v="10500"/>
    <n v="0"/>
    <n v="-10500"/>
    <n v="0"/>
    <n v="0"/>
    <n v="-3477"/>
    <n v="-246"/>
    <n v="0"/>
    <n v="-246"/>
    <n v="3723"/>
    <n v="0"/>
    <n v="0"/>
    <n v="0"/>
    <n v="7023"/>
    <n v="0"/>
  </r>
  <r>
    <x v="0"/>
    <s v="FA88"/>
    <n v="2000"/>
    <n v="200001912"/>
    <n v="0"/>
    <s v="FA002000019120"/>
    <s v="SLOTTED ANGLE RACKS"/>
    <x v="3"/>
    <n v="0"/>
    <n v="8"/>
    <n v="6"/>
    <s v="01.04.2020"/>
    <s v="01.04.2020"/>
    <m/>
    <s v="INR"/>
    <n v="10326.959999999999"/>
    <n v="0"/>
    <n v="0"/>
    <n v="0"/>
    <n v="10326.959999999999"/>
    <n v="-3447"/>
    <n v="-737"/>
    <n v="0"/>
    <n v="-737"/>
    <n v="0"/>
    <n v="0"/>
    <n v="-4184"/>
    <n v="0"/>
    <n v="6879.9599999999991"/>
    <n v="6142.9599999999991"/>
  </r>
  <r>
    <x v="0"/>
    <s v="FA88"/>
    <n v="2000"/>
    <n v="200001913"/>
    <n v="0"/>
    <s v="FA002000019130"/>
    <s v="Wooden Table (39&quot;*30&quot;19&quot;)"/>
    <x v="3"/>
    <n v="3"/>
    <n v="7"/>
    <n v="6"/>
    <s v="01.04.2020"/>
    <s v="01.04.2020"/>
    <m/>
    <s v="INR"/>
    <n v="10500"/>
    <n v="0"/>
    <n v="0"/>
    <n v="0"/>
    <n v="10500"/>
    <n v="-4495"/>
    <n v="-751"/>
    <n v="0"/>
    <n v="-751"/>
    <n v="0"/>
    <n v="0"/>
    <n v="-5246"/>
    <n v="0"/>
    <n v="6005"/>
    <n v="5254"/>
  </r>
  <r>
    <x v="0"/>
    <s v="FA88"/>
    <n v="2000"/>
    <n v="200001914"/>
    <n v="0"/>
    <s v="FA002000019140"/>
    <s v="SS Table 48&quot; *24&quot; *30&quot;"/>
    <x v="3"/>
    <n v="1"/>
    <n v="8"/>
    <n v="7"/>
    <s v="01.04.2020"/>
    <s v="01.04.2020"/>
    <m/>
    <s v="INR"/>
    <n v="9000"/>
    <n v="0"/>
    <n v="0"/>
    <n v="0"/>
    <n v="9000"/>
    <n v="-2928"/>
    <n v="-643"/>
    <n v="0"/>
    <n v="-643"/>
    <n v="0"/>
    <n v="0"/>
    <n v="-3571"/>
    <n v="0"/>
    <n v="6072"/>
    <n v="5429"/>
  </r>
  <r>
    <x v="0"/>
    <s v="FA88"/>
    <n v="2000"/>
    <n v="200001915"/>
    <n v="0"/>
    <s v="FA002000019150"/>
    <s v="Steel Cupboard"/>
    <x v="3"/>
    <n v="1"/>
    <n v="8"/>
    <n v="9"/>
    <s v="01.04.2020"/>
    <s v="01.04.2020"/>
    <m/>
    <s v="INR"/>
    <n v="7500"/>
    <n v="0"/>
    <n v="-7500"/>
    <n v="0"/>
    <n v="0"/>
    <n v="-2310"/>
    <n v="-537"/>
    <n v="0"/>
    <n v="-537"/>
    <n v="2847"/>
    <n v="0"/>
    <n v="0"/>
    <n v="4653"/>
    <n v="5190"/>
    <n v="0"/>
  </r>
  <r>
    <x v="0"/>
    <s v="FA88"/>
    <n v="2000"/>
    <n v="200001916"/>
    <n v="0"/>
    <s v="FA002000019160"/>
    <s v="Office Table"/>
    <x v="3"/>
    <n v="4"/>
    <n v="7"/>
    <n v="1"/>
    <s v="01.04.2020"/>
    <s v="01.04.2020"/>
    <m/>
    <s v="INR"/>
    <n v="8513"/>
    <n v="0"/>
    <n v="-8513"/>
    <n v="0"/>
    <n v="0"/>
    <n v="-3965"/>
    <n v="-611"/>
    <n v="0"/>
    <n v="-611"/>
    <n v="4576"/>
    <n v="0"/>
    <n v="0"/>
    <n v="3937"/>
    <n v="4548"/>
    <n v="0"/>
  </r>
  <r>
    <x v="0"/>
    <s v="FA88"/>
    <n v="2000"/>
    <n v="200001917"/>
    <n v="0"/>
    <s v="FA002000019170"/>
    <s v="Steel Cupboard- 78'*36*19"/>
    <x v="3"/>
    <n v="2"/>
    <n v="8"/>
    <n v="0"/>
    <s v="01.04.2020"/>
    <s v="01.04.2020"/>
    <m/>
    <s v="INR"/>
    <n v="7500"/>
    <n v="0"/>
    <n v="-7500"/>
    <n v="0"/>
    <n v="0"/>
    <n v="-2849"/>
    <n v="-537"/>
    <n v="0"/>
    <n v="-537"/>
    <n v="3386"/>
    <n v="0"/>
    <n v="0"/>
    <n v="4114"/>
    <n v="4651"/>
    <n v="0"/>
  </r>
  <r>
    <x v="0"/>
    <s v="FA88"/>
    <n v="2000"/>
    <n v="200001918"/>
    <n v="0"/>
    <s v="FA002000019180"/>
    <s v="TABLE"/>
    <x v="3"/>
    <n v="2"/>
    <n v="8"/>
    <n v="3"/>
    <s v="01.04.2020"/>
    <s v="01.04.2020"/>
    <m/>
    <s v="INR"/>
    <n v="7000"/>
    <n v="0"/>
    <n v="0"/>
    <n v="0"/>
    <n v="7000"/>
    <n v="-2482"/>
    <n v="-503"/>
    <n v="0"/>
    <n v="-503"/>
    <n v="0"/>
    <n v="0"/>
    <n v="-2985"/>
    <n v="0"/>
    <n v="4518"/>
    <n v="4015"/>
  </r>
  <r>
    <x v="0"/>
    <s v="FA88"/>
    <n v="2000"/>
    <n v="200001919"/>
    <n v="0"/>
    <s v="FA002000019190"/>
    <s v="Office table 36*21"/>
    <x v="3"/>
    <n v="4"/>
    <n v="7"/>
    <n v="1"/>
    <s v="01.04.2020"/>
    <s v="01.04.2020"/>
    <m/>
    <s v="INR"/>
    <n v="7945"/>
    <n v="0"/>
    <n v="-7945"/>
    <n v="0"/>
    <n v="0"/>
    <n v="-3721"/>
    <n v="-567"/>
    <n v="0"/>
    <n v="-567"/>
    <n v="4288"/>
    <n v="0"/>
    <n v="0"/>
    <n v="3657"/>
    <n v="4224"/>
    <n v="0"/>
  </r>
  <r>
    <x v="0"/>
    <s v="FA88"/>
    <n v="2000"/>
    <n v="200001920"/>
    <n v="0"/>
    <s v="FA002000019200"/>
    <s v="ASP - MS SHELF - 425"/>
    <x v="3"/>
    <n v="4"/>
    <n v="2"/>
    <n v="4"/>
    <s v="01.04.2020"/>
    <s v="01.04.2020"/>
    <m/>
    <s v="INR"/>
    <n v="20212"/>
    <n v="0"/>
    <n v="0"/>
    <n v="0"/>
    <n v="20212"/>
    <n v="-18517.45"/>
    <n v="-683.95"/>
    <n v="0"/>
    <n v="-683.95"/>
    <n v="0"/>
    <n v="0"/>
    <n v="-19201.400000000001"/>
    <n v="0"/>
    <n v="1694.5499999999993"/>
    <n v="1010.5999999999985"/>
  </r>
  <r>
    <x v="0"/>
    <s v="FA88"/>
    <n v="2000"/>
    <n v="200001921"/>
    <n v="0"/>
    <s v="FA002000019210"/>
    <s v="Steel Trunks"/>
    <x v="3"/>
    <n v="2"/>
    <n v="6"/>
    <n v="5"/>
    <s v="01.04.2020"/>
    <s v="01.04.2020"/>
    <m/>
    <s v="INR"/>
    <n v="8175"/>
    <n v="0"/>
    <n v="-8175"/>
    <n v="0"/>
    <n v="0"/>
    <n v="-4345.3599999999997"/>
    <n v="-584"/>
    <n v="0"/>
    <n v="-584"/>
    <n v="4929.3599999999997"/>
    <n v="0"/>
    <n v="0"/>
    <n v="3245.6400000000003"/>
    <n v="3829.6400000000003"/>
    <n v="0"/>
  </r>
  <r>
    <x v="0"/>
    <s v="FA88"/>
    <n v="2000"/>
    <n v="200001922"/>
    <n v="0"/>
    <s v="FA002000019220"/>
    <s v="Wooden Pallet 3*2x3*2"/>
    <x v="3"/>
    <n v="50"/>
    <n v="1"/>
    <n v="5"/>
    <s v="01.04.2020"/>
    <s v="01.04.2020"/>
    <m/>
    <s v="INR"/>
    <n v="27779"/>
    <n v="0"/>
    <n v="0"/>
    <n v="0"/>
    <n v="27779"/>
    <n v="-26390.05"/>
    <n v="0"/>
    <n v="0"/>
    <n v="0"/>
    <n v="0"/>
    <n v="0"/>
    <n v="-26390.05"/>
    <n v="0"/>
    <n v="1388.9500000000007"/>
    <n v="1388.9500000000007"/>
  </r>
  <r>
    <x v="0"/>
    <s v="FA88"/>
    <n v="2000"/>
    <n v="200001923"/>
    <n v="0"/>
    <s v="FA002000019230"/>
    <s v="9U Rack"/>
    <x v="3"/>
    <n v="1"/>
    <n v="6"/>
    <n v="3"/>
    <s v="01.04.2020"/>
    <s v="01.04.2020"/>
    <m/>
    <s v="INR"/>
    <n v="6749.89"/>
    <n v="0"/>
    <n v="0"/>
    <n v="0"/>
    <n v="6749.89"/>
    <n v="-3688.13"/>
    <n v="-483"/>
    <n v="0"/>
    <n v="-483"/>
    <n v="0"/>
    <n v="0"/>
    <n v="-4171.13"/>
    <n v="0"/>
    <n v="3061.76"/>
    <n v="2578.7600000000002"/>
  </r>
  <r>
    <x v="0"/>
    <s v="FA88"/>
    <n v="2000"/>
    <n v="200001924"/>
    <n v="0"/>
    <s v="FA002000019240"/>
    <s v="Table 4x2"/>
    <x v="3"/>
    <n v="0"/>
    <n v="1"/>
    <n v="0"/>
    <s v="01.04.2020"/>
    <s v="01.04.2020"/>
    <s v="30.06.2022"/>
    <s v="INR"/>
    <n v="30101"/>
    <n v="0"/>
    <n v="-30101"/>
    <n v="0"/>
    <n v="0"/>
    <n v="-28595.95"/>
    <n v="0"/>
    <n v="0"/>
    <n v="0"/>
    <n v="28595.95"/>
    <n v="0"/>
    <n v="0"/>
    <n v="0"/>
    <n v="1505.0499999999993"/>
    <n v="0"/>
  </r>
  <r>
    <x v="0"/>
    <s v="FA88"/>
    <n v="2000"/>
    <n v="200001925"/>
    <n v="0"/>
    <s v="FA002000019250"/>
    <s v="Chair"/>
    <x v="3"/>
    <n v="21"/>
    <n v="6"/>
    <n v="4"/>
    <s v="01.04.2020"/>
    <s v="01.04.2020"/>
    <m/>
    <s v="INR"/>
    <n v="5906.25"/>
    <n v="0"/>
    <n v="-5906.25"/>
    <n v="0"/>
    <n v="0"/>
    <n v="-3171.64"/>
    <n v="-424"/>
    <n v="0"/>
    <n v="-424"/>
    <n v="3595.64"/>
    <n v="0"/>
    <n v="0"/>
    <n v="2310.61"/>
    <n v="2734.61"/>
    <n v="0"/>
  </r>
  <r>
    <x v="0"/>
    <s v="FA88"/>
    <n v="2000"/>
    <n v="200001926"/>
    <n v="0"/>
    <s v="FA002000019260"/>
    <s v="Table"/>
    <x v="3"/>
    <n v="1"/>
    <n v="7"/>
    <n v="8"/>
    <s v="01.04.2020"/>
    <s v="01.04.2020"/>
    <m/>
    <s v="INR"/>
    <n v="4000"/>
    <n v="0"/>
    <n v="0"/>
    <n v="0"/>
    <n v="4000"/>
    <n v="-1646"/>
    <n v="-286"/>
    <n v="0"/>
    <n v="-286"/>
    <n v="0"/>
    <n v="0"/>
    <n v="-1932"/>
    <n v="0"/>
    <n v="2354"/>
    <n v="2068"/>
  </r>
  <r>
    <x v="0"/>
    <s v="FA88"/>
    <n v="2000"/>
    <n v="200001927"/>
    <n v="0"/>
    <s v="FA002000019270"/>
    <s v="Bag Closer Machine- Revo"/>
    <x v="3"/>
    <n v="1"/>
    <n v="1"/>
    <n v="0"/>
    <s v="01.04.2020"/>
    <s v="01.04.2020"/>
    <m/>
    <s v="INR"/>
    <n v="20900"/>
    <n v="0"/>
    <n v="0"/>
    <n v="0"/>
    <n v="20900"/>
    <n v="-19855"/>
    <n v="0"/>
    <n v="0"/>
    <n v="0"/>
    <n v="0"/>
    <n v="0"/>
    <n v="-19855"/>
    <n v="0"/>
    <n v="1045"/>
    <n v="1045"/>
  </r>
  <r>
    <x v="0"/>
    <s v="FA88"/>
    <n v="2000"/>
    <n v="200001928"/>
    <n v="0"/>
    <s v="FA002000019280"/>
    <s v="Stool"/>
    <x v="3"/>
    <n v="10"/>
    <n v="8"/>
    <n v="3"/>
    <s v="01.04.2020"/>
    <s v="01.04.2020"/>
    <m/>
    <s v="INR"/>
    <n v="3000"/>
    <n v="0"/>
    <n v="0"/>
    <n v="0"/>
    <n v="3000"/>
    <n v="-1073"/>
    <n v="-214"/>
    <n v="0"/>
    <n v="-214"/>
    <n v="0"/>
    <n v="0"/>
    <n v="-1287"/>
    <n v="0"/>
    <n v="1927"/>
    <n v="1713"/>
  </r>
  <r>
    <x v="0"/>
    <s v="FA88"/>
    <n v="2000"/>
    <n v="200001929"/>
    <n v="0"/>
    <s v="FA002000019290"/>
    <s v="Platform Trolley"/>
    <x v="3"/>
    <n v="0"/>
    <n v="4"/>
    <n v="8"/>
    <s v="01.04.2020"/>
    <s v="01.04.2020"/>
    <s v="30.06.2022"/>
    <s v="INR"/>
    <n v="4870.8"/>
    <n v="0"/>
    <n v="-4870.8"/>
    <n v="0"/>
    <n v="0"/>
    <n v="-3394.12"/>
    <n v="-114"/>
    <n v="0"/>
    <n v="-114"/>
    <n v="3508.12"/>
    <n v="0"/>
    <n v="0"/>
    <n v="0"/>
    <n v="1476.6800000000003"/>
    <n v="0"/>
  </r>
  <r>
    <x v="0"/>
    <s v="FA88"/>
    <n v="2000"/>
    <n v="200001930"/>
    <n v="0"/>
    <s v="FA002000019300"/>
    <s v="S.S.Drum Stand 8 &quot; x 36 &quot;"/>
    <x v="3"/>
    <n v="50"/>
    <n v="1"/>
    <n v="1"/>
    <s v="01.04.2020"/>
    <s v="01.04.2020"/>
    <m/>
    <s v="INR"/>
    <n v="14591"/>
    <n v="0"/>
    <n v="-14591"/>
    <n v="0"/>
    <n v="0"/>
    <n v="-13861.45"/>
    <n v="0"/>
    <n v="0"/>
    <n v="0"/>
    <n v="13861.45"/>
    <n v="0"/>
    <n v="0"/>
    <n v="729.54999999999927"/>
    <n v="729.54999999999927"/>
    <n v="0"/>
  </r>
  <r>
    <x v="0"/>
    <s v="FA88"/>
    <n v="2000"/>
    <n v="200001931"/>
    <n v="0"/>
    <s v="FA002000019310"/>
    <s v="CHAIR"/>
    <x v="3"/>
    <n v="0"/>
    <n v="7"/>
    <n v="8"/>
    <s v="01.04.2020"/>
    <s v="01.04.2020"/>
    <s v="30.06.2022"/>
    <s v="INR"/>
    <n v="2700"/>
    <n v="0"/>
    <n v="-2700"/>
    <n v="0"/>
    <n v="0"/>
    <n v="-1112"/>
    <n v="-63"/>
    <n v="0"/>
    <n v="-63"/>
    <n v="1175"/>
    <n v="0"/>
    <n v="0"/>
    <n v="0"/>
    <n v="1588"/>
    <n v="0"/>
  </r>
  <r>
    <x v="0"/>
    <s v="FA88"/>
    <n v="2000"/>
    <n v="200001932"/>
    <n v="0"/>
    <s v="FA002000019320"/>
    <s v="Table"/>
    <x v="3"/>
    <n v="3"/>
    <n v="6"/>
    <n v="4"/>
    <s v="01.04.2020"/>
    <s v="01.04.2020"/>
    <m/>
    <s v="INR"/>
    <n v="2531.25"/>
    <n v="0"/>
    <n v="0"/>
    <n v="0"/>
    <n v="2531.25"/>
    <n v="-1357.85"/>
    <n v="-182"/>
    <n v="0"/>
    <n v="-182"/>
    <n v="0"/>
    <n v="0"/>
    <n v="-1539.85"/>
    <n v="0"/>
    <n v="1173.4000000000001"/>
    <n v="991.40000000000009"/>
  </r>
  <r>
    <x v="0"/>
    <s v="FA88"/>
    <n v="2000"/>
    <n v="200002325"/>
    <n v="0"/>
    <s v="FA002000023250"/>
    <s v="1000 LTR Tank  with Boaring Connection"/>
    <x v="3"/>
    <n v="10"/>
    <n v="10"/>
    <n v="0"/>
    <s v="28.02.2022"/>
    <s v="26.01.2022"/>
    <m/>
    <s v="INR"/>
    <n v="45000"/>
    <n v="0"/>
    <n v="-45000"/>
    <n v="0"/>
    <n v="0"/>
    <n v="-761"/>
    <n v="-3221"/>
    <n v="0"/>
    <n v="-3221"/>
    <n v="3982"/>
    <n v="0"/>
    <n v="0"/>
    <n v="41018"/>
    <n v="44239"/>
    <n v="0"/>
  </r>
  <r>
    <x v="0"/>
    <s v="FA88"/>
    <n v="2000"/>
    <n v="200002365"/>
    <n v="0"/>
    <s v="FA002000023650"/>
    <s v="2U Mounting Rack - Metal"/>
    <x v="3"/>
    <n v="3"/>
    <n v="9"/>
    <n v="0"/>
    <s v="31.08.2022"/>
    <s v="31.08.2021"/>
    <m/>
    <s v="INR"/>
    <n v="0"/>
    <n v="0"/>
    <n v="0"/>
    <n v="4050"/>
    <n v="4050"/>
    <n v="0"/>
    <n v="-144"/>
    <n v="0"/>
    <n v="-144"/>
    <n v="0"/>
    <n v="-427"/>
    <n v="-571"/>
    <n v="0"/>
    <n v="0"/>
    <n v="3479"/>
  </r>
  <r>
    <x v="0"/>
    <s v="FA88"/>
    <n v="2000"/>
    <n v="200002366"/>
    <n v="0"/>
    <s v="FA002000023660"/>
    <s v="Wooden Pallets"/>
    <x v="3"/>
    <n v="100"/>
    <n v="9"/>
    <n v="0"/>
    <s v="31.08.2022"/>
    <s v="31.08.2021"/>
    <m/>
    <s v="INR"/>
    <n v="0"/>
    <n v="0"/>
    <n v="-74000"/>
    <n v="74000"/>
    <n v="0"/>
    <n v="0"/>
    <n v="-2636"/>
    <n v="0"/>
    <n v="-2636"/>
    <n v="10360"/>
    <n v="-7724"/>
    <n v="0"/>
    <n v="63640"/>
    <n v="0"/>
    <n v="0"/>
  </r>
  <r>
    <x v="0"/>
    <s v="FA88"/>
    <n v="2000"/>
    <n v="200002367"/>
    <n v="0"/>
    <s v="FA002000023670"/>
    <s v="Wooden Pallets"/>
    <x v="3"/>
    <n v="150"/>
    <n v="9"/>
    <n v="0"/>
    <s v="31.08.2022"/>
    <s v="31.08.2021"/>
    <m/>
    <s v="INR"/>
    <n v="0"/>
    <n v="0"/>
    <n v="-107250"/>
    <n v="107250"/>
    <n v="0"/>
    <n v="0"/>
    <n v="-3860"/>
    <n v="0"/>
    <n v="-3860"/>
    <n v="14105"/>
    <n v="-10245"/>
    <n v="0"/>
    <n v="93145"/>
    <n v="0"/>
    <n v="0"/>
  </r>
  <r>
    <x v="0"/>
    <s v="FA88"/>
    <n v="2100"/>
    <n v="210000286"/>
    <n v="0"/>
    <s v="FA002100002860"/>
    <s v="Air Conditioner Koryo"/>
    <x v="4"/>
    <n v="2"/>
    <n v="10"/>
    <n v="0"/>
    <s v="31.07.2017"/>
    <s v="21.04.2017"/>
    <m/>
    <s v="INR"/>
    <n v="45980.01"/>
    <n v="0"/>
    <n v="0"/>
    <n v="0"/>
    <n v="45980.01"/>
    <n v="-21840"/>
    <n v="-3276"/>
    <n v="0"/>
    <n v="-3276"/>
    <n v="0"/>
    <n v="0"/>
    <n v="-25116"/>
    <n v="0"/>
    <n v="24140.010000000002"/>
    <n v="20864.010000000002"/>
  </r>
  <r>
    <x v="0"/>
    <s v="FA88"/>
    <n v="2100"/>
    <n v="210000417"/>
    <n v="0"/>
    <s v="FA002100004170"/>
    <s v="PEDESTAL FAN 18&quot; - Almonard"/>
    <x v="4"/>
    <n v="2"/>
    <n v="10"/>
    <n v="0"/>
    <s v="31.05.2018"/>
    <s v="16.04.2018"/>
    <m/>
    <s v="INR"/>
    <n v="9830.5"/>
    <n v="0"/>
    <n v="0"/>
    <n v="0"/>
    <n v="9830.5"/>
    <n v="-3698"/>
    <n v="-704"/>
    <n v="0"/>
    <n v="-704"/>
    <n v="0"/>
    <n v="0"/>
    <n v="-4402"/>
    <n v="0"/>
    <n v="6132.5"/>
    <n v="5428.5"/>
  </r>
  <r>
    <x v="0"/>
    <s v="FA88"/>
    <n v="2100"/>
    <n v="210000486"/>
    <n v="0"/>
    <s v="FA002100004860"/>
    <s v="PEDESTAL FAN 24&quot;-Almonard"/>
    <x v="4"/>
    <n v="2"/>
    <n v="10"/>
    <n v="0"/>
    <s v="31.07.2018"/>
    <s v="11.07.2018"/>
    <m/>
    <s v="INR"/>
    <n v="13390"/>
    <n v="0"/>
    <n v="0"/>
    <n v="0"/>
    <n v="13390"/>
    <n v="-4736"/>
    <n v="-958"/>
    <n v="0"/>
    <n v="-958"/>
    <n v="0"/>
    <n v="0"/>
    <n v="-5694"/>
    <n v="0"/>
    <n v="8654"/>
    <n v="7696"/>
  </r>
  <r>
    <x v="0"/>
    <s v="FA88"/>
    <n v="2100"/>
    <n v="210000757"/>
    <n v="0"/>
    <s v="FA002100007570"/>
    <s v="ExhaustFan18'(450mm)HD1Ph1400RPMAlmonard"/>
    <x v="4"/>
    <n v="4"/>
    <n v="10"/>
    <n v="0"/>
    <s v="30.11.2019"/>
    <s v="12.11.2019"/>
    <m/>
    <s v="INR"/>
    <n v="15600"/>
    <n v="0"/>
    <n v="0"/>
    <n v="0"/>
    <n v="15600"/>
    <n v="-3535"/>
    <n v="-1117"/>
    <n v="0"/>
    <n v="-1117"/>
    <n v="0"/>
    <n v="0"/>
    <n v="-4652"/>
    <n v="0"/>
    <n v="12065"/>
    <n v="10948"/>
  </r>
  <r>
    <x v="0"/>
    <s v="FA88"/>
    <n v="2100"/>
    <n v="210000758"/>
    <n v="0"/>
    <s v="FA002100007580"/>
    <s v="Pedestal Fan 18'(450mm) Almonard"/>
    <x v="4"/>
    <n v="2"/>
    <n v="10"/>
    <n v="0"/>
    <s v="30.11.2019"/>
    <s v="12.11.2019"/>
    <m/>
    <s v="INR"/>
    <n v="11200"/>
    <n v="0"/>
    <n v="0"/>
    <n v="0"/>
    <n v="11200"/>
    <n v="-2538"/>
    <n v="-802"/>
    <n v="0"/>
    <n v="-802"/>
    <n v="0"/>
    <n v="0"/>
    <n v="-3340"/>
    <n v="0"/>
    <n v="8662"/>
    <n v="7860"/>
  </r>
  <r>
    <x v="0"/>
    <s v="FA88"/>
    <n v="2100"/>
    <n v="210000798"/>
    <n v="0"/>
    <s v="FA002100007980"/>
    <s v="Led Flood Light 100 W"/>
    <x v="4"/>
    <n v="40"/>
    <n v="10"/>
    <n v="0"/>
    <s v="31.03.2020"/>
    <s v="03.03.2020"/>
    <m/>
    <s v="INR"/>
    <n v="94000"/>
    <n v="0"/>
    <n v="-94000"/>
    <n v="0"/>
    <n v="0"/>
    <n v="-18568"/>
    <n v="-6728"/>
    <n v="0"/>
    <n v="-6728"/>
    <n v="25296"/>
    <n v="0"/>
    <n v="0"/>
    <n v="68704"/>
    <n v="75432"/>
    <n v="0"/>
  </r>
  <r>
    <x v="0"/>
    <s v="FA88"/>
    <n v="2100"/>
    <n v="210000810"/>
    <n v="0"/>
    <s v="FA002100008100"/>
    <s v="Air condition"/>
    <x v="4"/>
    <n v="2"/>
    <n v="5"/>
    <n v="7"/>
    <s v="01.04.2020"/>
    <s v="01.04.2020"/>
    <m/>
    <s v="INR"/>
    <n v="25990"/>
    <n v="0"/>
    <n v="0"/>
    <n v="0"/>
    <n v="25990"/>
    <n v="-15866.47"/>
    <n v="-1855"/>
    <n v="0"/>
    <n v="-1855"/>
    <n v="0"/>
    <n v="0"/>
    <n v="-17721.47"/>
    <n v="0"/>
    <n v="10123.530000000001"/>
    <n v="8268.5299999999988"/>
  </r>
  <r>
    <x v="0"/>
    <s v="FA88"/>
    <n v="2100"/>
    <n v="210000811"/>
    <n v="0"/>
    <s v="FA002100008110"/>
    <s v="CCTV Set up"/>
    <x v="4"/>
    <n v="32"/>
    <n v="8"/>
    <n v="10"/>
    <s v="01.04.2020"/>
    <s v="01.04.2020"/>
    <m/>
    <s v="INR"/>
    <n v="64465.23"/>
    <n v="0"/>
    <n v="-64465.23"/>
    <n v="0"/>
    <n v="0"/>
    <n v="-19370"/>
    <n v="-4617"/>
    <n v="0"/>
    <n v="-4617"/>
    <n v="23987"/>
    <n v="0"/>
    <n v="0"/>
    <n v="40478.230000000003"/>
    <n v="45095.23"/>
    <n v="0"/>
  </r>
  <r>
    <x v="0"/>
    <s v="FA88"/>
    <n v="2100"/>
    <n v="210000828"/>
    <n v="0"/>
    <s v="FA002100008280"/>
    <s v="Control Panel"/>
    <x v="4"/>
    <n v="1"/>
    <n v="6"/>
    <n v="5"/>
    <s v="01.04.2020"/>
    <s v="01.04.2020"/>
    <m/>
    <s v="INR"/>
    <n v="134156.25"/>
    <n v="0"/>
    <n v="0"/>
    <n v="0"/>
    <n v="134156.25"/>
    <n v="-71161.399999999994"/>
    <n v="-9602"/>
    <n v="0"/>
    <n v="-9602"/>
    <n v="0"/>
    <n v="0"/>
    <n v="-80763.399999999994"/>
    <n v="0"/>
    <n v="62994.850000000006"/>
    <n v="53392.850000000006"/>
  </r>
  <r>
    <x v="0"/>
    <s v="FA88"/>
    <n v="2100"/>
    <n v="210000829"/>
    <n v="0"/>
    <s v="FA002100008290"/>
    <s v="CCTV Set up"/>
    <x v="4"/>
    <n v="1"/>
    <n v="6"/>
    <n v="8"/>
    <s v="01.04.2020"/>
    <s v="01.04.2020"/>
    <m/>
    <s v="INR"/>
    <n v="99219.43"/>
    <n v="0"/>
    <n v="-99219.43"/>
    <n v="0"/>
    <n v="0"/>
    <n v="-50427.45"/>
    <n v="-7078"/>
    <n v="0"/>
    <n v="-7078"/>
    <n v="57505.45"/>
    <n v="0"/>
    <n v="0"/>
    <n v="41713.979999999996"/>
    <n v="48791.979999999996"/>
    <n v="0"/>
  </r>
  <r>
    <x v="0"/>
    <s v="FA88"/>
    <n v="2100"/>
    <n v="210000831"/>
    <n v="0"/>
    <s v="FA002100008310"/>
    <s v="Electric Cable of Polycab"/>
    <x v="4"/>
    <n v="1"/>
    <n v="6"/>
    <n v="5"/>
    <s v="01.04.2020"/>
    <s v="01.04.2020"/>
    <m/>
    <s v="INR"/>
    <n v="50798"/>
    <n v="0"/>
    <n v="-50798"/>
    <n v="0"/>
    <n v="0"/>
    <n v="-26937.94"/>
    <n v="-3637"/>
    <n v="0"/>
    <n v="-3637"/>
    <n v="30574.94"/>
    <n v="0"/>
    <n v="0"/>
    <n v="20223.060000000001"/>
    <n v="23860.06"/>
    <n v="0"/>
  </r>
  <r>
    <x v="0"/>
    <s v="FA88"/>
    <n v="2100"/>
    <n v="210000832"/>
    <n v="0"/>
    <s v="FA002100008320"/>
    <s v="Air Condition 2 TON - Hitachi RMC322HBD"/>
    <x v="4"/>
    <n v="1"/>
    <n v="8"/>
    <n v="0"/>
    <s v="01.04.2020"/>
    <s v="01.04.2020"/>
    <m/>
    <s v="INR"/>
    <n v="31640.62"/>
    <n v="0"/>
    <n v="0"/>
    <n v="0"/>
    <n v="31640.62"/>
    <n v="-11949"/>
    <n v="-2274"/>
    <n v="0"/>
    <n v="-2274"/>
    <n v="0"/>
    <n v="0"/>
    <n v="-14223"/>
    <n v="0"/>
    <n v="19691.62"/>
    <n v="17417.62"/>
  </r>
  <r>
    <x v="0"/>
    <s v="FA88"/>
    <n v="2100"/>
    <n v="210000833"/>
    <n v="0"/>
    <s v="FA002100008330"/>
    <s v="Wall Fan 24&quot;"/>
    <x v="4"/>
    <n v="4"/>
    <n v="6"/>
    <n v="5"/>
    <s v="01.04.2020"/>
    <s v="01.04.2020"/>
    <m/>
    <s v="INR"/>
    <n v="32850"/>
    <n v="0"/>
    <n v="0"/>
    <n v="0"/>
    <n v="32850"/>
    <n v="-17396.3"/>
    <n v="-2356"/>
    <n v="0"/>
    <n v="-2356"/>
    <n v="0"/>
    <n v="0"/>
    <n v="-19752.3"/>
    <n v="0"/>
    <n v="15453.7"/>
    <n v="13097.7"/>
  </r>
  <r>
    <x v="0"/>
    <s v="FA88"/>
    <n v="2100"/>
    <n v="210000834"/>
    <n v="0"/>
    <s v="FA002100008340"/>
    <s v="Koryo 2 T Split AC RFKSIAO1724A2S R24"/>
    <x v="4"/>
    <n v="1"/>
    <n v="7"/>
    <n v="8"/>
    <s v="01.04.2020"/>
    <s v="01.04.2020"/>
    <m/>
    <s v="INR"/>
    <n v="25633.599999999999"/>
    <n v="0"/>
    <n v="0"/>
    <n v="0"/>
    <n v="25633.599999999999"/>
    <n v="-10604"/>
    <n v="-1828"/>
    <n v="0"/>
    <n v="-1828"/>
    <n v="0"/>
    <n v="0"/>
    <n v="-12432"/>
    <n v="0"/>
    <n v="15029.599999999999"/>
    <n v="13201.599999999999"/>
  </r>
  <r>
    <x v="0"/>
    <s v="FA88"/>
    <n v="2100"/>
    <n v="210000835"/>
    <n v="0"/>
    <s v="FA002100008350"/>
    <s v="KORYO 1.5 T SPLIT AC WSKSIAO1818A5S WS18"/>
    <x v="4"/>
    <n v="1"/>
    <n v="7"/>
    <n v="8"/>
    <s v="01.04.2020"/>
    <s v="01.04.2020"/>
    <m/>
    <s v="INR"/>
    <n v="23429.68"/>
    <n v="0"/>
    <n v="0"/>
    <n v="0"/>
    <n v="23429.68"/>
    <n v="-9711"/>
    <n v="-1669"/>
    <n v="0"/>
    <n v="-1669"/>
    <n v="0"/>
    <n v="0"/>
    <n v="-11380"/>
    <n v="0"/>
    <n v="13718.68"/>
    <n v="12049.68"/>
  </r>
  <r>
    <x v="0"/>
    <s v="FA88"/>
    <n v="2100"/>
    <n v="210000836"/>
    <n v="0"/>
    <s v="FA002100008360"/>
    <s v="Industrial FAN"/>
    <x v="4"/>
    <n v="3"/>
    <n v="7"/>
    <n v="1"/>
    <s v="01.04.2020"/>
    <s v="01.04.2020"/>
    <m/>
    <s v="INR"/>
    <n v="23154"/>
    <n v="0"/>
    <n v="0"/>
    <n v="0"/>
    <n v="23154"/>
    <n v="-10816"/>
    <n v="-1657"/>
    <n v="0"/>
    <n v="-1657"/>
    <n v="0"/>
    <n v="0"/>
    <n v="-12473"/>
    <n v="0"/>
    <n v="12338"/>
    <n v="10681"/>
  </r>
  <r>
    <x v="0"/>
    <s v="FA88"/>
    <n v="2100"/>
    <n v="210000837"/>
    <n v="0"/>
    <s v="FA002100008370"/>
    <s v="Exhaust FAN"/>
    <x v="4"/>
    <n v="3"/>
    <n v="7"/>
    <n v="1"/>
    <s v="01.04.2020"/>
    <s v="01.04.2020"/>
    <m/>
    <s v="INR"/>
    <n v="13279.5"/>
    <n v="0"/>
    <n v="0"/>
    <n v="0"/>
    <n v="13279.5"/>
    <n v="-6204"/>
    <n v="-950"/>
    <n v="0"/>
    <n v="-950"/>
    <n v="0"/>
    <n v="0"/>
    <n v="-7154"/>
    <n v="0"/>
    <n v="7075.5"/>
    <n v="6125.5"/>
  </r>
  <r>
    <x v="0"/>
    <s v="FA88"/>
    <n v="2100"/>
    <n v="210000838"/>
    <n v="0"/>
    <s v="FA002100008380"/>
    <s v="WALL FAN"/>
    <x v="4"/>
    <n v="1"/>
    <n v="7"/>
    <n v="8"/>
    <s v="01.04.2020"/>
    <s v="01.04.2020"/>
    <m/>
    <s v="INR"/>
    <n v="10843"/>
    <n v="0"/>
    <n v="0"/>
    <n v="0"/>
    <n v="10843"/>
    <n v="-4490"/>
    <n v="-773"/>
    <n v="0"/>
    <n v="-773"/>
    <n v="0"/>
    <n v="0"/>
    <n v="-5263"/>
    <n v="0"/>
    <n v="6353"/>
    <n v="5580"/>
  </r>
  <r>
    <x v="0"/>
    <s v="FA88"/>
    <n v="2100"/>
    <n v="210000839"/>
    <n v="0"/>
    <s v="FA002100008390"/>
    <s v="Exhaust Fan"/>
    <x v="4"/>
    <n v="3"/>
    <n v="6"/>
    <n v="2"/>
    <s v="01.04.2020"/>
    <s v="01.04.2020"/>
    <m/>
    <s v="INR"/>
    <n v="12825"/>
    <n v="0"/>
    <n v="0"/>
    <n v="0"/>
    <n v="12825"/>
    <n v="-7085.02"/>
    <n v="-922"/>
    <n v="0"/>
    <n v="-922"/>
    <n v="0"/>
    <n v="0"/>
    <n v="-8007.02"/>
    <n v="0"/>
    <n v="5739.98"/>
    <n v="4817.9799999999996"/>
  </r>
  <r>
    <x v="0"/>
    <s v="FA88"/>
    <n v="2100"/>
    <n v="210000840"/>
    <n v="0"/>
    <s v="FA002100008400"/>
    <s v="Almohard Wall Fans"/>
    <x v="4"/>
    <n v="1"/>
    <n v="9"/>
    <n v="2"/>
    <s v="01.04.2020"/>
    <s v="01.04.2020"/>
    <m/>
    <s v="INR"/>
    <n v="7900"/>
    <n v="0"/>
    <n v="0"/>
    <n v="0"/>
    <n v="7900"/>
    <n v="-2146"/>
    <n v="-563"/>
    <n v="0"/>
    <n v="-563"/>
    <n v="0"/>
    <n v="0"/>
    <n v="-2709"/>
    <n v="0"/>
    <n v="5754"/>
    <n v="5191"/>
  </r>
  <r>
    <x v="0"/>
    <s v="FA88"/>
    <n v="2100"/>
    <n v="210000841"/>
    <n v="0"/>
    <s v="FA002100008410"/>
    <s v="EAC 3 Air Curtain"/>
    <x v="4"/>
    <n v="1"/>
    <n v="4"/>
    <n v="9"/>
    <s v="01.04.2020"/>
    <s v="01.04.2020"/>
    <m/>
    <s v="INR"/>
    <n v="11875"/>
    <n v="0"/>
    <n v="-11875"/>
    <n v="0"/>
    <n v="0"/>
    <n v="-8177.3"/>
    <n v="-850"/>
    <n v="0"/>
    <n v="-850"/>
    <n v="9027.2999999999993"/>
    <n v="0"/>
    <n v="0"/>
    <n v="2847.7000000000007"/>
    <n v="3697.7"/>
    <n v="0"/>
  </r>
  <r>
    <x v="0"/>
    <s v="FA88"/>
    <n v="2100"/>
    <n v="210000842"/>
    <n v="0"/>
    <s v="FA002100008420"/>
    <s v="Industrial FAN"/>
    <x v="4"/>
    <n v="1"/>
    <n v="7"/>
    <n v="2"/>
    <s v="01.04.2020"/>
    <s v="01.04.2020"/>
    <m/>
    <s v="INR"/>
    <n v="7718"/>
    <n v="0"/>
    <n v="0"/>
    <n v="0"/>
    <n v="7718"/>
    <n v="-3588"/>
    <n v="-546"/>
    <n v="0"/>
    <n v="-546"/>
    <n v="0"/>
    <n v="0"/>
    <n v="-4134"/>
    <n v="0"/>
    <n v="4130"/>
    <n v="3584"/>
  </r>
  <r>
    <x v="0"/>
    <s v="FA88"/>
    <n v="2100"/>
    <n v="210000843"/>
    <n v="0"/>
    <s v="FA002100008430"/>
    <s v="Wall Fan"/>
    <x v="4"/>
    <n v="1"/>
    <n v="5"/>
    <n v="8"/>
    <s v="01.04.2020"/>
    <s v="01.04.2020"/>
    <m/>
    <s v="INR"/>
    <n v="9338"/>
    <n v="0"/>
    <n v="0"/>
    <n v="0"/>
    <n v="9338"/>
    <n v="-5610.93"/>
    <n v="-670"/>
    <n v="0"/>
    <n v="-670"/>
    <n v="0"/>
    <n v="0"/>
    <n v="-6280.93"/>
    <n v="0"/>
    <n v="3727.0699999999997"/>
    <n v="3057.0699999999997"/>
  </r>
  <r>
    <x v="0"/>
    <s v="FA88"/>
    <n v="2100"/>
    <n v="210000844"/>
    <n v="0"/>
    <s v="FA002100008440"/>
    <s v="Wall Fan 24&quot;"/>
    <x v="4"/>
    <n v="1"/>
    <n v="6"/>
    <n v="8"/>
    <s v="01.04.2020"/>
    <s v="01.04.2020"/>
    <m/>
    <s v="INR"/>
    <n v="7967.7"/>
    <n v="0"/>
    <n v="0"/>
    <n v="0"/>
    <n v="7967.7"/>
    <n v="-4023.97"/>
    <n v="-573"/>
    <n v="0"/>
    <n v="-573"/>
    <n v="0"/>
    <n v="0"/>
    <n v="-4596.9699999999993"/>
    <n v="0"/>
    <n v="3943.73"/>
    <n v="3370.7300000000005"/>
  </r>
  <r>
    <x v="0"/>
    <s v="FA88"/>
    <n v="2100"/>
    <n v="210000845"/>
    <n v="0"/>
    <s v="FA002100008450"/>
    <s v="Exhaust FAN"/>
    <x v="4"/>
    <n v="2"/>
    <n v="7"/>
    <n v="2"/>
    <s v="01.04.2020"/>
    <s v="01.04.2020"/>
    <m/>
    <s v="INR"/>
    <n v="6412.75"/>
    <n v="0"/>
    <n v="0"/>
    <n v="0"/>
    <n v="6412.75"/>
    <n v="-2980"/>
    <n v="-454"/>
    <n v="0"/>
    <n v="-454"/>
    <n v="0"/>
    <n v="0"/>
    <n v="-3434"/>
    <n v="0"/>
    <n v="3432.75"/>
    <n v="2978.75"/>
  </r>
  <r>
    <x v="0"/>
    <s v="FA88"/>
    <n v="2100"/>
    <n v="210000846"/>
    <n v="0"/>
    <s v="FA002100008460"/>
    <s v="Ceiling Fan 48"/>
    <x v="4"/>
    <n v="2"/>
    <n v="6"/>
    <n v="3"/>
    <s v="01.04.2020"/>
    <s v="01.04.2020"/>
    <m/>
    <s v="INR"/>
    <n v="3037.5"/>
    <n v="0"/>
    <n v="0"/>
    <n v="0"/>
    <n v="3037.5"/>
    <n v="-1664.32"/>
    <n v="-217"/>
    <n v="0"/>
    <n v="-217"/>
    <n v="0"/>
    <n v="0"/>
    <n v="-1881.32"/>
    <n v="0"/>
    <n v="1373.18"/>
    <n v="1156.18"/>
  </r>
  <r>
    <x v="0"/>
    <s v="FA88"/>
    <n v="2100"/>
    <n v="210000847"/>
    <n v="0"/>
    <s v="FA002100008470"/>
    <s v="Celling FAN"/>
    <x v="4"/>
    <n v="1"/>
    <n v="7"/>
    <n v="1"/>
    <s v="01.04.2020"/>
    <s v="01.04.2020"/>
    <m/>
    <s v="INR"/>
    <n v="1532.25"/>
    <n v="0"/>
    <n v="0"/>
    <n v="0"/>
    <n v="1532.25"/>
    <n v="-716"/>
    <n v="-110"/>
    <n v="0"/>
    <n v="-110"/>
    <n v="0"/>
    <n v="0"/>
    <n v="-826"/>
    <n v="0"/>
    <n v="816.25"/>
    <n v="706.25"/>
  </r>
  <r>
    <x v="0"/>
    <s v="FA88"/>
    <n v="2100"/>
    <n v="210001067"/>
    <n v="0"/>
    <s v="FA002100010670"/>
    <s v="CCTV Accessories &amp; Installation"/>
    <x v="4"/>
    <n v="1"/>
    <n v="10"/>
    <n v="0"/>
    <s v="31.03.2021"/>
    <s v="05.03.2021"/>
    <m/>
    <s v="INR"/>
    <n v="26670"/>
    <n v="0"/>
    <n v="-26670"/>
    <n v="0"/>
    <n v="0"/>
    <n v="-2721"/>
    <n v="-1909"/>
    <n v="0"/>
    <n v="-1909"/>
    <n v="4630"/>
    <n v="0"/>
    <n v="0"/>
    <n v="22040"/>
    <n v="23949"/>
    <n v="0"/>
  </r>
  <r>
    <x v="0"/>
    <s v="FA88"/>
    <n v="2100"/>
    <n v="210001068"/>
    <n v="0"/>
    <s v="FA002100010680"/>
    <s v="High Quality IP Camera 2 MP Bullet"/>
    <x v="4"/>
    <n v="13"/>
    <n v="10"/>
    <n v="0"/>
    <s v="31.03.2021"/>
    <s v="05.03.2021"/>
    <m/>
    <s v="INR"/>
    <n v="3250"/>
    <n v="0"/>
    <n v="-3250"/>
    <n v="0"/>
    <n v="0"/>
    <n v="-332"/>
    <n v="-233"/>
    <n v="0"/>
    <n v="-233"/>
    <n v="565"/>
    <n v="0"/>
    <n v="0"/>
    <n v="2685"/>
    <n v="2918"/>
    <n v="0"/>
  </r>
  <r>
    <x v="0"/>
    <s v="FA88"/>
    <n v="2100"/>
    <n v="210001069"/>
    <n v="0"/>
    <s v="FA002100010690"/>
    <s v="2 MP IP Camera Bullet Night Vision 30M"/>
    <x v="4"/>
    <n v="13"/>
    <n v="10"/>
    <n v="0"/>
    <s v="31.03.2021"/>
    <s v="05.03.2021"/>
    <m/>
    <s v="INR"/>
    <n v="50050"/>
    <n v="0"/>
    <n v="-50050"/>
    <n v="0"/>
    <n v="0"/>
    <n v="-5107"/>
    <n v="-3582"/>
    <n v="0"/>
    <n v="-3582"/>
    <n v="8689"/>
    <n v="0"/>
    <n v="0"/>
    <n v="41361"/>
    <n v="44943"/>
    <n v="0"/>
  </r>
  <r>
    <x v="0"/>
    <s v="FA88"/>
    <n v="2100"/>
    <n v="210001070"/>
    <n v="0"/>
    <s v="FA002100010700"/>
    <s v="2 MP HD NVR 32 Channel"/>
    <x v="4"/>
    <n v="1"/>
    <n v="10"/>
    <n v="0"/>
    <s v="31.03.2021"/>
    <s v="05.03.2021"/>
    <m/>
    <s v="INR"/>
    <n v="19500"/>
    <n v="0"/>
    <n v="-19500"/>
    <n v="0"/>
    <n v="0"/>
    <n v="-1990"/>
    <n v="-1396"/>
    <n v="0"/>
    <n v="-1396"/>
    <n v="3386"/>
    <n v="0"/>
    <n v="0"/>
    <n v="16114"/>
    <n v="17510"/>
    <n v="0"/>
  </r>
  <r>
    <x v="0"/>
    <s v="FA88"/>
    <n v="2100"/>
    <n v="210001071"/>
    <n v="0"/>
    <s v="FA002100010710"/>
    <s v="4TB Hard Disk Drive Survaillance"/>
    <x v="4"/>
    <n v="1"/>
    <n v="10"/>
    <n v="0"/>
    <s v="31.03.2021"/>
    <s v="05.03.2021"/>
    <m/>
    <s v="INR"/>
    <n v="8900"/>
    <n v="0"/>
    <n v="-8900"/>
    <n v="0"/>
    <n v="0"/>
    <n v="-908"/>
    <n v="-637"/>
    <n v="0"/>
    <n v="-637"/>
    <n v="1545"/>
    <n v="0"/>
    <n v="0"/>
    <n v="7355"/>
    <n v="7992"/>
    <n v="0"/>
  </r>
  <r>
    <x v="0"/>
    <s v="FA88"/>
    <n v="2100"/>
    <n v="210001072"/>
    <n v="0"/>
    <s v="FA002100010720"/>
    <s v="24 Port POE Switch"/>
    <x v="4"/>
    <n v="1"/>
    <n v="10"/>
    <n v="0"/>
    <s v="31.03.2021"/>
    <s v="05.03.2021"/>
    <m/>
    <s v="INR"/>
    <n v="19500"/>
    <n v="0"/>
    <n v="-19500"/>
    <n v="0"/>
    <n v="0"/>
    <n v="-1990"/>
    <n v="-1396"/>
    <n v="0"/>
    <n v="-1396"/>
    <n v="3386"/>
    <n v="0"/>
    <n v="0"/>
    <n v="16114"/>
    <n v="17510"/>
    <n v="0"/>
  </r>
  <r>
    <x v="0"/>
    <s v="FA88"/>
    <n v="2100"/>
    <n v="210001137"/>
    <n v="0"/>
    <s v="FA002100011370"/>
    <s v="Exhaust FAN"/>
    <x v="4"/>
    <n v="6"/>
    <n v="10"/>
    <n v="0"/>
    <s v="30.06.2021"/>
    <s v="01.05.2021"/>
    <m/>
    <s v="INR"/>
    <n v="80850"/>
    <n v="0"/>
    <n v="0"/>
    <n v="0"/>
    <n v="80850"/>
    <n v="-7049"/>
    <n v="-5787"/>
    <n v="0"/>
    <n v="-5787"/>
    <n v="0"/>
    <n v="0"/>
    <n v="-12836"/>
    <n v="0"/>
    <n v="73801"/>
    <n v="68014"/>
  </r>
  <r>
    <x v="0"/>
    <s v="FA88"/>
    <n v="2100"/>
    <n v="210001208"/>
    <n v="0"/>
    <s v="FA002100012080"/>
    <s v="Electrical Installation with Accessories"/>
    <x v="4"/>
    <n v="3"/>
    <n v="3"/>
    <n v="0"/>
    <s v="28.02.2022"/>
    <s v="01.02.2022"/>
    <m/>
    <s v="INR"/>
    <n v="202510.25"/>
    <n v="0"/>
    <n v="-202510.25"/>
    <n v="0"/>
    <n v="0"/>
    <n v="-10366"/>
    <n v="-48316"/>
    <n v="0"/>
    <n v="-48316"/>
    <n v="58682"/>
    <n v="0"/>
    <n v="0"/>
    <n v="143828.25"/>
    <n v="192144.25"/>
    <n v="0"/>
  </r>
  <r>
    <x v="0"/>
    <s v="FA88"/>
    <n v="2100"/>
    <n v="210001209"/>
    <n v="0"/>
    <s v="FA002100012090"/>
    <s v="CPS Plus - 2 Ton ( C Type )"/>
    <x v="4"/>
    <n v="1"/>
    <n v="3"/>
    <n v="9"/>
    <s v="30.03.2022"/>
    <s v="30.03.2022"/>
    <m/>
    <s v="INR"/>
    <n v="99528"/>
    <n v="0"/>
    <n v="-99528"/>
    <n v="0"/>
    <n v="0"/>
    <n v="-58986.46"/>
    <n v="-7155"/>
    <n v="0"/>
    <n v="-7155"/>
    <n v="66141.459999999992"/>
    <n v="0"/>
    <n v="0"/>
    <n v="33386.540000000008"/>
    <n v="40541.54"/>
    <n v="0"/>
  </r>
  <r>
    <x v="0"/>
    <s v="FA88"/>
    <n v="2100"/>
    <n v="210001218"/>
    <n v="0"/>
    <s v="FA002100012180"/>
    <s v="Electrical Installation- New Dry Fruit Section"/>
    <x v="4"/>
    <n v="1"/>
    <n v="3"/>
    <n v="0"/>
    <s v="31.03.2022"/>
    <s v="21.03.2022"/>
    <m/>
    <s v="INR"/>
    <n v="49000"/>
    <n v="0"/>
    <n v="-49000"/>
    <n v="0"/>
    <n v="0"/>
    <n v="-468"/>
    <n v="-11691"/>
    <n v="0"/>
    <n v="-11691"/>
    <n v="12159"/>
    <n v="0"/>
    <n v="0"/>
    <n v="36841"/>
    <n v="48532"/>
    <n v="0"/>
  </r>
  <r>
    <x v="0"/>
    <s v="FA88"/>
    <n v="2100"/>
    <n v="210001237"/>
    <n v="0"/>
    <s v="FA002100012370"/>
    <s v="CCTV Accessories &amp;  Installation"/>
    <x v="4"/>
    <n v="1"/>
    <n v="4"/>
    <n v="0"/>
    <s v="31.08.2022"/>
    <s v="31.08.2021"/>
    <m/>
    <s v="INR"/>
    <n v="0"/>
    <n v="0"/>
    <n v="-50035"/>
    <n v="50035"/>
    <n v="0"/>
    <n v="0"/>
    <n v="-3365"/>
    <n v="0"/>
    <n v="-3365"/>
    <n v="20946"/>
    <n v="-17581"/>
    <n v="0"/>
    <n v="29089"/>
    <n v="0"/>
    <n v="0"/>
  </r>
  <r>
    <x v="0"/>
    <s v="FA88"/>
    <n v="2200"/>
    <n v="220000017"/>
    <n v="0"/>
    <s v="FA002200000170"/>
    <s v="Spender Bike"/>
    <x v="5"/>
    <n v="0"/>
    <n v="2"/>
    <n v="3"/>
    <s v="17.07.2009"/>
    <s v="01.04.2017"/>
    <s v="30.09.2022"/>
    <s v="INR"/>
    <n v="49779"/>
    <n v="0"/>
    <n v="-49779"/>
    <n v="0"/>
    <n v="0"/>
    <n v="-47290.05"/>
    <n v="0"/>
    <n v="0"/>
    <n v="0"/>
    <n v="47290.05"/>
    <n v="0"/>
    <n v="0"/>
    <n v="0"/>
    <n v="2488.9499999999971"/>
    <n v="0"/>
  </r>
  <r>
    <x v="0"/>
    <s v="FA89"/>
    <n v="1600"/>
    <n v="160003595"/>
    <n v="0"/>
    <s v="FA001600035950"/>
    <s v="Revo Sewing Machine"/>
    <x v="0"/>
    <n v="1"/>
    <n v="15"/>
    <n v="0"/>
    <s v="31.08.2021"/>
    <s v="07.08.2021"/>
    <m/>
    <s v="INR"/>
    <n v="6800"/>
    <n v="0"/>
    <n v="-6800"/>
    <n v="0"/>
    <n v="0"/>
    <n v="-280"/>
    <n v="-324"/>
    <n v="0"/>
    <n v="-324"/>
    <n v="604"/>
    <n v="0"/>
    <n v="0"/>
    <n v="6196"/>
    <n v="6520"/>
    <n v="0"/>
  </r>
  <r>
    <x v="0"/>
    <s v="FA89"/>
    <n v="2100"/>
    <n v="210001136"/>
    <n v="0"/>
    <s v="FA002100011360"/>
    <s v="KORYO Air ConditiIon-CEBERG 1.5T  INS18"/>
    <x v="4"/>
    <n v="0"/>
    <n v="10"/>
    <n v="0"/>
    <s v="30.04.2021"/>
    <s v="07.04.2021"/>
    <s v="25.08.2022"/>
    <s v="INR"/>
    <n v="21874.22"/>
    <n v="0"/>
    <n v="-21874.22"/>
    <n v="0"/>
    <n v="0"/>
    <n v="-2044"/>
    <n v="-831"/>
    <n v="0"/>
    <n v="-831"/>
    <n v="2875"/>
    <n v="0"/>
    <n v="0"/>
    <n v="0"/>
    <n v="19830.22"/>
    <n v="0"/>
  </r>
  <r>
    <x v="0"/>
    <s v="FA91"/>
    <n v="1200"/>
    <n v="120000480"/>
    <n v="0"/>
    <s v="FA001200004800"/>
    <s v="Epoxy Floor -Coating System"/>
    <x v="7"/>
    <n v="0"/>
    <n v="8"/>
    <n v="0"/>
    <s v="15.05.2021"/>
    <s v="15.05.2021"/>
    <s v="30.09.2022"/>
    <s v="INR"/>
    <n v="267244"/>
    <n v="0"/>
    <n v="-267244"/>
    <n v="0"/>
    <n v="0"/>
    <n v="-27910"/>
    <n v="-15824"/>
    <n v="0"/>
    <n v="-15824"/>
    <n v="43734"/>
    <n v="0"/>
    <n v="0"/>
    <n v="0"/>
    <n v="239334"/>
    <n v="0"/>
  </r>
  <r>
    <x v="0"/>
    <s v="FA91"/>
    <n v="1200"/>
    <n v="120000481"/>
    <n v="0"/>
    <s v="FA001200004810"/>
    <s v=" GHF Cocoon Lite -20MT &amp; Pressure Kit"/>
    <x v="7"/>
    <n v="0"/>
    <n v="8"/>
    <n v="0"/>
    <s v="15.05.2021"/>
    <s v="15.05.2021"/>
    <s v="30.09.2022"/>
    <s v="INR"/>
    <n v="557816"/>
    <n v="0"/>
    <n v="0"/>
    <n v="-557816"/>
    <n v="0"/>
    <n v="-58255"/>
    <n v="-33030"/>
    <n v="0"/>
    <n v="-33030"/>
    <n v="0"/>
    <n v="91285"/>
    <n v="0"/>
    <n v="0"/>
    <n v="499561"/>
    <n v="0"/>
  </r>
  <r>
    <x v="0"/>
    <s v="FA91"/>
    <n v="1200"/>
    <n v="120000482"/>
    <n v="0"/>
    <s v="FA001200004820"/>
    <s v=" GHF Cocoon Lite -20MT"/>
    <x v="7"/>
    <n v="0"/>
    <n v="8"/>
    <n v="0"/>
    <s v="15.05.2021"/>
    <s v="15.05.2021"/>
    <s v="30.09.2022"/>
    <s v="INR"/>
    <n v="550264"/>
    <n v="0"/>
    <n v="0"/>
    <n v="-550264"/>
    <n v="0"/>
    <n v="-57467"/>
    <n v="-32582"/>
    <n v="0"/>
    <n v="-32582"/>
    <n v="0"/>
    <n v="90049"/>
    <n v="0"/>
    <n v="0"/>
    <n v="492797"/>
    <n v="0"/>
  </r>
  <r>
    <x v="0"/>
    <s v="FA91"/>
    <n v="1200"/>
    <n v="120000522"/>
    <n v="0"/>
    <s v="FA001200005220"/>
    <s v="GHF Cocoon Lite -5MT"/>
    <x v="7"/>
    <n v="0"/>
    <n v="0"/>
    <n v="1"/>
    <s v="31.03.2022"/>
    <s v="31.03.2022"/>
    <s v="30.09.2022"/>
    <s v="INR"/>
    <n v="89675.16"/>
    <n v="0"/>
    <n v="0"/>
    <n v="-89675.16"/>
    <n v="0"/>
    <n v="-85191"/>
    <n v="0"/>
    <n v="0"/>
    <n v="0"/>
    <n v="0"/>
    <n v="85191"/>
    <n v="0"/>
    <n v="0"/>
    <n v="4484.1600000000035"/>
    <n v="0"/>
  </r>
  <r>
    <x v="0"/>
    <s v="FA91"/>
    <n v="1200"/>
    <n v="120000523"/>
    <n v="0"/>
    <s v="FA001200005230"/>
    <s v="GHF Cocoon Lite -20MT"/>
    <x v="7"/>
    <n v="0"/>
    <n v="0"/>
    <n v="1"/>
    <s v="31.03.2022"/>
    <s v="31.03.2022"/>
    <s v="30.09.2022"/>
    <s v="INR"/>
    <n v="269025.46999999997"/>
    <n v="0"/>
    <n v="0"/>
    <n v="-269025.46999999997"/>
    <n v="0"/>
    <n v="-255574"/>
    <n v="0"/>
    <n v="0"/>
    <n v="0"/>
    <n v="0"/>
    <n v="255574"/>
    <n v="0"/>
    <n v="0"/>
    <n v="13451.469999999972"/>
    <n v="0"/>
  </r>
  <r>
    <x v="0"/>
    <s v="FA91"/>
    <n v="1600"/>
    <n v="160003483"/>
    <n v="0"/>
    <s v="FA001600034830"/>
    <s v="Encoder with Bracket Pipe"/>
    <x v="0"/>
    <n v="0"/>
    <n v="15"/>
    <n v="0"/>
    <s v="30.06.2021"/>
    <s v="15.05.2021"/>
    <s v="30.09.2022"/>
    <s v="INR"/>
    <n v="44550"/>
    <n v="0"/>
    <n v="0"/>
    <n v="-44550"/>
    <n v="0"/>
    <n v="-2481"/>
    <n v="-1407"/>
    <n v="0"/>
    <n v="-1407"/>
    <n v="0"/>
    <n v="3888"/>
    <n v="0"/>
    <n v="0"/>
    <n v="42069"/>
    <n v="0"/>
  </r>
  <r>
    <x v="0"/>
    <s v="FA91"/>
    <n v="1600"/>
    <n v="160003484"/>
    <n v="0"/>
    <s v="FA001600034840"/>
    <s v="Air Regulator"/>
    <x v="0"/>
    <n v="0"/>
    <n v="15"/>
    <n v="0"/>
    <s v="30.06.2021"/>
    <s v="15.05.2021"/>
    <s v="30.09.2022"/>
    <s v="INR"/>
    <n v="3500"/>
    <n v="0"/>
    <n v="0"/>
    <n v="-3500"/>
    <n v="0"/>
    <n v="-195"/>
    <n v="-111"/>
    <n v="0"/>
    <n v="-111"/>
    <n v="0"/>
    <n v="306"/>
    <n v="0"/>
    <n v="0"/>
    <n v="3305"/>
    <n v="0"/>
  </r>
  <r>
    <x v="0"/>
    <s v="FA91"/>
    <n v="1600"/>
    <n v="160003493"/>
    <n v="0"/>
    <s v="FA001600034930"/>
    <s v="Wire Mesh for Compressor"/>
    <x v="0"/>
    <n v="0"/>
    <n v="10"/>
    <n v="0"/>
    <s v="30.06.2021"/>
    <s v="15.05.2021"/>
    <s v="30.09.2022"/>
    <s v="INR"/>
    <n v="8288"/>
    <n v="0"/>
    <n v="0"/>
    <n v="-8288"/>
    <n v="0"/>
    <n v="-692"/>
    <n v="-393"/>
    <n v="0"/>
    <n v="-393"/>
    <n v="0"/>
    <n v="1085"/>
    <n v="0"/>
    <n v="0"/>
    <n v="7596"/>
    <n v="0"/>
  </r>
  <r>
    <x v="0"/>
    <s v="FA91"/>
    <n v="1600"/>
    <n v="160003844"/>
    <n v="0"/>
    <s v="FA001600038440"/>
    <s v="Pressure Kit for Cocoon"/>
    <x v="0"/>
    <n v="0"/>
    <n v="11"/>
    <n v="5"/>
    <s v="31.03.2022"/>
    <s v="31.03.2022"/>
    <s v="30.09.2022"/>
    <s v="INR"/>
    <n v="8171.6"/>
    <n v="0"/>
    <n v="0"/>
    <n v="-8171.6"/>
    <n v="0"/>
    <n v="-1855"/>
    <n v="-258"/>
    <n v="0"/>
    <n v="-258"/>
    <n v="0"/>
    <n v="2113"/>
    <n v="0"/>
    <n v="0"/>
    <n v="6316.6"/>
    <n v="0"/>
  </r>
  <r>
    <x v="0"/>
    <s v="FA91"/>
    <n v="1600"/>
    <n v="160003845"/>
    <n v="0"/>
    <s v="FA001600038450"/>
    <s v="TTO Printer -Smartdate X40 Continuous"/>
    <x v="0"/>
    <n v="0"/>
    <n v="10"/>
    <n v="9"/>
    <s v="31.03.2022"/>
    <s v="31.03.2022"/>
    <s v="30.09.2022"/>
    <s v="INR"/>
    <n v="367924.38"/>
    <n v="0"/>
    <n v="0"/>
    <n v="-367924.38"/>
    <n v="0"/>
    <n v="-98826"/>
    <n v="-11631"/>
    <n v="0"/>
    <n v="-11631"/>
    <n v="0"/>
    <n v="110457"/>
    <n v="0"/>
    <n v="0"/>
    <n v="269098.38"/>
    <n v="0"/>
  </r>
  <r>
    <x v="0"/>
    <s v="FA91"/>
    <n v="1600"/>
    <n v="160003846"/>
    <n v="0"/>
    <s v="FA001600038460"/>
    <s v="Electronic Weighing Scale 20kgsModel SSP"/>
    <x v="0"/>
    <n v="0"/>
    <n v="12"/>
    <n v="4"/>
    <s v="31.03.2022"/>
    <s v="31.03.2022"/>
    <s v="30.09.2022"/>
    <s v="INR"/>
    <n v="29815.54"/>
    <n v="0"/>
    <n v="0"/>
    <n v="-29815.54"/>
    <n v="0"/>
    <n v="-5073"/>
    <n v="-940"/>
    <n v="0"/>
    <n v="-940"/>
    <n v="0"/>
    <n v="6013"/>
    <n v="0"/>
    <n v="0"/>
    <n v="24742.54"/>
    <n v="0"/>
  </r>
  <r>
    <x v="0"/>
    <s v="FA91"/>
    <n v="1600"/>
    <n v="160003849"/>
    <n v="0"/>
    <s v="FA001600038490"/>
    <s v="Cyclone System AZ750-7.5"/>
    <x v="0"/>
    <n v="0"/>
    <n v="12"/>
    <n v="5"/>
    <s v="31.03.2022"/>
    <s v="31.03.2022"/>
    <s v="30.09.2022"/>
    <s v="INR"/>
    <n v="32128.81"/>
    <n v="0"/>
    <n v="0"/>
    <n v="-32128.81"/>
    <n v="0"/>
    <n v="-5326"/>
    <n v="-1012"/>
    <n v="0"/>
    <n v="-1012"/>
    <n v="0"/>
    <n v="6338"/>
    <n v="0"/>
    <n v="0"/>
    <n v="26802.81"/>
    <n v="0"/>
  </r>
  <r>
    <x v="0"/>
    <s v="FA91"/>
    <n v="1600"/>
    <n v="160003850"/>
    <n v="0"/>
    <s v="FA001600038500"/>
    <s v="Cyclone System  503 AZ503-5"/>
    <x v="0"/>
    <n v="0"/>
    <n v="12"/>
    <n v="5"/>
    <s v="31.03.2022"/>
    <s v="31.03.2022"/>
    <s v="30.09.2022"/>
    <s v="INR"/>
    <n v="64257.62"/>
    <n v="0"/>
    <n v="0"/>
    <n v="-64257.62"/>
    <n v="0"/>
    <n v="-10653"/>
    <n v="-2024"/>
    <n v="0"/>
    <n v="-2024"/>
    <n v="0"/>
    <n v="12677"/>
    <n v="0"/>
    <n v="0"/>
    <n v="53604.62"/>
    <n v="0"/>
  </r>
  <r>
    <x v="0"/>
    <s v="FA91"/>
    <n v="1600"/>
    <n v="160003851"/>
    <n v="0"/>
    <s v="FA001600038510"/>
    <s v="Electronic Weighing Scale Sansi 10/20KG"/>
    <x v="0"/>
    <n v="0"/>
    <n v="12"/>
    <n v="10"/>
    <s v="31.03.2022"/>
    <s v="31.03.2022"/>
    <s v="30.09.2022"/>
    <s v="INR"/>
    <n v="23200"/>
    <n v="0"/>
    <n v="0"/>
    <n v="-23200"/>
    <n v="0"/>
    <n v="-3223"/>
    <n v="-731"/>
    <n v="0"/>
    <n v="-731"/>
    <n v="0"/>
    <n v="3954"/>
    <n v="0"/>
    <n v="0"/>
    <n v="19977"/>
    <n v="0"/>
  </r>
  <r>
    <x v="0"/>
    <s v="FA91"/>
    <n v="1600"/>
    <n v="160003852"/>
    <n v="0"/>
    <s v="FA001600038520"/>
    <s v="Compressor"/>
    <x v="0"/>
    <n v="0"/>
    <n v="11"/>
    <n v="6"/>
    <s v="31.03.2022"/>
    <s v="31.03.2022"/>
    <s v="30.09.2022"/>
    <s v="INR"/>
    <n v="15564.13"/>
    <n v="0"/>
    <n v="0"/>
    <n v="-15564.13"/>
    <n v="0"/>
    <n v="-3448"/>
    <n v="-492"/>
    <n v="0"/>
    <n v="-492"/>
    <n v="0"/>
    <n v="3940"/>
    <n v="0"/>
    <n v="0"/>
    <n v="12116.13"/>
    <n v="0"/>
  </r>
  <r>
    <x v="0"/>
    <s v="FA91"/>
    <n v="1600"/>
    <n v="160003853"/>
    <n v="0"/>
    <s v="FA001600038530"/>
    <s v="TTO PRINTER"/>
    <x v="0"/>
    <n v="0"/>
    <n v="12"/>
    <n v="11"/>
    <s v="31.03.2022"/>
    <s v="31.03.2022"/>
    <s v="30.09.2022"/>
    <s v="INR"/>
    <n v="170000"/>
    <n v="0"/>
    <n v="0"/>
    <n v="-170000"/>
    <n v="0"/>
    <n v="-22446"/>
    <n v="-5369"/>
    <n v="0"/>
    <n v="-5369"/>
    <n v="0"/>
    <n v="27815"/>
    <n v="0"/>
    <n v="0"/>
    <n v="147554"/>
    <n v="0"/>
  </r>
  <r>
    <x v="0"/>
    <s v="FA91"/>
    <n v="1600"/>
    <n v="160003854"/>
    <n v="0"/>
    <s v="FA001600038540"/>
    <s v="CONTINUOUS BAND SEALING MACHINE"/>
    <x v="0"/>
    <n v="0"/>
    <n v="10"/>
    <n v="2"/>
    <s v="31.03.2022"/>
    <s v="31.03.2022"/>
    <s v="30.09.2022"/>
    <s v="INR"/>
    <n v="24617.5"/>
    <n v="0"/>
    <n v="0"/>
    <n v="-24617.5"/>
    <n v="0"/>
    <n v="-7535"/>
    <n v="-778"/>
    <n v="0"/>
    <n v="-778"/>
    <n v="0"/>
    <n v="8313"/>
    <n v="0"/>
    <n v="0"/>
    <n v="17082.5"/>
    <n v="0"/>
  </r>
  <r>
    <x v="0"/>
    <s v="FA91"/>
    <n v="1600"/>
    <n v="160003855"/>
    <n v="0"/>
    <s v="FA001600038550"/>
    <s v="Band Sealing Machine"/>
    <x v="0"/>
    <n v="0"/>
    <n v="11"/>
    <n v="10"/>
    <s v="31.03.2022"/>
    <s v="31.03.2022"/>
    <s v="30.09.2022"/>
    <s v="INR"/>
    <n v="55000"/>
    <n v="0"/>
    <n v="0"/>
    <n v="-55000"/>
    <n v="0"/>
    <n v="-10918"/>
    <n v="-1742"/>
    <n v="0"/>
    <n v="-1742"/>
    <n v="0"/>
    <n v="12660"/>
    <n v="0"/>
    <n v="0"/>
    <n v="44082"/>
    <n v="0"/>
  </r>
  <r>
    <x v="0"/>
    <s v="FA91"/>
    <n v="1600"/>
    <n v="160003856"/>
    <n v="0"/>
    <s v="FA001600038560"/>
    <s v="TTO PRINTER Domino V230i"/>
    <x v="0"/>
    <n v="0"/>
    <n v="9"/>
    <n v="8"/>
    <s v="31.03.2022"/>
    <s v="31.03.2022"/>
    <s v="30.09.2022"/>
    <s v="INR"/>
    <n v="206550"/>
    <n v="0"/>
    <n v="0"/>
    <n v="-206550"/>
    <n v="0"/>
    <n v="-69783.289999999994"/>
    <n v="-6525"/>
    <n v="0"/>
    <n v="-6525"/>
    <n v="0"/>
    <n v="76308.289999999994"/>
    <n v="0"/>
    <n v="0"/>
    <n v="136766.71000000002"/>
    <n v="0"/>
  </r>
  <r>
    <x v="0"/>
    <s v="FA91"/>
    <n v="1600"/>
    <n v="160003857"/>
    <n v="0"/>
    <s v="FA001600038570"/>
    <s v="WEIGHING MACHINE - Essae DS 215"/>
    <x v="0"/>
    <n v="0"/>
    <n v="10"/>
    <n v="11"/>
    <s v="31.03.2022"/>
    <s v="31.03.2022"/>
    <s v="30.09.2022"/>
    <s v="INR"/>
    <n v="15000"/>
    <n v="0"/>
    <n v="0"/>
    <n v="-15000"/>
    <n v="0"/>
    <n v="-3889"/>
    <n v="-473"/>
    <n v="0"/>
    <n v="-473"/>
    <n v="0"/>
    <n v="4362"/>
    <n v="0"/>
    <n v="0"/>
    <n v="11111"/>
    <n v="0"/>
  </r>
  <r>
    <x v="0"/>
    <s v="FA91"/>
    <n v="1600"/>
    <n v="160003858"/>
    <n v="0"/>
    <s v="FA001600038580"/>
    <s v="Band Sealing Machine"/>
    <x v="0"/>
    <n v="0"/>
    <n v="13"/>
    <n v="10"/>
    <s v="31.03.2022"/>
    <s v="31.03.2022"/>
    <s v="30.09.2022"/>
    <s v="INR"/>
    <n v="38364"/>
    <n v="0"/>
    <n v="0"/>
    <n v="-38364"/>
    <n v="0"/>
    <n v="-2823"/>
    <n v="-1212"/>
    <n v="0"/>
    <n v="-1212"/>
    <n v="0"/>
    <n v="4035"/>
    <n v="0"/>
    <n v="0"/>
    <n v="35541"/>
    <n v="0"/>
  </r>
  <r>
    <x v="0"/>
    <s v="FA91"/>
    <n v="1600"/>
    <n v="160003859"/>
    <n v="0"/>
    <s v="FA001600038590"/>
    <s v="Electronic Weighing Scale"/>
    <x v="0"/>
    <n v="0"/>
    <n v="13"/>
    <n v="10"/>
    <s v="31.03.2022"/>
    <s v="31.03.2022"/>
    <s v="30.09.2022"/>
    <s v="INR"/>
    <n v="13486"/>
    <n v="0"/>
    <n v="0"/>
    <n v="-13486"/>
    <n v="0"/>
    <n v="-992"/>
    <n v="-426"/>
    <n v="0"/>
    <n v="-426"/>
    <n v="0"/>
    <n v="1418"/>
    <n v="0"/>
    <n v="0"/>
    <n v="12494"/>
    <n v="0"/>
  </r>
  <r>
    <x v="0"/>
    <s v="FA91"/>
    <n v="1600"/>
    <n v="160003860"/>
    <n v="0"/>
    <s v="FA001600038600"/>
    <s v="Hydraulic Pallet Truck"/>
    <x v="0"/>
    <n v="0"/>
    <n v="13"/>
    <n v="10"/>
    <s v="31.03.2022"/>
    <s v="31.03.2022"/>
    <s v="30.09.2022"/>
    <s v="INR"/>
    <n v="54756"/>
    <n v="0"/>
    <n v="0"/>
    <n v="-54756"/>
    <n v="0"/>
    <n v="-4029"/>
    <n v="-1730"/>
    <n v="0"/>
    <n v="-1730"/>
    <n v="0"/>
    <n v="5759"/>
    <n v="0"/>
    <n v="0"/>
    <n v="50727"/>
    <n v="0"/>
  </r>
  <r>
    <x v="0"/>
    <s v="FA91"/>
    <n v="1600"/>
    <n v="160003861"/>
    <n v="0"/>
    <s v="FA001600038610"/>
    <s v="Band Sealing Machine"/>
    <x v="0"/>
    <n v="0"/>
    <n v="13"/>
    <n v="10"/>
    <s v="31.03.2022"/>
    <s v="31.03.2022"/>
    <s v="30.09.2022"/>
    <s v="INR"/>
    <n v="43014.71"/>
    <n v="0"/>
    <n v="0"/>
    <n v="-43014.71"/>
    <n v="0"/>
    <n v="-3164"/>
    <n v="-1359"/>
    <n v="0"/>
    <n v="-1359"/>
    <n v="0"/>
    <n v="4523"/>
    <n v="0"/>
    <n v="0"/>
    <n v="39850.71"/>
    <n v="0"/>
  </r>
  <r>
    <x v="0"/>
    <s v="FA91"/>
    <n v="1600"/>
    <n v="160003862"/>
    <n v="0"/>
    <s v="FA001600038620"/>
    <s v="Band Sealing Machine"/>
    <x v="0"/>
    <n v="0"/>
    <n v="14"/>
    <n v="4"/>
    <s v="31.03.2022"/>
    <s v="31.03.2022"/>
    <s v="30.09.2022"/>
    <s v="INR"/>
    <n v="18500"/>
    <n v="0"/>
    <n v="0"/>
    <n v="-18500"/>
    <n v="0"/>
    <n v="-738"/>
    <n v="-586"/>
    <n v="0"/>
    <n v="-586"/>
    <n v="0"/>
    <n v="1324"/>
    <n v="0"/>
    <n v="0"/>
    <n v="17762"/>
    <n v="0"/>
  </r>
  <r>
    <x v="0"/>
    <s v="FA91"/>
    <n v="1600"/>
    <n v="160003863"/>
    <n v="0"/>
    <s v="FA001600038630"/>
    <s v="TSC Barcode Printer"/>
    <x v="0"/>
    <n v="0"/>
    <n v="4"/>
    <n v="8"/>
    <s v="31.03.2022"/>
    <s v="31.03.2022"/>
    <s v="30.09.2022"/>
    <s v="INR"/>
    <n v="11000"/>
    <n v="0"/>
    <n v="0"/>
    <n v="-11000"/>
    <n v="0"/>
    <n v="-773"/>
    <n v="-1035"/>
    <n v="0"/>
    <n v="-1035"/>
    <n v="0"/>
    <n v="1808"/>
    <n v="0"/>
    <n v="0"/>
    <n v="10227"/>
    <n v="0"/>
  </r>
  <r>
    <x v="0"/>
    <s v="FA91"/>
    <n v="1700"/>
    <n v="170000065"/>
    <n v="0"/>
    <s v="FA001700000650"/>
    <s v="Crushing Machine 20KG Cold Press Seed"/>
    <x v="10"/>
    <n v="0"/>
    <n v="12"/>
    <n v="5"/>
    <s v="31.03.2022"/>
    <s v="31.03.2022"/>
    <s v="30.09.2022"/>
    <s v="INR"/>
    <n v="171353.65"/>
    <n v="0"/>
    <n v="0"/>
    <n v="-171353.65"/>
    <n v="0"/>
    <n v="-28469"/>
    <n v="-5395"/>
    <n v="0"/>
    <n v="-5395"/>
    <n v="0"/>
    <n v="33864"/>
    <n v="0"/>
    <n v="0"/>
    <n v="142884.65"/>
    <n v="0"/>
  </r>
  <r>
    <x v="0"/>
    <s v="FA91"/>
    <n v="1700"/>
    <n v="170000066"/>
    <n v="0"/>
    <s v="FA001700000660"/>
    <s v="Hot Over Oven 14X14X14&quot; S/S(MemmertType)"/>
    <x v="10"/>
    <n v="0"/>
    <n v="2"/>
    <n v="5"/>
    <s v="31.03.2022"/>
    <s v="31.03.2022"/>
    <s v="30.09.2022"/>
    <s v="INR"/>
    <n v="15160.08"/>
    <n v="0"/>
    <n v="0"/>
    <n v="-15160.08"/>
    <n v="0"/>
    <n v="-7392"/>
    <n v="-1448"/>
    <n v="0"/>
    <n v="-1448"/>
    <n v="0"/>
    <n v="8840"/>
    <n v="0"/>
    <n v="0"/>
    <n v="7768.08"/>
    <n v="0"/>
  </r>
  <r>
    <x v="0"/>
    <s v="FA91"/>
    <n v="1700"/>
    <n v="170000067"/>
    <n v="0"/>
    <s v="FA001700000670"/>
    <s v="Electronic Weighing Scale"/>
    <x v="10"/>
    <n v="0"/>
    <n v="2"/>
    <n v="5"/>
    <s v="31.03.2022"/>
    <s v="31.03.2022"/>
    <s v="30.09.2022"/>
    <s v="INR"/>
    <n v="5600"/>
    <n v="0"/>
    <n v="0"/>
    <n v="-5600"/>
    <n v="0"/>
    <n v="-2730"/>
    <n v="-535"/>
    <n v="0"/>
    <n v="-535"/>
    <n v="0"/>
    <n v="3265"/>
    <n v="0"/>
    <n v="0"/>
    <n v="2870"/>
    <n v="0"/>
  </r>
  <r>
    <x v="0"/>
    <s v="FA91"/>
    <n v="1700"/>
    <n v="170000069"/>
    <n v="0"/>
    <s v="FA001700000690"/>
    <s v="MOISTURE METER"/>
    <x v="10"/>
    <n v="0"/>
    <n v="4"/>
    <n v="8"/>
    <s v="31.03.2022"/>
    <s v="31.03.2022"/>
    <s v="30.09.2022"/>
    <s v="INR"/>
    <n v="20754"/>
    <n v="0"/>
    <n v="0"/>
    <n v="-20754"/>
    <n v="0"/>
    <n v="-1318"/>
    <n v="-1967"/>
    <n v="0"/>
    <n v="-1967"/>
    <n v="0"/>
    <n v="3285"/>
    <n v="0"/>
    <n v="0"/>
    <n v="19436"/>
    <n v="0"/>
  </r>
  <r>
    <x v="0"/>
    <s v="FA91"/>
    <n v="1800"/>
    <n v="180000669"/>
    <n v="0"/>
    <s v="FA001800006690"/>
    <s v="WALL FAN"/>
    <x v="1"/>
    <n v="0"/>
    <n v="5"/>
    <n v="0"/>
    <s v="31.08.2021"/>
    <s v="03.08.2021"/>
    <s v="30.09.2022"/>
    <s v="INR"/>
    <n v="3920"/>
    <n v="0"/>
    <n v="0"/>
    <n v="-3920"/>
    <n v="0"/>
    <n v="-492"/>
    <n v="-371"/>
    <n v="0"/>
    <n v="-371"/>
    <n v="0"/>
    <n v="863"/>
    <n v="0"/>
    <n v="0"/>
    <n v="3428"/>
    <n v="0"/>
  </r>
  <r>
    <x v="0"/>
    <s v="FA91"/>
    <n v="1800"/>
    <n v="180000709"/>
    <n v="0"/>
    <s v="FA001800007090"/>
    <s v="Fly Catcher Machine 2 Fit"/>
    <x v="1"/>
    <n v="0"/>
    <n v="2"/>
    <n v="4"/>
    <s v="31.03.2022"/>
    <s v="31.03.2022"/>
    <s v="30.09.2022"/>
    <s v="INR"/>
    <n v="5550"/>
    <n v="0"/>
    <n v="0"/>
    <n v="-5550"/>
    <n v="0"/>
    <n v="-2822"/>
    <n v="-524"/>
    <n v="0"/>
    <n v="-524"/>
    <n v="0"/>
    <n v="3346"/>
    <n v="0"/>
    <n v="0"/>
    <n v="2728"/>
    <n v="0"/>
  </r>
  <r>
    <x v="0"/>
    <s v="FA91"/>
    <n v="1900"/>
    <n v="190001103"/>
    <n v="0"/>
    <s v="FA001900011030"/>
    <s v="DESKTOP"/>
    <x v="2"/>
    <n v="0"/>
    <n v="0"/>
    <n v="1"/>
    <s v="31.03.2022"/>
    <s v="31.03.2022"/>
    <s v="30.09.2022"/>
    <s v="INR"/>
    <n v="33900"/>
    <n v="0"/>
    <n v="0"/>
    <n v="-33900"/>
    <n v="0"/>
    <n v="-32205"/>
    <n v="0"/>
    <n v="0"/>
    <n v="0"/>
    <n v="0"/>
    <n v="32205"/>
    <n v="0"/>
    <n v="0"/>
    <n v="1695"/>
    <n v="0"/>
  </r>
  <r>
    <x v="0"/>
    <s v="FA91"/>
    <n v="1900"/>
    <n v="190001104"/>
    <n v="0"/>
    <s v="FA001900011040"/>
    <s v="DESKTOP - 4GB DDR3"/>
    <x v="2"/>
    <n v="0"/>
    <n v="0"/>
    <n v="1"/>
    <s v="31.03.2022"/>
    <s v="31.03.2022"/>
    <s v="30.09.2022"/>
    <s v="INR"/>
    <n v="33900"/>
    <n v="0"/>
    <n v="0"/>
    <n v="-33900"/>
    <n v="0"/>
    <n v="-32205"/>
    <n v="0"/>
    <n v="0"/>
    <n v="0"/>
    <n v="0"/>
    <n v="32205"/>
    <n v="0"/>
    <n v="0"/>
    <n v="1695"/>
    <n v="0"/>
  </r>
  <r>
    <x v="0"/>
    <s v="FA91"/>
    <n v="1900"/>
    <n v="190001105"/>
    <n v="0"/>
    <s v="FA001900011050"/>
    <s v="Monitor LG 15.6&quot;"/>
    <x v="2"/>
    <n v="0"/>
    <n v="0"/>
    <n v="1"/>
    <s v="31.03.2022"/>
    <s v="31.03.2022"/>
    <s v="30.09.2022"/>
    <s v="INR"/>
    <n v="23500"/>
    <n v="0"/>
    <n v="0"/>
    <n v="-23500"/>
    <n v="0"/>
    <n v="-22325"/>
    <n v="0"/>
    <n v="0"/>
    <n v="0"/>
    <n v="0"/>
    <n v="22325"/>
    <n v="0"/>
    <n v="0"/>
    <n v="1175"/>
    <n v="0"/>
  </r>
  <r>
    <x v="0"/>
    <s v="FA91"/>
    <n v="2000"/>
    <n v="200002233"/>
    <n v="0"/>
    <s v="FA002000022330"/>
    <s v="Almirah- Steel ( Book Case)"/>
    <x v="3"/>
    <n v="0"/>
    <n v="10"/>
    <n v="0"/>
    <s v="30.06.2021"/>
    <s v="15.05.2021"/>
    <s v="30.09.2022"/>
    <s v="INR"/>
    <n v="9000"/>
    <n v="0"/>
    <n v="0"/>
    <n v="-9000"/>
    <n v="0"/>
    <n v="-752"/>
    <n v="-426"/>
    <n v="0"/>
    <n v="-426"/>
    <n v="0"/>
    <n v="1178"/>
    <n v="0"/>
    <n v="0"/>
    <n v="8248"/>
    <n v="0"/>
  </r>
  <r>
    <x v="0"/>
    <s v="FA91"/>
    <n v="2000"/>
    <n v="200002333"/>
    <n v="0"/>
    <s v="FA002000023330"/>
    <s v="MS + SS Packing table"/>
    <x v="3"/>
    <n v="0"/>
    <n v="7"/>
    <n v="6"/>
    <s v="31.03.2022"/>
    <s v="31.03.2022"/>
    <s v="30.09.2022"/>
    <s v="INR"/>
    <n v="123374.63"/>
    <n v="0"/>
    <n v="0"/>
    <n v="-123374.63"/>
    <n v="0"/>
    <n v="-29657"/>
    <n v="-5822"/>
    <n v="0"/>
    <n v="-5822"/>
    <n v="0"/>
    <n v="35479"/>
    <n v="0"/>
    <n v="0"/>
    <n v="93717.63"/>
    <n v="0"/>
  </r>
  <r>
    <x v="0"/>
    <s v="FA91"/>
    <n v="2000"/>
    <n v="200002342"/>
    <n v="0"/>
    <s v="FA002000023420"/>
    <s v="MS + SS Cleaning Table"/>
    <x v="3"/>
    <n v="0"/>
    <n v="7"/>
    <n v="6"/>
    <s v="31.03.2022"/>
    <s v="31.03.2022"/>
    <s v="30.09.2022"/>
    <s v="INR"/>
    <n v="133655.85"/>
    <n v="0"/>
    <n v="0"/>
    <n v="-133655.85"/>
    <n v="0"/>
    <n v="-32129"/>
    <n v="-6307"/>
    <n v="0"/>
    <n v="-6307"/>
    <n v="0"/>
    <n v="38436"/>
    <n v="0"/>
    <n v="0"/>
    <n v="101526.85"/>
    <n v="0"/>
  </r>
  <r>
    <x v="0"/>
    <s v="FA91"/>
    <n v="2000"/>
    <n v="200002343"/>
    <n v="0"/>
    <s v="FA002000023430"/>
    <s v="Pallet Plastic 1200 *1000"/>
    <x v="3"/>
    <n v="0"/>
    <n v="0"/>
    <n v="1"/>
    <s v="31.03.2022"/>
    <s v="31.03.2022"/>
    <s v="30.09.2022"/>
    <s v="INR"/>
    <n v="26100"/>
    <n v="0"/>
    <n v="0"/>
    <n v="-26100"/>
    <n v="0"/>
    <n v="-24794.89"/>
    <n v="0"/>
    <n v="0"/>
    <n v="0"/>
    <n v="0"/>
    <n v="24794.89"/>
    <n v="0"/>
    <n v="0"/>
    <n v="1305.1100000000006"/>
    <n v="0"/>
  </r>
  <r>
    <x v="0"/>
    <s v="FA91"/>
    <n v="2000"/>
    <n v="200002344"/>
    <n v="0"/>
    <s v="FA002000023440"/>
    <s v="Plastic Pallets"/>
    <x v="3"/>
    <n v="0"/>
    <n v="0"/>
    <n v="1"/>
    <s v="31.03.2022"/>
    <s v="31.03.2022"/>
    <s v="30.09.2022"/>
    <s v="INR"/>
    <n v="7717.26"/>
    <n v="0"/>
    <n v="0"/>
    <n v="-7717.26"/>
    <n v="0"/>
    <n v="-7331.4"/>
    <n v="0"/>
    <n v="0"/>
    <n v="0"/>
    <n v="0"/>
    <n v="7331.4"/>
    <n v="0"/>
    <n v="0"/>
    <n v="385.86000000000058"/>
    <n v="0"/>
  </r>
  <r>
    <x v="0"/>
    <s v="FA91"/>
    <n v="2100"/>
    <n v="210001145"/>
    <n v="0"/>
    <s v="FA002100011450"/>
    <s v="CCTV Set Up -ME Plant"/>
    <x v="4"/>
    <n v="0"/>
    <n v="10"/>
    <n v="0"/>
    <s v="30.06.2021"/>
    <s v="15.05.2021"/>
    <s v="30.09.2022"/>
    <s v="INR"/>
    <n v="29446"/>
    <n v="0"/>
    <n v="0"/>
    <n v="-29446"/>
    <n v="0"/>
    <n v="-2460"/>
    <n v="-1395"/>
    <n v="0"/>
    <n v="-1395"/>
    <n v="0"/>
    <n v="3855"/>
    <n v="0"/>
    <n v="0"/>
    <n v="26986"/>
    <n v="0"/>
  </r>
  <r>
    <x v="0"/>
    <s v="FA91"/>
    <n v="2100"/>
    <n v="210001213"/>
    <n v="0"/>
    <s v="FA002100012130"/>
    <s v="Online UPS &amp; Battery(16)"/>
    <x v="4"/>
    <n v="0"/>
    <n v="6"/>
    <n v="10"/>
    <s v="31.03.2022"/>
    <s v="31.03.2022"/>
    <s v="30.09.2022"/>
    <s v="INR"/>
    <n v="68980"/>
    <n v="0"/>
    <n v="0"/>
    <n v="-68980"/>
    <n v="0"/>
    <n v="-20575"/>
    <n v="-3282"/>
    <n v="0"/>
    <n v="-3282"/>
    <n v="0"/>
    <n v="23857"/>
    <n v="0"/>
    <n v="0"/>
    <n v="48405"/>
    <n v="0"/>
  </r>
  <r>
    <x v="0"/>
    <s v="FA91"/>
    <n v="2100"/>
    <n v="210001216"/>
    <n v="0"/>
    <s v="FA002100012160"/>
    <s v="Koryo Air Conditioner 1.5 TON Split"/>
    <x v="4"/>
    <n v="0"/>
    <n v="6"/>
    <n v="8"/>
    <s v="31.03.2022"/>
    <s v="31.03.2022"/>
    <s v="30.09.2022"/>
    <s v="INR"/>
    <n v="23196.09"/>
    <n v="0"/>
    <n v="0"/>
    <n v="-23196.09"/>
    <n v="0"/>
    <n v="-7389.67"/>
    <n v="-1096"/>
    <n v="0"/>
    <n v="-1096"/>
    <n v="0"/>
    <n v="8485.67"/>
    <n v="0"/>
    <n v="0"/>
    <n v="15806.42"/>
    <n v="0"/>
  </r>
  <r>
    <x v="0"/>
    <s v="FA91"/>
    <n v="2100"/>
    <n v="210001217"/>
    <n v="0"/>
    <s v="FA002100012170"/>
    <s v="24&quot; AIR Circulater Wall Fan"/>
    <x v="4"/>
    <n v="0"/>
    <n v="7"/>
    <n v="4"/>
    <s v="31.03.2022"/>
    <s v="31.03.2022"/>
    <s v="30.09.2022"/>
    <s v="INR"/>
    <n v="16200"/>
    <n v="0"/>
    <n v="0"/>
    <n v="-16200"/>
    <n v="0"/>
    <n v="-4113.5"/>
    <n v="-767"/>
    <n v="0"/>
    <n v="-767"/>
    <n v="0"/>
    <n v="4880.5"/>
    <n v="0"/>
    <n v="0"/>
    <n v="12086.5"/>
    <n v="0"/>
  </r>
  <r>
    <x v="0"/>
    <s v="FA92"/>
    <n v="1600"/>
    <n v="160003360"/>
    <n v="0"/>
    <s v="FA001600033600"/>
    <s v="weighing scale"/>
    <x v="0"/>
    <n v="0"/>
    <n v="9"/>
    <n v="7"/>
    <s v="01.02.2021"/>
    <s v="01.02.2021"/>
    <m/>
    <s v="INR"/>
    <n v="4800"/>
    <n v="0"/>
    <n v="-4800"/>
    <n v="0"/>
    <n v="0"/>
    <n v="-2004.76"/>
    <n v="-229"/>
    <n v="0"/>
    <n v="-229"/>
    <n v="2233.7600000000002"/>
    <n v="0"/>
    <n v="0"/>
    <n v="0"/>
    <n v="2795.24"/>
    <n v="0"/>
  </r>
  <r>
    <x v="0"/>
    <s v="FA92"/>
    <n v="1600"/>
    <n v="160003361"/>
    <n v="0"/>
    <s v="FA001600033610"/>
    <s v="Electronic Weighing Scale"/>
    <x v="0"/>
    <n v="1"/>
    <n v="10"/>
    <n v="7"/>
    <s v="01.02.2021"/>
    <s v="01.02.2021"/>
    <m/>
    <s v="INR"/>
    <n v="4499.58"/>
    <n v="0"/>
    <n v="-4499.58"/>
    <n v="0"/>
    <n v="0"/>
    <n v="-1595.23"/>
    <n v="-214"/>
    <n v="0"/>
    <n v="-214"/>
    <n v="1809.23"/>
    <n v="0"/>
    <n v="0"/>
    <n v="0"/>
    <n v="2904.35"/>
    <n v="0"/>
  </r>
  <r>
    <x v="0"/>
    <s v="FA92"/>
    <n v="1600"/>
    <n v="160003362"/>
    <n v="0"/>
    <s v="FA001600033620"/>
    <s v="Weighing Scale 200Kg"/>
    <x v="0"/>
    <n v="0"/>
    <n v="10"/>
    <n v="7"/>
    <s v="01.02.2021"/>
    <s v="01.02.2021"/>
    <m/>
    <s v="INR"/>
    <n v="8500.14"/>
    <n v="0"/>
    <n v="-8500.14"/>
    <n v="0"/>
    <n v="0"/>
    <n v="-3016.8"/>
    <n v="-404"/>
    <n v="0"/>
    <n v="-404"/>
    <n v="3420.8"/>
    <n v="0"/>
    <n v="0"/>
    <n v="0"/>
    <n v="5483.3399999999992"/>
    <n v="0"/>
  </r>
  <r>
    <x v="0"/>
    <s v="FA92"/>
    <n v="1600"/>
    <n v="160003363"/>
    <n v="0"/>
    <s v="FA001600033630"/>
    <s v="Hand Sealing Machine"/>
    <x v="0"/>
    <n v="2"/>
    <n v="5"/>
    <n v="6"/>
    <s v="01.02.2021"/>
    <s v="01.02.2021"/>
    <m/>
    <s v="INR"/>
    <n v="50971"/>
    <n v="0"/>
    <n v="-50971"/>
    <n v="0"/>
    <n v="0"/>
    <n v="-31944.22"/>
    <n v="-2861"/>
    <n v="0"/>
    <n v="-2861"/>
    <n v="34805.22"/>
    <n v="0"/>
    <n v="0"/>
    <n v="0"/>
    <n v="19026.78"/>
    <n v="0"/>
  </r>
  <r>
    <x v="0"/>
    <s v="FA92"/>
    <n v="1600"/>
    <n v="160003364"/>
    <n v="0"/>
    <s v="FA001600033640"/>
    <s v="UPS(for FFS Machine)"/>
    <x v="0"/>
    <n v="1"/>
    <n v="10"/>
    <n v="4"/>
    <s v="01.02.2021"/>
    <s v="01.02.2021"/>
    <m/>
    <s v="INR"/>
    <n v="94860"/>
    <n v="0"/>
    <n v="-94860"/>
    <n v="0"/>
    <n v="0"/>
    <n v="-34937.54"/>
    <n v="-4532"/>
    <n v="0"/>
    <n v="-4532"/>
    <n v="39469.54"/>
    <n v="0"/>
    <n v="0"/>
    <n v="0"/>
    <n v="59922.46"/>
    <n v="0"/>
  </r>
  <r>
    <x v="0"/>
    <s v="FA92"/>
    <n v="1800"/>
    <n v="180000647"/>
    <n v="0"/>
    <s v="FA001800006470"/>
    <s v="FIRE EXTINGUISHER"/>
    <x v="1"/>
    <n v="30"/>
    <n v="0"/>
    <n v="1"/>
    <s v="01.02.2021"/>
    <s v="01.02.2021"/>
    <m/>
    <s v="INR"/>
    <n v="14823.53"/>
    <n v="0"/>
    <n v="-14823.53"/>
    <n v="0"/>
    <n v="0"/>
    <n v="-14082.35"/>
    <n v="0"/>
    <n v="0"/>
    <n v="0"/>
    <n v="14082.35"/>
    <n v="0"/>
    <n v="0"/>
    <n v="0"/>
    <n v="741.18000000000029"/>
    <n v="0"/>
  </r>
  <r>
    <x v="0"/>
    <s v="FA92"/>
    <n v="1800"/>
    <n v="180000660"/>
    <n v="0"/>
    <s v="FA001800006600"/>
    <s v="Wall Mounted Fan 18&quot;&quot;"/>
    <x v="1"/>
    <n v="0"/>
    <n v="0"/>
    <n v="1"/>
    <s v="01.02.2021"/>
    <s v="01.02.2021"/>
    <s v="10.08.2022"/>
    <s v="INR"/>
    <n v="165375"/>
    <n v="0"/>
    <n v="-165375"/>
    <n v="0"/>
    <n v="0"/>
    <n v="-157106.25"/>
    <n v="0"/>
    <n v="0"/>
    <n v="0"/>
    <n v="157106.25"/>
    <n v="0"/>
    <n v="0"/>
    <n v="0"/>
    <n v="8268.75"/>
    <n v="0"/>
  </r>
  <r>
    <x v="0"/>
    <s v="FA92"/>
    <n v="1900"/>
    <n v="190001068"/>
    <n v="0"/>
    <s v="FA001900010680"/>
    <s v="HPLASERJET PRINTER M 1005"/>
    <x v="2"/>
    <n v="1"/>
    <n v="1"/>
    <n v="7"/>
    <s v="01.02.2021"/>
    <s v="01.02.2021"/>
    <m/>
    <s v="INR"/>
    <n v="13983.5"/>
    <n v="0"/>
    <n v="-13983.5"/>
    <n v="0"/>
    <n v="0"/>
    <n v="-11436"/>
    <n v="-1848"/>
    <n v="0"/>
    <n v="-1848"/>
    <n v="13284"/>
    <n v="0"/>
    <n v="0"/>
    <n v="0"/>
    <n v="2547.5"/>
    <n v="0"/>
  </r>
  <r>
    <x v="0"/>
    <s v="FA92"/>
    <n v="1900"/>
    <n v="190001069"/>
    <n v="0"/>
    <s v="FA001900010690"/>
    <s v="Dell Desktop"/>
    <x v="2"/>
    <n v="1"/>
    <n v="1"/>
    <n v="4"/>
    <s v="01.02.2021"/>
    <s v="01.02.2021"/>
    <m/>
    <s v="INR"/>
    <n v="38250"/>
    <n v="0"/>
    <n v="-38250"/>
    <n v="0"/>
    <n v="0"/>
    <n v="-34249"/>
    <n v="-2088.5"/>
    <n v="0"/>
    <n v="-2088.5"/>
    <n v="36337.5"/>
    <n v="0"/>
    <n v="0"/>
    <n v="0"/>
    <n v="4001"/>
    <n v="0"/>
  </r>
  <r>
    <x v="0"/>
    <s v="FA92"/>
    <n v="1900"/>
    <n v="190001070"/>
    <n v="0"/>
    <s v="FA001900010700"/>
    <s v="Dell Desktop"/>
    <x v="2"/>
    <n v="1"/>
    <n v="1"/>
    <n v="4"/>
    <s v="01.02.2021"/>
    <s v="01.02.2021"/>
    <m/>
    <s v="INR"/>
    <n v="38250"/>
    <n v="0"/>
    <n v="-38250"/>
    <n v="0"/>
    <n v="0"/>
    <n v="-34249"/>
    <n v="-2088.5"/>
    <n v="0"/>
    <n v="-2088.5"/>
    <n v="36337.5"/>
    <n v="0"/>
    <n v="0"/>
    <n v="0"/>
    <n v="4001"/>
    <n v="0"/>
  </r>
  <r>
    <x v="0"/>
    <s v="FA92"/>
    <n v="1900"/>
    <n v="190001071"/>
    <n v="0"/>
    <s v="FA001900010710"/>
    <s v="Lenovo Desktop V530"/>
    <x v="2"/>
    <n v="1"/>
    <n v="1"/>
    <n v="2"/>
    <s v="01.02.2021"/>
    <s v="01.02.2021"/>
    <m/>
    <s v="INR"/>
    <n v="33490"/>
    <n v="0"/>
    <n v="-33490"/>
    <n v="0"/>
    <n v="0"/>
    <n v="-31757"/>
    <n v="-58.5"/>
    <n v="0"/>
    <n v="-58.5"/>
    <n v="31815.5"/>
    <n v="0"/>
    <n v="0"/>
    <n v="0"/>
    <n v="1733"/>
    <n v="0"/>
  </r>
  <r>
    <x v="0"/>
    <s v="FA92"/>
    <n v="1900"/>
    <n v="190001072"/>
    <n v="0"/>
    <s v="FA001900010720"/>
    <s v="Lenovo Desktop V530"/>
    <x v="2"/>
    <n v="1"/>
    <n v="1"/>
    <n v="2"/>
    <s v="01.02.2021"/>
    <s v="01.02.2021"/>
    <m/>
    <s v="INR"/>
    <n v="30490"/>
    <n v="0"/>
    <n v="-30490"/>
    <n v="0"/>
    <n v="0"/>
    <n v="-28912"/>
    <n v="-53.5"/>
    <n v="0"/>
    <n v="-53.5"/>
    <n v="28965.5"/>
    <n v="0"/>
    <n v="0"/>
    <n v="0"/>
    <n v="1578"/>
    <n v="0"/>
  </r>
  <r>
    <x v="0"/>
    <s v="FA92"/>
    <n v="1900"/>
    <n v="190001073"/>
    <n v="0"/>
    <s v="FA001900010730"/>
    <s v="Lenovo Desktop V530"/>
    <x v="2"/>
    <n v="1"/>
    <n v="1"/>
    <n v="2"/>
    <s v="01.02.2021"/>
    <s v="01.02.2021"/>
    <m/>
    <s v="INR"/>
    <n v="30490.34"/>
    <n v="0"/>
    <n v="-30490.34"/>
    <n v="0"/>
    <n v="0"/>
    <n v="-28912"/>
    <n v="-53.82"/>
    <n v="0"/>
    <n v="-53.82"/>
    <n v="28965.82"/>
    <n v="0"/>
    <n v="0"/>
    <n v="0"/>
    <n v="1578.3400000000001"/>
    <n v="0"/>
  </r>
  <r>
    <x v="0"/>
    <s v="FA92"/>
    <n v="1900"/>
    <n v="190001074"/>
    <n v="0"/>
    <s v="FA001900010740"/>
    <s v="Lenovo Desktop(I-3 8100/4GB/1TB/WIF)"/>
    <x v="2"/>
    <n v="3"/>
    <n v="2"/>
    <n v="0"/>
    <s v="01.02.2021"/>
    <s v="01.02.2021"/>
    <m/>
    <s v="INR"/>
    <n v="71100"/>
    <n v="0"/>
    <n v="-71100"/>
    <n v="0"/>
    <n v="0"/>
    <n v="-48714"/>
    <n v="-16923"/>
    <n v="0"/>
    <n v="-16923"/>
    <n v="65637"/>
    <n v="0"/>
    <n v="0"/>
    <n v="0"/>
    <n v="22386"/>
    <n v="0"/>
  </r>
  <r>
    <x v="0"/>
    <s v="FA92"/>
    <n v="1900"/>
    <n v="190001075"/>
    <n v="0"/>
    <s v="FA001900010750"/>
    <s v="Dell Desktop"/>
    <x v="2"/>
    <n v="1"/>
    <n v="1"/>
    <n v="4"/>
    <s v="01.02.2021"/>
    <s v="01.02.2021"/>
    <m/>
    <s v="INR"/>
    <n v="38250"/>
    <n v="0"/>
    <n v="-38250"/>
    <n v="0"/>
    <n v="0"/>
    <n v="-34250"/>
    <n v="-2087.5"/>
    <n v="0"/>
    <n v="-2087.5"/>
    <n v="36337.5"/>
    <n v="0"/>
    <n v="0"/>
    <n v="0"/>
    <n v="4000"/>
    <n v="0"/>
  </r>
  <r>
    <x v="0"/>
    <s v="FA92"/>
    <n v="1900"/>
    <n v="190001076"/>
    <n v="0"/>
    <s v="FA001900010760"/>
    <s v="Dell Desktop"/>
    <x v="2"/>
    <n v="1"/>
    <n v="1"/>
    <n v="4"/>
    <s v="01.02.2021"/>
    <s v="01.02.2021"/>
    <m/>
    <s v="INR"/>
    <n v="38250"/>
    <n v="0"/>
    <n v="-38250"/>
    <n v="0"/>
    <n v="0"/>
    <n v="-34250"/>
    <n v="-2087.5"/>
    <n v="0"/>
    <n v="-2087.5"/>
    <n v="36337.5"/>
    <n v="0"/>
    <n v="0"/>
    <n v="0"/>
    <n v="4000"/>
    <n v="0"/>
  </r>
  <r>
    <x v="0"/>
    <s v="FA92"/>
    <n v="1900"/>
    <n v="190001097"/>
    <n v="0"/>
    <s v="FA001900010970"/>
    <s v="HP NOTEBOOK"/>
    <x v="2"/>
    <n v="1"/>
    <n v="3"/>
    <n v="0"/>
    <s v="30.11.2021"/>
    <s v="30.11.2021"/>
    <m/>
    <s v="INR"/>
    <n v="38982"/>
    <n v="0"/>
    <n v="-38982"/>
    <n v="0"/>
    <n v="0"/>
    <n v="-4126"/>
    <n v="-9301"/>
    <n v="0"/>
    <n v="-9301"/>
    <n v="13427"/>
    <n v="0"/>
    <n v="0"/>
    <n v="0"/>
    <n v="34856"/>
    <n v="0"/>
  </r>
  <r>
    <x v="0"/>
    <s v="FA92"/>
    <n v="2000"/>
    <n v="200002139"/>
    <n v="0"/>
    <s v="FA002000021390"/>
    <s v="Pigeon Hole Almirah Lockers"/>
    <x v="3"/>
    <n v="1"/>
    <n v="8"/>
    <n v="6"/>
    <s v="01.02.2021"/>
    <s v="01.02.2021"/>
    <m/>
    <s v="INR"/>
    <n v="1912.5"/>
    <n v="0"/>
    <n v="-1912.5"/>
    <n v="0"/>
    <n v="0"/>
    <n v="-486.83"/>
    <n v="-98"/>
    <n v="0"/>
    <n v="-98"/>
    <n v="584.82999999999993"/>
    <n v="0"/>
    <n v="0"/>
    <n v="0"/>
    <n v="1425.67"/>
    <n v="0"/>
  </r>
  <r>
    <x v="0"/>
    <s v="FA92"/>
    <n v="2000"/>
    <n v="200002140"/>
    <n v="0"/>
    <s v="FA002000021400"/>
    <s v="Almirah Storage (60 Qty)"/>
    <x v="3"/>
    <n v="1"/>
    <n v="7"/>
    <n v="5"/>
    <s v="01.02.2021"/>
    <s v="01.02.2021"/>
    <m/>
    <s v="INR"/>
    <n v="45000"/>
    <n v="0"/>
    <n v="-45000"/>
    <n v="0"/>
    <n v="0"/>
    <n v="-15869"/>
    <n v="-3238"/>
    <n v="0"/>
    <n v="-3238"/>
    <n v="19107"/>
    <n v="0"/>
    <n v="0"/>
    <n v="0"/>
    <n v="29131"/>
    <n v="0"/>
  </r>
  <r>
    <x v="0"/>
    <s v="FA92"/>
    <n v="2000"/>
    <n v="200002141"/>
    <n v="0"/>
    <s v="FA002000021410"/>
    <s v="Table &amp; CHAIRS- Plastic (8+1)"/>
    <x v="3"/>
    <n v="8"/>
    <n v="7"/>
    <n v="2"/>
    <s v="01.02.2021"/>
    <s v="01.02.2021"/>
    <m/>
    <s v="INR"/>
    <n v="3796.6"/>
    <n v="0"/>
    <n v="-3796.6"/>
    <n v="0"/>
    <n v="0"/>
    <n v="-1438"/>
    <n v="-272"/>
    <n v="0"/>
    <n v="-272"/>
    <n v="1710"/>
    <n v="0"/>
    <n v="0"/>
    <n v="0"/>
    <n v="2358.6"/>
    <n v="0"/>
  </r>
  <r>
    <x v="0"/>
    <s v="FA92"/>
    <n v="2000"/>
    <n v="200002142"/>
    <n v="0"/>
    <s v="FA002000021420"/>
    <s v=" Office Chair"/>
    <x v="3"/>
    <n v="4"/>
    <n v="0"/>
    <n v="6"/>
    <s v="01.02.2021"/>
    <s v="01.02.2021"/>
    <m/>
    <s v="INR"/>
    <n v="4210.17"/>
    <n v="0"/>
    <n v="-4210.17"/>
    <n v="0"/>
    <n v="0"/>
    <n v="-3999.66"/>
    <n v="0"/>
    <n v="0"/>
    <n v="0"/>
    <n v="3999.66"/>
    <n v="0"/>
    <n v="0"/>
    <n v="0"/>
    <n v="210.51000000000022"/>
    <n v="0"/>
  </r>
  <r>
    <x v="0"/>
    <s v="FA92"/>
    <n v="2000"/>
    <n v="200002143"/>
    <n v="0"/>
    <s v="FA002000021430"/>
    <s v="Office Table 3.5'*2'"/>
    <x v="3"/>
    <n v="7"/>
    <n v="7"/>
    <n v="4"/>
    <s v="01.02.2021"/>
    <s v="01.02.2021"/>
    <m/>
    <s v="INR"/>
    <n v="84080"/>
    <n v="0"/>
    <n v="-84080"/>
    <n v="0"/>
    <n v="0"/>
    <n v="-30306.6"/>
    <n v="-6050"/>
    <n v="0"/>
    <n v="-6050"/>
    <n v="36356.6"/>
    <n v="0"/>
    <n v="0"/>
    <n v="0"/>
    <n v="53773.4"/>
    <n v="0"/>
  </r>
  <r>
    <x v="0"/>
    <s v="FA92"/>
    <n v="2000"/>
    <n v="200002144"/>
    <n v="0"/>
    <s v="FA002000021440"/>
    <s v="Wooden Table"/>
    <x v="3"/>
    <n v="0"/>
    <n v="7"/>
    <n v="11"/>
    <s v="01.02.2021"/>
    <s v="01.02.2021"/>
    <m/>
    <s v="INR"/>
    <n v="69100"/>
    <n v="0"/>
    <n v="-69100"/>
    <n v="0"/>
    <n v="0"/>
    <n v="-21309"/>
    <n v="-4944"/>
    <n v="0"/>
    <n v="-4944"/>
    <n v="26253"/>
    <n v="0"/>
    <n v="0"/>
    <n v="0"/>
    <n v="47791"/>
    <n v="0"/>
  </r>
  <r>
    <x v="0"/>
    <s v="FA92"/>
    <n v="2000"/>
    <n v="200002145"/>
    <n v="0"/>
    <s v="FA002000021450"/>
    <s v="Plastic Pallets 1200*1000*160MM"/>
    <x v="3"/>
    <n v="100"/>
    <n v="7"/>
    <n v="9"/>
    <s v="01.02.2021"/>
    <s v="01.02.2021"/>
    <m/>
    <s v="INR"/>
    <n v="206447.08"/>
    <n v="0"/>
    <n v="-206447.08"/>
    <n v="0"/>
    <n v="0"/>
    <n v="-65859.399999999994"/>
    <n v="-14895"/>
    <n v="0"/>
    <n v="-14895"/>
    <n v="80754.399999999994"/>
    <n v="0"/>
    <n v="0"/>
    <n v="0"/>
    <n v="140587.68"/>
    <n v="0"/>
  </r>
  <r>
    <x v="0"/>
    <s v="FA92"/>
    <n v="2000"/>
    <n v="200002146"/>
    <n v="0"/>
    <s v="FA002000021460"/>
    <s v="Wooden Pallets"/>
    <x v="3"/>
    <n v="0"/>
    <n v="6"/>
    <n v="0"/>
    <s v="01.02.2021"/>
    <s v="01.02.2021"/>
    <s v="19.07.2022"/>
    <s v="INR"/>
    <n v="273950.98"/>
    <n v="0"/>
    <n v="-118217.27"/>
    <n v="-155733.71"/>
    <n v="0"/>
    <n v="-121351.11"/>
    <n v="-7276"/>
    <n v="0"/>
    <n v="-7276"/>
    <n v="128627.11"/>
    <n v="0"/>
    <n v="0"/>
    <n v="0"/>
    <n v="152599.87"/>
    <n v="0"/>
  </r>
  <r>
    <x v="0"/>
    <s v="FA92"/>
    <n v="2100"/>
    <n v="210001073"/>
    <n v="0"/>
    <s v="FA002100010730"/>
    <s v="Exide Batteries"/>
    <x v="4"/>
    <n v="0"/>
    <n v="8"/>
    <n v="7"/>
    <s v="01.02.2021"/>
    <s v="01.02.2021"/>
    <s v="22.07.2022"/>
    <s v="INR"/>
    <n v="79679.45"/>
    <n v="0"/>
    <n v="-79679.45"/>
    <n v="0"/>
    <n v="0"/>
    <n v="-19352"/>
    <n v="-2329"/>
    <n v="0"/>
    <n v="-2329"/>
    <n v="21681"/>
    <n v="0"/>
    <n v="0"/>
    <n v="0"/>
    <n v="60327.45"/>
    <n v="0"/>
  </r>
  <r>
    <x v="0"/>
    <s v="FA92"/>
    <n v="2100"/>
    <n v="210001074"/>
    <n v="0"/>
    <s v="FA002100010740"/>
    <s v="Exide Batteries"/>
    <x v="4"/>
    <n v="10"/>
    <n v="6"/>
    <n v="2"/>
    <s v="01.02.2021"/>
    <s v="01.02.2021"/>
    <m/>
    <s v="INR"/>
    <n v="14400"/>
    <n v="0"/>
    <n v="-14400"/>
    <n v="0"/>
    <n v="0"/>
    <n v="-6524.3"/>
    <n v="-1077"/>
    <n v="0"/>
    <n v="-1077"/>
    <n v="7601.3"/>
    <n v="0"/>
    <n v="0"/>
    <n v="0"/>
    <n v="7875.7"/>
    <n v="0"/>
  </r>
  <r>
    <x v="0"/>
    <s v="FA92"/>
    <n v="2100"/>
    <n v="210001076"/>
    <n v="0"/>
    <s v="FA002100010760"/>
    <s v="BIG COOLER"/>
    <x v="4"/>
    <n v="0"/>
    <n v="8"/>
    <n v="4"/>
    <s v="01.02.2021"/>
    <s v="01.02.2021"/>
    <s v="19.07.2022"/>
    <s v="INR"/>
    <n v="97200"/>
    <n v="0"/>
    <n v="-97200"/>
    <n v="0"/>
    <n v="0"/>
    <n v="-25552.6"/>
    <n v="-2781"/>
    <n v="0"/>
    <n v="-2781"/>
    <n v="28333.599999999999"/>
    <n v="0"/>
    <n v="0"/>
    <n v="0"/>
    <n v="71647.399999999994"/>
    <n v="0"/>
  </r>
  <r>
    <x v="0"/>
    <s v="FA92"/>
    <n v="2100"/>
    <n v="210001077"/>
    <n v="0"/>
    <s v="FA002100010770"/>
    <s v="4 Fit COOLER"/>
    <x v="4"/>
    <n v="1"/>
    <n v="8"/>
    <n v="4"/>
    <s v="01.02.2021"/>
    <s v="01.02.2021"/>
    <m/>
    <s v="INR"/>
    <n v="5500"/>
    <n v="0"/>
    <n v="-5500"/>
    <n v="0"/>
    <n v="0"/>
    <n v="-1462.67"/>
    <n v="-395"/>
    <n v="0"/>
    <n v="-395"/>
    <n v="1857.67"/>
    <n v="0"/>
    <n v="0"/>
    <n v="0"/>
    <n v="4037.33"/>
    <n v="0"/>
  </r>
  <r>
    <x v="0"/>
    <s v="FA92"/>
    <n v="2100"/>
    <n v="210001078"/>
    <n v="0"/>
    <s v="FA002100010780"/>
    <s v="Online UPS &amp; Amron battries (12)"/>
    <x v="4"/>
    <n v="1"/>
    <n v="9"/>
    <n v="1"/>
    <s v="01.02.2021"/>
    <s v="01.02.2021"/>
    <m/>
    <s v="INR"/>
    <n v="63200"/>
    <n v="0"/>
    <n v="-63200"/>
    <n v="0"/>
    <n v="0"/>
    <n v="-12365"/>
    <n v="-4535"/>
    <n v="0"/>
    <n v="-4535"/>
    <n v="16900"/>
    <n v="0"/>
    <n v="0"/>
    <n v="0"/>
    <n v="50835"/>
    <n v="0"/>
  </r>
  <r>
    <x v="0"/>
    <s v="FA92"/>
    <n v="2100"/>
    <n v="210001079"/>
    <n v="0"/>
    <s v="FA002100010790"/>
    <s v="LineInteractive UPS2.5KVA"/>
    <x v="4"/>
    <n v="1"/>
    <n v="5"/>
    <n v="11"/>
    <s v="01.02.2021"/>
    <s v="01.02.2021"/>
    <m/>
    <s v="INR"/>
    <n v="11812.5"/>
    <n v="0"/>
    <n v="-11812.5"/>
    <n v="0"/>
    <n v="0"/>
    <n v="-5797.88"/>
    <n v="-859"/>
    <n v="0"/>
    <n v="-859"/>
    <n v="6656.88"/>
    <n v="0"/>
    <n v="0"/>
    <n v="0"/>
    <n v="6014.62"/>
    <n v="0"/>
  </r>
  <r>
    <x v="0"/>
    <s v="FA92"/>
    <n v="2100"/>
    <n v="210001080"/>
    <n v="0"/>
    <s v="FA002100010800"/>
    <s v="Split 1.5 Tons"/>
    <x v="4"/>
    <n v="1"/>
    <n v="4"/>
    <n v="4"/>
    <s v="01.02.2021"/>
    <s v="01.02.2021"/>
    <m/>
    <s v="INR"/>
    <n v="25934.97"/>
    <n v="0"/>
    <n v="-25934.97"/>
    <n v="0"/>
    <n v="0"/>
    <n v="-16682.419999999998"/>
    <n v="-1889"/>
    <n v="0"/>
    <n v="-1889"/>
    <n v="18571.419999999998"/>
    <n v="0"/>
    <n v="0"/>
    <n v="0"/>
    <n v="9252.5500000000029"/>
    <n v="0"/>
  </r>
  <r>
    <x v="0"/>
    <s v="FA92"/>
    <n v="2100"/>
    <n v="210001081"/>
    <n v="0"/>
    <s v="FA002100010810"/>
    <s v="Koryo Air Conditioner"/>
    <x v="4"/>
    <n v="2"/>
    <n v="7"/>
    <n v="4"/>
    <s v="01.02.2021"/>
    <s v="01.02.2021"/>
    <m/>
    <s v="INR"/>
    <n v="42173.440000000002"/>
    <n v="0"/>
    <n v="-42173.440000000002"/>
    <n v="0"/>
    <n v="0"/>
    <n v="-15218"/>
    <n v="-3033"/>
    <n v="0"/>
    <n v="-3033"/>
    <n v="18251"/>
    <n v="0"/>
    <n v="0"/>
    <n v="0"/>
    <n v="26955.440000000002"/>
    <n v="0"/>
  </r>
  <r>
    <x v="0"/>
    <s v="FA92"/>
    <n v="2100"/>
    <n v="210001082"/>
    <n v="0"/>
    <s v="FA002100010820"/>
    <s v="Voltas Air Conditioner 1.5 Ton"/>
    <x v="4"/>
    <n v="1"/>
    <n v="7"/>
    <n v="6"/>
    <s v="01.02.2021"/>
    <s v="01.02.2021"/>
    <m/>
    <s v="INR"/>
    <n v="23046.799999999999"/>
    <n v="0"/>
    <n v="-23046.799999999999"/>
    <n v="0"/>
    <n v="0"/>
    <n v="-7912"/>
    <n v="-1662"/>
    <n v="0"/>
    <n v="-1662"/>
    <n v="9574"/>
    <n v="0"/>
    <n v="0"/>
    <n v="0"/>
    <n v="15134.8"/>
    <n v="0"/>
  </r>
  <r>
    <x v="0"/>
    <s v="FA93"/>
    <n v="1800"/>
    <n v="180000670"/>
    <n v="0"/>
    <s v="FA001800006700"/>
    <s v="Hikvision NVR - 16 Channels"/>
    <x v="1"/>
    <n v="0"/>
    <n v="5"/>
    <n v="0"/>
    <s v="31.08.2021"/>
    <s v="22.07.2021"/>
    <s v="31.08.2022"/>
    <s v="INR"/>
    <n v="9800"/>
    <n v="0"/>
    <n v="0"/>
    <n v="-9800"/>
    <n v="0"/>
    <n v="-1291"/>
    <n v="-775"/>
    <n v="0"/>
    <n v="-775"/>
    <n v="0"/>
    <n v="2066"/>
    <n v="0"/>
    <n v="0"/>
    <n v="8509"/>
    <n v="0"/>
  </r>
  <r>
    <x v="0"/>
    <s v="FA93"/>
    <n v="1800"/>
    <n v="180000671"/>
    <n v="0"/>
    <s v="FA001800006710"/>
    <s v="Hikvision - IP Bullet 2mp camera 6mm"/>
    <x v="1"/>
    <n v="0"/>
    <n v="5"/>
    <n v="0"/>
    <s v="31.08.2021"/>
    <s v="22.07.2021"/>
    <s v="31.08.2022"/>
    <s v="INR"/>
    <n v="47850"/>
    <n v="0"/>
    <n v="0"/>
    <n v="-47850"/>
    <n v="0"/>
    <n v="-6302"/>
    <n v="-3786"/>
    <n v="0"/>
    <n v="-3786"/>
    <n v="0"/>
    <n v="10088"/>
    <n v="0"/>
    <n v="0"/>
    <n v="41548"/>
    <n v="0"/>
  </r>
  <r>
    <x v="0"/>
    <s v="FA93"/>
    <n v="1800"/>
    <n v="180000672"/>
    <n v="0"/>
    <s v="FA001800006720"/>
    <s v="Segate 4 TB HDD ( Hard Disk)"/>
    <x v="1"/>
    <n v="0"/>
    <n v="5"/>
    <n v="0"/>
    <s v="31.08.2021"/>
    <s v="22.07.2021"/>
    <s v="31.08.2022"/>
    <s v="INR"/>
    <n v="8600"/>
    <n v="0"/>
    <n v="0"/>
    <n v="-8600"/>
    <n v="0"/>
    <n v="-1133"/>
    <n v="-680"/>
    <n v="0"/>
    <n v="-680"/>
    <n v="0"/>
    <n v="1813"/>
    <n v="0"/>
    <n v="0"/>
    <n v="7467"/>
    <n v="0"/>
  </r>
  <r>
    <x v="0"/>
    <s v="FA93"/>
    <n v="2000"/>
    <n v="200002272"/>
    <n v="0"/>
    <s v="FA002000022720"/>
    <s v="2U Mounting Rack - Metal"/>
    <x v="3"/>
    <n v="0"/>
    <n v="10"/>
    <n v="0"/>
    <s v="31.08.2021"/>
    <s v="22.07.2021"/>
    <s v="31.08.2022"/>
    <s v="INR"/>
    <n v="4050"/>
    <n v="0"/>
    <n v="0"/>
    <n v="-4050"/>
    <n v="0"/>
    <n v="-267"/>
    <n v="-160"/>
    <n v="0"/>
    <n v="-160"/>
    <n v="0"/>
    <n v="427"/>
    <n v="0"/>
    <n v="0"/>
    <n v="3783"/>
    <n v="0"/>
  </r>
  <r>
    <x v="0"/>
    <s v="FA93"/>
    <n v="2000"/>
    <n v="200002273"/>
    <n v="0"/>
    <s v="FA002000022730"/>
    <s v="Wooden Pallets"/>
    <x v="3"/>
    <n v="0"/>
    <n v="10"/>
    <n v="0"/>
    <s v="31.08.2021"/>
    <s v="26.07.2021"/>
    <s v="31.08.2022"/>
    <s v="INR"/>
    <n v="74000"/>
    <n v="0"/>
    <n v="0"/>
    <n v="-74000"/>
    <n v="0"/>
    <n v="-4796"/>
    <n v="-2928"/>
    <n v="0"/>
    <n v="-2928"/>
    <n v="0"/>
    <n v="7724"/>
    <n v="0"/>
    <n v="0"/>
    <n v="69204"/>
    <n v="0"/>
  </r>
  <r>
    <x v="0"/>
    <s v="FA93"/>
    <n v="2000"/>
    <n v="200002274"/>
    <n v="0"/>
    <s v="FA002000022740"/>
    <s v="Wooden Pallets"/>
    <x v="3"/>
    <n v="0"/>
    <n v="10"/>
    <n v="0"/>
    <s v="31.08.2021"/>
    <s v="29.08.2021"/>
    <s v="31.08.2022"/>
    <s v="INR"/>
    <n v="107250"/>
    <n v="0"/>
    <n v="0"/>
    <n v="-107250"/>
    <n v="0"/>
    <n v="-6002"/>
    <n v="-4243"/>
    <n v="0"/>
    <n v="-4243"/>
    <n v="0"/>
    <n v="10245"/>
    <n v="0"/>
    <n v="0"/>
    <n v="101248"/>
    <n v="0"/>
  </r>
  <r>
    <x v="0"/>
    <s v="FA93"/>
    <n v="2100"/>
    <n v="210001164"/>
    <n v="0"/>
    <s v="FA002100011640"/>
    <s v="CCTV Accessories &amp;  Installation"/>
    <x v="4"/>
    <n v="0"/>
    <n v="3"/>
    <n v="0"/>
    <s v="31.08.2021"/>
    <s v="22.07.2021"/>
    <s v="31.08.2022"/>
    <s v="INR"/>
    <n v="50035"/>
    <n v="0"/>
    <n v="0"/>
    <n v="-50035"/>
    <n v="0"/>
    <n v="-10983"/>
    <n v="-6598"/>
    <n v="0"/>
    <n v="-6598"/>
    <n v="0"/>
    <n v="17581"/>
    <n v="0"/>
    <n v="0"/>
    <n v="39052"/>
    <n v="0"/>
  </r>
  <r>
    <x v="0"/>
    <s v="FA95"/>
    <n v="1200"/>
    <n v="120000143"/>
    <n v="0"/>
    <s v="FA001200001430"/>
    <s v="Lime Stone 23'*23'"/>
    <x v="7"/>
    <n v="13496"/>
    <n v="9"/>
    <n v="0"/>
    <s v="28.02.2018"/>
    <s v="01.02.2018"/>
    <s v="30.09.2022"/>
    <s v="INR"/>
    <n v="490837.54"/>
    <n v="0"/>
    <n v="-490837.54"/>
    <n v="0"/>
    <n v="0"/>
    <n v="-215618"/>
    <n v="-25976"/>
    <n v="0"/>
    <n v="-25976"/>
    <n v="241594"/>
    <n v="0"/>
    <n v="0"/>
    <n v="87235.238999999987"/>
    <n v="275219.53999999998"/>
    <n v="0"/>
  </r>
  <r>
    <x v="0"/>
    <s v="FA95"/>
    <n v="1200"/>
    <n v="120000147"/>
    <n v="0"/>
    <s v="FA001200001470"/>
    <s v="Civil Work - Infrastructure"/>
    <x v="7"/>
    <n v="1"/>
    <n v="9"/>
    <n v="0"/>
    <s v="28.02.2018"/>
    <s v="01.02.2018"/>
    <s v="30.09.2022"/>
    <s v="INR"/>
    <n v="7314854.3099999996"/>
    <n v="0"/>
    <n v="-7314854.3099999996"/>
    <n v="0"/>
    <n v="0"/>
    <n v="-3213303"/>
    <n v="-387119"/>
    <n v="0"/>
    <n v="-387119"/>
    <n v="3600422"/>
    <n v="0"/>
    <n v="0"/>
    <n v="1300051.3084999998"/>
    <n v="4101551.3099999996"/>
    <n v="0"/>
  </r>
  <r>
    <x v="0"/>
    <s v="FA95"/>
    <n v="1200"/>
    <n v="120000148"/>
    <n v="0"/>
    <s v="FA001200001480"/>
    <s v="Shaper Section"/>
    <x v="7"/>
    <n v="8626.32"/>
    <n v="9"/>
    <n v="0"/>
    <s v="01.02.2018"/>
    <s v="01.02.2018"/>
    <s v="30.09.2022"/>
    <s v="INR"/>
    <n v="288917.87"/>
    <n v="0"/>
    <n v="-288917.87"/>
    <n v="0"/>
    <n v="0"/>
    <n v="-126918"/>
    <n v="-15290"/>
    <n v="0"/>
    <n v="-15290"/>
    <n v="142208"/>
    <n v="0"/>
    <n v="0"/>
    <n v="51348.454499999993"/>
    <n v="161999.87"/>
    <n v="0"/>
  </r>
  <r>
    <x v="0"/>
    <s v="FA95"/>
    <n v="1200"/>
    <n v="120000152"/>
    <n v="0"/>
    <s v="FA001200001520"/>
    <s v="RPUF Wall Pannel - Civil Work"/>
    <x v="7"/>
    <n v="1"/>
    <n v="9"/>
    <n v="0"/>
    <s v="28.02.2018"/>
    <s v="01.02.2018"/>
    <s v="30.09.2022"/>
    <s v="INR"/>
    <n v="1604473.98"/>
    <n v="0"/>
    <n v="-1604473.98"/>
    <n v="0"/>
    <n v="0"/>
    <n v="-704820"/>
    <n v="-84913"/>
    <n v="0"/>
    <n v="-84913"/>
    <n v="789733"/>
    <n v="0"/>
    <n v="0"/>
    <n v="285159.34299999999"/>
    <n v="899653.98"/>
    <n v="0"/>
  </r>
  <r>
    <x v="0"/>
    <s v="FA95"/>
    <n v="1200"/>
    <n v="120000268"/>
    <n v="0"/>
    <s v="FA001200002680"/>
    <s v="Civil Work ( Gr floor)"/>
    <x v="7"/>
    <n v="1"/>
    <n v="9"/>
    <n v="0"/>
    <s v="30.09.2018"/>
    <s v="30.09.2018"/>
    <s v="30.09.2022"/>
    <s v="INR"/>
    <n v="4419761.3099999996"/>
    <n v="0"/>
    <n v="-4419761.3099999996"/>
    <n v="0"/>
    <n v="0"/>
    <n v="-1633495"/>
    <n v="-233904"/>
    <n v="0"/>
    <n v="-233904"/>
    <n v="1867399"/>
    <n v="0"/>
    <n v="0"/>
    <n v="893326.80849999981"/>
    <n v="2786266.3099999996"/>
    <n v="0"/>
  </r>
  <r>
    <x v="0"/>
    <s v="FA95"/>
    <n v="1200"/>
    <n v="120000269"/>
    <n v="0"/>
    <s v="FA001200002690"/>
    <s v="Civil Work - Structure"/>
    <x v="7"/>
    <n v="1"/>
    <n v="9"/>
    <n v="0"/>
    <s v="30.09.2018"/>
    <s v="30.09.2018"/>
    <s v="30.09.2022"/>
    <s v="INR"/>
    <n v="5949765.8799999999"/>
    <n v="0"/>
    <n v="-5949765.8799999999"/>
    <n v="0"/>
    <n v="0"/>
    <n v="-2198969"/>
    <n v="-314876"/>
    <n v="0"/>
    <n v="-314876"/>
    <n v="2513845"/>
    <n v="0"/>
    <n v="0"/>
    <n v="1202572.308"/>
    <n v="3750796.88"/>
    <n v="0"/>
  </r>
  <r>
    <x v="0"/>
    <s v="FA95"/>
    <n v="1200"/>
    <n v="120000271"/>
    <n v="0"/>
    <s v="FA001200002710"/>
    <s v="Civil Work - Roof Work"/>
    <x v="7"/>
    <n v="1"/>
    <n v="9"/>
    <n v="0"/>
    <s v="30.09.2018"/>
    <s v="30.09.2018"/>
    <s v="30.09.2022"/>
    <s v="INR"/>
    <n v="1793306.98"/>
    <n v="0"/>
    <n v="-1793306.98"/>
    <n v="0"/>
    <n v="0"/>
    <n v="-662787"/>
    <n v="-94906"/>
    <n v="0"/>
    <n v="-94906"/>
    <n v="757693"/>
    <n v="0"/>
    <n v="0"/>
    <n v="362464.89299999998"/>
    <n v="1130519.98"/>
    <n v="0"/>
  </r>
  <r>
    <x v="0"/>
    <s v="FA95"/>
    <n v="1200"/>
    <n v="120000273"/>
    <n v="0"/>
    <s v="FA001200002730"/>
    <s v="Civil Work ( Tiles &amp; Stones)"/>
    <x v="7"/>
    <n v="10"/>
    <n v="9"/>
    <n v="0"/>
    <s v="30.09.2018"/>
    <s v="30.09.2018"/>
    <s v="30.09.2022"/>
    <s v="INR"/>
    <n v="457126.57"/>
    <n v="0"/>
    <n v="-457126.57"/>
    <n v="0"/>
    <n v="0"/>
    <n v="-168948"/>
    <n v="-24192"/>
    <n v="0"/>
    <n v="-24192"/>
    <n v="193140"/>
    <n v="0"/>
    <n v="0"/>
    <n v="92395.299499999994"/>
    <n v="288178.57"/>
    <n v="0"/>
  </r>
  <r>
    <x v="0"/>
    <s v="FA95"/>
    <n v="1200"/>
    <n v="120000274"/>
    <n v="0"/>
    <s v="FA001200002740"/>
    <s v="Civil Work (Lease hold )"/>
    <x v="7"/>
    <n v="1"/>
    <n v="9"/>
    <n v="0"/>
    <s v="30.09.2018"/>
    <s v="30.09.2018"/>
    <s v="30.09.2022"/>
    <s v="INR"/>
    <n v="986361.39"/>
    <n v="0"/>
    <n v="-986361.39"/>
    <n v="0"/>
    <n v="0"/>
    <n v="-364549"/>
    <n v="-52201"/>
    <n v="0"/>
    <n v="-52201"/>
    <n v="416750"/>
    <n v="0"/>
    <n v="0"/>
    <n v="199363.9865"/>
    <n v="621812.39"/>
    <n v="0"/>
  </r>
  <r>
    <x v="0"/>
    <s v="FA95"/>
    <n v="1200"/>
    <n v="120000275"/>
    <n v="0"/>
    <s v="FA001200002750"/>
    <s v="Civil Work (Lease hold )"/>
    <x v="7"/>
    <n v="1"/>
    <n v="9"/>
    <n v="0"/>
    <s v="30.09.2018"/>
    <s v="30.09.2018"/>
    <s v="30.09.2022"/>
    <s v="INR"/>
    <n v="1062645.32"/>
    <n v="0"/>
    <n v="-1062645.32"/>
    <n v="0"/>
    <n v="0"/>
    <n v="-392742"/>
    <n v="-56238"/>
    <n v="0"/>
    <n v="-56238"/>
    <n v="448980"/>
    <n v="0"/>
    <n v="0"/>
    <n v="214782.86200000002"/>
    <n v="669903.32000000007"/>
    <n v="0"/>
  </r>
  <r>
    <x v="0"/>
    <s v="FA95"/>
    <n v="1200"/>
    <n v="120000277"/>
    <n v="0"/>
    <s v="FA001200002770"/>
    <s v="Civil WorK"/>
    <x v="7"/>
    <n v="1"/>
    <n v="9"/>
    <n v="0"/>
    <s v="30.09.2018"/>
    <s v="30.09.2018"/>
    <s v="30.09.2022"/>
    <s v="INR"/>
    <n v="1017493.15"/>
    <n v="0"/>
    <n v="-1017493.15"/>
    <n v="0"/>
    <n v="0"/>
    <n v="-376054"/>
    <n v="-53848"/>
    <n v="0"/>
    <n v="-53848"/>
    <n v="429902"/>
    <n v="0"/>
    <n v="0"/>
    <n v="205656.9025"/>
    <n v="641439.15"/>
    <n v="0"/>
  </r>
  <r>
    <x v="0"/>
    <s v="FA95"/>
    <n v="1200"/>
    <n v="120000279"/>
    <n v="0"/>
    <s v="FA001200002790"/>
    <s v="Civil Work"/>
    <x v="7"/>
    <n v="1"/>
    <n v="9"/>
    <n v="0"/>
    <s v="30.09.2018"/>
    <s v="30.09.2018"/>
    <s v="30.09.2022"/>
    <s v="INR"/>
    <n v="2518500.7799999998"/>
    <n v="0"/>
    <n v="-2518500.7799999998"/>
    <n v="0"/>
    <n v="0"/>
    <n v="-930811"/>
    <n v="-133285"/>
    <n v="0"/>
    <n v="-133285"/>
    <n v="1064096"/>
    <n v="0"/>
    <n v="0"/>
    <n v="509041.67299999989"/>
    <n v="1587689.7799999998"/>
    <n v="0"/>
  </r>
  <r>
    <x v="0"/>
    <s v="FA95"/>
    <n v="1200"/>
    <n v="120000280"/>
    <n v="0"/>
    <s v="FA001200002800"/>
    <s v="Painting Work of Ground Floor"/>
    <x v="7"/>
    <n v="1"/>
    <n v="9"/>
    <n v="0"/>
    <s v="30.09.2018"/>
    <s v="30.09.2018"/>
    <s v="30.09.2022"/>
    <s v="INR"/>
    <n v="215132.68"/>
    <n v="0"/>
    <n v="-215132.68"/>
    <n v="0"/>
    <n v="0"/>
    <n v="-79510"/>
    <n v="-11385"/>
    <n v="0"/>
    <n v="-11385"/>
    <n v="90895"/>
    <n v="0"/>
    <n v="0"/>
    <n v="43483.187999999995"/>
    <n v="135622.68"/>
    <n v="0"/>
  </r>
  <r>
    <x v="0"/>
    <s v="FA95"/>
    <n v="1200"/>
    <n v="120000281"/>
    <n v="0"/>
    <s v="FA001200002810"/>
    <s v="Civil Work - Others"/>
    <x v="7"/>
    <n v="1"/>
    <n v="9"/>
    <n v="0"/>
    <s v="30.09.2018"/>
    <s v="30.09.2018"/>
    <s v="30.09.2022"/>
    <s v="INR"/>
    <n v="183115.02"/>
    <n v="0"/>
    <n v="-183115.02"/>
    <n v="0"/>
    <n v="0"/>
    <n v="-67678"/>
    <n v="-9691"/>
    <n v="0"/>
    <n v="-9691"/>
    <n v="77369"/>
    <n v="0"/>
    <n v="0"/>
    <n v="37011.106999999996"/>
    <n v="115437.01999999999"/>
    <n v="0"/>
  </r>
  <r>
    <x v="0"/>
    <s v="FA95"/>
    <n v="1200"/>
    <n v="120000283"/>
    <n v="0"/>
    <s v="FA001200002830"/>
    <s v="Erection Job For Lift, Foundation &amp; Mezzering"/>
    <x v="7"/>
    <n v="1"/>
    <n v="9"/>
    <n v="0"/>
    <s v="30.09.2018"/>
    <s v="30.09.2018"/>
    <s v="30.09.2022"/>
    <s v="INR"/>
    <n v="206677.2"/>
    <n v="0"/>
    <n v="-206677.2"/>
    <n v="0"/>
    <n v="0"/>
    <n v="-76386"/>
    <n v="-10938"/>
    <n v="0"/>
    <n v="-10938"/>
    <n v="87324"/>
    <n v="0"/>
    <n v="0"/>
    <n v="41773.620000000003"/>
    <n v="130291.20000000001"/>
    <n v="0"/>
  </r>
  <r>
    <x v="0"/>
    <s v="FA95"/>
    <n v="1200"/>
    <n v="120000284"/>
    <n v="0"/>
    <s v="FA001200002840"/>
    <s v="Partition Work"/>
    <x v="7"/>
    <n v="2864"/>
    <n v="9"/>
    <n v="0"/>
    <s v="30.09.2018"/>
    <s v="30.09.2018"/>
    <s v="30.09.2022"/>
    <s v="INR"/>
    <n v="368725.31"/>
    <n v="0"/>
    <n v="-368725.31"/>
    <n v="0"/>
    <n v="0"/>
    <n v="-136277"/>
    <n v="-19514"/>
    <n v="0"/>
    <n v="-19514"/>
    <n v="155791"/>
    <n v="0"/>
    <n v="0"/>
    <n v="74527.008499999996"/>
    <n v="232448.31"/>
    <n v="0"/>
  </r>
  <r>
    <x v="0"/>
    <s v="FA95"/>
    <n v="1200"/>
    <n v="120000287"/>
    <n v="0"/>
    <s v="FA001200002870"/>
    <s v="Civil Work"/>
    <x v="7"/>
    <n v="1"/>
    <n v="9"/>
    <n v="0"/>
    <s v="30.09.2018"/>
    <s v="30.09.2018"/>
    <s v="30.09.2022"/>
    <s v="INR"/>
    <n v="1237691.49"/>
    <n v="0"/>
    <n v="-1237691.49"/>
    <n v="0"/>
    <n v="0"/>
    <n v="-457437"/>
    <n v="-65502"/>
    <n v="0"/>
    <n v="-65502"/>
    <n v="522939"/>
    <n v="0"/>
    <n v="0"/>
    <n v="250163.37149999998"/>
    <n v="780254.49"/>
    <n v="0"/>
  </r>
  <r>
    <x v="0"/>
    <s v="FA95"/>
    <n v="1200"/>
    <n v="120000289"/>
    <n v="0"/>
    <s v="FA001200002890"/>
    <s v="Shead Area Work"/>
    <x v="7"/>
    <n v="3200"/>
    <n v="9"/>
    <n v="0"/>
    <s v="30.09.2018"/>
    <s v="30.09.2018"/>
    <s v="30.09.2022"/>
    <s v="INR"/>
    <n v="453181.96"/>
    <n v="0"/>
    <n v="-453181.96"/>
    <n v="0"/>
    <n v="0"/>
    <n v="-167491"/>
    <n v="-23983"/>
    <n v="0"/>
    <n v="-23983"/>
    <n v="191474"/>
    <n v="0"/>
    <n v="0"/>
    <n v="91597.786000000007"/>
    <n v="285690.96000000002"/>
    <n v="0"/>
  </r>
  <r>
    <x v="0"/>
    <s v="FA95"/>
    <n v="1200"/>
    <n v="120000290"/>
    <n v="0"/>
    <s v="FA001200002900"/>
    <s v="Partition Work"/>
    <x v="7"/>
    <n v="1588"/>
    <n v="9"/>
    <n v="0"/>
    <s v="30.09.2018"/>
    <s v="30.09.2018"/>
    <s v="30.09.2022"/>
    <s v="INR"/>
    <n v="204446.86"/>
    <n v="0"/>
    <n v="-204446.86"/>
    <n v="0"/>
    <n v="0"/>
    <n v="-75561"/>
    <n v="-10820"/>
    <n v="0"/>
    <n v="-10820"/>
    <n v="86381"/>
    <n v="0"/>
    <n v="0"/>
    <n v="41323.050999999992"/>
    <n v="128885.85999999999"/>
    <n v="0"/>
  </r>
  <r>
    <x v="0"/>
    <s v="FA95"/>
    <n v="1200"/>
    <n v="120000293"/>
    <n v="0"/>
    <s v="FA001200002930"/>
    <s v="Civil Work"/>
    <x v="7"/>
    <n v="1"/>
    <n v="9"/>
    <n v="0"/>
    <s v="30.09.2018"/>
    <s v="30.09.2018"/>
    <s v="30.09.2022"/>
    <s v="INR"/>
    <n v="1996092.71"/>
    <n v="0"/>
    <n v="-1996092.71"/>
    <n v="0"/>
    <n v="0"/>
    <n v="-737735"/>
    <n v="-105638"/>
    <n v="0"/>
    <n v="-105638"/>
    <n v="843373"/>
    <n v="0"/>
    <n v="0"/>
    <n v="403451.89849999995"/>
    <n v="1258357.71"/>
    <n v="0"/>
  </r>
  <r>
    <x v="0"/>
    <s v="FA95"/>
    <n v="1200"/>
    <n v="120000299"/>
    <n v="0"/>
    <s v="FA001200002990"/>
    <s v="Civil Work - Tin Shed"/>
    <x v="7"/>
    <n v="1833"/>
    <n v="9"/>
    <n v="0"/>
    <s v="31.10.2018"/>
    <s v="01.10.2018"/>
    <s v="30.09.2022"/>
    <s v="INR"/>
    <n v="209337.56"/>
    <n v="0"/>
    <n v="-209337.56"/>
    <n v="0"/>
    <n v="0"/>
    <n v="-77309"/>
    <n v="-11079"/>
    <n v="0"/>
    <n v="-11079"/>
    <n v="88388"/>
    <n v="0"/>
    <n v="0"/>
    <n v="42332.345999999998"/>
    <n v="132028.56"/>
    <n v="0"/>
  </r>
  <r>
    <x v="0"/>
    <s v="FA95"/>
    <n v="1200"/>
    <n v="120000333"/>
    <n v="0"/>
    <s v="FA001200003330"/>
    <s v="Civil Work - 1st Floor"/>
    <x v="7"/>
    <n v="1"/>
    <n v="9"/>
    <n v="0"/>
    <s v="31.12.2018"/>
    <s v="01.12.2018"/>
    <s v="30.09.2022"/>
    <s v="INR"/>
    <n v="1066920.47"/>
    <n v="0"/>
    <n v="-1066920.47"/>
    <n v="0"/>
    <n v="0"/>
    <n v="-375192"/>
    <n v="-56464"/>
    <n v="0"/>
    <n v="-56464"/>
    <n v="431656"/>
    <n v="0"/>
    <n v="0"/>
    <n v="222342.56449999998"/>
    <n v="691728.47"/>
    <n v="0"/>
  </r>
  <r>
    <x v="0"/>
    <s v="FA95"/>
    <n v="1200"/>
    <n v="120000338"/>
    <n v="0"/>
    <s v="FA001200003380"/>
    <s v="Civil Work - Tiles"/>
    <x v="7"/>
    <n v="28"/>
    <n v="9"/>
    <n v="0"/>
    <s v="31.01.2019"/>
    <s v="02.01.2019"/>
    <s v="30.09.2022"/>
    <s v="INR"/>
    <n v="214397.45"/>
    <n v="0"/>
    <n v="-214397.45"/>
    <n v="0"/>
    <n v="0"/>
    <n v="-73411"/>
    <n v="-11346"/>
    <n v="0"/>
    <n v="-11346"/>
    <n v="84757"/>
    <n v="0"/>
    <n v="0"/>
    <n v="45374.157500000001"/>
    <n v="140986.45000000001"/>
    <n v="0"/>
  </r>
  <r>
    <x v="0"/>
    <s v="FA95"/>
    <n v="1200"/>
    <n v="120000347"/>
    <n v="0"/>
    <s v="FA001200003470"/>
    <s v="Civil Work - Painting"/>
    <x v="7"/>
    <n v="20"/>
    <n v="9"/>
    <n v="0"/>
    <s v="31.01.2019"/>
    <s v="16.01.2019"/>
    <s v="30.09.2022"/>
    <s v="INR"/>
    <n v="656037.18000000005"/>
    <n v="0"/>
    <n v="-656037.18000000005"/>
    <n v="0"/>
    <n v="0"/>
    <n v="-221973"/>
    <n v="-34719"/>
    <n v="0"/>
    <n v="-34719"/>
    <n v="256692"/>
    <n v="0"/>
    <n v="0"/>
    <n v="139770.81299999999"/>
    <n v="434064.18000000005"/>
    <n v="0"/>
  </r>
  <r>
    <x v="0"/>
    <s v="FA95"/>
    <n v="1200"/>
    <n v="120000359"/>
    <n v="0"/>
    <s v="FA001200003590"/>
    <s v="Warehouse Structure"/>
    <x v="7"/>
    <n v="1"/>
    <n v="9"/>
    <n v="0"/>
    <s v="31.03.2019"/>
    <s v="24.02.2019"/>
    <s v="30.09.2022"/>
    <s v="INR"/>
    <n v="317725.21000000002"/>
    <n v="0"/>
    <n v="-317725.21000000002"/>
    <n v="0"/>
    <n v="0"/>
    <n v="-103922"/>
    <n v="-16815"/>
    <n v="0"/>
    <n v="-16815"/>
    <n v="120737"/>
    <n v="0"/>
    <n v="0"/>
    <n v="68945.873500000002"/>
    <n v="213803.21000000002"/>
    <n v="0"/>
  </r>
  <r>
    <x v="0"/>
    <s v="FA95"/>
    <n v="1200"/>
    <n v="120000487"/>
    <n v="0"/>
    <s v="FA001200004870"/>
    <s v="Platform Structure-FFS &amp; Bossar machine"/>
    <x v="7"/>
    <n v="0"/>
    <n v="1"/>
    <n v="1"/>
    <s v="01.08.2021"/>
    <s v="01.08.2021"/>
    <s v="30.07.2022"/>
    <s v="INR"/>
    <n v="339911.91"/>
    <n v="0"/>
    <n v="-339911.91"/>
    <n v="0"/>
    <n v="0"/>
    <n v="-265077"/>
    <n v="-45663"/>
    <n v="0"/>
    <n v="-45663"/>
    <n v="310740"/>
    <n v="0"/>
    <n v="0"/>
    <n v="0"/>
    <n v="74834.909999999974"/>
    <n v="0"/>
  </r>
  <r>
    <x v="0"/>
    <s v="FA95"/>
    <n v="1200"/>
    <n v="120000488"/>
    <n v="0"/>
    <s v="FA001200004880"/>
    <s v="Civil Work - Rice Plant Area"/>
    <x v="7"/>
    <n v="1"/>
    <n v="9"/>
    <n v="0"/>
    <s v="30.09.2021"/>
    <s v="01.08.2021"/>
    <s v="30.09.2022"/>
    <s v="INR"/>
    <n v="1011515"/>
    <n v="0"/>
    <n v="-1011515"/>
    <n v="0"/>
    <n v="0"/>
    <n v="-71083"/>
    <n v="-53532"/>
    <n v="0"/>
    <n v="-53532"/>
    <n v="124615"/>
    <n v="0"/>
    <n v="0"/>
    <n v="310415"/>
    <n v="940432"/>
    <n v="0"/>
  </r>
  <r>
    <x v="0"/>
    <s v="FA95"/>
    <n v="1200"/>
    <n v="120000489"/>
    <n v="0"/>
    <s v="FA001200004890"/>
    <s v="Leasehold Improvement-FFS Area"/>
    <x v="7"/>
    <n v="350"/>
    <n v="9"/>
    <n v="0"/>
    <s v="30.09.2021"/>
    <s v="01.08.2021"/>
    <s v="30.09.2022"/>
    <s v="INR"/>
    <n v="238431"/>
    <n v="0"/>
    <n v="-238431"/>
    <n v="0"/>
    <n v="0"/>
    <n v="-16755"/>
    <n v="-12618"/>
    <n v="0"/>
    <n v="-12618"/>
    <n v="29373"/>
    <n v="0"/>
    <n v="0"/>
    <n v="73170.299999999988"/>
    <n v="221676"/>
    <n v="0"/>
  </r>
  <r>
    <x v="0"/>
    <s v="FA95"/>
    <n v="1200"/>
    <n v="120000490"/>
    <n v="0"/>
    <s v="FA001200004900"/>
    <s v="Civil Work - Entry Gate"/>
    <x v="7"/>
    <n v="485"/>
    <n v="9"/>
    <n v="0"/>
    <s v="30.09.2021"/>
    <s v="01.08.2021"/>
    <s v="30.09.2022"/>
    <s v="INR"/>
    <n v="133288"/>
    <n v="0"/>
    <n v="-133288"/>
    <n v="0"/>
    <n v="0"/>
    <n v="-9367"/>
    <n v="-7054"/>
    <n v="0"/>
    <n v="-7054"/>
    <n v="16421"/>
    <n v="0"/>
    <n v="0"/>
    <n v="40903.449999999997"/>
    <n v="123921"/>
    <n v="0"/>
  </r>
  <r>
    <x v="0"/>
    <s v="FA95"/>
    <n v="1200"/>
    <n v="120000491"/>
    <n v="0"/>
    <s v="FA001200004910"/>
    <s v="Leasehold Improvement-Laboratory"/>
    <x v="7"/>
    <n v="320"/>
    <n v="9"/>
    <n v="0"/>
    <s v="30.09.2021"/>
    <s v="01.08.2021"/>
    <s v="30.09.2022"/>
    <s v="INR"/>
    <n v="98073"/>
    <n v="0"/>
    <n v="-98073"/>
    <n v="0"/>
    <n v="0"/>
    <n v="-6892"/>
    <n v="-5190"/>
    <n v="0"/>
    <n v="-5190"/>
    <n v="12082"/>
    <n v="0"/>
    <n v="0"/>
    <n v="30096.85"/>
    <n v="91181"/>
    <n v="0"/>
  </r>
  <r>
    <x v="0"/>
    <s v="FA95"/>
    <n v="1200"/>
    <n v="120000492"/>
    <n v="0"/>
    <s v="FA001200004920"/>
    <s v="Shopfloor Partition-Fumigation Rooms (2416 Sheets)"/>
    <x v="7"/>
    <n v="4200"/>
    <n v="9"/>
    <n v="0"/>
    <s v="30.09.2021"/>
    <s v="01.08.2021"/>
    <s v="30.09.2022"/>
    <s v="INR"/>
    <n v="1693430"/>
    <n v="0"/>
    <n v="-1693430"/>
    <n v="0"/>
    <n v="0"/>
    <n v="-119004"/>
    <n v="-89620"/>
    <n v="0"/>
    <n v="-89620"/>
    <n v="208624"/>
    <n v="0"/>
    <n v="0"/>
    <n v="519682.1"/>
    <n v="1574426"/>
    <n v="0"/>
  </r>
  <r>
    <x v="0"/>
    <s v="FA95"/>
    <n v="1200"/>
    <n v="120000493"/>
    <n v="0"/>
    <s v="FA001200004930"/>
    <s v="Railings Fixing with MS Tubes(Shopfloor Partition)"/>
    <x v="7"/>
    <n v="0"/>
    <n v="9"/>
    <n v="0"/>
    <s v="30.09.2021"/>
    <s v="01.08.2021"/>
    <s v="17.08.2022"/>
    <s v="INR"/>
    <n v="1017373"/>
    <n v="0"/>
    <n v="-1017373"/>
    <n v="0"/>
    <n v="0"/>
    <n v="-71495"/>
    <n v="-40557"/>
    <n v="0"/>
    <n v="-40557"/>
    <n v="112052"/>
    <n v="0"/>
    <n v="0"/>
    <n v="0"/>
    <n v="945878"/>
    <n v="0"/>
  </r>
  <r>
    <x v="0"/>
    <s v="FA95"/>
    <n v="1200"/>
    <n v="120000494"/>
    <n v="0"/>
    <s v="FA001200004940"/>
    <s v="Leasehold Work - Platform work for LT Panel Room"/>
    <x v="7"/>
    <n v="1"/>
    <n v="9"/>
    <n v="0"/>
    <s v="30.09.2021"/>
    <s v="01.08.2021"/>
    <s v="30.09.2022"/>
    <s v="INR"/>
    <n v="79651"/>
    <n v="0"/>
    <n v="-79651"/>
    <n v="0"/>
    <n v="0"/>
    <n v="-5597"/>
    <n v="-4215"/>
    <n v="0"/>
    <n v="-4215"/>
    <n v="9812"/>
    <n v="0"/>
    <n v="0"/>
    <n v="24443.649999999998"/>
    <n v="74054"/>
    <n v="0"/>
  </r>
  <r>
    <x v="0"/>
    <s v="FA95"/>
    <n v="1200"/>
    <n v="120000495"/>
    <n v="0"/>
    <s v="FA001200004950"/>
    <s v="Leasehold Improvement -Laboratory"/>
    <x v="7"/>
    <n v="1"/>
    <n v="9"/>
    <n v="0"/>
    <s v="30.09.2021"/>
    <s v="01.08.2021"/>
    <s v="30.09.2022"/>
    <s v="INR"/>
    <n v="108730.5"/>
    <n v="0"/>
    <n v="-108730.5"/>
    <n v="0"/>
    <n v="0"/>
    <n v="-7641"/>
    <n v="-5754"/>
    <n v="0"/>
    <n v="-5754"/>
    <n v="13395"/>
    <n v="0"/>
    <n v="0"/>
    <n v="33367.424999999996"/>
    <n v="101089.5"/>
    <n v="0"/>
  </r>
  <r>
    <x v="0"/>
    <s v="FA95"/>
    <n v="1200"/>
    <n v="120000496"/>
    <n v="0"/>
    <s v="FA001200004960"/>
    <s v="Leasehold improvement- Printing Room"/>
    <x v="7"/>
    <n v="600"/>
    <n v="9"/>
    <n v="0"/>
    <s v="30.09.2021"/>
    <s v="01.08.2021"/>
    <s v="30.09.2022"/>
    <s v="INR"/>
    <n v="377700"/>
    <n v="0"/>
    <n v="-377700"/>
    <n v="0"/>
    <n v="0"/>
    <n v="-26542"/>
    <n v="-19989"/>
    <n v="0"/>
    <n v="-19989"/>
    <n v="46531"/>
    <n v="0"/>
    <n v="0"/>
    <n v="115909.15"/>
    <n v="351158"/>
    <n v="0"/>
  </r>
  <r>
    <x v="0"/>
    <s v="FA95"/>
    <n v="1200"/>
    <n v="120000497"/>
    <n v="0"/>
    <s v="FA001200004970"/>
    <s v="Leashold Improvement-Raosting Machine Area (Floor)"/>
    <x v="7"/>
    <n v="1160"/>
    <n v="9"/>
    <n v="0"/>
    <s v="30.09.2021"/>
    <s v="01.08.2021"/>
    <s v="30.09.2022"/>
    <s v="INR"/>
    <n v="246582"/>
    <n v="0"/>
    <n v="-246582"/>
    <n v="0"/>
    <n v="0"/>
    <n v="-17328"/>
    <n v="-13050"/>
    <n v="0"/>
    <n v="-13050"/>
    <n v="30378"/>
    <n v="0"/>
    <n v="0"/>
    <n v="75671.399999999994"/>
    <n v="229254"/>
    <n v="0"/>
  </r>
  <r>
    <x v="0"/>
    <s v="FA95"/>
    <n v="1200"/>
    <n v="120000498"/>
    <n v="0"/>
    <s v="FA001200004980"/>
    <s v="Partition &amp; Door - Color Sorter Room"/>
    <x v="7"/>
    <n v="600"/>
    <n v="9"/>
    <n v="0"/>
    <s v="30.09.2021"/>
    <s v="01.08.2021"/>
    <s v="30.09.2022"/>
    <s v="INR"/>
    <n v="238291"/>
    <n v="0"/>
    <n v="-238291"/>
    <n v="0"/>
    <n v="0"/>
    <n v="-16746"/>
    <n v="-12611"/>
    <n v="0"/>
    <n v="-12611"/>
    <n v="29357"/>
    <n v="0"/>
    <n v="0"/>
    <n v="73126.899999999994"/>
    <n v="221545"/>
    <n v="0"/>
  </r>
  <r>
    <x v="0"/>
    <s v="FA95"/>
    <n v="1200"/>
    <n v="120000499"/>
    <n v="0"/>
    <s v="FA001200004990"/>
    <s v="Office Partition Work with False Ceiling"/>
    <x v="7"/>
    <n v="6450"/>
    <n v="9"/>
    <n v="0"/>
    <s v="30.09.2021"/>
    <s v="01.08.2021"/>
    <s v="30.09.2022"/>
    <s v="INR"/>
    <n v="2598786"/>
    <n v="0"/>
    <n v="-2598786"/>
    <n v="0"/>
    <n v="0"/>
    <n v="-182627"/>
    <n v="-137534"/>
    <n v="0"/>
    <n v="-137534"/>
    <n v="320161"/>
    <n v="0"/>
    <n v="0"/>
    <n v="797518.75"/>
    <n v="2416159"/>
    <n v="0"/>
  </r>
  <r>
    <x v="0"/>
    <s v="FA95"/>
    <n v="1200"/>
    <n v="120000500"/>
    <n v="0"/>
    <s v="FA001200005000"/>
    <s v="Civil Work  for Water Line- Rice Plant Area"/>
    <x v="7"/>
    <n v="1"/>
    <n v="9"/>
    <n v="0"/>
    <s v="30.09.2021"/>
    <s v="01.08.2021"/>
    <s v="30.09.2022"/>
    <s v="INR"/>
    <n v="145493"/>
    <n v="0"/>
    <n v="-145493"/>
    <n v="0"/>
    <n v="0"/>
    <n v="-10224"/>
    <n v="-7700"/>
    <n v="0"/>
    <n v="-7700"/>
    <n v="17924"/>
    <n v="0"/>
    <n v="0"/>
    <n v="44649.149999999994"/>
    <n v="135269"/>
    <n v="0"/>
  </r>
  <r>
    <x v="0"/>
    <s v="FA95"/>
    <n v="1200"/>
    <n v="120000501"/>
    <n v="0"/>
    <s v="FA001200005010"/>
    <s v="Partition Work - Scrap &amp; Bardana Section"/>
    <x v="7"/>
    <n v="4500"/>
    <n v="9"/>
    <n v="0"/>
    <s v="30.09.2021"/>
    <s v="01.08.2021"/>
    <s v="30.09.2022"/>
    <s v="INR"/>
    <n v="545598"/>
    <n v="0"/>
    <n v="-545598"/>
    <n v="0"/>
    <n v="0"/>
    <n v="-38341"/>
    <n v="-28874"/>
    <n v="0"/>
    <n v="-28874"/>
    <n v="67215"/>
    <n v="0"/>
    <n v="0"/>
    <n v="167434.04999999999"/>
    <n v="507257"/>
    <n v="0"/>
  </r>
  <r>
    <x v="0"/>
    <s v="FA95"/>
    <n v="1200"/>
    <n v="120000502"/>
    <n v="0"/>
    <s v="FA001200005020"/>
    <s v="Civil Work for Water Line -Roasting Plant"/>
    <x v="7"/>
    <n v="1"/>
    <n v="9"/>
    <n v="0"/>
    <s v="30.09.2021"/>
    <s v="01.08.2021"/>
    <s v="30.09.2022"/>
    <s v="INR"/>
    <n v="175131"/>
    <n v="0"/>
    <n v="-175131"/>
    <n v="0"/>
    <n v="0"/>
    <n v="-12307"/>
    <n v="-9268"/>
    <n v="0"/>
    <n v="-9268"/>
    <n v="21575"/>
    <n v="0"/>
    <n v="0"/>
    <n v="53744.6"/>
    <n v="162824"/>
    <n v="0"/>
  </r>
  <r>
    <x v="0"/>
    <s v="FA95"/>
    <n v="1200"/>
    <n v="120000503"/>
    <n v="0"/>
    <s v="FA001200005030"/>
    <s v="Leasehold Work -Pantry Area"/>
    <x v="7"/>
    <n v="300"/>
    <n v="9"/>
    <n v="0"/>
    <s v="30.09.2021"/>
    <s v="01.08.2021"/>
    <s v="30.09.2022"/>
    <s v="INR"/>
    <n v="59409"/>
    <n v="0"/>
    <n v="-59409"/>
    <n v="0"/>
    <n v="0"/>
    <n v="-4175"/>
    <n v="-3144"/>
    <n v="0"/>
    <n v="-3144"/>
    <n v="7319"/>
    <n v="0"/>
    <n v="0"/>
    <n v="18231.5"/>
    <n v="55234"/>
    <n v="0"/>
  </r>
  <r>
    <x v="0"/>
    <s v="FA95"/>
    <n v="1200"/>
    <n v="120000504"/>
    <n v="0"/>
    <s v="FA001200005040"/>
    <s v="Fabrication Work - DG Chimney"/>
    <x v="7"/>
    <n v="3"/>
    <n v="9"/>
    <n v="0"/>
    <s v="30.09.2021"/>
    <s v="01.08.2021"/>
    <s v="30.09.2022"/>
    <s v="INR"/>
    <n v="148153.4"/>
    <n v="0"/>
    <n v="-148153.4"/>
    <n v="0"/>
    <n v="0"/>
    <n v="-10411"/>
    <n v="-7841"/>
    <n v="0"/>
    <n v="-7841"/>
    <n v="18252"/>
    <n v="0"/>
    <n v="0"/>
    <n v="45465.49"/>
    <n v="137742.39999999999"/>
    <n v="0"/>
  </r>
  <r>
    <x v="0"/>
    <s v="FA95"/>
    <n v="1200"/>
    <n v="120000505"/>
    <n v="0"/>
    <s v="FA001200005050"/>
    <s v="Leasehold Work- DC divider (Railing)"/>
    <x v="7"/>
    <n v="0"/>
    <n v="9"/>
    <n v="0"/>
    <s v="30.09.2021"/>
    <s v="01.08.2021"/>
    <s v="17.08.2022"/>
    <s v="INR"/>
    <n v="165323"/>
    <n v="0"/>
    <n v="-165323"/>
    <n v="0"/>
    <n v="0"/>
    <n v="-11618"/>
    <n v="-6598"/>
    <n v="0"/>
    <n v="-6598"/>
    <n v="18216"/>
    <n v="0"/>
    <n v="0"/>
    <n v="0"/>
    <n v="153705"/>
    <n v="0"/>
  </r>
  <r>
    <x v="0"/>
    <s v="FA95"/>
    <n v="1600"/>
    <n v="160003597"/>
    <n v="0"/>
    <s v="FA001600035970"/>
    <s v="Sealing Machine"/>
    <x v="0"/>
    <n v="2"/>
    <n v="12"/>
    <n v="7"/>
    <s v="01.08.2021"/>
    <s v="01.08.2021"/>
    <s v="30.09.2022"/>
    <s v="INR"/>
    <n v="5600"/>
    <n v="0"/>
    <n v="-5600"/>
    <n v="0"/>
    <n v="0"/>
    <n v="-1086"/>
    <n v="-178"/>
    <n v="0"/>
    <n v="-178"/>
    <n v="1264"/>
    <n v="0"/>
    <n v="0"/>
    <n v="1517.6"/>
    <n v="4514"/>
    <n v="0"/>
  </r>
  <r>
    <x v="0"/>
    <s v="FA95"/>
    <n v="1600"/>
    <n v="160003598"/>
    <n v="0"/>
    <s v="FA001600035980"/>
    <s v="Band Sealer"/>
    <x v="0"/>
    <n v="0"/>
    <n v="12"/>
    <n v="9"/>
    <s v="01.08.2021"/>
    <s v="01.08.2021"/>
    <s v="12.08.2022"/>
    <s v="INR"/>
    <n v="17000"/>
    <n v="0"/>
    <n v="-17000"/>
    <n v="0"/>
    <n v="0"/>
    <n v="-3139"/>
    <n v="-392"/>
    <n v="0"/>
    <n v="-392"/>
    <n v="3531"/>
    <n v="0"/>
    <n v="0"/>
    <n v="0"/>
    <n v="13861"/>
    <n v="0"/>
  </r>
  <r>
    <x v="0"/>
    <s v="FA95"/>
    <n v="1600"/>
    <n v="160003599"/>
    <n v="0"/>
    <s v="FA001600035990"/>
    <s v="Bucket Elevator"/>
    <x v="0"/>
    <n v="1"/>
    <n v="12"/>
    <n v="2"/>
    <s v="01.08.2021"/>
    <s v="01.08.2021"/>
    <s v="30.09.2022"/>
    <s v="INR"/>
    <n v="389887.94"/>
    <n v="0"/>
    <n v="-389887.94"/>
    <n v="0"/>
    <n v="0"/>
    <n v="-86456"/>
    <n v="-12377"/>
    <n v="0"/>
    <n v="-12377"/>
    <n v="98833"/>
    <n v="0"/>
    <n v="0"/>
    <n v="101869.22899999999"/>
    <n v="303431.94"/>
    <n v="0"/>
  </r>
  <r>
    <x v="0"/>
    <s v="FA95"/>
    <n v="1600"/>
    <n v="160003600"/>
    <n v="0"/>
    <s v="FA001600036000"/>
    <s v="Enercon Air Cooled Induction Cap Sealing Machine"/>
    <x v="0"/>
    <n v="1"/>
    <n v="12"/>
    <n v="2"/>
    <s v="01.08.2021"/>
    <s v="01.08.2021"/>
    <s v="30.09.2022"/>
    <s v="INR"/>
    <n v="225303.53"/>
    <n v="0"/>
    <n v="-225303.53"/>
    <n v="0"/>
    <n v="0"/>
    <n v="-49954"/>
    <n v="-7153"/>
    <n v="0"/>
    <n v="-7153"/>
    <n v="57107"/>
    <n v="0"/>
    <n v="0"/>
    <n v="58868.785499999998"/>
    <n v="175349.53"/>
    <n v="0"/>
  </r>
  <r>
    <x v="0"/>
    <s v="FA95"/>
    <n v="1600"/>
    <n v="160003601"/>
    <n v="0"/>
    <s v="FA001600036010"/>
    <s v="Refer Container 40&quot; - GESU 91145469"/>
    <x v="0"/>
    <n v="1"/>
    <n v="11"/>
    <n v="7"/>
    <s v="01.08.2021"/>
    <s v="01.08.2021"/>
    <s v="30.09.2022"/>
    <s v="INR"/>
    <n v="658376.63"/>
    <n v="0"/>
    <n v="-658376.63"/>
    <n v="0"/>
    <n v="0"/>
    <n v="-172754"/>
    <n v="-20789"/>
    <n v="0"/>
    <n v="-20789"/>
    <n v="193543"/>
    <n v="0"/>
    <n v="0"/>
    <n v="162691.77049999998"/>
    <n v="485622.63"/>
    <n v="0"/>
  </r>
  <r>
    <x v="0"/>
    <s v="FA95"/>
    <n v="1600"/>
    <n v="160003602"/>
    <n v="0"/>
    <s v="FA001600036020"/>
    <s v="FFS Machine (Flexi bag 280E+ 14 H MHW)"/>
    <x v="0"/>
    <n v="0"/>
    <n v="12"/>
    <n v="6"/>
    <s v="01.08.2021"/>
    <s v="01.08.2021"/>
    <s v="22.07.2022"/>
    <s v="INR"/>
    <n v="1738100.46"/>
    <n v="0"/>
    <n v="-1738100.46"/>
    <n v="0"/>
    <n v="0"/>
    <n v="-352618"/>
    <n v="-33667"/>
    <n v="0"/>
    <n v="-33667"/>
    <n v="386285"/>
    <n v="0"/>
    <n v="0"/>
    <n v="0"/>
    <n v="1385482.46"/>
    <n v="0"/>
  </r>
  <r>
    <x v="0"/>
    <s v="FA95"/>
    <n v="1600"/>
    <n v="160003603"/>
    <n v="0"/>
    <s v="FA001600036030"/>
    <s v="HFFS MACHINE BMK - 2600"/>
    <x v="0"/>
    <n v="0"/>
    <n v="12"/>
    <n v="6"/>
    <s v="01.08.2021"/>
    <s v="01.08.2021"/>
    <s v="30.07.2022"/>
    <s v="INR"/>
    <n v="12970121.51"/>
    <n v="0"/>
    <n v="-12970121.51"/>
    <n v="0"/>
    <n v="0"/>
    <n v="-2567395"/>
    <n v="-270951"/>
    <n v="0"/>
    <n v="-270951"/>
    <n v="2838346"/>
    <n v="0"/>
    <n v="0"/>
    <n v="0"/>
    <n v="10402726.51"/>
    <n v="0"/>
  </r>
  <r>
    <x v="0"/>
    <s v="FA95"/>
    <n v="1600"/>
    <n v="160003604"/>
    <n v="0"/>
    <s v="FA001600036040"/>
    <s v="Form fill seal machine"/>
    <x v="0"/>
    <n v="1"/>
    <n v="4"/>
    <n v="9"/>
    <s v="01.08.2021"/>
    <s v="01.08.2021"/>
    <s v="30.09.2022"/>
    <s v="INR"/>
    <n v="7810312"/>
    <n v="0"/>
    <n v="-7810312"/>
    <n v="0"/>
    <n v="0"/>
    <n v="-5241156.68"/>
    <n v="-267398"/>
    <n v="0"/>
    <n v="-267398"/>
    <n v="5508554.6799999997"/>
    <n v="0"/>
    <n v="0"/>
    <n v="805615.06200000003"/>
    <n v="2569155.3200000003"/>
    <n v="0"/>
  </r>
  <r>
    <x v="0"/>
    <s v="FA95"/>
    <n v="1600"/>
    <n v="160003605"/>
    <n v="0"/>
    <s v="FA001600036050"/>
    <s v="FFS Machine (Flexi bag 280E+ 14 H MHW)"/>
    <x v="0"/>
    <n v="0"/>
    <n v="12"/>
    <n v="5"/>
    <s v="01.08.2021"/>
    <s v="01.08.2021"/>
    <s v="22.07.2022"/>
    <s v="INR"/>
    <n v="1663230.7"/>
    <n v="0"/>
    <n v="-1663230.7"/>
    <n v="0"/>
    <n v="0"/>
    <n v="-330302"/>
    <n v="-32636"/>
    <n v="0"/>
    <n v="-32636"/>
    <n v="362938"/>
    <n v="0"/>
    <n v="0"/>
    <n v="0"/>
    <n v="1332928.7"/>
    <n v="0"/>
  </r>
  <r>
    <x v="0"/>
    <s v="FA95"/>
    <n v="1600"/>
    <n v="160003606"/>
    <n v="0"/>
    <s v="FA001600036060"/>
    <s v="Vertical FFS Machine"/>
    <x v="0"/>
    <n v="1"/>
    <n v="9"/>
    <n v="9"/>
    <s v="01.08.2021"/>
    <s v="01.08.2021"/>
    <s v="30.09.2022"/>
    <s v="INR"/>
    <n v="1405687.5"/>
    <n v="0"/>
    <n v="-1405687.5"/>
    <n v="0"/>
    <n v="0"/>
    <n v="-519319.14"/>
    <n v="-45037"/>
    <n v="0"/>
    <n v="-45037"/>
    <n v="564356.14"/>
    <n v="0"/>
    <n v="0"/>
    <n v="294465.97599999997"/>
    <n v="886368.36"/>
    <n v="0"/>
  </r>
  <r>
    <x v="0"/>
    <s v="FA95"/>
    <n v="1600"/>
    <n v="160003607"/>
    <n v="0"/>
    <s v="FA001600036070"/>
    <s v="ISHIDA MULTIHEAD WEIGHER CHW 214 E I"/>
    <x v="0"/>
    <n v="0"/>
    <n v="12"/>
    <n v="5"/>
    <s v="01.08.2021"/>
    <s v="01.08.2021"/>
    <s v="30.07.2022"/>
    <s v="INR"/>
    <n v="1617505.55"/>
    <n v="0"/>
    <n v="-1617505.55"/>
    <n v="0"/>
    <n v="0"/>
    <n v="-331538"/>
    <n v="-33717"/>
    <n v="0"/>
    <n v="-33717"/>
    <n v="365255"/>
    <n v="0"/>
    <n v="0"/>
    <n v="0"/>
    <n v="1285967.55"/>
    <n v="0"/>
  </r>
  <r>
    <x v="0"/>
    <s v="FA95"/>
    <n v="1600"/>
    <n v="160003608"/>
    <n v="0"/>
    <s v="FA001600036080"/>
    <s v="Bucket &amp; Exit Conveyor with Parts"/>
    <x v="0"/>
    <n v="0"/>
    <n v="12"/>
    <n v="6"/>
    <s v="01.08.2021"/>
    <s v="01.08.2021"/>
    <s v="22.07.2022"/>
    <s v="INR"/>
    <n v="499090.07"/>
    <n v="0"/>
    <n v="-499090.07"/>
    <n v="0"/>
    <n v="0"/>
    <n v="-100269"/>
    <n v="-9693"/>
    <n v="0"/>
    <n v="-9693"/>
    <n v="109962"/>
    <n v="0"/>
    <n v="0"/>
    <n v="0"/>
    <n v="398821.07"/>
    <n v="0"/>
  </r>
  <r>
    <x v="0"/>
    <s v="FA95"/>
    <n v="1600"/>
    <n v="160003609"/>
    <n v="0"/>
    <s v="FA001600036090"/>
    <s v="MULTIHEAD WEIGHER-CHW-214-E-1"/>
    <x v="0"/>
    <n v="1"/>
    <n v="12"/>
    <n v="8"/>
    <s v="01.08.2021"/>
    <s v="01.08.2021"/>
    <s v="30.09.2022"/>
    <s v="INR"/>
    <n v="1997778.21"/>
    <n v="0"/>
    <n v="-1997778.21"/>
    <n v="0"/>
    <n v="0"/>
    <n v="-379578"/>
    <n v="-63436"/>
    <n v="0"/>
    <n v="-63436"/>
    <n v="443014"/>
    <n v="0"/>
    <n v="0"/>
    <n v="544167.47349999996"/>
    <n v="1618200.21"/>
    <n v="0"/>
  </r>
  <r>
    <x v="0"/>
    <s v="FA95"/>
    <n v="1600"/>
    <n v="160003610"/>
    <n v="0"/>
    <s v="FA001600036100"/>
    <s v="Bucket &amp; Exit Conveyor"/>
    <x v="0"/>
    <n v="0"/>
    <n v="12"/>
    <n v="8"/>
    <s v="01.08.2021"/>
    <s v="01.08.2021"/>
    <s v="22.07.2022"/>
    <s v="INR"/>
    <n v="521398.16"/>
    <n v="0"/>
    <n v="-521398.16"/>
    <n v="0"/>
    <n v="0"/>
    <n v="-98647"/>
    <n v="-10143"/>
    <n v="0"/>
    <n v="-10143"/>
    <n v="108790"/>
    <n v="0"/>
    <n v="0"/>
    <n v="0"/>
    <n v="422751.16"/>
    <n v="0"/>
  </r>
  <r>
    <x v="0"/>
    <s v="FA95"/>
    <n v="1600"/>
    <n v="160003611"/>
    <n v="0"/>
    <s v="FA001600036110"/>
    <s v="Elevator for FFS Mach."/>
    <x v="0"/>
    <n v="0"/>
    <n v="9"/>
    <n v="0"/>
    <s v="01.08.2021"/>
    <s v="01.08.2021"/>
    <s v="30.07.2022"/>
    <s v="INR"/>
    <n v="386211"/>
    <n v="0"/>
    <n v="-386211"/>
    <n v="0"/>
    <n v="0"/>
    <n v="-144401.43"/>
    <n v="-8777"/>
    <n v="0"/>
    <n v="-8777"/>
    <n v="153178.43"/>
    <n v="0"/>
    <n v="0"/>
    <n v="0"/>
    <n v="241809.57"/>
    <n v="0"/>
  </r>
  <r>
    <x v="0"/>
    <s v="FA95"/>
    <n v="1600"/>
    <n v="160003612"/>
    <n v="0"/>
    <s v="FA001600036120"/>
    <s v="DG SET-125 KVA 3PH EICHER"/>
    <x v="0"/>
    <n v="0"/>
    <n v="12"/>
    <n v="0"/>
    <s v="01.08.2021"/>
    <s v="01.08.2021"/>
    <s v="19.07.2022"/>
    <s v="INR"/>
    <n v="605334.09"/>
    <n v="0"/>
    <n v="-605334.09"/>
    <n v="0"/>
    <n v="0"/>
    <n v="-137027"/>
    <n v="-11541"/>
    <n v="0"/>
    <n v="-11541"/>
    <n v="148568"/>
    <n v="0"/>
    <n v="0"/>
    <n v="0"/>
    <n v="468307.08999999997"/>
    <n v="0"/>
  </r>
  <r>
    <x v="0"/>
    <s v="FA95"/>
    <n v="1600"/>
    <n v="160003613"/>
    <n v="0"/>
    <s v="FA001600036130"/>
    <s v="Ink Jet Printer - Domino A422i"/>
    <x v="0"/>
    <n v="1"/>
    <n v="11"/>
    <n v="7"/>
    <s v="01.08.2021"/>
    <s v="01.08.2021"/>
    <s v="30.09.2022"/>
    <s v="INR"/>
    <n v="284874.51"/>
    <n v="0"/>
    <n v="-284874.51"/>
    <n v="0"/>
    <n v="0"/>
    <n v="-74749"/>
    <n v="-8995"/>
    <n v="0"/>
    <n v="-8995"/>
    <n v="83744"/>
    <n v="0"/>
    <n v="0"/>
    <n v="70395.678499999995"/>
    <n v="210125.51"/>
    <n v="0"/>
  </r>
  <r>
    <x v="0"/>
    <s v="FA95"/>
    <n v="1600"/>
    <n v="160003614"/>
    <n v="0"/>
    <s v="FA001600036140"/>
    <s v="Evaporative Ari Cooler X5 Series"/>
    <x v="0"/>
    <n v="1"/>
    <n v="11"/>
    <n v="7"/>
    <s v="01.08.2021"/>
    <s v="01.08.2021"/>
    <s v="30.09.2022"/>
    <s v="INR"/>
    <n v="1063911.32"/>
    <n v="0"/>
    <n v="-1063911.32"/>
    <n v="0"/>
    <n v="0"/>
    <n v="-279164"/>
    <n v="-33594"/>
    <n v="0"/>
    <n v="-33594"/>
    <n v="312758"/>
    <n v="0"/>
    <n v="0"/>
    <n v="262903.66200000001"/>
    <n v="784747.32000000007"/>
    <n v="0"/>
  </r>
  <r>
    <x v="0"/>
    <s v="FA95"/>
    <n v="1600"/>
    <n v="160003615"/>
    <n v="0"/>
    <s v="FA001600036150"/>
    <s v="Semi Automatic Auger Filler"/>
    <x v="0"/>
    <n v="1"/>
    <n v="12"/>
    <n v="5"/>
    <s v="01.08.2021"/>
    <s v="01.08.2021"/>
    <s v="30.09.2022"/>
    <s v="INR"/>
    <n v="919390.84"/>
    <n v="0"/>
    <n v="-919390.84"/>
    <n v="0"/>
    <n v="0"/>
    <n v="-184231"/>
    <n v="-29406"/>
    <n v="0"/>
    <n v="-29406"/>
    <n v="213637"/>
    <n v="0"/>
    <n v="0"/>
    <n v="247013.84399999998"/>
    <n v="735159.84"/>
    <n v="0"/>
  </r>
  <r>
    <x v="0"/>
    <s v="FA95"/>
    <n v="1600"/>
    <n v="160003616"/>
    <n v="0"/>
    <s v="FA001600036160"/>
    <s v="SERVO STABILIZER 200 KVA WITH OIL"/>
    <x v="0"/>
    <n v="1"/>
    <n v="12"/>
    <n v="2"/>
    <s v="01.08.2021"/>
    <s v="01.08.2021"/>
    <s v="30.09.2022"/>
    <s v="INR"/>
    <n v="251052.5"/>
    <n v="0"/>
    <n v="-251052.5"/>
    <n v="0"/>
    <n v="0"/>
    <n v="-55662"/>
    <n v="-7970"/>
    <n v="0"/>
    <n v="-7970"/>
    <n v="63632"/>
    <n v="0"/>
    <n v="0"/>
    <n v="65597.175000000003"/>
    <n v="195390.5"/>
    <n v="0"/>
  </r>
  <r>
    <x v="0"/>
    <s v="FA95"/>
    <n v="1600"/>
    <n v="160003617"/>
    <n v="0"/>
    <s v="FA001600036170"/>
    <s v="Loading Hopper Ã˜280mm in SS 304"/>
    <x v="0"/>
    <n v="1"/>
    <n v="12"/>
    <n v="5"/>
    <s v="01.08.2021"/>
    <s v="01.08.2021"/>
    <s v="30.09.2022"/>
    <s v="INR"/>
    <n v="266907.05"/>
    <n v="0"/>
    <n v="-266907.05"/>
    <n v="0"/>
    <n v="0"/>
    <n v="-55497"/>
    <n v="-8451"/>
    <n v="0"/>
    <n v="-8451"/>
    <n v="63948"/>
    <n v="0"/>
    <n v="0"/>
    <n v="71035.667499999996"/>
    <n v="211410.05"/>
    <n v="0"/>
  </r>
  <r>
    <x v="0"/>
    <s v="FA95"/>
    <n v="1600"/>
    <n v="160003618"/>
    <n v="0"/>
    <s v="FA001600036180"/>
    <s v="Loading Hopper 360mm SS304 Painted cover"/>
    <x v="0"/>
    <n v="1"/>
    <n v="12"/>
    <n v="5"/>
    <s v="01.08.2021"/>
    <s v="01.08.2021"/>
    <s v="30.09.2022"/>
    <s v="INR"/>
    <n v="278600.15999999997"/>
    <n v="0"/>
    <n v="-278600.15999999997"/>
    <n v="0"/>
    <n v="0"/>
    <n v="-57929"/>
    <n v="-8821"/>
    <n v="0"/>
    <n v="-8821"/>
    <n v="66750"/>
    <n v="0"/>
    <n v="0"/>
    <n v="74147.555999999982"/>
    <n v="220671.15999999997"/>
    <n v="0"/>
  </r>
  <r>
    <x v="0"/>
    <s v="FA95"/>
    <n v="1600"/>
    <n v="160003619"/>
    <n v="0"/>
    <s v="FA001600036190"/>
    <s v="Industrial Vacuum Unit-Painted Version"/>
    <x v="0"/>
    <n v="1"/>
    <n v="12"/>
    <n v="5"/>
    <s v="01.08.2021"/>
    <s v="01.08.2021"/>
    <s v="30.09.2022"/>
    <s v="INR"/>
    <n v="453964.45"/>
    <n v="0"/>
    <n v="-453964.45"/>
    <n v="0"/>
    <n v="0"/>
    <n v="-94390"/>
    <n v="-14374"/>
    <n v="0"/>
    <n v="-14374"/>
    <n v="108764"/>
    <n v="0"/>
    <n v="0"/>
    <n v="120820.1575"/>
    <n v="359574.45"/>
    <n v="0"/>
  </r>
  <r>
    <x v="0"/>
    <s v="FA95"/>
    <n v="1600"/>
    <n v="160003620"/>
    <n v="0"/>
    <s v="FA001600036200"/>
    <s v="Suction Unit 2.2 KW-Painted Version"/>
    <x v="0"/>
    <n v="1"/>
    <n v="12"/>
    <n v="5"/>
    <s v="01.08.2021"/>
    <s v="01.08.2021"/>
    <s v="30.09.2022"/>
    <s v="INR"/>
    <n v="491026.09"/>
    <n v="0"/>
    <n v="-491026.09"/>
    <n v="0"/>
    <n v="0"/>
    <n v="-102096"/>
    <n v="-15547"/>
    <n v="0"/>
    <n v="-15547"/>
    <n v="117643"/>
    <n v="0"/>
    <n v="0"/>
    <n v="130684.0815"/>
    <n v="388930.09"/>
    <n v="0"/>
  </r>
  <r>
    <x v="0"/>
    <s v="FA95"/>
    <n v="1600"/>
    <n v="160003621"/>
    <n v="0"/>
    <s v="FA001600036210"/>
    <s v="20 HP motor &amp; parts SS304 &amp; Plate Magnet - Rieco S"/>
    <x v="0"/>
    <n v="2"/>
    <n v="12"/>
    <n v="5"/>
    <s v="01.08.2021"/>
    <s v="01.08.2021"/>
    <s v="30.09.2022"/>
    <s v="INR"/>
    <n v="94992.3"/>
    <n v="0"/>
    <n v="-94992.3"/>
    <n v="0"/>
    <n v="0"/>
    <n v="-19532"/>
    <n v="-3017"/>
    <n v="0"/>
    <n v="-3017"/>
    <n v="22549"/>
    <n v="0"/>
    <n v="0"/>
    <n v="25355.154999999999"/>
    <n v="75460.3"/>
    <n v="0"/>
  </r>
  <r>
    <x v="0"/>
    <s v="FA95"/>
    <n v="1600"/>
    <n v="160003622"/>
    <n v="0"/>
    <s v="FA001600036220"/>
    <s v="240L Roaster cum blender"/>
    <x v="0"/>
    <n v="1"/>
    <n v="12"/>
    <n v="9"/>
    <s v="01.08.2021"/>
    <s v="01.08.2021"/>
    <s v="30.09.2022"/>
    <s v="INR"/>
    <n v="454165.24"/>
    <n v="0"/>
    <n v="-454165.24"/>
    <n v="0"/>
    <n v="0"/>
    <n v="-84383"/>
    <n v="-14399"/>
    <n v="0"/>
    <n v="-14399"/>
    <n v="98782"/>
    <n v="0"/>
    <n v="0"/>
    <n v="124384.13399999999"/>
    <n v="369782.24"/>
    <n v="0"/>
  </r>
  <r>
    <x v="0"/>
    <s v="FA95"/>
    <n v="1600"/>
    <n v="160003623"/>
    <n v="0"/>
    <s v="FA001600036230"/>
    <s v="Feed Hopper in SS304 - Rieco Spice"/>
    <x v="0"/>
    <n v="1"/>
    <n v="13"/>
    <n v="10"/>
    <s v="01.08.2021"/>
    <s v="01.08.2021"/>
    <s v="30.09.2022"/>
    <s v="INR"/>
    <n v="40000"/>
    <n v="0"/>
    <n v="-40000"/>
    <n v="0"/>
    <n v="0"/>
    <n v="-4644"/>
    <n v="-1270"/>
    <n v="0"/>
    <n v="-1270"/>
    <n v="5914"/>
    <n v="0"/>
    <n v="0"/>
    <n v="11930.099999999999"/>
    <n v="35356"/>
    <n v="0"/>
  </r>
  <r>
    <x v="0"/>
    <s v="FA95"/>
    <n v="1600"/>
    <n v="160003624"/>
    <n v="0"/>
    <s v="FA001600036240"/>
    <s v="Magnetic Grill in Feed Hopper  in SS304  - Rieco S"/>
    <x v="0"/>
    <n v="1"/>
    <n v="13"/>
    <n v="10"/>
    <s v="01.08.2021"/>
    <s v="01.08.2021"/>
    <s v="30.09.2022"/>
    <s v="INR"/>
    <n v="90000"/>
    <n v="0"/>
    <n v="-90000"/>
    <n v="0"/>
    <n v="0"/>
    <n v="-10447"/>
    <n v="-2858"/>
    <n v="0"/>
    <n v="-2858"/>
    <n v="13305"/>
    <n v="0"/>
    <n v="0"/>
    <n v="26843.25"/>
    <n v="79553"/>
    <n v="0"/>
  </r>
  <r>
    <x v="0"/>
    <s v="FA95"/>
    <n v="1600"/>
    <n v="160003625"/>
    <n v="0"/>
    <s v="FA001600036250"/>
    <s v="Rotary Valve LPR 160 with 0.5 HP Motor - Rieco Spi"/>
    <x v="0"/>
    <n v="1"/>
    <n v="13"/>
    <n v="10"/>
    <s v="01.08.2021"/>
    <s v="01.08.2021"/>
    <s v="30.09.2022"/>
    <s v="INR"/>
    <n v="140000"/>
    <n v="0"/>
    <n v="-140000"/>
    <n v="0"/>
    <n v="0"/>
    <n v="-16252"/>
    <n v="-4445"/>
    <n v="0"/>
    <n v="-4445"/>
    <n v="20697"/>
    <n v="0"/>
    <n v="0"/>
    <n v="41756.049999999996"/>
    <n v="123748"/>
    <n v="0"/>
  </r>
  <r>
    <x v="0"/>
    <s v="FA95"/>
    <n v="1600"/>
    <n v="160003626"/>
    <n v="0"/>
    <s v="FA001600036260"/>
    <s v="20 HP motor &amp; parts SS304 &amp; Plate Magnet - Rieco S"/>
    <x v="0"/>
    <n v="2"/>
    <n v="13"/>
    <n v="10"/>
    <s v="01.08.2021"/>
    <s v="01.08.2021"/>
    <s v="30.09.2022"/>
    <s v="INR"/>
    <n v="557200"/>
    <n v="0"/>
    <n v="-557200"/>
    <n v="0"/>
    <n v="0"/>
    <n v="-64681"/>
    <n v="-17693"/>
    <n v="0"/>
    <n v="-17693"/>
    <n v="82374"/>
    <n v="0"/>
    <n v="0"/>
    <n v="166189.09999999998"/>
    <n v="492519"/>
    <n v="0"/>
  </r>
  <r>
    <x v="0"/>
    <s v="FA95"/>
    <n v="1600"/>
    <n v="160003627"/>
    <n v="0"/>
    <s v="FA001600036270"/>
    <s v="Single deck 900dia self-balance Gyratory - Rieco S"/>
    <x v="0"/>
    <n v="1"/>
    <n v="13"/>
    <n v="10"/>
    <s v="01.08.2021"/>
    <s v="01.08.2021"/>
    <s v="30.09.2022"/>
    <s v="INR"/>
    <n v="250000"/>
    <n v="0"/>
    <n v="-250000"/>
    <n v="0"/>
    <n v="0"/>
    <n v="-29020"/>
    <n v="-7938"/>
    <n v="0"/>
    <n v="-7938"/>
    <n v="36958"/>
    <n v="0"/>
    <n v="0"/>
    <n v="74564.7"/>
    <n v="220980"/>
    <n v="0"/>
  </r>
  <r>
    <x v="0"/>
    <s v="FA95"/>
    <n v="1600"/>
    <n v="160003628"/>
    <n v="0"/>
    <s v="FA001600036280"/>
    <s v="Blender U5 with 5 HP motor &amp;Water Jacket - Rieco S"/>
    <x v="0"/>
    <n v="1"/>
    <n v="13"/>
    <n v="10"/>
    <s v="01.08.2021"/>
    <s v="01.08.2021"/>
    <s v="30.09.2022"/>
    <s v="INR"/>
    <n v="500000"/>
    <n v="0"/>
    <n v="-500000"/>
    <n v="0"/>
    <n v="0"/>
    <n v="-58040"/>
    <n v="-15877"/>
    <n v="0"/>
    <n v="-15877"/>
    <n v="73917"/>
    <n v="0"/>
    <n v="0"/>
    <n v="149129.04999999999"/>
    <n v="441960"/>
    <n v="0"/>
  </r>
  <r>
    <x v="0"/>
    <s v="FA95"/>
    <n v="1600"/>
    <n v="160003629"/>
    <n v="0"/>
    <s v="FA001600036290"/>
    <s v="Knife Gate Valve below Blender in SS304 - Rieco Sp"/>
    <x v="0"/>
    <n v="1"/>
    <n v="13"/>
    <n v="10"/>
    <s v="01.08.2021"/>
    <s v="01.08.2021"/>
    <s v="30.09.2022"/>
    <s v="INR"/>
    <n v="20000"/>
    <n v="0"/>
    <n v="-20000"/>
    <n v="0"/>
    <n v="0"/>
    <n v="-2321"/>
    <n v="-635"/>
    <n v="0"/>
    <n v="-635"/>
    <n v="2956"/>
    <n v="0"/>
    <n v="0"/>
    <n v="5965.4"/>
    <n v="17679"/>
    <n v="0"/>
  </r>
  <r>
    <x v="0"/>
    <s v="FA95"/>
    <n v="1600"/>
    <n v="160003630"/>
    <n v="0"/>
    <s v="FA001600036300"/>
    <s v="Starter Panel -Mill, Shifter &amp; Blender - Rieco Spi"/>
    <x v="0"/>
    <n v="1"/>
    <n v="13"/>
    <n v="10"/>
    <s v="01.08.2021"/>
    <s v="01.08.2021"/>
    <s v="30.09.2022"/>
    <s v="INR"/>
    <n v="120000"/>
    <n v="0"/>
    <n v="-120000"/>
    <n v="0"/>
    <n v="0"/>
    <n v="-13930"/>
    <n v="-3810"/>
    <n v="0"/>
    <n v="-3810"/>
    <n v="17740"/>
    <n v="0"/>
    <n v="0"/>
    <n v="35791"/>
    <n v="106070"/>
    <n v="0"/>
  </r>
  <r>
    <x v="0"/>
    <s v="FA95"/>
    <n v="1600"/>
    <n v="160003631"/>
    <n v="0"/>
    <s v="FA001600036310"/>
    <s v="Strapping &amp; Carton Tapping Machine(Combo)"/>
    <x v="0"/>
    <n v="1"/>
    <n v="12"/>
    <n v="2"/>
    <s v="01.08.2021"/>
    <s v="01.08.2021"/>
    <s v="30.09.2022"/>
    <s v="INR"/>
    <n v="418420.84"/>
    <n v="0"/>
    <n v="-418420.84"/>
    <n v="0"/>
    <n v="0"/>
    <n v="-92769"/>
    <n v="-13284"/>
    <n v="0"/>
    <n v="-13284"/>
    <n v="106053"/>
    <n v="0"/>
    <n v="0"/>
    <n v="109328.74400000001"/>
    <n v="325651.84000000003"/>
    <n v="0"/>
  </r>
  <r>
    <x v="0"/>
    <s v="FA95"/>
    <n v="1600"/>
    <n v="160003632"/>
    <n v="0"/>
    <s v="FA001600036320"/>
    <s v="TTO POUCH PRINTING CONVEYOR"/>
    <x v="0"/>
    <n v="1"/>
    <n v="12"/>
    <n v="2"/>
    <s v="01.08.2021"/>
    <s v="01.08.2021"/>
    <s v="30.09.2022"/>
    <s v="INR"/>
    <n v="91408.86"/>
    <n v="0"/>
    <n v="-91408.86"/>
    <n v="0"/>
    <n v="0"/>
    <n v="-20269"/>
    <n v="-2902"/>
    <n v="0"/>
    <n v="-2902"/>
    <n v="23171"/>
    <n v="0"/>
    <n v="0"/>
    <n v="23883.251"/>
    <n v="71139.86"/>
    <n v="0"/>
  </r>
  <r>
    <x v="0"/>
    <s v="FA95"/>
    <n v="1600"/>
    <n v="160003633"/>
    <n v="0"/>
    <s v="FA001600036330"/>
    <s v="TTO Printer"/>
    <x v="0"/>
    <n v="1"/>
    <n v="12"/>
    <n v="5"/>
    <s v="01.08.2021"/>
    <s v="01.08.2021"/>
    <s v="30.09.2022"/>
    <s v="INR"/>
    <n v="366868.79"/>
    <n v="0"/>
    <n v="-366868.79"/>
    <n v="0"/>
    <n v="0"/>
    <n v="-75498"/>
    <n v="-11649"/>
    <n v="0"/>
    <n v="-11649"/>
    <n v="87147"/>
    <n v="0"/>
    <n v="0"/>
    <n v="97902.626499999984"/>
    <n v="291370.78999999998"/>
    <n v="0"/>
  </r>
  <r>
    <x v="0"/>
    <s v="FA95"/>
    <n v="1600"/>
    <n v="160003634"/>
    <n v="0"/>
    <s v="FA001600036340"/>
    <s v="TTO Printer SDX40CONT53LHV01"/>
    <x v="0"/>
    <n v="0"/>
    <n v="12"/>
    <n v="11"/>
    <s v="01.08.2021"/>
    <s v="01.08.2021"/>
    <s v="22.07.2022"/>
    <s v="INR"/>
    <n v="218475.91"/>
    <n v="0"/>
    <n v="-218475.91"/>
    <n v="0"/>
    <n v="0"/>
    <n v="-38071"/>
    <n v="-4245"/>
    <n v="0"/>
    <n v="-4245"/>
    <n v="42316"/>
    <n v="0"/>
    <n v="0"/>
    <n v="0"/>
    <n v="180404.91"/>
    <n v="0"/>
  </r>
  <r>
    <x v="0"/>
    <s v="FA95"/>
    <n v="1600"/>
    <n v="160003635"/>
    <n v="0"/>
    <s v="FA001600036350"/>
    <s v="TTO Printer SDX40CONT53LHV01"/>
    <x v="0"/>
    <n v="0"/>
    <n v="13"/>
    <n v="1"/>
    <s v="01.08.2021"/>
    <s v="01.08.2021"/>
    <s v="22.07.2022"/>
    <s v="INR"/>
    <n v="218475.91"/>
    <n v="0"/>
    <n v="-218475.91"/>
    <n v="0"/>
    <n v="0"/>
    <n v="-36123"/>
    <n v="-4237"/>
    <n v="0"/>
    <n v="-4237"/>
    <n v="40360"/>
    <n v="0"/>
    <n v="0"/>
    <n v="0"/>
    <n v="182352.91"/>
    <n v="0"/>
  </r>
  <r>
    <x v="0"/>
    <s v="FA95"/>
    <n v="1600"/>
    <n v="160003636"/>
    <n v="0"/>
    <s v="FA001600036360"/>
    <s v="Double Chamber Vaccum Machine"/>
    <x v="0"/>
    <n v="1"/>
    <n v="13"/>
    <n v="7"/>
    <s v="01.08.2021"/>
    <s v="01.08.2021"/>
    <s v="30.09.2022"/>
    <s v="INR"/>
    <n v="150000"/>
    <n v="0"/>
    <n v="-150000"/>
    <n v="0"/>
    <n v="0"/>
    <n v="-19878"/>
    <n v="-4759"/>
    <n v="0"/>
    <n v="-4759"/>
    <n v="24637"/>
    <n v="0"/>
    <n v="0"/>
    <n v="43877.049999999996"/>
    <n v="130122"/>
    <n v="0"/>
  </r>
  <r>
    <x v="0"/>
    <s v="FA95"/>
    <n v="1600"/>
    <n v="160003637"/>
    <n v="0"/>
    <s v="FA001600036370"/>
    <s v="WEIGHING MACHINE DT 30 KG"/>
    <x v="0"/>
    <n v="4"/>
    <n v="11"/>
    <n v="7"/>
    <s v="01.08.2021"/>
    <s v="01.08.2021"/>
    <s v="30.09.2022"/>
    <s v="INR"/>
    <n v="18169.64"/>
    <n v="0"/>
    <n v="-18169.64"/>
    <n v="0"/>
    <n v="0"/>
    <n v="-4748"/>
    <n v="-575"/>
    <n v="0"/>
    <n v="-575"/>
    <n v="5323"/>
    <n v="0"/>
    <n v="0"/>
    <n v="4496.3239999999996"/>
    <n v="13421.64"/>
    <n v="0"/>
  </r>
  <r>
    <x v="0"/>
    <s v="FA95"/>
    <n v="1600"/>
    <n v="160003638"/>
    <n v="0"/>
    <s v="FA001600036380"/>
    <s v="Electronic Weighing Scale Cap 200 GM"/>
    <x v="0"/>
    <n v="2"/>
    <n v="11"/>
    <n v="8"/>
    <s v="01.08.2021"/>
    <s v="01.08.2021"/>
    <s v="30.09.2022"/>
    <s v="INR"/>
    <n v="12500"/>
    <n v="0"/>
    <n v="-12500"/>
    <n v="0"/>
    <n v="0"/>
    <n v="-3178"/>
    <n v="-396"/>
    <n v="0"/>
    <n v="-396"/>
    <n v="3574"/>
    <n v="0"/>
    <n v="0"/>
    <n v="3124.1"/>
    <n v="9322"/>
    <n v="0"/>
  </r>
  <r>
    <x v="0"/>
    <s v="FA95"/>
    <n v="1600"/>
    <n v="160003639"/>
    <n v="0"/>
    <s v="FA001600036390"/>
    <s v="WEIGHING MACHINE"/>
    <x v="0"/>
    <n v="4"/>
    <n v="12"/>
    <n v="4"/>
    <s v="01.08.2021"/>
    <s v="01.08.2021"/>
    <s v="30.09.2022"/>
    <s v="INR"/>
    <n v="17787.580000000002"/>
    <n v="0"/>
    <n v="-17787.580000000002"/>
    <n v="0"/>
    <n v="0"/>
    <n v="-3737"/>
    <n v="-566"/>
    <n v="0"/>
    <n v="-566"/>
    <n v="4303"/>
    <n v="0"/>
    <n v="0"/>
    <n v="4719.6030000000001"/>
    <n v="14050.580000000002"/>
    <n v="0"/>
  </r>
  <r>
    <x v="0"/>
    <s v="FA95"/>
    <n v="1600"/>
    <n v="160003640"/>
    <n v="0"/>
    <s v="FA001600036400"/>
    <s v="WEIGHING MACHINE"/>
    <x v="0"/>
    <n v="4"/>
    <n v="12"/>
    <n v="5"/>
    <s v="01.08.2021"/>
    <s v="01.08.2021"/>
    <s v="30.09.2022"/>
    <s v="INR"/>
    <n v="16000"/>
    <n v="0"/>
    <n v="-16000"/>
    <n v="0"/>
    <n v="0"/>
    <n v="-3290"/>
    <n v="-508"/>
    <n v="0"/>
    <n v="-508"/>
    <n v="3798"/>
    <n v="0"/>
    <n v="0"/>
    <n v="4270.7"/>
    <n v="12710"/>
    <n v="0"/>
  </r>
  <r>
    <x v="0"/>
    <s v="FA95"/>
    <n v="1600"/>
    <n v="160003641"/>
    <n v="0"/>
    <s v="FA001600036410"/>
    <s v="WEIGHING MACHINE"/>
    <x v="0"/>
    <n v="1"/>
    <n v="12"/>
    <n v="5"/>
    <s v="01.08.2021"/>
    <s v="01.08.2021"/>
    <s v="30.09.2022"/>
    <s v="INR"/>
    <n v="4050"/>
    <n v="0"/>
    <n v="-4050"/>
    <n v="0"/>
    <n v="0"/>
    <n v="-833"/>
    <n v="-129"/>
    <n v="0"/>
    <n v="-129"/>
    <n v="962"/>
    <n v="0"/>
    <n v="0"/>
    <n v="1080.8"/>
    <n v="3217"/>
    <n v="0"/>
  </r>
  <r>
    <x v="0"/>
    <s v="FA95"/>
    <n v="1600"/>
    <n v="160003642"/>
    <n v="0"/>
    <s v="FA001600036420"/>
    <s v="Weighing Scale 3kg"/>
    <x v="0"/>
    <n v="1"/>
    <n v="13"/>
    <n v="0"/>
    <s v="01.08.2021"/>
    <s v="01.08.2021"/>
    <s v="30.09.2022"/>
    <s v="INR"/>
    <n v="3500"/>
    <n v="0"/>
    <n v="-3500"/>
    <n v="0"/>
    <n v="0"/>
    <n v="-599"/>
    <n v="-111"/>
    <n v="0"/>
    <n v="-111"/>
    <n v="710"/>
    <n v="0"/>
    <n v="0"/>
    <n v="976.49999999999989"/>
    <n v="2901"/>
    <n v="0"/>
  </r>
  <r>
    <x v="0"/>
    <s v="FA95"/>
    <n v="1600"/>
    <n v="160003643"/>
    <n v="0"/>
    <s v="FA001600036430"/>
    <s v="WEIGHING SCALE 10 KG"/>
    <x v="0"/>
    <n v="2"/>
    <n v="13"/>
    <n v="0"/>
    <s v="01.08.2021"/>
    <s v="01.08.2021"/>
    <s v="30.09.2022"/>
    <s v="INR"/>
    <n v="7000"/>
    <n v="0"/>
    <n v="-7000"/>
    <n v="0"/>
    <n v="0"/>
    <n v="-1196"/>
    <n v="-222"/>
    <n v="0"/>
    <n v="-222"/>
    <n v="1418"/>
    <n v="0"/>
    <n v="0"/>
    <n v="1953.6999999999998"/>
    <n v="5804"/>
    <n v="0"/>
  </r>
  <r>
    <x v="0"/>
    <s v="FA95"/>
    <n v="1600"/>
    <n v="160003644"/>
    <n v="0"/>
    <s v="FA001600036440"/>
    <s v="WEIGHING MACHINE 30 KG"/>
    <x v="0"/>
    <n v="1"/>
    <n v="13"/>
    <n v="0"/>
    <s v="01.08.2021"/>
    <s v="01.08.2021"/>
    <s v="30.09.2022"/>
    <s v="INR"/>
    <n v="4000"/>
    <n v="0"/>
    <n v="-4000"/>
    <n v="0"/>
    <n v="0"/>
    <n v="-684"/>
    <n v="-127"/>
    <n v="0"/>
    <n v="-127"/>
    <n v="811"/>
    <n v="0"/>
    <n v="0"/>
    <n v="1116.1499999999999"/>
    <n v="3316"/>
    <n v="0"/>
  </r>
  <r>
    <x v="0"/>
    <s v="FA95"/>
    <n v="1600"/>
    <n v="160003645"/>
    <n v="0"/>
    <s v="FA001600036450"/>
    <s v="Electronic Weighing Scale 200kg"/>
    <x v="0"/>
    <n v="3"/>
    <n v="13"/>
    <n v="0"/>
    <s v="01.08.2021"/>
    <s v="01.08.2021"/>
    <s v="30.09.2022"/>
    <s v="INR"/>
    <n v="23518.29"/>
    <n v="0"/>
    <n v="-23518.29"/>
    <n v="0"/>
    <n v="0"/>
    <n v="-4023"/>
    <n v="-745"/>
    <n v="0"/>
    <n v="-745"/>
    <n v="4768"/>
    <n v="0"/>
    <n v="0"/>
    <n v="6562.6014999999998"/>
    <n v="19495.29"/>
    <n v="0"/>
  </r>
  <r>
    <x v="0"/>
    <s v="FA95"/>
    <n v="1600"/>
    <n v="160003646"/>
    <n v="0"/>
    <s v="FA001600036460"/>
    <s v="Electronic Weighing Scale 3kg"/>
    <x v="0"/>
    <n v="1"/>
    <n v="13"/>
    <n v="0"/>
    <s v="01.08.2021"/>
    <s v="01.08.2021"/>
    <s v="30.09.2022"/>
    <s v="INR"/>
    <n v="3500"/>
    <n v="0"/>
    <n v="-3500"/>
    <n v="0"/>
    <n v="0"/>
    <n v="-599"/>
    <n v="-111"/>
    <n v="0"/>
    <n v="-111"/>
    <n v="710"/>
    <n v="0"/>
    <n v="0"/>
    <n v="976.49999999999989"/>
    <n v="2901"/>
    <n v="0"/>
  </r>
  <r>
    <x v="0"/>
    <s v="FA95"/>
    <n v="1600"/>
    <n v="160003647"/>
    <n v="0"/>
    <s v="FA001600036470"/>
    <s v="WEIGHING SCALE 10 KG"/>
    <x v="0"/>
    <n v="1"/>
    <n v="13"/>
    <n v="0"/>
    <s v="01.08.2021"/>
    <s v="01.08.2021"/>
    <s v="30.09.2022"/>
    <s v="INR"/>
    <n v="3500"/>
    <n v="0"/>
    <n v="-3500"/>
    <n v="0"/>
    <n v="0"/>
    <n v="-599"/>
    <n v="-111"/>
    <n v="0"/>
    <n v="-111"/>
    <n v="710"/>
    <n v="0"/>
    <n v="0"/>
    <n v="976.49999999999989"/>
    <n v="2901"/>
    <n v="0"/>
  </r>
  <r>
    <x v="0"/>
    <s v="FA95"/>
    <n v="1600"/>
    <n v="160003648"/>
    <n v="0"/>
    <s v="FA001600036480"/>
    <s v="Electronic Weighing Scale 200kg"/>
    <x v="0"/>
    <n v="3"/>
    <n v="13"/>
    <n v="0"/>
    <s v="01.08.2021"/>
    <s v="01.08.2021"/>
    <s v="30.09.2022"/>
    <s v="INR"/>
    <n v="23518.29"/>
    <n v="0"/>
    <n v="-23518.29"/>
    <n v="0"/>
    <n v="0"/>
    <n v="-4023"/>
    <n v="-745"/>
    <n v="0"/>
    <n v="-745"/>
    <n v="4768"/>
    <n v="0"/>
    <n v="0"/>
    <n v="6562.6014999999998"/>
    <n v="19495.29"/>
    <n v="0"/>
  </r>
  <r>
    <x v="0"/>
    <s v="FA95"/>
    <n v="1600"/>
    <n v="160003649"/>
    <n v="0"/>
    <s v="FA001600036490"/>
    <s v="Weighing Scale  150Kg"/>
    <x v="0"/>
    <n v="6"/>
    <n v="5"/>
    <n v="0"/>
    <s v="01.08.2021"/>
    <s v="01.08.2021"/>
    <s v="30.09.2022"/>
    <s v="INR"/>
    <n v="39686"/>
    <n v="0"/>
    <n v="-39686"/>
    <n v="0"/>
    <n v="0"/>
    <n v="-26166.54"/>
    <n v="-1334"/>
    <n v="0"/>
    <n v="-1334"/>
    <n v="27500.54"/>
    <n v="0"/>
    <n v="0"/>
    <n v="4264.9109999999991"/>
    <n v="13519.46"/>
    <n v="0"/>
  </r>
  <r>
    <x v="0"/>
    <s v="FA95"/>
    <n v="1600"/>
    <n v="160003650"/>
    <n v="0"/>
    <s v="FA001600036500"/>
    <s v="Weighing Scale30kg"/>
    <x v="0"/>
    <n v="6"/>
    <n v="5"/>
    <n v="0"/>
    <s v="01.08.2021"/>
    <s v="01.08.2021"/>
    <s v="30.09.2022"/>
    <s v="INR"/>
    <n v="21367.5"/>
    <n v="0"/>
    <n v="-21367.5"/>
    <n v="0"/>
    <n v="0"/>
    <n v="-13965.18"/>
    <n v="-733"/>
    <n v="0"/>
    <n v="-733"/>
    <n v="14698.18"/>
    <n v="0"/>
    <n v="0"/>
    <n v="2334.2619999999997"/>
    <n v="7402.32"/>
    <n v="0"/>
  </r>
  <r>
    <x v="0"/>
    <s v="FA95"/>
    <n v="1600"/>
    <n v="160003651"/>
    <n v="0"/>
    <s v="FA001600036510"/>
    <s v="Weighing Scale30kg"/>
    <x v="0"/>
    <n v="12"/>
    <n v="5"/>
    <n v="2"/>
    <s v="01.08.2021"/>
    <s v="01.08.2021"/>
    <s v="30.09.2022"/>
    <s v="INR"/>
    <n v="42737"/>
    <n v="0"/>
    <n v="-42737"/>
    <n v="0"/>
    <n v="0"/>
    <n v="-27810.959999999999"/>
    <n v="-1424"/>
    <n v="0"/>
    <n v="-1424"/>
    <n v="29234.959999999999"/>
    <n v="0"/>
    <n v="0"/>
    <n v="4725.7139999999999"/>
    <n v="14926.04"/>
    <n v="0"/>
  </r>
  <r>
    <x v="0"/>
    <s v="FA95"/>
    <n v="1600"/>
    <n v="160003652"/>
    <n v="0"/>
    <s v="FA001600036520"/>
    <s v="Weighing Machine  30Kg"/>
    <x v="0"/>
    <n v="1"/>
    <n v="5"/>
    <n v="0"/>
    <s v="01.08.2021"/>
    <s v="01.08.2021"/>
    <s v="30.09.2022"/>
    <s v="INR"/>
    <n v="13228"/>
    <n v="0"/>
    <n v="-13228"/>
    <n v="0"/>
    <n v="0"/>
    <n v="-8732.56"/>
    <n v="-444"/>
    <n v="0"/>
    <n v="-444"/>
    <n v="9176.56"/>
    <n v="0"/>
    <n v="0"/>
    <n v="1418.0040000000001"/>
    <n v="4495.4400000000005"/>
    <n v="0"/>
  </r>
  <r>
    <x v="0"/>
    <s v="FA95"/>
    <n v="1600"/>
    <n v="160003653"/>
    <n v="0"/>
    <s v="FA001600036530"/>
    <s v="Bag Closer Machine Revo"/>
    <x v="0"/>
    <n v="3"/>
    <n v="7"/>
    <n v="11"/>
    <s v="01.08.2021"/>
    <s v="01.08.2021"/>
    <s v="30.09.2022"/>
    <s v="INR"/>
    <n v="7875"/>
    <n v="0"/>
    <n v="-7875"/>
    <n v="0"/>
    <n v="0"/>
    <n v="-3861.26"/>
    <n v="-250"/>
    <n v="0"/>
    <n v="-250"/>
    <n v="4111.26"/>
    <n v="0"/>
    <n v="0"/>
    <n v="1317.3089999999997"/>
    <n v="4013.74"/>
    <n v="0"/>
  </r>
  <r>
    <x v="0"/>
    <s v="FA95"/>
    <n v="1600"/>
    <n v="160003654"/>
    <n v="0"/>
    <s v="FA001600036540"/>
    <s v="Bag Closer Machine  Revo"/>
    <x v="0"/>
    <n v="2"/>
    <n v="4"/>
    <n v="11"/>
    <s v="01.08.2021"/>
    <s v="01.08.2021"/>
    <s v="30.09.2022"/>
    <s v="INR"/>
    <n v="54268"/>
    <n v="0"/>
    <n v="-54268"/>
    <n v="0"/>
    <n v="0"/>
    <n v="-36157.69"/>
    <n v="-1815"/>
    <n v="0"/>
    <n v="-1815"/>
    <n v="37972.69"/>
    <n v="0"/>
    <n v="0"/>
    <n v="5703.3584999999985"/>
    <n v="18110.309999999998"/>
    <n v="0"/>
  </r>
  <r>
    <x v="0"/>
    <s v="FA95"/>
    <n v="1600"/>
    <n v="160003655"/>
    <n v="0"/>
    <s v="FA001600036550"/>
    <s v="Band Sealer -Stain Steel"/>
    <x v="0"/>
    <n v="1"/>
    <n v="7"/>
    <n v="5"/>
    <s v="01.08.2021"/>
    <s v="01.08.2021"/>
    <s v="30.09.2022"/>
    <s v="INR"/>
    <n v="22000"/>
    <n v="0"/>
    <n v="-22000"/>
    <n v="0"/>
    <n v="0"/>
    <n v="-11471.46"/>
    <n v="-700"/>
    <n v="0"/>
    <n v="-700"/>
    <n v="12171.46"/>
    <n v="0"/>
    <n v="0"/>
    <n v="3439.989"/>
    <n v="10528.54"/>
    <n v="0"/>
  </r>
  <r>
    <x v="0"/>
    <s v="FA95"/>
    <n v="1600"/>
    <n v="160003656"/>
    <n v="0"/>
    <s v="FA001600036560"/>
    <s v="CONTINUOUS BAND SEALING MACHINE"/>
    <x v="0"/>
    <n v="2"/>
    <n v="10"/>
    <n v="10"/>
    <s v="01.08.2021"/>
    <s v="01.08.2021"/>
    <s v="30.09.2022"/>
    <s v="INR"/>
    <n v="37125"/>
    <n v="0"/>
    <n v="-37125"/>
    <n v="0"/>
    <n v="0"/>
    <n v="-11361"/>
    <n v="-1179"/>
    <n v="0"/>
    <n v="-1179"/>
    <n v="12540"/>
    <n v="0"/>
    <n v="0"/>
    <n v="8604.75"/>
    <n v="25764"/>
    <n v="0"/>
  </r>
  <r>
    <x v="0"/>
    <s v="FA95"/>
    <n v="1600"/>
    <n v="160003657"/>
    <n v="0"/>
    <s v="FA001600036570"/>
    <s v="Bandsealer FR 7701 900X420X340MM"/>
    <x v="0"/>
    <n v="1"/>
    <n v="13"/>
    <n v="1"/>
    <s v="01.08.2021"/>
    <s v="01.08.2021"/>
    <s v="30.09.2022"/>
    <s v="INR"/>
    <n v="25188.99"/>
    <n v="0"/>
    <n v="-25188.99"/>
    <n v="0"/>
    <n v="0"/>
    <n v="-4123"/>
    <n v="-800"/>
    <n v="0"/>
    <n v="-800"/>
    <n v="4923"/>
    <n v="0"/>
    <n v="0"/>
    <n v="7093.0965000000006"/>
    <n v="21065.99"/>
    <n v="0"/>
  </r>
  <r>
    <x v="0"/>
    <s v="FA95"/>
    <n v="1600"/>
    <n v="160003658"/>
    <n v="0"/>
    <s v="FA001600036580"/>
    <s v="Hand Pallet truck"/>
    <x v="0"/>
    <n v="0"/>
    <n v="12"/>
    <n v="8"/>
    <s v="01.08.2021"/>
    <s v="01.08.2021"/>
    <s v="08.08.2022"/>
    <s v="INR"/>
    <n v="27000"/>
    <n v="0"/>
    <n v="-27000"/>
    <n v="0"/>
    <n v="0"/>
    <n v="-5154"/>
    <n v="-604"/>
    <n v="0"/>
    <n v="-604"/>
    <n v="5758"/>
    <n v="0"/>
    <n v="0"/>
    <n v="0"/>
    <n v="21846"/>
    <n v="0"/>
  </r>
  <r>
    <x v="0"/>
    <s v="FA95"/>
    <n v="1600"/>
    <n v="160003659"/>
    <n v="0"/>
    <s v="FA001600036590"/>
    <s v="Hand Pallet truck"/>
    <x v="0"/>
    <n v="0"/>
    <n v="12"/>
    <n v="5"/>
    <s v="01.08.2021"/>
    <s v="01.08.2021"/>
    <s v="09.08.2022"/>
    <s v="INR"/>
    <n v="29820.87"/>
    <n v="0"/>
    <n v="-29820.87"/>
    <n v="0"/>
    <n v="0"/>
    <n v="-6146.67"/>
    <n v="-672"/>
    <n v="0"/>
    <n v="-672"/>
    <n v="6818.67"/>
    <n v="0"/>
    <n v="0"/>
    <n v="0"/>
    <n v="23674.199999999997"/>
    <n v="0"/>
  </r>
  <r>
    <x v="0"/>
    <s v="FA95"/>
    <n v="1600"/>
    <n v="160003660"/>
    <n v="0"/>
    <s v="FA001600036600"/>
    <s v="Rice Cleaning Machine"/>
    <x v="0"/>
    <n v="1"/>
    <n v="0"/>
    <n v="1"/>
    <s v="01.08.2021"/>
    <s v="01.08.2021"/>
    <s v="30.09.2022"/>
    <s v="INR"/>
    <n v="36200"/>
    <n v="0"/>
    <n v="-36200"/>
    <n v="0"/>
    <n v="0"/>
    <n v="-34390"/>
    <n v="0"/>
    <n v="0"/>
    <n v="0"/>
    <n v="34390"/>
    <n v="0"/>
    <n v="0"/>
    <n v="633.5"/>
    <n v="1810"/>
    <n v="0"/>
  </r>
  <r>
    <x v="0"/>
    <s v="FA95"/>
    <n v="1600"/>
    <n v="160003661"/>
    <n v="0"/>
    <s v="FA001600036610"/>
    <s v="Inkjet Printer 9030"/>
    <x v="0"/>
    <n v="1"/>
    <n v="9"/>
    <n v="0"/>
    <s v="01.08.2021"/>
    <s v="01.08.2021"/>
    <s v="30.09.2022"/>
    <s v="INR"/>
    <n v="363390"/>
    <n v="0"/>
    <n v="-363390"/>
    <n v="0"/>
    <n v="0"/>
    <n v="-135868.44"/>
    <n v="-12594"/>
    <n v="0"/>
    <n v="-12594"/>
    <n v="148462.44"/>
    <n v="0"/>
    <n v="0"/>
    <n v="75224.645999999993"/>
    <n v="227521.56"/>
    <n v="0"/>
  </r>
  <r>
    <x v="0"/>
    <s v="FA95"/>
    <n v="1600"/>
    <n v="160003662"/>
    <n v="0"/>
    <s v="FA001600036620"/>
    <s v="BOSCH Packing Machinery"/>
    <x v="0"/>
    <n v="1"/>
    <n v="9"/>
    <n v="11"/>
    <s v="01.08.2021"/>
    <s v="01.08.2021"/>
    <s v="30.09.2022"/>
    <s v="INR"/>
    <n v="2250000.0099999998"/>
    <n v="0"/>
    <n v="-2250000.0099999998"/>
    <n v="0"/>
    <n v="0"/>
    <n v="-809487.12"/>
    <n v="-71965"/>
    <n v="0"/>
    <n v="-71965"/>
    <n v="881452.12"/>
    <n v="0"/>
    <n v="0"/>
    <n v="478991.76149999985"/>
    <n v="1440512.8899999997"/>
    <n v="0"/>
  </r>
  <r>
    <x v="0"/>
    <s v="FA95"/>
    <n v="1600"/>
    <n v="160003663"/>
    <n v="0"/>
    <s v="FA001600036630"/>
    <s v="Weighing Scale CAP 200g"/>
    <x v="0"/>
    <n v="1"/>
    <n v="5"/>
    <n v="0"/>
    <s v="01.08.2021"/>
    <s v="01.08.2021"/>
    <s v="30.09.2022"/>
    <s v="INR"/>
    <n v="26458"/>
    <n v="0"/>
    <n v="-26458"/>
    <n v="0"/>
    <n v="0"/>
    <n v="-17467.740000000002"/>
    <n v="-887"/>
    <n v="0"/>
    <n v="-887"/>
    <n v="18354.740000000002"/>
    <n v="0"/>
    <n v="0"/>
    <n v="2836.1409999999992"/>
    <n v="8990.2599999999984"/>
    <n v="0"/>
  </r>
  <r>
    <x v="0"/>
    <s v="FA95"/>
    <n v="1600"/>
    <n v="160003664"/>
    <n v="0"/>
    <s v="FA001600036640"/>
    <s v="Shrink Wrapping Machine"/>
    <x v="0"/>
    <n v="1"/>
    <n v="5"/>
    <n v="4"/>
    <s v="01.08.2021"/>
    <s v="01.08.2021"/>
    <s v="30.09.2022"/>
    <s v="INR"/>
    <n v="137097"/>
    <n v="0"/>
    <n v="-137097"/>
    <n v="0"/>
    <n v="0"/>
    <n v="-83278.78"/>
    <n v="-5044"/>
    <n v="0"/>
    <n v="-5044"/>
    <n v="88322.78"/>
    <n v="0"/>
    <n v="0"/>
    <n v="17070.976999999999"/>
    <n v="53818.22"/>
    <n v="0"/>
  </r>
  <r>
    <x v="0"/>
    <s v="FA95"/>
    <n v="1600"/>
    <n v="160003665"/>
    <n v="0"/>
    <s v="FA001600036650"/>
    <s v="Shrink Wrapping Machine"/>
    <x v="0"/>
    <n v="1"/>
    <n v="5"/>
    <n v="2"/>
    <s v="01.08.2021"/>
    <s v="01.08.2021"/>
    <s v="30.09.2022"/>
    <s v="INR"/>
    <n v="137097"/>
    <n v="0"/>
    <n v="-137097"/>
    <n v="0"/>
    <n v="0"/>
    <n v="-84728.38"/>
    <n v="-5069"/>
    <n v="0"/>
    <n v="-5069"/>
    <n v="89797.38"/>
    <n v="0"/>
    <n v="0"/>
    <n v="16554.866999999998"/>
    <n v="52368.619999999995"/>
    <n v="0"/>
  </r>
  <r>
    <x v="0"/>
    <s v="FA95"/>
    <n v="1600"/>
    <n v="160003666"/>
    <n v="0"/>
    <s v="FA001600036660"/>
    <s v="Vaccum Packing Machine"/>
    <x v="0"/>
    <n v="1"/>
    <n v="8"/>
    <n v="6"/>
    <s v="01.08.2021"/>
    <s v="01.08.2021"/>
    <s v="30.09.2022"/>
    <s v="INR"/>
    <n v="81600"/>
    <n v="0"/>
    <n v="-81600"/>
    <n v="0"/>
    <n v="0"/>
    <n v="-36989.42"/>
    <n v="-2593"/>
    <n v="0"/>
    <n v="-2593"/>
    <n v="39582.42"/>
    <n v="0"/>
    <n v="0"/>
    <n v="14706.153"/>
    <n v="44610.58"/>
    <n v="0"/>
  </r>
  <r>
    <x v="0"/>
    <s v="FA95"/>
    <n v="1600"/>
    <n v="160003667"/>
    <n v="0"/>
    <s v="FA001600036670"/>
    <s v="Air Compressor"/>
    <x v="0"/>
    <n v="1"/>
    <n v="8"/>
    <n v="11"/>
    <s v="01.08.2021"/>
    <s v="01.08.2021"/>
    <s v="30.09.2022"/>
    <s v="INR"/>
    <n v="436942.5"/>
    <n v="0"/>
    <n v="-436942.5"/>
    <n v="0"/>
    <n v="0"/>
    <n v="-165616.17000000001"/>
    <n v="-15158"/>
    <n v="0"/>
    <n v="-15158"/>
    <n v="180774.17"/>
    <n v="0"/>
    <n v="0"/>
    <n v="89658.915499999988"/>
    <n v="271326.32999999996"/>
    <n v="0"/>
  </r>
  <r>
    <x v="0"/>
    <s v="FA95"/>
    <n v="1600"/>
    <n v="160003668"/>
    <n v="0"/>
    <s v="FA001600036680"/>
    <s v="Ari Compressor"/>
    <x v="0"/>
    <n v="1"/>
    <n v="9"/>
    <n v="8"/>
    <s v="01.08.2021"/>
    <s v="01.08.2021"/>
    <s v="30.09.2022"/>
    <s v="INR"/>
    <n v="154097.89000000001"/>
    <n v="0"/>
    <n v="-154097.89000000001"/>
    <n v="0"/>
    <n v="0"/>
    <n v="-48384"/>
    <n v="-5460"/>
    <n v="0"/>
    <n v="-5460"/>
    <n v="53844"/>
    <n v="0"/>
    <n v="0"/>
    <n v="35088.861499999999"/>
    <n v="105713.89000000001"/>
    <n v="0"/>
  </r>
  <r>
    <x v="0"/>
    <s v="FA95"/>
    <n v="1600"/>
    <n v="160003674"/>
    <n v="0"/>
    <s v="FA001600036740"/>
    <s v="Plant Structure wih Pneumatic Line- Rice Plant"/>
    <x v="0"/>
    <n v="1"/>
    <n v="15"/>
    <n v="0"/>
    <s v="30.09.2021"/>
    <s v="01.08.2021"/>
    <s v="30.09.2022"/>
    <s v="INR"/>
    <n v="2921772"/>
    <n v="0"/>
    <n v="-2921772"/>
    <n v="0"/>
    <n v="0"/>
    <n v="-123195"/>
    <n v="-92776"/>
    <n v="0"/>
    <n v="-92776"/>
    <n v="215971"/>
    <n v="0"/>
    <n v="0"/>
    <n v="947030.35"/>
    <n v="2798577"/>
    <n v="0"/>
  </r>
  <r>
    <x v="0"/>
    <s v="FA95"/>
    <n v="1600"/>
    <n v="160003675"/>
    <n v="0"/>
    <s v="FA001600036750"/>
    <s v="DUCTING AND SPOUTING FOR Rice Plant"/>
    <x v="0"/>
    <n v="1"/>
    <n v="15"/>
    <n v="0"/>
    <s v="30.09.2021"/>
    <s v="01.08.2021"/>
    <s v="30.09.2022"/>
    <s v="INR"/>
    <n v="689955.17"/>
    <n v="0"/>
    <n v="-689955.17"/>
    <n v="0"/>
    <n v="0"/>
    <n v="-29092"/>
    <n v="-21908"/>
    <n v="0"/>
    <n v="-21908"/>
    <n v="51000"/>
    <n v="0"/>
    <n v="0"/>
    <n v="223634.3095"/>
    <n v="660863.17000000004"/>
    <n v="0"/>
  </r>
  <r>
    <x v="0"/>
    <s v="FA95"/>
    <n v="1600"/>
    <n v="160003676"/>
    <n v="0"/>
    <s v="FA001600036760"/>
    <s v="Fine Cleaner 15 2 layer Cleaning Eqp. -Rice plant"/>
    <x v="0"/>
    <n v="1"/>
    <n v="15"/>
    <n v="0"/>
    <s v="30.09.2021"/>
    <s v="01.08.2021"/>
    <s v="30.09.2022"/>
    <s v="INR"/>
    <n v="551790"/>
    <n v="0"/>
    <n v="-551790"/>
    <n v="0"/>
    <n v="0"/>
    <n v="-23266"/>
    <n v="-17521"/>
    <n v="0"/>
    <n v="-17521"/>
    <n v="40787"/>
    <n v="0"/>
    <n v="0"/>
    <n v="178851.05"/>
    <n v="528524"/>
    <n v="0"/>
  </r>
  <r>
    <x v="0"/>
    <s v="FA95"/>
    <n v="1600"/>
    <n v="160003677"/>
    <n v="0"/>
    <s v="FA001600036770"/>
    <s v="S40 Stone Separator  with Vibor Motor-Rice Plant"/>
    <x v="0"/>
    <n v="1"/>
    <n v="15"/>
    <n v="0"/>
    <s v="30.09.2021"/>
    <s v="01.08.2021"/>
    <s v="30.09.2022"/>
    <s v="INR"/>
    <n v="290943.8"/>
    <n v="0"/>
    <n v="-290943.8"/>
    <n v="0"/>
    <n v="0"/>
    <n v="-12267"/>
    <n v="-9238"/>
    <n v="0"/>
    <n v="-9238"/>
    <n v="21505"/>
    <n v="0"/>
    <n v="0"/>
    <n v="94303.579999999987"/>
    <n v="278676.8"/>
    <n v="0"/>
  </r>
  <r>
    <x v="0"/>
    <s v="FA95"/>
    <n v="1600"/>
    <n v="160003678"/>
    <n v="0"/>
    <s v="FA001600036780"/>
    <s v="ST4* Rice Silky Polisher -Rice Plant"/>
    <x v="0"/>
    <n v="1"/>
    <n v="15"/>
    <n v="0"/>
    <s v="30.09.2021"/>
    <s v="01.08.2021"/>
    <s v="30.09.2022"/>
    <s v="INR"/>
    <n v="501789"/>
    <n v="0"/>
    <n v="-501789"/>
    <n v="0"/>
    <n v="0"/>
    <n v="-21158"/>
    <n v="-15934"/>
    <n v="0"/>
    <n v="-15934"/>
    <n v="37092"/>
    <n v="0"/>
    <n v="0"/>
    <n v="162643.94999999998"/>
    <n v="480631"/>
    <n v="0"/>
  </r>
  <r>
    <x v="0"/>
    <s v="FA95"/>
    <n v="1600"/>
    <n v="160003679"/>
    <n v="0"/>
    <s v="FA001600036790"/>
    <s v="Motor 60HP 1400 FL  For Silky Polishe - Rice Plant"/>
    <x v="0"/>
    <n v="1"/>
    <n v="15"/>
    <n v="0"/>
    <s v="30.09.2021"/>
    <s v="01.08.2021"/>
    <s v="30.09.2022"/>
    <s v="INR"/>
    <n v="144264"/>
    <n v="0"/>
    <n v="-144264"/>
    <n v="0"/>
    <n v="0"/>
    <n v="-6083"/>
    <n v="-4581"/>
    <n v="0"/>
    <n v="-4581"/>
    <n v="10664"/>
    <n v="0"/>
    <n v="0"/>
    <n v="46760"/>
    <n v="138181"/>
    <n v="0"/>
  </r>
  <r>
    <x v="0"/>
    <s v="FA95"/>
    <n v="1600"/>
    <n v="160003680"/>
    <n v="0"/>
    <s v="FA001600036800"/>
    <s v="ASP151120-2 Dust Aspiration System-Rice Plant"/>
    <x v="0"/>
    <n v="1"/>
    <n v="15"/>
    <n v="0"/>
    <s v="30.09.2021"/>
    <s v="01.08.2021"/>
    <s v="30.09.2022"/>
    <s v="INR"/>
    <n v="222621.6"/>
    <n v="0"/>
    <n v="-222621.6"/>
    <n v="0"/>
    <n v="0"/>
    <n v="-9387"/>
    <n v="-7069"/>
    <n v="0"/>
    <n v="-7069"/>
    <n v="16456"/>
    <n v="0"/>
    <n v="0"/>
    <n v="72157.959999999992"/>
    <n v="213234.6"/>
    <n v="0"/>
  </r>
  <r>
    <x v="0"/>
    <s v="FA95"/>
    <n v="1600"/>
    <n v="160003681"/>
    <n v="0"/>
    <s v="FA001600036810"/>
    <s v="CY110 Cyclone Seprator 1100 mm -Rice Plant"/>
    <x v="0"/>
    <n v="1"/>
    <n v="15"/>
    <n v="0"/>
    <s v="30.09.2021"/>
    <s v="01.08.2021"/>
    <s v="30.09.2022"/>
    <s v="INR"/>
    <n v="56432.5"/>
    <n v="0"/>
    <n v="-56432.5"/>
    <n v="0"/>
    <n v="0"/>
    <n v="-2379"/>
    <n v="-1792"/>
    <n v="0"/>
    <n v="-1792"/>
    <n v="4171"/>
    <n v="0"/>
    <n v="0"/>
    <n v="18291.524999999998"/>
    <n v="54053.5"/>
    <n v="0"/>
  </r>
  <r>
    <x v="0"/>
    <s v="FA95"/>
    <n v="1600"/>
    <n v="160003682"/>
    <n v="0"/>
    <s v="FA001600036820"/>
    <s v="Aspiration System Centrifugalar ASP- Rice Plant"/>
    <x v="0"/>
    <n v="1"/>
    <n v="15"/>
    <n v="0"/>
    <s v="30.09.2021"/>
    <s v="01.08.2021"/>
    <s v="30.09.2022"/>
    <s v="INR"/>
    <n v="165590.39999999999"/>
    <n v="0"/>
    <n v="-165590.39999999999"/>
    <n v="0"/>
    <n v="0"/>
    <n v="-6982"/>
    <n v="-5258"/>
    <n v="0"/>
    <n v="-5258"/>
    <n v="12240"/>
    <n v="0"/>
    <n v="0"/>
    <n v="53672.639999999992"/>
    <n v="158608.4"/>
    <n v="0"/>
  </r>
  <r>
    <x v="0"/>
    <s v="FA95"/>
    <n v="1600"/>
    <n v="160003683"/>
    <n v="0"/>
    <s v="FA001600036830"/>
    <s v="M.S. TANK 12 X 12 X 10 -Rice Plant"/>
    <x v="0"/>
    <n v="2"/>
    <n v="15"/>
    <n v="0"/>
    <s v="30.09.2021"/>
    <s v="01.08.2021"/>
    <s v="30.09.2022"/>
    <s v="INR"/>
    <n v="501789"/>
    <n v="0"/>
    <n v="-501789"/>
    <n v="0"/>
    <n v="0"/>
    <n v="-21158"/>
    <n v="-15934"/>
    <n v="0"/>
    <n v="-15934"/>
    <n v="37092"/>
    <n v="0"/>
    <n v="0"/>
    <n v="162643.94999999998"/>
    <n v="480631"/>
    <n v="0"/>
  </r>
  <r>
    <x v="0"/>
    <s v="FA95"/>
    <n v="1600"/>
    <n v="160003684"/>
    <n v="0"/>
    <s v="FA001600036840"/>
    <s v="M.S. TANK 8 X 8 X 8 - Rice Plant"/>
    <x v="0"/>
    <n v="4"/>
    <n v="15"/>
    <n v="0"/>
    <s v="30.09.2021"/>
    <s v="01.08.2021"/>
    <s v="30.09.2022"/>
    <s v="INR"/>
    <n v="501789"/>
    <n v="0"/>
    <n v="-501789"/>
    <n v="0"/>
    <n v="0"/>
    <n v="-21158"/>
    <n v="-15934"/>
    <n v="0"/>
    <n v="-15934"/>
    <n v="37092"/>
    <n v="0"/>
    <n v="0"/>
    <n v="162643.94999999998"/>
    <n v="480631"/>
    <n v="0"/>
  </r>
  <r>
    <x v="0"/>
    <s v="FA95"/>
    <n v="1600"/>
    <n v="160003685"/>
    <n v="0"/>
    <s v="FA001600036850"/>
    <s v="LG01 Rice Length Grader TVD 1 TPH Rice -Rice Plant"/>
    <x v="0"/>
    <n v="6"/>
    <n v="15"/>
    <n v="0"/>
    <s v="30.09.2021"/>
    <s v="01.08.2021"/>
    <s v="30.09.2022"/>
    <s v="INR"/>
    <n v="587092.6"/>
    <n v="0"/>
    <n v="-587092.6"/>
    <n v="0"/>
    <n v="0"/>
    <n v="-24754"/>
    <n v="-18642"/>
    <n v="0"/>
    <n v="-18642"/>
    <n v="43396"/>
    <n v="0"/>
    <n v="0"/>
    <n v="190293.80999999997"/>
    <n v="562338.6"/>
    <n v="0"/>
  </r>
  <r>
    <x v="0"/>
    <s v="FA95"/>
    <n v="1600"/>
    <n v="160003686"/>
    <n v="0"/>
    <s v="FA001600036860"/>
    <s v="Aspiration System Centrifugal Blower-Rice Plant"/>
    <x v="0"/>
    <n v="1"/>
    <n v="15"/>
    <n v="0"/>
    <s v="30.09.2021"/>
    <s v="01.08.2021"/>
    <s v="30.09.2022"/>
    <s v="INR"/>
    <n v="148027.6"/>
    <n v="0"/>
    <n v="-148027.6"/>
    <n v="0"/>
    <n v="0"/>
    <n v="-6241"/>
    <n v="-4700"/>
    <n v="0"/>
    <n v="-4700"/>
    <n v="10941"/>
    <n v="0"/>
    <n v="0"/>
    <n v="47980.31"/>
    <n v="141786.6"/>
    <n v="0"/>
  </r>
  <r>
    <x v="0"/>
    <s v="FA95"/>
    <n v="1600"/>
    <n v="160003687"/>
    <n v="0"/>
    <s v="FA001600036870"/>
    <s v="Grain Discharger 200 Height 38Ft -Rice Plant"/>
    <x v="0"/>
    <n v="14"/>
    <n v="15"/>
    <n v="0"/>
    <s v="30.09.2021"/>
    <s v="01.08.2021"/>
    <s v="30.09.2022"/>
    <s v="INR"/>
    <n v="2026387.39"/>
    <n v="0"/>
    <n v="-2026387.39"/>
    <n v="0"/>
    <n v="0"/>
    <n v="-85441"/>
    <n v="-64345"/>
    <n v="0"/>
    <n v="-64345"/>
    <n v="149786"/>
    <n v="0"/>
    <n v="0"/>
    <n v="656810.48649999988"/>
    <n v="1940946.39"/>
    <n v="0"/>
  </r>
  <r>
    <x v="0"/>
    <s v="FA95"/>
    <n v="1600"/>
    <n v="160003688"/>
    <n v="0"/>
    <s v="FA001600036880"/>
    <s v="M.S. TANK 4 X 4 X 4 - Rice Plant"/>
    <x v="0"/>
    <n v="8"/>
    <n v="15"/>
    <n v="0"/>
    <s v="30.09.2021"/>
    <s v="01.08.2021"/>
    <s v="30.09.2022"/>
    <s v="INR"/>
    <n v="501803"/>
    <n v="0"/>
    <n v="-501803"/>
    <n v="0"/>
    <n v="0"/>
    <n v="-21158"/>
    <n v="-15934"/>
    <n v="0"/>
    <n v="-15934"/>
    <n v="37092"/>
    <n v="0"/>
    <n v="0"/>
    <n v="162648.84999999998"/>
    <n v="480645"/>
    <n v="0"/>
  </r>
  <r>
    <x v="0"/>
    <s v="FA95"/>
    <n v="1600"/>
    <n v="160003689"/>
    <n v="0"/>
    <s v="FA001600036890"/>
    <s v="Input Hopper (6 X 4Ft) - Rice Plant"/>
    <x v="0"/>
    <n v="2"/>
    <n v="15"/>
    <n v="0"/>
    <s v="30.09.2021"/>
    <s v="01.08.2021"/>
    <s v="30.09.2022"/>
    <s v="INR"/>
    <n v="163095"/>
    <n v="0"/>
    <n v="-163095"/>
    <n v="0"/>
    <n v="0"/>
    <n v="-6877"/>
    <n v="-5179"/>
    <n v="0"/>
    <n v="-5179"/>
    <n v="12056"/>
    <n v="0"/>
    <n v="0"/>
    <n v="52863.649999999994"/>
    <n v="156218"/>
    <n v="0"/>
  </r>
  <r>
    <x v="0"/>
    <s v="FA95"/>
    <n v="1600"/>
    <n v="160003690"/>
    <n v="0"/>
    <s v="FA001600036900"/>
    <s v="M.S. TANK 12 X 12 X 10 Fumigation Tanks"/>
    <x v="0"/>
    <n v="2"/>
    <n v="15"/>
    <n v="0"/>
    <s v="30.09.2021"/>
    <s v="01.08.2021"/>
    <s v="30.09.2022"/>
    <s v="INR"/>
    <n v="551940.03"/>
    <n v="0"/>
    <n v="-551940.03"/>
    <n v="0"/>
    <n v="0"/>
    <n v="-23272"/>
    <n v="-17526"/>
    <n v="0"/>
    <n v="-17526"/>
    <n v="40798"/>
    <n v="0"/>
    <n v="0"/>
    <n v="178899.71049999999"/>
    <n v="528668.03"/>
    <n v="0"/>
  </r>
  <r>
    <x v="0"/>
    <s v="FA95"/>
    <n v="1600"/>
    <n v="160003691"/>
    <n v="0"/>
    <s v="FA001600036910"/>
    <s v="M.S. TANK 8 X 8 X 8 (Fumigation Tanks)"/>
    <x v="0"/>
    <n v="4"/>
    <n v="15"/>
    <n v="0"/>
    <s v="30.09.2021"/>
    <s v="01.08.2021"/>
    <s v="30.09.2022"/>
    <s v="INR"/>
    <n v="602146.80000000005"/>
    <n v="0"/>
    <n v="-602146.80000000005"/>
    <n v="0"/>
    <n v="0"/>
    <n v="-25389"/>
    <n v="-19120"/>
    <n v="0"/>
    <n v="-19120"/>
    <n v="44509"/>
    <n v="0"/>
    <n v="0"/>
    <n v="195173.23"/>
    <n v="576757.80000000005"/>
    <n v="0"/>
  </r>
  <r>
    <x v="0"/>
    <s v="FA95"/>
    <n v="1600"/>
    <n v="160003692"/>
    <n v="0"/>
    <s v="FA001600036920"/>
    <s v="Grain Mover*Length 35Ft Belt 450MM- Rice Plant"/>
    <x v="0"/>
    <n v="4"/>
    <n v="15"/>
    <n v="0"/>
    <s v="30.09.2021"/>
    <s v="01.08.2021"/>
    <s v="30.09.2022"/>
    <s v="INR"/>
    <n v="1229384.03"/>
    <n v="0"/>
    <n v="-1229384.03"/>
    <n v="0"/>
    <n v="0"/>
    <n v="-51836"/>
    <n v="-39037"/>
    <n v="0"/>
    <n v="-39037"/>
    <n v="90873"/>
    <n v="0"/>
    <n v="0"/>
    <n v="398478.86050000001"/>
    <n v="1177548.03"/>
    <n v="0"/>
  </r>
  <r>
    <x v="0"/>
    <s v="FA95"/>
    <n v="1600"/>
    <n v="160003693"/>
    <n v="0"/>
    <s v="FA001600036930"/>
    <s v="Grain Feeder *Length 35 Ft with Gear Dri"/>
    <x v="0"/>
    <n v="3"/>
    <n v="15"/>
    <n v="0"/>
    <s v="30.09.2021"/>
    <s v="01.08.2021"/>
    <s v="30.09.2022"/>
    <s v="INR"/>
    <n v="620963.19999999995"/>
    <n v="0"/>
    <n v="-620963.19999999995"/>
    <n v="0"/>
    <n v="0"/>
    <n v="-26183"/>
    <n v="-19718"/>
    <n v="0"/>
    <n v="-19718"/>
    <n v="45901"/>
    <n v="0"/>
    <n v="0"/>
    <n v="201271.76999999996"/>
    <n v="594780.19999999995"/>
    <n v="0"/>
  </r>
  <r>
    <x v="0"/>
    <s v="FA95"/>
    <n v="1600"/>
    <n v="160003694"/>
    <n v="0"/>
    <s v="FA001600036940"/>
    <s v="Magnet Drawer 10k - Rice Plant"/>
    <x v="0"/>
    <n v="6"/>
    <n v="15"/>
    <n v="0"/>
    <s v="30.09.2021"/>
    <s v="01.08.2021"/>
    <s v="30.09.2022"/>
    <s v="INR"/>
    <n v="165590.39999999999"/>
    <n v="0"/>
    <n v="-165590.39999999999"/>
    <n v="0"/>
    <n v="0"/>
    <n v="-6982"/>
    <n v="-5258"/>
    <n v="0"/>
    <n v="-5258"/>
    <n v="12240"/>
    <n v="0"/>
    <n v="0"/>
    <n v="53672.639999999992"/>
    <n v="158608.4"/>
    <n v="0"/>
  </r>
  <r>
    <x v="0"/>
    <s v="FA95"/>
    <n v="1600"/>
    <n v="160003695"/>
    <n v="0"/>
    <s v="FA001600036950"/>
    <s v="CONTROL PANEL - Rice Plant"/>
    <x v="0"/>
    <n v="1"/>
    <n v="15"/>
    <n v="0"/>
    <s v="30.09.2021"/>
    <s v="01.08.2021"/>
    <s v="30.09.2022"/>
    <s v="INR"/>
    <n v="752683.51"/>
    <n v="0"/>
    <n v="-752683.51"/>
    <n v="0"/>
    <n v="0"/>
    <n v="-31736"/>
    <n v="-23900"/>
    <n v="0"/>
    <n v="-23900"/>
    <n v="55636"/>
    <n v="0"/>
    <n v="0"/>
    <n v="243966.62849999999"/>
    <n v="720947.51"/>
    <n v="0"/>
  </r>
  <r>
    <x v="0"/>
    <s v="FA95"/>
    <n v="1600"/>
    <n v="160003696"/>
    <n v="0"/>
    <s v="FA001600036960"/>
    <s v="AIR COMPRESSOR 50 HP - Rice Mill"/>
    <x v="0"/>
    <n v="1"/>
    <n v="15"/>
    <n v="0"/>
    <s v="30.09.2021"/>
    <s v="01.08.2021"/>
    <s v="30.09.2022"/>
    <s v="INR"/>
    <n v="1616588"/>
    <n v="0"/>
    <n v="-1616588"/>
    <n v="0"/>
    <n v="0"/>
    <n v="-68162"/>
    <n v="-51332"/>
    <n v="0"/>
    <n v="-51332"/>
    <n v="119494"/>
    <n v="0"/>
    <n v="0"/>
    <n v="523982.89999999997"/>
    <n v="1548426"/>
    <n v="0"/>
  </r>
  <r>
    <x v="0"/>
    <s v="FA95"/>
    <n v="1600"/>
    <n v="160003697"/>
    <n v="0"/>
    <s v="FA001600036970"/>
    <s v="STAREX COLOR SORTER MACHINE 10 CHUTE- Rice Mill"/>
    <x v="0"/>
    <n v="1"/>
    <n v="15"/>
    <n v="0"/>
    <s v="30.09.2021"/>
    <s v="01.08.2021"/>
    <s v="30.09.2022"/>
    <s v="INR"/>
    <n v="4580331"/>
    <n v="0"/>
    <n v="-4580331"/>
    <n v="0"/>
    <n v="0"/>
    <n v="-193127"/>
    <n v="-145441"/>
    <n v="0"/>
    <n v="-145441"/>
    <n v="338568"/>
    <n v="0"/>
    <n v="0"/>
    <n v="1484617.0499999998"/>
    <n v="4387204"/>
    <n v="0"/>
  </r>
  <r>
    <x v="0"/>
    <s v="FA95"/>
    <n v="1600"/>
    <n v="160003698"/>
    <n v="0"/>
    <s v="FA001600036980"/>
    <s v="Belt ConveyorÂ Vibrator -Pulses Cleaning 300 KG"/>
    <x v="0"/>
    <n v="1"/>
    <n v="15"/>
    <n v="0"/>
    <s v="30.09.2021"/>
    <s v="01.08.2021"/>
    <s v="30.09.2022"/>
    <s v="INR"/>
    <n v="255959"/>
    <n v="0"/>
    <n v="-255959"/>
    <n v="0"/>
    <n v="0"/>
    <n v="-10792"/>
    <n v="-8128"/>
    <n v="0"/>
    <n v="-8128"/>
    <n v="18920"/>
    <n v="0"/>
    <n v="0"/>
    <n v="82963.649999999994"/>
    <n v="245167"/>
    <n v="0"/>
  </r>
  <r>
    <x v="0"/>
    <s v="FA95"/>
    <n v="1600"/>
    <n v="160003699"/>
    <n v="0"/>
    <s v="FA001600036990"/>
    <s v="Belt Conveyor Vibrator -Dry Fruit Cleaning 50 KG"/>
    <x v="0"/>
    <n v="1"/>
    <n v="15"/>
    <n v="0"/>
    <s v="30.09.2021"/>
    <s v="01.08.2021"/>
    <s v="30.09.2022"/>
    <s v="INR"/>
    <n v="208809"/>
    <n v="0"/>
    <n v="-208809"/>
    <n v="0"/>
    <n v="0"/>
    <n v="-8804"/>
    <n v="-6630"/>
    <n v="0"/>
    <n v="-6630"/>
    <n v="15434"/>
    <n v="0"/>
    <n v="0"/>
    <n v="67681.25"/>
    <n v="200005"/>
    <n v="0"/>
  </r>
  <r>
    <x v="0"/>
    <s v="FA95"/>
    <n v="1600"/>
    <n v="160003700"/>
    <n v="0"/>
    <s v="FA001600037000"/>
    <s v="Pouch Counter Two bag Drop Systems"/>
    <x v="0"/>
    <n v="1"/>
    <n v="15"/>
    <n v="0"/>
    <s v="30.09.2021"/>
    <s v="01.08.2021"/>
    <s v="30.09.2022"/>
    <s v="INR"/>
    <n v="57254"/>
    <n v="0"/>
    <n v="-57254"/>
    <n v="0"/>
    <n v="0"/>
    <n v="-2414"/>
    <n v="-1818"/>
    <n v="0"/>
    <n v="-1818"/>
    <n v="4232"/>
    <n v="0"/>
    <n v="0"/>
    <n v="18557.699999999997"/>
    <n v="54840"/>
    <n v="0"/>
  </r>
  <r>
    <x v="0"/>
    <s v="FA95"/>
    <n v="1600"/>
    <n v="160003701"/>
    <n v="0"/>
    <s v="FA001600037010"/>
    <s v="AUTOMATIC RIDE ON SCRUBBER DRIER MODEL- GT70"/>
    <x v="0"/>
    <n v="1"/>
    <n v="15"/>
    <n v="0"/>
    <s v="30.09.2021"/>
    <s v="01.08.2021"/>
    <s v="30.09.2022"/>
    <s v="INR"/>
    <n v="541018"/>
    <n v="0"/>
    <n v="-541018"/>
    <n v="0"/>
    <n v="0"/>
    <n v="-22812"/>
    <n v="-17179"/>
    <n v="0"/>
    <n v="-17179"/>
    <n v="39991"/>
    <n v="0"/>
    <n v="0"/>
    <n v="175359.44999999998"/>
    <n v="518206"/>
    <n v="0"/>
  </r>
  <r>
    <x v="0"/>
    <s v="FA95"/>
    <n v="1600"/>
    <n v="160003702"/>
    <n v="0"/>
    <s v="FA001600037020"/>
    <s v="REVO BAG CLOSER MACHINE"/>
    <x v="0"/>
    <n v="2"/>
    <n v="15"/>
    <n v="0"/>
    <s v="30.09.2021"/>
    <s v="01.08.2021"/>
    <s v="30.09.2022"/>
    <s v="INR"/>
    <n v="13337"/>
    <n v="0"/>
    <n v="-13337"/>
    <n v="0"/>
    <n v="0"/>
    <n v="-562"/>
    <n v="-424"/>
    <n v="0"/>
    <n v="-424"/>
    <n v="986"/>
    <n v="0"/>
    <n v="0"/>
    <n v="4322.8499999999995"/>
    <n v="12775"/>
    <n v="0"/>
  </r>
  <r>
    <x v="0"/>
    <s v="FA95"/>
    <n v="1600"/>
    <n v="160003703"/>
    <n v="0"/>
    <s v="FA001600037030"/>
    <s v="M.S STRUCTURE FOR PLANT-Pulses Cleaning Plant"/>
    <x v="0"/>
    <n v="1"/>
    <n v="15"/>
    <n v="0"/>
    <s v="30.09.2021"/>
    <s v="01.08.2021"/>
    <s v="30.09.2022"/>
    <s v="INR"/>
    <n v="1717625"/>
    <n v="0"/>
    <n v="-1717625"/>
    <n v="0"/>
    <n v="0"/>
    <n v="-72423"/>
    <n v="-54540"/>
    <n v="0"/>
    <n v="-54540"/>
    <n v="126963"/>
    <n v="0"/>
    <n v="0"/>
    <n v="556731.69999999995"/>
    <n v="1645202"/>
    <n v="0"/>
  </r>
  <r>
    <x v="0"/>
    <s v="FA95"/>
    <n v="1600"/>
    <n v="160003704"/>
    <n v="0"/>
    <s v="FA001600037040"/>
    <s v="DUCTING AND SPOUTING - Pulses Cleaning Plant"/>
    <x v="0"/>
    <n v="1"/>
    <n v="15"/>
    <n v="0"/>
    <s v="30.09.2021"/>
    <s v="01.08.2021"/>
    <s v="30.09.2022"/>
    <s v="INR"/>
    <n v="336789"/>
    <n v="0"/>
    <n v="-336789"/>
    <n v="0"/>
    <n v="0"/>
    <n v="-14201"/>
    <n v="-10694"/>
    <n v="0"/>
    <n v="-10694"/>
    <n v="24895"/>
    <n v="0"/>
    <n v="0"/>
    <n v="109162.9"/>
    <n v="322588"/>
    <n v="0"/>
  </r>
  <r>
    <x v="0"/>
    <s v="FA95"/>
    <n v="1600"/>
    <n v="160003705"/>
    <n v="0"/>
    <s v="FA001600037050"/>
    <s v="BC450 Grain Mover Belt 450MM-Pulses Cleaning Plant"/>
    <x v="0"/>
    <n v="1"/>
    <n v="15"/>
    <n v="0"/>
    <s v="30.09.2021"/>
    <s v="01.08.2021"/>
    <s v="30.09.2022"/>
    <s v="INR"/>
    <n v="447930"/>
    <n v="0"/>
    <n v="-447930"/>
    <n v="0"/>
    <n v="0"/>
    <n v="-18887"/>
    <n v="-14223"/>
    <n v="0"/>
    <n v="-14223"/>
    <n v="33110"/>
    <n v="0"/>
    <n v="0"/>
    <n v="145187"/>
    <n v="429043"/>
    <n v="0"/>
  </r>
  <r>
    <x v="0"/>
    <s v="FA95"/>
    <n v="1600"/>
    <n v="160003706"/>
    <n v="0"/>
    <s v="FA001600037060"/>
    <s v="CC150 Grain Feeder -Pulses Cleaning Plant"/>
    <x v="0"/>
    <n v="1"/>
    <n v="15"/>
    <n v="0"/>
    <s v="30.09.2021"/>
    <s v="01.08.2021"/>
    <s v="30.09.2022"/>
    <s v="INR"/>
    <n v="392022"/>
    <n v="0"/>
    <n v="-392022"/>
    <n v="0"/>
    <n v="0"/>
    <n v="-16529"/>
    <n v="-12448"/>
    <n v="0"/>
    <n v="-12448"/>
    <n v="28977"/>
    <n v="0"/>
    <n v="0"/>
    <n v="127065.74999999999"/>
    <n v="375493"/>
    <n v="0"/>
  </r>
  <r>
    <x v="0"/>
    <s v="FA95"/>
    <n v="1600"/>
    <n v="160003707"/>
    <n v="0"/>
    <s v="FA001600037070"/>
    <s v="Input Hopper -Pulses Cleaning Plant"/>
    <x v="0"/>
    <n v="2"/>
    <n v="15"/>
    <n v="0"/>
    <s v="30.09.2021"/>
    <s v="01.08.2021"/>
    <s v="30.09.2022"/>
    <s v="INR"/>
    <n v="166373"/>
    <n v="0"/>
    <n v="-166373"/>
    <n v="0"/>
    <n v="0"/>
    <n v="-7015"/>
    <n v="-5283"/>
    <n v="0"/>
    <n v="-5283"/>
    <n v="12298"/>
    <n v="0"/>
    <n v="0"/>
    <n v="53926.25"/>
    <n v="159358"/>
    <n v="0"/>
  </r>
  <r>
    <x v="0"/>
    <s v="FA95"/>
    <n v="1600"/>
    <n v="160003708"/>
    <n v="0"/>
    <s v="FA001600037080"/>
    <s v="Vibro Classifier Capicity: 4-6 TPH-Pulses  Plant"/>
    <x v="0"/>
    <n v="1"/>
    <n v="15"/>
    <n v="0"/>
    <s v="30.09.2021"/>
    <s v="01.08.2021"/>
    <s v="30.09.2022"/>
    <s v="INR"/>
    <n v="511919"/>
    <n v="0"/>
    <n v="-511919"/>
    <n v="0"/>
    <n v="0"/>
    <n v="-21585"/>
    <n v="-16255"/>
    <n v="0"/>
    <n v="-16255"/>
    <n v="37840"/>
    <n v="0"/>
    <n v="0"/>
    <n v="165927.65"/>
    <n v="490334"/>
    <n v="0"/>
  </r>
  <r>
    <x v="0"/>
    <s v="FA95"/>
    <n v="1600"/>
    <n v="160003709"/>
    <n v="0"/>
    <s v="FA001600037090"/>
    <s v="Aspirator For Vibro Classifier VCS10 -Pulses Plant"/>
    <x v="0"/>
    <n v="1"/>
    <n v="15"/>
    <n v="0"/>
    <s v="30.09.2021"/>
    <s v="01.08.2021"/>
    <s v="30.09.2022"/>
    <s v="INR"/>
    <n v="44793"/>
    <n v="0"/>
    <n v="-44793"/>
    <n v="0"/>
    <n v="0"/>
    <n v="-1889"/>
    <n v="-1422"/>
    <n v="0"/>
    <n v="-1422"/>
    <n v="3311"/>
    <n v="0"/>
    <n v="0"/>
    <n v="14518.699999999999"/>
    <n v="42904"/>
    <n v="0"/>
  </r>
  <r>
    <x v="0"/>
    <s v="FA95"/>
    <n v="1600"/>
    <n v="160003710"/>
    <n v="0"/>
    <s v="FA001600037100"/>
    <s v="Aspiration System  Vibro Classifier-Pulses Plant"/>
    <x v="0"/>
    <n v="1"/>
    <n v="15"/>
    <n v="0"/>
    <s v="30.09.2021"/>
    <s v="01.08.2021"/>
    <s v="30.09.2022"/>
    <s v="INR"/>
    <n v="151656"/>
    <n v="0"/>
    <n v="-151656"/>
    <n v="0"/>
    <n v="0"/>
    <n v="-6394"/>
    <n v="-4816"/>
    <n v="0"/>
    <n v="-4816"/>
    <n v="11210"/>
    <n v="0"/>
    <n v="0"/>
    <n v="49156.1"/>
    <n v="145262"/>
    <n v="0"/>
  </r>
  <r>
    <x v="0"/>
    <s v="FA95"/>
    <n v="1600"/>
    <n v="160003711"/>
    <n v="0"/>
    <s v="FA001600037110"/>
    <s v="S40 Stone Separator TS Capacity 4 TPH-Pulses Plant"/>
    <x v="0"/>
    <n v="1"/>
    <n v="15"/>
    <n v="0"/>
    <s v="30.09.2021"/>
    <s v="01.08.2021"/>
    <s v="30.09.2022"/>
    <s v="INR"/>
    <n v="296913"/>
    <n v="0"/>
    <n v="-296913"/>
    <n v="0"/>
    <n v="0"/>
    <n v="-12519"/>
    <n v="-9428"/>
    <n v="0"/>
    <n v="-9428"/>
    <n v="21947"/>
    <n v="0"/>
    <n v="0"/>
    <n v="96238.099999999991"/>
    <n v="284394"/>
    <n v="0"/>
  </r>
  <r>
    <x v="0"/>
    <s v="FA95"/>
    <n v="1600"/>
    <n v="160003712"/>
    <n v="0"/>
    <s v="FA001600037120"/>
    <s v="Aspiration System For Stone Separator-Pulses Plant"/>
    <x v="0"/>
    <n v="1"/>
    <n v="15"/>
    <n v="0"/>
    <s v="30.09.2021"/>
    <s v="01.08.2021"/>
    <s v="30.09.2022"/>
    <s v="INR"/>
    <n v="151656"/>
    <n v="0"/>
    <n v="-151656"/>
    <n v="0"/>
    <n v="0"/>
    <n v="-6394"/>
    <n v="-4816"/>
    <n v="0"/>
    <n v="-4816"/>
    <n v="11210"/>
    <n v="0"/>
    <n v="0"/>
    <n v="49156.1"/>
    <n v="145262"/>
    <n v="0"/>
  </r>
  <r>
    <x v="0"/>
    <s v="FA95"/>
    <n v="1600"/>
    <n v="160003713"/>
    <n v="0"/>
    <s v="FA001600037130"/>
    <s v="Duct Aspiration-Pulses Cleaning Plant"/>
    <x v="0"/>
    <n v="1"/>
    <n v="15"/>
    <n v="0"/>
    <s v="30.09.2021"/>
    <s v="01.08.2021"/>
    <s v="30.09.2022"/>
    <s v="INR"/>
    <n v="115182"/>
    <n v="0"/>
    <n v="-115182"/>
    <n v="0"/>
    <n v="0"/>
    <n v="-4857"/>
    <n v="-3657"/>
    <n v="0"/>
    <n v="-3657"/>
    <n v="8514"/>
    <n v="0"/>
    <n v="0"/>
    <n v="37333.799999999996"/>
    <n v="110325"/>
    <n v="0"/>
  </r>
  <r>
    <x v="0"/>
    <s v="FA95"/>
    <n v="1600"/>
    <n v="160003714"/>
    <n v="0"/>
    <s v="FA001600037140"/>
    <s v="Grain Discharger 150 -Pulses Cleaning Plant"/>
    <x v="0"/>
    <n v="5"/>
    <n v="15"/>
    <n v="0"/>
    <s v="30.09.2021"/>
    <s v="01.08.2021"/>
    <s v="30.09.2022"/>
    <s v="INR"/>
    <n v="729485"/>
    <n v="0"/>
    <n v="-729485"/>
    <n v="0"/>
    <n v="0"/>
    <n v="-30758"/>
    <n v="-23164"/>
    <n v="0"/>
    <n v="-23164"/>
    <n v="53922"/>
    <n v="0"/>
    <n v="0"/>
    <n v="236447.05"/>
    <n v="698727"/>
    <n v="0"/>
  </r>
  <r>
    <x v="0"/>
    <s v="FA95"/>
    <n v="1600"/>
    <n v="160003715"/>
    <n v="0"/>
    <s v="FA001600037150"/>
    <s v="Magnet Drawer 10k -Pulses Cleaning Plant"/>
    <x v="0"/>
    <n v="4"/>
    <n v="15"/>
    <n v="0"/>
    <s v="30.09.2021"/>
    <s v="01.08.2021"/>
    <s v="30.09.2022"/>
    <s v="INR"/>
    <n v="112623"/>
    <n v="0"/>
    <n v="-112623"/>
    <n v="0"/>
    <n v="0"/>
    <n v="-4749"/>
    <n v="-3576"/>
    <n v="0"/>
    <n v="-3576"/>
    <n v="8325"/>
    <n v="0"/>
    <n v="0"/>
    <n v="36504.299999999996"/>
    <n v="107874"/>
    <n v="0"/>
  </r>
  <r>
    <x v="0"/>
    <s v="FA95"/>
    <n v="1600"/>
    <n v="160003716"/>
    <n v="0"/>
    <s v="FA001600037160"/>
    <s v="Frame with Screen for VCS10 -Pulses Cleaning Plant"/>
    <x v="0"/>
    <n v="4"/>
    <n v="15"/>
    <n v="0"/>
    <s v="30.09.2021"/>
    <s v="01.08.2021"/>
    <s v="30.09.2022"/>
    <s v="INR"/>
    <n v="127980"/>
    <n v="0"/>
    <n v="-127980"/>
    <n v="0"/>
    <n v="0"/>
    <n v="-5396"/>
    <n v="-4064"/>
    <n v="0"/>
    <n v="-4064"/>
    <n v="9460"/>
    <n v="0"/>
    <n v="0"/>
    <n v="41482"/>
    <n v="122584"/>
    <n v="0"/>
  </r>
  <r>
    <x v="0"/>
    <s v="FA95"/>
    <n v="1600"/>
    <n v="160003717"/>
    <n v="0"/>
    <s v="FA001600037170"/>
    <s v="Process Tank 35 TON"/>
    <x v="0"/>
    <n v="1"/>
    <n v="15"/>
    <n v="0"/>
    <s v="30.09.2021"/>
    <s v="01.08.2021"/>
    <s v="30.09.2022"/>
    <s v="INR"/>
    <n v="307152"/>
    <n v="0"/>
    <n v="-307152"/>
    <n v="0"/>
    <n v="0"/>
    <n v="-12951"/>
    <n v="-9753"/>
    <n v="0"/>
    <n v="-9753"/>
    <n v="22704"/>
    <n v="0"/>
    <n v="0"/>
    <n v="99556.799999999988"/>
    <n v="294201"/>
    <n v="0"/>
  </r>
  <r>
    <x v="0"/>
    <s v="FA95"/>
    <n v="1600"/>
    <n v="160003718"/>
    <n v="0"/>
    <s v="FA001600037180"/>
    <s v="Fumigation Tank 35 TON"/>
    <x v="0"/>
    <n v="4"/>
    <n v="15"/>
    <n v="0"/>
    <s v="30.09.2021"/>
    <s v="01.08.2021"/>
    <s v="30.09.2022"/>
    <s v="INR"/>
    <n v="1354565"/>
    <n v="0"/>
    <n v="-1354565"/>
    <n v="0"/>
    <n v="0"/>
    <n v="-57114"/>
    <n v="-43012"/>
    <n v="0"/>
    <n v="-43012"/>
    <n v="100126"/>
    <n v="0"/>
    <n v="0"/>
    <n v="439053.64999999997"/>
    <n v="1297451"/>
    <n v="0"/>
  </r>
  <r>
    <x v="0"/>
    <s v="FA95"/>
    <n v="1600"/>
    <n v="160003719"/>
    <n v="0"/>
    <s v="FA001600037190"/>
    <s v="CONTROL PANEL &amp; Accessories -Pulses Cleaning"/>
    <x v="0"/>
    <n v="1"/>
    <n v="15"/>
    <n v="0"/>
    <s v="30.09.2021"/>
    <s v="01.08.2021"/>
    <s v="30.09.2022"/>
    <s v="INR"/>
    <n v="1145083"/>
    <n v="0"/>
    <n v="-1145083"/>
    <n v="0"/>
    <n v="0"/>
    <n v="-48282"/>
    <n v="-36360"/>
    <n v="0"/>
    <n v="-36360"/>
    <n v="84642"/>
    <n v="0"/>
    <n v="0"/>
    <n v="371154.35"/>
    <n v="1096801"/>
    <n v="0"/>
  </r>
  <r>
    <x v="0"/>
    <s v="FA95"/>
    <n v="1600"/>
    <n v="160003720"/>
    <n v="0"/>
    <s v="FA001600037200"/>
    <s v="Ducting Line-FFS Bossar Machine"/>
    <x v="0"/>
    <n v="0"/>
    <n v="15"/>
    <n v="0"/>
    <s v="30.09.2021"/>
    <s v="01.08.2021"/>
    <s v="30.07.2022"/>
    <s v="INR"/>
    <n v="171250"/>
    <n v="0"/>
    <n v="-171250"/>
    <n v="0"/>
    <n v="0"/>
    <n v="-7221"/>
    <n v="-3566"/>
    <n v="0"/>
    <n v="-3566"/>
    <n v="10787"/>
    <n v="0"/>
    <n v="0"/>
    <n v="0"/>
    <n v="164029"/>
    <n v="0"/>
  </r>
  <r>
    <x v="0"/>
    <s v="FA95"/>
    <n v="1600"/>
    <n v="160003721"/>
    <n v="0"/>
    <s v="FA001600037210"/>
    <s v="Metal Detectors - 30kg"/>
    <x v="0"/>
    <n v="4"/>
    <n v="15"/>
    <n v="0"/>
    <s v="30.09.2021"/>
    <s v="01.08.2021"/>
    <s v="30.09.2022"/>
    <s v="INR"/>
    <n v="1695691"/>
    <n v="0"/>
    <n v="-1695691"/>
    <n v="0"/>
    <n v="0"/>
    <n v="-71498"/>
    <n v="-53844"/>
    <n v="0"/>
    <n v="-53844"/>
    <n v="125342"/>
    <n v="0"/>
    <n v="0"/>
    <n v="549622.15"/>
    <n v="1624193"/>
    <n v="0"/>
  </r>
  <r>
    <x v="0"/>
    <s v="FA95"/>
    <n v="1600"/>
    <n v="160003722"/>
    <n v="0"/>
    <s v="FA001600037220"/>
    <s v="STAREX COLOR SORTER MACHINE 10 CHUTE- Pulses Plant"/>
    <x v="0"/>
    <n v="1"/>
    <n v="15"/>
    <n v="0"/>
    <s v="30.09.2021"/>
    <s v="01.08.2021"/>
    <s v="30.09.2022"/>
    <s v="INR"/>
    <n v="1818661"/>
    <n v="0"/>
    <n v="-1818661"/>
    <n v="0"/>
    <n v="0"/>
    <n v="-76683"/>
    <n v="-57749"/>
    <n v="0"/>
    <n v="-57749"/>
    <n v="134432"/>
    <n v="0"/>
    <n v="0"/>
    <n v="589480.14999999991"/>
    <n v="1741978"/>
    <n v="0"/>
  </r>
  <r>
    <x v="0"/>
    <s v="FA95"/>
    <n v="1600"/>
    <n v="160003723"/>
    <n v="0"/>
    <s v="FA001600037230"/>
    <s v="Radiator of Compressor  5 Ltr"/>
    <x v="0"/>
    <n v="1"/>
    <n v="15"/>
    <n v="0"/>
    <s v="30.09.2021"/>
    <s v="01.08.2021"/>
    <s v="30.09.2022"/>
    <s v="INR"/>
    <n v="7220.32"/>
    <n v="0"/>
    <n v="-7220.32"/>
    <n v="0"/>
    <n v="0"/>
    <n v="-304"/>
    <n v="-229"/>
    <n v="0"/>
    <n v="-229"/>
    <n v="533"/>
    <n v="0"/>
    <n v="0"/>
    <n v="2340.5619999999999"/>
    <n v="6916.32"/>
    <n v="0"/>
  </r>
  <r>
    <x v="0"/>
    <s v="FA95"/>
    <n v="1600"/>
    <n v="160003724"/>
    <n v="0"/>
    <s v="FA001600037240"/>
    <s v="Ducting and spouting -Rice Mill"/>
    <x v="0"/>
    <n v="1"/>
    <n v="15"/>
    <n v="0"/>
    <s v="30.09.2021"/>
    <s v="01.08.2021"/>
    <s v="30.09.2022"/>
    <s v="INR"/>
    <n v="202073"/>
    <n v="0"/>
    <n v="-202073"/>
    <n v="0"/>
    <n v="0"/>
    <n v="-8520"/>
    <n v="-6417"/>
    <n v="0"/>
    <n v="-6417"/>
    <n v="14937"/>
    <n v="0"/>
    <n v="0"/>
    <n v="65497.599999999999"/>
    <n v="193553"/>
    <n v="0"/>
  </r>
  <r>
    <x v="0"/>
    <s v="FA95"/>
    <n v="1600"/>
    <n v="160003725"/>
    <n v="0"/>
    <s v="FA001600037250"/>
    <s v="Airlock 150 with gear motor -Rice Mill"/>
    <x v="0"/>
    <n v="1"/>
    <n v="15"/>
    <n v="0"/>
    <s v="30.09.2021"/>
    <s v="01.08.2021"/>
    <s v="30.09.2022"/>
    <s v="INR"/>
    <n v="33679"/>
    <n v="0"/>
    <n v="-33679"/>
    <n v="0"/>
    <n v="0"/>
    <n v="-1420"/>
    <n v="-1069"/>
    <n v="0"/>
    <n v="-1069"/>
    <n v="2489"/>
    <n v="0"/>
    <n v="0"/>
    <n v="10916.5"/>
    <n v="32259"/>
    <n v="0"/>
  </r>
  <r>
    <x v="0"/>
    <s v="FA95"/>
    <n v="1600"/>
    <n v="160003726"/>
    <n v="0"/>
    <s v="FA001600037260"/>
    <s v="Compressed Air Lines &amp; Fittings- Rice&amp;Pulses Plant"/>
    <x v="0"/>
    <n v="1"/>
    <n v="15"/>
    <n v="0"/>
    <s v="30.09.2021"/>
    <s v="01.08.2021"/>
    <s v="30.09.2022"/>
    <s v="INR"/>
    <n v="802333.21"/>
    <n v="0"/>
    <n v="-802333.21"/>
    <n v="0"/>
    <n v="0"/>
    <n v="-33830"/>
    <n v="-25477"/>
    <n v="0"/>
    <n v="-25477"/>
    <n v="59307"/>
    <n v="0"/>
    <n v="0"/>
    <n v="260059.17349999998"/>
    <n v="768503.21"/>
    <n v="0"/>
  </r>
  <r>
    <x v="0"/>
    <s v="FA95"/>
    <n v="1600"/>
    <n v="160003727"/>
    <n v="0"/>
    <s v="FA001600037270"/>
    <s v="HAND HELD INKJET printer"/>
    <x v="0"/>
    <n v="1"/>
    <n v="15"/>
    <n v="0"/>
    <s v="30.09.2021"/>
    <s v="01.08.2021"/>
    <s v="30.09.2022"/>
    <s v="INR"/>
    <n v="84197"/>
    <n v="0"/>
    <n v="-84197"/>
    <n v="0"/>
    <n v="0"/>
    <n v="-3550"/>
    <n v="-2674"/>
    <n v="0"/>
    <n v="-2674"/>
    <n v="6224"/>
    <n v="0"/>
    <n v="0"/>
    <n v="27290.55"/>
    <n v="80647"/>
    <n v="0"/>
  </r>
  <r>
    <x v="0"/>
    <s v="FA95"/>
    <n v="1600"/>
    <n v="160003730"/>
    <n v="0"/>
    <s v="FA001600037300"/>
    <s v="Refer Container 40&quot;"/>
    <x v="0"/>
    <n v="1"/>
    <n v="12"/>
    <n v="0"/>
    <s v="25.10.2021"/>
    <s v="25.10.2021"/>
    <s v="30.09.2022"/>
    <s v="INR"/>
    <n v="535000"/>
    <n v="0"/>
    <n v="-535000"/>
    <n v="0"/>
    <n v="0"/>
    <n v="-117202"/>
    <n v="-16950"/>
    <n v="0"/>
    <n v="-16950"/>
    <n v="134152"/>
    <n v="0"/>
    <n v="0"/>
    <n v="140296.79999999999"/>
    <n v="417798"/>
    <n v="0"/>
  </r>
  <r>
    <x v="0"/>
    <s v="FA95"/>
    <n v="1600"/>
    <n v="160003731"/>
    <n v="0"/>
    <s v="FA001600037310"/>
    <s v="Air Dryer ELGI"/>
    <x v="0"/>
    <n v="2"/>
    <n v="10"/>
    <n v="6"/>
    <s v="01.10.2021"/>
    <s v="01.10.2021"/>
    <s v="30.09.2022"/>
    <s v="INR"/>
    <n v="60129"/>
    <n v="0"/>
    <n v="-60129"/>
    <n v="0"/>
    <n v="0"/>
    <n v="-19027"/>
    <n v="-1909"/>
    <n v="0"/>
    <n v="-1909"/>
    <n v="20936"/>
    <n v="0"/>
    <n v="0"/>
    <n v="13717.55"/>
    <n v="41102"/>
    <n v="0"/>
  </r>
  <r>
    <x v="0"/>
    <s v="FA95"/>
    <n v="1600"/>
    <n v="160003732"/>
    <n v="0"/>
    <s v="FA001600037320"/>
    <s v="Rotary Rack Oven 42 Tray"/>
    <x v="0"/>
    <n v="2"/>
    <n v="11"/>
    <n v="6"/>
    <s v="01.10.2021"/>
    <s v="01.10.2021"/>
    <s v="30.09.2022"/>
    <s v="INR"/>
    <n v="712977.58"/>
    <n v="0"/>
    <n v="-712977.58"/>
    <n v="0"/>
    <n v="0"/>
    <n v="-186372"/>
    <n v="-22372"/>
    <n v="0"/>
    <n v="-22372"/>
    <n v="208744"/>
    <n v="0"/>
    <n v="0"/>
    <n v="176481.75299999997"/>
    <n v="526605.57999999996"/>
    <n v="0"/>
  </r>
  <r>
    <x v="0"/>
    <s v="FA95"/>
    <n v="1600"/>
    <n v="160003733"/>
    <n v="0"/>
    <s v="FA001600037330"/>
    <s v="Rotary Rack Oven 68 Tray"/>
    <x v="0"/>
    <n v="2"/>
    <n v="11"/>
    <n v="6"/>
    <s v="01.10.2021"/>
    <s v="01.10.2021"/>
    <s v="30.09.2022"/>
    <s v="INR"/>
    <n v="1070121.58"/>
    <n v="0"/>
    <n v="-1070121.58"/>
    <n v="0"/>
    <n v="0"/>
    <n v="-279729"/>
    <n v="-33578"/>
    <n v="0"/>
    <n v="-33578"/>
    <n v="313307"/>
    <n v="0"/>
    <n v="0"/>
    <n v="264885.103"/>
    <n v="790392.58000000007"/>
    <n v="0"/>
  </r>
  <r>
    <x v="0"/>
    <s v="FA95"/>
    <n v="1600"/>
    <n v="160003734"/>
    <n v="0"/>
    <s v="FA001600037340"/>
    <s v="Mixer Set"/>
    <x v="0"/>
    <n v="2"/>
    <n v="11"/>
    <n v="6"/>
    <s v="01.10.2021"/>
    <s v="01.10.2021"/>
    <s v="30.09.2022"/>
    <s v="INR"/>
    <n v="326522.8"/>
    <n v="0"/>
    <n v="-326522.8"/>
    <n v="0"/>
    <n v="0"/>
    <n v="-71948"/>
    <n v="-10856"/>
    <n v="0"/>
    <n v="-10856"/>
    <n v="82804"/>
    <n v="0"/>
    <n v="0"/>
    <n v="85301.579999999987"/>
    <n v="254574.8"/>
    <n v="0"/>
  </r>
  <r>
    <x v="0"/>
    <s v="FA95"/>
    <n v="1600"/>
    <n v="160003735"/>
    <n v="0"/>
    <s v="FA001600037350"/>
    <s v="Tank Machine"/>
    <x v="0"/>
    <n v="2"/>
    <n v="12"/>
    <n v="1"/>
    <s v="01.10.2021"/>
    <s v="01.10.2021"/>
    <s v="30.09.2022"/>
    <s v="INR"/>
    <n v="30574.43"/>
    <n v="0"/>
    <n v="-30574.43"/>
    <n v="0"/>
    <n v="0"/>
    <n v="-6695"/>
    <n v="-967"/>
    <n v="0"/>
    <n v="-967"/>
    <n v="7662"/>
    <n v="0"/>
    <n v="0"/>
    <n v="8019.3504999999996"/>
    <n v="23879.43"/>
    <n v="0"/>
  </r>
  <r>
    <x v="0"/>
    <s v="FA95"/>
    <n v="1600"/>
    <n v="160003736"/>
    <n v="0"/>
    <s v="FA001600037360"/>
    <s v="SS Tary For Oven"/>
    <x v="0"/>
    <n v="660"/>
    <n v="11"/>
    <n v="6"/>
    <s v="01.10.2021"/>
    <s v="01.10.2021"/>
    <s v="30.09.2022"/>
    <s v="INR"/>
    <n v="191150.8"/>
    <n v="0"/>
    <n v="-191150.8"/>
    <n v="0"/>
    <n v="0"/>
    <n v="-49967"/>
    <n v="-5998"/>
    <n v="0"/>
    <n v="-5998"/>
    <n v="55965"/>
    <n v="0"/>
    <n v="0"/>
    <n v="47315.029999999992"/>
    <n v="141183.79999999999"/>
    <n v="0"/>
  </r>
  <r>
    <x v="0"/>
    <s v="FA95"/>
    <n v="1600"/>
    <n v="160003752"/>
    <n v="0"/>
    <s v="FA001600037520"/>
    <s v="Cooler 30-37kw -Air Power System"/>
    <x v="0"/>
    <n v="1"/>
    <n v="15"/>
    <n v="0"/>
    <s v="30.11.2021"/>
    <s v="02.11.2021"/>
    <s v="30.09.2022"/>
    <s v="INR"/>
    <n v="172045"/>
    <n v="0"/>
    <n v="-172045"/>
    <n v="0"/>
    <n v="0"/>
    <n v="-4478"/>
    <n v="-5463"/>
    <n v="0"/>
    <n v="-5463"/>
    <n v="9941"/>
    <n v="0"/>
    <n v="0"/>
    <n v="56736.399999999994"/>
    <n v="167567"/>
    <n v="0"/>
  </r>
  <r>
    <x v="0"/>
    <s v="FA95"/>
    <n v="1600"/>
    <n v="160003758"/>
    <n v="0"/>
    <s v="FA001600037580"/>
    <s v="INK CIRCUIT E1 ROHS EXCHANGE - Ink Jet Printer"/>
    <x v="0"/>
    <n v="1"/>
    <n v="15"/>
    <n v="0"/>
    <s v="31.12.2021"/>
    <s v="24.12.2021"/>
    <s v="30.09.2022"/>
    <s v="INR"/>
    <n v="140761.5"/>
    <n v="0"/>
    <n v="-140761.5"/>
    <n v="0"/>
    <n v="0"/>
    <n v="-2394"/>
    <n v="-4470"/>
    <n v="0"/>
    <n v="-4470"/>
    <n v="6864"/>
    <n v="0"/>
    <n v="0"/>
    <n v="46864.125"/>
    <n v="138367.5"/>
    <n v="0"/>
  </r>
  <r>
    <x v="0"/>
    <s v="FA95"/>
    <n v="1600"/>
    <n v="160003759"/>
    <n v="0"/>
    <s v="FA001600037590"/>
    <s v="Priting Cylinder- Golden Harvest"/>
    <x v="0"/>
    <n v="4"/>
    <n v="2"/>
    <n v="0"/>
    <s v="31.12.2021"/>
    <s v="16.11.2021"/>
    <s v="30.09.2022"/>
    <s v="INR"/>
    <n v="33212.01"/>
    <n v="0"/>
    <n v="-33212.01"/>
    <n v="0"/>
    <n v="0"/>
    <n v="-5878"/>
    <n v="-7909"/>
    <n v="0"/>
    <n v="-7909"/>
    <n v="13787"/>
    <n v="0"/>
    <n v="0"/>
    <n v="6798.7535000000007"/>
    <n v="27334.010000000002"/>
    <n v="0"/>
  </r>
  <r>
    <x v="0"/>
    <s v="FA95"/>
    <n v="1600"/>
    <n v="160003760"/>
    <n v="0"/>
    <s v="FA001600037600"/>
    <s v="Priting Cylinder- Golden Harvest"/>
    <x v="0"/>
    <n v="4"/>
    <n v="2"/>
    <n v="0"/>
    <s v="31.12.2021"/>
    <s v="16.11.2021"/>
    <s v="30.09.2022"/>
    <s v="INR"/>
    <n v="27879.08"/>
    <n v="0"/>
    <n v="-27879.08"/>
    <n v="0"/>
    <n v="0"/>
    <n v="-4934"/>
    <n v="-6639"/>
    <n v="0"/>
    <n v="-6639"/>
    <n v="11573"/>
    <n v="0"/>
    <n v="0"/>
    <n v="5707.1280000000006"/>
    <n v="22945.08"/>
    <n v="0"/>
  </r>
  <r>
    <x v="0"/>
    <s v="FA95"/>
    <n v="1600"/>
    <n v="160003761"/>
    <n v="0"/>
    <s v="FA001600037610"/>
    <s v="Priting Cylinder- Golden Harvest"/>
    <x v="0"/>
    <n v="4"/>
    <n v="2"/>
    <n v="0"/>
    <s v="31.12.2021"/>
    <s v="16.11.2021"/>
    <s v="30.09.2022"/>
    <s v="INR"/>
    <n v="40268"/>
    <n v="0"/>
    <n v="-40268"/>
    <n v="0"/>
    <n v="0"/>
    <n v="-7127"/>
    <n v="-9590"/>
    <n v="0"/>
    <n v="-9590"/>
    <n v="16717"/>
    <n v="0"/>
    <n v="0"/>
    <n v="8242.85"/>
    <n v="33141"/>
    <n v="0"/>
  </r>
  <r>
    <x v="0"/>
    <s v="FA95"/>
    <n v="1600"/>
    <n v="160003762"/>
    <n v="0"/>
    <s v="FA001600037620"/>
    <s v="Priting Cylinder- Golden Harvest"/>
    <x v="0"/>
    <n v="4"/>
    <n v="2"/>
    <n v="0"/>
    <s v="31.12.2021"/>
    <s v="16.11.2021"/>
    <s v="30.09.2022"/>
    <s v="INR"/>
    <n v="30696"/>
    <n v="0"/>
    <n v="-30696"/>
    <n v="0"/>
    <n v="0"/>
    <n v="-5433"/>
    <n v="-7310"/>
    <n v="0"/>
    <n v="-7310"/>
    <n v="12743"/>
    <n v="0"/>
    <n v="0"/>
    <n v="6283.5499999999993"/>
    <n v="25263"/>
    <n v="0"/>
  </r>
  <r>
    <x v="0"/>
    <s v="FA95"/>
    <n v="1600"/>
    <n v="160003764"/>
    <n v="0"/>
    <s v="FA001600037640"/>
    <s v="PVC 1MM /1350MM- FFS All Multihead Cover"/>
    <x v="0"/>
    <n v="2195"/>
    <n v="15"/>
    <n v="0"/>
    <s v="31.12.2021"/>
    <s v="16.12.2021"/>
    <s v="30.09.2022"/>
    <s v="INR"/>
    <n v="252425.42"/>
    <n v="0"/>
    <n v="-252425.42"/>
    <n v="0"/>
    <n v="0"/>
    <n v="-4643"/>
    <n v="-8015"/>
    <n v="0"/>
    <n v="-8015"/>
    <n v="12658"/>
    <n v="0"/>
    <n v="0"/>
    <n v="83918.596999999994"/>
    <n v="247782.42"/>
    <n v="0"/>
  </r>
  <r>
    <x v="0"/>
    <s v="FA95"/>
    <n v="1600"/>
    <n v="160003767"/>
    <n v="0"/>
    <s v="FA001600037670"/>
    <s v="Printing Cylinder- Karmiq California Cashew 100 GM"/>
    <x v="0"/>
    <n v="7"/>
    <n v="2"/>
    <n v="0"/>
    <s v="31.12.2021"/>
    <s v="27.12.2021"/>
    <s v="30.09.2022"/>
    <s v="INR"/>
    <n v="78540.5"/>
    <n v="0"/>
    <n v="-78540.5"/>
    <n v="0"/>
    <n v="0"/>
    <n v="-9710"/>
    <n v="-18704"/>
    <n v="0"/>
    <n v="-18704"/>
    <n v="28414"/>
    <n v="0"/>
    <n v="0"/>
    <n v="17544.274999999998"/>
    <n v="68830.5"/>
    <n v="0"/>
  </r>
  <r>
    <x v="0"/>
    <s v="FA95"/>
    <n v="1600"/>
    <n v="160003768"/>
    <n v="0"/>
    <s v="FA001600037680"/>
    <s v="Printing Cylinder- Karmiq California Almond 100 GM"/>
    <x v="0"/>
    <n v="3"/>
    <n v="2"/>
    <n v="0"/>
    <s v="31.12.2021"/>
    <s v="27.12.2021"/>
    <s v="30.09.2022"/>
    <s v="INR"/>
    <n v="30492.01"/>
    <n v="0"/>
    <n v="-30492.01"/>
    <n v="0"/>
    <n v="0"/>
    <n v="-3770"/>
    <n v="-7262"/>
    <n v="0"/>
    <n v="-7262"/>
    <n v="11032"/>
    <n v="0"/>
    <n v="0"/>
    <n v="6811.0034999999989"/>
    <n v="26722.01"/>
    <n v="0"/>
  </r>
  <r>
    <x v="0"/>
    <s v="FA95"/>
    <n v="1600"/>
    <n v="160003769"/>
    <n v="0"/>
    <s v="FA001600037690"/>
    <s v="Printing Cylinder- Karmiq California Cashew 200 GM"/>
    <x v="0"/>
    <n v="7"/>
    <n v="2"/>
    <n v="0"/>
    <s v="31.12.2021"/>
    <s v="27.12.2021"/>
    <s v="30.09.2022"/>
    <s v="INR"/>
    <n v="71148"/>
    <n v="0"/>
    <n v="-71148"/>
    <n v="0"/>
    <n v="0"/>
    <n v="-8796"/>
    <n v="-16944"/>
    <n v="0"/>
    <n v="-16944"/>
    <n v="25740"/>
    <n v="0"/>
    <n v="0"/>
    <n v="15892.8"/>
    <n v="62352"/>
    <n v="0"/>
  </r>
  <r>
    <x v="0"/>
    <s v="FA95"/>
    <n v="1600"/>
    <n v="160003770"/>
    <n v="0"/>
    <s v="FA001600037700"/>
    <s v="Weighing Automatic Â M/C Small 30kg"/>
    <x v="0"/>
    <n v="6"/>
    <n v="15"/>
    <n v="0"/>
    <s v="31.12.2021"/>
    <s v="09.12.2021"/>
    <s v="30.09.2022"/>
    <s v="INR"/>
    <n v="22800"/>
    <n v="0"/>
    <n v="-22800"/>
    <n v="0"/>
    <n v="0"/>
    <n v="-447"/>
    <n v="-724"/>
    <n v="0"/>
    <n v="-724"/>
    <n v="1171"/>
    <n v="0"/>
    <n v="0"/>
    <n v="7570.15"/>
    <n v="22353"/>
    <n v="0"/>
  </r>
  <r>
    <x v="0"/>
    <s v="FA95"/>
    <n v="1600"/>
    <n v="160003771"/>
    <n v="0"/>
    <s v="FA001600037710"/>
    <s v="Weighing Automatic Â M/C Small 30kg"/>
    <x v="0"/>
    <n v="8"/>
    <n v="15"/>
    <n v="0"/>
    <s v="31.12.2021"/>
    <s v="28.12.2021"/>
    <s v="30.09.2022"/>
    <s v="INR"/>
    <n v="30400"/>
    <n v="0"/>
    <n v="-30400"/>
    <n v="0"/>
    <n v="0"/>
    <n v="-496"/>
    <n v="-965"/>
    <n v="0"/>
    <n v="-965"/>
    <n v="1461"/>
    <n v="0"/>
    <n v="0"/>
    <n v="10128.65"/>
    <n v="29904"/>
    <n v="0"/>
  </r>
  <r>
    <x v="0"/>
    <s v="FA95"/>
    <n v="1600"/>
    <n v="160003772"/>
    <n v="0"/>
    <s v="FA001600037720"/>
    <s v="Weighing Automatic Â M/C Big 200kg"/>
    <x v="0"/>
    <n v="5"/>
    <n v="15"/>
    <n v="0"/>
    <s v="31.12.2021"/>
    <s v="28.12.2021"/>
    <s v="30.09.2022"/>
    <s v="INR"/>
    <n v="32500"/>
    <n v="0"/>
    <n v="-32500"/>
    <n v="0"/>
    <n v="0"/>
    <n v="-530"/>
    <n v="-1032"/>
    <n v="0"/>
    <n v="-1032"/>
    <n v="1562"/>
    <n v="0"/>
    <n v="0"/>
    <n v="10828.3"/>
    <n v="31970"/>
    <n v="0"/>
  </r>
  <r>
    <x v="0"/>
    <s v="FA95"/>
    <n v="1600"/>
    <n v="160003773"/>
    <n v="0"/>
    <s v="FA001600037730"/>
    <s v="Multihead Weigher CHW-210-E-I"/>
    <x v="0"/>
    <n v="1"/>
    <n v="15"/>
    <n v="0"/>
    <s v="31.12.2021"/>
    <s v="27.12.2021"/>
    <s v="30.09.2022"/>
    <s v="INR"/>
    <n v="198296"/>
    <n v="0"/>
    <n v="-198296"/>
    <n v="0"/>
    <n v="0"/>
    <n v="-3269"/>
    <n v="-6297"/>
    <n v="0"/>
    <n v="-6297"/>
    <n v="9566"/>
    <n v="0"/>
    <n v="0"/>
    <n v="66055.5"/>
    <n v="195027"/>
    <n v="0"/>
  </r>
  <r>
    <x v="0"/>
    <s v="FA95"/>
    <n v="1600"/>
    <n v="160003778"/>
    <n v="0"/>
    <s v="FA001600037780"/>
    <s v="MIXTURE DRYER WITH POWER MOTOR"/>
    <x v="0"/>
    <n v="1"/>
    <n v="15"/>
    <n v="0"/>
    <s v="31.01.2022"/>
    <s v="11.01.2022"/>
    <s v="30.09.2022"/>
    <s v="INR"/>
    <n v="89500"/>
    <n v="0"/>
    <n v="-89500"/>
    <n v="0"/>
    <n v="0"/>
    <n v="-1242"/>
    <n v="-2842"/>
    <n v="0"/>
    <n v="-2842"/>
    <n v="4084"/>
    <n v="0"/>
    <n v="0"/>
    <n v="29895.599999999999"/>
    <n v="88258"/>
    <n v="0"/>
  </r>
  <r>
    <x v="0"/>
    <s v="FA95"/>
    <n v="1600"/>
    <n v="160003799"/>
    <n v="0"/>
    <s v="FA001600037990"/>
    <s v="Printing Cylinder-GH  Rice Hyderbad Biryani Bag 5K"/>
    <x v="0"/>
    <n v="9"/>
    <n v="2"/>
    <n v="0"/>
    <s v="28.02.2022"/>
    <s v="03.02.2022"/>
    <s v="30.09.2022"/>
    <s v="INR"/>
    <n v="65934"/>
    <n v="0"/>
    <n v="-65934"/>
    <n v="0"/>
    <n v="0"/>
    <n v="-4891"/>
    <n v="-15702"/>
    <n v="0"/>
    <n v="-15702"/>
    <n v="20593"/>
    <n v="0"/>
    <n v="0"/>
    <n v="15869.349999999999"/>
    <n v="61043"/>
    <n v="0"/>
  </r>
  <r>
    <x v="0"/>
    <s v="FA95"/>
    <n v="1600"/>
    <n v="160003800"/>
    <n v="0"/>
    <s v="FA001600038000"/>
    <s v="Printing Cylinder-GH  Rice Classic  Bag 5Kg"/>
    <x v="0"/>
    <n v="7"/>
    <n v="2"/>
    <n v="0"/>
    <s v="28.02.2022"/>
    <s v="03.02.2022"/>
    <s v="30.09.2022"/>
    <s v="INR"/>
    <n v="51282"/>
    <n v="0"/>
    <n v="-51282"/>
    <n v="0"/>
    <n v="0"/>
    <n v="-3804"/>
    <n v="-12213"/>
    <n v="0"/>
    <n v="-12213"/>
    <n v="16017"/>
    <n v="0"/>
    <n v="0"/>
    <n v="12342.75"/>
    <n v="47478"/>
    <n v="0"/>
  </r>
  <r>
    <x v="0"/>
    <s v="FA95"/>
    <n v="1600"/>
    <n v="160003801"/>
    <n v="0"/>
    <s v="FA001600038010"/>
    <s v="Printing Cylinder-GH  Rice Super Gold Bag 5Kg"/>
    <x v="0"/>
    <n v="7"/>
    <n v="2"/>
    <n v="0"/>
    <s v="28.02.2022"/>
    <s v="03.02.2022"/>
    <s v="30.09.2022"/>
    <s v="INR"/>
    <n v="51282"/>
    <n v="0"/>
    <n v="-51282"/>
    <n v="0"/>
    <n v="0"/>
    <n v="-3804"/>
    <n v="-12213"/>
    <n v="0"/>
    <n v="-12213"/>
    <n v="16017"/>
    <n v="0"/>
    <n v="0"/>
    <n v="12342.75"/>
    <n v="47478"/>
    <n v="0"/>
  </r>
  <r>
    <x v="0"/>
    <s v="FA95"/>
    <n v="1600"/>
    <n v="160003802"/>
    <n v="0"/>
    <s v="FA001600038020"/>
    <s v="Printing Cylinder-GH  Rice Pulao Bag 5Kg"/>
    <x v="0"/>
    <n v="8"/>
    <n v="2"/>
    <n v="0"/>
    <s v="28.02.2022"/>
    <s v="03.02.2022"/>
    <s v="30.09.2022"/>
    <s v="INR"/>
    <n v="58608"/>
    <n v="0"/>
    <n v="-58608"/>
    <n v="0"/>
    <n v="0"/>
    <n v="-4347"/>
    <n v="-13958"/>
    <n v="0"/>
    <n v="-13958"/>
    <n v="18305"/>
    <n v="0"/>
    <n v="0"/>
    <n v="14106.05"/>
    <n v="54261"/>
    <n v="0"/>
  </r>
  <r>
    <x v="0"/>
    <s v="FA95"/>
    <n v="1600"/>
    <n v="160003803"/>
    <n v="0"/>
    <s v="FA001600038030"/>
    <s v="Printing Cylinder-GH  Rice Rozana Premium Bag 5Kg"/>
    <x v="0"/>
    <n v="6"/>
    <n v="2"/>
    <n v="0"/>
    <s v="28.02.2022"/>
    <s v="03.02.2022"/>
    <s v="30.09.2022"/>
    <s v="INR"/>
    <n v="43956"/>
    <n v="0"/>
    <n v="-43956"/>
    <n v="0"/>
    <n v="0"/>
    <n v="-3261"/>
    <n v="-10468"/>
    <n v="0"/>
    <n v="-10468"/>
    <n v="13729"/>
    <n v="0"/>
    <n v="0"/>
    <n v="10579.449999999999"/>
    <n v="40695"/>
    <n v="0"/>
  </r>
  <r>
    <x v="0"/>
    <s v="FA95"/>
    <n v="1600"/>
    <n v="160003804"/>
    <n v="0"/>
    <s v="FA001600038040"/>
    <s v="Printing Cylinder-GH Hyderbad Biryani Rice Bag 1Kg"/>
    <x v="0"/>
    <n v="9"/>
    <n v="2"/>
    <n v="0"/>
    <s v="28.02.2022"/>
    <s v="18.02.2022"/>
    <s v="30.09.2022"/>
    <s v="INR"/>
    <n v="82683.490000000005"/>
    <n v="0"/>
    <n v="-82683.490000000005"/>
    <n v="0"/>
    <n v="0"/>
    <n v="-4519"/>
    <n v="-19691"/>
    <n v="0"/>
    <n v="-19691"/>
    <n v="24210"/>
    <n v="0"/>
    <n v="0"/>
    <n v="20465.7215"/>
    <n v="78164.490000000005"/>
    <n v="0"/>
  </r>
  <r>
    <x v="0"/>
    <s v="FA95"/>
    <n v="1600"/>
    <n v="160003805"/>
    <n v="0"/>
    <s v="FA001600038050"/>
    <s v="Printing Cylinder-GH  Rice Classic Rice Bag 1Kg"/>
    <x v="0"/>
    <n v="7"/>
    <n v="2"/>
    <n v="0"/>
    <s v="28.02.2022"/>
    <s v="18.02.2022"/>
    <s v="30.09.2022"/>
    <s v="INR"/>
    <n v="64309"/>
    <n v="0"/>
    <n v="-64309"/>
    <n v="0"/>
    <n v="0"/>
    <n v="-3515"/>
    <n v="-15315"/>
    <n v="0"/>
    <n v="-15315"/>
    <n v="18830"/>
    <n v="0"/>
    <n v="0"/>
    <n v="15917.65"/>
    <n v="60794"/>
    <n v="0"/>
  </r>
  <r>
    <x v="0"/>
    <s v="FA95"/>
    <n v="1600"/>
    <n v="160003806"/>
    <n v="0"/>
    <s v="FA001600038060"/>
    <s v="Printing Cylinder-GH  Rice Super Gold Rice Bag 1Kg"/>
    <x v="0"/>
    <n v="7"/>
    <n v="2"/>
    <n v="0"/>
    <s v="28.02.2022"/>
    <s v="18.02.2022"/>
    <s v="30.09.2022"/>
    <s v="INR"/>
    <n v="64309"/>
    <n v="0"/>
    <n v="-64309"/>
    <n v="0"/>
    <n v="0"/>
    <n v="-3515"/>
    <n v="-15315"/>
    <n v="0"/>
    <n v="-15315"/>
    <n v="18830"/>
    <n v="0"/>
    <n v="0"/>
    <n v="15917.65"/>
    <n v="60794"/>
    <n v="0"/>
  </r>
  <r>
    <x v="0"/>
    <s v="FA95"/>
    <n v="1600"/>
    <n v="160003807"/>
    <n v="0"/>
    <s v="FA001600038070"/>
    <s v="Printing Cylinder-GH  Rice Pulao Rice Bag 1Kg"/>
    <x v="0"/>
    <n v="8"/>
    <n v="2"/>
    <n v="0"/>
    <s v="28.02.2022"/>
    <s v="18.02.2022"/>
    <s v="30.09.2022"/>
    <s v="INR"/>
    <n v="73496"/>
    <n v="0"/>
    <n v="-73496"/>
    <n v="0"/>
    <n v="0"/>
    <n v="-4017"/>
    <n v="-17503"/>
    <n v="0"/>
    <n v="-17503"/>
    <n v="21520"/>
    <n v="0"/>
    <n v="0"/>
    <n v="18191.599999999999"/>
    <n v="69479"/>
    <n v="0"/>
  </r>
  <r>
    <x v="0"/>
    <s v="FA95"/>
    <n v="1600"/>
    <n v="160003808"/>
    <n v="0"/>
    <s v="FA001600038080"/>
    <s v="Printing Cylinder-GH  Rozana Premium Rice Bag 1Kg"/>
    <x v="0"/>
    <n v="6"/>
    <n v="2"/>
    <n v="0"/>
    <s v="28.02.2022"/>
    <s v="18.02.2022"/>
    <s v="30.09.2022"/>
    <s v="INR"/>
    <n v="55122"/>
    <n v="0"/>
    <n v="-55122"/>
    <n v="0"/>
    <n v="0"/>
    <n v="-3013"/>
    <n v="-13127"/>
    <n v="0"/>
    <n v="-13127"/>
    <n v="16140"/>
    <n v="0"/>
    <n v="0"/>
    <n v="13643.699999999999"/>
    <n v="52109"/>
    <n v="0"/>
  </r>
  <r>
    <x v="0"/>
    <s v="FA95"/>
    <n v="1600"/>
    <n v="160003809"/>
    <n v="0"/>
    <s v="FA001600038090"/>
    <s v="Printing Cylinder-Karmiq Cashews 400gm"/>
    <x v="0"/>
    <n v="7"/>
    <n v="2"/>
    <n v="0"/>
    <s v="28.02.2022"/>
    <s v="19.02.2022"/>
    <s v="30.09.2022"/>
    <s v="INR"/>
    <n v="103194.06"/>
    <n v="0"/>
    <n v="-103194.06"/>
    <n v="0"/>
    <n v="0"/>
    <n v="-5506"/>
    <n v="-24576"/>
    <n v="0"/>
    <n v="-24576"/>
    <n v="30082"/>
    <n v="0"/>
    <n v="0"/>
    <n v="25589.220999999998"/>
    <n v="97688.06"/>
    <n v="0"/>
  </r>
  <r>
    <x v="0"/>
    <s v="FA95"/>
    <n v="1600"/>
    <n v="160003810"/>
    <n v="0"/>
    <s v="FA001600038100"/>
    <s v="TTO Printer300dpi X40i with Bracket and Controller"/>
    <x v="0"/>
    <n v="0"/>
    <n v="15"/>
    <n v="0"/>
    <s v="28.02.2022"/>
    <s v="28.02.2022"/>
    <s v="20.07.2022"/>
    <s v="INR"/>
    <n v="370000"/>
    <n v="0"/>
    <n v="-370000"/>
    <n v="0"/>
    <n v="0"/>
    <n v="-2054"/>
    <n v="-7062"/>
    <n v="0"/>
    <n v="-7062"/>
    <n v="9116"/>
    <n v="0"/>
    <n v="0"/>
    <n v="0"/>
    <n v="367946"/>
    <n v="0"/>
  </r>
  <r>
    <x v="0"/>
    <s v="FA95"/>
    <n v="1600"/>
    <n v="160003811"/>
    <n v="0"/>
    <s v="FA001600038110"/>
    <s v="Printing Cylinder-Karmiq California Almonds 1Kg"/>
    <x v="0"/>
    <n v="7"/>
    <n v="2"/>
    <n v="0"/>
    <s v="28.02.2022"/>
    <s v="08.02.2022"/>
    <s v="30.09.2022"/>
    <s v="INR"/>
    <n v="97020"/>
    <n v="0"/>
    <n v="-97020"/>
    <n v="0"/>
    <n v="0"/>
    <n v="-6565"/>
    <n v="-23106"/>
    <n v="0"/>
    <n v="-23106"/>
    <n v="29671"/>
    <n v="0"/>
    <n v="0"/>
    <n v="23572.149999999998"/>
    <n v="90455"/>
    <n v="0"/>
  </r>
  <r>
    <x v="0"/>
    <s v="FA95"/>
    <n v="1600"/>
    <n v="160003812"/>
    <n v="0"/>
    <s v="FA001600038120"/>
    <s v="Printing Cylinder-Karmiq Cashews 750g"/>
    <x v="0"/>
    <n v="7"/>
    <n v="2"/>
    <n v="0"/>
    <s v="28.02.2022"/>
    <s v="08.02.2022"/>
    <s v="30.09.2022"/>
    <s v="INR"/>
    <n v="118503"/>
    <n v="0"/>
    <n v="-118503"/>
    <n v="0"/>
    <n v="0"/>
    <n v="-8019"/>
    <n v="-28222"/>
    <n v="0"/>
    <n v="-28222"/>
    <n v="36241"/>
    <n v="0"/>
    <n v="0"/>
    <n v="28791.699999999997"/>
    <n v="110484"/>
    <n v="0"/>
  </r>
  <r>
    <x v="0"/>
    <s v="FA95"/>
    <n v="1700"/>
    <n v="170000048"/>
    <n v="0"/>
    <s v="FA001700000480"/>
    <s v="Automatic Seed Counter"/>
    <x v="10"/>
    <n v="1"/>
    <n v="5"/>
    <n v="0"/>
    <s v="30.09.2021"/>
    <s v="01.08.2021"/>
    <s v="30.09.2022"/>
    <s v="INR"/>
    <n v="30300"/>
    <n v="0"/>
    <n v="-30300"/>
    <n v="0"/>
    <n v="0"/>
    <n v="-3833"/>
    <n v="-2886"/>
    <n v="0"/>
    <n v="-2886"/>
    <n v="6719"/>
    <n v="0"/>
    <n v="0"/>
    <n v="8253.35"/>
    <n v="26467"/>
    <n v="0"/>
  </r>
  <r>
    <x v="0"/>
    <s v="FA95"/>
    <n v="1700"/>
    <n v="170000049"/>
    <n v="0"/>
    <s v="FA001700000490"/>
    <s v="Lab Equip- Cyl,Filter paper,Flask,Burette,Crucible"/>
    <x v="10"/>
    <n v="20"/>
    <n v="5"/>
    <n v="0"/>
    <s v="30.09.2021"/>
    <s v="01.08.2021"/>
    <s v="30.09.2022"/>
    <s v="INR"/>
    <n v="38846.480000000003"/>
    <n v="0"/>
    <n v="-38846.480000000003"/>
    <n v="0"/>
    <n v="0"/>
    <n v="-4914"/>
    <n v="-3701"/>
    <n v="0"/>
    <n v="-3701"/>
    <n v="8615"/>
    <n v="0"/>
    <n v="0"/>
    <n v="10581.018"/>
    <n v="33932.480000000003"/>
    <n v="0"/>
  </r>
  <r>
    <x v="0"/>
    <s v="FA95"/>
    <n v="1700"/>
    <n v="170000050"/>
    <n v="0"/>
    <s v="FA001700000500"/>
    <s v="Heating Mantle"/>
    <x v="10"/>
    <n v="2"/>
    <n v="5"/>
    <n v="0"/>
    <s v="30.09.2021"/>
    <s v="01.08.2021"/>
    <s v="30.09.2022"/>
    <s v="INR"/>
    <n v="4312"/>
    <n v="0"/>
    <n v="-4312"/>
    <n v="0"/>
    <n v="0"/>
    <n v="-545"/>
    <n v="-411"/>
    <n v="0"/>
    <n v="-411"/>
    <n v="956"/>
    <n v="0"/>
    <n v="0"/>
    <n v="1174.5999999999999"/>
    <n v="3767"/>
    <n v="0"/>
  </r>
  <r>
    <x v="0"/>
    <s v="FA95"/>
    <n v="1700"/>
    <n v="170000051"/>
    <n v="0"/>
    <s v="FA001700000510"/>
    <s v="Portable Digital Temperature Meter"/>
    <x v="10"/>
    <n v="2"/>
    <n v="5"/>
    <n v="0"/>
    <s v="30.09.2021"/>
    <s v="01.08.2021"/>
    <s v="30.09.2022"/>
    <s v="INR"/>
    <n v="5840"/>
    <n v="0"/>
    <n v="-5840"/>
    <n v="0"/>
    <n v="0"/>
    <n v="-739"/>
    <n v="-556"/>
    <n v="0"/>
    <n v="-556"/>
    <n v="1295"/>
    <n v="0"/>
    <n v="0"/>
    <n v="1590.75"/>
    <n v="5101"/>
    <n v="0"/>
  </r>
  <r>
    <x v="0"/>
    <s v="FA95"/>
    <n v="1700"/>
    <n v="170000052"/>
    <n v="0"/>
    <s v="FA001700000520"/>
    <s v="Magnetic Stirrer with Hot Plate 2 Ltr"/>
    <x v="10"/>
    <n v="1"/>
    <n v="5"/>
    <n v="0"/>
    <s v="30.09.2021"/>
    <s v="01.08.2021"/>
    <s v="30.09.2022"/>
    <s v="INR"/>
    <n v="4600"/>
    <n v="0"/>
    <n v="-4600"/>
    <n v="0"/>
    <n v="0"/>
    <n v="-582"/>
    <n v="-438"/>
    <n v="0"/>
    <n v="-438"/>
    <n v="1020"/>
    <n v="0"/>
    <n v="0"/>
    <n v="1253"/>
    <n v="4018"/>
    <n v="0"/>
  </r>
  <r>
    <x v="0"/>
    <s v="FA95"/>
    <n v="1700"/>
    <n v="170000053"/>
    <n v="0"/>
    <s v="FA001700000530"/>
    <s v="Analytical Balance Capable of an accurac"/>
    <x v="10"/>
    <n v="1"/>
    <n v="5"/>
    <n v="0"/>
    <s v="30.09.2021"/>
    <s v="01.08.2021"/>
    <s v="30.09.2022"/>
    <s v="INR"/>
    <n v="17600"/>
    <n v="0"/>
    <n v="-17600"/>
    <n v="0"/>
    <n v="0"/>
    <n v="-2226"/>
    <n v="-1677"/>
    <n v="0"/>
    <n v="-1677"/>
    <n v="3903"/>
    <n v="0"/>
    <n v="0"/>
    <n v="4793.95"/>
    <n v="15374"/>
    <n v="0"/>
  </r>
  <r>
    <x v="0"/>
    <s v="FA95"/>
    <n v="1700"/>
    <n v="170000054"/>
    <n v="0"/>
    <s v="FA001700000540"/>
    <s v="Digital PH Meter"/>
    <x v="10"/>
    <n v="1"/>
    <n v="5"/>
    <n v="0"/>
    <s v="30.09.2021"/>
    <s v="01.08.2021"/>
    <s v="30.09.2022"/>
    <s v="INR"/>
    <n v="5760"/>
    <n v="0"/>
    <n v="-5760"/>
    <n v="0"/>
    <n v="0"/>
    <n v="-729"/>
    <n v="-549"/>
    <n v="0"/>
    <n v="-549"/>
    <n v="1278"/>
    <n v="0"/>
    <n v="0"/>
    <n v="1568.6999999999998"/>
    <n v="5031"/>
    <n v="0"/>
  </r>
  <r>
    <x v="0"/>
    <s v="FA95"/>
    <n v="1700"/>
    <n v="170000055"/>
    <n v="0"/>
    <s v="FA001700000550"/>
    <s v="Digital Moisture Meter"/>
    <x v="10"/>
    <n v="1"/>
    <n v="5"/>
    <n v="0"/>
    <s v="30.09.2021"/>
    <s v="01.08.2021"/>
    <s v="30.09.2022"/>
    <s v="INR"/>
    <n v="8400"/>
    <n v="0"/>
    <n v="-8400"/>
    <n v="0"/>
    <n v="0"/>
    <n v="-1063"/>
    <n v="-800"/>
    <n v="0"/>
    <n v="-800"/>
    <n v="1863"/>
    <n v="0"/>
    <n v="0"/>
    <n v="2287.9499999999998"/>
    <n v="7337"/>
    <n v="0"/>
  </r>
  <r>
    <x v="0"/>
    <s v="FA95"/>
    <n v="1700"/>
    <n v="170000056"/>
    <n v="0"/>
    <s v="FA001700000560"/>
    <s v="Hot Air Oven"/>
    <x v="10"/>
    <n v="1"/>
    <n v="5"/>
    <n v="0"/>
    <s v="30.09.2021"/>
    <s v="01.08.2021"/>
    <s v="30.09.2022"/>
    <s v="INR"/>
    <n v="14265.25"/>
    <n v="0"/>
    <n v="-14265.25"/>
    <n v="0"/>
    <n v="0"/>
    <n v="-1804"/>
    <n v="-1359"/>
    <n v="0"/>
    <n v="-1359"/>
    <n v="3163"/>
    <n v="0"/>
    <n v="0"/>
    <n v="3885.7874999999999"/>
    <n v="12461.25"/>
    <n v="0"/>
  </r>
  <r>
    <x v="0"/>
    <s v="FA95"/>
    <n v="1700"/>
    <n v="170000057"/>
    <n v="0"/>
    <s v="FA001700000570"/>
    <s v="Yuzuki Digital Micrometer IP65 0-25mm"/>
    <x v="10"/>
    <n v="1"/>
    <n v="5"/>
    <n v="0"/>
    <s v="30.09.2021"/>
    <s v="01.08.2021"/>
    <s v="30.09.2022"/>
    <s v="INR"/>
    <n v="4680"/>
    <n v="0"/>
    <n v="-4680"/>
    <n v="0"/>
    <n v="0"/>
    <n v="-592"/>
    <n v="-446"/>
    <n v="0"/>
    <n v="-446"/>
    <n v="1038"/>
    <n v="0"/>
    <n v="0"/>
    <n v="1274.6999999999998"/>
    <n v="4088"/>
    <n v="0"/>
  </r>
  <r>
    <x v="0"/>
    <s v="FA95"/>
    <n v="1700"/>
    <n v="170000058"/>
    <n v="0"/>
    <s v="FA001700000580"/>
    <s v="Blace Glass- Rice Testing"/>
    <x v="10"/>
    <n v="1"/>
    <n v="5"/>
    <n v="0"/>
    <s v="30.09.2021"/>
    <s v="01.08.2021"/>
    <s v="30.09.2022"/>
    <s v="INR"/>
    <n v="7000"/>
    <n v="0"/>
    <n v="-7000"/>
    <n v="0"/>
    <n v="0"/>
    <n v="-885"/>
    <n v="-667"/>
    <n v="0"/>
    <n v="-667"/>
    <n v="1552"/>
    <n v="0"/>
    <n v="0"/>
    <n v="1906.8"/>
    <n v="6115"/>
    <n v="0"/>
  </r>
  <r>
    <x v="0"/>
    <s v="FA95"/>
    <n v="1700"/>
    <n v="170000059"/>
    <n v="0"/>
    <s v="FA001700000590"/>
    <s v="DEAN AND STARK APPARATUS FOR OIL"/>
    <x v="10"/>
    <n v="1"/>
    <n v="5"/>
    <n v="0"/>
    <s v="30.09.2021"/>
    <s v="01.08.2021"/>
    <s v="30.09.2022"/>
    <s v="INR"/>
    <n v="7414"/>
    <n v="0"/>
    <n v="-7414"/>
    <n v="0"/>
    <n v="0"/>
    <n v="-938"/>
    <n v="-706"/>
    <n v="0"/>
    <n v="-706"/>
    <n v="1644"/>
    <n v="0"/>
    <n v="0"/>
    <n v="2019.4999999999998"/>
    <n v="6476"/>
    <n v="0"/>
  </r>
  <r>
    <x v="0"/>
    <s v="FA95"/>
    <n v="1700"/>
    <n v="170000060"/>
    <n v="0"/>
    <s v="FA001700000600"/>
    <s v="SOXHLET EXTRACTION HEATER-MANTLE TYPE"/>
    <x v="10"/>
    <n v="1"/>
    <n v="5"/>
    <n v="0"/>
    <s v="30.09.2021"/>
    <s v="01.08.2021"/>
    <s v="30.09.2022"/>
    <s v="INR"/>
    <n v="7170"/>
    <n v="0"/>
    <n v="-7170"/>
    <n v="0"/>
    <n v="0"/>
    <n v="-907"/>
    <n v="-683"/>
    <n v="0"/>
    <n v="-683"/>
    <n v="1590"/>
    <n v="0"/>
    <n v="0"/>
    <n v="1952.9999999999998"/>
    <n v="6263"/>
    <n v="0"/>
  </r>
  <r>
    <x v="0"/>
    <s v="FA95"/>
    <n v="1700"/>
    <n v="170000061"/>
    <n v="0"/>
    <s v="FA001700000610"/>
    <s v="Vernier Calliper Mitutoyo Japan 0-150 MM"/>
    <x v="10"/>
    <n v="1"/>
    <n v="5"/>
    <n v="0"/>
    <s v="31.10.2021"/>
    <s v="25.10.2021"/>
    <s v="30.09.2022"/>
    <s v="INR"/>
    <n v="6500"/>
    <n v="0"/>
    <n v="-6500"/>
    <n v="0"/>
    <n v="0"/>
    <n v="-535"/>
    <n v="-619"/>
    <n v="0"/>
    <n v="-619"/>
    <n v="1154"/>
    <n v="0"/>
    <n v="0"/>
    <n v="1871.1"/>
    <n v="5965"/>
    <n v="0"/>
  </r>
  <r>
    <x v="0"/>
    <s v="FA95"/>
    <n v="1800"/>
    <n v="180000673"/>
    <n v="0"/>
    <s v="FA001800006730"/>
    <s v="Attendence Recording System-FP"/>
    <x v="1"/>
    <n v="1"/>
    <n v="2"/>
    <n v="2"/>
    <s v="01.08.2021"/>
    <s v="01.08.2021"/>
    <s v="30.09.2022"/>
    <s v="INR"/>
    <n v="16000"/>
    <n v="0"/>
    <n v="-16000"/>
    <n v="0"/>
    <n v="0"/>
    <n v="-10639"/>
    <n v="-1523"/>
    <n v="0"/>
    <n v="-1523"/>
    <n v="12162"/>
    <n v="0"/>
    <n v="0"/>
    <n v="1343.3"/>
    <n v="5361"/>
    <n v="0"/>
  </r>
  <r>
    <x v="0"/>
    <s v="FA95"/>
    <n v="1800"/>
    <n v="180000674"/>
    <n v="0"/>
    <s v="FA001800006740"/>
    <s v="Samsug Refridgerator"/>
    <x v="1"/>
    <n v="1"/>
    <n v="2"/>
    <n v="9"/>
    <s v="01.08.2021"/>
    <s v="01.08.2021"/>
    <s v="30.09.2022"/>
    <s v="INR"/>
    <n v="11864.4"/>
    <n v="0"/>
    <n v="-11864.4"/>
    <n v="0"/>
    <n v="0"/>
    <n v="-6569"/>
    <n v="-1131"/>
    <n v="0"/>
    <n v="-1131"/>
    <n v="7700"/>
    <n v="0"/>
    <n v="0"/>
    <n v="1457.5399999999997"/>
    <n v="5295.4"/>
    <n v="0"/>
  </r>
  <r>
    <x v="0"/>
    <s v="FA95"/>
    <n v="1800"/>
    <n v="180000675"/>
    <n v="0"/>
    <s v="FA001800006750"/>
    <s v="FIRE EXTINGUISHER"/>
    <x v="1"/>
    <n v="3"/>
    <n v="0"/>
    <n v="1"/>
    <s v="01.08.2021"/>
    <s v="01.08.2021"/>
    <s v="30.09.2022"/>
    <s v="INR"/>
    <n v="4050"/>
    <n v="0"/>
    <n v="-4050"/>
    <n v="0"/>
    <n v="0"/>
    <n v="-3847.25"/>
    <n v="0"/>
    <n v="0"/>
    <n v="0"/>
    <n v="3847.25"/>
    <n v="0"/>
    <n v="0"/>
    <n v="70.962499999999991"/>
    <n v="202.75"/>
    <n v="0"/>
  </r>
  <r>
    <x v="0"/>
    <s v="FA95"/>
    <n v="1800"/>
    <n v="180000676"/>
    <n v="0"/>
    <s v="FA001800006760"/>
    <s v="Fire Extinguisher - 4KG"/>
    <x v="1"/>
    <n v="10"/>
    <n v="0"/>
    <n v="1"/>
    <s v="01.08.2021"/>
    <s v="01.08.2021"/>
    <s v="30.09.2022"/>
    <s v="INR"/>
    <n v="14750"/>
    <n v="0"/>
    <n v="-14750"/>
    <n v="0"/>
    <n v="0"/>
    <n v="-14012.5"/>
    <n v="0"/>
    <n v="0"/>
    <n v="0"/>
    <n v="14012.5"/>
    <n v="0"/>
    <n v="0"/>
    <n v="258.125"/>
    <n v="737.5"/>
    <n v="0"/>
  </r>
  <r>
    <x v="0"/>
    <s v="FA95"/>
    <n v="1800"/>
    <n v="180000677"/>
    <n v="0"/>
    <s v="FA001800006770"/>
    <s v="Fly Insect Catcher (with glue pad)"/>
    <x v="1"/>
    <n v="5"/>
    <n v="2"/>
    <n v="11"/>
    <s v="01.08.2021"/>
    <s v="01.08.2021"/>
    <s v="30.09.2022"/>
    <s v="INR"/>
    <n v="18000"/>
    <n v="0"/>
    <n v="-18000"/>
    <n v="0"/>
    <n v="0"/>
    <n v="-9409"/>
    <n v="-1712"/>
    <n v="0"/>
    <n v="-1712"/>
    <n v="11121"/>
    <n v="0"/>
    <n v="0"/>
    <n v="2407.6499999999996"/>
    <n v="8591"/>
    <n v="0"/>
  </r>
  <r>
    <x v="0"/>
    <s v="FA95"/>
    <n v="1800"/>
    <n v="180000683"/>
    <n v="0"/>
    <s v="FA001800006830"/>
    <s v="Lux Meter Model: LX-101A Make: Lutron"/>
    <x v="1"/>
    <n v="1"/>
    <n v="5"/>
    <n v="0"/>
    <s v="30.09.2021"/>
    <s v="01.08.2021"/>
    <s v="30.09.2022"/>
    <s v="INR"/>
    <n v="2500"/>
    <n v="0"/>
    <n v="-2500"/>
    <n v="0"/>
    <n v="0"/>
    <n v="-316"/>
    <n v="-238"/>
    <n v="0"/>
    <n v="-238"/>
    <n v="554"/>
    <n v="0"/>
    <n v="0"/>
    <n v="681.09999999999991"/>
    <n v="2184"/>
    <n v="0"/>
  </r>
  <r>
    <x v="0"/>
    <s v="FA95"/>
    <n v="1800"/>
    <n v="180000684"/>
    <n v="0"/>
    <s v="FA001800006840"/>
    <s v="Noise Meter Â Model: SL-4030 Make: Lutron"/>
    <x v="1"/>
    <n v="1"/>
    <n v="5"/>
    <n v="0"/>
    <s v="30.09.2021"/>
    <s v="01.08.2021"/>
    <s v="30.09.2022"/>
    <s v="INR"/>
    <n v="4500"/>
    <n v="0"/>
    <n v="-4500"/>
    <n v="0"/>
    <n v="0"/>
    <n v="-569"/>
    <n v="-429"/>
    <n v="0"/>
    <n v="-429"/>
    <n v="998"/>
    <n v="0"/>
    <n v="0"/>
    <n v="1225.6999999999998"/>
    <n v="3931"/>
    <n v="0"/>
  </r>
  <r>
    <x v="0"/>
    <s v="FA95"/>
    <n v="1800"/>
    <n v="180000685"/>
    <n v="0"/>
    <s v="FA001800006850"/>
    <s v="Magnetic sweeping trolley"/>
    <x v="1"/>
    <n v="1"/>
    <n v="5"/>
    <n v="0"/>
    <s v="30.09.2021"/>
    <s v="01.08.2021"/>
    <s v="30.09.2022"/>
    <s v="INR"/>
    <n v="7018"/>
    <n v="0"/>
    <n v="-7018"/>
    <n v="0"/>
    <n v="0"/>
    <n v="-888"/>
    <n v="-669"/>
    <n v="0"/>
    <n v="-669"/>
    <n v="1557"/>
    <n v="0"/>
    <n v="0"/>
    <n v="1911.35"/>
    <n v="6130"/>
    <n v="0"/>
  </r>
  <r>
    <x v="0"/>
    <s v="FA95"/>
    <n v="1800"/>
    <n v="180000686"/>
    <n v="0"/>
    <s v="FA001800006860"/>
    <s v="KentÂ Shoe and Sole Cleaner"/>
    <x v="1"/>
    <n v="1"/>
    <n v="5"/>
    <n v="0"/>
    <s v="30.09.2021"/>
    <s v="01.08.2021"/>
    <s v="30.09.2022"/>
    <s v="INR"/>
    <n v="10169.5"/>
    <n v="0"/>
    <n v="-10169.5"/>
    <n v="0"/>
    <n v="0"/>
    <n v="-1286"/>
    <n v="-969"/>
    <n v="0"/>
    <n v="-969"/>
    <n v="2255"/>
    <n v="0"/>
    <n v="0"/>
    <n v="2770.0749999999998"/>
    <n v="8883.5"/>
    <n v="0"/>
  </r>
  <r>
    <x v="0"/>
    <s v="FA95"/>
    <n v="1800"/>
    <n v="180000687"/>
    <n v="0"/>
    <s v="FA001800006870"/>
    <s v="Glue Pad Fly Catcher"/>
    <x v="1"/>
    <n v="7"/>
    <n v="5"/>
    <n v="0"/>
    <s v="30.09.2021"/>
    <s v="01.08.2021"/>
    <s v="30.09.2022"/>
    <s v="INR"/>
    <n v="40500"/>
    <n v="0"/>
    <n v="-40500"/>
    <n v="0"/>
    <n v="0"/>
    <n v="-5123"/>
    <n v="-3858"/>
    <n v="0"/>
    <n v="-3858"/>
    <n v="8981"/>
    <n v="0"/>
    <n v="0"/>
    <n v="11031.65"/>
    <n v="35377"/>
    <n v="0"/>
  </r>
  <r>
    <x v="0"/>
    <s v="FA95"/>
    <n v="1800"/>
    <n v="180000688"/>
    <n v="0"/>
    <s v="FA001800006880"/>
    <s v="Multi Gas Detector Make Honeywell"/>
    <x v="1"/>
    <n v="1"/>
    <n v="5"/>
    <n v="0"/>
    <s v="30.09.2021"/>
    <s v="01.08.2021"/>
    <s v="30.09.2022"/>
    <s v="INR"/>
    <n v="36400"/>
    <n v="0"/>
    <n v="-36400"/>
    <n v="0"/>
    <n v="0"/>
    <n v="-4604"/>
    <n v="-3468"/>
    <n v="0"/>
    <n v="-3468"/>
    <n v="8072"/>
    <n v="0"/>
    <n v="0"/>
    <n v="9914.7999999999993"/>
    <n v="31796"/>
    <n v="0"/>
  </r>
  <r>
    <x v="0"/>
    <s v="FA95"/>
    <n v="1800"/>
    <n v="180000689"/>
    <n v="0"/>
    <s v="FA001800006890"/>
    <s v="CCTV IP DOM Camera UNV 1.3 MP- CCTV Set up"/>
    <x v="1"/>
    <n v="49"/>
    <n v="5"/>
    <n v="0"/>
    <s v="30.09.2021"/>
    <s v="01.08.2021"/>
    <s v="30.09.2022"/>
    <s v="INR"/>
    <n v="112700.15"/>
    <n v="0"/>
    <n v="-112700.15"/>
    <n v="0"/>
    <n v="0"/>
    <n v="-14256"/>
    <n v="-10736"/>
    <n v="0"/>
    <n v="-10736"/>
    <n v="24992"/>
    <n v="0"/>
    <n v="0"/>
    <n v="30697.852499999997"/>
    <n v="98444.15"/>
    <n v="0"/>
  </r>
  <r>
    <x v="0"/>
    <s v="FA95"/>
    <n v="1800"/>
    <n v="180000690"/>
    <n v="0"/>
    <s v="FA001800006900"/>
    <s v="CCTV IP Bullet -UNV 2.0 MP IRB - CCTV Set up"/>
    <x v="1"/>
    <n v="15"/>
    <n v="5"/>
    <n v="0"/>
    <s v="30.09.2021"/>
    <s v="01.08.2021"/>
    <s v="30.09.2022"/>
    <s v="INR"/>
    <n v="95580.02"/>
    <n v="0"/>
    <n v="-95580.02"/>
    <n v="0"/>
    <n v="0"/>
    <n v="-12090"/>
    <n v="-9105"/>
    <n v="0"/>
    <n v="-9105"/>
    <n v="21195"/>
    <n v="0"/>
    <n v="0"/>
    <n v="26034.757000000001"/>
    <n v="83490.02"/>
    <n v="0"/>
  </r>
  <r>
    <x v="0"/>
    <s v="FA95"/>
    <n v="1800"/>
    <n v="180000691"/>
    <n v="0"/>
    <s v="FA001800006910"/>
    <s v="NVR -UNV 16 CH NVR - CP-UNR-416T4 - CCTV Set up"/>
    <x v="1"/>
    <n v="3"/>
    <n v="5"/>
    <n v="0"/>
    <s v="30.09.2021"/>
    <s v="01.08.2021"/>
    <s v="30.09.2022"/>
    <s v="INR"/>
    <n v="18900"/>
    <n v="0"/>
    <n v="-18900"/>
    <n v="0"/>
    <n v="0"/>
    <n v="-2391"/>
    <n v="-1800"/>
    <n v="0"/>
    <n v="-1800"/>
    <n v="4191"/>
    <n v="0"/>
    <n v="0"/>
    <n v="5148.1499999999996"/>
    <n v="16509"/>
    <n v="0"/>
  </r>
  <r>
    <x v="0"/>
    <s v="FA95"/>
    <n v="1800"/>
    <n v="180000692"/>
    <n v="0"/>
    <s v="FA001800006920"/>
    <s v="4 TB HDD  SEAGATE - CCTV Set up"/>
    <x v="1"/>
    <n v="8"/>
    <n v="5"/>
    <n v="0"/>
    <s v="30.09.2021"/>
    <s v="01.08.2021"/>
    <s v="30.09.2022"/>
    <s v="INR"/>
    <n v="60800"/>
    <n v="0"/>
    <n v="-60800"/>
    <n v="0"/>
    <n v="0"/>
    <n v="-7691"/>
    <n v="-5792"/>
    <n v="0"/>
    <n v="-5792"/>
    <n v="13483"/>
    <n v="0"/>
    <n v="0"/>
    <n v="16560.95"/>
    <n v="53109"/>
    <n v="0"/>
  </r>
  <r>
    <x v="0"/>
    <s v="FA95"/>
    <n v="1800"/>
    <n v="180000693"/>
    <n v="0"/>
    <s v="FA001800006930"/>
    <s v="Water Cooler"/>
    <x v="1"/>
    <n v="1"/>
    <n v="5"/>
    <n v="0"/>
    <s v="30.09.2021"/>
    <s v="01.08.2021"/>
    <s v="19.07.2022"/>
    <s v="INR"/>
    <n v="110595"/>
    <n v="0"/>
    <n v="-110595"/>
    <n v="0"/>
    <n v="0"/>
    <n v="-13990"/>
    <n v="-7695"/>
    <n v="0"/>
    <n v="-7695"/>
    <n v="21685"/>
    <n v="0"/>
    <n v="0"/>
    <n v="10041.5"/>
    <n v="96605"/>
    <n v="0"/>
  </r>
  <r>
    <x v="0"/>
    <s v="FA95"/>
    <n v="1800"/>
    <n v="180000694"/>
    <n v="0"/>
    <s v="FA001800006940"/>
    <s v="RO System"/>
    <x v="1"/>
    <n v="1"/>
    <n v="5"/>
    <n v="0"/>
    <s v="30.09.2021"/>
    <s v="01.08.2021"/>
    <s v="19.07.2022"/>
    <s v="INR"/>
    <n v="69000"/>
    <n v="0"/>
    <n v="-69000"/>
    <n v="0"/>
    <n v="0"/>
    <n v="-8728"/>
    <n v="-4801"/>
    <n v="0"/>
    <n v="-4801"/>
    <n v="13529"/>
    <n v="0"/>
    <n v="0"/>
    <n v="6264.8844999999992"/>
    <n v="60272"/>
    <n v="0"/>
  </r>
  <r>
    <x v="0"/>
    <s v="FA95"/>
    <n v="1800"/>
    <n v="180000695"/>
    <n v="0"/>
    <s v="FA001800006950"/>
    <s v="Fire bucket with stand"/>
    <x v="1"/>
    <n v="1"/>
    <n v="5"/>
    <n v="0"/>
    <s v="01.08.2021"/>
    <s v="01.08.2021"/>
    <s v="30.09.2022"/>
    <s v="INR"/>
    <n v="4500"/>
    <n v="0"/>
    <n v="-4500"/>
    <n v="0"/>
    <n v="0"/>
    <n v="-569"/>
    <n v="-429"/>
    <n v="0"/>
    <n v="-429"/>
    <n v="998"/>
    <n v="0"/>
    <n v="0"/>
    <n v="1225.6999999999998"/>
    <n v="3931"/>
    <n v="0"/>
  </r>
  <r>
    <x v="0"/>
    <s v="FA95"/>
    <n v="1800"/>
    <n v="180000696"/>
    <n v="0"/>
    <s v="FA001800006960"/>
    <s v="Fire bucket with stand"/>
    <x v="1"/>
    <n v="1"/>
    <n v="5"/>
    <n v="0"/>
    <s v="01.08.2021"/>
    <s v="01.08.2021"/>
    <s v="30.09.2022"/>
    <s v="INR"/>
    <n v="7500"/>
    <n v="0"/>
    <n v="-7500"/>
    <n v="0"/>
    <n v="0"/>
    <n v="-949"/>
    <n v="-714"/>
    <n v="0"/>
    <n v="-714"/>
    <n v="1663"/>
    <n v="0"/>
    <n v="0"/>
    <n v="2042.9499999999998"/>
    <n v="6551"/>
    <n v="0"/>
  </r>
  <r>
    <x v="0"/>
    <s v="FA95"/>
    <n v="1800"/>
    <n v="180000697"/>
    <n v="0"/>
    <s v="FA001800006970"/>
    <s v="FIRE EXTIGUISER REFILLNG - ABC TYPE"/>
    <x v="1"/>
    <n v="1"/>
    <n v="5"/>
    <n v="0"/>
    <s v="01.08.2021"/>
    <s v="01.08.2021"/>
    <s v="30.09.2022"/>
    <s v="INR"/>
    <n v="4550"/>
    <n v="0"/>
    <n v="-4550"/>
    <n v="0"/>
    <n v="0"/>
    <n v="-576"/>
    <n v="-433"/>
    <n v="0"/>
    <n v="-433"/>
    <n v="1009"/>
    <n v="0"/>
    <n v="0"/>
    <n v="1239.3499999999999"/>
    <n v="3974"/>
    <n v="0"/>
  </r>
  <r>
    <x v="0"/>
    <s v="FA95"/>
    <n v="1800"/>
    <n v="180000698"/>
    <n v="0"/>
    <s v="FA001800006980"/>
    <s v="FIRE EXTIGUISER REFILLNG - ABC TYPE"/>
    <x v="1"/>
    <n v="1"/>
    <n v="5"/>
    <n v="0"/>
    <s v="01.08.2021"/>
    <s v="01.08.2021"/>
    <s v="30.09.2022"/>
    <s v="INR"/>
    <n v="37450"/>
    <n v="0"/>
    <n v="-37450"/>
    <n v="0"/>
    <n v="0"/>
    <n v="-4737"/>
    <n v="-3568"/>
    <n v="0"/>
    <n v="-3568"/>
    <n v="8305"/>
    <n v="0"/>
    <n v="0"/>
    <n v="10200.75"/>
    <n v="32713"/>
    <n v="0"/>
  </r>
  <r>
    <x v="0"/>
    <s v="FA95"/>
    <n v="1800"/>
    <n v="180000699"/>
    <n v="0"/>
    <s v="FA001800006990"/>
    <s v="FIRE EXTIGUISER REFILLNG - ABC TYPE"/>
    <x v="1"/>
    <n v="1"/>
    <n v="5"/>
    <n v="0"/>
    <s v="01.08.2021"/>
    <s v="01.08.2021"/>
    <s v="30.09.2022"/>
    <s v="INR"/>
    <n v="7980"/>
    <n v="0"/>
    <n v="-7980"/>
    <n v="0"/>
    <n v="0"/>
    <n v="-1009"/>
    <n v="-760"/>
    <n v="0"/>
    <n v="-760"/>
    <n v="1769"/>
    <n v="0"/>
    <n v="0"/>
    <n v="2173.85"/>
    <n v="6971"/>
    <n v="0"/>
  </r>
  <r>
    <x v="0"/>
    <s v="FA95"/>
    <n v="1800"/>
    <n v="180000702"/>
    <n v="0"/>
    <s v="FA001800007020"/>
    <s v="Mechanical Foam type Fire Extinguisher 50ltr Cap"/>
    <x v="1"/>
    <n v="1"/>
    <n v="5"/>
    <n v="0"/>
    <s v="31.12.2021"/>
    <s v="16.12.2021"/>
    <s v="30.09.2022"/>
    <s v="INR"/>
    <n v="9500"/>
    <n v="0"/>
    <n v="-9500"/>
    <n v="0"/>
    <n v="0"/>
    <n v="-524"/>
    <n v="-905"/>
    <n v="0"/>
    <n v="-905"/>
    <n v="1429"/>
    <n v="0"/>
    <n v="0"/>
    <n v="2824.85"/>
    <n v="8976"/>
    <n v="0"/>
  </r>
  <r>
    <x v="0"/>
    <s v="FA95"/>
    <n v="1800"/>
    <n v="180000703"/>
    <n v="0"/>
    <s v="FA001800007030"/>
    <s v="Ktype fire Extinguisher 4.5 KG"/>
    <x v="1"/>
    <n v="1"/>
    <n v="5"/>
    <n v="0"/>
    <s v="31.12.2021"/>
    <s v="16.12.2021"/>
    <s v="30.09.2022"/>
    <s v="INR"/>
    <n v="5500"/>
    <n v="0"/>
    <n v="-5500"/>
    <n v="0"/>
    <n v="0"/>
    <n v="-303"/>
    <n v="-524"/>
    <n v="0"/>
    <n v="-524"/>
    <n v="827"/>
    <n v="0"/>
    <n v="0"/>
    <n v="1635.55"/>
    <n v="5197"/>
    <n v="0"/>
  </r>
  <r>
    <x v="0"/>
    <s v="FA95"/>
    <n v="1900"/>
    <n v="190001092"/>
    <n v="0"/>
    <s v="FA001900010920"/>
    <s v="DESKTOP- Dell Inspiron 3252"/>
    <x v="2"/>
    <n v="1"/>
    <n v="0"/>
    <n v="1"/>
    <s v="01.08.2021"/>
    <s v="01.08.2021"/>
    <s v="30.09.2022"/>
    <s v="INR"/>
    <n v="23000"/>
    <n v="0"/>
    <n v="-23000"/>
    <n v="0"/>
    <n v="0"/>
    <n v="-21850"/>
    <n v="0"/>
    <n v="0"/>
    <n v="0"/>
    <n v="21850"/>
    <n v="0"/>
    <n v="0"/>
    <n v="402.5"/>
    <n v="1150"/>
    <n v="0"/>
  </r>
  <r>
    <x v="0"/>
    <s v="FA95"/>
    <n v="1900"/>
    <n v="190001093"/>
    <n v="0"/>
    <s v="FA001900010930"/>
    <s v="DESKTOP - Dell Optilex 3050 Mt"/>
    <x v="2"/>
    <n v="3"/>
    <n v="0"/>
    <n v="1"/>
    <s v="01.08.2021"/>
    <s v="01.08.2021"/>
    <s v="30.09.2022"/>
    <s v="INR"/>
    <n v="70500"/>
    <n v="0"/>
    <n v="-70500"/>
    <n v="0"/>
    <n v="0"/>
    <n v="-66975"/>
    <n v="0"/>
    <n v="0"/>
    <n v="0"/>
    <n v="66975"/>
    <n v="0"/>
    <n v="0"/>
    <n v="1233.75"/>
    <n v="3525"/>
    <n v="0"/>
  </r>
  <r>
    <x v="0"/>
    <s v="FA95"/>
    <n v="1900"/>
    <n v="190001094"/>
    <n v="0"/>
    <s v="FA001900010940"/>
    <s v="Dell Desktop Dual Core 4GB, 1 TB"/>
    <x v="2"/>
    <n v="1"/>
    <n v="0"/>
    <n v="2"/>
    <s v="01.08.2021"/>
    <s v="01.08.2021"/>
    <s v="30.09.2022"/>
    <s v="INR"/>
    <n v="29700"/>
    <n v="0"/>
    <n v="-29700"/>
    <n v="0"/>
    <n v="0"/>
    <n v="-28215"/>
    <n v="0"/>
    <n v="0"/>
    <n v="0"/>
    <n v="28215"/>
    <n v="0"/>
    <n v="0"/>
    <n v="519.75"/>
    <n v="1485"/>
    <n v="0"/>
  </r>
  <r>
    <x v="0"/>
    <s v="FA95"/>
    <n v="1900"/>
    <n v="190001095"/>
    <n v="0"/>
    <s v="FA001900010950"/>
    <s v="Printer HP MFP 128 FW"/>
    <x v="2"/>
    <n v="1"/>
    <n v="0"/>
    <n v="3"/>
    <s v="01.08.2021"/>
    <s v="01.08.2021"/>
    <s v="30.09.2022"/>
    <s v="INR"/>
    <n v="18500"/>
    <n v="0"/>
    <n v="-18500"/>
    <n v="0"/>
    <n v="0"/>
    <n v="-17575"/>
    <n v="0"/>
    <n v="0"/>
    <n v="0"/>
    <n v="17575"/>
    <n v="0"/>
    <n v="0"/>
    <n v="323.75"/>
    <n v="925"/>
    <n v="0"/>
  </r>
  <r>
    <x v="0"/>
    <s v="FA95"/>
    <n v="1900"/>
    <n v="190001096"/>
    <n v="0"/>
    <s v="FA001900010960"/>
    <s v="IT Network device- Accessories &amp; Installation"/>
    <x v="2"/>
    <n v="1"/>
    <n v="6"/>
    <n v="0"/>
    <s v="30.09.2021"/>
    <s v="01.08.2021"/>
    <s v="30.09.2022"/>
    <s v="INR"/>
    <n v="301152.09000000003"/>
    <n v="0"/>
    <n v="-301152.09000000003"/>
    <n v="0"/>
    <n v="0"/>
    <n v="-31745"/>
    <n v="-23907"/>
    <n v="0"/>
    <n v="-23907"/>
    <n v="55652"/>
    <n v="0"/>
    <n v="0"/>
    <n v="85925.031499999997"/>
    <n v="269407.09000000003"/>
    <n v="0"/>
  </r>
  <r>
    <x v="0"/>
    <s v="FA95"/>
    <n v="2000"/>
    <n v="200002275"/>
    <n v="0"/>
    <s v="FA002000022750"/>
    <s v="REVOLVING CHAIR"/>
    <x v="3"/>
    <n v="3"/>
    <n v="7"/>
    <n v="2"/>
    <s v="01.08.2021"/>
    <s v="01.08.2021"/>
    <s v="30.09.2022"/>
    <s v="INR"/>
    <n v="9076.51"/>
    <n v="0"/>
    <n v="-9076.51"/>
    <n v="0"/>
    <n v="0"/>
    <n v="-3019"/>
    <n v="-432"/>
    <n v="0"/>
    <n v="-432"/>
    <n v="3451"/>
    <n v="0"/>
    <n v="0"/>
    <n v="1968.9285"/>
    <n v="6057.51"/>
    <n v="0"/>
  </r>
  <r>
    <x v="0"/>
    <s v="FA95"/>
    <n v="2000"/>
    <n v="200002276"/>
    <n v="0"/>
    <s v="FA002000022760"/>
    <s v="REVOLVING CHAIR"/>
    <x v="3"/>
    <n v="14"/>
    <n v="6"/>
    <n v="7"/>
    <s v="01.08.2021"/>
    <s v="01.08.2021"/>
    <s v="30.09.2022"/>
    <s v="INR"/>
    <n v="35200"/>
    <n v="0"/>
    <n v="-35200"/>
    <n v="0"/>
    <n v="0"/>
    <n v="-13820"/>
    <n v="-1662"/>
    <n v="0"/>
    <n v="-1662"/>
    <n v="15482"/>
    <n v="0"/>
    <n v="0"/>
    <n v="6901.2999999999993"/>
    <n v="21380"/>
    <n v="0"/>
  </r>
  <r>
    <x v="0"/>
    <s v="FA95"/>
    <n v="2000"/>
    <n v="200002277"/>
    <n v="0"/>
    <s v="FA002000022770"/>
    <s v="Cleaning Table"/>
    <x v="3"/>
    <n v="2"/>
    <n v="7"/>
    <n v="10"/>
    <s v="01.08.2021"/>
    <s v="01.08.2021"/>
    <s v="30.09.2022"/>
    <s v="INR"/>
    <n v="181117.25"/>
    <n v="0"/>
    <n v="-181117.25"/>
    <n v="0"/>
    <n v="0"/>
    <n v="-49273"/>
    <n v="-7125"/>
    <n v="0"/>
    <n v="-7125"/>
    <n v="56398"/>
    <n v="0"/>
    <n v="0"/>
    <n v="17255.664999999997"/>
    <n v="131844.25"/>
    <n v="0"/>
  </r>
  <r>
    <x v="0"/>
    <s v="FA95"/>
    <n v="2000"/>
    <n v="200002278"/>
    <n v="0"/>
    <s v="FA002000022780"/>
    <s v="Dining Table"/>
    <x v="3"/>
    <n v="3"/>
    <n v="7"/>
    <n v="2"/>
    <s v="01.08.2021"/>
    <s v="01.08.2021"/>
    <s v="30.09.2022"/>
    <s v="INR"/>
    <n v="3862.34"/>
    <n v="0"/>
    <n v="-3862.34"/>
    <n v="0"/>
    <n v="0"/>
    <n v="-1284.25"/>
    <n v="-184"/>
    <n v="0"/>
    <n v="-184"/>
    <n v="1468.25"/>
    <n v="0"/>
    <n v="0"/>
    <n v="837.93150000000003"/>
    <n v="2578.09"/>
    <n v="0"/>
  </r>
  <r>
    <x v="0"/>
    <s v="FA95"/>
    <n v="2000"/>
    <n v="200002279"/>
    <n v="0"/>
    <s v="FA002000022790"/>
    <s v="Heavy Duty Rack"/>
    <x v="3"/>
    <n v="19220"/>
    <n v="7"/>
    <n v="2"/>
    <s v="01.08.2021"/>
    <s v="01.08.2021"/>
    <s v="30.09.2022"/>
    <s v="INR"/>
    <n v="2153614.2200000002"/>
    <n v="0"/>
    <n v="-2153614.2200000002"/>
    <n v="0"/>
    <n v="0"/>
    <n v="-716304.92"/>
    <n v="-98677"/>
    <n v="0"/>
    <n v="-98677"/>
    <n v="814981.92"/>
    <n v="0"/>
    <n v="0"/>
    <n v="395638.19750000001"/>
    <n v="1437309.3000000003"/>
    <n v="0"/>
  </r>
  <r>
    <x v="0"/>
    <s v="FA95"/>
    <n v="2000"/>
    <n v="200002280"/>
    <n v="0"/>
    <s v="FA002000022800"/>
    <s v="WOODEN STORAGE (Drawer)"/>
    <x v="3"/>
    <n v="43"/>
    <n v="6"/>
    <n v="6"/>
    <s v="01.08.2021"/>
    <s v="01.08.2021"/>
    <s v="30.09.2022"/>
    <s v="INR"/>
    <n v="44925"/>
    <n v="0"/>
    <n v="-44925"/>
    <n v="0"/>
    <n v="0"/>
    <n v="-17763"/>
    <n v="-2141"/>
    <n v="0"/>
    <n v="-2141"/>
    <n v="19904"/>
    <n v="0"/>
    <n v="0"/>
    <n v="8757.3499999999985"/>
    <n v="27162"/>
    <n v="0"/>
  </r>
  <r>
    <x v="0"/>
    <s v="FA95"/>
    <n v="2000"/>
    <n v="200002281"/>
    <n v="0"/>
    <s v="FA002000022810"/>
    <s v="WORK STATION 3'*2'"/>
    <x v="3"/>
    <n v="9"/>
    <n v="6"/>
    <n v="7"/>
    <s v="01.08.2021"/>
    <s v="01.08.2021"/>
    <s v="30.09.2022"/>
    <s v="INR"/>
    <n v="41400"/>
    <n v="0"/>
    <n v="-41400"/>
    <n v="0"/>
    <n v="0"/>
    <n v="-16255"/>
    <n v="-1955"/>
    <n v="0"/>
    <n v="-1955"/>
    <n v="18210"/>
    <n v="0"/>
    <n v="0"/>
    <n v="8116.4999999999991"/>
    <n v="25145"/>
    <n v="0"/>
  </r>
  <r>
    <x v="0"/>
    <s v="FA95"/>
    <n v="2000"/>
    <n v="200002282"/>
    <n v="0"/>
    <s v="FA002000022820"/>
    <s v="DRAWER UNIT"/>
    <x v="3"/>
    <n v="11"/>
    <n v="6"/>
    <n v="7"/>
    <s v="01.08.2021"/>
    <s v="01.08.2021"/>
    <s v="30.09.2022"/>
    <s v="INR"/>
    <n v="50600"/>
    <n v="0"/>
    <n v="-50600"/>
    <n v="0"/>
    <n v="0"/>
    <n v="-19868"/>
    <n v="-2389"/>
    <n v="0"/>
    <n v="-2389"/>
    <n v="22257"/>
    <n v="0"/>
    <n v="0"/>
    <n v="9920.0499999999993"/>
    <n v="30732"/>
    <n v="0"/>
  </r>
  <r>
    <x v="0"/>
    <s v="FA95"/>
    <n v="2000"/>
    <n v="200002283"/>
    <n v="0"/>
    <s v="FA002000022830"/>
    <s v="Packing table"/>
    <x v="3"/>
    <n v="3"/>
    <n v="6"/>
    <n v="7"/>
    <s v="01.08.2021"/>
    <s v="01.08.2021"/>
    <s v="30.09.2022"/>
    <s v="INR"/>
    <n v="123885"/>
    <n v="0"/>
    <n v="-123885"/>
    <n v="0"/>
    <n v="0"/>
    <n v="-47724.74"/>
    <n v="-5306"/>
    <n v="0"/>
    <n v="-5306"/>
    <n v="53030.74"/>
    <n v="0"/>
    <n v="0"/>
    <n v="14748.776"/>
    <n v="76160.260000000009"/>
    <n v="0"/>
  </r>
  <r>
    <x v="0"/>
    <s v="FA95"/>
    <n v="2000"/>
    <n v="200002284"/>
    <n v="0"/>
    <s v="FA002000022840"/>
    <s v="Packing table"/>
    <x v="3"/>
    <n v="0"/>
    <n v="6"/>
    <n v="8"/>
    <s v="01.08.2021"/>
    <s v="01.08.2021"/>
    <s v="09.08.2022"/>
    <s v="INR"/>
    <n v="25813"/>
    <n v="0"/>
    <n v="-25813"/>
    <n v="0"/>
    <n v="0"/>
    <n v="-10027.25"/>
    <n v="-860"/>
    <n v="0"/>
    <n v="-860"/>
    <n v="10887.25"/>
    <n v="0"/>
    <n v="0"/>
    <n v="0"/>
    <n v="15785.75"/>
    <n v="0"/>
  </r>
  <r>
    <x v="0"/>
    <s v="FA95"/>
    <n v="2000"/>
    <n v="200002285"/>
    <n v="0"/>
    <s v="FA002000022850"/>
    <s v="Plastic Chairs &amp; Stool (10+10)"/>
    <x v="3"/>
    <n v="20"/>
    <n v="7"/>
    <n v="5"/>
    <s v="01.08.2021"/>
    <s v="01.08.2021"/>
    <s v="30.09.2022"/>
    <s v="INR"/>
    <n v="5439.5"/>
    <n v="0"/>
    <n v="-5439.5"/>
    <n v="0"/>
    <n v="0"/>
    <n v="-1670"/>
    <n v="-260"/>
    <n v="0"/>
    <n v="-260"/>
    <n v="1930"/>
    <n v="0"/>
    <n v="0"/>
    <n v="1228.3249999999998"/>
    <n v="3769.5"/>
    <n v="0"/>
  </r>
  <r>
    <x v="0"/>
    <s v="FA95"/>
    <n v="2000"/>
    <n v="200002286"/>
    <n v="0"/>
    <s v="FA002000022860"/>
    <s v="Plastic Pallets SWK-001 &amp; 002"/>
    <x v="3"/>
    <n v="0"/>
    <n v="7"/>
    <n v="2"/>
    <s v="01.08.2021"/>
    <s v="01.08.2021"/>
    <s v="11.08.2022"/>
    <s v="INR"/>
    <n v="1062145.22"/>
    <n v="0"/>
    <n v="-1062145.22"/>
    <n v="0"/>
    <n v="0"/>
    <n v="-353276"/>
    <n v="-36184"/>
    <n v="0"/>
    <n v="-36184"/>
    <n v="389460"/>
    <n v="0"/>
    <n v="0"/>
    <n v="0"/>
    <n v="708869.22"/>
    <n v="0"/>
  </r>
  <r>
    <x v="0"/>
    <s v="FA95"/>
    <n v="2000"/>
    <n v="200002287"/>
    <n v="0"/>
    <s v="FA002000022870"/>
    <s v="Plastic Pallets 1200*1000*160MM"/>
    <x v="3"/>
    <n v="77"/>
    <n v="7"/>
    <n v="2"/>
    <s v="01.08.2021"/>
    <s v="01.08.2021"/>
    <s v="30.09.2022"/>
    <s v="INR"/>
    <n v="184101.43"/>
    <n v="0"/>
    <n v="-184101.43"/>
    <n v="0"/>
    <n v="0"/>
    <n v="-60581"/>
    <n v="-8423"/>
    <n v="0"/>
    <n v="-8423"/>
    <n v="69004"/>
    <n v="0"/>
    <n v="0"/>
    <n v="33600.99749999999"/>
    <n v="123520.43"/>
    <n v="0"/>
  </r>
  <r>
    <x v="0"/>
    <s v="FA95"/>
    <n v="2000"/>
    <n v="200002288"/>
    <n v="0"/>
    <s v="FA002000022880"/>
    <s v="Plastic Pallets"/>
    <x v="3"/>
    <n v="32"/>
    <n v="6"/>
    <n v="1"/>
    <s v="01.08.2021"/>
    <s v="01.08.2021"/>
    <s v="30.09.2022"/>
    <s v="INR"/>
    <n v="53000"/>
    <n v="0"/>
    <n v="-53000"/>
    <n v="0"/>
    <n v="0"/>
    <n v="-22424"/>
    <n v="-2382"/>
    <n v="0"/>
    <n v="-2382"/>
    <n v="24806"/>
    <n v="0"/>
    <n v="0"/>
    <n v="6269.8440000000001"/>
    <n v="30576"/>
    <n v="0"/>
  </r>
  <r>
    <x v="0"/>
    <s v="FA95"/>
    <n v="2000"/>
    <n v="200002289"/>
    <n v="0"/>
    <s v="FA002000022890"/>
    <s v="MS + SS Table 4' x 8'"/>
    <x v="3"/>
    <n v="1"/>
    <n v="7"/>
    <n v="2"/>
    <s v="01.08.2021"/>
    <s v="01.08.2021"/>
    <s v="30.09.2022"/>
    <s v="INR"/>
    <n v="43773.26"/>
    <n v="0"/>
    <n v="-43773.26"/>
    <n v="0"/>
    <n v="0"/>
    <n v="-14559"/>
    <n v="-2084"/>
    <n v="0"/>
    <n v="-2084"/>
    <n v="16643"/>
    <n v="0"/>
    <n v="0"/>
    <n v="9495.5910000000003"/>
    <n v="29214.260000000002"/>
    <n v="0"/>
  </r>
  <r>
    <x v="0"/>
    <s v="FA95"/>
    <n v="2000"/>
    <n v="200002290"/>
    <n v="0"/>
    <s v="FA002000022900"/>
    <s v="MS + SS Table 4' x 4'"/>
    <x v="3"/>
    <n v="1"/>
    <n v="7"/>
    <n v="2"/>
    <s v="01.08.2021"/>
    <s v="01.08.2021"/>
    <s v="30.09.2022"/>
    <s v="INR"/>
    <n v="30898.77"/>
    <n v="0"/>
    <n v="-30898.77"/>
    <n v="0"/>
    <n v="0"/>
    <n v="-10277"/>
    <n v="-1471"/>
    <n v="0"/>
    <n v="-1471"/>
    <n v="11748"/>
    <n v="0"/>
    <n v="0"/>
    <n v="6702.7694999999994"/>
    <n v="20621.77"/>
    <n v="0"/>
  </r>
  <r>
    <x v="0"/>
    <s v="FA95"/>
    <n v="2000"/>
    <n v="200002291"/>
    <n v="0"/>
    <s v="FA002000022910"/>
    <s v="REVOLVING CHAIR"/>
    <x v="3"/>
    <n v="11"/>
    <n v="7"/>
    <n v="5"/>
    <s v="01.08.2021"/>
    <s v="01.08.2021"/>
    <s v="30.09.2022"/>
    <s v="INR"/>
    <n v="26450"/>
    <n v="0"/>
    <n v="-26450"/>
    <n v="0"/>
    <n v="0"/>
    <n v="-8108"/>
    <n v="-1264"/>
    <n v="0"/>
    <n v="-1264"/>
    <n v="9372"/>
    <n v="0"/>
    <n v="0"/>
    <n v="5977.2999999999993"/>
    <n v="18342"/>
    <n v="0"/>
  </r>
  <r>
    <x v="0"/>
    <s v="FA95"/>
    <n v="2000"/>
    <n v="200002293"/>
    <n v="0"/>
    <s v="FA002000022930"/>
    <s v="36U Floor Standing Network Rack 36 U - (IT Device)"/>
    <x v="3"/>
    <n v="1"/>
    <n v="10"/>
    <n v="0"/>
    <s v="30.09.2021"/>
    <s v="01.08.2021"/>
    <s v="30.09.2022"/>
    <s v="INR"/>
    <n v="39067"/>
    <n v="0"/>
    <n v="-39067"/>
    <n v="0"/>
    <n v="0"/>
    <n v="-2471"/>
    <n v="-1861"/>
    <n v="0"/>
    <n v="-1861"/>
    <n v="4332"/>
    <n v="0"/>
    <n v="0"/>
    <n v="12157.25"/>
    <n v="36596"/>
    <n v="0"/>
  </r>
  <r>
    <x v="0"/>
    <s v="FA95"/>
    <n v="2000"/>
    <n v="200002294"/>
    <n v="0"/>
    <s v="FA002000022940"/>
    <s v="CANTILIVER SHELF (IT device)"/>
    <x v="3"/>
    <n v="8"/>
    <n v="10"/>
    <n v="0"/>
    <s v="30.09.2021"/>
    <s v="01.08.2021"/>
    <s v="30.09.2022"/>
    <s v="INR"/>
    <n v="5927"/>
    <n v="0"/>
    <n v="-5927"/>
    <n v="0"/>
    <n v="0"/>
    <n v="-375"/>
    <n v="-282"/>
    <n v="0"/>
    <n v="-282"/>
    <n v="657"/>
    <n v="0"/>
    <n v="0"/>
    <n v="1844.4999999999998"/>
    <n v="5552"/>
    <n v="0"/>
  </r>
  <r>
    <x v="0"/>
    <s v="FA95"/>
    <n v="2000"/>
    <n v="200002295"/>
    <n v="0"/>
    <s v="FA002000022950"/>
    <s v="15U rack for DVR installation-CCTV Set up"/>
    <x v="3"/>
    <n v="3"/>
    <n v="10"/>
    <n v="0"/>
    <s v="30.09.2021"/>
    <s v="01.08.2021"/>
    <s v="30.09.2022"/>
    <s v="INR"/>
    <n v="26269"/>
    <n v="0"/>
    <n v="-26269"/>
    <n v="0"/>
    <n v="0"/>
    <n v="-1661"/>
    <n v="-1251"/>
    <n v="0"/>
    <n v="-1251"/>
    <n v="2912"/>
    <n v="0"/>
    <n v="0"/>
    <n v="8174.95"/>
    <n v="24608"/>
    <n v="0"/>
  </r>
  <r>
    <x v="0"/>
    <s v="FA95"/>
    <n v="2000"/>
    <n v="200002296"/>
    <n v="0"/>
    <s v="FA002000022960"/>
    <s v="Granite counter -Laboratory"/>
    <x v="3"/>
    <n v="190"/>
    <n v="10"/>
    <n v="0"/>
    <s v="30.09.2021"/>
    <s v="01.08.2021"/>
    <s v="30.09.2022"/>
    <s v="INR"/>
    <n v="98545"/>
    <n v="0"/>
    <n v="-98545"/>
    <n v="0"/>
    <n v="0"/>
    <n v="-6233"/>
    <n v="-4694"/>
    <n v="0"/>
    <n v="-4694"/>
    <n v="10927"/>
    <n v="0"/>
    <n v="0"/>
    <n v="30666.3"/>
    <n v="92312"/>
    <n v="0"/>
  </r>
  <r>
    <x v="0"/>
    <s v="FA95"/>
    <n v="2000"/>
    <n v="200002297"/>
    <n v="0"/>
    <s v="FA002000022970"/>
    <s v="Wooden modular counter -Laboratory"/>
    <x v="3"/>
    <n v="115"/>
    <n v="10"/>
    <n v="0"/>
    <s v="30.09.2021"/>
    <s v="01.08.2021"/>
    <s v="30.09.2022"/>
    <s v="INR"/>
    <n v="210113.75"/>
    <n v="0"/>
    <n v="-210113.75"/>
    <n v="0"/>
    <n v="0"/>
    <n v="-13289"/>
    <n v="-10008"/>
    <n v="0"/>
    <n v="-10008"/>
    <n v="23297"/>
    <n v="0"/>
    <n v="0"/>
    <n v="65385.862499999996"/>
    <n v="196824.75"/>
    <n v="0"/>
  </r>
  <r>
    <x v="0"/>
    <s v="FA95"/>
    <n v="2000"/>
    <n v="200002298"/>
    <n v="0"/>
    <s v="FA002000022980"/>
    <s v="Air curtain CAC-2018"/>
    <x v="3"/>
    <n v="12"/>
    <n v="10"/>
    <n v="0"/>
    <s v="30.09.2021"/>
    <s v="01.08.2021"/>
    <s v="30.09.2022"/>
    <s v="INR"/>
    <n v="286405"/>
    <n v="0"/>
    <n v="-286405"/>
    <n v="0"/>
    <n v="0"/>
    <n v="-18114"/>
    <n v="-13642"/>
    <n v="0"/>
    <n v="-13642"/>
    <n v="31756"/>
    <n v="0"/>
    <n v="0"/>
    <n v="89127.15"/>
    <n v="268291"/>
    <n v="0"/>
  </r>
  <r>
    <x v="0"/>
    <s v="FA95"/>
    <n v="2000"/>
    <n v="200002299"/>
    <n v="0"/>
    <s v="FA002000022990"/>
    <s v="PVC STRIP CURTAINS ANTI INSECT"/>
    <x v="3"/>
    <n v="1059"/>
    <n v="10"/>
    <n v="0"/>
    <s v="30.09.2021"/>
    <s v="01.08.2021"/>
    <s v="30.09.2022"/>
    <s v="INR"/>
    <n v="159141.45000000001"/>
    <n v="0"/>
    <n v="-159141.45000000001"/>
    <n v="0"/>
    <n v="0"/>
    <n v="-10065"/>
    <n v="-7580"/>
    <n v="0"/>
    <n v="-7580"/>
    <n v="17645"/>
    <n v="0"/>
    <n v="0"/>
    <n v="49523.7575"/>
    <n v="149076.45000000001"/>
    <n v="0"/>
  </r>
  <r>
    <x v="0"/>
    <s v="FA95"/>
    <n v="2000"/>
    <n v="200002300"/>
    <n v="0"/>
    <s v="FA002000023000"/>
    <s v="Stainless steel &amp; MS canteen table"/>
    <x v="3"/>
    <n v="22"/>
    <n v="10"/>
    <n v="0"/>
    <s v="30.09.2021"/>
    <s v="01.08.2021"/>
    <s v="30.09.2022"/>
    <s v="INR"/>
    <n v="416645.12"/>
    <n v="0"/>
    <n v="-416645.12"/>
    <n v="0"/>
    <n v="0"/>
    <n v="-26351"/>
    <n v="-19845"/>
    <n v="0"/>
    <n v="-19845"/>
    <n v="46196"/>
    <n v="0"/>
    <n v="0"/>
    <n v="129657.192"/>
    <n v="390294.12"/>
    <n v="0"/>
  </r>
  <r>
    <x v="0"/>
    <s v="FA95"/>
    <n v="2000"/>
    <n v="200002301"/>
    <n v="0"/>
    <s v="FA002000023010"/>
    <s v="Air curtain CAC"/>
    <x v="3"/>
    <n v="2"/>
    <n v="10"/>
    <n v="0"/>
    <s v="30.09.2021"/>
    <s v="01.08.2021"/>
    <s v="30.09.2022"/>
    <s v="INR"/>
    <n v="49845"/>
    <n v="0"/>
    <n v="-49845"/>
    <n v="0"/>
    <n v="0"/>
    <n v="-3153"/>
    <n v="-2374"/>
    <n v="0"/>
    <n v="-2374"/>
    <n v="5527"/>
    <n v="0"/>
    <n v="0"/>
    <n v="15511.3"/>
    <n v="46692"/>
    <n v="0"/>
  </r>
  <r>
    <x v="0"/>
    <s v="FA95"/>
    <n v="2000"/>
    <n v="200002302"/>
    <n v="0"/>
    <s v="FA002000023020"/>
    <s v="Sliding Door - LT Panel Room"/>
    <x v="3"/>
    <n v="1"/>
    <n v="10"/>
    <n v="0"/>
    <s v="30.09.2021"/>
    <s v="01.08.2021"/>
    <s v="30.09.2022"/>
    <s v="INR"/>
    <n v="36373"/>
    <n v="0"/>
    <n v="-36373"/>
    <n v="0"/>
    <n v="0"/>
    <n v="-2300"/>
    <n v="-1732"/>
    <n v="0"/>
    <n v="-1732"/>
    <n v="4032"/>
    <n v="0"/>
    <n v="0"/>
    <n v="11319.349999999999"/>
    <n v="34073"/>
    <n v="0"/>
  </r>
  <r>
    <x v="0"/>
    <s v="FA95"/>
    <n v="2000"/>
    <n v="200002303"/>
    <n v="0"/>
    <s v="FA002000023030"/>
    <s v="SS Jali Vibro Siever - for Cleaning Table"/>
    <x v="3"/>
    <n v="32"/>
    <n v="10"/>
    <n v="0"/>
    <s v="30.09.2021"/>
    <s v="01.08.2021"/>
    <s v="30.09.2022"/>
    <s v="INR"/>
    <n v="36158"/>
    <n v="0"/>
    <n v="-36158"/>
    <n v="0"/>
    <n v="0"/>
    <n v="-2287"/>
    <n v="-1722"/>
    <n v="0"/>
    <n v="-1722"/>
    <n v="4009"/>
    <n v="0"/>
    <n v="0"/>
    <n v="11252.15"/>
    <n v="33871"/>
    <n v="0"/>
  </r>
  <r>
    <x v="0"/>
    <s v="FA95"/>
    <n v="2000"/>
    <n v="200002304"/>
    <n v="0"/>
    <s v="FA002000023040"/>
    <s v="Granite counter 19mm - Laboratory"/>
    <x v="3"/>
    <n v="1"/>
    <n v="10"/>
    <n v="0"/>
    <s v="30.09.2021"/>
    <s v="01.08.2021"/>
    <s v="30.09.2022"/>
    <s v="INR"/>
    <n v="43049"/>
    <n v="0"/>
    <n v="-43049"/>
    <n v="0"/>
    <n v="0"/>
    <n v="-2723"/>
    <n v="-2050"/>
    <n v="0"/>
    <n v="-2050"/>
    <n v="4773"/>
    <n v="0"/>
    <n v="0"/>
    <n v="13396.599999999999"/>
    <n v="40326"/>
    <n v="0"/>
  </r>
  <r>
    <x v="0"/>
    <s v="FA95"/>
    <n v="2000"/>
    <n v="200002305"/>
    <n v="0"/>
    <s v="FA002000023050"/>
    <s v="19mm Wooden modular counter-Laboratory"/>
    <x v="3"/>
    <n v="1"/>
    <n v="10"/>
    <n v="0"/>
    <s v="30.09.2021"/>
    <s v="01.08.2021"/>
    <s v="30.09.2022"/>
    <s v="INR"/>
    <n v="73084"/>
    <n v="0"/>
    <n v="-73084"/>
    <n v="0"/>
    <n v="0"/>
    <n v="-4622"/>
    <n v="-3481"/>
    <n v="0"/>
    <n v="-3481"/>
    <n v="8103"/>
    <n v="0"/>
    <n v="0"/>
    <n v="22743.35"/>
    <n v="68462"/>
    <n v="0"/>
  </r>
  <r>
    <x v="0"/>
    <s v="FA95"/>
    <n v="2000"/>
    <n v="200002306"/>
    <n v="0"/>
    <s v="FA002000023060"/>
    <s v="Stand for Panels (MS Angle , Plates and Fasteners)"/>
    <x v="3"/>
    <n v="5"/>
    <n v="10"/>
    <n v="0"/>
    <s v="30.09.2021"/>
    <s v="01.08.2021"/>
    <s v="30.09.2022"/>
    <s v="INR"/>
    <n v="26943"/>
    <n v="0"/>
    <n v="-26943"/>
    <n v="0"/>
    <n v="0"/>
    <n v="-1704"/>
    <n v="-1283"/>
    <n v="0"/>
    <n v="-1283"/>
    <n v="2987"/>
    <n v="0"/>
    <n v="0"/>
    <n v="8384.6"/>
    <n v="25239"/>
    <n v="0"/>
  </r>
  <r>
    <x v="0"/>
    <s v="FA95"/>
    <n v="2000"/>
    <n v="200002307"/>
    <n v="0"/>
    <s v="FA002000023070"/>
    <s v="14x18&quot; Sink with Material"/>
    <x v="3"/>
    <n v="4"/>
    <n v="10"/>
    <n v="0"/>
    <s v="30.09.2021"/>
    <s v="01.08.2021"/>
    <s v="30.09.2022"/>
    <s v="INR"/>
    <n v="47690"/>
    <n v="0"/>
    <n v="-47690"/>
    <n v="0"/>
    <n v="0"/>
    <n v="-3016"/>
    <n v="-2271"/>
    <n v="0"/>
    <n v="-2271"/>
    <n v="5287"/>
    <n v="0"/>
    <n v="0"/>
    <n v="14841.05"/>
    <n v="44674"/>
    <n v="0"/>
  </r>
  <r>
    <x v="0"/>
    <s v="FA95"/>
    <n v="2000"/>
    <n v="200002308"/>
    <n v="0"/>
    <s v="FA002000023080"/>
    <s v="1000 Lt Tank  with Material"/>
    <x v="3"/>
    <n v="1"/>
    <n v="10"/>
    <n v="0"/>
    <s v="30.09.2021"/>
    <s v="01.08.2021"/>
    <s v="30.09.2022"/>
    <s v="INR"/>
    <n v="38057"/>
    <n v="0"/>
    <n v="-38057"/>
    <n v="0"/>
    <n v="0"/>
    <n v="-2407"/>
    <n v="-1813"/>
    <n v="0"/>
    <n v="-1813"/>
    <n v="4220"/>
    <n v="0"/>
    <n v="0"/>
    <n v="11842.949999999999"/>
    <n v="35650"/>
    <n v="0"/>
  </r>
  <r>
    <x v="0"/>
    <s v="FA95"/>
    <n v="2000"/>
    <n v="200002309"/>
    <n v="0"/>
    <s v="FA002000023090"/>
    <s v="12 Feet 1000 Lt Stand"/>
    <x v="3"/>
    <n v="1"/>
    <n v="10"/>
    <n v="0"/>
    <s v="30.09.2021"/>
    <s v="01.08.2021"/>
    <s v="30.09.2022"/>
    <s v="INR"/>
    <n v="31995"/>
    <n v="0"/>
    <n v="-31995"/>
    <n v="0"/>
    <n v="0"/>
    <n v="-2024"/>
    <n v="-1524"/>
    <n v="0"/>
    <n v="-1524"/>
    <n v="3548"/>
    <n v="0"/>
    <n v="0"/>
    <n v="9956.4499999999989"/>
    <n v="29971"/>
    <n v="0"/>
  </r>
  <r>
    <x v="0"/>
    <s v="FA95"/>
    <n v="2100"/>
    <n v="210000391"/>
    <n v="0"/>
    <s v="FA002100003910"/>
    <s v="Electrical Supply and Work"/>
    <x v="4"/>
    <n v="1"/>
    <n v="10"/>
    <n v="0"/>
    <s v="28.02.2018"/>
    <s v="01.02.2018"/>
    <s v="30.09.2022"/>
    <s v="INR"/>
    <n v="7072283.0599999996"/>
    <n v="0"/>
    <n v="-7072283.0599999996"/>
    <n v="0"/>
    <n v="0"/>
    <n v="-2796071"/>
    <n v="-336854"/>
    <n v="0"/>
    <n v="-336854"/>
    <n v="3132925"/>
    <n v="0"/>
    <n v="0"/>
    <n v="1378775.3209999998"/>
    <n v="4276212.0599999996"/>
    <n v="0"/>
  </r>
  <r>
    <x v="0"/>
    <s v="FA95"/>
    <n v="2100"/>
    <n v="210000543"/>
    <n v="0"/>
    <s v="FA002100005430"/>
    <s v="Electrical Supply and Work"/>
    <x v="4"/>
    <n v="1"/>
    <n v="10"/>
    <n v="0"/>
    <s v="30.09.2018"/>
    <s v="30.09.2018"/>
    <s v="30.09.2022"/>
    <s v="INR"/>
    <n v="504966.12"/>
    <n v="0"/>
    <n v="-504966.12"/>
    <n v="0"/>
    <n v="0"/>
    <n v="-167968"/>
    <n v="-24052"/>
    <n v="0"/>
    <n v="-24052"/>
    <n v="192020"/>
    <n v="0"/>
    <n v="0"/>
    <n v="109531.14199999999"/>
    <n v="336998.12"/>
    <n v="0"/>
  </r>
  <r>
    <x v="0"/>
    <s v="FA95"/>
    <n v="2100"/>
    <n v="210000545"/>
    <n v="0"/>
    <s v="FA002100005450"/>
    <s v="Electric Work with Material"/>
    <x v="4"/>
    <n v="1"/>
    <n v="10"/>
    <n v="0"/>
    <s v="30.09.2018"/>
    <s v="30.09.2018"/>
    <s v="30.09.2022"/>
    <s v="INR"/>
    <n v="172955.58"/>
    <n v="0"/>
    <n v="-172955.58"/>
    <n v="0"/>
    <n v="0"/>
    <n v="-57531"/>
    <n v="-8238"/>
    <n v="0"/>
    <n v="-8238"/>
    <n v="65769"/>
    <n v="0"/>
    <n v="0"/>
    <n v="37515.302999999993"/>
    <n v="115424.57999999999"/>
    <n v="0"/>
  </r>
  <r>
    <x v="0"/>
    <s v="FA95"/>
    <n v="2100"/>
    <n v="210000559"/>
    <n v="0"/>
    <s v="FA002100005590"/>
    <s v="Electrical Supply and Work"/>
    <x v="4"/>
    <n v="1"/>
    <n v="10"/>
    <n v="0"/>
    <s v="30.09.2018"/>
    <s v="30.09.2018"/>
    <s v="30.09.2022"/>
    <s v="INR"/>
    <n v="3362651.35"/>
    <n v="0"/>
    <n v="-3362651.35"/>
    <n v="0"/>
    <n v="0"/>
    <n v="-1118520"/>
    <n v="-160163"/>
    <n v="0"/>
    <n v="-160163"/>
    <n v="1278683"/>
    <n v="0"/>
    <n v="0"/>
    <n v="729388.92249999999"/>
    <n v="2244131.35"/>
    <n v="0"/>
  </r>
  <r>
    <x v="0"/>
    <s v="FA95"/>
    <n v="2100"/>
    <n v="210000561"/>
    <n v="0"/>
    <s v="FA002100005610"/>
    <s v="Electric Work"/>
    <x v="4"/>
    <n v="1"/>
    <n v="10"/>
    <n v="0"/>
    <s v="30.09.2018"/>
    <s v="30.09.2018"/>
    <s v="30.09.2022"/>
    <s v="INR"/>
    <n v="605100.9"/>
    <n v="0"/>
    <n v="-605100.9"/>
    <n v="0"/>
    <n v="0"/>
    <n v="-201275"/>
    <n v="-28821"/>
    <n v="0"/>
    <n v="-28821"/>
    <n v="230096"/>
    <n v="0"/>
    <n v="0"/>
    <n v="131251.715"/>
    <n v="403825.9"/>
    <n v="0"/>
  </r>
  <r>
    <x v="0"/>
    <s v="FA95"/>
    <n v="2100"/>
    <n v="210000573"/>
    <n v="0"/>
    <s v="FA002100005730"/>
    <s v="Electric Work"/>
    <x v="4"/>
    <n v="1"/>
    <n v="10"/>
    <n v="0"/>
    <s v="31.10.2018"/>
    <s v="01.10.2018"/>
    <s v="30.09.2022"/>
    <s v="INR"/>
    <n v="650358.31999999995"/>
    <n v="0"/>
    <n v="-650358.31999999995"/>
    <n v="0"/>
    <n v="0"/>
    <n v="-216159"/>
    <n v="-30977"/>
    <n v="0"/>
    <n v="-30977"/>
    <n v="247136"/>
    <n v="0"/>
    <n v="0"/>
    <n v="141127.81199999998"/>
    <n v="434199.31999999995"/>
    <n v="0"/>
  </r>
  <r>
    <x v="0"/>
    <s v="FA95"/>
    <n v="2100"/>
    <n v="210000622"/>
    <n v="0"/>
    <s v="FA002100006220"/>
    <s v="Electric Work at 2nd Floor"/>
    <x v="4"/>
    <n v="1"/>
    <n v="10"/>
    <n v="0"/>
    <s v="30.11.2018"/>
    <s v="23.10.2018"/>
    <s v="30.09.2022"/>
    <s v="INR"/>
    <n v="747475.86"/>
    <n v="0"/>
    <n v="-747475.86"/>
    <n v="0"/>
    <n v="0"/>
    <n v="-244158"/>
    <n v="-35602"/>
    <n v="0"/>
    <n v="-35602"/>
    <n v="279760"/>
    <n v="0"/>
    <n v="0"/>
    <n v="163700.55099999998"/>
    <n v="503317.86"/>
    <n v="0"/>
  </r>
  <r>
    <x v="0"/>
    <s v="FA95"/>
    <n v="2100"/>
    <n v="210001165"/>
    <n v="0"/>
    <s v="FA002100011650"/>
    <s v="Voltas Air Conditioner 2 Ton"/>
    <x v="4"/>
    <n v="1"/>
    <n v="7"/>
    <n v="2"/>
    <s v="01.08.2021"/>
    <s v="01.08.2021"/>
    <s v="30.09.2022"/>
    <s v="INR"/>
    <n v="42747.16"/>
    <n v="0"/>
    <n v="-42747.16"/>
    <n v="0"/>
    <n v="0"/>
    <n v="-14218"/>
    <n v="-2035"/>
    <n v="0"/>
    <n v="-2035"/>
    <n v="16253"/>
    <n v="0"/>
    <n v="0"/>
    <n v="9272.9560000000001"/>
    <n v="28529.160000000003"/>
    <n v="0"/>
  </r>
  <r>
    <x v="0"/>
    <s v="FA95"/>
    <n v="2100"/>
    <n v="210001166"/>
    <n v="0"/>
    <s v="FA002100011660"/>
    <s v="Voltas Air Conditioner 1.5 Ton"/>
    <x v="4"/>
    <n v="1"/>
    <n v="7"/>
    <n v="2"/>
    <s v="01.08.2021"/>
    <s v="01.08.2021"/>
    <s v="30.09.2022"/>
    <s v="INR"/>
    <n v="29671.83"/>
    <n v="0"/>
    <n v="-29671.83"/>
    <n v="0"/>
    <n v="0"/>
    <n v="-9869"/>
    <n v="-1413"/>
    <n v="0"/>
    <n v="-1413"/>
    <n v="11282"/>
    <n v="0"/>
    <n v="0"/>
    <n v="6436.4405000000006"/>
    <n v="19802.830000000002"/>
    <n v="0"/>
  </r>
  <r>
    <x v="0"/>
    <s v="FA95"/>
    <n v="2100"/>
    <n v="210001167"/>
    <n v="0"/>
    <s v="FA002100011670"/>
    <s v="Voltas Window Air Conditioner 0.75 Ton"/>
    <x v="4"/>
    <n v="1"/>
    <n v="7"/>
    <n v="1"/>
    <s v="01.08.2021"/>
    <s v="01.08.2021"/>
    <s v="30.09.2022"/>
    <s v="INR"/>
    <n v="17601.990000000002"/>
    <n v="0"/>
    <n v="-17601.990000000002"/>
    <n v="0"/>
    <n v="0"/>
    <n v="-5867"/>
    <n v="-848"/>
    <n v="0"/>
    <n v="-848"/>
    <n v="6715"/>
    <n v="0"/>
    <n v="0"/>
    <n v="3810.4465000000005"/>
    <n v="11734.990000000002"/>
    <n v="0"/>
  </r>
  <r>
    <x v="0"/>
    <s v="FA95"/>
    <n v="2100"/>
    <n v="210001168"/>
    <n v="0"/>
    <s v="FA002100011680"/>
    <s v="Koryo Air Conditioner 2 Ton"/>
    <x v="4"/>
    <n v="1"/>
    <n v="7"/>
    <n v="2"/>
    <s v="01.08.2021"/>
    <s v="01.08.2021"/>
    <s v="30.09.2022"/>
    <s v="INR"/>
    <n v="45252.82"/>
    <n v="0"/>
    <n v="-45252.82"/>
    <n v="0"/>
    <n v="0"/>
    <n v="-15049"/>
    <n v="-2155"/>
    <n v="0"/>
    <n v="-2155"/>
    <n v="17204"/>
    <n v="0"/>
    <n v="0"/>
    <n v="9817.0869999999995"/>
    <n v="30203.82"/>
    <n v="0"/>
  </r>
  <r>
    <x v="0"/>
    <s v="FA95"/>
    <n v="2100"/>
    <n v="210001169"/>
    <n v="0"/>
    <s v="FA002100011690"/>
    <s v="LED TV for CCTV Set up"/>
    <x v="4"/>
    <n v="1"/>
    <n v="6"/>
    <n v="7"/>
    <s v="01.08.2021"/>
    <s v="01.08.2021"/>
    <s v="30.09.2022"/>
    <s v="INR"/>
    <n v="42000"/>
    <n v="0"/>
    <n v="-42000"/>
    <n v="0"/>
    <n v="0"/>
    <n v="-16441.78"/>
    <n v="-1987"/>
    <n v="0"/>
    <n v="-1987"/>
    <n v="18428.78"/>
    <n v="0"/>
    <n v="0"/>
    <n v="8249.9269999999997"/>
    <n v="25558.22"/>
    <n v="0"/>
  </r>
  <r>
    <x v="0"/>
    <s v="FA95"/>
    <n v="2100"/>
    <n v="210001171"/>
    <n v="0"/>
    <s v="FA002100011710"/>
    <s v="Air COOLER"/>
    <x v="4"/>
    <n v="2"/>
    <n v="7"/>
    <n v="2"/>
    <s v="01.08.2021"/>
    <s v="01.08.2021"/>
    <s v="30.09.2022"/>
    <s v="INR"/>
    <n v="65016.160000000003"/>
    <n v="0"/>
    <n v="-65016.160000000003"/>
    <n v="0"/>
    <n v="0"/>
    <n v="-21625"/>
    <n v="-3096"/>
    <n v="0"/>
    <n v="-3096"/>
    <n v="24721"/>
    <n v="0"/>
    <n v="0"/>
    <n v="14103.306"/>
    <n v="43391.16"/>
    <n v="0"/>
  </r>
  <r>
    <x v="0"/>
    <s v="FA95"/>
    <n v="2100"/>
    <n v="210001172"/>
    <n v="0"/>
    <s v="FA002100011720"/>
    <s v="COOLER"/>
    <x v="4"/>
    <n v="2"/>
    <n v="7"/>
    <n v="8"/>
    <s v="01.08.2021"/>
    <s v="01.08.2021"/>
    <s v="30.09.2022"/>
    <s v="INR"/>
    <n v="51000"/>
    <n v="0"/>
    <n v="-51000"/>
    <n v="0"/>
    <n v="0"/>
    <n v="-14391"/>
    <n v="-2439"/>
    <n v="0"/>
    <n v="-2439"/>
    <n v="16830"/>
    <n v="0"/>
    <n v="0"/>
    <n v="11959.5"/>
    <n v="36609"/>
    <n v="0"/>
  </r>
  <r>
    <x v="0"/>
    <s v="FA95"/>
    <n v="2100"/>
    <n v="210001173"/>
    <n v="0"/>
    <s v="FA002100011730"/>
    <s v="4 Fit COOLER"/>
    <x v="4"/>
    <n v="1"/>
    <n v="7"/>
    <n v="10"/>
    <s v="01.08.2021"/>
    <s v="01.08.2021"/>
    <s v="30.09.2022"/>
    <s v="INR"/>
    <n v="5500"/>
    <n v="0"/>
    <n v="-5500"/>
    <n v="0"/>
    <n v="0"/>
    <n v="-1461.26"/>
    <n v="-263"/>
    <n v="0"/>
    <n v="-263"/>
    <n v="1724.26"/>
    <n v="0"/>
    <n v="0"/>
    <n v="1321.5089999999998"/>
    <n v="4038.74"/>
    <n v="0"/>
  </r>
  <r>
    <x v="0"/>
    <s v="FA95"/>
    <n v="2100"/>
    <n v="210001174"/>
    <n v="0"/>
    <s v="FA002100011740"/>
    <s v="COOLER Evaporative"/>
    <x v="4"/>
    <n v="2"/>
    <n v="7"/>
    <n v="10"/>
    <s v="01.08.2021"/>
    <s v="01.08.2021"/>
    <s v="30.09.2022"/>
    <s v="INR"/>
    <n v="65114.75"/>
    <n v="0"/>
    <n v="-65114.75"/>
    <n v="0"/>
    <n v="0"/>
    <n v="-17281"/>
    <n v="-3118"/>
    <n v="0"/>
    <n v="-3118"/>
    <n v="20399"/>
    <n v="0"/>
    <n v="0"/>
    <n v="15650.512499999999"/>
    <n v="47833.75"/>
    <n v="0"/>
  </r>
  <r>
    <x v="0"/>
    <s v="FA95"/>
    <n v="2100"/>
    <n v="210001175"/>
    <n v="0"/>
    <s v="FA002100011750"/>
    <s v="ORIENT WALL FAN 400 MM"/>
    <x v="4"/>
    <n v="5"/>
    <n v="7"/>
    <n v="2"/>
    <s v="01.08.2021"/>
    <s v="01.08.2021"/>
    <s v="30.09.2022"/>
    <s v="INR"/>
    <n v="8728.4500000000007"/>
    <n v="0"/>
    <n v="-8728.4500000000007"/>
    <n v="0"/>
    <n v="0"/>
    <n v="-2903"/>
    <n v="-416"/>
    <n v="0"/>
    <n v="-416"/>
    <n v="3319"/>
    <n v="0"/>
    <n v="0"/>
    <n v="1893.3075000000001"/>
    <n v="5825.4500000000007"/>
    <n v="0"/>
  </r>
  <r>
    <x v="0"/>
    <s v="FA95"/>
    <n v="2100"/>
    <n v="210001176"/>
    <n v="0"/>
    <s v="FA002100011760"/>
    <s v="PEDESTAL FAN FARRY 500 MM"/>
    <x v="4"/>
    <n v="10"/>
    <n v="7"/>
    <n v="2"/>
    <s v="01.08.2021"/>
    <s v="01.08.2021"/>
    <s v="30.09.2022"/>
    <s v="INR"/>
    <n v="29244.880000000001"/>
    <n v="0"/>
    <n v="-29244.880000000001"/>
    <n v="0"/>
    <n v="0"/>
    <n v="-9727"/>
    <n v="-1392"/>
    <n v="0"/>
    <n v="-1392"/>
    <n v="11119"/>
    <n v="0"/>
    <n v="0"/>
    <n v="6344.058"/>
    <n v="19517.88"/>
    <n v="0"/>
  </r>
  <r>
    <x v="0"/>
    <s v="FA95"/>
    <n v="2100"/>
    <n v="210001177"/>
    <n v="0"/>
    <s v="FA002100011770"/>
    <s v="Celling FAN 48&quot;"/>
    <x v="4"/>
    <n v="8"/>
    <n v="6"/>
    <n v="7"/>
    <s v="01.08.2021"/>
    <s v="01.08.2021"/>
    <s v="30.09.2022"/>
    <s v="INR"/>
    <n v="11356.03"/>
    <n v="0"/>
    <n v="-11356.03"/>
    <n v="0"/>
    <n v="0"/>
    <n v="-4459.42"/>
    <n v="-536"/>
    <n v="0"/>
    <n v="-536"/>
    <n v="4995.42"/>
    <n v="0"/>
    <n v="0"/>
    <n v="2226.2134999999998"/>
    <n v="6896.6100000000006"/>
    <n v="0"/>
  </r>
  <r>
    <x v="0"/>
    <s v="FA95"/>
    <n v="2100"/>
    <n v="210001178"/>
    <n v="0"/>
    <s v="FA002100011780"/>
    <s v="DG SET-82.5 KVA"/>
    <x v="4"/>
    <n v="0"/>
    <n v="7"/>
    <n v="2"/>
    <s v="01.08.2021"/>
    <s v="01.08.2021"/>
    <s v="19.07.2022"/>
    <s v="INR"/>
    <n v="611538.15"/>
    <n v="0"/>
    <n v="-611538.15"/>
    <n v="0"/>
    <n v="0"/>
    <n v="-203401"/>
    <n v="-17343"/>
    <n v="0"/>
    <n v="-17343"/>
    <n v="220744"/>
    <n v="0"/>
    <n v="0"/>
    <n v="0"/>
    <n v="408137.15"/>
    <n v="0"/>
  </r>
  <r>
    <x v="0"/>
    <s v="FA95"/>
    <n v="2100"/>
    <n v="210001179"/>
    <n v="0"/>
    <s v="FA002100011790"/>
    <s v="DG SET-12.5 KVA"/>
    <x v="4"/>
    <n v="0"/>
    <n v="7"/>
    <n v="2"/>
    <s v="01.08.2021"/>
    <s v="01.08.2021"/>
    <s v="19.07.2022"/>
    <s v="INR"/>
    <n v="727408.53"/>
    <n v="0"/>
    <n v="-727408.53"/>
    <n v="0"/>
    <n v="0"/>
    <n v="-241894"/>
    <n v="-20631"/>
    <n v="0"/>
    <n v="-20631"/>
    <n v="262525"/>
    <n v="0"/>
    <n v="0"/>
    <n v="0"/>
    <n v="485514.53"/>
    <n v="0"/>
  </r>
  <r>
    <x v="0"/>
    <s v="FA95"/>
    <n v="2100"/>
    <n v="210001180"/>
    <n v="0"/>
    <s v="FA002100011800"/>
    <s v="70W HIGHWAY LED"/>
    <x v="4"/>
    <n v="28"/>
    <n v="7"/>
    <n v="2"/>
    <s v="01.08.2021"/>
    <s v="01.08.2021"/>
    <s v="30.09.2022"/>
    <s v="INR"/>
    <n v="72419"/>
    <n v="0"/>
    <n v="-72419"/>
    <n v="0"/>
    <n v="0"/>
    <n v="-24087"/>
    <n v="-3381"/>
    <n v="0"/>
    <n v="-3381"/>
    <n v="27468"/>
    <n v="0"/>
    <n v="0"/>
    <n v="14661.829"/>
    <n v="48332"/>
    <n v="0"/>
  </r>
  <r>
    <x v="0"/>
    <s v="FA95"/>
    <n v="2100"/>
    <n v="210001181"/>
    <n v="0"/>
    <s v="FA002100011810"/>
    <s v="UPS 20KVA &amp; Batteries(30)"/>
    <x v="4"/>
    <n v="0"/>
    <n v="7"/>
    <n v="8"/>
    <s v="01.08.2021"/>
    <s v="01.08.2021"/>
    <s v="30.07.2022"/>
    <s v="INR"/>
    <n v="182600"/>
    <n v="0"/>
    <n v="-182600"/>
    <n v="0"/>
    <n v="0"/>
    <n v="-51960"/>
    <n v="-5707"/>
    <n v="0"/>
    <n v="-5707"/>
    <n v="57667"/>
    <n v="0"/>
    <n v="0"/>
    <n v="0"/>
    <n v="130640"/>
    <n v="0"/>
  </r>
  <r>
    <x v="0"/>
    <s v="FA95"/>
    <n v="2100"/>
    <n v="210001182"/>
    <n v="0"/>
    <s v="FA002100011820"/>
    <s v="4 Fit COOLER"/>
    <x v="4"/>
    <n v="3"/>
    <n v="7"/>
    <n v="10"/>
    <s v="01.08.2021"/>
    <s v="01.08.2021"/>
    <s v="30.09.2022"/>
    <s v="INR"/>
    <n v="16500"/>
    <n v="0"/>
    <n v="-16500"/>
    <n v="0"/>
    <n v="0"/>
    <n v="-4388"/>
    <n v="-790"/>
    <n v="0"/>
    <n v="-790"/>
    <n v="5178"/>
    <n v="0"/>
    <n v="0"/>
    <n v="3962.7"/>
    <n v="12112"/>
    <n v="0"/>
  </r>
  <r>
    <x v="0"/>
    <s v="FA95"/>
    <n v="2100"/>
    <n v="210001183"/>
    <n v="0"/>
    <s v="FA002100011830"/>
    <s v="COOLER"/>
    <x v="4"/>
    <n v="2"/>
    <n v="6"/>
    <n v="11"/>
    <s v="01.08.2021"/>
    <s v="01.08.2021"/>
    <s v="30.09.2022"/>
    <s v="INR"/>
    <n v="53033.69"/>
    <n v="0"/>
    <n v="-53033.69"/>
    <n v="0"/>
    <n v="0"/>
    <n v="-18453"/>
    <n v="-2560"/>
    <n v="0"/>
    <n v="-2560"/>
    <n v="21013"/>
    <n v="0"/>
    <n v="0"/>
    <n v="11207.2415"/>
    <n v="34580.69"/>
    <n v="0"/>
  </r>
  <r>
    <x v="0"/>
    <s v="FA95"/>
    <n v="2100"/>
    <n v="210001184"/>
    <n v="0"/>
    <s v="FA002100011840"/>
    <s v="Exhaust Fan 18&quot;"/>
    <x v="4"/>
    <n v="1"/>
    <n v="0"/>
    <n v="1"/>
    <s v="01.08.2021"/>
    <s v="01.08.2021"/>
    <s v="30.09.2022"/>
    <s v="INR"/>
    <n v="5300"/>
    <n v="0"/>
    <n v="-5300"/>
    <n v="0"/>
    <n v="0"/>
    <n v="-5035"/>
    <n v="0"/>
    <n v="0"/>
    <n v="0"/>
    <n v="5035"/>
    <n v="0"/>
    <n v="0"/>
    <n v="92.75"/>
    <n v="265"/>
    <n v="0"/>
  </r>
  <r>
    <x v="0"/>
    <s v="FA95"/>
    <n v="2100"/>
    <n v="210001185"/>
    <n v="0"/>
    <s v="FA002100011850"/>
    <s v="Electrical Installation - Rice Plant"/>
    <x v="4"/>
    <n v="1"/>
    <n v="9"/>
    <n v="0"/>
    <s v="30.09.2021"/>
    <s v="01.08.2021"/>
    <s v="30.09.2022"/>
    <s v="INR"/>
    <n v="1003578"/>
    <n v="0"/>
    <n v="-1003578"/>
    <n v="0"/>
    <n v="0"/>
    <n v="-70525"/>
    <n v="-53112"/>
    <n v="0"/>
    <n v="-53112"/>
    <n v="123637"/>
    <n v="0"/>
    <n v="0"/>
    <n v="307979.34999999998"/>
    <n v="933053"/>
    <n v="0"/>
  </r>
  <r>
    <x v="0"/>
    <s v="FA95"/>
    <n v="2100"/>
    <n v="210001186"/>
    <n v="0"/>
    <s v="FA002100011860"/>
    <s v="10 KW Industrial CVCF - Color Sorter Rice Machine"/>
    <x v="4"/>
    <n v="1"/>
    <n v="10"/>
    <n v="0"/>
    <s v="30.09.2021"/>
    <s v="01.08.2021"/>
    <s v="30.09.2022"/>
    <s v="INR"/>
    <n v="186582"/>
    <n v="0"/>
    <n v="-186582"/>
    <n v="0"/>
    <n v="0"/>
    <n v="-11801"/>
    <n v="-8887"/>
    <n v="0"/>
    <n v="-8887"/>
    <n v="20688"/>
    <n v="0"/>
    <n v="0"/>
    <n v="58062.899999999994"/>
    <n v="174781"/>
    <n v="0"/>
  </r>
  <r>
    <x v="0"/>
    <s v="FA95"/>
    <n v="2100"/>
    <n v="210001187"/>
    <n v="0"/>
    <s v="FA002100011870"/>
    <s v="SERVO STABILISER 630 KVA"/>
    <x v="4"/>
    <n v="0"/>
    <n v="10"/>
    <n v="0"/>
    <s v="30.09.2021"/>
    <s v="01.08.2021"/>
    <s v="14.12.2022"/>
    <s v="INR"/>
    <n v="709951"/>
    <n v="0"/>
    <n v="-709951"/>
    <n v="0"/>
    <n v="0"/>
    <n v="-44902"/>
    <n v="-33815"/>
    <n v="0"/>
    <n v="-33815"/>
    <n v="78717"/>
    <n v="0"/>
    <n v="0"/>
    <n v="220931.9"/>
    <n v="665049"/>
    <n v="0"/>
  </r>
  <r>
    <x v="0"/>
    <s v="FA95"/>
    <n v="2100"/>
    <n v="210001188"/>
    <n v="0"/>
    <s v="FA002100011880"/>
    <s v="Distribution Panel for Dry Fruit"/>
    <x v="4"/>
    <n v="1"/>
    <n v="10"/>
    <n v="0"/>
    <s v="30.09.2021"/>
    <s v="01.08.2021"/>
    <s v="30.09.2022"/>
    <s v="INR"/>
    <n v="51265.16"/>
    <n v="0"/>
    <n v="-51265.16"/>
    <n v="0"/>
    <n v="0"/>
    <n v="-3242"/>
    <n v="-2442"/>
    <n v="0"/>
    <n v="-2442"/>
    <n v="5684"/>
    <n v="0"/>
    <n v="0"/>
    <n v="15953.406000000001"/>
    <n v="48023.16"/>
    <n v="0"/>
  </r>
  <r>
    <x v="0"/>
    <s v="FA95"/>
    <n v="2100"/>
    <n v="210001189"/>
    <n v="0"/>
    <s v="FA002100011890"/>
    <s v="Distribution Panel for Rice"/>
    <x v="4"/>
    <n v="1"/>
    <n v="10"/>
    <n v="0"/>
    <s v="30.09.2021"/>
    <s v="01.08.2021"/>
    <s v="30.09.2022"/>
    <s v="INR"/>
    <n v="107936.02"/>
    <n v="0"/>
    <n v="-107936.02"/>
    <n v="0"/>
    <n v="0"/>
    <n v="-6827"/>
    <n v="-5141"/>
    <n v="0"/>
    <n v="-5141"/>
    <n v="11968"/>
    <n v="0"/>
    <n v="0"/>
    <n v="33588.807000000001"/>
    <n v="101109.02"/>
    <n v="0"/>
  </r>
  <r>
    <x v="0"/>
    <s v="FA95"/>
    <n v="2100"/>
    <n v="210001190"/>
    <n v="0"/>
    <s v="FA002100011900"/>
    <s v="Distribution Panel for Utility"/>
    <x v="4"/>
    <n v="1"/>
    <n v="10"/>
    <n v="0"/>
    <s v="30.09.2021"/>
    <s v="01.08.2021"/>
    <s v="30.09.2022"/>
    <s v="INR"/>
    <n v="61678"/>
    <n v="0"/>
    <n v="-61678"/>
    <n v="0"/>
    <n v="0"/>
    <n v="-3901"/>
    <n v="-2938"/>
    <n v="0"/>
    <n v="-2938"/>
    <n v="6839"/>
    <n v="0"/>
    <n v="0"/>
    <n v="19193.649999999998"/>
    <n v="57777"/>
    <n v="0"/>
  </r>
  <r>
    <x v="0"/>
    <s v="FA95"/>
    <n v="2100"/>
    <n v="210001191"/>
    <n v="0"/>
    <s v="FA002100011910"/>
    <s v=" 125 KVA DG -150 AH- 12 Volt Exide Express"/>
    <x v="4"/>
    <n v="2"/>
    <n v="10"/>
    <n v="0"/>
    <s v="30.09.2021"/>
    <s v="01.08.2021"/>
    <s v="30.09.2022"/>
    <s v="INR"/>
    <n v="36966"/>
    <n v="0"/>
    <n v="-36966"/>
    <n v="0"/>
    <n v="0"/>
    <n v="-2338"/>
    <n v="-1761"/>
    <n v="0"/>
    <n v="-1761"/>
    <n v="4099"/>
    <n v="0"/>
    <n v="0"/>
    <n v="11503.449999999999"/>
    <n v="34628"/>
    <n v="0"/>
  </r>
  <r>
    <x v="0"/>
    <s v="FA95"/>
    <n v="2100"/>
    <n v="210001192"/>
    <n v="0"/>
    <s v="FA002100011920"/>
    <s v=" Exide Express  Battery -130 AH, 12 Volt"/>
    <x v="4"/>
    <n v="1"/>
    <n v="10"/>
    <n v="0"/>
    <s v="30.09.2021"/>
    <s v="01.08.2021"/>
    <s v="30.09.2022"/>
    <s v="INR"/>
    <n v="14435.32"/>
    <n v="0"/>
    <n v="-14435.32"/>
    <n v="0"/>
    <n v="0"/>
    <n v="-913"/>
    <n v="-688"/>
    <n v="0"/>
    <n v="-688"/>
    <n v="1601"/>
    <n v="0"/>
    <n v="0"/>
    <n v="4492.0119999999997"/>
    <n v="13522.32"/>
    <n v="0"/>
  </r>
  <r>
    <x v="0"/>
    <s v="FA95"/>
    <n v="2100"/>
    <n v="210001193"/>
    <n v="0"/>
    <s v="FA002100011930"/>
    <s v="MAIN LT PANEL WITH CAPACITOR PANEL"/>
    <x v="4"/>
    <n v="0"/>
    <n v="10"/>
    <n v="0"/>
    <s v="30.09.2021"/>
    <s v="01.08.2021"/>
    <s v="14.12.2022"/>
    <s v="INR"/>
    <n v="1155955.3400000001"/>
    <n v="0"/>
    <n v="-1155955.3400000001"/>
    <n v="0"/>
    <n v="0"/>
    <n v="-73110"/>
    <n v="-55058"/>
    <n v="0"/>
    <n v="-55058"/>
    <n v="128168"/>
    <n v="0"/>
    <n v="0"/>
    <n v="359725.56900000002"/>
    <n v="1082845.3400000001"/>
    <n v="0"/>
  </r>
  <r>
    <x v="0"/>
    <s v="FA95"/>
    <n v="2100"/>
    <n v="210001194"/>
    <n v="0"/>
    <s v="FA002100011940"/>
    <s v="Distribution Panel for Spices"/>
    <x v="4"/>
    <n v="1"/>
    <n v="10"/>
    <n v="0"/>
    <s v="30.09.2021"/>
    <s v="01.08.2021"/>
    <s v="30.09.2022"/>
    <s v="INR"/>
    <n v="67298.06"/>
    <n v="0"/>
    <n v="-67298.06"/>
    <n v="0"/>
    <n v="0"/>
    <n v="-4256"/>
    <n v="-3205"/>
    <n v="0"/>
    <n v="-3205"/>
    <n v="7461"/>
    <n v="0"/>
    <n v="0"/>
    <n v="20942.970999999998"/>
    <n v="63042.06"/>
    <n v="0"/>
  </r>
  <r>
    <x v="0"/>
    <s v="FA95"/>
    <n v="2100"/>
    <n v="210001195"/>
    <n v="0"/>
    <s v="FA002100011950"/>
    <s v="Distribution Panel for Pulses"/>
    <x v="4"/>
    <n v="1"/>
    <n v="10"/>
    <n v="0"/>
    <s v="30.09.2021"/>
    <s v="01.08.2021"/>
    <s v="30.09.2022"/>
    <s v="INR"/>
    <n v="78405.02"/>
    <n v="0"/>
    <n v="-78405.02"/>
    <n v="0"/>
    <n v="0"/>
    <n v="-4959"/>
    <n v="-3734"/>
    <n v="0"/>
    <n v="-3734"/>
    <n v="8693"/>
    <n v="0"/>
    <n v="0"/>
    <n v="24399.206999999999"/>
    <n v="73446.02"/>
    <n v="0"/>
  </r>
  <r>
    <x v="0"/>
    <s v="FA95"/>
    <n v="2100"/>
    <n v="210001196"/>
    <n v="0"/>
    <s v="FA002100011960"/>
    <s v="12V 17AH SMF Battery UPLUS"/>
    <x v="4"/>
    <n v="87"/>
    <n v="10"/>
    <n v="0"/>
    <s v="30.09.2021"/>
    <s v="01.08.2021"/>
    <s v="30.09.2022"/>
    <s v="INR"/>
    <n v="225615"/>
    <n v="0"/>
    <n v="-225615"/>
    <n v="0"/>
    <n v="0"/>
    <n v="-14269"/>
    <n v="-10746"/>
    <n v="0"/>
    <n v="-10746"/>
    <n v="25015"/>
    <n v="0"/>
    <n v="0"/>
    <n v="70210"/>
    <n v="211346"/>
    <n v="0"/>
  </r>
  <r>
    <x v="0"/>
    <s v="FA95"/>
    <n v="2100"/>
    <n v="210001197"/>
    <n v="0"/>
    <s v="FA002100011970"/>
    <s v="Electrical Work with Material &amp; Cable Tray for DC"/>
    <x v="4"/>
    <n v="1"/>
    <n v="9"/>
    <n v="0"/>
    <s v="30.09.2021"/>
    <s v="01.08.2021"/>
    <s v="30.09.2022"/>
    <s v="INR"/>
    <n v="3976146.02"/>
    <n v="0"/>
    <n v="-3976146.02"/>
    <n v="0"/>
    <n v="0"/>
    <n v="-279420"/>
    <n v="-210427"/>
    <n v="0"/>
    <n v="-210427"/>
    <n v="489847"/>
    <n v="0"/>
    <n v="0"/>
    <n v="1220204.6569999999"/>
    <n v="3696726.02"/>
    <n v="0"/>
  </r>
  <r>
    <x v="0"/>
    <s v="FA95"/>
    <n v="2100"/>
    <n v="210001198"/>
    <n v="0"/>
    <s v="FA002100011980"/>
    <s v="CCTV Installation with Accessories"/>
    <x v="4"/>
    <n v="1"/>
    <n v="9"/>
    <n v="0"/>
    <s v="30.09.2021"/>
    <s v="01.08.2021"/>
    <s v="30.09.2022"/>
    <s v="INR"/>
    <n v="965190.3"/>
    <n v="0"/>
    <n v="-965190.3"/>
    <n v="0"/>
    <n v="0"/>
    <n v="-67828"/>
    <n v="-51080"/>
    <n v="0"/>
    <n v="-51080"/>
    <n v="118908"/>
    <n v="0"/>
    <n v="0"/>
    <n v="296198.80499999999"/>
    <n v="897362.3"/>
    <n v="0"/>
  </r>
  <r>
    <x v="0"/>
    <s v="FA95"/>
    <n v="2100"/>
    <n v="210001199"/>
    <n v="0"/>
    <s v="FA002100011990"/>
    <s v="17AH 12V SMF Battery Exide"/>
    <x v="4"/>
    <n v="9"/>
    <n v="10"/>
    <n v="0"/>
    <s v="30.09.2021"/>
    <s v="01.08.2021"/>
    <s v="30.09.2022"/>
    <s v="INR"/>
    <n v="22430"/>
    <n v="0"/>
    <n v="-22430"/>
    <n v="0"/>
    <n v="0"/>
    <n v="-1419"/>
    <n v="-1068"/>
    <n v="0"/>
    <n v="-1068"/>
    <n v="2487"/>
    <n v="0"/>
    <n v="0"/>
    <n v="6980.0499999999993"/>
    <n v="21011"/>
    <n v="0"/>
  </r>
  <r>
    <x v="0"/>
    <s v="FA95"/>
    <n v="2100"/>
    <n v="210001200"/>
    <n v="0"/>
    <s v="FA002100012000"/>
    <s v="UPS 3 KVA With Installation"/>
    <x v="4"/>
    <n v="1"/>
    <n v="10"/>
    <n v="0"/>
    <s v="30.09.2021"/>
    <s v="01.08.2021"/>
    <s v="30.09.2022"/>
    <s v="INR"/>
    <n v="43783"/>
    <n v="0"/>
    <n v="-43783"/>
    <n v="0"/>
    <n v="0"/>
    <n v="-2769"/>
    <n v="-2085"/>
    <n v="0"/>
    <n v="-2085"/>
    <n v="4854"/>
    <n v="0"/>
    <n v="0"/>
    <n v="13625.15"/>
    <n v="41014"/>
    <n v="0"/>
  </r>
  <r>
    <x v="0"/>
    <s v="FA95"/>
    <n v="2100"/>
    <n v="210001201"/>
    <n v="0"/>
    <s v="FA002100012010"/>
    <s v="CISCO SF 300 Switch / Huawei /HPE- CCTV Set ip"/>
    <x v="4"/>
    <n v="2"/>
    <n v="9"/>
    <n v="0"/>
    <s v="30.09.2021"/>
    <s v="01.08.2021"/>
    <s v="30.09.2022"/>
    <s v="INR"/>
    <n v="28290"/>
    <n v="0"/>
    <n v="-28290"/>
    <n v="0"/>
    <n v="0"/>
    <n v="-1988"/>
    <n v="-1497"/>
    <n v="0"/>
    <n v="-1497"/>
    <n v="3485"/>
    <n v="0"/>
    <n v="0"/>
    <n v="8681.75"/>
    <n v="26302"/>
    <n v="0"/>
  </r>
  <r>
    <x v="0"/>
    <s v="FA95"/>
    <n v="2100"/>
    <n v="210001202"/>
    <n v="0"/>
    <s v="FA002100012020"/>
    <s v="15KVA  Conversion Online UPS-3/3 IGBT Double"/>
    <x v="4"/>
    <n v="1"/>
    <n v="10"/>
    <n v="0"/>
    <s v="30.09.2021"/>
    <s v="01.08.2021"/>
    <s v="30.09.2022"/>
    <s v="INR"/>
    <n v="301898"/>
    <n v="0"/>
    <n v="-301898"/>
    <n v="0"/>
    <n v="0"/>
    <n v="-19094"/>
    <n v="-14379"/>
    <n v="0"/>
    <n v="-14379"/>
    <n v="33473"/>
    <n v="0"/>
    <n v="0"/>
    <n v="93948.75"/>
    <n v="282804"/>
    <n v="0"/>
  </r>
  <r>
    <x v="0"/>
    <s v="FA95"/>
    <n v="2100"/>
    <n v="210001203"/>
    <n v="0"/>
    <s v="FA002100012030"/>
    <s v="Electrical Work -Ancilarries  earthing -Rice Mill"/>
    <x v="4"/>
    <n v="1"/>
    <n v="9"/>
    <n v="0"/>
    <s v="30.09.2021"/>
    <s v="01.08.2021"/>
    <s v="30.09.2022"/>
    <s v="INR"/>
    <n v="33679"/>
    <n v="0"/>
    <n v="-33679"/>
    <n v="0"/>
    <n v="0"/>
    <n v="-2367"/>
    <n v="-1782"/>
    <n v="0"/>
    <n v="-1782"/>
    <n v="4149"/>
    <n v="0"/>
    <n v="0"/>
    <n v="10335.5"/>
    <n v="31312"/>
    <n v="0"/>
  </r>
  <r>
    <x v="0"/>
    <s v="FA96"/>
    <n v="1600"/>
    <n v="160003591"/>
    <n v="0"/>
    <s v="FA001600035910"/>
    <s v="Hydraulic Pallet Truck"/>
    <x v="0"/>
    <n v="0"/>
    <n v="15"/>
    <n v="0"/>
    <s v="31.07.2021"/>
    <s v="23.07.2021"/>
    <s v="30.09.2022"/>
    <s v="INR"/>
    <n v="125600"/>
    <n v="0"/>
    <n v="0"/>
    <n v="-125600"/>
    <n v="0"/>
    <n v="-5492"/>
    <n v="-3966"/>
    <n v="0"/>
    <n v="-3966"/>
    <n v="0"/>
    <n v="9458"/>
    <n v="0"/>
    <n v="0"/>
    <n v="120108"/>
    <n v="0"/>
  </r>
  <r>
    <x v="0"/>
    <s v="FA96"/>
    <n v="1800"/>
    <n v="180000666"/>
    <n v="0"/>
    <s v="FA001800006660"/>
    <s v="HIKVISION BULLET IP CAMERA 2 MEGAPIXEL"/>
    <x v="1"/>
    <n v="0"/>
    <n v="5"/>
    <n v="0"/>
    <s v="31.07.2021"/>
    <s v="07.07.2021"/>
    <s v="30.09.2022"/>
    <s v="INR"/>
    <n v="45424"/>
    <n v="0"/>
    <n v="0"/>
    <n v="-45424"/>
    <n v="0"/>
    <n v="-6337"/>
    <n v="-4303"/>
    <n v="0"/>
    <n v="-4303"/>
    <n v="0"/>
    <n v="10640"/>
    <n v="0"/>
    <n v="0"/>
    <n v="39087"/>
    <n v="0"/>
  </r>
  <r>
    <x v="0"/>
    <s v="FA96"/>
    <n v="1800"/>
    <n v="180000667"/>
    <n v="0"/>
    <s v="FA001800006670"/>
    <s v="Hard Disk Surveillance 4 TB Seagate-CCTV"/>
    <x v="1"/>
    <n v="0"/>
    <n v="5"/>
    <n v="0"/>
    <s v="31.07.2021"/>
    <s v="07.07.2021"/>
    <s v="30.09.2022"/>
    <s v="INR"/>
    <n v="7161"/>
    <n v="0"/>
    <n v="0"/>
    <n v="-7161"/>
    <n v="0"/>
    <n v="-999"/>
    <n v="-678"/>
    <n v="0"/>
    <n v="-678"/>
    <n v="0"/>
    <n v="1677"/>
    <n v="0"/>
    <n v="0"/>
    <n v="6162"/>
    <n v="0"/>
  </r>
  <r>
    <x v="0"/>
    <s v="FA96"/>
    <n v="1800"/>
    <n v="180000668"/>
    <n v="0"/>
    <s v="FA001800006680"/>
    <s v="Fire Extinguisher (4.5 kg ABC)"/>
    <x v="1"/>
    <n v="0"/>
    <n v="5"/>
    <n v="0"/>
    <s v="31.07.2021"/>
    <s v="03.07.2021"/>
    <s v="30.09.2022"/>
    <s v="INR"/>
    <n v="27900"/>
    <n v="0"/>
    <n v="0"/>
    <n v="-27900"/>
    <n v="0"/>
    <n v="-3950"/>
    <n v="-2643"/>
    <n v="0"/>
    <n v="-2643"/>
    <n v="0"/>
    <n v="6593"/>
    <n v="0"/>
    <n v="0"/>
    <n v="23950"/>
    <n v="0"/>
  </r>
  <r>
    <x v="0"/>
    <s v="FA96"/>
    <n v="1900"/>
    <n v="190001090"/>
    <n v="0"/>
    <s v="FA001900010900"/>
    <s v="Canon MF244 DW Printer"/>
    <x v="2"/>
    <n v="0"/>
    <n v="3"/>
    <n v="0"/>
    <s v="31.07.2021"/>
    <s v="14.07.2021"/>
    <s v="30.09.2022"/>
    <s v="INR"/>
    <n v="17034"/>
    <n v="0"/>
    <n v="0"/>
    <n v="-17034"/>
    <n v="0"/>
    <n v="-3857"/>
    <n v="-2690"/>
    <n v="0"/>
    <n v="-2690"/>
    <n v="0"/>
    <n v="6547"/>
    <n v="0"/>
    <n v="0"/>
    <n v="13177"/>
    <n v="0"/>
  </r>
  <r>
    <x v="0"/>
    <s v="FA96"/>
    <n v="1900"/>
    <n v="190001091"/>
    <n v="0"/>
    <s v="FA001900010910"/>
    <s v="Canon 6230 DN Printer"/>
    <x v="2"/>
    <n v="0"/>
    <n v="3"/>
    <n v="0"/>
    <s v="31.07.2021"/>
    <s v="14.07.2021"/>
    <s v="30.09.2022"/>
    <s v="INR"/>
    <n v="11949"/>
    <n v="0"/>
    <n v="0"/>
    <n v="-11949"/>
    <n v="0"/>
    <n v="-2706"/>
    <n v="-1887"/>
    <n v="0"/>
    <n v="-1887"/>
    <n v="0"/>
    <n v="4593"/>
    <n v="0"/>
    <n v="0"/>
    <n v="9243"/>
    <n v="0"/>
  </r>
  <r>
    <x v="0"/>
    <s v="FA96"/>
    <n v="1900"/>
    <n v="190001106"/>
    <n v="0"/>
    <s v="FA001900011060"/>
    <s v="DESKTOP with UPS"/>
    <x v="2"/>
    <n v="0"/>
    <n v="0"/>
    <n v="1"/>
    <s v="31.03.2022"/>
    <s v="31.03.2022"/>
    <s v="30.09.2022"/>
    <s v="INR"/>
    <n v="43898.84"/>
    <n v="0"/>
    <n v="0"/>
    <n v="-43898.84"/>
    <n v="0"/>
    <n v="-41703.9"/>
    <n v="0"/>
    <n v="0"/>
    <n v="0"/>
    <n v="0"/>
    <n v="41703.9"/>
    <n v="0"/>
    <n v="0"/>
    <n v="2194.9399999999951"/>
    <n v="0"/>
  </r>
  <r>
    <x v="0"/>
    <s v="FA96"/>
    <n v="1900"/>
    <n v="190001107"/>
    <n v="0"/>
    <s v="FA001900011070"/>
    <s v="DESKTOP"/>
    <x v="2"/>
    <n v="0"/>
    <n v="0"/>
    <n v="1"/>
    <s v="31.03.2022"/>
    <s v="31.03.2022"/>
    <s v="30.09.2022"/>
    <s v="INR"/>
    <n v="33900"/>
    <n v="0"/>
    <n v="0"/>
    <n v="-33900"/>
    <n v="0"/>
    <n v="-32205"/>
    <n v="0"/>
    <n v="0"/>
    <n v="0"/>
    <n v="0"/>
    <n v="32205"/>
    <n v="0"/>
    <n v="0"/>
    <n v="1695"/>
    <n v="0"/>
  </r>
  <r>
    <x v="0"/>
    <s v="FA96"/>
    <n v="2000"/>
    <n v="200002267"/>
    <n v="0"/>
    <s v="FA002000022670"/>
    <s v="Chair"/>
    <x v="3"/>
    <n v="0"/>
    <n v="10"/>
    <n v="0"/>
    <s v="31.08.2021"/>
    <s v="04.08.2021"/>
    <s v="30.09.2022"/>
    <s v="INR"/>
    <n v="39600"/>
    <n v="0"/>
    <n v="0"/>
    <n v="-39600"/>
    <n v="0"/>
    <n v="-2474"/>
    <n v="-1876"/>
    <n v="0"/>
    <n v="-1876"/>
    <n v="0"/>
    <n v="4350"/>
    <n v="0"/>
    <n v="0"/>
    <n v="37126"/>
    <n v="0"/>
  </r>
  <r>
    <x v="0"/>
    <s v="FA96"/>
    <n v="2100"/>
    <n v="210001140"/>
    <n v="0"/>
    <s v="FA002100011400"/>
    <s v="1.5 Ton Invertor AC (Koryo)"/>
    <x v="4"/>
    <n v="0"/>
    <n v="10"/>
    <n v="0"/>
    <s v="30.06.2021"/>
    <s v="29.06.2021"/>
    <s v="30.09.2022"/>
    <s v="INR"/>
    <n v="43748.9"/>
    <n v="0"/>
    <n v="0"/>
    <n v="-43748.9"/>
    <n v="0"/>
    <n v="-3143"/>
    <n v="-2072"/>
    <n v="0"/>
    <n v="-2072"/>
    <n v="0"/>
    <n v="5215"/>
    <n v="0"/>
    <n v="0"/>
    <n v="40605.9"/>
    <n v="0"/>
  </r>
  <r>
    <x v="0"/>
    <s v="FA96"/>
    <n v="2100"/>
    <n v="210001141"/>
    <n v="0"/>
    <s v="FA002100011410"/>
    <s v="1 Ton Invertor AC (Koryo)"/>
    <x v="4"/>
    <n v="0"/>
    <n v="10"/>
    <n v="0"/>
    <s v="30.06.2021"/>
    <s v="29.06.2021"/>
    <s v="30.09.2022"/>
    <s v="INR"/>
    <n v="19530"/>
    <n v="0"/>
    <n v="0"/>
    <n v="-19530"/>
    <n v="0"/>
    <n v="-1403"/>
    <n v="-925"/>
    <n v="0"/>
    <n v="-925"/>
    <n v="0"/>
    <n v="2328"/>
    <n v="0"/>
    <n v="0"/>
    <n v="18127"/>
    <n v="0"/>
  </r>
  <r>
    <x v="0"/>
    <s v="FA96"/>
    <n v="2100"/>
    <n v="210001158"/>
    <n v="0"/>
    <s v="FA002100011580"/>
    <s v="CCTV Accessories &amp; Installation"/>
    <x v="4"/>
    <n v="0"/>
    <n v="3"/>
    <n v="0"/>
    <s v="31.07.2021"/>
    <s v="07.07.2021"/>
    <s v="30.09.2022"/>
    <s v="INR"/>
    <n v="97548"/>
    <n v="0"/>
    <n v="0"/>
    <n v="-97548"/>
    <n v="0"/>
    <n v="-22681"/>
    <n v="-15403"/>
    <n v="0"/>
    <n v="-15403"/>
    <n v="0"/>
    <n v="38084"/>
    <n v="0"/>
    <n v="0"/>
    <n v="74867"/>
    <n v="0"/>
  </r>
  <r>
    <x v="0"/>
    <s v="FA96"/>
    <n v="2100"/>
    <n v="210001159"/>
    <n v="0"/>
    <s v="FA002100011590"/>
    <s v="BPE Make 6KVA online UPS"/>
    <x v="4"/>
    <n v="0"/>
    <n v="10"/>
    <n v="0"/>
    <s v="31.07.2021"/>
    <s v="21.07.2021"/>
    <s v="30.09.2022"/>
    <s v="INR"/>
    <n v="35170"/>
    <n v="0"/>
    <n v="0"/>
    <n v="-35170"/>
    <n v="0"/>
    <n v="-2325"/>
    <n v="-1666"/>
    <n v="0"/>
    <n v="-1666"/>
    <n v="0"/>
    <n v="3991"/>
    <n v="0"/>
    <n v="0"/>
    <n v="32845"/>
    <n v="0"/>
  </r>
  <r>
    <x v="0"/>
    <s v="FA96"/>
    <n v="2100"/>
    <n v="210001160"/>
    <n v="0"/>
    <s v="FA002100011600"/>
    <s v="SMF Batteries with rack"/>
    <x v="4"/>
    <n v="0"/>
    <n v="10"/>
    <n v="0"/>
    <s v="31.07.2021"/>
    <s v="21.07.2021"/>
    <s v="30.09.2022"/>
    <s v="INR"/>
    <n v="37458"/>
    <n v="0"/>
    <n v="0"/>
    <n v="-37458"/>
    <n v="0"/>
    <n v="-2476"/>
    <n v="-1774"/>
    <n v="0"/>
    <n v="-1774"/>
    <n v="0"/>
    <n v="4250"/>
    <n v="0"/>
    <n v="0"/>
    <n v="34982"/>
    <n v="0"/>
  </r>
  <r>
    <x v="0"/>
    <s v="FA96"/>
    <n v="2100"/>
    <n v="210001161"/>
    <n v="0"/>
    <s v="FA002100011610"/>
    <s v="LED Street Light 36 Watt"/>
    <x v="4"/>
    <n v="0"/>
    <n v="5"/>
    <n v="0"/>
    <s v="31.08.2021"/>
    <s v="16.08.2021"/>
    <s v="30.09.2022"/>
    <s v="INR"/>
    <n v="4600"/>
    <n v="0"/>
    <n v="0"/>
    <n v="-4600"/>
    <n v="0"/>
    <n v="-546"/>
    <n v="-436"/>
    <n v="0"/>
    <n v="-436"/>
    <n v="0"/>
    <n v="982"/>
    <n v="0"/>
    <n v="0"/>
    <n v="4054"/>
    <n v="0"/>
  </r>
  <r>
    <x v="0"/>
    <s v="FA96"/>
    <n v="2100"/>
    <n v="210001162"/>
    <n v="0"/>
    <s v="FA002100011620"/>
    <s v="LED Hi Bey Light 100 Watt"/>
    <x v="4"/>
    <n v="0"/>
    <n v="5"/>
    <n v="0"/>
    <s v="31.08.2021"/>
    <s v="16.08.2021"/>
    <s v="30.09.2022"/>
    <s v="INR"/>
    <n v="26683.919999999998"/>
    <n v="0"/>
    <n v="0"/>
    <n v="-26683.919999999998"/>
    <n v="0"/>
    <n v="-3167"/>
    <n v="-2528"/>
    <n v="0"/>
    <n v="-2528"/>
    <n v="0"/>
    <n v="5695"/>
    <n v="0"/>
    <n v="0"/>
    <n v="23516.92"/>
    <n v="0"/>
  </r>
  <r>
    <x v="0"/>
    <s v="FA96"/>
    <n v="2100"/>
    <n v="210001163"/>
    <n v="0"/>
    <s v="FA002100011630"/>
    <s v="Electrical Installation -Office"/>
    <x v="4"/>
    <n v="0"/>
    <n v="3"/>
    <n v="0"/>
    <s v="31.08.2021"/>
    <s v="09.08.2021"/>
    <s v="30.09.2022"/>
    <s v="INR"/>
    <n v="42790"/>
    <n v="0"/>
    <n v="0"/>
    <n v="-42790"/>
    <n v="0"/>
    <n v="-8724"/>
    <n v="-6757"/>
    <n v="0"/>
    <n v="-6757"/>
    <n v="0"/>
    <n v="15481"/>
    <n v="0"/>
    <n v="0"/>
    <n v="34066"/>
    <n v="0"/>
  </r>
  <r>
    <x v="1"/>
    <s v="FC01"/>
    <n v="1900"/>
    <n v="190000004"/>
    <n v="0"/>
    <s v="FC001900000040"/>
    <s v="AO-755DT-Dell OptiPlex Desktop"/>
    <x v="2"/>
    <n v="3"/>
    <n v="3"/>
    <n v="0"/>
    <s v="01.02.2008"/>
    <s v="01.04.2017"/>
    <m/>
    <s v="INR"/>
    <n v="96537"/>
    <n v="0"/>
    <n v="0"/>
    <n v="0"/>
    <n v="96537"/>
    <n v="-91710"/>
    <n v="0"/>
    <n v="0"/>
    <n v="0"/>
    <n v="0"/>
    <n v="0"/>
    <n v="-91710"/>
    <n v="0"/>
    <n v="4827"/>
    <n v="4827"/>
  </r>
  <r>
    <x v="1"/>
    <s v="FC01"/>
    <n v="1900"/>
    <n v="190000005"/>
    <n v="0"/>
    <s v="FC001900000050"/>
    <s v="Sony Vio PCG -4N7P Laptop"/>
    <x v="2"/>
    <n v="1"/>
    <n v="3"/>
    <n v="0"/>
    <s v="03.07.2008"/>
    <s v="01.04.2017"/>
    <m/>
    <s v="INR"/>
    <n v="112900"/>
    <n v="0"/>
    <n v="0"/>
    <n v="0"/>
    <n v="112900"/>
    <n v="-107255"/>
    <n v="0"/>
    <n v="0"/>
    <n v="0"/>
    <n v="0"/>
    <n v="0"/>
    <n v="-107255"/>
    <n v="0"/>
    <n v="5645"/>
    <n v="5645"/>
  </r>
  <r>
    <x v="1"/>
    <s v="FC01"/>
    <n v="1900"/>
    <n v="190000008"/>
    <n v="0"/>
    <s v="FC001900000080"/>
    <s v="AL-D630 - Dell Latitude- Laptop"/>
    <x v="2"/>
    <n v="1"/>
    <n v="3"/>
    <n v="0"/>
    <s v="10.09.2008"/>
    <s v="01.04.2017"/>
    <m/>
    <s v="INR"/>
    <n v="53917"/>
    <n v="0"/>
    <n v="0"/>
    <n v="0"/>
    <n v="53917"/>
    <n v="-51221"/>
    <n v="0"/>
    <n v="0"/>
    <n v="0"/>
    <n v="0"/>
    <n v="0"/>
    <n v="-51221"/>
    <n v="0"/>
    <n v="2696"/>
    <n v="2696"/>
  </r>
  <r>
    <x v="1"/>
    <s v="FC01"/>
    <n v="1900"/>
    <n v="190000009"/>
    <n v="0"/>
    <s v="FC001900000090"/>
    <s v="AL-D630 - Dell Latitude Laptop"/>
    <x v="2"/>
    <n v="1"/>
    <n v="3"/>
    <n v="0"/>
    <s v="10.10.2008"/>
    <s v="01.04.2017"/>
    <m/>
    <s v="INR"/>
    <n v="53917"/>
    <n v="0"/>
    <n v="0"/>
    <n v="0"/>
    <n v="53917"/>
    <n v="-51221"/>
    <n v="0"/>
    <n v="0"/>
    <n v="0"/>
    <n v="0"/>
    <n v="0"/>
    <n v="-51221"/>
    <n v="0"/>
    <n v="2696"/>
    <n v="2696"/>
  </r>
  <r>
    <x v="1"/>
    <s v="FC01"/>
    <n v="1900"/>
    <n v="190000010"/>
    <n v="0"/>
    <s v="FC001900000100"/>
    <s v="Dell Latitude AL-E4300 Laptop"/>
    <x v="2"/>
    <n v="1"/>
    <n v="3"/>
    <n v="0"/>
    <s v="19.04.2010"/>
    <s v="01.04.2017"/>
    <m/>
    <s v="INR"/>
    <n v="89747"/>
    <n v="0"/>
    <n v="0"/>
    <n v="0"/>
    <n v="89747"/>
    <n v="-85260"/>
    <n v="0"/>
    <n v="0"/>
    <n v="0"/>
    <n v="0"/>
    <n v="0"/>
    <n v="-85260"/>
    <n v="0"/>
    <n v="4487"/>
    <n v="4487"/>
  </r>
  <r>
    <x v="1"/>
    <s v="FC01"/>
    <n v="1900"/>
    <n v="190000011"/>
    <n v="0"/>
    <s v="FC001900000110"/>
    <s v="Dell Vostro 3400 GDN - Laptop"/>
    <x v="2"/>
    <n v="1"/>
    <n v="3"/>
    <n v="0"/>
    <s v="06.12.2010"/>
    <s v="01.04.2017"/>
    <m/>
    <s v="INR"/>
    <n v="46218"/>
    <n v="0"/>
    <n v="0"/>
    <n v="0"/>
    <n v="46218"/>
    <n v="-43907"/>
    <n v="0"/>
    <n v="0"/>
    <n v="0"/>
    <n v="0"/>
    <n v="0"/>
    <n v="-43907"/>
    <n v="0"/>
    <n v="2311"/>
    <n v="2311"/>
  </r>
  <r>
    <x v="1"/>
    <s v="FC01"/>
    <n v="1900"/>
    <n v="190000012"/>
    <n v="0"/>
    <s v="FC001900000120"/>
    <s v="Dell (Vostro 3400 GDN- Laptop)"/>
    <x v="2"/>
    <n v="1"/>
    <n v="3"/>
    <n v="0"/>
    <s v="06.12.2010"/>
    <s v="01.04.2017"/>
    <m/>
    <s v="INR"/>
    <n v="46218"/>
    <n v="0"/>
    <n v="0"/>
    <n v="0"/>
    <n v="46218"/>
    <n v="-43907"/>
    <n v="0"/>
    <n v="0"/>
    <n v="0"/>
    <n v="0"/>
    <n v="0"/>
    <n v="-43907"/>
    <n v="0"/>
    <n v="2311"/>
    <n v="2311"/>
  </r>
  <r>
    <x v="1"/>
    <s v="FC01"/>
    <n v="1900"/>
    <n v="190000015"/>
    <n v="0"/>
    <s v="FC001900000150"/>
    <s v="ASUS VivoBook Laptop  for K K Rathi"/>
    <x v="2"/>
    <n v="1"/>
    <n v="3"/>
    <n v="0"/>
    <s v="10.05.2013"/>
    <s v="01.04.2017"/>
    <m/>
    <s v="INR"/>
    <n v="57590"/>
    <n v="0"/>
    <n v="0"/>
    <n v="0"/>
    <n v="57590"/>
    <n v="-54710.5"/>
    <n v="0"/>
    <n v="0"/>
    <n v="0"/>
    <n v="0"/>
    <n v="0"/>
    <n v="-54710.5"/>
    <n v="0"/>
    <n v="2879.5"/>
    <n v="2879.5"/>
  </r>
  <r>
    <x v="1"/>
    <s v="FC01"/>
    <n v="1900"/>
    <n v="190000018"/>
    <n v="0"/>
    <s v="FC001900000180"/>
    <s v="Apple Ipads ( MD332HN/A 16GB WIFI)"/>
    <x v="2"/>
    <n v="4"/>
    <n v="3"/>
    <n v="0"/>
    <s v="23.07.2013"/>
    <s v="01.04.2017"/>
    <m/>
    <s v="INR"/>
    <n v="89360"/>
    <n v="0"/>
    <n v="0"/>
    <n v="0"/>
    <n v="89360"/>
    <n v="-84892"/>
    <n v="0"/>
    <n v="0"/>
    <n v="0"/>
    <n v="0"/>
    <n v="0"/>
    <n v="-84892"/>
    <n v="0"/>
    <n v="4468"/>
    <n v="4468"/>
  </r>
  <r>
    <x v="1"/>
    <s v="FC01"/>
    <n v="1900"/>
    <n v="190000021"/>
    <n v="0"/>
    <s v="FC001900000210"/>
    <s v="Lenovo New Edge E431 - Intel core I5-3230"/>
    <x v="2"/>
    <n v="1"/>
    <n v="3"/>
    <n v="0"/>
    <s v="24.02.2014"/>
    <s v="01.04.2017"/>
    <m/>
    <s v="INR"/>
    <n v="42499"/>
    <n v="0"/>
    <n v="0"/>
    <n v="0"/>
    <n v="42499"/>
    <n v="-40374.050000000003"/>
    <n v="0"/>
    <n v="0"/>
    <n v="0"/>
    <n v="0"/>
    <n v="0"/>
    <n v="-40374.050000000003"/>
    <n v="0"/>
    <n v="2124.9499999999971"/>
    <n v="2124.9499999999971"/>
  </r>
  <r>
    <x v="1"/>
    <s v="FC01"/>
    <n v="1900"/>
    <n v="190000022"/>
    <n v="0"/>
    <s v="FC001900000220"/>
    <s v="Lenovo New Edge E431 - Intel core I5-3230"/>
    <x v="2"/>
    <n v="1"/>
    <n v="3"/>
    <n v="0"/>
    <s v="24.02.2014"/>
    <s v="01.04.2017"/>
    <m/>
    <s v="INR"/>
    <n v="42499"/>
    <n v="0"/>
    <n v="0"/>
    <n v="0"/>
    <n v="42499"/>
    <n v="-40374.050000000003"/>
    <n v="0"/>
    <n v="0"/>
    <n v="0"/>
    <n v="0"/>
    <n v="0"/>
    <n v="-40374.050000000003"/>
    <n v="0"/>
    <n v="2124.9499999999971"/>
    <n v="2124.9499999999971"/>
  </r>
  <r>
    <x v="1"/>
    <s v="FC01"/>
    <n v="1900"/>
    <n v="190000023"/>
    <n v="0"/>
    <s v="FC001900000230"/>
    <s v="Lenovo New Edge E431 - Intel core I5-3230"/>
    <x v="2"/>
    <n v="1"/>
    <n v="3"/>
    <n v="0"/>
    <s v="24.02.2014"/>
    <s v="01.04.2017"/>
    <m/>
    <s v="INR"/>
    <n v="42498"/>
    <n v="0"/>
    <n v="0"/>
    <n v="0"/>
    <n v="42498"/>
    <n v="-40373.1"/>
    <n v="0"/>
    <n v="0"/>
    <n v="0"/>
    <n v="0"/>
    <n v="0"/>
    <n v="-40373.1"/>
    <n v="0"/>
    <n v="2124.9000000000015"/>
    <n v="2124.9000000000015"/>
  </r>
  <r>
    <x v="1"/>
    <s v="FC01"/>
    <n v="1900"/>
    <n v="190000024"/>
    <n v="0"/>
    <s v="FC001900000240"/>
    <s v="Lenovo New Edge E431 - Intel core I5-3230"/>
    <x v="2"/>
    <n v="1"/>
    <n v="3"/>
    <n v="0"/>
    <s v="13.03.2014"/>
    <s v="01.04.2017"/>
    <m/>
    <s v="INR"/>
    <n v="42751"/>
    <n v="0"/>
    <n v="0"/>
    <n v="0"/>
    <n v="42751"/>
    <n v="-40613.449999999997"/>
    <n v="0"/>
    <n v="0"/>
    <n v="0"/>
    <n v="0"/>
    <n v="0"/>
    <n v="-40613.449999999997"/>
    <n v="0"/>
    <n v="2137.5500000000029"/>
    <n v="2137.5500000000029"/>
  </r>
  <r>
    <x v="1"/>
    <s v="FC01"/>
    <n v="1900"/>
    <n v="190000025"/>
    <n v="0"/>
    <s v="FC001900000250"/>
    <s v="Lenovo NEW Edge E431"/>
    <x v="2"/>
    <n v="1"/>
    <n v="3"/>
    <n v="1"/>
    <s v="29.04.2014"/>
    <s v="01.04.2017"/>
    <m/>
    <s v="INR"/>
    <n v="43901"/>
    <n v="0"/>
    <n v="0"/>
    <n v="0"/>
    <n v="43901"/>
    <n v="-41705.949999999997"/>
    <n v="0"/>
    <n v="0"/>
    <n v="0"/>
    <n v="0"/>
    <n v="0"/>
    <n v="-41705.949999999997"/>
    <n v="0"/>
    <n v="2195.0500000000029"/>
    <n v="2195.0500000000029"/>
  </r>
  <r>
    <x v="1"/>
    <s v="FC01"/>
    <n v="1900"/>
    <n v="190000026"/>
    <n v="0"/>
    <s v="FC001900000260"/>
    <s v="HP 240 core i3 Laptop"/>
    <x v="2"/>
    <n v="1"/>
    <n v="3"/>
    <n v="1"/>
    <s v="01.01.2015"/>
    <s v="01.04.2017"/>
    <m/>
    <s v="INR"/>
    <n v="28200"/>
    <n v="0"/>
    <n v="0"/>
    <n v="0"/>
    <n v="28200"/>
    <n v="-26790"/>
    <n v="0"/>
    <n v="0"/>
    <n v="0"/>
    <n v="0"/>
    <n v="0"/>
    <n v="-26790"/>
    <n v="0"/>
    <n v="1410"/>
    <n v="1410"/>
  </r>
  <r>
    <x v="1"/>
    <s v="FC01"/>
    <n v="1900"/>
    <n v="190000027"/>
    <n v="0"/>
    <s v="FC001900000270"/>
    <s v="HP ProBook 440 G1"/>
    <x v="2"/>
    <n v="1"/>
    <n v="3"/>
    <n v="1"/>
    <s v="03.01.2015"/>
    <s v="01.04.2017"/>
    <m/>
    <s v="INR"/>
    <n v="45500"/>
    <n v="0"/>
    <n v="0"/>
    <n v="0"/>
    <n v="45500"/>
    <n v="-43225"/>
    <n v="0"/>
    <n v="0"/>
    <n v="0"/>
    <n v="0"/>
    <n v="0"/>
    <n v="-43225"/>
    <n v="0"/>
    <n v="2275"/>
    <n v="2275"/>
  </r>
  <r>
    <x v="1"/>
    <s v="FC01"/>
    <n v="1900"/>
    <n v="190000028"/>
    <n v="0"/>
    <s v="FC001900000280"/>
    <s v="HP ProBook 430 g2"/>
    <x v="2"/>
    <n v="1"/>
    <n v="3"/>
    <n v="1"/>
    <s v="06.01.2015"/>
    <s v="01.04.2017"/>
    <m/>
    <s v="INR"/>
    <n v="58000"/>
    <n v="0"/>
    <n v="0"/>
    <n v="0"/>
    <n v="58000"/>
    <n v="-55100"/>
    <n v="0"/>
    <n v="0"/>
    <n v="0"/>
    <n v="0"/>
    <n v="0"/>
    <n v="-55100"/>
    <n v="0"/>
    <n v="2900"/>
    <n v="2900"/>
  </r>
  <r>
    <x v="1"/>
    <s v="FC01"/>
    <n v="1900"/>
    <n v="190000029"/>
    <n v="0"/>
    <s v="FC001900000290"/>
    <s v="HP 240 core i3 Laptop"/>
    <x v="2"/>
    <n v="1"/>
    <n v="3"/>
    <n v="3"/>
    <s v="20.03.2015"/>
    <s v="01.04.2017"/>
    <m/>
    <s v="INR"/>
    <n v="29295"/>
    <n v="0"/>
    <n v="0"/>
    <n v="0"/>
    <n v="29295"/>
    <n v="-27830.25"/>
    <n v="0"/>
    <n v="0"/>
    <n v="0"/>
    <n v="0"/>
    <n v="0"/>
    <n v="-27830.25"/>
    <n v="0"/>
    <n v="1464.75"/>
    <n v="1464.75"/>
  </r>
  <r>
    <x v="1"/>
    <s v="FC01"/>
    <n v="1900"/>
    <n v="190000032"/>
    <n v="0"/>
    <s v="FC001900000320"/>
    <s v="laptop"/>
    <x v="2"/>
    <n v="1"/>
    <n v="2"/>
    <n v="0"/>
    <s v="31.03.2016"/>
    <s v="01.04.2017"/>
    <m/>
    <s v="INR"/>
    <n v="28999.95"/>
    <n v="0"/>
    <n v="0"/>
    <n v="0"/>
    <n v="28999.95"/>
    <n v="-27549.95"/>
    <n v="0"/>
    <n v="0"/>
    <n v="0"/>
    <n v="0"/>
    <n v="0"/>
    <n v="-27549.95"/>
    <n v="0"/>
    <n v="1450"/>
    <n v="1450"/>
  </r>
  <r>
    <x v="1"/>
    <s v="FC01"/>
    <n v="1900"/>
    <n v="190000033"/>
    <n v="0"/>
    <s v="FC001900000330"/>
    <s v="laptop"/>
    <x v="2"/>
    <n v="1"/>
    <n v="2"/>
    <n v="0"/>
    <s v="31.03.2016"/>
    <s v="01.04.2017"/>
    <m/>
    <s v="INR"/>
    <n v="30318.75"/>
    <n v="0"/>
    <n v="0"/>
    <n v="0"/>
    <n v="30318.75"/>
    <n v="-28802.81"/>
    <n v="0"/>
    <n v="0"/>
    <n v="0"/>
    <n v="0"/>
    <n v="0"/>
    <n v="-28802.81"/>
    <n v="0"/>
    <n v="1515.9399999999987"/>
    <n v="1515.9399999999987"/>
  </r>
  <r>
    <x v="1"/>
    <s v="FC01"/>
    <n v="1900"/>
    <n v="190000035"/>
    <n v="0"/>
    <s v="FC001900000350"/>
    <s v="Laptop-Intel I3 5th Gen / 4GB RAM / 500G"/>
    <x v="2"/>
    <n v="1"/>
    <n v="2"/>
    <n v="0"/>
    <s v="01.04.2016"/>
    <s v="01.04.2017"/>
    <m/>
    <s v="INR"/>
    <n v="32025"/>
    <n v="0"/>
    <n v="0"/>
    <n v="0"/>
    <n v="32025"/>
    <n v="-30423.75"/>
    <n v="0"/>
    <n v="0"/>
    <n v="0"/>
    <n v="0"/>
    <n v="0"/>
    <n v="-30423.75"/>
    <n v="0"/>
    <n v="1601.25"/>
    <n v="1601.25"/>
  </r>
  <r>
    <x v="1"/>
    <s v="FC01"/>
    <n v="1900"/>
    <n v="190000036"/>
    <n v="0"/>
    <s v="FC001900000360"/>
    <s v="Laptop"/>
    <x v="2"/>
    <n v="1"/>
    <n v="2"/>
    <n v="3"/>
    <s v="01.07.2016"/>
    <s v="01.04.2017"/>
    <m/>
    <s v="INR"/>
    <n v="32025"/>
    <n v="0"/>
    <n v="0"/>
    <n v="0"/>
    <n v="32025"/>
    <n v="-30423.75"/>
    <n v="0"/>
    <n v="0"/>
    <n v="0"/>
    <n v="0"/>
    <n v="0"/>
    <n v="-30423.75"/>
    <n v="0"/>
    <n v="1601.25"/>
    <n v="1601.25"/>
  </r>
  <r>
    <x v="1"/>
    <s v="FC01"/>
    <n v="1900"/>
    <n v="190000037"/>
    <n v="0"/>
    <s v="FC001900000370"/>
    <s v="Laptop-Intel I3 5th Gen / 4GB RAM / 500G"/>
    <x v="2"/>
    <n v="2"/>
    <n v="2"/>
    <n v="3"/>
    <s v="01.07.2016"/>
    <s v="01.04.2017"/>
    <m/>
    <s v="INR"/>
    <n v="64050"/>
    <n v="0"/>
    <n v="0"/>
    <n v="0"/>
    <n v="64050"/>
    <n v="-60847.5"/>
    <n v="0"/>
    <n v="0"/>
    <n v="0"/>
    <n v="0"/>
    <n v="0"/>
    <n v="-60847.5"/>
    <n v="0"/>
    <n v="3202.5"/>
    <n v="3202.5"/>
  </r>
  <r>
    <x v="1"/>
    <s v="FC01"/>
    <n v="1900"/>
    <n v="190000038"/>
    <n v="0"/>
    <s v="FC001900000380"/>
    <s v="Laptop"/>
    <x v="2"/>
    <n v="1"/>
    <n v="2"/>
    <n v="3"/>
    <s v="01.07.2016"/>
    <s v="01.04.2017"/>
    <m/>
    <s v="INR"/>
    <n v="32177.5"/>
    <n v="0"/>
    <n v="0"/>
    <n v="0"/>
    <n v="32177.5"/>
    <n v="-30568.62"/>
    <n v="0"/>
    <n v="0"/>
    <n v="0"/>
    <n v="0"/>
    <n v="0"/>
    <n v="-30568.62"/>
    <n v="0"/>
    <n v="1608.880000000001"/>
    <n v="1608.880000000001"/>
  </r>
  <r>
    <x v="1"/>
    <s v="FC01"/>
    <n v="1900"/>
    <n v="190000039"/>
    <n v="0"/>
    <s v="FC001900000390"/>
    <s v="Laptop"/>
    <x v="2"/>
    <n v="2"/>
    <n v="2"/>
    <n v="3"/>
    <s v="01.07.2016"/>
    <s v="01.04.2017"/>
    <m/>
    <s v="INR"/>
    <n v="64355"/>
    <n v="0"/>
    <n v="0"/>
    <n v="0"/>
    <n v="64355"/>
    <n v="-61137.25"/>
    <n v="0"/>
    <n v="0"/>
    <n v="0"/>
    <n v="0"/>
    <n v="0"/>
    <n v="-61137.25"/>
    <n v="0"/>
    <n v="3217.75"/>
    <n v="3217.75"/>
  </r>
  <r>
    <x v="1"/>
    <s v="FC01"/>
    <n v="1900"/>
    <n v="190000041"/>
    <n v="0"/>
    <s v="FC001900000410"/>
    <s v="Laptop"/>
    <x v="2"/>
    <n v="1"/>
    <n v="2"/>
    <n v="3"/>
    <s v="01.07.2016"/>
    <s v="01.04.2017"/>
    <m/>
    <s v="INR"/>
    <n v="32177.5"/>
    <n v="0"/>
    <n v="0"/>
    <n v="0"/>
    <n v="32177.5"/>
    <n v="-30568.62"/>
    <n v="0"/>
    <n v="0"/>
    <n v="0"/>
    <n v="0"/>
    <n v="0"/>
    <n v="-30568.62"/>
    <n v="0"/>
    <n v="1608.880000000001"/>
    <n v="1608.880000000001"/>
  </r>
  <r>
    <x v="1"/>
    <s v="FC01"/>
    <n v="1900"/>
    <n v="190000042"/>
    <n v="0"/>
    <s v="FC001900000420"/>
    <s v="Laptop"/>
    <x v="2"/>
    <n v="13"/>
    <n v="2"/>
    <n v="3"/>
    <s v="01.07.2016"/>
    <s v="01.04.2017"/>
    <m/>
    <s v="INR"/>
    <n v="418307.5"/>
    <n v="0"/>
    <n v="0"/>
    <n v="0"/>
    <n v="418307.5"/>
    <n v="-397392.12"/>
    <n v="0"/>
    <n v="0"/>
    <n v="0"/>
    <n v="0"/>
    <n v="0"/>
    <n v="-397392.12"/>
    <n v="0"/>
    <n v="20915.380000000005"/>
    <n v="20915.380000000005"/>
  </r>
  <r>
    <x v="1"/>
    <s v="FC01"/>
    <n v="1900"/>
    <n v="190000043"/>
    <n v="0"/>
    <s v="FC001900000430"/>
    <s v="Laptop"/>
    <x v="2"/>
    <n v="3"/>
    <n v="2"/>
    <n v="3"/>
    <s v="01.07.2016"/>
    <s v="01.04.2017"/>
    <m/>
    <s v="INR"/>
    <n v="96532.5"/>
    <n v="0"/>
    <n v="0"/>
    <n v="0"/>
    <n v="96532.5"/>
    <n v="-91705.87"/>
    <n v="0"/>
    <n v="0"/>
    <n v="0"/>
    <n v="0"/>
    <n v="0"/>
    <n v="-91705.87"/>
    <n v="0"/>
    <n v="4826.6300000000047"/>
    <n v="4826.6300000000047"/>
  </r>
  <r>
    <x v="1"/>
    <s v="FC01"/>
    <n v="1900"/>
    <n v="190000047"/>
    <n v="0"/>
    <s v="FC001900000470"/>
    <s v="MAC BOOK"/>
    <x v="2"/>
    <n v="1"/>
    <n v="2"/>
    <n v="3"/>
    <s v="01.07.2016"/>
    <s v="01.04.2017"/>
    <m/>
    <s v="INR"/>
    <n v="104972.5"/>
    <n v="0"/>
    <n v="0"/>
    <n v="0"/>
    <n v="104972.5"/>
    <n v="-99723.87"/>
    <n v="0"/>
    <n v="0"/>
    <n v="0"/>
    <n v="0"/>
    <n v="0"/>
    <n v="-99723.87"/>
    <n v="0"/>
    <n v="5248.6300000000047"/>
    <n v="5248.6300000000047"/>
  </r>
  <r>
    <x v="1"/>
    <s v="FC01"/>
    <n v="1900"/>
    <n v="190000050"/>
    <n v="0"/>
    <s v="FC001900000500"/>
    <s v="Laptop"/>
    <x v="2"/>
    <n v="4"/>
    <n v="2"/>
    <n v="5"/>
    <s v="06.09.2016"/>
    <s v="01.04.2017"/>
    <m/>
    <s v="INR"/>
    <n v="132930"/>
    <n v="0"/>
    <n v="0"/>
    <n v="0"/>
    <n v="132930"/>
    <n v="-126283.5"/>
    <n v="0"/>
    <n v="0"/>
    <n v="0"/>
    <n v="0"/>
    <n v="0"/>
    <n v="-126283.5"/>
    <n v="0"/>
    <n v="6646.5"/>
    <n v="6646.5"/>
  </r>
  <r>
    <x v="1"/>
    <s v="FC01"/>
    <n v="1900"/>
    <n v="190000052"/>
    <n v="0"/>
    <s v="FC001900000520"/>
    <s v="Laptop"/>
    <x v="2"/>
    <n v="1"/>
    <n v="2"/>
    <n v="4"/>
    <s v="29.07.2016"/>
    <s v="01.04.2017"/>
    <m/>
    <s v="INR"/>
    <n v="32177.5"/>
    <n v="0"/>
    <n v="0"/>
    <n v="0"/>
    <n v="32177.5"/>
    <n v="-30568.62"/>
    <n v="0"/>
    <n v="0"/>
    <n v="0"/>
    <n v="0"/>
    <n v="0"/>
    <n v="-30568.62"/>
    <n v="0"/>
    <n v="1608.880000000001"/>
    <n v="1608.880000000001"/>
  </r>
  <r>
    <x v="1"/>
    <s v="FC01"/>
    <n v="1900"/>
    <n v="190000053"/>
    <n v="0"/>
    <s v="FC001900000530"/>
    <s v="Laptop"/>
    <x v="2"/>
    <n v="1"/>
    <n v="2"/>
    <n v="4"/>
    <s v="29.07.2016"/>
    <s v="01.04.2017"/>
    <m/>
    <s v="INR"/>
    <n v="39500"/>
    <n v="0"/>
    <n v="0"/>
    <n v="0"/>
    <n v="39500"/>
    <n v="-37525"/>
    <n v="0"/>
    <n v="0"/>
    <n v="0"/>
    <n v="0"/>
    <n v="0"/>
    <n v="-37525"/>
    <n v="0"/>
    <n v="1975"/>
    <n v="1975"/>
  </r>
  <r>
    <x v="1"/>
    <s v="FC01"/>
    <n v="1900"/>
    <n v="190000054"/>
    <n v="0"/>
    <s v="FC001900000540"/>
    <s v="Laptop"/>
    <x v="2"/>
    <n v="1"/>
    <n v="2"/>
    <n v="4"/>
    <s v="29.07.2016"/>
    <s v="01.04.2017"/>
    <m/>
    <s v="INR"/>
    <n v="69600.460000000006"/>
    <n v="0"/>
    <n v="0"/>
    <n v="0"/>
    <n v="69600.460000000006"/>
    <n v="-66120.44"/>
    <n v="0"/>
    <n v="0"/>
    <n v="0"/>
    <n v="0"/>
    <n v="0"/>
    <n v="-66120.44"/>
    <n v="0"/>
    <n v="3480.0200000000041"/>
    <n v="3480.0200000000041"/>
  </r>
  <r>
    <x v="1"/>
    <s v="FC01"/>
    <n v="1900"/>
    <n v="190000055"/>
    <n v="0"/>
    <s v="FC001900000550"/>
    <s v="Laptop"/>
    <x v="2"/>
    <n v="1"/>
    <n v="2"/>
    <n v="5"/>
    <s v="06.09.2016"/>
    <s v="01.04.2017"/>
    <m/>
    <s v="INR"/>
    <n v="33232.5"/>
    <n v="0"/>
    <n v="0"/>
    <n v="0"/>
    <n v="33232.5"/>
    <n v="-31570.87"/>
    <n v="0"/>
    <n v="0"/>
    <n v="0"/>
    <n v="0"/>
    <n v="0"/>
    <n v="-31570.87"/>
    <n v="0"/>
    <n v="1661.630000000001"/>
    <n v="1661.630000000001"/>
  </r>
  <r>
    <x v="1"/>
    <s v="FC01"/>
    <n v="1900"/>
    <n v="190000056"/>
    <n v="0"/>
    <s v="FC001900000560"/>
    <s v="Laptop"/>
    <x v="2"/>
    <n v="1"/>
    <n v="2"/>
    <n v="5"/>
    <s v="14.09.2016"/>
    <s v="01.04.2017"/>
    <m/>
    <s v="INR"/>
    <n v="94699.97"/>
    <n v="0"/>
    <n v="0"/>
    <n v="0"/>
    <n v="94699.97"/>
    <n v="-89964.97"/>
    <n v="0"/>
    <n v="0"/>
    <n v="0"/>
    <n v="0"/>
    <n v="0"/>
    <n v="-89964.97"/>
    <n v="0"/>
    <n v="4735"/>
    <n v="4735"/>
  </r>
  <r>
    <x v="1"/>
    <s v="FC01"/>
    <n v="1900"/>
    <n v="190000057"/>
    <n v="0"/>
    <s v="FC001900000570"/>
    <s v="Laptop"/>
    <x v="2"/>
    <n v="9"/>
    <n v="2"/>
    <n v="3"/>
    <s v="14.07.2016"/>
    <s v="01.04.2017"/>
    <m/>
    <s v="INR"/>
    <n v="289597.5"/>
    <n v="0"/>
    <n v="0"/>
    <n v="0"/>
    <n v="289597.5"/>
    <n v="-275117.62"/>
    <n v="0"/>
    <n v="0"/>
    <n v="0"/>
    <n v="0"/>
    <n v="0"/>
    <n v="-275117.62"/>
    <n v="0"/>
    <n v="14479.880000000005"/>
    <n v="14479.880000000005"/>
  </r>
  <r>
    <x v="1"/>
    <s v="FC01"/>
    <n v="1900"/>
    <n v="190000058"/>
    <n v="0"/>
    <s v="FC001900000580"/>
    <s v="Laptop"/>
    <x v="2"/>
    <n v="2"/>
    <n v="2"/>
    <n v="5"/>
    <s v="17.08.2016"/>
    <s v="01.04.2017"/>
    <m/>
    <s v="INR"/>
    <n v="66465"/>
    <n v="0"/>
    <n v="0"/>
    <n v="0"/>
    <n v="66465"/>
    <n v="-63141.75"/>
    <n v="0"/>
    <n v="0"/>
    <n v="0"/>
    <n v="0"/>
    <n v="0"/>
    <n v="-63141.75"/>
    <n v="0"/>
    <n v="3323.25"/>
    <n v="3323.25"/>
  </r>
  <r>
    <x v="1"/>
    <s v="FC01"/>
    <n v="1900"/>
    <n v="190000059"/>
    <n v="0"/>
    <s v="FC001900000590"/>
    <s v="MAC BOOK"/>
    <x v="2"/>
    <n v="1"/>
    <n v="2"/>
    <n v="6"/>
    <s v="26.09.2016"/>
    <s v="01.04.2017"/>
    <m/>
    <s v="INR"/>
    <n v="84389.45"/>
    <n v="0"/>
    <n v="0"/>
    <n v="0"/>
    <n v="84389.45"/>
    <n v="-80169.98"/>
    <n v="0"/>
    <n v="0"/>
    <n v="0"/>
    <n v="0"/>
    <n v="0"/>
    <n v="-80169.98"/>
    <n v="0"/>
    <n v="4219.4700000000012"/>
    <n v="4219.4700000000012"/>
  </r>
  <r>
    <x v="1"/>
    <s v="FC01"/>
    <n v="1900"/>
    <n v="190000060"/>
    <n v="0"/>
    <s v="FC001900000600"/>
    <s v="Laptop"/>
    <x v="2"/>
    <n v="1"/>
    <n v="2"/>
    <n v="3"/>
    <s v="14.07.2016"/>
    <s v="01.04.2017"/>
    <m/>
    <s v="INR"/>
    <n v="32177.5"/>
    <n v="0"/>
    <n v="0"/>
    <n v="0"/>
    <n v="32177.5"/>
    <n v="-30568.62"/>
    <n v="0"/>
    <n v="0"/>
    <n v="0"/>
    <n v="0"/>
    <n v="0"/>
    <n v="-30568.62"/>
    <n v="0"/>
    <n v="1608.880000000001"/>
    <n v="1608.880000000001"/>
  </r>
  <r>
    <x v="1"/>
    <s v="FC01"/>
    <n v="1900"/>
    <n v="190000061"/>
    <n v="0"/>
    <s v="FC001900000610"/>
    <s v="HP All in One Printer"/>
    <x v="2"/>
    <n v="1"/>
    <n v="2"/>
    <n v="7"/>
    <s v="25.10.2016"/>
    <s v="01.04.2017"/>
    <m/>
    <s v="INR"/>
    <n v="23500.2"/>
    <n v="0"/>
    <n v="0"/>
    <n v="0"/>
    <n v="23500.2"/>
    <n v="-22325.19"/>
    <n v="0"/>
    <n v="0"/>
    <n v="0"/>
    <n v="0"/>
    <n v="0"/>
    <n v="-22325.19"/>
    <n v="0"/>
    <n v="1175.010000000002"/>
    <n v="1175.010000000002"/>
  </r>
  <r>
    <x v="1"/>
    <s v="FC01"/>
    <n v="1900"/>
    <n v="190000062"/>
    <n v="0"/>
    <s v="FC001900000620"/>
    <s v="Laptop"/>
    <x v="2"/>
    <n v="1"/>
    <n v="2"/>
    <n v="7"/>
    <s v="19.10.2016"/>
    <s v="01.04.2017"/>
    <m/>
    <s v="INR"/>
    <n v="241680"/>
    <n v="0"/>
    <n v="0"/>
    <n v="0"/>
    <n v="241680"/>
    <n v="-229596"/>
    <n v="0"/>
    <n v="0"/>
    <n v="0"/>
    <n v="0"/>
    <n v="0"/>
    <n v="-229596"/>
    <n v="0"/>
    <n v="12084"/>
    <n v="12084"/>
  </r>
  <r>
    <x v="1"/>
    <s v="FC01"/>
    <n v="1900"/>
    <n v="190000063"/>
    <n v="0"/>
    <s v="FC001900000630"/>
    <s v="Apple Mac Book,8GB RAM,256GB HDD"/>
    <x v="2"/>
    <n v="1"/>
    <n v="2"/>
    <n v="1"/>
    <s v="29.04.2016"/>
    <s v="01.04.2017"/>
    <m/>
    <s v="INR"/>
    <n v="113305.5"/>
    <n v="0"/>
    <n v="0"/>
    <n v="0"/>
    <n v="113305.5"/>
    <n v="-107640.22"/>
    <n v="0"/>
    <n v="0"/>
    <n v="0"/>
    <n v="0"/>
    <n v="0"/>
    <n v="-107640.22"/>
    <n v="0"/>
    <n v="5665.2799999999988"/>
    <n v="5665.2799999999988"/>
  </r>
  <r>
    <x v="1"/>
    <s v="FC01"/>
    <n v="1900"/>
    <n v="190000064"/>
    <n v="0"/>
    <s v="FC001900000640"/>
    <s v="HP Pro Book 430 G2-i7‐5500U Procssr"/>
    <x v="2"/>
    <n v="1"/>
    <n v="2"/>
    <n v="1"/>
    <s v="23.04.2016"/>
    <s v="01.04.2017"/>
    <m/>
    <s v="INR"/>
    <n v="74550"/>
    <n v="0"/>
    <n v="0"/>
    <n v="0"/>
    <n v="74550"/>
    <n v="-70822.5"/>
    <n v="0"/>
    <n v="0"/>
    <n v="0"/>
    <n v="0"/>
    <n v="0"/>
    <n v="-70822.5"/>
    <n v="0"/>
    <n v="3727.5"/>
    <n v="3727.5"/>
  </r>
  <r>
    <x v="1"/>
    <s v="FC01"/>
    <n v="1900"/>
    <n v="190000065"/>
    <n v="0"/>
    <s v="FC001900000650"/>
    <s v="Apple IPAD"/>
    <x v="2"/>
    <n v="1"/>
    <n v="2"/>
    <n v="9"/>
    <s v="17.12.2016"/>
    <s v="01.04.2017"/>
    <m/>
    <s v="INR"/>
    <n v="20444"/>
    <n v="0"/>
    <n v="0"/>
    <n v="0"/>
    <n v="20444"/>
    <n v="-19421.8"/>
    <n v="0"/>
    <n v="0"/>
    <n v="0"/>
    <n v="0"/>
    <n v="0"/>
    <n v="-19421.8"/>
    <n v="0"/>
    <n v="1022.2000000000007"/>
    <n v="1022.2000000000007"/>
  </r>
  <r>
    <x v="1"/>
    <s v="FC01"/>
    <n v="1900"/>
    <n v="190000066"/>
    <n v="0"/>
    <s v="FC001900000660"/>
    <s v="HP LAPTOP"/>
    <x v="2"/>
    <n v="1"/>
    <n v="2"/>
    <n v="11"/>
    <s v="20.02.2017"/>
    <s v="01.04.2017"/>
    <m/>
    <s v="INR"/>
    <n v="57134"/>
    <n v="0"/>
    <n v="0"/>
    <n v="0"/>
    <n v="57134"/>
    <n v="-54277.3"/>
    <n v="0"/>
    <n v="0"/>
    <n v="0"/>
    <n v="0"/>
    <n v="0"/>
    <n v="-54277.3"/>
    <n v="0"/>
    <n v="2856.6999999999971"/>
    <n v="2856.6999999999971"/>
  </r>
  <r>
    <x v="1"/>
    <s v="FC01"/>
    <n v="1900"/>
    <n v="190000068"/>
    <n v="0"/>
    <s v="FC001900000680"/>
    <s v="Dell Latitude 3440 i5 laptop"/>
    <x v="2"/>
    <n v="1"/>
    <n v="1"/>
    <n v="6"/>
    <s v="30.09.2015"/>
    <s v="01.04.2017"/>
    <m/>
    <s v="INR"/>
    <n v="50000"/>
    <n v="0"/>
    <n v="0"/>
    <n v="0"/>
    <n v="50000"/>
    <n v="-47500"/>
    <n v="0"/>
    <n v="0"/>
    <n v="0"/>
    <n v="0"/>
    <n v="0"/>
    <n v="-47500"/>
    <n v="0"/>
    <n v="2500"/>
    <n v="2500"/>
  </r>
  <r>
    <x v="1"/>
    <s v="FC01"/>
    <n v="1900"/>
    <n v="190000070"/>
    <n v="0"/>
    <s v="FC001900000700"/>
    <s v="HP ProBook 440 G1"/>
    <x v="2"/>
    <n v="1"/>
    <n v="1"/>
    <n v="6"/>
    <s v="30.09.2015"/>
    <s v="01.04.2017"/>
    <m/>
    <s v="INR"/>
    <n v="47827.5"/>
    <n v="0"/>
    <n v="0"/>
    <n v="0"/>
    <n v="47827.5"/>
    <n v="-45436.12"/>
    <n v="0"/>
    <n v="0"/>
    <n v="0"/>
    <n v="0"/>
    <n v="0"/>
    <n v="-45436.12"/>
    <n v="0"/>
    <n v="2391.3799999999974"/>
    <n v="2391.3799999999974"/>
  </r>
  <r>
    <x v="1"/>
    <s v="FC01"/>
    <n v="1900"/>
    <n v="190000071"/>
    <n v="0"/>
    <s v="FC001900000710"/>
    <s v="Lenovo Laptop"/>
    <x v="2"/>
    <n v="7"/>
    <n v="3"/>
    <n v="0"/>
    <s v="31.08.2017"/>
    <s v="02.08.2017"/>
    <m/>
    <s v="INR"/>
    <n v="248500"/>
    <n v="0"/>
    <n v="0"/>
    <n v="0"/>
    <n v="248500"/>
    <n v="-236075"/>
    <n v="0"/>
    <n v="0"/>
    <n v="0"/>
    <n v="0"/>
    <n v="0"/>
    <n v="-236075"/>
    <n v="0"/>
    <n v="12425"/>
    <n v="12425"/>
  </r>
  <r>
    <x v="1"/>
    <s v="FC01"/>
    <n v="1900"/>
    <n v="190000072"/>
    <n v="0"/>
    <s v="FC001900000720"/>
    <s v="Lenovo Laptop"/>
    <x v="2"/>
    <n v="1"/>
    <n v="3"/>
    <n v="0"/>
    <s v="31.08.2017"/>
    <s v="02.08.2017"/>
    <m/>
    <s v="INR"/>
    <n v="35500"/>
    <n v="0"/>
    <n v="0"/>
    <n v="0"/>
    <n v="35500"/>
    <n v="-33725"/>
    <n v="0"/>
    <n v="0"/>
    <n v="0"/>
    <n v="0"/>
    <n v="0"/>
    <n v="-33725"/>
    <n v="0"/>
    <n v="1775"/>
    <n v="1775"/>
  </r>
  <r>
    <x v="1"/>
    <s v="FC01"/>
    <n v="1900"/>
    <n v="190000073"/>
    <n v="0"/>
    <s v="FC001900000730"/>
    <s v="Lenovo Laptop"/>
    <x v="2"/>
    <n v="7"/>
    <n v="3"/>
    <n v="0"/>
    <s v="31.08.2017"/>
    <s v="26.08.2017"/>
    <m/>
    <s v="INR"/>
    <n v="248500"/>
    <n v="0"/>
    <n v="0"/>
    <n v="0"/>
    <n v="248500"/>
    <n v="-236075"/>
    <n v="0"/>
    <n v="0"/>
    <n v="0"/>
    <n v="0"/>
    <n v="0"/>
    <n v="-236075"/>
    <n v="0"/>
    <n v="12425"/>
    <n v="12425"/>
  </r>
  <r>
    <x v="1"/>
    <s v="FC01"/>
    <n v="1900"/>
    <n v="190000074"/>
    <n v="0"/>
    <s v="FC001900000740"/>
    <s v="Lenovo Laptop"/>
    <x v="2"/>
    <n v="30"/>
    <n v="3"/>
    <n v="0"/>
    <s v="31.08.2017"/>
    <s v="26.08.2017"/>
    <m/>
    <s v="INR"/>
    <n v="1065000"/>
    <n v="0"/>
    <n v="0"/>
    <n v="0"/>
    <n v="1065000"/>
    <n v="-1011750"/>
    <n v="0"/>
    <n v="0"/>
    <n v="0"/>
    <n v="0"/>
    <n v="0"/>
    <n v="-1011750"/>
    <n v="0"/>
    <n v="53250"/>
    <n v="53250"/>
  </r>
  <r>
    <x v="1"/>
    <s v="FC01"/>
    <n v="1900"/>
    <n v="190000075"/>
    <n v="0"/>
    <s v="FC001900000750"/>
    <s v="HP LAPTOP"/>
    <x v="2"/>
    <n v="1"/>
    <n v="3"/>
    <n v="0"/>
    <s v="31.08.2017"/>
    <s v="02.08.2017"/>
    <m/>
    <s v="INR"/>
    <n v="54650"/>
    <n v="0"/>
    <n v="0"/>
    <n v="0"/>
    <n v="54650"/>
    <n v="-51917.5"/>
    <n v="0"/>
    <n v="0"/>
    <n v="0"/>
    <n v="0"/>
    <n v="0"/>
    <n v="-51917.5"/>
    <n v="0"/>
    <n v="2732.5"/>
    <n v="2732.5"/>
  </r>
  <r>
    <x v="1"/>
    <s v="FC01"/>
    <n v="1900"/>
    <n v="190000076"/>
    <n v="0"/>
    <s v="FC001900000760"/>
    <s v="Lenovo Laptop"/>
    <x v="2"/>
    <n v="10"/>
    <n v="3"/>
    <n v="0"/>
    <s v="31.08.2017"/>
    <s v="06.07.2017"/>
    <m/>
    <s v="INR"/>
    <n v="355000"/>
    <n v="0"/>
    <n v="0"/>
    <n v="0"/>
    <n v="355000"/>
    <n v="-337250"/>
    <n v="0"/>
    <n v="0"/>
    <n v="0"/>
    <n v="0"/>
    <n v="0"/>
    <n v="-337250"/>
    <n v="0"/>
    <n v="17750"/>
    <n v="17750"/>
  </r>
  <r>
    <x v="1"/>
    <s v="FC01"/>
    <n v="1900"/>
    <n v="190000077"/>
    <n v="0"/>
    <s v="FC001900000770"/>
    <s v="Lenovo Laptop"/>
    <x v="2"/>
    <n v="2"/>
    <n v="3"/>
    <n v="0"/>
    <s v="31.08.2017"/>
    <s v="02.08.2017"/>
    <m/>
    <s v="INR"/>
    <n v="71000"/>
    <n v="0"/>
    <n v="0"/>
    <n v="0"/>
    <n v="71000"/>
    <n v="-67450"/>
    <n v="0"/>
    <n v="0"/>
    <n v="0"/>
    <n v="0"/>
    <n v="0"/>
    <n v="-67450"/>
    <n v="0"/>
    <n v="3550"/>
    <n v="3550"/>
  </r>
  <r>
    <x v="1"/>
    <s v="FC01"/>
    <n v="1900"/>
    <n v="190000078"/>
    <n v="0"/>
    <s v="FC001900000780"/>
    <s v="LENOVO LAPTOP V310"/>
    <x v="2"/>
    <n v="7"/>
    <n v="3"/>
    <n v="0"/>
    <s v="31.08.2017"/>
    <s v="26.05.2017"/>
    <m/>
    <s v="INR"/>
    <n v="497308"/>
    <n v="0"/>
    <n v="0"/>
    <n v="0"/>
    <n v="497308"/>
    <n v="-472442.6"/>
    <n v="0"/>
    <n v="0"/>
    <n v="0"/>
    <n v="0"/>
    <n v="0"/>
    <n v="-472442.6"/>
    <n v="0"/>
    <n v="24865.400000000023"/>
    <n v="24865.400000000023"/>
  </r>
  <r>
    <x v="1"/>
    <s v="FC01"/>
    <n v="1900"/>
    <n v="190000079"/>
    <n v="0"/>
    <s v="FC001900000790"/>
    <s v="LENOVO LAPTOP V310"/>
    <x v="2"/>
    <n v="3"/>
    <n v="3"/>
    <n v="0"/>
    <s v="31.08.2017"/>
    <s v="01.06.2017"/>
    <m/>
    <s v="INR"/>
    <n v="213132"/>
    <n v="0"/>
    <n v="0"/>
    <n v="0"/>
    <n v="213132"/>
    <n v="-202475.4"/>
    <n v="0"/>
    <n v="0"/>
    <n v="0"/>
    <n v="0"/>
    <n v="0"/>
    <n v="-202475.4"/>
    <n v="0"/>
    <n v="10656.600000000006"/>
    <n v="10656.600000000006"/>
  </r>
  <r>
    <x v="1"/>
    <s v="FC01"/>
    <n v="1900"/>
    <n v="190000080"/>
    <n v="0"/>
    <s v="FC001900000800"/>
    <s v="LENOVO LAPTOP V310"/>
    <x v="2"/>
    <n v="1"/>
    <n v="3"/>
    <n v="0"/>
    <s v="31.08.2017"/>
    <s v="26.08.2017"/>
    <m/>
    <s v="INR"/>
    <n v="71044"/>
    <n v="0"/>
    <n v="0"/>
    <n v="0"/>
    <n v="71044"/>
    <n v="-67491.8"/>
    <n v="0"/>
    <n v="0"/>
    <n v="0"/>
    <n v="0"/>
    <n v="0"/>
    <n v="-67491.8"/>
    <n v="0"/>
    <n v="3552.1999999999971"/>
    <n v="3552.1999999999971"/>
  </r>
  <r>
    <x v="1"/>
    <s v="FC01"/>
    <n v="1900"/>
    <n v="190000082"/>
    <n v="0"/>
    <s v="FC001900000820"/>
    <s v="Lenovo Notebook X260"/>
    <x v="2"/>
    <n v="1"/>
    <n v="3"/>
    <n v="0"/>
    <s v="30.09.2017"/>
    <s v="25.04.2017"/>
    <m/>
    <s v="INR"/>
    <n v="143289"/>
    <n v="0"/>
    <n v="0"/>
    <n v="0"/>
    <n v="143289"/>
    <n v="-136124.54999999999"/>
    <n v="0"/>
    <n v="0"/>
    <n v="0"/>
    <n v="0"/>
    <n v="0"/>
    <n v="-136124.54999999999"/>
    <n v="0"/>
    <n v="7164.4500000000116"/>
    <n v="7164.4500000000116"/>
  </r>
  <r>
    <x v="1"/>
    <s v="FC01"/>
    <n v="1900"/>
    <n v="190000084"/>
    <n v="0"/>
    <s v="FC001900000840"/>
    <s v="HP Printer DJ link Adv 4535e"/>
    <x v="2"/>
    <n v="1"/>
    <n v="3"/>
    <n v="0"/>
    <s v="30.09.2017"/>
    <s v="07.09.2017"/>
    <m/>
    <s v="INR"/>
    <n v="7425"/>
    <n v="0"/>
    <n v="0"/>
    <n v="0"/>
    <n v="7425"/>
    <n v="-7053.75"/>
    <n v="0"/>
    <n v="0"/>
    <n v="0"/>
    <n v="0"/>
    <n v="0"/>
    <n v="-7053.75"/>
    <n v="0"/>
    <n v="371.25"/>
    <n v="371.25"/>
  </r>
  <r>
    <x v="1"/>
    <s v="FC01"/>
    <n v="1900"/>
    <n v="190000085"/>
    <n v="0"/>
    <s v="FC001900000850"/>
    <s v="HP Laserjet  Printer MFP"/>
    <x v="2"/>
    <n v="1"/>
    <n v="3"/>
    <n v="0"/>
    <s v="30.09.2017"/>
    <s v="11.09.2017"/>
    <m/>
    <s v="INR"/>
    <n v="16800"/>
    <n v="0"/>
    <n v="0"/>
    <n v="0"/>
    <n v="16800"/>
    <n v="-15960"/>
    <n v="0"/>
    <n v="0"/>
    <n v="0"/>
    <n v="0"/>
    <n v="0"/>
    <n v="-15960"/>
    <n v="0"/>
    <n v="840"/>
    <n v="840"/>
  </r>
  <r>
    <x v="1"/>
    <s v="FC01"/>
    <n v="1900"/>
    <n v="190000086"/>
    <n v="0"/>
    <s v="FC001900000860"/>
    <s v="LED Monitor with Wireless combo"/>
    <x v="2"/>
    <n v="1"/>
    <n v="3"/>
    <n v="0"/>
    <s v="30.09.2017"/>
    <s v="31.08.2017"/>
    <m/>
    <s v="INR"/>
    <n v="7900"/>
    <n v="0"/>
    <n v="0"/>
    <n v="0"/>
    <n v="7900"/>
    <n v="-7505"/>
    <n v="0"/>
    <n v="0"/>
    <n v="0"/>
    <n v="0"/>
    <n v="0"/>
    <n v="-7505"/>
    <n v="0"/>
    <n v="395"/>
    <n v="395"/>
  </r>
  <r>
    <x v="1"/>
    <s v="FC01"/>
    <n v="1900"/>
    <n v="190000087"/>
    <n v="0"/>
    <s v="FC001900000870"/>
    <s v="LENOVO LAPTOP V310"/>
    <x v="2"/>
    <n v="9"/>
    <n v="3"/>
    <n v="0"/>
    <s v="30.09.2017"/>
    <s v="11.09.2017"/>
    <m/>
    <s v="INR"/>
    <n v="319500"/>
    <n v="0"/>
    <n v="0"/>
    <n v="0"/>
    <n v="319500"/>
    <n v="-303525"/>
    <n v="0"/>
    <n v="0"/>
    <n v="0"/>
    <n v="0"/>
    <n v="0"/>
    <n v="-303525"/>
    <n v="0"/>
    <n v="15975"/>
    <n v="15975"/>
  </r>
  <r>
    <x v="1"/>
    <s v="FC01"/>
    <n v="1900"/>
    <n v="190000088"/>
    <n v="0"/>
    <s v="FC001900000880"/>
    <s v="LENOVO LAPTOP V310"/>
    <x v="2"/>
    <n v="1"/>
    <n v="3"/>
    <n v="0"/>
    <s v="30.09.2017"/>
    <s v="09.09.2017"/>
    <m/>
    <s v="INR"/>
    <n v="36000"/>
    <n v="0"/>
    <n v="0"/>
    <n v="0"/>
    <n v="36000"/>
    <n v="-34200"/>
    <n v="0"/>
    <n v="0"/>
    <n v="0"/>
    <n v="0"/>
    <n v="0"/>
    <n v="-34200"/>
    <n v="0"/>
    <n v="1800"/>
    <n v="1800"/>
  </r>
  <r>
    <x v="1"/>
    <s v="FC01"/>
    <n v="1900"/>
    <n v="190000089"/>
    <n v="0"/>
    <s v="FC001900000890"/>
    <s v="LENOVO LAPTOP V310"/>
    <x v="2"/>
    <n v="1"/>
    <n v="3"/>
    <n v="0"/>
    <s v="30.09.2017"/>
    <s v="18.09.2017"/>
    <m/>
    <s v="INR"/>
    <n v="46500"/>
    <n v="0"/>
    <n v="0"/>
    <n v="0"/>
    <n v="46500"/>
    <n v="-44175"/>
    <n v="0"/>
    <n v="0"/>
    <n v="0"/>
    <n v="0"/>
    <n v="0"/>
    <n v="-44175"/>
    <n v="0"/>
    <n v="2325"/>
    <n v="2325"/>
  </r>
  <r>
    <x v="1"/>
    <s v="FC01"/>
    <n v="1900"/>
    <n v="190000090"/>
    <n v="0"/>
    <s v="FC001900000900"/>
    <s v="LENOVO LAPTOP V310"/>
    <x v="2"/>
    <n v="1"/>
    <n v="3"/>
    <n v="0"/>
    <s v="30.09.2017"/>
    <s v="02.05.2017"/>
    <m/>
    <s v="INR"/>
    <n v="72603"/>
    <n v="0"/>
    <n v="0"/>
    <n v="0"/>
    <n v="72603"/>
    <n v="-68972.850000000006"/>
    <n v="0"/>
    <n v="0"/>
    <n v="0"/>
    <n v="0"/>
    <n v="0"/>
    <n v="-68972.850000000006"/>
    <n v="0"/>
    <n v="3630.1499999999942"/>
    <n v="3630.1499999999942"/>
  </r>
  <r>
    <x v="1"/>
    <s v="FC01"/>
    <n v="1900"/>
    <n v="190000091"/>
    <n v="0"/>
    <s v="FC001900000910"/>
    <s v="Lenovo E470 Laptop"/>
    <x v="2"/>
    <n v="1"/>
    <n v="3"/>
    <n v="0"/>
    <s v="30.09.2017"/>
    <s v="19.04.2017"/>
    <m/>
    <s v="INR"/>
    <n v="62966"/>
    <n v="0"/>
    <n v="0"/>
    <n v="0"/>
    <n v="62966"/>
    <n v="-59817.7"/>
    <n v="0"/>
    <n v="0"/>
    <n v="0"/>
    <n v="0"/>
    <n v="0"/>
    <n v="-59817.7"/>
    <n v="0"/>
    <n v="3148.3000000000029"/>
    <n v="3148.3000000000029"/>
  </r>
  <r>
    <x v="1"/>
    <s v="FC01"/>
    <n v="1900"/>
    <n v="190000092"/>
    <n v="0"/>
    <s v="FC001900000920"/>
    <s v="Lenovo E470 Laptop"/>
    <x v="2"/>
    <n v="1"/>
    <n v="3"/>
    <n v="0"/>
    <s v="30.09.2017"/>
    <s v="25.04.2017"/>
    <m/>
    <s v="INR"/>
    <n v="62966"/>
    <n v="0"/>
    <n v="0"/>
    <n v="0"/>
    <n v="62966"/>
    <n v="-59817.7"/>
    <n v="0"/>
    <n v="0"/>
    <n v="0"/>
    <n v="0"/>
    <n v="0"/>
    <n v="-59817.7"/>
    <n v="0"/>
    <n v="3148.3000000000029"/>
    <n v="3148.3000000000029"/>
  </r>
  <r>
    <x v="1"/>
    <s v="FC01"/>
    <n v="1900"/>
    <n v="190000093"/>
    <n v="0"/>
    <s v="FC001900000930"/>
    <s v="LENOVO LAPTOP V310"/>
    <x v="2"/>
    <n v="1"/>
    <n v="3"/>
    <n v="0"/>
    <s v="30.09.2017"/>
    <s v="28.04.2017"/>
    <m/>
    <s v="INR"/>
    <n v="214879"/>
    <n v="0"/>
    <n v="0"/>
    <n v="0"/>
    <n v="214879"/>
    <n v="-204135.05"/>
    <n v="0"/>
    <n v="0"/>
    <n v="0"/>
    <n v="0"/>
    <n v="0"/>
    <n v="-204135.05"/>
    <n v="0"/>
    <n v="10743.950000000012"/>
    <n v="10743.950000000012"/>
  </r>
  <r>
    <x v="1"/>
    <s v="FC01"/>
    <n v="1900"/>
    <n v="190000094"/>
    <n v="0"/>
    <s v="FC001900000940"/>
    <s v="Lenovo Laptop Think PAD X270"/>
    <x v="2"/>
    <n v="1"/>
    <n v="3"/>
    <n v="0"/>
    <s v="30.09.2017"/>
    <s v="28.09.2017"/>
    <m/>
    <s v="INR"/>
    <n v="74990"/>
    <n v="0"/>
    <n v="0"/>
    <n v="0"/>
    <n v="74990"/>
    <n v="-71240.5"/>
    <n v="0"/>
    <n v="0"/>
    <n v="0"/>
    <n v="0"/>
    <n v="0"/>
    <n v="-71240.5"/>
    <n v="0"/>
    <n v="3749.5"/>
    <n v="3749.5"/>
  </r>
  <r>
    <x v="1"/>
    <s v="FC01"/>
    <n v="1900"/>
    <n v="190000095"/>
    <n v="0"/>
    <s v="FC001900000950"/>
    <s v="LENOVO LAPTOP V310"/>
    <x v="2"/>
    <n v="1"/>
    <n v="3"/>
    <n v="0"/>
    <s v="30.09.2017"/>
    <s v="16.08.2017"/>
    <m/>
    <s v="INR"/>
    <n v="43500"/>
    <n v="0"/>
    <n v="0"/>
    <n v="0"/>
    <n v="43500"/>
    <n v="-41325"/>
    <n v="0"/>
    <n v="0"/>
    <n v="0"/>
    <n v="0"/>
    <n v="0"/>
    <n v="-41325"/>
    <n v="0"/>
    <n v="2175"/>
    <n v="2175"/>
  </r>
  <r>
    <x v="1"/>
    <s v="FC01"/>
    <n v="1900"/>
    <n v="190000096"/>
    <n v="0"/>
    <s v="FC001900000960"/>
    <s v="Lenovo Desktop Think Centre V 520"/>
    <x v="2"/>
    <n v="1"/>
    <n v="3"/>
    <n v="0"/>
    <s v="30.09.2017"/>
    <s v="27.09.2017"/>
    <m/>
    <s v="INR"/>
    <n v="174950"/>
    <n v="0"/>
    <n v="0"/>
    <n v="0"/>
    <n v="174950"/>
    <n v="-166202.5"/>
    <n v="0"/>
    <n v="0"/>
    <n v="0"/>
    <n v="0"/>
    <n v="0"/>
    <n v="-166202.5"/>
    <n v="0"/>
    <n v="8747.5"/>
    <n v="8747.5"/>
  </r>
  <r>
    <x v="1"/>
    <s v="FC01"/>
    <n v="1900"/>
    <n v="190000097"/>
    <n v="0"/>
    <s v="FC001900000970"/>
    <s v="Lenovo Laptop Think PAD X270"/>
    <x v="2"/>
    <n v="1"/>
    <n v="3"/>
    <n v="0"/>
    <s v="30.09.2017"/>
    <s v="30.09.2017"/>
    <m/>
    <s v="INR"/>
    <n v="74990"/>
    <n v="0"/>
    <n v="0"/>
    <n v="0"/>
    <n v="74990"/>
    <n v="-71240.5"/>
    <n v="0"/>
    <n v="0"/>
    <n v="0"/>
    <n v="0"/>
    <n v="0"/>
    <n v="-71240.5"/>
    <n v="0"/>
    <n v="3749.5"/>
    <n v="3749.5"/>
  </r>
  <r>
    <x v="1"/>
    <s v="FC01"/>
    <n v="1900"/>
    <n v="190001432"/>
    <n v="0"/>
    <s v="FC001900014320"/>
    <s v="Application software"/>
    <x v="2"/>
    <n v="200"/>
    <n v="3"/>
    <n v="2"/>
    <s v="01.08.2012"/>
    <s v="01.04.2017"/>
    <m/>
    <s v="INR"/>
    <n v="183754.71"/>
    <n v="0"/>
    <n v="0"/>
    <n v="0"/>
    <n v="183754.71"/>
    <n v="-174566.98"/>
    <n v="0"/>
    <n v="0"/>
    <n v="0"/>
    <n v="0"/>
    <n v="0"/>
    <n v="-174566.98"/>
    <n v="0"/>
    <n v="9187.7299999999814"/>
    <n v="9187.7299999999814"/>
  </r>
  <r>
    <x v="1"/>
    <s v="FC01"/>
    <n v="1900"/>
    <n v="190001656"/>
    <n v="0"/>
    <s v="FC001900016560"/>
    <s v="Prof.FeespaidtowardsInt.ofSanvikatvar.store"/>
    <x v="2"/>
    <n v="1"/>
    <n v="3"/>
    <n v="7"/>
    <s v="14.09.2013"/>
    <s v="01.04.2017"/>
    <m/>
    <s v="INR"/>
    <n v="125565.02"/>
    <n v="0"/>
    <n v="0"/>
    <n v="0"/>
    <n v="125565.02"/>
    <n v="-119286.78"/>
    <n v="0"/>
    <n v="0"/>
    <n v="0"/>
    <n v="0"/>
    <n v="0"/>
    <n v="-119286.78"/>
    <n v="0"/>
    <n v="6278.2400000000052"/>
    <n v="6278.2400000000052"/>
  </r>
  <r>
    <x v="1"/>
    <s v="FC01"/>
    <n v="1900"/>
    <n v="190001748"/>
    <n v="0"/>
    <s v="FC001900017480"/>
    <s v="HP 450 Laptop"/>
    <x v="2"/>
    <n v="5"/>
    <n v="3"/>
    <n v="2"/>
    <s v="29.05.2014"/>
    <s v="01.04.2017"/>
    <m/>
    <s v="INR"/>
    <n v="43362.48"/>
    <n v="0"/>
    <n v="0"/>
    <n v="0"/>
    <n v="43362.48"/>
    <n v="-41194.370000000003"/>
    <n v="0"/>
    <n v="0"/>
    <n v="0"/>
    <n v="0"/>
    <n v="0"/>
    <n v="-41194.370000000003"/>
    <n v="0"/>
    <n v="2168.1100000000006"/>
    <n v="2168.1100000000006"/>
  </r>
  <r>
    <x v="1"/>
    <s v="FC01"/>
    <n v="1900"/>
    <n v="190001785"/>
    <n v="0"/>
    <s v="FC001900017850"/>
    <s v="DELL Vostro desktop X220503IN8"/>
    <x v="2"/>
    <n v="3"/>
    <n v="2"/>
    <n v="0"/>
    <s v="01.04.2015"/>
    <s v="01.04.2017"/>
    <m/>
    <s v="INR"/>
    <n v="79200.45"/>
    <n v="0"/>
    <n v="0"/>
    <n v="0"/>
    <n v="79200.45"/>
    <n v="-75240.429999999993"/>
    <n v="0"/>
    <n v="0"/>
    <n v="0"/>
    <n v="0"/>
    <n v="0"/>
    <n v="-75240.429999999993"/>
    <n v="0"/>
    <n v="3960.0200000000041"/>
    <n v="3960.0200000000041"/>
  </r>
  <r>
    <x v="1"/>
    <s v="FC01"/>
    <n v="1900"/>
    <n v="190001788"/>
    <n v="0"/>
    <s v="FC001900017880"/>
    <s v="DELL Vostro desktop X220503IN8"/>
    <x v="2"/>
    <n v="3"/>
    <n v="2"/>
    <n v="0"/>
    <s v="01.04.2015"/>
    <s v="01.04.2017"/>
    <m/>
    <s v="INR"/>
    <n v="79200.45"/>
    <n v="0"/>
    <n v="0"/>
    <n v="0"/>
    <n v="79200.45"/>
    <n v="-75240.429999999993"/>
    <n v="0"/>
    <n v="0"/>
    <n v="0"/>
    <n v="0"/>
    <n v="0"/>
    <n v="-75240.429999999993"/>
    <n v="0"/>
    <n v="3960.0200000000041"/>
    <n v="3960.0200000000041"/>
  </r>
  <r>
    <x v="1"/>
    <s v="FC01"/>
    <n v="1900"/>
    <n v="190001815"/>
    <n v="0"/>
    <s v="FC001900018150"/>
    <s v="Dell In.3542-I7/8gb/1tb/15.6/4510U/3.1GH"/>
    <x v="2"/>
    <n v="1"/>
    <n v="2"/>
    <n v="0"/>
    <s v="09.04.2015"/>
    <s v="01.04.2017"/>
    <m/>
    <s v="INR"/>
    <n v="60375"/>
    <n v="0"/>
    <n v="0"/>
    <n v="0"/>
    <n v="60375"/>
    <n v="-57356.25"/>
    <n v="0"/>
    <n v="0"/>
    <n v="0"/>
    <n v="0"/>
    <n v="0"/>
    <n v="-57356.25"/>
    <n v="0"/>
    <n v="3018.75"/>
    <n v="3018.75"/>
  </r>
  <r>
    <x v="1"/>
    <s v="FC01"/>
    <n v="1900"/>
    <n v="190001820"/>
    <n v="0"/>
    <s v="FC001900018200"/>
    <s v="Customization-T24 Mobile"/>
    <x v="2"/>
    <n v="1"/>
    <n v="2"/>
    <n v="0"/>
    <s v="01.04.2015"/>
    <s v="01.04.2017"/>
    <m/>
    <s v="INR"/>
    <n v="50562"/>
    <n v="0"/>
    <n v="0"/>
    <n v="0"/>
    <n v="50562"/>
    <n v="-48033.9"/>
    <n v="0"/>
    <n v="0"/>
    <n v="0"/>
    <n v="0"/>
    <n v="0"/>
    <n v="-48033.9"/>
    <n v="0"/>
    <n v="2528.0999999999985"/>
    <n v="2528.0999999999985"/>
  </r>
  <r>
    <x v="1"/>
    <s v="FC01"/>
    <n v="1900"/>
    <n v="190001825"/>
    <n v="0"/>
    <s v="FC001900018250"/>
    <s v="Dell Vostro 3800 Dual Core Desktop"/>
    <x v="2"/>
    <n v="2"/>
    <n v="1"/>
    <n v="1"/>
    <s v="30.04.2015"/>
    <s v="01.04.2017"/>
    <m/>
    <s v="INR"/>
    <n v="52211.22"/>
    <n v="0"/>
    <n v="0"/>
    <n v="0"/>
    <n v="52211.22"/>
    <n v="-49600.66"/>
    <n v="0"/>
    <n v="0"/>
    <n v="0"/>
    <n v="0"/>
    <n v="0"/>
    <n v="-49600.66"/>
    <n v="0"/>
    <n v="2610.5599999999977"/>
    <n v="2610.5599999999977"/>
  </r>
  <r>
    <x v="1"/>
    <s v="FC01"/>
    <n v="1900"/>
    <n v="190001826"/>
    <n v="0"/>
    <s v="FC001900018260"/>
    <s v="Dell Vostro 3800 Dual Core Desktop"/>
    <x v="2"/>
    <n v="2"/>
    <n v="1"/>
    <n v="4"/>
    <s v="22.07.2015"/>
    <s v="01.04.2017"/>
    <m/>
    <s v="INR"/>
    <n v="52211.26"/>
    <n v="0"/>
    <n v="0"/>
    <n v="0"/>
    <n v="52211.26"/>
    <n v="-49600.7"/>
    <n v="0"/>
    <n v="0"/>
    <n v="0"/>
    <n v="0"/>
    <n v="0"/>
    <n v="-49600.7"/>
    <n v="0"/>
    <n v="2610.5600000000049"/>
    <n v="2610.5600000000049"/>
  </r>
  <r>
    <x v="1"/>
    <s v="FC01"/>
    <n v="1900"/>
    <n v="190001827"/>
    <n v="0"/>
    <s v="FC001900018270"/>
    <s v="Dell Vostro 3800 Dual Core Desktop"/>
    <x v="2"/>
    <n v="2"/>
    <n v="1"/>
    <n v="4"/>
    <s v="18.07.2015"/>
    <s v="01.04.2017"/>
    <m/>
    <s v="INR"/>
    <n v="52211.26"/>
    <n v="0"/>
    <n v="0"/>
    <n v="0"/>
    <n v="52211.26"/>
    <n v="-49600.7"/>
    <n v="0"/>
    <n v="0"/>
    <n v="0"/>
    <n v="0"/>
    <n v="0"/>
    <n v="-49600.7"/>
    <n v="0"/>
    <n v="2610.5600000000049"/>
    <n v="2610.5600000000049"/>
  </r>
  <r>
    <x v="1"/>
    <s v="FC01"/>
    <n v="1900"/>
    <n v="190001828"/>
    <n v="0"/>
    <s v="FC001900018280"/>
    <s v="Dell Vostro 3800 Dual Core Desktop"/>
    <x v="2"/>
    <n v="2"/>
    <n v="1"/>
    <n v="4"/>
    <s v="28.07.2015"/>
    <s v="01.04.2017"/>
    <m/>
    <s v="INR"/>
    <n v="52211.26"/>
    <n v="0"/>
    <n v="0"/>
    <n v="0"/>
    <n v="52211.26"/>
    <n v="-49600.7"/>
    <n v="0"/>
    <n v="0"/>
    <n v="0"/>
    <n v="0"/>
    <n v="0"/>
    <n v="-49600.7"/>
    <n v="0"/>
    <n v="2610.5600000000049"/>
    <n v="2610.5600000000049"/>
  </r>
  <r>
    <x v="1"/>
    <s v="FC01"/>
    <n v="1900"/>
    <n v="190001852"/>
    <n v="0"/>
    <s v="FC001900018520"/>
    <s v="Dell Vostro 3800 Dual Core Desktop"/>
    <x v="2"/>
    <n v="2"/>
    <n v="1"/>
    <n v="5"/>
    <s v="05.09.2015"/>
    <s v="01.04.2017"/>
    <m/>
    <s v="INR"/>
    <n v="50719.5"/>
    <n v="0"/>
    <n v="0"/>
    <n v="0"/>
    <n v="50719.5"/>
    <n v="-48183.519999999997"/>
    <n v="0"/>
    <n v="0"/>
    <n v="0"/>
    <n v="0"/>
    <n v="0"/>
    <n v="-48183.519999999997"/>
    <n v="0"/>
    <n v="2535.9800000000032"/>
    <n v="2535.9800000000032"/>
  </r>
  <r>
    <x v="1"/>
    <s v="FC01"/>
    <n v="1900"/>
    <n v="190001853"/>
    <n v="0"/>
    <s v="FC001900018530"/>
    <s v="Dell Vostro 3800 Dual Core Desktop"/>
    <x v="2"/>
    <n v="2"/>
    <n v="1"/>
    <n v="5"/>
    <s v="02.09.2015"/>
    <s v="01.04.2017"/>
    <m/>
    <s v="INR"/>
    <n v="50719.5"/>
    <n v="0"/>
    <n v="0"/>
    <n v="0"/>
    <n v="50719.5"/>
    <n v="-48183.519999999997"/>
    <n v="0"/>
    <n v="0"/>
    <n v="0"/>
    <n v="0"/>
    <n v="0"/>
    <n v="-48183.519999999997"/>
    <n v="0"/>
    <n v="2535.9800000000032"/>
    <n v="2535.9800000000032"/>
  </r>
  <r>
    <x v="1"/>
    <s v="FC01"/>
    <n v="1900"/>
    <n v="190001854"/>
    <n v="0"/>
    <s v="FC001900018540"/>
    <s v="Dell Vostro 3800 Dual Core Desktop"/>
    <x v="2"/>
    <n v="2"/>
    <n v="2"/>
    <n v="0"/>
    <s v="15.04.2015"/>
    <s v="01.04.2017"/>
    <m/>
    <s v="INR"/>
    <n v="50824.26"/>
    <n v="0"/>
    <n v="0"/>
    <n v="0"/>
    <n v="50824.26"/>
    <n v="-48283.05"/>
    <n v="0"/>
    <n v="0"/>
    <n v="0"/>
    <n v="0"/>
    <n v="0"/>
    <n v="-48283.05"/>
    <n v="0"/>
    <n v="2541.2099999999991"/>
    <n v="2541.2099999999991"/>
  </r>
  <r>
    <x v="1"/>
    <s v="FC01"/>
    <n v="1900"/>
    <n v="190001855"/>
    <n v="0"/>
    <s v="FC001900018550"/>
    <s v="Dell Vostro 3800 Dual Core Desktop"/>
    <x v="2"/>
    <n v="2"/>
    <n v="1"/>
    <n v="2"/>
    <s v="21.05.2015"/>
    <s v="01.04.2017"/>
    <m/>
    <s v="INR"/>
    <n v="50824.26"/>
    <n v="0"/>
    <n v="0"/>
    <n v="0"/>
    <n v="50824.26"/>
    <n v="-48283.05"/>
    <n v="0"/>
    <n v="0"/>
    <n v="0"/>
    <n v="0"/>
    <n v="0"/>
    <n v="-48283.05"/>
    <n v="0"/>
    <n v="2541.2099999999991"/>
    <n v="2541.2099999999991"/>
  </r>
  <r>
    <x v="1"/>
    <s v="FC01"/>
    <n v="1900"/>
    <n v="190001856"/>
    <n v="0"/>
    <s v="FC001900018560"/>
    <s v="Dell Vostro 3800 Dual Core Desktop"/>
    <x v="2"/>
    <n v="2"/>
    <n v="2"/>
    <n v="0"/>
    <s v="01.04.2015"/>
    <s v="01.04.2017"/>
    <m/>
    <s v="INR"/>
    <n v="50824.26"/>
    <n v="0"/>
    <n v="0"/>
    <n v="0"/>
    <n v="50824.26"/>
    <n v="-48283.05"/>
    <n v="0"/>
    <n v="0"/>
    <n v="0"/>
    <n v="0"/>
    <n v="0"/>
    <n v="-48283.05"/>
    <n v="0"/>
    <n v="2541.2099999999991"/>
    <n v="2541.2099999999991"/>
  </r>
  <r>
    <x v="1"/>
    <s v="FC01"/>
    <n v="1900"/>
    <n v="190001857"/>
    <n v="0"/>
    <s v="FC001900018570"/>
    <s v="Dell Vostro 3800 Dual Core Desktop"/>
    <x v="2"/>
    <n v="2"/>
    <n v="2"/>
    <n v="0"/>
    <s v="01.04.2015"/>
    <s v="01.04.2017"/>
    <m/>
    <s v="INR"/>
    <n v="50824.26"/>
    <n v="0"/>
    <n v="0"/>
    <n v="0"/>
    <n v="50824.26"/>
    <n v="-48283.05"/>
    <n v="0"/>
    <n v="0"/>
    <n v="0"/>
    <n v="0"/>
    <n v="0"/>
    <n v="-48283.05"/>
    <n v="0"/>
    <n v="2541.2099999999991"/>
    <n v="2541.2099999999991"/>
  </r>
  <r>
    <x v="1"/>
    <s v="FC01"/>
    <n v="1900"/>
    <n v="190001858"/>
    <n v="0"/>
    <s v="FC001900018580"/>
    <s v="Dell Vostro 3800 Dual Core Desktop"/>
    <x v="2"/>
    <n v="2"/>
    <n v="2"/>
    <n v="0"/>
    <s v="01.04.2015"/>
    <s v="01.04.2017"/>
    <m/>
    <s v="INR"/>
    <n v="50824.26"/>
    <n v="0"/>
    <n v="0"/>
    <n v="0"/>
    <n v="50824.26"/>
    <n v="-48283.05"/>
    <n v="0"/>
    <n v="0"/>
    <n v="0"/>
    <n v="0"/>
    <n v="0"/>
    <n v="-48283.05"/>
    <n v="0"/>
    <n v="2541.2099999999991"/>
    <n v="2541.2099999999991"/>
  </r>
  <r>
    <x v="1"/>
    <s v="FC01"/>
    <n v="1900"/>
    <n v="190001860"/>
    <n v="0"/>
    <s v="FC001900018600"/>
    <s v="HP 240 core i3 Laptop"/>
    <x v="2"/>
    <n v="10"/>
    <n v="1"/>
    <n v="2"/>
    <s v="26.05.2015"/>
    <s v="01.04.2017"/>
    <m/>
    <s v="INR"/>
    <n v="294800"/>
    <n v="0"/>
    <n v="0"/>
    <n v="0"/>
    <n v="294800"/>
    <n v="-280060"/>
    <n v="0"/>
    <n v="0"/>
    <n v="0"/>
    <n v="0"/>
    <n v="0"/>
    <n v="-280060"/>
    <n v="0"/>
    <n v="14740"/>
    <n v="14740"/>
  </r>
  <r>
    <x v="1"/>
    <s v="FC01"/>
    <n v="1900"/>
    <n v="190001864"/>
    <n v="0"/>
    <s v="FC001900018640"/>
    <s v="Dell Vostro 3800 Dual Core Desktop"/>
    <x v="2"/>
    <n v="2"/>
    <n v="2"/>
    <n v="0"/>
    <s v="01.04.2015"/>
    <s v="01.04.2017"/>
    <m/>
    <s v="INR"/>
    <n v="49105.56"/>
    <n v="0"/>
    <n v="0"/>
    <n v="0"/>
    <n v="49105.56"/>
    <n v="-46650.28"/>
    <n v="0"/>
    <n v="0"/>
    <n v="0"/>
    <n v="0"/>
    <n v="0"/>
    <n v="-46650.28"/>
    <n v="0"/>
    <n v="2455.2799999999988"/>
    <n v="2455.2799999999988"/>
  </r>
  <r>
    <x v="1"/>
    <s v="FC01"/>
    <n v="1900"/>
    <n v="190001869"/>
    <n v="0"/>
    <s v="FC001900018690"/>
    <s v="Dell Inspiron Tower (Desktop)"/>
    <x v="2"/>
    <n v="2"/>
    <n v="1"/>
    <n v="6"/>
    <s v="27.09.2015"/>
    <s v="01.04.2017"/>
    <m/>
    <s v="INR"/>
    <n v="50799"/>
    <n v="0"/>
    <n v="0"/>
    <n v="0"/>
    <n v="50799"/>
    <n v="-48259.05"/>
    <n v="0"/>
    <n v="0"/>
    <n v="0"/>
    <n v="0"/>
    <n v="0"/>
    <n v="-48259.05"/>
    <n v="0"/>
    <n v="2539.9499999999971"/>
    <n v="2539.9499999999971"/>
  </r>
  <r>
    <x v="1"/>
    <s v="FC01"/>
    <n v="1900"/>
    <n v="190001872"/>
    <n v="0"/>
    <s v="FC001900018720"/>
    <s v="Dell Inspiron Tower (Desktop)"/>
    <x v="2"/>
    <n v="1"/>
    <n v="1"/>
    <n v="6"/>
    <s v="29.09.2015"/>
    <s v="01.04.2017"/>
    <m/>
    <s v="INR"/>
    <n v="50799"/>
    <n v="0"/>
    <n v="0"/>
    <n v="0"/>
    <n v="50799"/>
    <n v="-48259.05"/>
    <n v="0"/>
    <n v="0"/>
    <n v="0"/>
    <n v="0"/>
    <n v="0"/>
    <n v="-48259.05"/>
    <n v="0"/>
    <n v="2539.9499999999971"/>
    <n v="2539.9499999999971"/>
  </r>
  <r>
    <x v="1"/>
    <s v="FC01"/>
    <n v="1900"/>
    <n v="190001877"/>
    <n v="0"/>
    <s v="FC001900018770"/>
    <s v="Dell Inspiron Tower (Desktop)"/>
    <x v="2"/>
    <n v="2"/>
    <n v="1"/>
    <n v="6"/>
    <s v="22.09.2015"/>
    <s v="01.04.2017"/>
    <m/>
    <s v="INR"/>
    <n v="50799"/>
    <n v="0"/>
    <n v="0"/>
    <n v="0"/>
    <n v="50799"/>
    <n v="-48259.05"/>
    <n v="0"/>
    <n v="0"/>
    <n v="0"/>
    <n v="0"/>
    <n v="0"/>
    <n v="-48259.05"/>
    <n v="0"/>
    <n v="2539.9499999999971"/>
    <n v="2539.9499999999971"/>
  </r>
  <r>
    <x v="1"/>
    <s v="FC01"/>
    <n v="1900"/>
    <n v="190001880"/>
    <n v="0"/>
    <s v="FC001900018800"/>
    <s v="Dell Inspiron Tower (Desktop)"/>
    <x v="2"/>
    <n v="1"/>
    <n v="1"/>
    <n v="6"/>
    <s v="22.09.2015"/>
    <s v="01.04.2017"/>
    <m/>
    <s v="INR"/>
    <n v="50799"/>
    <n v="0"/>
    <n v="0"/>
    <n v="0"/>
    <n v="50799"/>
    <n v="-48259.05"/>
    <n v="0"/>
    <n v="0"/>
    <n v="0"/>
    <n v="0"/>
    <n v="0"/>
    <n v="-48259.05"/>
    <n v="0"/>
    <n v="2539.9499999999971"/>
    <n v="2539.9499999999971"/>
  </r>
  <r>
    <x v="1"/>
    <s v="FC01"/>
    <n v="1900"/>
    <n v="190001881"/>
    <n v="0"/>
    <s v="FC001900018810"/>
    <s v="Dell Inspiron Tower (Desktop)"/>
    <x v="2"/>
    <n v="2"/>
    <n v="3"/>
    <n v="9"/>
    <s v="25.10.2015"/>
    <s v="01.04.2017"/>
    <m/>
    <s v="INR"/>
    <n v="50799"/>
    <n v="0"/>
    <n v="0"/>
    <n v="0"/>
    <n v="50799"/>
    <n v="-48259.05"/>
    <n v="0"/>
    <n v="0"/>
    <n v="0"/>
    <n v="0"/>
    <n v="0"/>
    <n v="-48259.05"/>
    <n v="0"/>
    <n v="2539.9499999999971"/>
    <n v="2539.9499999999971"/>
  </r>
  <r>
    <x v="1"/>
    <s v="FC01"/>
    <n v="1900"/>
    <n v="190001882"/>
    <n v="0"/>
    <s v="FC001900018820"/>
    <s v="Epson Thermal Printer TM T82"/>
    <x v="2"/>
    <n v="2"/>
    <n v="3"/>
    <n v="9"/>
    <s v="25.10.2015"/>
    <s v="01.04.2017"/>
    <m/>
    <s v="INR"/>
    <n v="20088.599999999999"/>
    <n v="0"/>
    <n v="0"/>
    <n v="0"/>
    <n v="20088.599999999999"/>
    <n v="-19084.169999999998"/>
    <n v="0"/>
    <n v="0"/>
    <n v="0"/>
    <n v="0"/>
    <n v="0"/>
    <n v="-19084.169999999998"/>
    <n v="0"/>
    <n v="1004.4300000000003"/>
    <n v="1004.4300000000003"/>
  </r>
  <r>
    <x v="1"/>
    <s v="FC01"/>
    <n v="1900"/>
    <n v="190001883"/>
    <n v="0"/>
    <s v="FC001900018830"/>
    <s v="Scanner-Honeywell Voyager 1250g"/>
    <x v="2"/>
    <n v="1"/>
    <n v="3"/>
    <n v="9"/>
    <s v="25.10.2015"/>
    <s v="01.04.2017"/>
    <m/>
    <s v="INR"/>
    <n v="9975"/>
    <n v="0"/>
    <n v="0"/>
    <n v="0"/>
    <n v="9975"/>
    <n v="-9476.25"/>
    <n v="0"/>
    <n v="0"/>
    <n v="0"/>
    <n v="0"/>
    <n v="0"/>
    <n v="-9476.25"/>
    <n v="0"/>
    <n v="498.75"/>
    <n v="498.75"/>
  </r>
  <r>
    <x v="1"/>
    <s v="FC01"/>
    <n v="1900"/>
    <n v="190001932"/>
    <n v="0"/>
    <s v="FC001900019320"/>
    <s v="Dell Vostro 3800 Dual Core Desktop"/>
    <x v="2"/>
    <n v="2"/>
    <n v="1"/>
    <n v="3"/>
    <s v="01.03.2016"/>
    <s v="01.04.2017"/>
    <m/>
    <s v="INR"/>
    <n v="50719.5"/>
    <n v="0"/>
    <n v="0"/>
    <n v="0"/>
    <n v="50719.5"/>
    <n v="-48183.519999999997"/>
    <n v="0"/>
    <n v="0"/>
    <n v="0"/>
    <n v="0"/>
    <n v="0"/>
    <n v="-48183.519999999997"/>
    <n v="0"/>
    <n v="2535.9800000000032"/>
    <n v="2535.9800000000032"/>
  </r>
  <r>
    <x v="1"/>
    <s v="FC01"/>
    <n v="1900"/>
    <n v="190001933"/>
    <n v="0"/>
    <s v="FC001900019330"/>
    <s v="Dell Vostro 3800 Dual Core Desktop"/>
    <x v="2"/>
    <n v="2"/>
    <n v="1"/>
    <n v="2"/>
    <s v="01.03.2016"/>
    <s v="01.04.2017"/>
    <m/>
    <s v="INR"/>
    <n v="50719.5"/>
    <n v="0"/>
    <n v="0"/>
    <n v="0"/>
    <n v="50719.5"/>
    <n v="-48183.519999999997"/>
    <n v="0"/>
    <n v="0"/>
    <n v="0"/>
    <n v="0"/>
    <n v="0"/>
    <n v="-48183.519999999997"/>
    <n v="0"/>
    <n v="2535.9800000000032"/>
    <n v="2535.9800000000032"/>
  </r>
  <r>
    <x v="1"/>
    <s v="FC01"/>
    <n v="1900"/>
    <n v="190001934"/>
    <n v="0"/>
    <s v="FC001900019340"/>
    <s v="Dell Vostro 3800 Dual Core Desktop"/>
    <x v="2"/>
    <n v="2"/>
    <n v="1"/>
    <n v="4"/>
    <s v="01.03.2016"/>
    <s v="01.04.2017"/>
    <m/>
    <s v="INR"/>
    <n v="50719.5"/>
    <n v="0"/>
    <n v="0"/>
    <n v="0"/>
    <n v="50719.5"/>
    <n v="-48183.519999999997"/>
    <n v="0"/>
    <n v="0"/>
    <n v="0"/>
    <n v="0"/>
    <n v="0"/>
    <n v="-48183.519999999997"/>
    <n v="0"/>
    <n v="2535.9800000000032"/>
    <n v="2535.9800000000032"/>
  </r>
  <r>
    <x v="1"/>
    <s v="FC01"/>
    <n v="1900"/>
    <n v="190001935"/>
    <n v="0"/>
    <s v="FC001900019350"/>
    <s v="Dell Vostro 3800 Dual Core Desktop"/>
    <x v="2"/>
    <n v="2"/>
    <n v="1"/>
    <n v="3"/>
    <s v="01.03.2016"/>
    <s v="01.04.2017"/>
    <m/>
    <s v="INR"/>
    <n v="50719.5"/>
    <n v="0"/>
    <n v="0"/>
    <n v="0"/>
    <n v="50719.5"/>
    <n v="-48183.519999999997"/>
    <n v="0"/>
    <n v="0"/>
    <n v="0"/>
    <n v="0"/>
    <n v="0"/>
    <n v="-48183.519999999997"/>
    <n v="0"/>
    <n v="2535.9800000000032"/>
    <n v="2535.9800000000032"/>
  </r>
  <r>
    <x v="1"/>
    <s v="FC01"/>
    <n v="1900"/>
    <n v="190001936"/>
    <n v="0"/>
    <s v="FC001900019360"/>
    <s v="Dell Vostro 3800 Dual Core Desktop"/>
    <x v="2"/>
    <n v="2"/>
    <n v="1"/>
    <n v="5"/>
    <s v="01.03.2016"/>
    <s v="01.04.2017"/>
    <m/>
    <s v="INR"/>
    <n v="50719.5"/>
    <n v="0"/>
    <n v="0"/>
    <n v="0"/>
    <n v="50719.5"/>
    <n v="-48183.519999999997"/>
    <n v="0"/>
    <n v="0"/>
    <n v="0"/>
    <n v="0"/>
    <n v="0"/>
    <n v="-48183.519999999997"/>
    <n v="0"/>
    <n v="2535.9800000000032"/>
    <n v="2535.9800000000032"/>
  </r>
  <r>
    <x v="1"/>
    <s v="FC01"/>
    <n v="1900"/>
    <n v="190001937"/>
    <n v="0"/>
    <s v="FC001900019370"/>
    <s v="Dell Vostro 3800 Dual Core Desktop"/>
    <x v="2"/>
    <n v="2"/>
    <n v="1"/>
    <n v="7"/>
    <s v="01.03.2016"/>
    <s v="01.04.2017"/>
    <m/>
    <s v="INR"/>
    <n v="50719.5"/>
    <n v="0"/>
    <n v="0"/>
    <n v="0"/>
    <n v="50719.5"/>
    <n v="-48183.519999999997"/>
    <n v="0"/>
    <n v="0"/>
    <n v="0"/>
    <n v="0"/>
    <n v="0"/>
    <n v="-48183.519999999997"/>
    <n v="0"/>
    <n v="2535.9800000000032"/>
    <n v="2535.9800000000032"/>
  </r>
  <r>
    <x v="1"/>
    <s v="FC01"/>
    <n v="1900"/>
    <n v="190001938"/>
    <n v="0"/>
    <s v="FC001900019380"/>
    <s v="Customization/Interface Devlopment"/>
    <x v="2"/>
    <n v="1"/>
    <n v="1"/>
    <n v="1"/>
    <s v="01.03.2016"/>
    <s v="01.04.2017"/>
    <m/>
    <s v="INR"/>
    <n v="67416"/>
    <n v="0"/>
    <n v="0"/>
    <n v="0"/>
    <n v="67416"/>
    <n v="-64045.2"/>
    <n v="0"/>
    <n v="0"/>
    <n v="0"/>
    <n v="0"/>
    <n v="0"/>
    <n v="-64045.2"/>
    <n v="0"/>
    <n v="3370.8000000000029"/>
    <n v="3370.8000000000029"/>
  </r>
  <r>
    <x v="1"/>
    <s v="FC01"/>
    <n v="1900"/>
    <n v="190001943"/>
    <n v="0"/>
    <s v="FC001900019430"/>
    <s v="Dell Vostro 3800 Dual Core Desktop"/>
    <x v="2"/>
    <n v="2"/>
    <n v="1"/>
    <n v="4"/>
    <s v="31.03.2016"/>
    <s v="01.04.2017"/>
    <m/>
    <s v="INR"/>
    <n v="52211.25"/>
    <n v="0"/>
    <n v="0"/>
    <n v="0"/>
    <n v="52211.25"/>
    <n v="-49600.69"/>
    <n v="0"/>
    <n v="0"/>
    <n v="0"/>
    <n v="0"/>
    <n v="0"/>
    <n v="-49600.69"/>
    <n v="0"/>
    <n v="2610.5599999999977"/>
    <n v="2610.5599999999977"/>
  </r>
  <r>
    <x v="1"/>
    <s v="FC01"/>
    <n v="1900"/>
    <n v="190001944"/>
    <n v="0"/>
    <s v="FC001900019440"/>
    <s v="Dell Vostro 3800 Dual Core Desktop"/>
    <x v="2"/>
    <n v="2"/>
    <n v="1"/>
    <n v="4"/>
    <s v="31.03.2016"/>
    <s v="01.04.2017"/>
    <m/>
    <s v="INR"/>
    <n v="52211.25"/>
    <n v="0"/>
    <n v="0"/>
    <n v="0"/>
    <n v="52211.25"/>
    <n v="-49600.69"/>
    <n v="0"/>
    <n v="0"/>
    <n v="0"/>
    <n v="0"/>
    <n v="0"/>
    <n v="-49600.69"/>
    <n v="0"/>
    <n v="2610.5599999999977"/>
    <n v="2610.5599999999977"/>
  </r>
  <r>
    <x v="1"/>
    <s v="FC01"/>
    <n v="1900"/>
    <n v="190001945"/>
    <n v="0"/>
    <s v="FC001900019450"/>
    <s v="Dell Vostro 3800 Dual Core Desktop"/>
    <x v="2"/>
    <n v="4"/>
    <n v="1"/>
    <n v="4"/>
    <s v="31.03.2016"/>
    <s v="01.04.2017"/>
    <m/>
    <s v="INR"/>
    <n v="89506.240000000005"/>
    <n v="0"/>
    <n v="0"/>
    <n v="0"/>
    <n v="89506.240000000005"/>
    <n v="-85030.93"/>
    <n v="0"/>
    <n v="0"/>
    <n v="0"/>
    <n v="0"/>
    <n v="0"/>
    <n v="-85030.93"/>
    <n v="0"/>
    <n v="4475.3100000000122"/>
    <n v="4475.3100000000122"/>
  </r>
  <r>
    <x v="1"/>
    <s v="FC01"/>
    <n v="1900"/>
    <n v="190001946"/>
    <n v="0"/>
    <s v="FC001900019460"/>
    <s v="Dell Vostro 3800 Dual Core Desktop"/>
    <x v="2"/>
    <n v="2"/>
    <n v="1"/>
    <n v="1"/>
    <s v="31.03.2016"/>
    <s v="01.04.2017"/>
    <m/>
    <s v="INR"/>
    <n v="52211.25"/>
    <n v="0"/>
    <n v="0"/>
    <n v="0"/>
    <n v="52211.25"/>
    <n v="-49600.69"/>
    <n v="0"/>
    <n v="0"/>
    <n v="0"/>
    <n v="0"/>
    <n v="0"/>
    <n v="-49600.69"/>
    <n v="0"/>
    <n v="2610.5599999999977"/>
    <n v="2610.5599999999977"/>
  </r>
  <r>
    <x v="1"/>
    <s v="FC01"/>
    <n v="1900"/>
    <n v="190001948"/>
    <n v="0"/>
    <s v="FC001900019480"/>
    <s v="Dell Vostro 3800 Dual Core Desktop"/>
    <x v="2"/>
    <n v="2"/>
    <n v="1"/>
    <n v="1"/>
    <s v="31.03.2016"/>
    <s v="01.04.2017"/>
    <m/>
    <s v="INR"/>
    <n v="52211.25"/>
    <n v="0"/>
    <n v="0"/>
    <n v="0"/>
    <n v="52211.25"/>
    <n v="-49600.69"/>
    <n v="0"/>
    <n v="0"/>
    <n v="0"/>
    <n v="0"/>
    <n v="0"/>
    <n v="-49600.69"/>
    <n v="0"/>
    <n v="2610.5599999999977"/>
    <n v="2610.5599999999977"/>
  </r>
  <r>
    <x v="1"/>
    <s v="FC01"/>
    <n v="1900"/>
    <n v="190001949"/>
    <n v="0"/>
    <s v="FC001900019490"/>
    <s v="Dell Vostro 3800 Dual Core Desktop"/>
    <x v="2"/>
    <n v="3"/>
    <n v="1"/>
    <n v="5"/>
    <s v="31.03.2016"/>
    <s v="01.04.2017"/>
    <m/>
    <s v="INR"/>
    <n v="78315.69"/>
    <n v="0"/>
    <n v="0"/>
    <n v="0"/>
    <n v="78315.69"/>
    <n v="-74399.91"/>
    <n v="0"/>
    <n v="0"/>
    <n v="0"/>
    <n v="0"/>
    <n v="0"/>
    <n v="-74399.91"/>
    <n v="0"/>
    <n v="3915.7799999999988"/>
    <n v="3915.7799999999988"/>
  </r>
  <r>
    <x v="1"/>
    <s v="FC01"/>
    <n v="1900"/>
    <n v="190001950"/>
    <n v="0"/>
    <s v="FC001900019500"/>
    <s v="Dell Vostro 3800 Dual Core Desktop"/>
    <x v="2"/>
    <n v="2"/>
    <n v="1"/>
    <n v="2"/>
    <s v="31.03.2016"/>
    <s v="01.04.2017"/>
    <m/>
    <s v="INR"/>
    <n v="52211.25"/>
    <n v="0"/>
    <n v="0"/>
    <n v="0"/>
    <n v="52211.25"/>
    <n v="-49600.69"/>
    <n v="0"/>
    <n v="0"/>
    <n v="0"/>
    <n v="0"/>
    <n v="0"/>
    <n v="-49600.69"/>
    <n v="0"/>
    <n v="2610.5599999999977"/>
    <n v="2610.5599999999977"/>
  </r>
  <r>
    <x v="1"/>
    <s v="FC01"/>
    <n v="1900"/>
    <n v="190001951"/>
    <n v="0"/>
    <s v="FC001900019510"/>
    <s v="Dell Vostro 3800 Dual Core Desktop"/>
    <x v="2"/>
    <n v="2"/>
    <n v="1"/>
    <n v="2"/>
    <s v="31.03.2016"/>
    <s v="01.04.2017"/>
    <m/>
    <s v="INR"/>
    <n v="52211.25"/>
    <n v="0"/>
    <n v="0"/>
    <n v="0"/>
    <n v="52211.25"/>
    <n v="-49600.69"/>
    <n v="0"/>
    <n v="0"/>
    <n v="0"/>
    <n v="0"/>
    <n v="0"/>
    <n v="-49600.69"/>
    <n v="0"/>
    <n v="2610.5599999999977"/>
    <n v="2610.5599999999977"/>
  </r>
  <r>
    <x v="1"/>
    <s v="FC01"/>
    <n v="1900"/>
    <n v="190001953"/>
    <n v="0"/>
    <s v="FC001900019530"/>
    <s v="HP Printer MFP 6970"/>
    <x v="2"/>
    <n v="1"/>
    <n v="3"/>
    <n v="0"/>
    <s v="30.11.2017"/>
    <s v="25.10.2017"/>
    <m/>
    <s v="INR"/>
    <n v="10750"/>
    <n v="0"/>
    <n v="0"/>
    <n v="0"/>
    <n v="10750"/>
    <n v="-10212.5"/>
    <n v="0"/>
    <n v="0"/>
    <n v="0"/>
    <n v="0"/>
    <n v="0"/>
    <n v="-10212.5"/>
    <n v="0"/>
    <n v="537.5"/>
    <n v="537.5"/>
  </r>
  <r>
    <x v="1"/>
    <s v="FC01"/>
    <n v="1900"/>
    <n v="190001954"/>
    <n v="0"/>
    <s v="FC001900019540"/>
    <s v="HP Printer MFP 6970"/>
    <x v="2"/>
    <n v="1"/>
    <n v="3"/>
    <n v="0"/>
    <s v="30.11.2017"/>
    <s v="26.10.2017"/>
    <m/>
    <s v="INR"/>
    <n v="10750"/>
    <n v="0"/>
    <n v="0"/>
    <n v="0"/>
    <n v="10750"/>
    <n v="-10212.5"/>
    <n v="0"/>
    <n v="0"/>
    <n v="0"/>
    <n v="0"/>
    <n v="0"/>
    <n v="-10212.5"/>
    <n v="0"/>
    <n v="537.5"/>
    <n v="537.5"/>
  </r>
  <r>
    <x v="1"/>
    <s v="FC01"/>
    <n v="1900"/>
    <n v="190001955"/>
    <n v="0"/>
    <s v="FC001900019550"/>
    <s v="Apple MacBook"/>
    <x v="2"/>
    <n v="2"/>
    <n v="3"/>
    <n v="0"/>
    <s v="30.11.2017"/>
    <s v="07.10.2017"/>
    <m/>
    <s v="INR"/>
    <n v="128804"/>
    <n v="0"/>
    <n v="0"/>
    <n v="0"/>
    <n v="128804"/>
    <n v="-122363.8"/>
    <n v="0"/>
    <n v="0"/>
    <n v="0"/>
    <n v="0"/>
    <n v="0"/>
    <n v="-122363.8"/>
    <n v="0"/>
    <n v="6440.1999999999971"/>
    <n v="6440.1999999999971"/>
  </r>
  <r>
    <x v="1"/>
    <s v="FC01"/>
    <n v="1900"/>
    <n v="190001956"/>
    <n v="0"/>
    <s v="FC001900019560"/>
    <s v="Lenovo Laptop V310 7th GEN Core TMi5"/>
    <x v="2"/>
    <n v="1"/>
    <n v="3"/>
    <n v="0"/>
    <s v="30.11.2017"/>
    <s v="13.11.2017"/>
    <m/>
    <s v="INR"/>
    <n v="46500"/>
    <n v="0"/>
    <n v="0"/>
    <n v="0"/>
    <n v="46500"/>
    <n v="-44175"/>
    <n v="0"/>
    <n v="0"/>
    <n v="0"/>
    <n v="0"/>
    <n v="0"/>
    <n v="-44175"/>
    <n v="0"/>
    <n v="2325"/>
    <n v="2325"/>
  </r>
  <r>
    <x v="1"/>
    <s v="FC01"/>
    <n v="1900"/>
    <n v="190001957"/>
    <n v="0"/>
    <s v="FC001900019570"/>
    <s v="HP LAPTOP ProBook 430 G4"/>
    <x v="2"/>
    <n v="1"/>
    <n v="3"/>
    <n v="0"/>
    <s v="31.12.2017"/>
    <s v="27.11.2017"/>
    <m/>
    <s v="INR"/>
    <n v="62040"/>
    <n v="0"/>
    <n v="0"/>
    <n v="0"/>
    <n v="62040"/>
    <n v="-58938"/>
    <n v="0"/>
    <n v="0"/>
    <n v="0"/>
    <n v="0"/>
    <n v="0"/>
    <n v="-58938"/>
    <n v="0"/>
    <n v="3102"/>
    <n v="3102"/>
  </r>
  <r>
    <x v="1"/>
    <s v="FC01"/>
    <n v="1900"/>
    <n v="190001958"/>
    <n v="0"/>
    <s v="FC001900019580"/>
    <s v="HP LAPTOP model 240 G6 i3"/>
    <x v="2"/>
    <n v="6"/>
    <n v="3"/>
    <n v="0"/>
    <s v="31.01.2018"/>
    <s v="01.01.2018"/>
    <m/>
    <s v="INR"/>
    <n v="198000"/>
    <n v="0"/>
    <n v="0"/>
    <n v="0"/>
    <n v="198000"/>
    <n v="-188100"/>
    <n v="0"/>
    <n v="0"/>
    <n v="0"/>
    <n v="0"/>
    <n v="0"/>
    <n v="-188100"/>
    <n v="0"/>
    <n v="9900"/>
    <n v="9900"/>
  </r>
  <r>
    <x v="1"/>
    <s v="FC01"/>
    <n v="1900"/>
    <n v="190001959"/>
    <n v="0"/>
    <s v="FC001900019590"/>
    <s v="Lenovo Laptop - Thinkpad L470 TMi7"/>
    <x v="2"/>
    <n v="2"/>
    <n v="3"/>
    <n v="0"/>
    <s v="31.03.2018"/>
    <s v="09.03.2018"/>
    <m/>
    <s v="INR"/>
    <n v="159980"/>
    <n v="0"/>
    <n v="0"/>
    <n v="0"/>
    <n v="159980"/>
    <n v="-151981"/>
    <n v="0"/>
    <n v="0"/>
    <n v="0"/>
    <n v="0"/>
    <n v="0"/>
    <n v="-151981"/>
    <n v="0"/>
    <n v="7999"/>
    <n v="7999"/>
  </r>
  <r>
    <x v="1"/>
    <s v="FC01"/>
    <n v="1900"/>
    <n v="190001960"/>
    <n v="0"/>
    <s v="FC001900019600"/>
    <s v="HP Laptop 240 G6"/>
    <x v="2"/>
    <n v="1"/>
    <n v="3"/>
    <n v="0"/>
    <s v="31.03.2018"/>
    <s v="23.12.2017"/>
    <m/>
    <s v="INR"/>
    <n v="33500"/>
    <n v="0"/>
    <n v="0"/>
    <n v="0"/>
    <n v="33500"/>
    <n v="-31825"/>
    <n v="0"/>
    <n v="0"/>
    <n v="0"/>
    <n v="0"/>
    <n v="0"/>
    <n v="-31825"/>
    <n v="0"/>
    <n v="1675"/>
    <n v="1675"/>
  </r>
  <r>
    <x v="1"/>
    <s v="FC01"/>
    <n v="1900"/>
    <n v="190001961"/>
    <n v="0"/>
    <s v="FC001900019610"/>
    <s v="HP Laptop ( Probook 440-G4)"/>
    <x v="2"/>
    <n v="1"/>
    <n v="3"/>
    <n v="0"/>
    <s v="31.03.2018"/>
    <s v="07.02.2018"/>
    <m/>
    <s v="INR"/>
    <n v="56990"/>
    <n v="0"/>
    <n v="0"/>
    <n v="0"/>
    <n v="56990"/>
    <n v="-54140.5"/>
    <n v="0"/>
    <n v="0"/>
    <n v="0"/>
    <n v="0"/>
    <n v="0"/>
    <n v="-54140.5"/>
    <n v="0"/>
    <n v="2849.5"/>
    <n v="2849.5"/>
  </r>
  <r>
    <x v="1"/>
    <s v="FC01"/>
    <n v="1900"/>
    <n v="190001962"/>
    <n v="0"/>
    <s v="FC001900019620"/>
    <s v="Lenovo Desktop"/>
    <x v="2"/>
    <n v="4"/>
    <n v="3"/>
    <n v="0"/>
    <s v="30.06.2018"/>
    <s v="06.04.2018"/>
    <m/>
    <s v="INR"/>
    <n v="259960"/>
    <n v="0"/>
    <n v="0"/>
    <n v="0"/>
    <n v="259960"/>
    <n v="-246962"/>
    <n v="0"/>
    <n v="0"/>
    <n v="0"/>
    <n v="0"/>
    <n v="0"/>
    <n v="-246962"/>
    <n v="0"/>
    <n v="12998"/>
    <n v="12998"/>
  </r>
  <r>
    <x v="1"/>
    <s v="FC01"/>
    <n v="1900"/>
    <n v="190001963"/>
    <n v="0"/>
    <s v="FC001900019630"/>
    <s v="Lenovo Laptop"/>
    <x v="2"/>
    <n v="1"/>
    <n v="3"/>
    <n v="0"/>
    <s v="30.06.2018"/>
    <s v="09.04.2018"/>
    <m/>
    <s v="INR"/>
    <n v="39000"/>
    <n v="0"/>
    <n v="0"/>
    <n v="0"/>
    <n v="39000"/>
    <n v="-37050"/>
    <n v="0"/>
    <n v="0"/>
    <n v="0"/>
    <n v="0"/>
    <n v="0"/>
    <n v="-37050"/>
    <n v="0"/>
    <n v="1950"/>
    <n v="1950"/>
  </r>
  <r>
    <x v="1"/>
    <s v="FC01"/>
    <n v="1900"/>
    <n v="190001968"/>
    <n v="0"/>
    <s v="FC001900019680"/>
    <s v="UPS"/>
    <x v="2"/>
    <n v="1"/>
    <n v="6"/>
    <n v="9"/>
    <s v="01.04.2017"/>
    <s v="01.04.2017"/>
    <m/>
    <s v="INR"/>
    <n v="3478.53"/>
    <n v="0"/>
    <n v="0"/>
    <n v="0"/>
    <n v="3478.53"/>
    <n v="-2766.87"/>
    <n v="-306.27"/>
    <n v="0"/>
    <n v="-306.27"/>
    <n v="0"/>
    <n v="0"/>
    <n v="-3073.14"/>
    <n v="0"/>
    <n v="711.66000000000031"/>
    <n v="405.39000000000033"/>
  </r>
  <r>
    <x v="1"/>
    <s v="FC01"/>
    <n v="1900"/>
    <n v="190001973"/>
    <n v="0"/>
    <s v="FC001900019730"/>
    <s v="Lenovo V510 Laptop"/>
    <x v="2"/>
    <n v="1"/>
    <n v="3"/>
    <n v="0"/>
    <s v="30.06.2018"/>
    <s v="18.05.2018"/>
    <m/>
    <s v="INR"/>
    <n v="39000"/>
    <n v="0"/>
    <n v="0"/>
    <n v="0"/>
    <n v="39000"/>
    <n v="-37050"/>
    <n v="0"/>
    <n v="0"/>
    <n v="0"/>
    <n v="0"/>
    <n v="0"/>
    <n v="-37050"/>
    <n v="0"/>
    <n v="1950"/>
    <n v="1950"/>
  </r>
  <r>
    <x v="1"/>
    <s v="FC01"/>
    <n v="1900"/>
    <n v="190001974"/>
    <n v="0"/>
    <s v="FC001900019740"/>
    <s v="APPLE DESKTOP-MNED2HN/A"/>
    <x v="2"/>
    <n v="3"/>
    <n v="3"/>
    <n v="0"/>
    <s v="30.06.2018"/>
    <s v="29.05.2018"/>
    <m/>
    <s v="INR"/>
    <n v="536700"/>
    <n v="0"/>
    <n v="0"/>
    <n v="0"/>
    <n v="536700"/>
    <n v="-509865"/>
    <n v="0"/>
    <n v="0"/>
    <n v="0"/>
    <n v="0"/>
    <n v="0"/>
    <n v="-509865"/>
    <n v="0"/>
    <n v="26835"/>
    <n v="26835"/>
  </r>
  <r>
    <x v="1"/>
    <s v="FC01"/>
    <n v="1900"/>
    <n v="190001975"/>
    <n v="0"/>
    <s v="FC001900019750"/>
    <s v="Wacom Pen Tablet"/>
    <x v="2"/>
    <n v="1"/>
    <n v="3"/>
    <n v="0"/>
    <s v="30.06.2018"/>
    <s v="29.05.2018"/>
    <m/>
    <s v="INR"/>
    <n v="28550"/>
    <n v="0"/>
    <n v="0"/>
    <n v="0"/>
    <n v="28550"/>
    <n v="-27122.5"/>
    <n v="0"/>
    <n v="0"/>
    <n v="0"/>
    <n v="0"/>
    <n v="0"/>
    <n v="-27122.5"/>
    <n v="0"/>
    <n v="1427.5"/>
    <n v="1427.5"/>
  </r>
  <r>
    <x v="1"/>
    <s v="FC01"/>
    <n v="1900"/>
    <n v="190001976"/>
    <n v="0"/>
    <s v="FC001900019760"/>
    <s v="LENOVO LAPTOP V310"/>
    <x v="2"/>
    <n v="3"/>
    <n v="3"/>
    <n v="0"/>
    <s v="30.06.2018"/>
    <s v="24.04.2018"/>
    <m/>
    <s v="INR"/>
    <n v="96000"/>
    <n v="0"/>
    <n v="0"/>
    <n v="0"/>
    <n v="96000"/>
    <n v="-91200"/>
    <n v="0"/>
    <n v="0"/>
    <n v="0"/>
    <n v="0"/>
    <n v="0"/>
    <n v="-91200"/>
    <n v="0"/>
    <n v="4800"/>
    <n v="4800"/>
  </r>
  <r>
    <x v="1"/>
    <s v="FC01"/>
    <n v="1900"/>
    <n v="190001977"/>
    <n v="0"/>
    <s v="FC001900019770"/>
    <s v="Lenovo V510 Laptop"/>
    <x v="2"/>
    <n v="3"/>
    <n v="3"/>
    <n v="0"/>
    <s v="30.06.2018"/>
    <s v="24.04.2018"/>
    <m/>
    <s v="INR"/>
    <n v="117000"/>
    <n v="0"/>
    <n v="0"/>
    <n v="0"/>
    <n v="117000"/>
    <n v="-111150"/>
    <n v="0"/>
    <n v="0"/>
    <n v="0"/>
    <n v="0"/>
    <n v="0"/>
    <n v="-111150"/>
    <n v="0"/>
    <n v="5850"/>
    <n v="5850"/>
  </r>
  <r>
    <x v="1"/>
    <s v="FC01"/>
    <n v="1900"/>
    <n v="190001978"/>
    <n v="0"/>
    <s v="FC001900019780"/>
    <s v="Lenovo Laptop L470"/>
    <x v="2"/>
    <n v="1"/>
    <n v="3"/>
    <n v="0"/>
    <s v="01.07.2018"/>
    <s v="01.07.2018"/>
    <m/>
    <s v="INR"/>
    <n v="79990"/>
    <n v="0"/>
    <n v="0"/>
    <n v="0"/>
    <n v="79990"/>
    <n v="-75990.5"/>
    <n v="0"/>
    <n v="0"/>
    <n v="0"/>
    <n v="0"/>
    <n v="0"/>
    <n v="-75990.5"/>
    <n v="0"/>
    <n v="3999.5"/>
    <n v="3999.5"/>
  </r>
  <r>
    <x v="1"/>
    <s v="FC01"/>
    <n v="1900"/>
    <n v="190001979"/>
    <n v="0"/>
    <s v="FC001900019790"/>
    <s v="Cisco Support &amp; Networking Devices"/>
    <x v="2"/>
    <n v="1"/>
    <n v="6"/>
    <n v="0"/>
    <s v="01.07.2018"/>
    <s v="01.07.2018"/>
    <m/>
    <s v="INR"/>
    <n v="86160.93"/>
    <n v="0"/>
    <n v="0"/>
    <n v="0"/>
    <n v="86160.93"/>
    <n v="-51167.4"/>
    <n v="-10278.33"/>
    <n v="0"/>
    <n v="-10278.33"/>
    <n v="0"/>
    <n v="0"/>
    <n v="-61445.73"/>
    <n v="0"/>
    <n v="34993.529999999992"/>
    <n v="24715.19999999999"/>
  </r>
  <r>
    <x v="1"/>
    <s v="FC01"/>
    <n v="1900"/>
    <n v="190001980"/>
    <n v="0"/>
    <s v="FC001900019800"/>
    <s v="HP 1136 LASER JET PRINTER"/>
    <x v="2"/>
    <n v="1"/>
    <n v="3"/>
    <n v="0"/>
    <s v="30.09.2018"/>
    <s v="16.08.2018"/>
    <m/>
    <s v="INR"/>
    <n v="10650"/>
    <n v="0"/>
    <n v="0"/>
    <n v="0"/>
    <n v="10650"/>
    <n v="-10117.5"/>
    <n v="0"/>
    <n v="0"/>
    <n v="0"/>
    <n v="0"/>
    <n v="0"/>
    <n v="-10117.5"/>
    <n v="0"/>
    <n v="532.5"/>
    <n v="532.5"/>
  </r>
  <r>
    <x v="1"/>
    <s v="FC01"/>
    <n v="1900"/>
    <n v="190001981"/>
    <n v="0"/>
    <s v="FC001900019810"/>
    <s v="Lenovo Laptop V330"/>
    <x v="2"/>
    <n v="1"/>
    <n v="3"/>
    <n v="0"/>
    <s v="30.09.2018"/>
    <s v="25.07.2018"/>
    <m/>
    <s v="INR"/>
    <n v="39000"/>
    <n v="0"/>
    <n v="0"/>
    <n v="0"/>
    <n v="39000"/>
    <n v="-37050"/>
    <n v="0"/>
    <n v="0"/>
    <n v="0"/>
    <n v="0"/>
    <n v="0"/>
    <n v="-37050"/>
    <n v="0"/>
    <n v="1950"/>
    <n v="1950"/>
  </r>
  <r>
    <x v="1"/>
    <s v="FC01"/>
    <n v="1900"/>
    <n v="190001982"/>
    <n v="0"/>
    <s v="FC001900019820"/>
    <s v="Lenovo Laptop V310"/>
    <x v="2"/>
    <n v="1"/>
    <n v="3"/>
    <n v="0"/>
    <s v="30.09.2018"/>
    <s v="03.09.2018"/>
    <m/>
    <s v="INR"/>
    <n v="32000"/>
    <n v="0"/>
    <n v="0"/>
    <n v="0"/>
    <n v="32000"/>
    <n v="-30400"/>
    <n v="0"/>
    <n v="0"/>
    <n v="0"/>
    <n v="0"/>
    <n v="0"/>
    <n v="-30400"/>
    <n v="0"/>
    <n v="1600"/>
    <n v="1600"/>
  </r>
  <r>
    <x v="1"/>
    <s v="FC01"/>
    <n v="1900"/>
    <n v="190001983"/>
    <n v="0"/>
    <s v="FC001900019830"/>
    <s v="APC Back UPS - BX600"/>
    <x v="2"/>
    <n v="3"/>
    <n v="3"/>
    <n v="0"/>
    <s v="31.12.2018"/>
    <s v="06.11.2018"/>
    <m/>
    <s v="INR"/>
    <n v="8850"/>
    <n v="0"/>
    <n v="0"/>
    <n v="0"/>
    <n v="8850"/>
    <n v="-8407.5"/>
    <n v="0"/>
    <n v="0"/>
    <n v="0"/>
    <n v="0"/>
    <n v="0"/>
    <n v="-8407.5"/>
    <n v="0"/>
    <n v="442.5"/>
    <n v="442.5"/>
  </r>
  <r>
    <x v="1"/>
    <s v="FC01"/>
    <n v="1900"/>
    <n v="190001984"/>
    <n v="0"/>
    <s v="FC001900019840"/>
    <s v="HV300 4TB USB External HDD"/>
    <x v="2"/>
    <n v="2"/>
    <n v="3"/>
    <n v="0"/>
    <s v="31.12.2018"/>
    <s v="23.10.2018"/>
    <m/>
    <s v="INR"/>
    <n v="19000"/>
    <n v="0"/>
    <n v="0"/>
    <n v="0"/>
    <n v="19000"/>
    <n v="-18050"/>
    <n v="0"/>
    <n v="0"/>
    <n v="0"/>
    <n v="0"/>
    <n v="0"/>
    <n v="-18050"/>
    <n v="0"/>
    <n v="950"/>
    <n v="950"/>
  </r>
  <r>
    <x v="1"/>
    <s v="FC01"/>
    <n v="1900"/>
    <n v="190001985"/>
    <n v="0"/>
    <s v="FC001900019850"/>
    <s v="LAPTOP -LENOVO X270"/>
    <x v="2"/>
    <n v="1"/>
    <n v="3"/>
    <n v="0"/>
    <s v="31.12.2018"/>
    <s v="01.10.2018"/>
    <m/>
    <s v="INR"/>
    <n v="78890"/>
    <n v="0"/>
    <n v="0"/>
    <n v="0"/>
    <n v="78890"/>
    <n v="-74945.5"/>
    <n v="0"/>
    <n v="0"/>
    <n v="0"/>
    <n v="0"/>
    <n v="0"/>
    <n v="-74945.5"/>
    <n v="0"/>
    <n v="3944.5"/>
    <n v="3944.5"/>
  </r>
  <r>
    <x v="1"/>
    <s v="FC01"/>
    <n v="1900"/>
    <n v="190001986"/>
    <n v="0"/>
    <s v="FC001900019860"/>
    <s v="Lenovo Laptop X270"/>
    <x v="2"/>
    <n v="1"/>
    <n v="3"/>
    <n v="0"/>
    <s v="31.12.2018"/>
    <s v="01.10.2018"/>
    <m/>
    <s v="INR"/>
    <n v="83990"/>
    <n v="0"/>
    <n v="0"/>
    <n v="0"/>
    <n v="83990"/>
    <n v="-79790.5"/>
    <n v="0"/>
    <n v="0"/>
    <n v="0"/>
    <n v="0"/>
    <n v="0"/>
    <n v="-79790.5"/>
    <n v="0"/>
    <n v="4199.5"/>
    <n v="4199.5"/>
  </r>
  <r>
    <x v="1"/>
    <s v="FC01"/>
    <n v="1900"/>
    <n v="190001987"/>
    <n v="0"/>
    <s v="FC001900019870"/>
    <s v="DELL LAPTOP 3490"/>
    <x v="2"/>
    <n v="1"/>
    <n v="3"/>
    <n v="0"/>
    <s v="31.12.2018"/>
    <s v="11.10.2018"/>
    <m/>
    <s v="INR"/>
    <n v="52500"/>
    <n v="0"/>
    <n v="0"/>
    <n v="0"/>
    <n v="52500"/>
    <n v="-49875"/>
    <n v="0"/>
    <n v="0"/>
    <n v="0"/>
    <n v="0"/>
    <n v="0"/>
    <n v="-49875"/>
    <n v="0"/>
    <n v="2625"/>
    <n v="2625"/>
  </r>
  <r>
    <x v="1"/>
    <s v="FC01"/>
    <n v="1900"/>
    <n v="190001988"/>
    <n v="0"/>
    <s v="FC001900019880"/>
    <s v="APPLE MACBOOK"/>
    <x v="2"/>
    <n v="1"/>
    <n v="3"/>
    <n v="0"/>
    <s v="31.12.2018"/>
    <s v="01.10.2018"/>
    <m/>
    <s v="INR"/>
    <n v="129652.54"/>
    <n v="0"/>
    <n v="0"/>
    <n v="0"/>
    <n v="129652.54"/>
    <n v="-123169.91"/>
    <n v="0"/>
    <n v="0"/>
    <n v="0"/>
    <n v="0"/>
    <n v="0"/>
    <n v="-123169.91"/>
    <n v="0"/>
    <n v="6482.6299999999901"/>
    <n v="6482.6299999999901"/>
  </r>
  <r>
    <x v="1"/>
    <s v="FC01"/>
    <n v="1900"/>
    <n v="190001989"/>
    <n v="0"/>
    <s v="FC001900019890"/>
    <s v="Lenovo Laptop"/>
    <x v="2"/>
    <n v="2"/>
    <n v="3"/>
    <n v="0"/>
    <s v="31.03.2019"/>
    <s v="01.01.2019"/>
    <m/>
    <s v="INR"/>
    <n v="68000"/>
    <n v="0"/>
    <n v="0"/>
    <n v="0"/>
    <n v="68000"/>
    <n v="-64600"/>
    <n v="0"/>
    <n v="0"/>
    <n v="0"/>
    <n v="0"/>
    <n v="0"/>
    <n v="-64600"/>
    <n v="0"/>
    <n v="3400"/>
    <n v="3400"/>
  </r>
  <r>
    <x v="1"/>
    <s v="FC01"/>
    <n v="1900"/>
    <n v="190001990"/>
    <n v="0"/>
    <s v="FC001900019900"/>
    <s v="LAPTOP- LENOVO X280"/>
    <x v="2"/>
    <n v="1"/>
    <n v="3"/>
    <n v="0"/>
    <s v="31.03.2019"/>
    <s v="01.01.2019"/>
    <m/>
    <s v="INR"/>
    <n v="91000"/>
    <n v="0"/>
    <n v="0"/>
    <n v="0"/>
    <n v="91000"/>
    <n v="-86450"/>
    <n v="0"/>
    <n v="0"/>
    <n v="0"/>
    <n v="0"/>
    <n v="0"/>
    <n v="-86450"/>
    <n v="0"/>
    <n v="4550"/>
    <n v="4550"/>
  </r>
  <r>
    <x v="1"/>
    <s v="FC01"/>
    <n v="1900"/>
    <n v="190001991"/>
    <n v="0"/>
    <s v="FC001900019910"/>
    <s v="Lenovo Laptop V330-81B000FJIH"/>
    <x v="2"/>
    <n v="3"/>
    <n v="3"/>
    <n v="0"/>
    <s v="31.03.2019"/>
    <s v="15.03.2019"/>
    <m/>
    <s v="INR"/>
    <n v="103400"/>
    <n v="0"/>
    <n v="0"/>
    <n v="0"/>
    <n v="103400"/>
    <n v="-98230"/>
    <n v="0"/>
    <n v="0"/>
    <n v="0"/>
    <n v="0"/>
    <n v="0"/>
    <n v="-98230"/>
    <n v="0"/>
    <n v="5170"/>
    <n v="5170"/>
  </r>
  <r>
    <x v="1"/>
    <s v="FC01"/>
    <n v="1900"/>
    <n v="190001992"/>
    <n v="0"/>
    <s v="FC001900019920"/>
    <s v="Lenovo Laptop V330-81B000FJIH"/>
    <x v="2"/>
    <n v="8"/>
    <n v="3"/>
    <n v="0"/>
    <s v="31.03.2019"/>
    <s v="12.03.2019"/>
    <m/>
    <s v="INR"/>
    <n v="272000"/>
    <n v="0"/>
    <n v="0"/>
    <n v="0"/>
    <n v="272000"/>
    <n v="-258400"/>
    <n v="0"/>
    <n v="0"/>
    <n v="0"/>
    <n v="0"/>
    <n v="0"/>
    <n v="-258400"/>
    <n v="0"/>
    <n v="13600"/>
    <n v="13600"/>
  </r>
  <r>
    <x v="1"/>
    <s v="FC01"/>
    <n v="1900"/>
    <n v="190001993"/>
    <n v="0"/>
    <s v="FC001900019930"/>
    <s v="LAPTOP- LENOVO X280"/>
    <x v="2"/>
    <n v="3"/>
    <n v="3"/>
    <n v="0"/>
    <s v="31.03.2019"/>
    <s v="11.03.2019"/>
    <m/>
    <s v="INR"/>
    <n v="273000"/>
    <n v="0"/>
    <n v="0"/>
    <n v="0"/>
    <n v="273000"/>
    <n v="-259350"/>
    <n v="0"/>
    <n v="0"/>
    <n v="0"/>
    <n v="0"/>
    <n v="0"/>
    <n v="-259350"/>
    <n v="0"/>
    <n v="13650"/>
    <n v="13650"/>
  </r>
  <r>
    <x v="1"/>
    <s v="FC01"/>
    <n v="1900"/>
    <n v="190001994"/>
    <n v="0"/>
    <s v="FC001900019940"/>
    <s v="LAPTOP- LENOVO X280"/>
    <x v="2"/>
    <n v="1"/>
    <n v="3"/>
    <n v="0"/>
    <s v="31.03.2019"/>
    <s v="15.03.2019"/>
    <m/>
    <s v="INR"/>
    <n v="91000"/>
    <n v="0"/>
    <n v="0"/>
    <n v="0"/>
    <n v="91000"/>
    <n v="-86450"/>
    <n v="0"/>
    <n v="0"/>
    <n v="0"/>
    <n v="0"/>
    <n v="0"/>
    <n v="-86450"/>
    <n v="0"/>
    <n v="4550"/>
    <n v="4550"/>
  </r>
  <r>
    <x v="1"/>
    <s v="FC01"/>
    <n v="1900"/>
    <n v="190001995"/>
    <n v="0"/>
    <s v="FC001900019950"/>
    <s v="LAPTOP- LENOVO-THINKPAD"/>
    <x v="2"/>
    <n v="1"/>
    <n v="3"/>
    <n v="0"/>
    <s v="30.06.2019"/>
    <s v="01.04.2019"/>
    <m/>
    <s v="INR"/>
    <n v="107000"/>
    <n v="0"/>
    <n v="0"/>
    <n v="0"/>
    <n v="107000"/>
    <n v="-101650"/>
    <n v="0"/>
    <n v="0"/>
    <n v="0"/>
    <n v="0"/>
    <n v="0"/>
    <n v="-101650"/>
    <n v="0"/>
    <n v="5350"/>
    <n v="5350"/>
  </r>
  <r>
    <x v="1"/>
    <s v="FC01"/>
    <n v="1900"/>
    <n v="190001996"/>
    <n v="0"/>
    <s v="FC001900019960"/>
    <s v="Lenovo Laptop"/>
    <x v="2"/>
    <n v="2"/>
    <n v="3"/>
    <n v="0"/>
    <s v="30.06.2019"/>
    <s v="18.05.2019"/>
    <m/>
    <s v="INR"/>
    <n v="78000"/>
    <n v="0"/>
    <n v="0"/>
    <n v="0"/>
    <n v="78000"/>
    <n v="-70983.63"/>
    <n v="-3116.37"/>
    <n v="0"/>
    <n v="-3116.37"/>
    <n v="0"/>
    <n v="0"/>
    <n v="-74100"/>
    <n v="0"/>
    <n v="7016.3699999999953"/>
    <n v="3900"/>
  </r>
  <r>
    <x v="1"/>
    <s v="FC01"/>
    <n v="1900"/>
    <n v="190001997"/>
    <n v="0"/>
    <s v="FC001900019970"/>
    <s v="Lenovo Laptop"/>
    <x v="2"/>
    <n v="3"/>
    <n v="3"/>
    <n v="0"/>
    <s v="30.06.2019"/>
    <s v="18.05.2019"/>
    <m/>
    <s v="INR"/>
    <n v="102000"/>
    <n v="0"/>
    <n v="0"/>
    <n v="0"/>
    <n v="102000"/>
    <n v="-92824.74"/>
    <n v="-4075.26"/>
    <n v="0"/>
    <n v="-4075.26"/>
    <n v="0"/>
    <n v="0"/>
    <n v="-96900"/>
    <n v="0"/>
    <n v="9175.2599999999948"/>
    <n v="5100"/>
  </r>
  <r>
    <x v="1"/>
    <s v="FC01"/>
    <n v="1900"/>
    <n v="190001998"/>
    <n v="0"/>
    <s v="FC001900019980"/>
    <s v="Lenovo Laptop"/>
    <x v="2"/>
    <n v="1"/>
    <n v="3"/>
    <n v="0"/>
    <s v="30.06.2019"/>
    <s v="28.05.2019"/>
    <m/>
    <s v="INR"/>
    <n v="91000"/>
    <n v="0"/>
    <n v="0"/>
    <n v="0"/>
    <n v="91000"/>
    <n v="-82024.06"/>
    <n v="-4425.9399999999996"/>
    <n v="0"/>
    <n v="-4425.9399999999996"/>
    <n v="0"/>
    <n v="0"/>
    <n v="-86450"/>
    <n v="0"/>
    <n v="8975.9400000000023"/>
    <n v="4550"/>
  </r>
  <r>
    <x v="1"/>
    <s v="FC01"/>
    <n v="1900"/>
    <n v="190001999"/>
    <n v="0"/>
    <s v="FC001900019990"/>
    <s v="Lenovo Desktop"/>
    <x v="2"/>
    <n v="1"/>
    <n v="3"/>
    <n v="0"/>
    <s v="30.06.2019"/>
    <s v="03.05.2019"/>
    <m/>
    <s v="INR"/>
    <n v="29940"/>
    <n v="0"/>
    <n v="0"/>
    <n v="0"/>
    <n v="29940"/>
    <n v="-27636.799999999999"/>
    <n v="-806.2"/>
    <n v="0"/>
    <n v="-806.2"/>
    <n v="0"/>
    <n v="0"/>
    <n v="-28443"/>
    <n v="0"/>
    <n v="2303.2000000000007"/>
    <n v="1497"/>
  </r>
  <r>
    <x v="1"/>
    <s v="FC01"/>
    <n v="1900"/>
    <n v="190002000"/>
    <n v="0"/>
    <s v="FC001900020000"/>
    <s v="Lenovo Laptop"/>
    <x v="2"/>
    <n v="1"/>
    <n v="3"/>
    <n v="0"/>
    <s v="30.09.2019"/>
    <s v="01.07.2019"/>
    <m/>
    <s v="INR"/>
    <n v="57000"/>
    <n v="0"/>
    <n v="0"/>
    <n v="0"/>
    <n v="57000"/>
    <n v="-49695.24"/>
    <n v="-4454.76"/>
    <n v="0"/>
    <n v="-4454.76"/>
    <n v="0"/>
    <n v="0"/>
    <n v="-54150"/>
    <n v="0"/>
    <n v="7304.760000000002"/>
    <n v="2850"/>
  </r>
  <r>
    <x v="1"/>
    <s v="FC01"/>
    <n v="1900"/>
    <n v="190002001"/>
    <n v="0"/>
    <s v="FC001900020010"/>
    <s v="Lenovo V330 Laptop"/>
    <x v="2"/>
    <n v="2"/>
    <n v="3"/>
    <n v="0"/>
    <s v="30.09.2019"/>
    <s v="20.08.2019"/>
    <m/>
    <s v="INR"/>
    <n v="68000"/>
    <n v="0"/>
    <n v="0"/>
    <n v="0"/>
    <n v="68000"/>
    <n v="-56334.8"/>
    <n v="-8265.2000000000007"/>
    <n v="0"/>
    <n v="-8265.2000000000007"/>
    <n v="0"/>
    <n v="0"/>
    <n v="-64600"/>
    <n v="0"/>
    <n v="11665.199999999997"/>
    <n v="3400"/>
  </r>
  <r>
    <x v="1"/>
    <s v="FC01"/>
    <n v="1900"/>
    <n v="190002002"/>
    <n v="0"/>
    <s v="FC001900020020"/>
    <s v="Apple Ipad"/>
    <x v="2"/>
    <n v="3"/>
    <n v="3"/>
    <n v="0"/>
    <s v="30.09.2019"/>
    <s v="01.07.2019"/>
    <m/>
    <s v="INR"/>
    <n v="115800"/>
    <n v="0"/>
    <n v="0"/>
    <n v="0"/>
    <n v="115800"/>
    <n v="-100959.8"/>
    <n v="-9050.2000000000007"/>
    <n v="0"/>
    <n v="-9050.2000000000007"/>
    <n v="0"/>
    <n v="0"/>
    <n v="-110010"/>
    <n v="0"/>
    <n v="14840.199999999997"/>
    <n v="5790"/>
  </r>
  <r>
    <x v="1"/>
    <s v="FC01"/>
    <n v="1900"/>
    <n v="190002003"/>
    <n v="0"/>
    <s v="FC001900020030"/>
    <s v=" HP Laptop EliteBook"/>
    <x v="2"/>
    <n v="1"/>
    <n v="3"/>
    <n v="0"/>
    <s v="31.12.2019"/>
    <s v="18.12.2019"/>
    <m/>
    <s v="INR"/>
    <n v="95850"/>
    <n v="0"/>
    <n v="0"/>
    <n v="0"/>
    <n v="95850"/>
    <n v="-69430.28"/>
    <n v="-21627.22"/>
    <n v="0"/>
    <n v="-21627.22"/>
    <n v="0"/>
    <n v="0"/>
    <n v="-91057.5"/>
    <n v="0"/>
    <n v="26419.72"/>
    <n v="4792.5"/>
  </r>
  <r>
    <x v="1"/>
    <s v="FC01"/>
    <n v="1900"/>
    <n v="190002004"/>
    <n v="0"/>
    <s v="FC001900020040"/>
    <s v="Lenovo L480 laptop keypad"/>
    <x v="2"/>
    <n v="1"/>
    <n v="3"/>
    <n v="0"/>
    <s v="30.11.2021"/>
    <s v="22.11.2021"/>
    <m/>
    <s v="INR"/>
    <n v="3700"/>
    <n v="0"/>
    <n v="0"/>
    <n v="0"/>
    <n v="3700"/>
    <n v="-417.31"/>
    <n v="-882.76"/>
    <n v="0"/>
    <n v="-882.76"/>
    <n v="0"/>
    <n v="0"/>
    <n v="-1300.07"/>
    <n v="0"/>
    <n v="3282.69"/>
    <n v="2399.9300000000003"/>
  </r>
  <r>
    <x v="1"/>
    <s v="FC01"/>
    <n v="1900"/>
    <n v="190002005"/>
    <n v="0"/>
    <s v="FC001900020050"/>
    <s v="MacÂ Wireless Keyboard"/>
    <x v="2"/>
    <n v="1"/>
    <n v="3"/>
    <n v="0"/>
    <s v="30.11.2021"/>
    <s v="17.11.2021"/>
    <m/>
    <s v="INR"/>
    <n v="8051"/>
    <n v="0"/>
    <n v="0"/>
    <n v="0"/>
    <n v="8051"/>
    <n v="-942.96"/>
    <n v="-1920.84"/>
    <n v="0"/>
    <n v="-1920.84"/>
    <n v="0"/>
    <n v="0"/>
    <n v="-2863.8"/>
    <n v="0"/>
    <n v="7108.04"/>
    <n v="5187.2"/>
  </r>
  <r>
    <x v="1"/>
    <s v="FC01"/>
    <n v="2400"/>
    <n v="240000002"/>
    <n v="0"/>
    <s v="FC002400000020"/>
    <s v="SAP HANA Software"/>
    <x v="6"/>
    <n v="1"/>
    <n v="6"/>
    <n v="0"/>
    <s v="01.07.2017"/>
    <s v="01.07.2017"/>
    <m/>
    <s v="INR"/>
    <n v="275252392.05000001"/>
    <n v="0"/>
    <n v="0"/>
    <n v="0"/>
    <n v="275252392.05000001"/>
    <n v="-217939565.21000001"/>
    <n v="-34563656.539999999"/>
    <n v="0"/>
    <n v="-34563656.539999999"/>
    <n v="0"/>
    <n v="0"/>
    <n v="-252503221.75"/>
    <n v="0"/>
    <n v="57312826.840000004"/>
    <n v="22749170.300000012"/>
  </r>
  <r>
    <x v="1"/>
    <s v="FC01"/>
    <n v="2400"/>
    <n v="240000018"/>
    <n v="0"/>
    <s v="FC002400000180"/>
    <s v="Workfolw Management Software-TwigMe"/>
    <x v="6"/>
    <n v="2"/>
    <n v="6"/>
    <n v="0"/>
    <s v="16.02.2018"/>
    <s v="12.01.2018"/>
    <m/>
    <s v="INR"/>
    <n v="1090000"/>
    <n v="0"/>
    <n v="0"/>
    <n v="0"/>
    <n v="1090000"/>
    <n v="-727686.98"/>
    <n v="-130028.54"/>
    <n v="0"/>
    <n v="-130028.54"/>
    <n v="0"/>
    <n v="0"/>
    <n v="-857715.52"/>
    <n v="0"/>
    <n v="362313.02"/>
    <n v="232284.47999999998"/>
  </r>
  <r>
    <x v="1"/>
    <s v="FC01"/>
    <n v="2400"/>
    <n v="240000021"/>
    <n v="0"/>
    <s v="FC002400000210"/>
    <s v="021-10559 Office std 2016 SNGLMVL"/>
    <x v="6"/>
    <n v="3"/>
    <n v="6"/>
    <n v="0"/>
    <s v="30.09.2018"/>
    <s v="01.07.2018"/>
    <m/>
    <s v="INR"/>
    <n v="64350"/>
    <n v="0"/>
    <n v="0"/>
    <n v="0"/>
    <n v="64350"/>
    <n v="-40226.1"/>
    <n v="-8080.48"/>
    <n v="0"/>
    <n v="-8080.48"/>
    <n v="0"/>
    <n v="0"/>
    <n v="-48306.58"/>
    <n v="0"/>
    <n v="24123.9"/>
    <n v="16043.419999999998"/>
  </r>
  <r>
    <x v="1"/>
    <s v="FC01"/>
    <n v="2400"/>
    <n v="240000022"/>
    <n v="0"/>
    <s v="FC002400000220"/>
    <s v="381-04439 Exchg STD CAL"/>
    <x v="6"/>
    <n v="3"/>
    <n v="6"/>
    <n v="0"/>
    <s v="30.09.2018"/>
    <s v="01.07.2018"/>
    <m/>
    <s v="INR"/>
    <n v="13995"/>
    <n v="0"/>
    <n v="0"/>
    <n v="0"/>
    <n v="13995"/>
    <n v="-8748.4699999999993"/>
    <n v="-1757.36"/>
    <n v="0"/>
    <n v="-1757.36"/>
    <n v="0"/>
    <n v="0"/>
    <n v="-10505.83"/>
    <n v="0"/>
    <n v="5246.5300000000007"/>
    <n v="3489.17"/>
  </r>
  <r>
    <x v="1"/>
    <s v="FC01"/>
    <n v="2400"/>
    <n v="240000023"/>
    <n v="0"/>
    <s v="FC002400000230"/>
    <s v="021-10559 Office std 2016 SNGLMVL"/>
    <x v="6"/>
    <n v="5"/>
    <n v="6"/>
    <n v="0"/>
    <s v="30.09.2018"/>
    <s v="30.08.2018"/>
    <m/>
    <s v="INR"/>
    <n v="107250"/>
    <n v="0"/>
    <n v="0"/>
    <n v="0"/>
    <n v="107250"/>
    <n v="-64105.14"/>
    <n v="-13467.46"/>
    <n v="0"/>
    <n v="-13467.46"/>
    <n v="0"/>
    <n v="0"/>
    <n v="-77572.600000000006"/>
    <n v="0"/>
    <n v="43144.86"/>
    <n v="29677.399999999994"/>
  </r>
  <r>
    <x v="1"/>
    <s v="FC01"/>
    <n v="2400"/>
    <n v="240000024"/>
    <n v="0"/>
    <s v="FC002400000240"/>
    <s v="381-04439 Exchg STD CAL"/>
    <x v="6"/>
    <n v="5"/>
    <n v="6"/>
    <n v="0"/>
    <s v="30.09.2018"/>
    <s v="30.08.2018"/>
    <m/>
    <s v="INR"/>
    <n v="23325"/>
    <n v="0"/>
    <n v="0"/>
    <n v="0"/>
    <n v="23325"/>
    <n v="-13941.75"/>
    <n v="-2928.94"/>
    <n v="0"/>
    <n v="-2928.94"/>
    <n v="0"/>
    <n v="0"/>
    <n v="-16870.689999999999"/>
    <n v="0"/>
    <n v="9383.25"/>
    <n v="6454.3100000000013"/>
  </r>
  <r>
    <x v="1"/>
    <s v="FC01"/>
    <n v="2400"/>
    <n v="240000026"/>
    <n v="0"/>
    <s v="FC002400000260"/>
    <s v=" IT Services on BW on HANA and BO"/>
    <x v="6"/>
    <n v="1"/>
    <n v="6"/>
    <n v="0"/>
    <s v="31.12.2018"/>
    <s v="01.10.2018"/>
    <m/>
    <s v="INR"/>
    <n v="1258216.48"/>
    <n v="0"/>
    <n v="0"/>
    <n v="0"/>
    <n v="1258216.48"/>
    <n v="-697498.58"/>
    <n v="-149941.89000000001"/>
    <n v="0"/>
    <n v="-149941.89000000001"/>
    <n v="0"/>
    <n v="0"/>
    <n v="-847440.47"/>
    <n v="0"/>
    <n v="560717.9"/>
    <n v="410776.01"/>
  </r>
  <r>
    <x v="1"/>
    <s v="FC01"/>
    <n v="2400"/>
    <n v="240000027"/>
    <n v="0"/>
    <s v="FC002400000270"/>
    <s v="SAP GRC AccessControl Enablement Redesig"/>
    <x v="6"/>
    <n v="1"/>
    <n v="6"/>
    <n v="0"/>
    <s v="31.12.2018"/>
    <s v="01.11.2018"/>
    <m/>
    <s v="INR"/>
    <n v="2100000"/>
    <n v="0"/>
    <n v="0"/>
    <n v="0"/>
    <n v="2100000"/>
    <n v="-1194794.52"/>
    <n v="-263698.63"/>
    <n v="0"/>
    <n v="-263698.63"/>
    <n v="0"/>
    <n v="0"/>
    <n v="-1458493.15"/>
    <n v="0"/>
    <n v="905205.48"/>
    <n v="641506.85000000009"/>
  </r>
  <r>
    <x v="1"/>
    <s v="FC01"/>
    <n v="2400"/>
    <n v="240000028"/>
    <n v="0"/>
    <s v="FC002400000280"/>
    <s v="Apple Care Protection Plan"/>
    <x v="6"/>
    <n v="3"/>
    <n v="6"/>
    <n v="0"/>
    <s v="31.12.2018"/>
    <s v="04.12.2018"/>
    <m/>
    <s v="INR"/>
    <n v="30600"/>
    <n v="0"/>
    <n v="0"/>
    <n v="0"/>
    <n v="30600"/>
    <n v="-16948.77"/>
    <n v="-3842.46"/>
    <n v="0"/>
    <n v="-3842.46"/>
    <n v="0"/>
    <n v="0"/>
    <n v="-20791.23"/>
    <n v="0"/>
    <n v="13651.23"/>
    <n v="9808.77"/>
  </r>
  <r>
    <x v="1"/>
    <s v="FC01"/>
    <n v="2400"/>
    <n v="240000029"/>
    <n v="0"/>
    <s v="FC002400000290"/>
    <s v="BW on HANA and BO"/>
    <x v="6"/>
    <n v="3"/>
    <n v="6"/>
    <n v="0"/>
    <s v="31.12.2018"/>
    <s v="01.10.2018"/>
    <m/>
    <s v="INR"/>
    <n v="1650000.86"/>
    <n v="0"/>
    <n v="0"/>
    <n v="0"/>
    <n v="1650000.86"/>
    <n v="-981647.13"/>
    <n v="-201311.35999999999"/>
    <n v="0"/>
    <n v="-201311.35999999999"/>
    <n v="0"/>
    <n v="0"/>
    <n v="-1182958.49"/>
    <n v="0"/>
    <n v="668353.7300000001"/>
    <n v="467042.37000000011"/>
  </r>
  <r>
    <x v="1"/>
    <s v="FC01"/>
    <n v="2400"/>
    <n v="240000031"/>
    <n v="0"/>
    <s v="FC002400000310"/>
    <s v=" Complinity Software"/>
    <x v="6"/>
    <n v="1"/>
    <n v="6"/>
    <n v="0"/>
    <s v="31.12.2018"/>
    <s v="01.10.2018"/>
    <m/>
    <s v="INR"/>
    <n v="900000"/>
    <n v="0"/>
    <n v="0"/>
    <n v="0"/>
    <n v="900000"/>
    <n v="-524794.52"/>
    <n v="-113013.7"/>
    <n v="0"/>
    <n v="-113013.7"/>
    <n v="0"/>
    <n v="0"/>
    <n v="-637808.22"/>
    <n v="0"/>
    <n v="375205.48"/>
    <n v="262191.78000000003"/>
  </r>
  <r>
    <x v="1"/>
    <s v="FC01"/>
    <n v="2400"/>
    <n v="240000033"/>
    <n v="0"/>
    <s v="FC002400000330"/>
    <s v=" Financial Consolidation Software- eMerge"/>
    <x v="6"/>
    <n v="1"/>
    <n v="4"/>
    <n v="9"/>
    <s v="01.01.2019"/>
    <s v="01.01.2019"/>
    <m/>
    <s v="INR"/>
    <n v="2113250"/>
    <n v="0"/>
    <n v="0"/>
    <n v="0"/>
    <n v="2113250"/>
    <n v="-1570108.44"/>
    <n v="-271570.78000000003"/>
    <n v="0"/>
    <n v="-271570.78000000003"/>
    <n v="0"/>
    <n v="0"/>
    <n v="-1841679.22"/>
    <n v="0"/>
    <n v="543141.56000000006"/>
    <n v="271570.78000000003"/>
  </r>
  <r>
    <x v="1"/>
    <s v="FC01"/>
    <n v="2400"/>
    <n v="240000034"/>
    <n v="0"/>
    <s v="FC002400000340"/>
    <s v="SAP GRC AccessControl Enablement Redesig Part 2"/>
    <x v="6"/>
    <n v="1"/>
    <n v="6"/>
    <n v="0"/>
    <s v="31.03.2019"/>
    <s v="31.03.2019"/>
    <m/>
    <s v="INR"/>
    <n v="900000"/>
    <n v="0"/>
    <n v="0"/>
    <n v="0"/>
    <n v="900000"/>
    <n v="-450410.96"/>
    <n v="-113013.7"/>
    <n v="0"/>
    <n v="-113013.7"/>
    <n v="0"/>
    <n v="0"/>
    <n v="-563424.66"/>
    <n v="0"/>
    <n v="449589.04"/>
    <n v="336575.33999999997"/>
  </r>
  <r>
    <x v="1"/>
    <s v="FC01"/>
    <n v="2400"/>
    <n v="240000035"/>
    <n v="0"/>
    <s v="FC002400000350"/>
    <s v="MS Office Standard &amp; Exchag STD CAL"/>
    <x v="6"/>
    <n v="5"/>
    <n v="6"/>
    <n v="0"/>
    <s v="31.03.2019"/>
    <s v="12.01.2019"/>
    <m/>
    <s v="INR"/>
    <n v="153750"/>
    <n v="0"/>
    <n v="0"/>
    <n v="0"/>
    <n v="153750"/>
    <n v="-82421.23"/>
    <n v="-19306.509999999998"/>
    <n v="0"/>
    <n v="-19306.509999999998"/>
    <n v="0"/>
    <n v="0"/>
    <n v="-101727.73999999999"/>
    <n v="0"/>
    <n v="71328.77"/>
    <n v="52022.260000000009"/>
  </r>
  <r>
    <x v="1"/>
    <s v="FC01"/>
    <n v="2400"/>
    <n v="240000036"/>
    <n v="0"/>
    <s v="FC002400000360"/>
    <s v="MS Office Standard &amp; Exchag STD CAL"/>
    <x v="6"/>
    <n v="7"/>
    <n v="6"/>
    <n v="0"/>
    <s v="31.03.2019"/>
    <s v="31.01.2019"/>
    <m/>
    <s v="INR"/>
    <n v="215250"/>
    <n v="0"/>
    <n v="0"/>
    <n v="0"/>
    <n v="215250"/>
    <n v="-113522.26"/>
    <n v="-27029.11"/>
    <n v="0"/>
    <n v="-27029.11"/>
    <n v="0"/>
    <n v="0"/>
    <n v="-140551.37"/>
    <n v="0"/>
    <n v="101727.74"/>
    <n v="74698.63"/>
  </r>
  <r>
    <x v="1"/>
    <s v="FC01"/>
    <n v="2400"/>
    <n v="240000037"/>
    <n v="0"/>
    <s v="FC002400000370"/>
    <s v="BW on HANA and BO"/>
    <x v="6"/>
    <n v="1"/>
    <n v="6"/>
    <n v="0"/>
    <s v="31.03.2019"/>
    <s v="01.01.2019"/>
    <m/>
    <s v="INR"/>
    <n v="499130.44"/>
    <n v="0"/>
    <n v="0"/>
    <n v="0"/>
    <n v="499130.44"/>
    <n v="-270077.43"/>
    <n v="-62676.2"/>
    <n v="0"/>
    <n v="-62676.2"/>
    <n v="0"/>
    <n v="0"/>
    <n v="-332753.63"/>
    <n v="0"/>
    <n v="229053.01"/>
    <n v="166376.81"/>
  </r>
  <r>
    <x v="1"/>
    <s v="FC01"/>
    <n v="2400"/>
    <n v="240000038"/>
    <n v="0"/>
    <s v="FC002400000380"/>
    <s v="Artwork Process Implementation in SAP"/>
    <x v="6"/>
    <n v="1"/>
    <n v="6"/>
    <n v="0"/>
    <s v="31.03.2019"/>
    <s v="04.03.2019"/>
    <m/>
    <s v="INR"/>
    <n v="1250000"/>
    <n v="0"/>
    <n v="0"/>
    <n v="0"/>
    <n v="1250000"/>
    <n v="-640981.73"/>
    <n v="-156963.47"/>
    <n v="0"/>
    <n v="-156963.47"/>
    <n v="0"/>
    <n v="0"/>
    <n v="-797945.2"/>
    <n v="0"/>
    <n v="609018.27"/>
    <n v="452054.80000000005"/>
  </r>
  <r>
    <x v="1"/>
    <s v="FC01"/>
    <n v="2400"/>
    <n v="240000039"/>
    <n v="0"/>
    <s v="FC002400000390"/>
    <s v="Cygnet Software"/>
    <x v="6"/>
    <n v="1"/>
    <n v="6"/>
    <n v="0"/>
    <s v="31.03.2019"/>
    <s v="31.03.2019"/>
    <m/>
    <s v="INR"/>
    <n v="827786"/>
    <n v="0"/>
    <n v="0"/>
    <n v="0"/>
    <n v="827786"/>
    <n v="-414270.98"/>
    <n v="-103945.73"/>
    <n v="0"/>
    <n v="-103945.73"/>
    <n v="0"/>
    <n v="0"/>
    <n v="-518216.70999999996"/>
    <n v="0"/>
    <n v="413515.02"/>
    <n v="309569.29000000004"/>
  </r>
  <r>
    <x v="1"/>
    <s v="FC01"/>
    <n v="2400"/>
    <n v="240000040"/>
    <n v="0"/>
    <s v="FC002400000400"/>
    <s v="MS Office Standard"/>
    <x v="6"/>
    <n v="15"/>
    <n v="6"/>
    <n v="0"/>
    <s v="30.06.2019"/>
    <s v="28.05.2019"/>
    <m/>
    <s v="INR"/>
    <n v="372750"/>
    <n v="0"/>
    <n v="0"/>
    <n v="0"/>
    <n v="372750"/>
    <n v="-176755.56"/>
    <n v="-46827.519999999997"/>
    <n v="0"/>
    <n v="-46827.519999999997"/>
    <n v="0"/>
    <n v="0"/>
    <n v="-223583.08"/>
    <n v="0"/>
    <n v="195994.44"/>
    <n v="149166.92000000001"/>
  </r>
  <r>
    <x v="1"/>
    <s v="FC01"/>
    <n v="2400"/>
    <n v="240000041"/>
    <n v="0"/>
    <s v="FC002400000410"/>
    <s v="NPD Workflow Auto App - Innogate"/>
    <x v="6"/>
    <n v="1"/>
    <n v="6"/>
    <n v="0"/>
    <s v="30.06.2019"/>
    <s v="25.06.2019"/>
    <m/>
    <s v="INR"/>
    <n v="200000"/>
    <n v="0"/>
    <n v="0"/>
    <n v="0"/>
    <n v="200000"/>
    <n v="-92285.47"/>
    <n v="-25124.25"/>
    <n v="0"/>
    <n v="-25124.25"/>
    <n v="0"/>
    <n v="0"/>
    <n v="-117409.72"/>
    <n v="0"/>
    <n v="107714.53"/>
    <n v="82590.28"/>
  </r>
  <r>
    <x v="1"/>
    <s v="FC01"/>
    <n v="2400"/>
    <n v="240000043"/>
    <n v="0"/>
    <s v="FC002400000430"/>
    <s v="MS Office Standard"/>
    <x v="6"/>
    <n v="3"/>
    <n v="6"/>
    <n v="0"/>
    <s v="30.09.2019"/>
    <s v="31.08.2019"/>
    <m/>
    <s v="INR"/>
    <n v="74550"/>
    <n v="0"/>
    <n v="0"/>
    <n v="0"/>
    <n v="74550"/>
    <n v="-33133.33"/>
    <n v="-9318.75"/>
    <n v="0"/>
    <n v="-9318.75"/>
    <n v="0"/>
    <n v="0"/>
    <n v="-42452.08"/>
    <n v="0"/>
    <n v="41416.67"/>
    <n v="32097.919999999998"/>
  </r>
  <r>
    <x v="1"/>
    <s v="FC01"/>
    <n v="2400"/>
    <n v="240000044"/>
    <n v="0"/>
    <s v="FC002400000440"/>
    <s v="Digital Assets Management Software"/>
    <x v="6"/>
    <n v="1"/>
    <n v="6"/>
    <n v="0"/>
    <s v="31.08.2019"/>
    <s v="01.07.2019"/>
    <m/>
    <s v="INR"/>
    <n v="300000"/>
    <n v="0"/>
    <n v="0"/>
    <n v="0"/>
    <n v="300000"/>
    <n v="-137500"/>
    <n v="-37500"/>
    <n v="0"/>
    <n v="-37500"/>
    <n v="0"/>
    <n v="0"/>
    <n v="-175000"/>
    <n v="0"/>
    <n v="162500"/>
    <n v="125000"/>
  </r>
  <r>
    <x v="1"/>
    <s v="FC01"/>
    <n v="2400"/>
    <n v="240000045"/>
    <n v="0"/>
    <s v="FC002400000450"/>
    <s v="Innogate Automation Bot Development-Zvol"/>
    <x v="6"/>
    <n v="1"/>
    <n v="6"/>
    <n v="0"/>
    <s v="31.10.2019"/>
    <s v="01.10.2019"/>
    <m/>
    <s v="INR"/>
    <n v="100000"/>
    <n v="0"/>
    <n v="0"/>
    <n v="0"/>
    <n v="100000"/>
    <n v="-41674.97"/>
    <n v="-12560.21"/>
    <n v="0"/>
    <n v="-12560.21"/>
    <n v="0"/>
    <n v="0"/>
    <n v="-54235.18"/>
    <n v="0"/>
    <n v="58325.03"/>
    <n v="45764.82"/>
  </r>
  <r>
    <x v="1"/>
    <s v="FC01"/>
    <n v="2400"/>
    <n v="240000046"/>
    <n v="0"/>
    <s v="FC002400000460"/>
    <s v="Innogate Mobile App Development-Zvolv"/>
    <x v="6"/>
    <n v="1"/>
    <n v="6"/>
    <n v="0"/>
    <s v="31.10.2019"/>
    <s v="01.10.2019"/>
    <m/>
    <s v="INR"/>
    <n v="200000"/>
    <n v="0"/>
    <n v="0"/>
    <n v="0"/>
    <n v="200000"/>
    <n v="-83349.95"/>
    <n v="-25120.41"/>
    <n v="0"/>
    <n v="-25120.41"/>
    <n v="0"/>
    <n v="0"/>
    <n v="-108470.36"/>
    <n v="0"/>
    <n v="116650.05"/>
    <n v="91529.64"/>
  </r>
  <r>
    <x v="1"/>
    <s v="FC01"/>
    <n v="2400"/>
    <n v="240000049"/>
    <n v="0"/>
    <s v="FC002400000490"/>
    <s v="Microsoft 365 Apps for Enterprise"/>
    <x v="6"/>
    <n v="3"/>
    <n v="1"/>
    <n v="0"/>
    <s v="31.10.2021"/>
    <s v="22.10.2021"/>
    <m/>
    <s v="INR"/>
    <n v="22803"/>
    <n v="0"/>
    <n v="0"/>
    <n v="0"/>
    <n v="22803"/>
    <n v="-11401.5"/>
    <n v="-11401.5"/>
    <n v="0"/>
    <n v="-11401.5"/>
    <n v="0"/>
    <n v="0"/>
    <n v="-22803"/>
    <n v="0"/>
    <n v="11401.5"/>
    <n v="0"/>
  </r>
  <r>
    <x v="1"/>
    <s v="FC01"/>
    <n v="2400"/>
    <n v="240000050"/>
    <n v="0"/>
    <s v="FC002400000500"/>
    <s v="MS Exchange licence"/>
    <x v="6"/>
    <n v="2"/>
    <n v="1"/>
    <n v="0"/>
    <s v="30.11.2021"/>
    <s v="28.10.2021"/>
    <m/>
    <s v="INR"/>
    <n v="13038.14"/>
    <n v="0"/>
    <n v="0"/>
    <n v="0"/>
    <n v="13038.14"/>
    <n v="-6519.07"/>
    <n v="-6519.07"/>
    <n v="0"/>
    <n v="-6519.07"/>
    <n v="0"/>
    <n v="0"/>
    <n v="-13038.14"/>
    <n v="0"/>
    <n v="6519.07"/>
    <n v="0"/>
  </r>
  <r>
    <x v="1"/>
    <s v="FC01"/>
    <n v="2400"/>
    <n v="240000051"/>
    <n v="0"/>
    <s v="FC002400000510"/>
    <s v="Microsoft 365 Apps for Enterprise"/>
    <x v="6"/>
    <n v="5"/>
    <n v="1"/>
    <n v="0"/>
    <s v="30.11.2021"/>
    <s v="26.11.2021"/>
    <m/>
    <s v="INR"/>
    <n v="34837.9"/>
    <n v="0"/>
    <n v="0"/>
    <n v="0"/>
    <n v="34837.9"/>
    <n v="-14515.79"/>
    <n v="-20322.11"/>
    <n v="0"/>
    <n v="-20322.11"/>
    <n v="0"/>
    <n v="0"/>
    <n v="-34837.9"/>
    <n v="0"/>
    <n v="20322.11"/>
    <n v="0"/>
  </r>
  <r>
    <x v="1"/>
    <s v="FC01"/>
    <n v="2400"/>
    <n v="240000052"/>
    <n v="0"/>
    <s v="FC002400000520"/>
    <s v="MS Exchange licence"/>
    <x v="6"/>
    <n v="5"/>
    <n v="1"/>
    <n v="0"/>
    <s v="30.11.2021"/>
    <s v="30.11.2021"/>
    <m/>
    <s v="INR"/>
    <n v="34224"/>
    <n v="0"/>
    <n v="0"/>
    <n v="0"/>
    <n v="34224"/>
    <n v="-14260"/>
    <n v="-19964"/>
    <n v="0"/>
    <n v="-19964"/>
    <n v="0"/>
    <n v="0"/>
    <n v="-34224"/>
    <n v="0"/>
    <n v="19964"/>
    <n v="0"/>
  </r>
  <r>
    <x v="1"/>
    <s v="FC01"/>
    <n v="2400"/>
    <n v="240000053"/>
    <n v="0"/>
    <s v="FC002400000530"/>
    <s v="Microsoft 365 Office Licence"/>
    <x v="6"/>
    <n v="1"/>
    <n v="1"/>
    <n v="0"/>
    <s v="28.02.2022"/>
    <s v="21.01.2022"/>
    <m/>
    <s v="INR"/>
    <n v="19002.509999999998"/>
    <n v="0"/>
    <n v="0"/>
    <n v="0"/>
    <n v="19002.509999999998"/>
    <n v="-3644.32"/>
    <n v="-14316.96"/>
    <n v="0"/>
    <n v="-14316.96"/>
    <n v="0"/>
    <n v="0"/>
    <n v="-17961.28"/>
    <n v="0"/>
    <n v="15358.189999999999"/>
    <n v="1041.2299999999996"/>
  </r>
  <r>
    <x v="1"/>
    <s v="FC01"/>
    <n v="2400"/>
    <n v="240000054"/>
    <n v="0"/>
    <s v="FC002400000540"/>
    <s v="ExchgStdCAL 2019 SNGL OLP NL UsrCAL"/>
    <x v="6"/>
    <n v="3"/>
    <n v="1"/>
    <n v="0"/>
    <s v="31.03.2022"/>
    <s v="31.01.2022"/>
    <m/>
    <s v="INR"/>
    <n v="20534"/>
    <n v="0"/>
    <n v="0"/>
    <n v="0"/>
    <n v="20534"/>
    <n v="-3375.45"/>
    <n v="-15470.82"/>
    <n v="0"/>
    <n v="-15470.82"/>
    <n v="0"/>
    <n v="0"/>
    <n v="-18846.27"/>
    <n v="0"/>
    <n v="17158.55"/>
    <n v="1687.7299999999996"/>
  </r>
  <r>
    <x v="1"/>
    <s v="FC01"/>
    <n v="2400"/>
    <n v="240000055"/>
    <n v="0"/>
    <s v="FC002400000550"/>
    <s v="Tally Prime Software"/>
    <x v="6"/>
    <n v="1"/>
    <n v="6"/>
    <n v="0"/>
    <s v="31.03.2022"/>
    <s v="28.03.2022"/>
    <m/>
    <s v="INR"/>
    <n v="18000"/>
    <n v="0"/>
    <n v="0"/>
    <n v="0"/>
    <n v="18000"/>
    <n v="-32.880000000000003"/>
    <n v="-2260.27"/>
    <n v="0"/>
    <n v="-2260.27"/>
    <n v="0"/>
    <n v="0"/>
    <n v="-2293.15"/>
    <n v="0"/>
    <n v="17967.12"/>
    <n v="15706.85"/>
  </r>
  <r>
    <x v="1"/>
    <s v="FC01"/>
    <n v="2500"/>
    <n v="250000000"/>
    <n v="0"/>
    <s v="FC002500000000"/>
    <s v="Goodwill-Invst Div FAL merger"/>
    <x v="11"/>
    <n v="0"/>
    <n v="1"/>
    <n v="0"/>
    <s v="01.04.2016"/>
    <s v="01.04.2017"/>
    <s v="30.09.2022"/>
    <s v="INR"/>
    <n v="295181573"/>
    <n v="0"/>
    <n v="-295181573"/>
    <n v="0"/>
    <n v="0"/>
    <n v="0"/>
    <n v="0"/>
    <n v="0"/>
    <n v="0"/>
    <n v="0"/>
    <n v="0"/>
    <n v="0"/>
    <n v="0"/>
    <n v="295181573"/>
    <n v="0"/>
  </r>
  <r>
    <x v="1"/>
    <s v="FC01"/>
    <n v="2500"/>
    <n v="250000002"/>
    <n v="0"/>
    <s v="FC002500000020"/>
    <s v="Goodwill- KBFP"/>
    <x v="11"/>
    <n v="0"/>
    <n v="0"/>
    <n v="1"/>
    <s v="01.12.2018"/>
    <s v="01.12.2018"/>
    <s v="30.09.2022"/>
    <s v="INR"/>
    <n v="61450211"/>
    <n v="0"/>
    <n v="-61450211"/>
    <n v="0"/>
    <n v="0"/>
    <n v="-61450211"/>
    <n v="0"/>
    <n v="0"/>
    <n v="0"/>
    <n v="61450211"/>
    <n v="0"/>
    <n v="0"/>
    <n v="0"/>
    <n v="0"/>
    <n v="0"/>
  </r>
  <r>
    <x v="1"/>
    <s v="FC01"/>
    <n v="2800"/>
    <n v="280000001"/>
    <n v="0"/>
    <s v="FC002800000010"/>
    <s v="Brand- KBFP"/>
    <x v="12"/>
    <n v="1"/>
    <n v="5"/>
    <n v="4"/>
    <s v="01.08.2012"/>
    <s v="01.04.2017"/>
    <m/>
    <s v="INR"/>
    <n v="371607965.98000002"/>
    <n v="0"/>
    <n v="0"/>
    <n v="0"/>
    <n v="371607965.98000002"/>
    <n v="-371607965.98000002"/>
    <n v="0"/>
    <n v="0"/>
    <n v="0"/>
    <n v="0"/>
    <n v="0"/>
    <n v="-371607965.98000002"/>
    <n v="0"/>
    <n v="0"/>
    <n v="0"/>
  </r>
  <r>
    <x v="1"/>
    <s v="FC01"/>
    <n v="2800"/>
    <n v="280000004"/>
    <n v="0"/>
    <s v="FC002800000040"/>
    <s v="Brand - Iraya, D'Free, HFS, SNS"/>
    <x v="12"/>
    <n v="1"/>
    <n v="5"/>
    <n v="0"/>
    <s v="06.10.2021"/>
    <s v="05.10.2021"/>
    <m/>
    <s v="INR"/>
    <n v="54087461.880000003"/>
    <n v="0"/>
    <n v="0"/>
    <n v="0"/>
    <n v="54087461.880000003"/>
    <n v="-54087461.850000001"/>
    <n v="-0.01"/>
    <n v="0"/>
    <n v="-0.01"/>
    <n v="0"/>
    <n v="0"/>
    <n v="-54087461.859999999"/>
    <n v="0"/>
    <n v="3.0000001192092896E-2"/>
    <n v="2.0000003278255463E-2"/>
  </r>
  <r>
    <x v="2"/>
    <s v="FF01"/>
    <n v="1900"/>
    <n v="190000054"/>
    <n v="0"/>
    <s v="FF001900000540"/>
    <s v="Laptop-Intel I3 5th Gen / 4GB RAM / 500G"/>
    <x v="2"/>
    <n v="1"/>
    <n v="2"/>
    <n v="0"/>
    <s v="02.04.2016"/>
    <s v="01.04.2017"/>
    <m/>
    <s v="INR"/>
    <n v="32025"/>
    <n v="0"/>
    <n v="0"/>
    <n v="0"/>
    <n v="32025"/>
    <n v="-30423.75"/>
    <n v="0"/>
    <n v="0"/>
    <n v="0"/>
    <n v="0"/>
    <n v="0"/>
    <n v="-30423.75"/>
    <n v="0"/>
    <n v="1601.25"/>
    <n v="1601.25"/>
  </r>
  <r>
    <x v="2"/>
    <s v="FF01"/>
    <n v="1900"/>
    <n v="190000055"/>
    <n v="0"/>
    <s v="FF001900000550"/>
    <s v="Laptop-Intel I3 5th Gen / 4GB RAM / 500G"/>
    <x v="2"/>
    <n v="1"/>
    <n v="2"/>
    <n v="0"/>
    <s v="02.04.2016"/>
    <s v="01.04.2017"/>
    <m/>
    <s v="INR"/>
    <n v="57693.15"/>
    <n v="0"/>
    <n v="0"/>
    <n v="0"/>
    <n v="57693.15"/>
    <n v="-54808.49"/>
    <n v="0"/>
    <n v="0"/>
    <n v="0"/>
    <n v="0"/>
    <n v="0"/>
    <n v="-54808.49"/>
    <n v="0"/>
    <n v="2884.6600000000035"/>
    <n v="2884.6600000000035"/>
  </r>
  <r>
    <x v="2"/>
    <s v="FF01"/>
    <n v="1900"/>
    <n v="190000056"/>
    <n v="0"/>
    <s v="FF001900000560"/>
    <s v="Laptop"/>
    <x v="2"/>
    <n v="1"/>
    <n v="2"/>
    <n v="4"/>
    <s v="28.07.2016"/>
    <s v="01.04.2017"/>
    <m/>
    <s v="INR"/>
    <n v="32177.5"/>
    <n v="0"/>
    <n v="0"/>
    <n v="0"/>
    <n v="32177.5"/>
    <n v="-30568.62"/>
    <n v="0"/>
    <n v="0"/>
    <n v="0"/>
    <n v="0"/>
    <n v="0"/>
    <n v="-30568.62"/>
    <n v="0"/>
    <n v="1608.880000000001"/>
    <n v="1608.880000000001"/>
  </r>
  <r>
    <x v="2"/>
    <s v="FF01"/>
    <n v="1900"/>
    <n v="190000057"/>
    <n v="0"/>
    <s v="FF001900000570"/>
    <s v="Laptop"/>
    <x v="2"/>
    <n v="2"/>
    <n v="2"/>
    <n v="9"/>
    <s v="28.12.2016"/>
    <s v="01.04.2017"/>
    <m/>
    <s v="INR"/>
    <n v="60420"/>
    <n v="0"/>
    <n v="0"/>
    <n v="0"/>
    <n v="60420"/>
    <n v="-57399"/>
    <n v="0"/>
    <n v="0"/>
    <n v="0"/>
    <n v="0"/>
    <n v="0"/>
    <n v="-57399"/>
    <n v="0"/>
    <n v="3021"/>
    <n v="3021"/>
  </r>
  <r>
    <x v="2"/>
    <s v="FF01"/>
    <n v="1900"/>
    <n v="190000058"/>
    <n v="0"/>
    <s v="FF001900000580"/>
    <s v="LenovoH5050/90B8002HIN/PDC/2/500/DOS/1YR"/>
    <x v="2"/>
    <n v="1"/>
    <n v="2"/>
    <n v="6"/>
    <s v="15.10.2016"/>
    <s v="01.04.2017"/>
    <m/>
    <s v="INR"/>
    <n v="39687"/>
    <n v="0"/>
    <n v="0"/>
    <n v="0"/>
    <n v="39687"/>
    <n v="-37702.65"/>
    <n v="0"/>
    <n v="0"/>
    <n v="0"/>
    <n v="0"/>
    <n v="0"/>
    <n v="-37702.65"/>
    <n v="0"/>
    <n v="1984.3499999999985"/>
    <n v="1984.3499999999985"/>
  </r>
  <r>
    <x v="2"/>
    <s v="FF01"/>
    <n v="1900"/>
    <n v="190000059"/>
    <n v="0"/>
    <s v="FF001900000590"/>
    <s v="Laptop-Intel I3 5th Gen / 4GB RAM / 500G"/>
    <x v="2"/>
    <n v="1"/>
    <n v="2"/>
    <n v="11"/>
    <s v="28.02.2017"/>
    <s v="01.04.2017"/>
    <m/>
    <s v="INR"/>
    <n v="32025"/>
    <n v="0"/>
    <n v="0"/>
    <n v="0"/>
    <n v="32025"/>
    <n v="-30423.75"/>
    <n v="0"/>
    <n v="0"/>
    <n v="0"/>
    <n v="0"/>
    <n v="0"/>
    <n v="-30423.75"/>
    <n v="0"/>
    <n v="1601.25"/>
    <n v="1601.25"/>
  </r>
  <r>
    <x v="2"/>
    <s v="FF01"/>
    <n v="1900"/>
    <n v="190000060"/>
    <n v="0"/>
    <s v="FF001900000600"/>
    <s v="Laptop"/>
    <x v="2"/>
    <n v="1"/>
    <n v="2"/>
    <n v="9"/>
    <s v="16.01.2017"/>
    <s v="01.04.2017"/>
    <m/>
    <s v="INR"/>
    <n v="30210"/>
    <n v="0"/>
    <n v="0"/>
    <n v="0"/>
    <n v="30210"/>
    <n v="-28699.5"/>
    <n v="0"/>
    <n v="0"/>
    <n v="0"/>
    <n v="0"/>
    <n v="0"/>
    <n v="-28699.5"/>
    <n v="0"/>
    <n v="1510.5"/>
    <n v="1510.5"/>
  </r>
  <r>
    <x v="2"/>
    <s v="FF01"/>
    <n v="1900"/>
    <n v="190000061"/>
    <n v="0"/>
    <s v="FF001900000610"/>
    <s v="Laptop"/>
    <x v="2"/>
    <n v="1"/>
    <n v="3"/>
    <n v="0"/>
    <s v="21.03.2017"/>
    <s v="01.04.2017"/>
    <m/>
    <s v="INR"/>
    <n v="30210"/>
    <n v="0"/>
    <n v="0"/>
    <n v="0"/>
    <n v="30210"/>
    <n v="-28699.5"/>
    <n v="0"/>
    <n v="0"/>
    <n v="0"/>
    <n v="0"/>
    <n v="0"/>
    <n v="-28699.5"/>
    <n v="0"/>
    <n v="1510.5"/>
    <n v="1510.5"/>
  </r>
  <r>
    <x v="2"/>
    <s v="FF02"/>
    <n v="1900"/>
    <n v="190000062"/>
    <n v="0"/>
    <s v="FF001900000620"/>
    <s v="Datamax Barcode Printer"/>
    <x v="2"/>
    <n v="1"/>
    <n v="1"/>
    <n v="6"/>
    <s v="30.09.2015"/>
    <s v="01.04.2017"/>
    <m/>
    <s v="INR"/>
    <n v="75802"/>
    <n v="0"/>
    <n v="0"/>
    <n v="0"/>
    <n v="75802"/>
    <n v="-72011.899999999994"/>
    <n v="0"/>
    <n v="0"/>
    <n v="0"/>
    <n v="0"/>
    <n v="0"/>
    <n v="-72011.899999999994"/>
    <n v="0"/>
    <n v="3790.1000000000058"/>
    <n v="3790.1000000000058"/>
  </r>
  <r>
    <x v="2"/>
    <s v="FF02"/>
    <n v="1900"/>
    <n v="190000063"/>
    <n v="0"/>
    <s v="FF001900000630"/>
    <s v="Dell Inspirion 3646"/>
    <x v="2"/>
    <n v="2"/>
    <n v="1"/>
    <n v="9"/>
    <s v="30.09.2015"/>
    <s v="01.04.2017"/>
    <m/>
    <s v="INR"/>
    <n v="61794"/>
    <n v="0"/>
    <n v="0"/>
    <n v="0"/>
    <n v="61794"/>
    <n v="-58704.3"/>
    <n v="0"/>
    <n v="0"/>
    <n v="0"/>
    <n v="0"/>
    <n v="0"/>
    <n v="-58704.3"/>
    <n v="0"/>
    <n v="3089.6999999999971"/>
    <n v="3089.6999999999971"/>
  </r>
  <r>
    <x v="2"/>
    <s v="FF02"/>
    <n v="1900"/>
    <n v="190000064"/>
    <n v="0"/>
    <s v="FF001900000640"/>
    <s v="DELL VOSTRO 3558  Laptop"/>
    <x v="2"/>
    <n v="1"/>
    <n v="1"/>
    <n v="6"/>
    <s v="01.01.2016"/>
    <s v="01.04.2017"/>
    <m/>
    <s v="INR"/>
    <n v="29749.95"/>
    <n v="0"/>
    <n v="0"/>
    <n v="0"/>
    <n v="29749.95"/>
    <n v="-28262.45"/>
    <n v="0"/>
    <n v="0"/>
    <n v="0"/>
    <n v="0"/>
    <n v="0"/>
    <n v="-28262.45"/>
    <n v="0"/>
    <n v="1487.5"/>
    <n v="1487.5"/>
  </r>
  <r>
    <x v="2"/>
    <s v="FF02"/>
    <n v="1900"/>
    <n v="190000065"/>
    <n v="0"/>
    <s v="FF001900000650"/>
    <s v="HP 240 core i3 Laptop"/>
    <x v="2"/>
    <n v="1"/>
    <n v="3"/>
    <n v="10"/>
    <s v="01.03.2015"/>
    <s v="01.04.2017"/>
    <m/>
    <s v="INR"/>
    <n v="29610"/>
    <n v="0"/>
    <n v="0"/>
    <n v="0"/>
    <n v="29610"/>
    <n v="-28129.5"/>
    <n v="0"/>
    <n v="0"/>
    <n v="0"/>
    <n v="0"/>
    <n v="0"/>
    <n v="-28129.5"/>
    <n v="0"/>
    <n v="1480.5"/>
    <n v="1480.5"/>
  </r>
  <r>
    <x v="2"/>
    <s v="FF02"/>
    <n v="1900"/>
    <n v="190000066"/>
    <n v="0"/>
    <s v="FF001900000660"/>
    <s v="HP MFP 1136 Printer"/>
    <x v="2"/>
    <n v="1"/>
    <n v="3"/>
    <n v="11"/>
    <s v="07.03.2015"/>
    <s v="01.04.2017"/>
    <m/>
    <s v="INR"/>
    <n v="10450"/>
    <n v="0"/>
    <n v="0"/>
    <n v="0"/>
    <n v="10450"/>
    <n v="-9927.5"/>
    <n v="0"/>
    <n v="0"/>
    <n v="0"/>
    <n v="0"/>
    <n v="0"/>
    <n v="-9927.5"/>
    <n v="0"/>
    <n v="522.5"/>
    <n v="522.5"/>
  </r>
  <r>
    <x v="2"/>
    <s v="FF02"/>
    <n v="1900"/>
    <n v="190000067"/>
    <n v="0"/>
    <s v="FF001900000670"/>
    <s v="HP 240 core i3 Laptop"/>
    <x v="2"/>
    <n v="1"/>
    <n v="3"/>
    <n v="3"/>
    <s v="20.03.2015"/>
    <s v="01.04.2017"/>
    <m/>
    <s v="INR"/>
    <n v="29795"/>
    <n v="0"/>
    <n v="0"/>
    <n v="0"/>
    <n v="29795"/>
    <n v="-28305.25"/>
    <n v="0"/>
    <n v="0"/>
    <n v="0"/>
    <n v="0"/>
    <n v="0"/>
    <n v="-28305.25"/>
    <n v="0"/>
    <n v="1489.75"/>
    <n v="1489.75"/>
  </r>
  <r>
    <x v="2"/>
    <s v="FF02"/>
    <n v="1900"/>
    <n v="190000068"/>
    <n v="0"/>
    <s v="FF001900000680"/>
    <s v="HP LASERJET PRO M1136 MFP PRINTER CE849A"/>
    <x v="2"/>
    <n v="1"/>
    <n v="2"/>
    <n v="3"/>
    <s v="18.06.2016"/>
    <s v="01.04.2017"/>
    <m/>
    <s v="INR"/>
    <n v="9898.6200000000008"/>
    <n v="0"/>
    <n v="0"/>
    <n v="0"/>
    <n v="9898.6200000000008"/>
    <n v="-9403.69"/>
    <n v="0"/>
    <n v="0"/>
    <n v="0"/>
    <n v="0"/>
    <n v="0"/>
    <n v="-9403.69"/>
    <n v="0"/>
    <n v="494.93000000000029"/>
    <n v="494.93000000000029"/>
  </r>
  <r>
    <x v="2"/>
    <s v="FF02"/>
    <n v="1900"/>
    <n v="190000069"/>
    <n v="0"/>
    <s v="FF001900000690"/>
    <s v="HP LASERJET PRO M1136 MFP PRINTER CE849A"/>
    <x v="2"/>
    <n v="1"/>
    <n v="2"/>
    <n v="4"/>
    <s v="28.07.2016"/>
    <s v="01.04.2017"/>
    <m/>
    <s v="INR"/>
    <n v="9900.1200000000008"/>
    <n v="0"/>
    <n v="0"/>
    <n v="0"/>
    <n v="9900.1200000000008"/>
    <n v="-9405.11"/>
    <n v="0"/>
    <n v="0"/>
    <n v="0"/>
    <n v="0"/>
    <n v="0"/>
    <n v="-9405.11"/>
    <n v="0"/>
    <n v="495.01000000000022"/>
    <n v="495.01000000000022"/>
  </r>
  <r>
    <x v="2"/>
    <s v="FF03"/>
    <n v="1900"/>
    <n v="190000071"/>
    <n v="0"/>
    <s v="FF001900000710"/>
    <s v="Dell Inspirion 3646"/>
    <x v="2"/>
    <n v="3"/>
    <n v="1"/>
    <n v="6"/>
    <s v="30.09.2015"/>
    <s v="01.04.2017"/>
    <m/>
    <s v="INR"/>
    <n v="93843"/>
    <n v="0"/>
    <n v="0"/>
    <n v="0"/>
    <n v="93843"/>
    <n v="-89150.85"/>
    <n v="0"/>
    <n v="0"/>
    <n v="0"/>
    <n v="0"/>
    <n v="0"/>
    <n v="-89150.85"/>
    <n v="0"/>
    <n v="4692.1499999999942"/>
    <n v="4692.1499999999942"/>
  </r>
  <r>
    <x v="2"/>
    <s v="FF03"/>
    <n v="1900"/>
    <n v="190000072"/>
    <n v="0"/>
    <s v="FF001900000720"/>
    <s v="Laptop"/>
    <x v="2"/>
    <n v="1"/>
    <n v="2"/>
    <n v="11"/>
    <s v="28.02.2017"/>
    <s v="01.04.2017"/>
    <m/>
    <s v="INR"/>
    <n v="30210"/>
    <n v="0"/>
    <n v="0"/>
    <n v="0"/>
    <n v="30210"/>
    <n v="-28699.5"/>
    <n v="0"/>
    <n v="0"/>
    <n v="0"/>
    <n v="0"/>
    <n v="0"/>
    <n v="-28699.5"/>
    <n v="0"/>
    <n v="1510.5"/>
    <n v="1510.5"/>
  </r>
  <r>
    <x v="2"/>
    <s v="FF03"/>
    <n v="1900"/>
    <n v="190000073"/>
    <n v="0"/>
    <s v="FF001900000730"/>
    <s v="Laptop"/>
    <x v="2"/>
    <n v="2"/>
    <n v="2"/>
    <n v="10"/>
    <s v="21.01.2017"/>
    <s v="01.04.2017"/>
    <m/>
    <s v="INR"/>
    <n v="28000"/>
    <n v="0"/>
    <n v="0"/>
    <n v="0"/>
    <n v="28000"/>
    <n v="-26600"/>
    <n v="0"/>
    <n v="0"/>
    <n v="0"/>
    <n v="0"/>
    <n v="0"/>
    <n v="-26600"/>
    <n v="0"/>
    <n v="1400"/>
    <n v="1400"/>
  </r>
  <r>
    <x v="2"/>
    <s v="FF03"/>
    <n v="1900"/>
    <n v="190000110"/>
    <n v="0"/>
    <s v="FF001900001100"/>
    <s v="Lenovo Laptop"/>
    <x v="2"/>
    <n v="1"/>
    <n v="3"/>
    <n v="0"/>
    <s v="31.12.2017"/>
    <s v="20.12.2017"/>
    <m/>
    <s v="INR"/>
    <n v="67013"/>
    <n v="0"/>
    <n v="0"/>
    <n v="0"/>
    <n v="67013"/>
    <n v="-63662.35"/>
    <n v="0"/>
    <n v="0"/>
    <n v="0"/>
    <n v="0"/>
    <n v="0"/>
    <n v="-63662.35"/>
    <n v="0"/>
    <n v="3350.6500000000015"/>
    <n v="3350.6500000000015"/>
  </r>
  <r>
    <x v="2"/>
    <s v="FF03"/>
    <n v="1900"/>
    <n v="190000115"/>
    <n v="0"/>
    <s v="FF001900001150"/>
    <s v="Lenovo Laptop"/>
    <x v="2"/>
    <n v="1"/>
    <n v="3"/>
    <n v="0"/>
    <s v="31.03.2018"/>
    <s v="16.12.2017"/>
    <m/>
    <s v="INR"/>
    <n v="39530"/>
    <n v="0"/>
    <n v="0"/>
    <n v="0"/>
    <n v="39530"/>
    <n v="-37553.5"/>
    <n v="0"/>
    <n v="0"/>
    <n v="0"/>
    <n v="0"/>
    <n v="0"/>
    <n v="-37553.5"/>
    <n v="0"/>
    <n v="1976.5"/>
    <n v="1976.5"/>
  </r>
  <r>
    <x v="2"/>
    <s v="FF03"/>
    <n v="1900"/>
    <n v="190000117"/>
    <n v="0"/>
    <s v="FF001900001170"/>
    <s v="PRINTER-THERMAL"/>
    <x v="2"/>
    <n v="1"/>
    <n v="3"/>
    <n v="0"/>
    <s v="28.02.2018"/>
    <s v="20.11.2017"/>
    <m/>
    <s v="INR"/>
    <n v="10432.81"/>
    <n v="0"/>
    <n v="0"/>
    <n v="0"/>
    <n v="10432.81"/>
    <n v="-9911.17"/>
    <n v="0"/>
    <n v="0"/>
    <n v="0"/>
    <n v="0"/>
    <n v="0"/>
    <n v="-9911.17"/>
    <n v="0"/>
    <n v="521.63999999999942"/>
    <n v="521.63999999999942"/>
  </r>
  <r>
    <x v="2"/>
    <s v="FF03"/>
    <n v="1900"/>
    <n v="190000119"/>
    <n v="0"/>
    <s v="FF001900001190"/>
    <s v="Lenovo E470 Laptop"/>
    <x v="2"/>
    <n v="1"/>
    <n v="3"/>
    <n v="0"/>
    <s v="31.03.2018"/>
    <s v="01.01.2018"/>
    <m/>
    <s v="INR"/>
    <n v="33500"/>
    <n v="0"/>
    <n v="0"/>
    <n v="0"/>
    <n v="33500"/>
    <n v="-31825"/>
    <n v="0"/>
    <n v="0"/>
    <n v="0"/>
    <n v="0"/>
    <n v="0"/>
    <n v="-31825"/>
    <n v="0"/>
    <n v="1675"/>
    <n v="1675"/>
  </r>
  <r>
    <x v="2"/>
    <s v="FF03"/>
    <n v="1900"/>
    <n v="190000120"/>
    <n v="0"/>
    <s v="FF001900001200"/>
    <s v="ROUTER"/>
    <x v="2"/>
    <n v="1"/>
    <n v="3"/>
    <n v="0"/>
    <s v="31.03.2018"/>
    <s v="19.04.2017"/>
    <m/>
    <s v="INR"/>
    <n v="31964"/>
    <n v="0"/>
    <n v="0"/>
    <n v="0"/>
    <n v="31964"/>
    <n v="-30365.8"/>
    <n v="0"/>
    <n v="0"/>
    <n v="0"/>
    <n v="0"/>
    <n v="0"/>
    <n v="-30365.8"/>
    <n v="0"/>
    <n v="1598.2000000000007"/>
    <n v="1598.2000000000007"/>
  </r>
  <r>
    <x v="2"/>
    <s v="FF03"/>
    <n v="1900"/>
    <n v="190000130"/>
    <n v="0"/>
    <s v="FF001900001300"/>
    <s v="Lenovo Laptop"/>
    <x v="2"/>
    <n v="1"/>
    <n v="3"/>
    <n v="0"/>
    <s v="31.12.2018"/>
    <s v="01.10.2018"/>
    <m/>
    <s v="INR"/>
    <n v="30439.83"/>
    <n v="0"/>
    <n v="0"/>
    <n v="0"/>
    <n v="30439.83"/>
    <n v="-28917.84"/>
    <n v="0"/>
    <n v="0"/>
    <n v="0"/>
    <n v="0"/>
    <n v="0"/>
    <n v="-28917.84"/>
    <n v="0"/>
    <n v="1521.9900000000016"/>
    <n v="1521.9900000000016"/>
  </r>
  <r>
    <x v="2"/>
    <s v="FF03"/>
    <n v="1900"/>
    <n v="190000141"/>
    <n v="0"/>
    <s v="FF001900001410"/>
    <s v="Lenovo Desktop"/>
    <x v="2"/>
    <n v="2"/>
    <n v="3"/>
    <n v="0"/>
    <s v="01.01.2019"/>
    <s v="01.01.2019"/>
    <m/>
    <s v="INR"/>
    <n v="60879.66"/>
    <n v="0"/>
    <n v="0"/>
    <n v="0"/>
    <n v="60879.66"/>
    <n v="-57835.68"/>
    <n v="0"/>
    <n v="0"/>
    <n v="0"/>
    <n v="0"/>
    <n v="0"/>
    <n v="-57835.68"/>
    <n v="0"/>
    <n v="3043.9800000000032"/>
    <n v="3043.9800000000032"/>
  </r>
  <r>
    <x v="2"/>
    <s v="FF03"/>
    <n v="1900"/>
    <n v="190000144"/>
    <n v="0"/>
    <s v="FF001900001440"/>
    <s v="PRINTER-THERMAL"/>
    <x v="2"/>
    <n v="1"/>
    <n v="3"/>
    <n v="0"/>
    <s v="31.03.2020"/>
    <s v="13.01.2020"/>
    <m/>
    <s v="INR"/>
    <n v="21500"/>
    <n v="0"/>
    <n v="0"/>
    <n v="0"/>
    <n v="21500"/>
    <n v="-15089.12"/>
    <n v="-5130.6499999999996"/>
    <n v="0"/>
    <n v="-5130.6499999999996"/>
    <n v="0"/>
    <n v="0"/>
    <n v="-20219.77"/>
    <n v="0"/>
    <n v="6410.8799999999992"/>
    <n v="1280.2299999999996"/>
  </r>
  <r>
    <x v="2"/>
    <s v="FF04"/>
    <n v="1900"/>
    <n v="190000074"/>
    <n v="0"/>
    <s v="FF001900000740"/>
    <s v="HP 240 core i3 Laptop"/>
    <x v="2"/>
    <n v="1"/>
    <n v="1"/>
    <n v="6"/>
    <s v="30.09.2015"/>
    <s v="01.04.2017"/>
    <m/>
    <s v="INR"/>
    <n v="29610"/>
    <n v="0"/>
    <n v="0"/>
    <n v="0"/>
    <n v="29610"/>
    <n v="-28129.5"/>
    <n v="0"/>
    <n v="0"/>
    <n v="0"/>
    <n v="0"/>
    <n v="0"/>
    <n v="-28129.5"/>
    <n v="0"/>
    <n v="1480.5"/>
    <n v="1480.5"/>
  </r>
  <r>
    <x v="2"/>
    <s v="FF05"/>
    <n v="1900"/>
    <n v="190000075"/>
    <n v="0"/>
    <s v="FF001900000750"/>
    <s v="HP LASERJET PRO M1136 MFP PRINTER CE849A"/>
    <x v="2"/>
    <n v="1"/>
    <n v="2"/>
    <n v="4"/>
    <s v="12.08.2016"/>
    <s v="01.04.2017"/>
    <m/>
    <s v="INR"/>
    <n v="9853.2000000000007"/>
    <n v="0"/>
    <n v="0"/>
    <n v="0"/>
    <n v="9853.2000000000007"/>
    <n v="-9360.5400000000009"/>
    <n v="0"/>
    <n v="0"/>
    <n v="0"/>
    <n v="0"/>
    <n v="0"/>
    <n v="-9360.5400000000009"/>
    <n v="0"/>
    <n v="492.65999999999985"/>
    <n v="492.65999999999985"/>
  </r>
  <r>
    <x v="2"/>
    <s v="FF05"/>
    <n v="1900"/>
    <n v="190000123"/>
    <n v="0"/>
    <s v="FF001900001230"/>
    <s v="Desktop Acer"/>
    <x v="2"/>
    <n v="2"/>
    <n v="3"/>
    <n v="0"/>
    <s v="31.03.2018"/>
    <s v="21.03.2018"/>
    <m/>
    <s v="INR"/>
    <n v="72200"/>
    <n v="0"/>
    <n v="0"/>
    <n v="0"/>
    <n v="72200"/>
    <n v="-68590"/>
    <n v="0"/>
    <n v="0"/>
    <n v="0"/>
    <n v="0"/>
    <n v="0"/>
    <n v="-68590"/>
    <n v="0"/>
    <n v="3610"/>
    <n v="3610"/>
  </r>
  <r>
    <x v="2"/>
    <s v="FF05"/>
    <n v="1900"/>
    <n v="190000136"/>
    <n v="0"/>
    <s v="FF001900001360"/>
    <s v="PRINTER-THERMAL"/>
    <x v="2"/>
    <n v="1"/>
    <n v="3"/>
    <n v="0"/>
    <s v="31.12.2018"/>
    <s v="08.10.2018"/>
    <m/>
    <s v="INR"/>
    <n v="68000"/>
    <n v="0"/>
    <n v="0"/>
    <n v="0"/>
    <n v="68000"/>
    <n v="-64600"/>
    <n v="0"/>
    <n v="0"/>
    <n v="0"/>
    <n v="0"/>
    <n v="0"/>
    <n v="-64600"/>
    <n v="0"/>
    <n v="3400"/>
    <n v="3400"/>
  </r>
  <r>
    <x v="2"/>
    <s v="FF05"/>
    <n v="1900"/>
    <n v="190000142"/>
    <n v="0"/>
    <s v="FF001900001420"/>
    <s v="Lenovo Laptop"/>
    <x v="2"/>
    <n v="1"/>
    <n v="3"/>
    <n v="0"/>
    <s v="30.06.2019"/>
    <s v="25.05.2019"/>
    <m/>
    <s v="INR"/>
    <n v="32500"/>
    <n v="0"/>
    <n v="0"/>
    <n v="0"/>
    <n v="32500"/>
    <n v="-29378.97"/>
    <n v="-1496.03"/>
    <n v="0"/>
    <n v="-1496.03"/>
    <n v="0"/>
    <n v="0"/>
    <n v="-30875"/>
    <n v="0"/>
    <n v="3121.0299999999988"/>
    <n v="1625"/>
  </r>
  <r>
    <x v="2"/>
    <s v="FF06"/>
    <n v="1900"/>
    <n v="190000076"/>
    <n v="0"/>
    <s v="FF001900000760"/>
    <s v="Lenovo Thinkpad E4080 Laptop"/>
    <x v="2"/>
    <n v="1"/>
    <n v="1"/>
    <n v="8"/>
    <s v="01.12.2015"/>
    <s v="01.04.2017"/>
    <m/>
    <s v="INR"/>
    <n v="27500"/>
    <n v="0"/>
    <n v="0"/>
    <n v="0"/>
    <n v="27500"/>
    <n v="-26125"/>
    <n v="0"/>
    <n v="0"/>
    <n v="0"/>
    <n v="0"/>
    <n v="0"/>
    <n v="-26125"/>
    <n v="0"/>
    <n v="1375"/>
    <n v="1375"/>
  </r>
  <r>
    <x v="2"/>
    <s v="FF06"/>
    <n v="1900"/>
    <n v="190000077"/>
    <n v="0"/>
    <s v="FF001900000770"/>
    <s v="LenovoH5050/90B8002HIN/PDC/2/500/DOS/1YR"/>
    <x v="2"/>
    <n v="5"/>
    <n v="1"/>
    <n v="10"/>
    <s v="02.02.2016"/>
    <s v="01.04.2017"/>
    <m/>
    <s v="INR"/>
    <n v="155925"/>
    <n v="0"/>
    <n v="0"/>
    <n v="0"/>
    <n v="155925"/>
    <n v="-148128.75"/>
    <n v="0"/>
    <n v="0"/>
    <n v="0"/>
    <n v="0"/>
    <n v="0"/>
    <n v="-148128.75"/>
    <n v="0"/>
    <n v="7796.25"/>
    <n v="7796.25"/>
  </r>
  <r>
    <x v="2"/>
    <s v="FF06"/>
    <n v="1900"/>
    <n v="190000078"/>
    <n v="0"/>
    <s v="FF001900000780"/>
    <s v="Laptop-Intel I3 5th Gen / 4GB RAM / 500G"/>
    <x v="2"/>
    <n v="1"/>
    <n v="2"/>
    <n v="3"/>
    <s v="18.06.2016"/>
    <s v="01.04.2017"/>
    <m/>
    <s v="INR"/>
    <n v="32177.5"/>
    <n v="0"/>
    <n v="0"/>
    <n v="0"/>
    <n v="32177.5"/>
    <n v="-30568.62"/>
    <n v="0"/>
    <n v="0"/>
    <n v="0"/>
    <n v="0"/>
    <n v="0"/>
    <n v="-30568.62"/>
    <n v="0"/>
    <n v="1608.880000000001"/>
    <n v="1608.880000000001"/>
  </r>
  <r>
    <x v="2"/>
    <s v="FF06"/>
    <n v="1900"/>
    <n v="190000079"/>
    <n v="0"/>
    <s v="FF001900000790"/>
    <s v="Laptop"/>
    <x v="2"/>
    <n v="1"/>
    <n v="2"/>
    <n v="4"/>
    <s v="13.08.2016"/>
    <s v="01.04.2017"/>
    <m/>
    <s v="INR"/>
    <n v="32177.5"/>
    <n v="0"/>
    <n v="0"/>
    <n v="0"/>
    <n v="32177.5"/>
    <n v="-30568.62"/>
    <n v="0"/>
    <n v="0"/>
    <n v="0"/>
    <n v="0"/>
    <n v="0"/>
    <n v="-30568.62"/>
    <n v="0"/>
    <n v="1608.880000000001"/>
    <n v="1608.880000000001"/>
  </r>
  <r>
    <x v="2"/>
    <s v="FF06"/>
    <n v="1900"/>
    <n v="190000081"/>
    <n v="0"/>
    <s v="FF001900000810"/>
    <s v="Laptop"/>
    <x v="2"/>
    <n v="1"/>
    <n v="2"/>
    <n v="6"/>
    <s v="15.09.2016"/>
    <s v="01.04.2017"/>
    <m/>
    <s v="INR"/>
    <n v="32176"/>
    <n v="0"/>
    <n v="0"/>
    <n v="0"/>
    <n v="32176"/>
    <n v="-30567.200000000001"/>
    <n v="0"/>
    <n v="0"/>
    <n v="0"/>
    <n v="0"/>
    <n v="0"/>
    <n v="-30567.200000000001"/>
    <n v="0"/>
    <n v="1608.7999999999993"/>
    <n v="1608.7999999999993"/>
  </r>
  <r>
    <x v="2"/>
    <s v="FF06"/>
    <n v="1900"/>
    <n v="190000082"/>
    <n v="0"/>
    <s v="FF001900000820"/>
    <s v="Laptop"/>
    <x v="2"/>
    <n v="1"/>
    <n v="2"/>
    <n v="9"/>
    <s v="10.01.2017"/>
    <s v="01.04.2017"/>
    <m/>
    <s v="INR"/>
    <n v="32025"/>
    <n v="0"/>
    <n v="0"/>
    <n v="0"/>
    <n v="32025"/>
    <n v="-30423.75"/>
    <n v="0"/>
    <n v="0"/>
    <n v="0"/>
    <n v="0"/>
    <n v="0"/>
    <n v="-30423.75"/>
    <n v="0"/>
    <n v="1601.25"/>
    <n v="1601.25"/>
  </r>
  <r>
    <x v="2"/>
    <s v="FF06"/>
    <n v="1900"/>
    <n v="190000108"/>
    <n v="0"/>
    <s v="FF001900001080"/>
    <s v="Lenovo Laptop"/>
    <x v="2"/>
    <n v="1"/>
    <n v="3"/>
    <n v="0"/>
    <s v="31.12.2017"/>
    <s v="20.12.2017"/>
    <m/>
    <s v="INR"/>
    <n v="35500"/>
    <n v="0"/>
    <n v="0"/>
    <n v="0"/>
    <n v="35500"/>
    <n v="-33725"/>
    <n v="0"/>
    <n v="0"/>
    <n v="0"/>
    <n v="0"/>
    <n v="0"/>
    <n v="-33725"/>
    <n v="0"/>
    <n v="1775"/>
    <n v="1775"/>
  </r>
  <r>
    <x v="2"/>
    <s v="FF06"/>
    <n v="1900"/>
    <n v="190000129"/>
    <n v="0"/>
    <s v="FF001900001290"/>
    <s v="Lenovo Laptop"/>
    <x v="2"/>
    <n v="1"/>
    <n v="3"/>
    <n v="0"/>
    <s v="30.09.2018"/>
    <s v="01.07.2018"/>
    <m/>
    <s v="INR"/>
    <n v="37760"/>
    <n v="0"/>
    <n v="0"/>
    <n v="0"/>
    <n v="37760"/>
    <n v="-35872"/>
    <n v="0"/>
    <n v="0"/>
    <n v="0"/>
    <n v="0"/>
    <n v="0"/>
    <n v="-35872"/>
    <n v="0"/>
    <n v="1888"/>
    <n v="1888"/>
  </r>
  <r>
    <x v="2"/>
    <s v="FF06"/>
    <n v="1900"/>
    <n v="190000131"/>
    <n v="0"/>
    <s v="FF001900001310"/>
    <s v="Lenovo E470 Laptop"/>
    <x v="2"/>
    <n v="2"/>
    <n v="3"/>
    <n v="0"/>
    <s v="31.12.2018"/>
    <s v="23.10.2018"/>
    <m/>
    <s v="INR"/>
    <n v="59879.66"/>
    <n v="0"/>
    <n v="0"/>
    <n v="0"/>
    <n v="59879.66"/>
    <n v="-56885.68"/>
    <n v="0"/>
    <n v="0"/>
    <n v="0"/>
    <n v="0"/>
    <n v="0"/>
    <n v="-56885.68"/>
    <n v="0"/>
    <n v="2993.9800000000032"/>
    <n v="2993.9800000000032"/>
  </r>
  <r>
    <x v="2"/>
    <s v="FF06"/>
    <n v="1900"/>
    <n v="190000139"/>
    <n v="0"/>
    <s v="FF001900001390"/>
    <s v="Lenovo Laptop"/>
    <x v="2"/>
    <n v="1"/>
    <n v="3"/>
    <n v="0"/>
    <s v="28.01.2019"/>
    <s v="28.01.2019"/>
    <m/>
    <s v="INR"/>
    <n v="103000"/>
    <n v="0"/>
    <n v="0"/>
    <n v="0"/>
    <n v="103000"/>
    <n v="-97850"/>
    <n v="0"/>
    <n v="0"/>
    <n v="0"/>
    <n v="0"/>
    <n v="0"/>
    <n v="-97850"/>
    <n v="0"/>
    <n v="5150"/>
    <n v="5150"/>
  </r>
  <r>
    <x v="2"/>
    <s v="FF06"/>
    <n v="1900"/>
    <n v="190000140"/>
    <n v="0"/>
    <s v="FF001900001400"/>
    <s v="Lenovo Laptop"/>
    <x v="2"/>
    <n v="1"/>
    <n v="3"/>
    <n v="0"/>
    <s v="01.01.2019"/>
    <s v="01.01.2019"/>
    <m/>
    <s v="INR"/>
    <n v="39000"/>
    <n v="0"/>
    <n v="0"/>
    <n v="0"/>
    <n v="39000"/>
    <n v="-37050"/>
    <n v="0"/>
    <n v="0"/>
    <n v="0"/>
    <n v="0"/>
    <n v="0"/>
    <n v="-37050"/>
    <n v="0"/>
    <n v="1950"/>
    <n v="1950"/>
  </r>
  <r>
    <x v="2"/>
    <s v="FF06"/>
    <n v="1900"/>
    <n v="190000143"/>
    <n v="0"/>
    <s v="FF001900001430"/>
    <s v="Lenovo Desktop"/>
    <x v="2"/>
    <n v="1"/>
    <n v="3"/>
    <n v="0"/>
    <s v="30.06.2019"/>
    <s v="05.04.2019"/>
    <m/>
    <s v="INR"/>
    <n v="70788"/>
    <n v="0"/>
    <n v="0"/>
    <n v="0"/>
    <n v="70788"/>
    <n v="-67064.11"/>
    <n v="-184.49"/>
    <n v="0"/>
    <n v="-184.49"/>
    <n v="0"/>
    <n v="0"/>
    <n v="-67248.600000000006"/>
    <n v="0"/>
    <n v="3723.8899999999994"/>
    <n v="3539.3999999999942"/>
  </r>
  <r>
    <x v="2"/>
    <s v="FF06"/>
    <n v="1900"/>
    <n v="190000148"/>
    <n v="0"/>
    <s v="FF001900001480"/>
    <s v="PRINTER-THERMAL"/>
    <x v="2"/>
    <n v="1"/>
    <n v="3"/>
    <n v="0"/>
    <s v="31.03.2020"/>
    <s v="20.01.2020"/>
    <m/>
    <s v="INR"/>
    <n v="6700"/>
    <n v="0"/>
    <n v="0"/>
    <n v="0"/>
    <n v="6700"/>
    <n v="-4661.53"/>
    <n v="-1598.82"/>
    <n v="0"/>
    <n v="-1598.82"/>
    <n v="0"/>
    <n v="0"/>
    <n v="-6260.3499999999995"/>
    <n v="0"/>
    <n v="2038.4700000000003"/>
    <n v="439.65000000000055"/>
  </r>
  <r>
    <x v="2"/>
    <s v="FF06"/>
    <n v="2400"/>
    <n v="240000000"/>
    <n v="0"/>
    <s v="FF002400000000"/>
    <s v="MS Office Standard"/>
    <x v="6"/>
    <n v="1"/>
    <n v="6"/>
    <n v="0"/>
    <s v="31.03.2020"/>
    <s v="01.01.2020"/>
    <m/>
    <s v="INR"/>
    <n v="24850"/>
    <n v="0"/>
    <n v="0"/>
    <n v="0"/>
    <n v="24850"/>
    <n v="-9314.08"/>
    <n v="-3120.8"/>
    <n v="0"/>
    <n v="-3120.8"/>
    <n v="0"/>
    <n v="0"/>
    <n v="-12434.880000000001"/>
    <n v="0"/>
    <n v="15535.92"/>
    <n v="12415.119999999999"/>
  </r>
  <r>
    <x v="2"/>
    <s v="FF11"/>
    <n v="1900"/>
    <n v="190000083"/>
    <n v="0"/>
    <s v="FF001900000830"/>
    <s v="DELL VOSTRO 3558  Laptop"/>
    <x v="2"/>
    <n v="1"/>
    <n v="1"/>
    <n v="9"/>
    <s v="01.01.2016"/>
    <s v="01.04.2017"/>
    <m/>
    <s v="INR"/>
    <n v="29749.95"/>
    <n v="0"/>
    <n v="0"/>
    <n v="0"/>
    <n v="29749.95"/>
    <n v="-28262.45"/>
    <n v="0"/>
    <n v="0"/>
    <n v="0"/>
    <n v="0"/>
    <n v="0"/>
    <n v="-28262.45"/>
    <n v="0"/>
    <n v="1487.5"/>
    <n v="1487.5"/>
  </r>
  <r>
    <x v="2"/>
    <s v="FF11"/>
    <n v="1900"/>
    <n v="190000084"/>
    <n v="0"/>
    <s v="FF001900000840"/>
    <s v="DELL VOSTRO 3558  Laptop"/>
    <x v="2"/>
    <n v="1"/>
    <n v="1"/>
    <n v="9"/>
    <s v="01.01.2016"/>
    <s v="01.04.2017"/>
    <m/>
    <s v="INR"/>
    <n v="29749.95"/>
    <n v="0"/>
    <n v="0"/>
    <n v="0"/>
    <n v="29749.95"/>
    <n v="-28262.45"/>
    <n v="0"/>
    <n v="0"/>
    <n v="0"/>
    <n v="0"/>
    <n v="0"/>
    <n v="-28262.45"/>
    <n v="0"/>
    <n v="1487.5"/>
    <n v="1487.5"/>
  </r>
  <r>
    <x v="2"/>
    <s v="FF11"/>
    <n v="1900"/>
    <n v="190000086"/>
    <n v="0"/>
    <s v="FF001900000860"/>
    <s v="LENOVO C260/57328204/PQC/2/500/19.5W8.1B"/>
    <x v="2"/>
    <n v="6"/>
    <n v="2"/>
    <n v="7"/>
    <s v="20.10.2016"/>
    <s v="01.04.2017"/>
    <m/>
    <s v="INR"/>
    <n v="170100"/>
    <n v="0"/>
    <n v="0"/>
    <n v="0"/>
    <n v="170100"/>
    <n v="-161595"/>
    <n v="0"/>
    <n v="0"/>
    <n v="0"/>
    <n v="0"/>
    <n v="0"/>
    <n v="-161595"/>
    <n v="0"/>
    <n v="8505"/>
    <n v="8505"/>
  </r>
  <r>
    <x v="2"/>
    <s v="FF11"/>
    <n v="1900"/>
    <n v="190000087"/>
    <n v="0"/>
    <s v="FF001900000870"/>
    <s v="Laptop"/>
    <x v="2"/>
    <n v="2"/>
    <n v="2"/>
    <n v="9"/>
    <s v="23.12.2016"/>
    <s v="01.04.2017"/>
    <m/>
    <s v="INR"/>
    <n v="60420"/>
    <n v="0"/>
    <n v="0"/>
    <n v="0"/>
    <n v="60420"/>
    <n v="-57399"/>
    <n v="0"/>
    <n v="0"/>
    <n v="0"/>
    <n v="0"/>
    <n v="0"/>
    <n v="-57399"/>
    <n v="0"/>
    <n v="3021"/>
    <n v="3021"/>
  </r>
  <r>
    <x v="2"/>
    <s v="FF11"/>
    <n v="1900"/>
    <n v="190000088"/>
    <n v="0"/>
    <s v="FF001900000880"/>
    <s v="Laptop"/>
    <x v="2"/>
    <n v="1"/>
    <n v="2"/>
    <n v="8"/>
    <s v="24.11.2016"/>
    <s v="01.04.2017"/>
    <m/>
    <s v="INR"/>
    <n v="29924"/>
    <n v="0"/>
    <n v="0"/>
    <n v="0"/>
    <n v="29924"/>
    <n v="-28427.8"/>
    <n v="0"/>
    <n v="0"/>
    <n v="0"/>
    <n v="0"/>
    <n v="0"/>
    <n v="-28427.8"/>
    <n v="0"/>
    <n v="1496.2000000000007"/>
    <n v="1496.2000000000007"/>
  </r>
  <r>
    <x v="2"/>
    <s v="FF11"/>
    <n v="1900"/>
    <n v="190000090"/>
    <n v="0"/>
    <s v="FF001900000900"/>
    <s v="Huawei AR1220 Router"/>
    <x v="2"/>
    <n v="1"/>
    <n v="5"/>
    <n v="9"/>
    <s v="13.01.2017"/>
    <s v="01.04.2017"/>
    <m/>
    <s v="INR"/>
    <n v="31964"/>
    <n v="0"/>
    <n v="0"/>
    <n v="0"/>
    <n v="31964"/>
    <n v="-26546.11"/>
    <n v="-3819.69"/>
    <n v="0"/>
    <n v="-3819.69"/>
    <n v="0"/>
    <n v="0"/>
    <n v="-30365.8"/>
    <n v="0"/>
    <n v="5417.8899999999994"/>
    <n v="1598.2000000000007"/>
  </r>
  <r>
    <x v="2"/>
    <s v="FF11"/>
    <n v="1900"/>
    <n v="190000094"/>
    <n v="0"/>
    <s v="FF001900000940"/>
    <s v="Laptop"/>
    <x v="2"/>
    <n v="1"/>
    <n v="3"/>
    <n v="0"/>
    <s v="22.03.2017"/>
    <s v="01.04.2017"/>
    <m/>
    <s v="INR"/>
    <n v="29924"/>
    <n v="0"/>
    <n v="0"/>
    <n v="0"/>
    <n v="29924"/>
    <n v="-28427.8"/>
    <n v="0"/>
    <n v="0"/>
    <n v="0"/>
    <n v="0"/>
    <n v="0"/>
    <n v="-28427.8"/>
    <n v="0"/>
    <n v="1496.2000000000007"/>
    <n v="1496.2000000000007"/>
  </r>
  <r>
    <x v="2"/>
    <s v="FF11"/>
    <n v="1900"/>
    <n v="190000109"/>
    <n v="0"/>
    <s v="FF001900001090"/>
    <s v="Lenovo Laptop"/>
    <x v="2"/>
    <n v="1"/>
    <n v="3"/>
    <n v="0"/>
    <s v="31.12.2017"/>
    <s v="20.12.2017"/>
    <m/>
    <s v="INR"/>
    <n v="36000"/>
    <n v="0"/>
    <n v="0"/>
    <n v="0"/>
    <n v="36000"/>
    <n v="-34200"/>
    <n v="0"/>
    <n v="0"/>
    <n v="0"/>
    <n v="0"/>
    <n v="0"/>
    <n v="-34200"/>
    <n v="0"/>
    <n v="1800"/>
    <n v="1800"/>
  </r>
  <r>
    <x v="2"/>
    <s v="FF11"/>
    <n v="1900"/>
    <n v="190000113"/>
    <n v="0"/>
    <s v="FF001900001130"/>
    <s v="Lenovo Laptop"/>
    <x v="2"/>
    <n v="1"/>
    <n v="3"/>
    <n v="0"/>
    <s v="31.12.2017"/>
    <s v="28.12.2017"/>
    <m/>
    <s v="INR"/>
    <n v="33500"/>
    <n v="0"/>
    <n v="0"/>
    <n v="0"/>
    <n v="33500"/>
    <n v="-31825"/>
    <n v="0"/>
    <n v="0"/>
    <n v="0"/>
    <n v="0"/>
    <n v="0"/>
    <n v="-31825"/>
    <n v="0"/>
    <n v="1675"/>
    <n v="1675"/>
  </r>
  <r>
    <x v="2"/>
    <s v="FF11"/>
    <n v="1900"/>
    <n v="190000114"/>
    <n v="0"/>
    <s v="FF001900001140"/>
    <s v="Lenovo Laptop"/>
    <x v="2"/>
    <n v="1"/>
    <n v="3"/>
    <n v="0"/>
    <s v="31.12.2017"/>
    <s v="28.12.2017"/>
    <m/>
    <s v="INR"/>
    <n v="36000.01"/>
    <n v="0"/>
    <n v="0"/>
    <n v="0"/>
    <n v="36000.01"/>
    <n v="-34200.01"/>
    <n v="0"/>
    <n v="0"/>
    <n v="0"/>
    <n v="0"/>
    <n v="0"/>
    <n v="-34200.01"/>
    <n v="0"/>
    <n v="1800"/>
    <n v="1800"/>
  </r>
  <r>
    <x v="2"/>
    <s v="FF11"/>
    <n v="1900"/>
    <n v="190000124"/>
    <n v="0"/>
    <s v="FF001900001240"/>
    <s v="Lenovo Desktop"/>
    <x v="2"/>
    <n v="1"/>
    <n v="3"/>
    <n v="0"/>
    <s v="31.03.2018"/>
    <s v="24.01.2018"/>
    <m/>
    <s v="INR"/>
    <n v="36100"/>
    <n v="0"/>
    <n v="0"/>
    <n v="0"/>
    <n v="36100"/>
    <n v="-34295"/>
    <n v="0"/>
    <n v="0"/>
    <n v="0"/>
    <n v="0"/>
    <n v="0"/>
    <n v="-34295"/>
    <n v="0"/>
    <n v="1805"/>
    <n v="1805"/>
  </r>
  <r>
    <x v="2"/>
    <s v="FF12"/>
    <n v="1900"/>
    <n v="190000095"/>
    <n v="0"/>
    <s v="FF001900000950"/>
    <s v="DELL VOSTRO 3558  Laptop"/>
    <x v="2"/>
    <n v="1"/>
    <n v="1"/>
    <n v="9"/>
    <s v="01.01.2016"/>
    <s v="01.04.2017"/>
    <m/>
    <s v="INR"/>
    <n v="29749.95"/>
    <n v="0"/>
    <n v="0"/>
    <n v="0"/>
    <n v="29749.95"/>
    <n v="-28262.45"/>
    <n v="0"/>
    <n v="0"/>
    <n v="0"/>
    <n v="0"/>
    <n v="0"/>
    <n v="-28262.45"/>
    <n v="0"/>
    <n v="1487.5"/>
    <n v="1487.5"/>
  </r>
  <r>
    <x v="2"/>
    <s v="FF12"/>
    <n v="1900"/>
    <n v="190000096"/>
    <n v="0"/>
    <s v="FF001900000960"/>
    <s v="HP LASERJET PRO M1136 MFP PRINTER CE849A"/>
    <x v="2"/>
    <n v="1"/>
    <n v="2"/>
    <n v="2"/>
    <s v="01.06.2016"/>
    <s v="01.04.2017"/>
    <m/>
    <s v="INR"/>
    <n v="9853.2000000000007"/>
    <n v="0"/>
    <n v="0"/>
    <n v="0"/>
    <n v="9853.2000000000007"/>
    <n v="-9360.5400000000009"/>
    <n v="0"/>
    <n v="0"/>
    <n v="0"/>
    <n v="0"/>
    <n v="0"/>
    <n v="-9360.5400000000009"/>
    <n v="0"/>
    <n v="492.65999999999985"/>
    <n v="492.65999999999985"/>
  </r>
  <r>
    <x v="2"/>
    <s v="FF12"/>
    <n v="1900"/>
    <n v="190000097"/>
    <n v="0"/>
    <s v="FF001900000970"/>
    <s v="Laptop"/>
    <x v="2"/>
    <n v="1"/>
    <n v="2"/>
    <n v="9"/>
    <s v="02.01.2017"/>
    <s v="01.04.2017"/>
    <m/>
    <s v="INR"/>
    <n v="28000"/>
    <n v="0"/>
    <n v="0"/>
    <n v="0"/>
    <n v="28000"/>
    <n v="-26600"/>
    <n v="0"/>
    <n v="0"/>
    <n v="0"/>
    <n v="0"/>
    <n v="0"/>
    <n v="-26600"/>
    <n v="0"/>
    <n v="1400"/>
    <n v="1400"/>
  </r>
  <r>
    <x v="2"/>
    <s v="FF12"/>
    <n v="1900"/>
    <n v="190000132"/>
    <n v="0"/>
    <s v="FF001900001320"/>
    <s v="Lenovo E470 Laptop"/>
    <x v="2"/>
    <n v="1"/>
    <n v="3"/>
    <n v="0"/>
    <s v="31.12.2018"/>
    <s v="30.10.2018"/>
    <m/>
    <s v="INR"/>
    <n v="29939.83"/>
    <n v="0"/>
    <n v="0"/>
    <n v="0"/>
    <n v="29939.83"/>
    <n v="-28442.84"/>
    <n v="0"/>
    <n v="0"/>
    <n v="0"/>
    <n v="0"/>
    <n v="0"/>
    <n v="-28442.84"/>
    <n v="0"/>
    <n v="1496.9900000000016"/>
    <n v="1496.9900000000016"/>
  </r>
  <r>
    <x v="2"/>
    <s v="FF13"/>
    <n v="1900"/>
    <n v="190000098"/>
    <n v="0"/>
    <s v="FF001900000980"/>
    <s v="HP LASERJET PRO M1136 MFP PRINTER CE849A"/>
    <x v="2"/>
    <n v="1"/>
    <n v="2"/>
    <n v="5"/>
    <s v="31.08.2016"/>
    <s v="01.04.2017"/>
    <m/>
    <s v="INR"/>
    <n v="9853"/>
    <n v="0"/>
    <n v="0"/>
    <n v="0"/>
    <n v="9853"/>
    <n v="-9360.35"/>
    <n v="0"/>
    <n v="0"/>
    <n v="0"/>
    <n v="0"/>
    <n v="0"/>
    <n v="-9360.35"/>
    <n v="0"/>
    <n v="492.64999999999964"/>
    <n v="492.64999999999964"/>
  </r>
  <r>
    <x v="2"/>
    <s v="FF13"/>
    <n v="1900"/>
    <n v="190000111"/>
    <n v="0"/>
    <s v="FF001900001110"/>
    <s v="Lenovo Laptop"/>
    <x v="2"/>
    <n v="1"/>
    <n v="3"/>
    <n v="0"/>
    <s v="31.12.2017"/>
    <s v="20.12.2017"/>
    <m/>
    <s v="INR"/>
    <n v="30740"/>
    <n v="0"/>
    <n v="0"/>
    <n v="0"/>
    <n v="30740"/>
    <n v="-29203"/>
    <n v="0"/>
    <n v="0"/>
    <n v="0"/>
    <n v="0"/>
    <n v="0"/>
    <n v="-29203"/>
    <n v="0"/>
    <n v="1537"/>
    <n v="1537"/>
  </r>
  <r>
    <x v="2"/>
    <s v="FF14"/>
    <n v="1900"/>
    <n v="190000101"/>
    <n v="0"/>
    <s v="FF001900001010"/>
    <s v="HP LASERJET PRO M1136 MFP PRINTER CE849A"/>
    <x v="2"/>
    <n v="1"/>
    <n v="1"/>
    <n v="11"/>
    <s v="29.02.2016"/>
    <s v="01.04.2017"/>
    <m/>
    <s v="INR"/>
    <n v="9853.2000000000007"/>
    <n v="0"/>
    <n v="0"/>
    <n v="0"/>
    <n v="9853.2000000000007"/>
    <n v="-9360.5400000000009"/>
    <n v="0"/>
    <n v="0"/>
    <n v="0"/>
    <n v="0"/>
    <n v="0"/>
    <n v="-9360.5400000000009"/>
    <n v="0"/>
    <n v="492.65999999999985"/>
    <n v="492.65999999999985"/>
  </r>
  <r>
    <x v="2"/>
    <s v="FF15"/>
    <n v="1900"/>
    <n v="190000102"/>
    <n v="0"/>
    <s v="FF001900001020"/>
    <s v="LenovoH5050/90B8002HIN/PDC/2/500/DOS/1YR"/>
    <x v="2"/>
    <n v="2"/>
    <n v="1"/>
    <n v="10"/>
    <s v="14.02.2016"/>
    <s v="01.04.2017"/>
    <m/>
    <s v="INR"/>
    <n v="56000"/>
    <n v="0"/>
    <n v="0"/>
    <n v="0"/>
    <n v="56000"/>
    <n v="-53200"/>
    <n v="0"/>
    <n v="0"/>
    <n v="0"/>
    <n v="0"/>
    <n v="0"/>
    <n v="-53200"/>
    <n v="0"/>
    <n v="2800"/>
    <n v="2800"/>
  </r>
  <r>
    <x v="2"/>
    <s v="FF15"/>
    <n v="1900"/>
    <n v="190000105"/>
    <n v="0"/>
    <s v="FF001900001050"/>
    <s v="Laptop"/>
    <x v="2"/>
    <n v="1"/>
    <n v="2"/>
    <n v="11"/>
    <s v="10.03.2017"/>
    <s v="01.04.2017"/>
    <m/>
    <s v="INR"/>
    <n v="32793"/>
    <n v="0"/>
    <n v="0"/>
    <n v="0"/>
    <n v="32793"/>
    <n v="-31153.35"/>
    <n v="0"/>
    <n v="0"/>
    <n v="0"/>
    <n v="0"/>
    <n v="0"/>
    <n v="-31153.35"/>
    <n v="0"/>
    <n v="1639.6500000000015"/>
    <n v="1639.6500000000015"/>
  </r>
  <r>
    <x v="2"/>
    <s v="FF15"/>
    <n v="1900"/>
    <n v="190000112"/>
    <n v="0"/>
    <s v="FF001900001120"/>
    <s v="Lenovo Laptop"/>
    <x v="2"/>
    <n v="1"/>
    <n v="3"/>
    <n v="0"/>
    <s v="31.12.2017"/>
    <s v="28.12.2017"/>
    <m/>
    <s v="INR"/>
    <n v="72200"/>
    <n v="0"/>
    <n v="0"/>
    <n v="0"/>
    <n v="72200"/>
    <n v="-68590"/>
    <n v="0"/>
    <n v="0"/>
    <n v="0"/>
    <n v="0"/>
    <n v="0"/>
    <n v="-68590"/>
    <n v="0"/>
    <n v="3610"/>
    <n v="3610"/>
  </r>
  <r>
    <x v="2"/>
    <s v="FF15"/>
    <n v="1900"/>
    <n v="190000127"/>
    <n v="0"/>
    <s v="FF001900001270"/>
    <s v="Lenovo Laptop"/>
    <x v="2"/>
    <n v="3"/>
    <n v="3"/>
    <n v="0"/>
    <s v="30.09.2018"/>
    <s v="25.09.2018"/>
    <m/>
    <s v="INR"/>
    <n v="127794"/>
    <n v="0"/>
    <n v="0"/>
    <n v="0"/>
    <n v="127794"/>
    <n v="-121404.3"/>
    <n v="0"/>
    <n v="0"/>
    <n v="0"/>
    <n v="0"/>
    <n v="0"/>
    <n v="-121404.3"/>
    <n v="0"/>
    <n v="6389.6999999999971"/>
    <n v="6389.6999999999971"/>
  </r>
  <r>
    <x v="2"/>
    <s v="FF17"/>
    <n v="1900"/>
    <n v="190000137"/>
    <n v="0"/>
    <s v="FF001900001370"/>
    <s v="PRINTER-THERMAL"/>
    <x v="2"/>
    <n v="1"/>
    <n v="3"/>
    <n v="0"/>
    <s v="31.12.2018"/>
    <s v="01.10.2018"/>
    <m/>
    <s v="INR"/>
    <n v="10900"/>
    <n v="0"/>
    <n v="0"/>
    <n v="0"/>
    <n v="10900"/>
    <n v="-10355"/>
    <n v="0"/>
    <n v="0"/>
    <n v="0"/>
    <n v="0"/>
    <n v="0"/>
    <n v="-10355"/>
    <n v="0"/>
    <n v="545"/>
    <n v="545"/>
  </r>
  <r>
    <x v="2"/>
    <s v="FF22"/>
    <n v="1900"/>
    <n v="190000106"/>
    <n v="0"/>
    <s v="FF001900001060"/>
    <s v="HP LASERJET PRO M1136 MFP PRINTER CE849A"/>
    <x v="2"/>
    <n v="1"/>
    <n v="2"/>
    <n v="7"/>
    <s v="31.10.2016"/>
    <s v="01.04.2017"/>
    <m/>
    <s v="INR"/>
    <n v="10395"/>
    <n v="0"/>
    <n v="0"/>
    <n v="0"/>
    <n v="10395"/>
    <n v="-9875.25"/>
    <n v="0"/>
    <n v="0"/>
    <n v="0"/>
    <n v="0"/>
    <n v="0"/>
    <n v="-9875.25"/>
    <n v="0"/>
    <n v="519.75"/>
    <n v="519.75"/>
  </r>
  <r>
    <x v="2"/>
    <s v="FF25"/>
    <n v="1600"/>
    <n v="160000173"/>
    <n v="0"/>
    <s v="FF001600001730"/>
    <s v="Manual Hand Pallet Truck"/>
    <x v="0"/>
    <n v="4"/>
    <n v="8"/>
    <n v="9"/>
    <s v="31.03.2022"/>
    <s v="31.03.2022"/>
    <m/>
    <s v="INR"/>
    <n v="71850"/>
    <n v="0"/>
    <n v="-71850"/>
    <n v="0"/>
    <n v="0"/>
    <n v="-28326.03"/>
    <n v="-3439.13"/>
    <n v="0"/>
    <n v="-3439.13"/>
    <n v="31765.16"/>
    <n v="0"/>
    <n v="0"/>
    <n v="40084.839999999997"/>
    <n v="43523.97"/>
    <n v="0"/>
  </r>
  <r>
    <x v="2"/>
    <s v="FF25"/>
    <n v="1600"/>
    <n v="160000174"/>
    <n v="0"/>
    <s v="FF001600001740"/>
    <s v="DZ Series ( SS/PP - 600 x 600 ) Capacity"/>
    <x v="0"/>
    <n v="2"/>
    <n v="8"/>
    <n v="9"/>
    <s v="31.03.2022"/>
    <s v="31.03.2022"/>
    <m/>
    <s v="INR"/>
    <n v="20816"/>
    <n v="0"/>
    <n v="-20816"/>
    <n v="0"/>
    <n v="0"/>
    <n v="-8206.4599999999991"/>
    <n v="-996.37"/>
    <n v="0"/>
    <n v="-996.37"/>
    <n v="9202.83"/>
    <n v="0"/>
    <n v="0"/>
    <n v="11613.17"/>
    <n v="12609.54"/>
    <n v="0"/>
  </r>
  <r>
    <x v="2"/>
    <s v="FF25"/>
    <n v="1600"/>
    <n v="160000175"/>
    <n v="0"/>
    <s v="FF001600001750"/>
    <s v="DEEP FREEZER"/>
    <x v="0"/>
    <n v="1"/>
    <n v="9"/>
    <n v="8"/>
    <s v="31.03.2022"/>
    <s v="31.03.2022"/>
    <m/>
    <s v="INR"/>
    <n v="18700"/>
    <n v="0"/>
    <n v="-18700"/>
    <n v="0"/>
    <n v="0"/>
    <n v="-6404.84"/>
    <n v="-885.75"/>
    <n v="0"/>
    <n v="-885.75"/>
    <n v="7290.59"/>
    <n v="0"/>
    <n v="0"/>
    <n v="11409.41"/>
    <n v="12295.16"/>
    <n v="0"/>
  </r>
  <r>
    <x v="2"/>
    <s v="FF25"/>
    <n v="1600"/>
    <n v="160000176"/>
    <n v="0"/>
    <s v="FF001600001760"/>
    <s v="Barcode Printer Machine"/>
    <x v="0"/>
    <n v="1"/>
    <n v="9"/>
    <n v="9"/>
    <s v="31.03.2022"/>
    <s v="31.03.2022"/>
    <m/>
    <s v="INR"/>
    <n v="12750"/>
    <n v="0"/>
    <n v="-12750"/>
    <n v="0"/>
    <n v="0"/>
    <n v="-4243.41"/>
    <n v="-608.21"/>
    <n v="0"/>
    <n v="-608.21"/>
    <n v="4851.62"/>
    <n v="0"/>
    <n v="0"/>
    <n v="7898.38"/>
    <n v="8506.59"/>
    <n v="0"/>
  </r>
  <r>
    <x v="2"/>
    <s v="FF25"/>
    <n v="1600"/>
    <n v="160000177"/>
    <n v="0"/>
    <s v="FF001600001770"/>
    <s v="Hand wrapping Machine  HW 450"/>
    <x v="0"/>
    <n v="4"/>
    <n v="9"/>
    <n v="7"/>
    <s v="31.03.2022"/>
    <s v="31.03.2022"/>
    <m/>
    <s v="INR"/>
    <n v="31334"/>
    <n v="0"/>
    <n v="-31334"/>
    <n v="0"/>
    <n v="0"/>
    <n v="-10791.87"/>
    <n v="-1492.21"/>
    <n v="0"/>
    <n v="-1492.21"/>
    <n v="12284.080000000002"/>
    <n v="0"/>
    <n v="0"/>
    <n v="19049.919999999998"/>
    <n v="20542.129999999997"/>
    <n v="0"/>
  </r>
  <r>
    <x v="2"/>
    <s v="FF25"/>
    <n v="1600"/>
    <n v="160000178"/>
    <n v="0"/>
    <s v="FF001600001780"/>
    <s v="Manual Hand Pallet Truck"/>
    <x v="0"/>
    <n v="4"/>
    <n v="9"/>
    <n v="7"/>
    <s v="31.03.2022"/>
    <s v="31.03.2022"/>
    <m/>
    <s v="INR"/>
    <n v="72930"/>
    <n v="0"/>
    <n v="-72930"/>
    <n v="0"/>
    <n v="0"/>
    <n v="-25683.599999999999"/>
    <n v="-3428.65"/>
    <n v="0"/>
    <n v="-3428.65"/>
    <n v="29112.25"/>
    <n v="0"/>
    <n v="0"/>
    <n v="43817.75"/>
    <n v="47246.400000000001"/>
    <n v="0"/>
  </r>
  <r>
    <x v="2"/>
    <s v="FF25"/>
    <n v="1600"/>
    <n v="160000179"/>
    <n v="0"/>
    <s v="FF001600001790"/>
    <s v="Tray Wrapping Machine"/>
    <x v="0"/>
    <n v="2"/>
    <n v="9"/>
    <n v="7"/>
    <s v="31.03.2022"/>
    <s v="31.03.2022"/>
    <m/>
    <s v="INR"/>
    <n v="21420"/>
    <n v="0"/>
    <n v="-21420"/>
    <n v="0"/>
    <n v="0"/>
    <n v="-7462.83"/>
    <n v="-1013.35"/>
    <n v="0"/>
    <n v="-1013.35"/>
    <n v="8476.18"/>
    <n v="0"/>
    <n v="0"/>
    <n v="12943.82"/>
    <n v="13957.17"/>
    <n v="0"/>
  </r>
  <r>
    <x v="2"/>
    <s v="FF25"/>
    <n v="1600"/>
    <n v="160000180"/>
    <n v="0"/>
    <s v="FF001600001800"/>
    <s v="DZ Series ( SS/PP - 600 x 600 ) Capacity"/>
    <x v="0"/>
    <n v="2"/>
    <n v="9"/>
    <n v="7"/>
    <s v="31.03.2022"/>
    <s v="31.03.2022"/>
    <m/>
    <s v="INR"/>
    <n v="20816"/>
    <n v="0"/>
    <n v="-20816"/>
    <n v="0"/>
    <n v="0"/>
    <n v="-7252.42"/>
    <n v="-984.78"/>
    <n v="0"/>
    <n v="-984.78"/>
    <n v="8237.2000000000007"/>
    <n v="0"/>
    <n v="0"/>
    <n v="12578.8"/>
    <n v="13563.58"/>
    <n v="0"/>
  </r>
  <r>
    <x v="2"/>
    <s v="FF25"/>
    <n v="1600"/>
    <n v="160000181"/>
    <n v="0"/>
    <s v="FF001600001810"/>
    <s v="Barcode Printer 99-045A043-00LF"/>
    <x v="0"/>
    <n v="1"/>
    <n v="9"/>
    <n v="7"/>
    <s v="31.03.2022"/>
    <s v="31.03.2022"/>
    <m/>
    <s v="INR"/>
    <n v="12750"/>
    <n v="0"/>
    <n v="-12750"/>
    <n v="0"/>
    <n v="0"/>
    <n v="-4391.2700000000004"/>
    <n v="-607.19000000000005"/>
    <n v="0"/>
    <n v="-607.19000000000005"/>
    <n v="4998.4600000000009"/>
    <n v="0"/>
    <n v="0"/>
    <n v="7751.5399999999991"/>
    <n v="8358.73"/>
    <n v="0"/>
  </r>
  <r>
    <x v="2"/>
    <s v="FF25"/>
    <n v="1600"/>
    <n v="160000182"/>
    <n v="0"/>
    <s v="FF001600001820"/>
    <s v="Electronic Weighing Scale"/>
    <x v="0"/>
    <n v="2"/>
    <n v="10"/>
    <n v="9"/>
    <s v="31.03.2022"/>
    <s v="31.03.2022"/>
    <m/>
    <s v="INR"/>
    <n v="11000"/>
    <n v="0"/>
    <n v="-11000"/>
    <n v="0"/>
    <n v="0"/>
    <n v="-2981.36"/>
    <n v="-523.54999999999995"/>
    <n v="0"/>
    <n v="-523.54999999999995"/>
    <n v="3504.91"/>
    <n v="0"/>
    <n v="0"/>
    <n v="7495.09"/>
    <n v="8018.6399999999994"/>
    <n v="0"/>
  </r>
  <r>
    <x v="2"/>
    <s v="FF25"/>
    <n v="1600"/>
    <n v="160000183"/>
    <n v="0"/>
    <s v="FF001600001830"/>
    <s v="Electronic Weighing Scale"/>
    <x v="0"/>
    <n v="1"/>
    <n v="10"/>
    <n v="6"/>
    <s v="31.03.2022"/>
    <s v="31.03.2022"/>
    <m/>
    <s v="INR"/>
    <n v="9000"/>
    <n v="0"/>
    <n v="-9000"/>
    <n v="0"/>
    <n v="0"/>
    <n v="-2589.21"/>
    <n v="-427.77"/>
    <n v="0"/>
    <n v="-427.77"/>
    <n v="3016.98"/>
    <n v="0"/>
    <n v="0"/>
    <n v="5983.02"/>
    <n v="6410.79"/>
    <n v="0"/>
  </r>
  <r>
    <x v="2"/>
    <s v="FF25"/>
    <n v="1800"/>
    <n v="180000136"/>
    <n v="0"/>
    <s v="FF001800001360"/>
    <s v="Plastic Pallets 1200 x 1000 x 145"/>
    <x v="1"/>
    <n v="50"/>
    <n v="0"/>
    <n v="1"/>
    <s v="31.03.2022"/>
    <s v="31.03.2022"/>
    <m/>
    <s v="INR"/>
    <n v="152673"/>
    <n v="0"/>
    <n v="-152673"/>
    <n v="0"/>
    <n v="0"/>
    <n v="-145039.35"/>
    <n v="0"/>
    <n v="0"/>
    <n v="0"/>
    <n v="145039.35"/>
    <n v="0"/>
    <n v="0"/>
    <n v="7633.6499999999942"/>
    <n v="7633.6499999999942"/>
    <n v="0"/>
  </r>
  <r>
    <x v="2"/>
    <s v="FF25"/>
    <n v="1900"/>
    <n v="190000151"/>
    <n v="0"/>
    <s v="FF001900001510"/>
    <s v="Â LENOVO H5050"/>
    <x v="2"/>
    <n v="3"/>
    <n v="0"/>
    <n v="1"/>
    <s v="31.03.2022"/>
    <s v="31.03.2022"/>
    <m/>
    <s v="INR"/>
    <n v="71787.600000000006"/>
    <n v="0"/>
    <n v="0"/>
    <n v="0"/>
    <n v="71787.600000000006"/>
    <n v="-68198.22"/>
    <n v="0"/>
    <n v="0"/>
    <n v="0"/>
    <n v="0"/>
    <n v="0"/>
    <n v="-68198.22"/>
    <n v="0"/>
    <n v="3589.3800000000047"/>
    <n v="3589.3800000000047"/>
  </r>
  <r>
    <x v="2"/>
    <s v="FF25"/>
    <n v="1900"/>
    <n v="190000152"/>
    <n v="0"/>
    <s v="FF001900001520"/>
    <s v="LenovoH5050/90B8002HIN/PDC/2/500/DOS/1YR"/>
    <x v="2"/>
    <n v="3"/>
    <n v="0"/>
    <n v="1"/>
    <s v="31.03.2022"/>
    <s v="31.03.2022"/>
    <m/>
    <s v="INR"/>
    <n v="78750"/>
    <n v="0"/>
    <n v="0"/>
    <n v="0"/>
    <n v="78750"/>
    <n v="-74812.5"/>
    <n v="0"/>
    <n v="0"/>
    <n v="0"/>
    <n v="0"/>
    <n v="0"/>
    <n v="-74812.5"/>
    <n v="0"/>
    <n v="3937.5"/>
    <n v="3937.5"/>
  </r>
  <r>
    <x v="2"/>
    <s v="FF25"/>
    <n v="2000"/>
    <n v="200000129"/>
    <n v="0"/>
    <s v="FF002000001290"/>
    <s v="Chair"/>
    <x v="3"/>
    <n v="10"/>
    <n v="3"/>
    <n v="9"/>
    <s v="31.03.2022"/>
    <s v="31.03.2022"/>
    <m/>
    <s v="INR"/>
    <n v="17000"/>
    <n v="0"/>
    <n v="-17000"/>
    <n v="0"/>
    <n v="0"/>
    <n v="-10066.36"/>
    <n v="-1222.95"/>
    <n v="0"/>
    <n v="-1222.95"/>
    <n v="11289.310000000001"/>
    <n v="0"/>
    <n v="0"/>
    <n v="5710.6899999999987"/>
    <n v="6933.6399999999994"/>
    <n v="0"/>
  </r>
  <r>
    <x v="2"/>
    <s v="FF25"/>
    <n v="2000"/>
    <n v="200000130"/>
    <n v="0"/>
    <s v="FF002000001300"/>
    <s v="Office Table"/>
    <x v="3"/>
    <n v="3"/>
    <n v="3"/>
    <n v="9"/>
    <s v="31.03.2022"/>
    <s v="31.03.2022"/>
    <m/>
    <s v="INR"/>
    <n v="12900"/>
    <n v="0"/>
    <n v="-12900"/>
    <n v="0"/>
    <n v="0"/>
    <n v="-7638.59"/>
    <n v="-928.01"/>
    <n v="0"/>
    <n v="-928.01"/>
    <n v="8566.6"/>
    <n v="0"/>
    <n v="0"/>
    <n v="4333.3999999999996"/>
    <n v="5261.41"/>
    <n v="0"/>
  </r>
  <r>
    <x v="2"/>
    <s v="FF25"/>
    <n v="2000"/>
    <n v="200000131"/>
    <n v="0"/>
    <s v="FF002000001310"/>
    <s v="Metal Rack"/>
    <x v="3"/>
    <n v="2"/>
    <n v="3"/>
    <n v="9"/>
    <s v="31.03.2022"/>
    <s v="31.03.2022"/>
    <m/>
    <s v="INR"/>
    <n v="7000"/>
    <n v="0"/>
    <n v="-7000"/>
    <n v="0"/>
    <n v="0"/>
    <n v="-4144.9799999999996"/>
    <n v="-503.57"/>
    <n v="0"/>
    <n v="-503.57"/>
    <n v="4648.5499999999993"/>
    <n v="0"/>
    <n v="0"/>
    <n v="2351.4500000000007"/>
    <n v="2855.0200000000004"/>
    <n v="0"/>
  </r>
  <r>
    <x v="2"/>
    <s v="FF25"/>
    <n v="2000"/>
    <n v="200000132"/>
    <n v="0"/>
    <s v="FF002000001320"/>
    <s v="Sorting Grading Stainless Stell Table ("/>
    <x v="3"/>
    <n v="4"/>
    <n v="3"/>
    <n v="9"/>
    <s v="31.03.2022"/>
    <s v="31.03.2022"/>
    <m/>
    <s v="INR"/>
    <n v="108050"/>
    <n v="0"/>
    <n v="-108050"/>
    <n v="0"/>
    <n v="0"/>
    <n v="-63980.67"/>
    <n v="-7772.94"/>
    <n v="0"/>
    <n v="-7772.94"/>
    <n v="71753.61"/>
    <n v="0"/>
    <n v="0"/>
    <n v="36296.39"/>
    <n v="44069.33"/>
    <n v="0"/>
  </r>
  <r>
    <x v="2"/>
    <s v="FF25"/>
    <n v="2000"/>
    <n v="200000133"/>
    <n v="0"/>
    <s v="FF002000001330"/>
    <s v="table"/>
    <x v="3"/>
    <n v="1"/>
    <n v="4"/>
    <n v="9"/>
    <s v="31.03.2022"/>
    <s v="31.03.2022"/>
    <m/>
    <s v="INR"/>
    <n v="12900"/>
    <n v="0"/>
    <n v="-12900"/>
    <n v="0"/>
    <n v="0"/>
    <n v="-6412.19"/>
    <n v="-927.16"/>
    <n v="0"/>
    <n v="-927.16"/>
    <n v="7339.3499999999995"/>
    <n v="0"/>
    <n v="0"/>
    <n v="5560.6500000000005"/>
    <n v="6487.81"/>
    <n v="0"/>
  </r>
  <r>
    <x v="2"/>
    <s v="FF25"/>
    <n v="2000"/>
    <n v="200000134"/>
    <n v="0"/>
    <s v="FF002000001340"/>
    <s v="Sorting Grading Stainless Stell Table ("/>
    <x v="3"/>
    <n v="4"/>
    <n v="4"/>
    <n v="7"/>
    <s v="31.03.2022"/>
    <s v="31.03.2022"/>
    <m/>
    <s v="INR"/>
    <n v="94800"/>
    <n v="0"/>
    <n v="-94800"/>
    <n v="0"/>
    <n v="0"/>
    <n v="-48769.72"/>
    <n v="-6791.16"/>
    <n v="0"/>
    <n v="-6791.16"/>
    <n v="55560.880000000005"/>
    <n v="0"/>
    <n v="0"/>
    <n v="39239.119999999995"/>
    <n v="46030.28"/>
    <n v="0"/>
  </r>
  <r>
    <x v="2"/>
    <s v="FF25"/>
    <n v="2000"/>
    <n v="200000135"/>
    <n v="0"/>
    <s v="FF002000001350"/>
    <s v="Office Table"/>
    <x v="3"/>
    <n v="4"/>
    <n v="4"/>
    <n v="7"/>
    <s v="31.03.2022"/>
    <s v="31.03.2022"/>
    <m/>
    <s v="INR"/>
    <n v="21755"/>
    <n v="0"/>
    <n v="-21755"/>
    <n v="0"/>
    <n v="0"/>
    <n v="-11270.36"/>
    <n v="-1545.54"/>
    <n v="0"/>
    <n v="-1545.54"/>
    <n v="12815.900000000001"/>
    <n v="0"/>
    <n v="0"/>
    <n v="8939.0999999999985"/>
    <n v="10484.64"/>
    <n v="0"/>
  </r>
  <r>
    <x v="2"/>
    <s v="FF25"/>
    <n v="2000"/>
    <n v="200000136"/>
    <n v="0"/>
    <s v="FF002000001360"/>
    <s v="Plastic Crates"/>
    <x v="3"/>
    <n v="237"/>
    <n v="0"/>
    <n v="1"/>
    <s v="31.03.2022"/>
    <s v="31.03.2022"/>
    <m/>
    <s v="INR"/>
    <n v="153600"/>
    <n v="0"/>
    <n v="-153600"/>
    <n v="0"/>
    <n v="0"/>
    <n v="-145920"/>
    <n v="0"/>
    <n v="0"/>
    <n v="0"/>
    <n v="145920"/>
    <n v="0"/>
    <n v="0"/>
    <n v="7680"/>
    <n v="7680"/>
    <n v="0"/>
  </r>
  <r>
    <x v="2"/>
    <s v="FF25"/>
    <n v="2100"/>
    <n v="210000077"/>
    <n v="0"/>
    <s v="FF002100000770"/>
    <s v="Wall Mounting Fan"/>
    <x v="4"/>
    <n v="12"/>
    <n v="3"/>
    <n v="10"/>
    <s v="31.03.2022"/>
    <s v="31.03.2022"/>
    <m/>
    <s v="INR"/>
    <n v="42740"/>
    <n v="0"/>
    <n v="-42740"/>
    <n v="0"/>
    <n v="0"/>
    <n v="-25033.78"/>
    <n v="-3062.61"/>
    <n v="0"/>
    <n v="-3062.61"/>
    <n v="28096.39"/>
    <n v="0"/>
    <n v="0"/>
    <n v="14643.61"/>
    <n v="17706.22"/>
    <n v="0"/>
  </r>
  <r>
    <x v="2"/>
    <s v="FF25"/>
    <n v="2100"/>
    <n v="210000078"/>
    <n v="0"/>
    <s v="FF002100000780"/>
    <s v="Wall Mounting Fan"/>
    <x v="4"/>
    <n v="1"/>
    <n v="4"/>
    <n v="6"/>
    <s v="31.03.2022"/>
    <s v="31.03.2022"/>
    <m/>
    <s v="INR"/>
    <n v="18010"/>
    <n v="0"/>
    <n v="-18010"/>
    <n v="0"/>
    <n v="0"/>
    <n v="-9411.33"/>
    <n v="-1289.28"/>
    <n v="0"/>
    <n v="-1289.28"/>
    <n v="10700.61"/>
    <n v="0"/>
    <n v="0"/>
    <n v="7309.3899999999994"/>
    <n v="8598.67"/>
    <n v="0"/>
  </r>
  <r>
    <x v="2"/>
    <s v="FF25"/>
    <n v="2100"/>
    <n v="210000079"/>
    <n v="0"/>
    <s v="FF002100000790"/>
    <s v="Air Conditioner Koryo"/>
    <x v="4"/>
    <n v="1"/>
    <n v="5"/>
    <n v="11"/>
    <s v="31.03.2022"/>
    <s v="31.03.2022"/>
    <m/>
    <s v="INR"/>
    <n v="20990"/>
    <n v="0"/>
    <n v="-20990"/>
    <n v="0"/>
    <n v="0"/>
    <n v="-8151.02"/>
    <n v="-1501.67"/>
    <n v="0"/>
    <n v="-1501.67"/>
    <n v="9652.69"/>
    <n v="0"/>
    <n v="0"/>
    <n v="11337.31"/>
    <n v="12838.98"/>
    <n v="0"/>
  </r>
  <r>
    <x v="2"/>
    <s v="FF25"/>
    <n v="2100"/>
    <n v="210000080"/>
    <n v="0"/>
    <s v="FF002100000800"/>
    <s v="Air Condition SPLIT"/>
    <x v="4"/>
    <n v="1"/>
    <n v="6"/>
    <n v="11"/>
    <s v="31.03.2022"/>
    <s v="31.03.2022"/>
    <m/>
    <s v="INR"/>
    <n v="27990"/>
    <n v="0"/>
    <n v="-27990"/>
    <n v="0"/>
    <n v="0"/>
    <n v="-8268.5499999999993"/>
    <n v="-1996.25"/>
    <n v="0"/>
    <n v="-1996.25"/>
    <n v="10264.799999999999"/>
    <n v="0"/>
    <n v="0"/>
    <n v="17725.2"/>
    <n v="19721.45"/>
    <n v="0"/>
  </r>
  <r>
    <x v="2"/>
    <s v="FF26"/>
    <n v="1600"/>
    <n v="160000184"/>
    <n v="0"/>
    <s v="FF001600001840"/>
    <s v="HIGH PRESSURE CREATE WASHER"/>
    <x v="0"/>
    <n v="1"/>
    <n v="12"/>
    <n v="6"/>
    <s v="31.03.2022"/>
    <s v="31.03.2022"/>
    <m/>
    <s v="INR"/>
    <n v="16500"/>
    <n v="0"/>
    <n v="-16500"/>
    <n v="0"/>
    <n v="0"/>
    <n v="-2612.6999999999998"/>
    <n v="-787.4"/>
    <n v="0"/>
    <n v="-787.4"/>
    <n v="3400.1"/>
    <n v="0"/>
    <n v="0"/>
    <n v="13099.9"/>
    <n v="13887.3"/>
    <n v="0"/>
  </r>
  <r>
    <x v="2"/>
    <s v="FF26"/>
    <n v="1600"/>
    <n v="160000185"/>
    <n v="0"/>
    <s v="FF001600001850"/>
    <s v="Hand Pallet truck"/>
    <x v="0"/>
    <n v="1"/>
    <n v="13"/>
    <n v="0"/>
    <s v="31.03.2022"/>
    <s v="31.03.2022"/>
    <m/>
    <s v="INR"/>
    <n v="19912.5"/>
    <n v="0"/>
    <n v="-19912.5"/>
    <n v="0"/>
    <n v="0"/>
    <n v="-2573.9499999999998"/>
    <n v="-947.37"/>
    <n v="0"/>
    <n v="-947.37"/>
    <n v="3521.3199999999997"/>
    <n v="0"/>
    <n v="0"/>
    <n v="16391.18"/>
    <n v="17338.55"/>
    <n v="0"/>
  </r>
  <r>
    <x v="2"/>
    <s v="FF26"/>
    <n v="1600"/>
    <n v="160000186"/>
    <n v="0"/>
    <s v="FF001600001860"/>
    <s v="Weighing Scale"/>
    <x v="0"/>
    <n v="2"/>
    <n v="13"/>
    <n v="6"/>
    <s v="31.03.2022"/>
    <s v="31.03.2022"/>
    <m/>
    <s v="INR"/>
    <n v="36580"/>
    <n v="0"/>
    <n v="-36580"/>
    <n v="0"/>
    <n v="0"/>
    <n v="-3490.96"/>
    <n v="-1744.78"/>
    <n v="0"/>
    <n v="-1744.78"/>
    <n v="5235.74"/>
    <n v="0"/>
    <n v="0"/>
    <n v="31344.260000000002"/>
    <n v="33089.040000000001"/>
    <n v="0"/>
  </r>
  <r>
    <x v="2"/>
    <s v="FF26"/>
    <n v="1600"/>
    <n v="160000187"/>
    <n v="0"/>
    <s v="FF001600001870"/>
    <s v="Weighing Scale"/>
    <x v="0"/>
    <n v="2"/>
    <n v="13"/>
    <n v="3"/>
    <s v="31.03.2022"/>
    <s v="31.03.2022"/>
    <m/>
    <s v="INR"/>
    <n v="43660"/>
    <n v="0"/>
    <n v="-43660"/>
    <n v="0"/>
    <n v="0"/>
    <n v="-4840.87"/>
    <n v="-2083.75"/>
    <n v="0"/>
    <n v="-2083.75"/>
    <n v="6924.62"/>
    <n v="0"/>
    <n v="0"/>
    <n v="36735.379999999997"/>
    <n v="38819.129999999997"/>
    <n v="0"/>
  </r>
  <r>
    <x v="2"/>
    <s v="FF26"/>
    <n v="1800"/>
    <n v="180000137"/>
    <n v="0"/>
    <s v="FF001800001370"/>
    <s v="BANANA CALIPER"/>
    <x v="1"/>
    <n v="2"/>
    <n v="0"/>
    <n v="11"/>
    <s v="31.03.2022"/>
    <s v="31.03.2022"/>
    <m/>
    <s v="INR"/>
    <n v="16878"/>
    <n v="0"/>
    <n v="-16878"/>
    <n v="0"/>
    <n v="0"/>
    <n v="-13020.57"/>
    <n v="-2481.1999999999998"/>
    <n v="0"/>
    <n v="-2481.1999999999998"/>
    <n v="15501.77"/>
    <n v="0"/>
    <n v="0"/>
    <n v="1376.2299999999996"/>
    <n v="3857.4300000000003"/>
    <n v="0"/>
  </r>
  <r>
    <x v="2"/>
    <s v="FF26"/>
    <n v="1800"/>
    <n v="180000138"/>
    <n v="0"/>
    <s v="FF001800001380"/>
    <s v="REFRACTOMETER"/>
    <x v="1"/>
    <n v="2"/>
    <n v="0"/>
    <n v="11"/>
    <s v="31.03.2022"/>
    <s v="31.03.2022"/>
    <m/>
    <s v="INR"/>
    <n v="14356"/>
    <n v="0"/>
    <n v="-14356"/>
    <n v="0"/>
    <n v="0"/>
    <n v="-11074.97"/>
    <n v="-2110.44"/>
    <n v="0"/>
    <n v="-2110.44"/>
    <n v="13185.41"/>
    <n v="0"/>
    <n v="0"/>
    <n v="1170.5900000000001"/>
    <n v="3281.0300000000007"/>
    <n v="0"/>
  </r>
  <r>
    <x v="2"/>
    <s v="FF26"/>
    <n v="2000"/>
    <n v="200000137"/>
    <n v="0"/>
    <s v="FF002000001370"/>
    <s v="Office Chair"/>
    <x v="3"/>
    <n v="15"/>
    <n v="6"/>
    <n v="0"/>
    <s v="31.03.2022"/>
    <s v="31.03.2022"/>
    <m/>
    <s v="INR"/>
    <n v="37500"/>
    <n v="0"/>
    <n v="-37500"/>
    <n v="0"/>
    <n v="0"/>
    <n v="-14376.88"/>
    <n v="-2669.36"/>
    <n v="0"/>
    <n v="-2669.36"/>
    <n v="17046.239999999998"/>
    <n v="0"/>
    <n v="0"/>
    <n v="20453.760000000002"/>
    <n v="23123.120000000003"/>
    <n v="0"/>
  </r>
  <r>
    <x v="2"/>
    <s v="FF26"/>
    <n v="2100"/>
    <n v="210000081"/>
    <n v="0"/>
    <s v="FF002100000810"/>
    <s v="CCTV CAMERA, LED TV CABLES &amp; INSTALLATION"/>
    <x v="4"/>
    <n v="1"/>
    <n v="11"/>
    <n v="7"/>
    <s v="31.03.2022"/>
    <s v="31.03.2022"/>
    <m/>
    <s v="INR"/>
    <n v="121891.72"/>
    <n v="0"/>
    <n v="-121891.72"/>
    <n v="0"/>
    <n v="0"/>
    <n v="-26501.16"/>
    <n v="-5809.41"/>
    <n v="0"/>
    <n v="-5809.41"/>
    <n v="32310.57"/>
    <n v="0"/>
    <n v="0"/>
    <n v="89581.15"/>
    <n v="95390.56"/>
    <n v="0"/>
  </r>
  <r>
    <x v="2"/>
    <s v="FF37"/>
    <n v="1900"/>
    <n v="190000145"/>
    <n v="0"/>
    <s v="FF001900001450"/>
    <s v="PRINTER-THERMAL"/>
    <x v="2"/>
    <n v="1"/>
    <n v="3"/>
    <n v="0"/>
    <s v="01.01.2020"/>
    <s v="01.01.2020"/>
    <m/>
    <s v="INR"/>
    <n v="10900"/>
    <n v="0"/>
    <n v="0"/>
    <n v="0"/>
    <n v="10900"/>
    <n v="-7763.24"/>
    <n v="-2591.7600000000002"/>
    <n v="0"/>
    <n v="-2591.7600000000002"/>
    <n v="0"/>
    <n v="0"/>
    <n v="-10355"/>
    <n v="0"/>
    <n v="3136.76"/>
    <n v="545"/>
  </r>
  <r>
    <x v="2"/>
    <s v="FF37"/>
    <n v="1900"/>
    <n v="190000147"/>
    <n v="0"/>
    <s v="FF001900001470"/>
    <s v="Lenovo Desktop"/>
    <x v="2"/>
    <n v="4"/>
    <n v="3"/>
    <n v="0"/>
    <s v="01.01.2020"/>
    <s v="01.01.2020"/>
    <m/>
    <s v="INR"/>
    <n v="121760.17"/>
    <n v="0"/>
    <n v="0"/>
    <n v="0"/>
    <n v="121760.17"/>
    <n v="-86720.54"/>
    <n v="-28951.62"/>
    <n v="0"/>
    <n v="-28951.62"/>
    <n v="0"/>
    <n v="0"/>
    <n v="-115672.15999999999"/>
    <n v="0"/>
    <n v="35039.630000000005"/>
    <n v="6088.0100000000093"/>
  </r>
  <r>
    <x v="3"/>
    <s v="FM01"/>
    <n v="1600"/>
    <n v="160000001"/>
    <n v="0"/>
    <s v="FM001600000010"/>
    <s v="HPT"/>
    <x v="0"/>
    <n v="1"/>
    <n v="13"/>
    <n v="0"/>
    <s v="01.03.2015"/>
    <s v="01.04.2017"/>
    <m/>
    <s v="INR"/>
    <n v="15458"/>
    <n v="0"/>
    <n v="-15458"/>
    <n v="0"/>
    <n v="0"/>
    <n v="-7531.86"/>
    <n v="-670.62"/>
    <n v="0"/>
    <n v="-670.62"/>
    <n v="8202.48"/>
    <n v="0"/>
    <n v="0"/>
    <n v="7255.52"/>
    <n v="7926.14"/>
    <n v="0"/>
  </r>
  <r>
    <x v="3"/>
    <s v="FM01"/>
    <n v="1600"/>
    <n v="160000039"/>
    <n v="0"/>
    <s v="FM001600000390"/>
    <s v="PB 405 Chest Freezer"/>
    <x v="0"/>
    <n v="12"/>
    <n v="14"/>
    <n v="0"/>
    <s v="31.03.2016"/>
    <s v="01.04.2017"/>
    <m/>
    <s v="INR"/>
    <n v="144270"/>
    <n v="0"/>
    <n v="-144270"/>
    <n v="0"/>
    <n v="0"/>
    <n v="-54870.75"/>
    <n v="-6848.81"/>
    <n v="0"/>
    <n v="-6848.81"/>
    <n v="61719.56"/>
    <n v="0"/>
    <n v="0"/>
    <n v="82550.44"/>
    <n v="89399.25"/>
    <n v="0"/>
  </r>
  <r>
    <x v="3"/>
    <s v="FM01"/>
    <n v="1600"/>
    <n v="160000040"/>
    <n v="0"/>
    <s v="FM001600000400"/>
    <s v="PB 405 Chest Freezer"/>
    <x v="0"/>
    <n v="12"/>
    <n v="14"/>
    <n v="0"/>
    <s v="31.03.2016"/>
    <s v="01.04.2017"/>
    <m/>
    <s v="INR"/>
    <n v="153106.85999999999"/>
    <n v="0"/>
    <n v="-153106.85999999999"/>
    <n v="0"/>
    <n v="0"/>
    <n v="-58231.71"/>
    <n v="-7268.32"/>
    <n v="0"/>
    <n v="-7268.32"/>
    <n v="65500.03"/>
    <n v="0"/>
    <n v="0"/>
    <n v="87606.829999999987"/>
    <n v="94875.15"/>
    <n v="0"/>
  </r>
  <r>
    <x v="3"/>
    <s v="FM01"/>
    <n v="1600"/>
    <n v="160000041"/>
    <n v="0"/>
    <s v="FM001600000410"/>
    <s v="PB 405 Chest Freezer"/>
    <x v="0"/>
    <n v="18"/>
    <n v="14"/>
    <n v="0"/>
    <s v="31.03.2016"/>
    <s v="01.04.2017"/>
    <m/>
    <s v="INR"/>
    <n v="222525"/>
    <n v="0"/>
    <n v="-222525"/>
    <n v="0"/>
    <n v="0"/>
    <n v="-84633.79"/>
    <n v="-10563.75"/>
    <n v="0"/>
    <n v="-10563.75"/>
    <n v="95197.54"/>
    <n v="0"/>
    <n v="0"/>
    <n v="127327.46"/>
    <n v="137891.21000000002"/>
    <n v="0"/>
  </r>
  <r>
    <x v="3"/>
    <s v="FM01"/>
    <n v="1600"/>
    <n v="160000042"/>
    <n v="0"/>
    <s v="FM001600000420"/>
    <s v="PB 405 Chest Freezer"/>
    <x v="0"/>
    <n v="1"/>
    <n v="14"/>
    <n v="0"/>
    <s v="31.03.2016"/>
    <s v="01.04.2017"/>
    <m/>
    <s v="INR"/>
    <n v="25517.8"/>
    <n v="0"/>
    <n v="-25517.8"/>
    <n v="0"/>
    <n v="0"/>
    <n v="-9705.2800000000007"/>
    <n v="-1211.3900000000001"/>
    <n v="0"/>
    <n v="-1211.3900000000001"/>
    <n v="10916.67"/>
    <n v="0"/>
    <n v="0"/>
    <n v="14601.13"/>
    <n v="15812.519999999999"/>
    <n v="0"/>
  </r>
  <r>
    <x v="3"/>
    <s v="FM01"/>
    <n v="1600"/>
    <n v="160000043"/>
    <n v="0"/>
    <s v="FM001600000430"/>
    <s v="PB 405 Chest Freezer"/>
    <x v="0"/>
    <n v="4"/>
    <n v="14"/>
    <n v="0"/>
    <s v="31.03.2016"/>
    <s v="01.04.2017"/>
    <m/>
    <s v="INR"/>
    <n v="49235"/>
    <n v="0"/>
    <n v="-49235"/>
    <n v="0"/>
    <n v="0"/>
    <n v="-18725.73"/>
    <n v="-2337.29"/>
    <n v="0"/>
    <n v="-2337.29"/>
    <n v="21063.02"/>
    <n v="0"/>
    <n v="0"/>
    <n v="28171.98"/>
    <n v="30509.27"/>
    <n v="0"/>
  </r>
  <r>
    <x v="3"/>
    <s v="FM01"/>
    <n v="1600"/>
    <n v="160000044"/>
    <n v="0"/>
    <s v="FM001600000440"/>
    <s v="PB 405 Chest Freezer"/>
    <x v="0"/>
    <n v="12"/>
    <n v="14"/>
    <n v="0"/>
    <s v="31.03.2016"/>
    <s v="01.04.2017"/>
    <m/>
    <s v="INR"/>
    <n v="144597.19"/>
    <n v="0"/>
    <n v="-144597.19"/>
    <n v="0"/>
    <n v="0"/>
    <n v="-54965.18"/>
    <n v="-6866.85"/>
    <n v="0"/>
    <n v="-6866.85"/>
    <n v="61832.03"/>
    <n v="0"/>
    <n v="0"/>
    <n v="82765.16"/>
    <n v="89632.010000000009"/>
    <n v="0"/>
  </r>
  <r>
    <x v="3"/>
    <s v="FM01"/>
    <n v="1600"/>
    <n v="160000045"/>
    <n v="0"/>
    <s v="FM001600000450"/>
    <s v="PB 405 Chest Freezer"/>
    <x v="0"/>
    <n v="96"/>
    <n v="14"/>
    <n v="0"/>
    <s v="31.03.2016"/>
    <s v="01.04.2017"/>
    <m/>
    <s v="INR"/>
    <n v="1167794.02"/>
    <n v="0"/>
    <n v="-1167794.02"/>
    <n v="0"/>
    <n v="0"/>
    <n v="-444151.53"/>
    <n v="-55437.73"/>
    <n v="0"/>
    <n v="-55437.73"/>
    <n v="499589.26"/>
    <n v="0"/>
    <n v="0"/>
    <n v="668204.76"/>
    <n v="723642.49"/>
    <n v="0"/>
  </r>
  <r>
    <x v="3"/>
    <s v="FM01"/>
    <n v="1600"/>
    <n v="160000046"/>
    <n v="0"/>
    <s v="FM001600000460"/>
    <s v="PB 405 Chest Freezer"/>
    <x v="0"/>
    <n v="150"/>
    <n v="14"/>
    <n v="0"/>
    <s v="31.03.2016"/>
    <s v="01.04.2017"/>
    <m/>
    <s v="INR"/>
    <n v="1846312.5"/>
    <n v="0"/>
    <n v="-1846312.5"/>
    <n v="0"/>
    <n v="0"/>
    <n v="-702215.02"/>
    <n v="-87648.49"/>
    <n v="0"/>
    <n v="-87648.49"/>
    <n v="789863.51"/>
    <n v="0"/>
    <n v="0"/>
    <n v="1056448.99"/>
    <n v="1144097.48"/>
    <n v="0"/>
  </r>
  <r>
    <x v="3"/>
    <s v="FM01"/>
    <n v="1600"/>
    <n v="160000052"/>
    <n v="0"/>
    <s v="FM001600000520"/>
    <s v="PB 405 Chest Freezer"/>
    <x v="0"/>
    <n v="20"/>
    <n v="14"/>
    <n v="3"/>
    <s v="30.06.2016"/>
    <s v="01.04.2017"/>
    <m/>
    <s v="INR"/>
    <n v="230630"/>
    <n v="0"/>
    <n v="-230630"/>
    <n v="0"/>
    <n v="0"/>
    <n v="-84020.24"/>
    <n v="-10952.29"/>
    <n v="0"/>
    <n v="-10952.29"/>
    <n v="94972.53"/>
    <n v="0"/>
    <n v="0"/>
    <n v="135657.47"/>
    <n v="146609.76"/>
    <n v="0"/>
  </r>
  <r>
    <x v="3"/>
    <s v="FM01"/>
    <n v="1600"/>
    <n v="160000053"/>
    <n v="0"/>
    <s v="FM001600000530"/>
    <s v="PB 405 Chest Freezer"/>
    <x v="0"/>
    <n v="10"/>
    <n v="14"/>
    <n v="3"/>
    <s v="30.06.2016"/>
    <s v="01.04.2017"/>
    <m/>
    <s v="INR"/>
    <n v="234730"/>
    <n v="0"/>
    <n v="-234730"/>
    <n v="0"/>
    <n v="0"/>
    <n v="-85513.89"/>
    <n v="-11147"/>
    <n v="0"/>
    <n v="-11147"/>
    <n v="96660.89"/>
    <n v="0"/>
    <n v="0"/>
    <n v="138069.10999999999"/>
    <n v="149216.10999999999"/>
    <n v="0"/>
  </r>
  <r>
    <x v="3"/>
    <s v="FM01"/>
    <n v="1600"/>
    <n v="160000054"/>
    <n v="0"/>
    <s v="FM001600000540"/>
    <s v=" PB 405 Chest Free"/>
    <x v="0"/>
    <n v="6"/>
    <n v="14"/>
    <n v="3"/>
    <s v="30.06.2016"/>
    <s v="01.04.2017"/>
    <m/>
    <s v="INR"/>
    <n v="66982.95"/>
    <n v="0"/>
    <n v="-66982.95"/>
    <n v="0"/>
    <n v="0"/>
    <n v="-24402.38"/>
    <n v="-3180.93"/>
    <n v="0"/>
    <n v="-3180.93"/>
    <n v="27583.31"/>
    <n v="0"/>
    <n v="0"/>
    <n v="39399.64"/>
    <n v="42580.569999999992"/>
    <n v="0"/>
  </r>
  <r>
    <x v="3"/>
    <s v="FM01"/>
    <n v="1600"/>
    <n v="160000055"/>
    <n v="0"/>
    <s v="FM001600000550"/>
    <s v="PB 405 Chest Freezer"/>
    <x v="0"/>
    <n v="4"/>
    <n v="14"/>
    <n v="3"/>
    <s v="30.06.2016"/>
    <s v="01.04.2017"/>
    <m/>
    <s v="INR"/>
    <n v="48662"/>
    <n v="0"/>
    <n v="-48662"/>
    <n v="0"/>
    <n v="0"/>
    <n v="-17727.939999999999"/>
    <n v="-2310.89"/>
    <n v="0"/>
    <n v="-2310.89"/>
    <n v="20038.829999999998"/>
    <n v="0"/>
    <n v="0"/>
    <n v="28623.170000000002"/>
    <n v="30934.06"/>
    <n v="0"/>
  </r>
  <r>
    <x v="3"/>
    <s v="FM01"/>
    <n v="1600"/>
    <n v="160000079"/>
    <n v="0"/>
    <s v="FM001600000790"/>
    <s v="PB 405 Chest Freezer"/>
    <x v="0"/>
    <n v="20"/>
    <n v="14"/>
    <n v="6"/>
    <s v="30.09.2016"/>
    <s v="01.04.2017"/>
    <m/>
    <s v="INR"/>
    <n v="469450"/>
    <n v="0"/>
    <n v="-469450"/>
    <n v="0"/>
    <n v="0"/>
    <n v="-163551.76"/>
    <n v="-22296.77"/>
    <n v="0"/>
    <n v="-22296.77"/>
    <n v="185848.53"/>
    <n v="0"/>
    <n v="0"/>
    <n v="283601.46999999997"/>
    <n v="305898.23999999999"/>
    <n v="0"/>
  </r>
  <r>
    <x v="3"/>
    <s v="FM01"/>
    <n v="1600"/>
    <n v="160000114"/>
    <n v="0"/>
    <s v="FM001600001140"/>
    <s v="PB 405 Chest Freezer"/>
    <x v="0"/>
    <n v="4"/>
    <n v="14"/>
    <n v="9"/>
    <s v="01.12.2016"/>
    <s v="01.04.2017"/>
    <m/>
    <s v="INR"/>
    <n v="93892"/>
    <n v="0"/>
    <n v="-93892"/>
    <n v="0"/>
    <n v="0"/>
    <n v="-31539.46"/>
    <n v="-4435.2299999999996"/>
    <n v="0"/>
    <n v="-4435.2299999999996"/>
    <n v="35974.69"/>
    <n v="0"/>
    <n v="0"/>
    <n v="57917.31"/>
    <n v="62352.54"/>
    <n v="0"/>
  </r>
  <r>
    <x v="3"/>
    <s v="FM01"/>
    <n v="1600"/>
    <n v="160000115"/>
    <n v="0"/>
    <s v="FM001600001150"/>
    <s v="PB 405 Chest Freezer"/>
    <x v="0"/>
    <n v="4"/>
    <n v="14"/>
    <n v="9"/>
    <s v="30.12.2016"/>
    <s v="01.04.2017"/>
    <m/>
    <s v="INR"/>
    <n v="93890"/>
    <n v="0"/>
    <n v="-93890"/>
    <n v="0"/>
    <n v="0"/>
    <n v="-31226.51"/>
    <n v="-4459.1499999999996"/>
    <n v="0"/>
    <n v="-4459.1499999999996"/>
    <n v="35685.659999999996"/>
    <n v="0"/>
    <n v="0"/>
    <n v="58204.340000000004"/>
    <n v="62663.490000000005"/>
    <n v="0"/>
  </r>
  <r>
    <x v="3"/>
    <s v="FM01"/>
    <n v="1600"/>
    <n v="160000116"/>
    <n v="0"/>
    <s v="FM001600001160"/>
    <s v="Stacker with Battery"/>
    <x v="0"/>
    <n v="1"/>
    <n v="14"/>
    <n v="9"/>
    <s v="31.12.2016"/>
    <s v="01.04.2017"/>
    <m/>
    <s v="INR"/>
    <n v="844653"/>
    <n v="0"/>
    <n v="-844653"/>
    <n v="0"/>
    <n v="0"/>
    <n v="-280822.89"/>
    <n v="-40122.879999999997"/>
    <n v="0"/>
    <n v="-40122.879999999997"/>
    <n v="320945.77"/>
    <n v="0"/>
    <n v="0"/>
    <n v="523707.23"/>
    <n v="563830.11"/>
    <n v="0"/>
  </r>
  <r>
    <x v="3"/>
    <s v="FM01"/>
    <n v="1600"/>
    <n v="160000117"/>
    <n v="0"/>
    <s v="FM001600001170"/>
    <s v="HPT"/>
    <x v="0"/>
    <n v="6"/>
    <n v="14"/>
    <n v="9"/>
    <s v="31.12.2016"/>
    <s v="01.04.2017"/>
    <m/>
    <s v="INR"/>
    <n v="127380"/>
    <n v="0"/>
    <n v="-127380"/>
    <n v="0"/>
    <n v="0"/>
    <n v="-42350.19"/>
    <n v="-6050.83"/>
    <n v="0"/>
    <n v="-6050.83"/>
    <n v="48401.020000000004"/>
    <n v="0"/>
    <n v="0"/>
    <n v="78978.98"/>
    <n v="85029.81"/>
    <n v="0"/>
  </r>
  <r>
    <x v="3"/>
    <s v="FM01"/>
    <n v="1600"/>
    <n v="160000132"/>
    <n v="0"/>
    <s v="FM001600001320"/>
    <s v="Weighing Machine 0.5 Kg"/>
    <x v="0"/>
    <n v="1"/>
    <n v="14"/>
    <n v="10"/>
    <s v="23.01.2017"/>
    <s v="01.04.2017"/>
    <m/>
    <s v="INR"/>
    <n v="12000"/>
    <n v="0"/>
    <n v="-12000"/>
    <n v="0"/>
    <n v="0"/>
    <n v="-3936.55"/>
    <n v="-569.25"/>
    <n v="0"/>
    <n v="-569.25"/>
    <n v="4505.8"/>
    <n v="0"/>
    <n v="0"/>
    <n v="7494.2"/>
    <n v="8063.45"/>
    <n v="0"/>
  </r>
  <r>
    <x v="3"/>
    <s v="FM01"/>
    <n v="1600"/>
    <n v="160000133"/>
    <n v="0"/>
    <s v="FM001600001330"/>
    <s v="Band Sealer"/>
    <x v="0"/>
    <n v="1"/>
    <n v="14"/>
    <n v="10"/>
    <s v="23.01.2017"/>
    <s v="01.04.2017"/>
    <m/>
    <s v="INR"/>
    <n v="5000"/>
    <n v="0"/>
    <n v="-5000"/>
    <n v="0"/>
    <n v="0"/>
    <n v="-1640.25"/>
    <n v="-237.18"/>
    <n v="0"/>
    <n v="-237.18"/>
    <n v="1877.43"/>
    <n v="0"/>
    <n v="0"/>
    <n v="3122.5699999999997"/>
    <n v="3359.75"/>
    <n v="0"/>
  </r>
  <r>
    <x v="3"/>
    <s v="FM01"/>
    <n v="1600"/>
    <n v="160000202"/>
    <n v="0"/>
    <s v="FM001600002020"/>
    <s v="PB 405 Chest Freezer"/>
    <x v="0"/>
    <n v="32"/>
    <n v="2"/>
    <n v="0"/>
    <s v="31.07.2017"/>
    <s v="31.07.2017"/>
    <m/>
    <s v="INR"/>
    <n v="751120"/>
    <n v="0"/>
    <n v="-751120"/>
    <n v="0"/>
    <n v="0"/>
    <n v="-713564"/>
    <n v="0"/>
    <n v="0"/>
    <n v="0"/>
    <n v="713564"/>
    <n v="0"/>
    <n v="0"/>
    <n v="37556"/>
    <n v="37556"/>
    <n v="0"/>
  </r>
  <r>
    <x v="3"/>
    <s v="FM01"/>
    <n v="1600"/>
    <n v="160000255"/>
    <n v="0"/>
    <s v="FM001600002550"/>
    <s v="PB 405 Chest Freezer"/>
    <x v="0"/>
    <n v="1"/>
    <n v="15"/>
    <n v="0"/>
    <s v="31.12.2017"/>
    <s v="18.05.2017"/>
    <m/>
    <s v="INR"/>
    <n v="23472.5"/>
    <n v="0"/>
    <n v="-23472.5"/>
    <n v="0"/>
    <n v="0"/>
    <n v="-7241.53"/>
    <n v="-1120.03"/>
    <n v="0"/>
    <n v="-1120.03"/>
    <n v="8361.56"/>
    <n v="0"/>
    <n v="0"/>
    <n v="15110.94"/>
    <n v="16230.970000000001"/>
    <n v="0"/>
  </r>
  <r>
    <x v="3"/>
    <s v="FM01"/>
    <n v="1600"/>
    <n v="160000321"/>
    <n v="0"/>
    <s v="FM001600003210"/>
    <s v="PB 405 Chest Freezer"/>
    <x v="0"/>
    <n v="11"/>
    <n v="15"/>
    <n v="0"/>
    <s v="31.03.2018"/>
    <s v="20.02.2018"/>
    <m/>
    <s v="INR"/>
    <n v="510174"/>
    <n v="0"/>
    <n v="-510174"/>
    <n v="0"/>
    <n v="0"/>
    <n v="-132785.01"/>
    <n v="-24343.919999999998"/>
    <n v="0"/>
    <n v="-24343.919999999998"/>
    <n v="157128.93"/>
    <n v="0"/>
    <n v="0"/>
    <n v="353045.07"/>
    <n v="377388.99"/>
    <n v="0"/>
  </r>
  <r>
    <x v="3"/>
    <s v="FM01"/>
    <n v="1600"/>
    <n v="160000322"/>
    <n v="0"/>
    <s v="FM001600003220"/>
    <s v="PB 405 Chest Freezer"/>
    <x v="0"/>
    <n v="1"/>
    <n v="2"/>
    <n v="0"/>
    <s v="31.03.2018"/>
    <s v="20.02.2018"/>
    <m/>
    <s v="INR"/>
    <n v="46379.45"/>
    <n v="0"/>
    <n v="-46379.45"/>
    <n v="0"/>
    <n v="0"/>
    <n v="-44060.480000000003"/>
    <n v="0"/>
    <n v="0"/>
    <n v="0"/>
    <n v="44060.480000000003"/>
    <n v="0"/>
    <n v="0"/>
    <n v="2318.9699999999939"/>
    <n v="2318.9699999999939"/>
    <n v="0"/>
  </r>
  <r>
    <x v="3"/>
    <s v="FM01"/>
    <n v="1600"/>
    <n v="160000323"/>
    <n v="0"/>
    <s v="FM001600003230"/>
    <s v="PB 405 Chest Freezer"/>
    <x v="0"/>
    <n v="1"/>
    <n v="15"/>
    <n v="0"/>
    <s v="31.03.2018"/>
    <s v="24.02.2018"/>
    <m/>
    <s v="INR"/>
    <n v="46379.45"/>
    <n v="0"/>
    <n v="-46379.45"/>
    <n v="0"/>
    <n v="0"/>
    <n v="-12039.18"/>
    <n v="-2213.08"/>
    <n v="0"/>
    <n v="-2213.08"/>
    <n v="14252.26"/>
    <n v="0"/>
    <n v="0"/>
    <n v="32127.189999999995"/>
    <n v="34340.269999999997"/>
    <n v="0"/>
  </r>
  <r>
    <x v="3"/>
    <s v="FM01"/>
    <n v="1600"/>
    <n v="160000324"/>
    <n v="0"/>
    <s v="FM001600003240"/>
    <s v="PB 405 Chest Freezer"/>
    <x v="0"/>
    <n v="3"/>
    <n v="15"/>
    <n v="0"/>
    <s v="31.03.2018"/>
    <s v="08.03.2018"/>
    <m/>
    <s v="INR"/>
    <n v="139138.35999999999"/>
    <n v="0"/>
    <n v="-139138.35999999999"/>
    <n v="0"/>
    <n v="0"/>
    <n v="-35827.82"/>
    <n v="-6639.25"/>
    <n v="0"/>
    <n v="-6639.25"/>
    <n v="42467.07"/>
    <n v="0"/>
    <n v="0"/>
    <n v="96671.289999999979"/>
    <n v="103310.53999999998"/>
    <n v="0"/>
  </r>
  <r>
    <x v="3"/>
    <s v="FM01"/>
    <n v="1600"/>
    <n v="160000325"/>
    <n v="0"/>
    <s v="FM001600003250"/>
    <s v="PB 405 Chest Freezer"/>
    <x v="0"/>
    <n v="2"/>
    <n v="15"/>
    <n v="0"/>
    <s v="31.03.2018"/>
    <s v="20.02.2018"/>
    <m/>
    <s v="INR"/>
    <n v="92758.91"/>
    <n v="0"/>
    <n v="-92758.91"/>
    <n v="0"/>
    <n v="0"/>
    <n v="-24142.73"/>
    <n v="-4426.17"/>
    <n v="0"/>
    <n v="-4426.17"/>
    <n v="28568.9"/>
    <n v="0"/>
    <n v="0"/>
    <n v="64190.01"/>
    <n v="68616.180000000008"/>
    <n v="0"/>
  </r>
  <r>
    <x v="3"/>
    <s v="FM01"/>
    <n v="1600"/>
    <n v="160000326"/>
    <n v="0"/>
    <s v="FM001600003260"/>
    <s v="PB 405 Chest Freezer"/>
    <x v="0"/>
    <n v="4"/>
    <n v="15"/>
    <n v="0"/>
    <s v="31.03.2018"/>
    <s v="20.02.2018"/>
    <m/>
    <s v="INR"/>
    <n v="185517.82"/>
    <n v="0"/>
    <n v="-185517.82"/>
    <n v="0"/>
    <n v="0"/>
    <n v="-48285.45"/>
    <n v="-8852.34"/>
    <n v="0"/>
    <n v="-8852.34"/>
    <n v="57137.789999999994"/>
    <n v="0"/>
    <n v="0"/>
    <n v="128380.03000000001"/>
    <n v="137232.37"/>
    <n v="0"/>
  </r>
  <r>
    <x v="3"/>
    <s v="FM01"/>
    <n v="1600"/>
    <n v="160000327"/>
    <n v="0"/>
    <s v="FM001600003270"/>
    <s v="PB 405 Chest Freezer"/>
    <x v="0"/>
    <n v="3"/>
    <n v="15"/>
    <n v="0"/>
    <s v="31.03.2018"/>
    <s v="24.02.2018"/>
    <m/>
    <s v="INR"/>
    <n v="139138.35999999999"/>
    <n v="0"/>
    <n v="-139138.35999999999"/>
    <n v="0"/>
    <n v="0"/>
    <n v="-36117.53"/>
    <n v="-6639.25"/>
    <n v="0"/>
    <n v="-6639.25"/>
    <n v="42756.78"/>
    <n v="0"/>
    <n v="0"/>
    <n v="96381.579999999987"/>
    <n v="103020.82999999999"/>
    <n v="0"/>
  </r>
  <r>
    <x v="3"/>
    <s v="FM01"/>
    <n v="1600"/>
    <n v="160000367"/>
    <n v="0"/>
    <s v="FM001600003670"/>
    <s v="Change Part of Packing of different pack size"/>
    <x v="0"/>
    <n v="2"/>
    <n v="15"/>
    <n v="0"/>
    <s v="30.06.2018"/>
    <s v="05.05.2018"/>
    <m/>
    <s v="INR"/>
    <n v="182915.59"/>
    <n v="0"/>
    <n v="-182915.59"/>
    <n v="0"/>
    <n v="0"/>
    <n v="-45259.49"/>
    <n v="-8728.16"/>
    <n v="0"/>
    <n v="-8728.16"/>
    <n v="53987.649999999994"/>
    <n v="0"/>
    <n v="0"/>
    <n v="128927.94"/>
    <n v="137656.1"/>
    <n v="0"/>
  </r>
  <r>
    <x v="3"/>
    <s v="FM01"/>
    <n v="1600"/>
    <n v="160000368"/>
    <n v="0"/>
    <s v="FM001600003680"/>
    <s v="Change Part of Packing of different pack size"/>
    <x v="0"/>
    <n v="4"/>
    <n v="15"/>
    <n v="0"/>
    <s v="30.06.2018"/>
    <s v="05.05.2018"/>
    <m/>
    <s v="INR"/>
    <n v="182916"/>
    <n v="0"/>
    <n v="-182916"/>
    <n v="0"/>
    <n v="0"/>
    <n v="-45259.6"/>
    <n v="-8728.18"/>
    <n v="0"/>
    <n v="-8728.18"/>
    <n v="53987.78"/>
    <n v="0"/>
    <n v="0"/>
    <n v="128928.22"/>
    <n v="137656.4"/>
    <n v="0"/>
  </r>
  <r>
    <x v="3"/>
    <s v="FM01"/>
    <n v="1600"/>
    <n v="160000369"/>
    <n v="0"/>
    <s v="FM001600003690"/>
    <s v="Change Part of Packing of different pack size"/>
    <x v="0"/>
    <n v="1"/>
    <n v="15"/>
    <n v="0"/>
    <s v="30.06.2018"/>
    <s v="05.05.2018"/>
    <m/>
    <s v="INR"/>
    <n v="60500"/>
    <n v="0"/>
    <n v="-60500"/>
    <n v="0"/>
    <n v="0"/>
    <n v="-14969.75"/>
    <n v="-2886.87"/>
    <n v="0"/>
    <n v="-2886.87"/>
    <n v="17856.62"/>
    <n v="0"/>
    <n v="0"/>
    <n v="42643.380000000005"/>
    <n v="45530.25"/>
    <n v="0"/>
  </r>
  <r>
    <x v="3"/>
    <s v="FM01"/>
    <n v="1600"/>
    <n v="160000370"/>
    <n v="0"/>
    <s v="FM001600003700"/>
    <s v="Change Part of Packing of different pack size"/>
    <x v="0"/>
    <n v="1"/>
    <n v="15"/>
    <n v="0"/>
    <s v="30.06.2018"/>
    <s v="05.05.2018"/>
    <m/>
    <s v="INR"/>
    <n v="105060"/>
    <n v="0"/>
    <n v="-105060"/>
    <n v="0"/>
    <n v="0"/>
    <n v="-25995.39"/>
    <n v="-5013.1400000000003"/>
    <n v="0"/>
    <n v="-5013.1400000000003"/>
    <n v="31008.53"/>
    <n v="0"/>
    <n v="0"/>
    <n v="74051.47"/>
    <n v="79064.61"/>
    <n v="0"/>
  </r>
  <r>
    <x v="3"/>
    <s v="FM01"/>
    <n v="1600"/>
    <n v="160000395"/>
    <n v="0"/>
    <s v="FM001600003950"/>
    <s v="Packaging machine change part"/>
    <x v="0"/>
    <n v="1"/>
    <n v="15"/>
    <n v="0"/>
    <s v="30.09.2018"/>
    <s v="06.07.2018"/>
    <m/>
    <s v="INR"/>
    <n v="46675"/>
    <n v="0"/>
    <n v="-46675"/>
    <n v="0"/>
    <n v="0"/>
    <n v="-11046.83"/>
    <n v="-2227.19"/>
    <n v="0"/>
    <n v="-2227.19"/>
    <n v="13274.02"/>
    <n v="0"/>
    <n v="0"/>
    <n v="33400.979999999996"/>
    <n v="35628.17"/>
    <n v="0"/>
  </r>
  <r>
    <x v="3"/>
    <s v="FM01"/>
    <n v="1600"/>
    <n v="160000396"/>
    <n v="0"/>
    <s v="FM001600003960"/>
    <s v="Packaging machine change part"/>
    <x v="0"/>
    <n v="1"/>
    <n v="15"/>
    <n v="0"/>
    <s v="30.09.2018"/>
    <s v="06.07.2018"/>
    <m/>
    <s v="INR"/>
    <n v="65000"/>
    <n v="0"/>
    <n v="-65000"/>
    <n v="0"/>
    <n v="0"/>
    <n v="-15383.94"/>
    <n v="-3101.6"/>
    <n v="0"/>
    <n v="-3101.6"/>
    <n v="18485.54"/>
    <n v="0"/>
    <n v="0"/>
    <n v="46514.46"/>
    <n v="49616.06"/>
    <n v="0"/>
  </r>
  <r>
    <x v="3"/>
    <s v="FM01"/>
    <n v="1600"/>
    <n v="160000481"/>
    <n v="0"/>
    <s v="FM001600004810"/>
    <s v="Packaging machine change part"/>
    <x v="0"/>
    <n v="2"/>
    <n v="15"/>
    <n v="0"/>
    <s v="31.12.2018"/>
    <s v="01.10.2018"/>
    <m/>
    <s v="INR"/>
    <n v="297730"/>
    <n v="0"/>
    <n v="-297730"/>
    <n v="0"/>
    <n v="0"/>
    <n v="-65970.98"/>
    <n v="-14206.75"/>
    <n v="0"/>
    <n v="-14206.75"/>
    <n v="80177.73"/>
    <n v="0"/>
    <n v="0"/>
    <n v="217552.27000000002"/>
    <n v="231759.02000000002"/>
    <n v="0"/>
  </r>
  <r>
    <x v="3"/>
    <s v="FM01"/>
    <n v="1600"/>
    <n v="160000511"/>
    <n v="0"/>
    <s v="FM001600005110"/>
    <s v="Spare Parts"/>
    <x v="0"/>
    <n v="1"/>
    <n v="15"/>
    <n v="0"/>
    <s v="31.12.2018"/>
    <s v="01.10.2018"/>
    <m/>
    <s v="INR"/>
    <n v="26500"/>
    <n v="0"/>
    <n v="-26500"/>
    <n v="0"/>
    <n v="0"/>
    <n v="-5871.86"/>
    <n v="-1264.5"/>
    <n v="0"/>
    <n v="-1264.5"/>
    <n v="7136.36"/>
    <n v="0"/>
    <n v="0"/>
    <n v="19363.64"/>
    <n v="20628.14"/>
    <n v="0"/>
  </r>
  <r>
    <x v="3"/>
    <s v="FM01"/>
    <n v="1600"/>
    <n v="160000512"/>
    <n v="0"/>
    <s v="FM001600005120"/>
    <s v="Spare Parts"/>
    <x v="0"/>
    <n v="1"/>
    <n v="15"/>
    <n v="0"/>
    <s v="31.12.2018"/>
    <s v="01.10.2018"/>
    <m/>
    <s v="INR"/>
    <n v="60500"/>
    <n v="0"/>
    <n v="-60500"/>
    <n v="0"/>
    <n v="0"/>
    <n v="-13405.59"/>
    <n v="-2886.87"/>
    <n v="0"/>
    <n v="-2886.87"/>
    <n v="16292.46"/>
    <n v="0"/>
    <n v="0"/>
    <n v="44207.54"/>
    <n v="47094.41"/>
    <n v="0"/>
  </r>
  <r>
    <x v="3"/>
    <s v="FM01"/>
    <n v="1600"/>
    <n v="160000697"/>
    <n v="0"/>
    <s v="FM001600006970"/>
    <s v="Sieves"/>
    <x v="0"/>
    <n v="1"/>
    <n v="5"/>
    <n v="0"/>
    <s v="30.09.2019"/>
    <s v="01.07.2019"/>
    <m/>
    <s v="INR"/>
    <n v="2385"/>
    <n v="0"/>
    <n v="-2385"/>
    <n v="0"/>
    <n v="0"/>
    <n v="-1247.22"/>
    <n v="-341.58"/>
    <n v="0"/>
    <n v="-341.58"/>
    <n v="1588.8"/>
    <n v="0"/>
    <n v="0"/>
    <n v="796.2"/>
    <n v="1137.78"/>
    <n v="0"/>
  </r>
  <r>
    <x v="3"/>
    <s v="FM01"/>
    <n v="1600"/>
    <n v="160000698"/>
    <n v="0"/>
    <s v="FM001600006980"/>
    <s v="Sieves"/>
    <x v="0"/>
    <n v="1"/>
    <n v="5"/>
    <n v="0"/>
    <s v="30.09.2019"/>
    <s v="01.07.2019"/>
    <m/>
    <s v="INR"/>
    <n v="2385"/>
    <n v="0"/>
    <n v="-2385"/>
    <n v="0"/>
    <n v="0"/>
    <n v="-1247.22"/>
    <n v="-341.58"/>
    <n v="0"/>
    <n v="-341.58"/>
    <n v="1588.8"/>
    <n v="0"/>
    <n v="0"/>
    <n v="796.2"/>
    <n v="1137.78"/>
    <n v="0"/>
  </r>
  <r>
    <x v="3"/>
    <s v="FM01"/>
    <n v="1600"/>
    <n v="160000699"/>
    <n v="0"/>
    <s v="FM001600006990"/>
    <s v="Sieves"/>
    <x v="0"/>
    <n v="1"/>
    <n v="5"/>
    <n v="0"/>
    <s v="30.09.2019"/>
    <s v="01.07.2019"/>
    <m/>
    <s v="INR"/>
    <n v="2385"/>
    <n v="0"/>
    <n v="-2385"/>
    <n v="0"/>
    <n v="0"/>
    <n v="-1247.22"/>
    <n v="-341.58"/>
    <n v="0"/>
    <n v="-341.58"/>
    <n v="1588.8"/>
    <n v="0"/>
    <n v="0"/>
    <n v="796.2"/>
    <n v="1137.78"/>
    <n v="0"/>
  </r>
  <r>
    <x v="3"/>
    <s v="FM01"/>
    <n v="1600"/>
    <n v="160000700"/>
    <n v="0"/>
    <s v="FM001600007000"/>
    <s v="Sieves"/>
    <x v="0"/>
    <n v="1"/>
    <n v="5"/>
    <n v="0"/>
    <s v="30.09.2019"/>
    <s v="01.07.2019"/>
    <m/>
    <s v="INR"/>
    <n v="2385"/>
    <n v="0"/>
    <n v="-2385"/>
    <n v="0"/>
    <n v="0"/>
    <n v="-1247.22"/>
    <n v="-341.58"/>
    <n v="0"/>
    <n v="-341.58"/>
    <n v="1588.8"/>
    <n v="0"/>
    <n v="0"/>
    <n v="796.2"/>
    <n v="1137.78"/>
    <n v="0"/>
  </r>
  <r>
    <x v="3"/>
    <s v="FM01"/>
    <n v="1600"/>
    <n v="160000701"/>
    <n v="0"/>
    <s v="FM001600007010"/>
    <s v="Sieves"/>
    <x v="0"/>
    <n v="1"/>
    <n v="5"/>
    <n v="0"/>
    <s v="30.09.2019"/>
    <s v="01.07.2019"/>
    <m/>
    <s v="INR"/>
    <n v="2385"/>
    <n v="0"/>
    <n v="-2385"/>
    <n v="0"/>
    <n v="0"/>
    <n v="-1247.22"/>
    <n v="-341.58"/>
    <n v="0"/>
    <n v="-341.58"/>
    <n v="1588.8"/>
    <n v="0"/>
    <n v="0"/>
    <n v="796.2"/>
    <n v="1137.78"/>
    <n v="0"/>
  </r>
  <r>
    <x v="3"/>
    <s v="FM01"/>
    <n v="1600"/>
    <n v="160000706"/>
    <n v="0"/>
    <s v="FM001600007060"/>
    <s v="Packaging machine change part"/>
    <x v="0"/>
    <n v="3"/>
    <n v="15"/>
    <n v="0"/>
    <s v="30.09.2019"/>
    <s v="01.07.2019"/>
    <m/>
    <s v="INR"/>
    <n v="213360"/>
    <n v="0"/>
    <n v="-213360"/>
    <n v="0"/>
    <n v="0"/>
    <n v="-37182.559999999998"/>
    <n v="-10182.35"/>
    <n v="0"/>
    <n v="-10182.35"/>
    <n v="47364.909999999996"/>
    <n v="0"/>
    <n v="0"/>
    <n v="165995.09"/>
    <n v="176177.44"/>
    <n v="0"/>
  </r>
  <r>
    <x v="3"/>
    <s v="FM01"/>
    <n v="1600"/>
    <n v="160000707"/>
    <n v="0"/>
    <s v="FM001600007070"/>
    <s v="Packaging machine change part"/>
    <x v="0"/>
    <n v="3"/>
    <n v="15"/>
    <n v="0"/>
    <s v="30.09.2019"/>
    <s v="01.07.2019"/>
    <m/>
    <s v="INR"/>
    <n v="85500"/>
    <n v="0"/>
    <n v="-85500"/>
    <n v="0"/>
    <n v="0"/>
    <n v="-14900.21"/>
    <n v="-4080.38"/>
    <n v="0"/>
    <n v="-4080.38"/>
    <n v="18980.59"/>
    <n v="0"/>
    <n v="0"/>
    <n v="66519.41"/>
    <n v="70599.790000000008"/>
    <n v="0"/>
  </r>
  <r>
    <x v="3"/>
    <s v="FM01"/>
    <n v="1600"/>
    <n v="160000708"/>
    <n v="0"/>
    <s v="FM001600007080"/>
    <s v="Packaging machine change part"/>
    <x v="0"/>
    <n v="1"/>
    <n v="15"/>
    <n v="0"/>
    <s v="30.09.2019"/>
    <s v="01.07.2019"/>
    <m/>
    <s v="INR"/>
    <n v="71120"/>
    <n v="0"/>
    <n v="-71120"/>
    <n v="0"/>
    <n v="0"/>
    <n v="-12394.19"/>
    <n v="-3394.12"/>
    <n v="0"/>
    <n v="-3394.12"/>
    <n v="15788.310000000001"/>
    <n v="0"/>
    <n v="0"/>
    <n v="55331.69"/>
    <n v="58725.81"/>
    <n v="0"/>
  </r>
  <r>
    <x v="3"/>
    <s v="FM01"/>
    <n v="1600"/>
    <n v="160000709"/>
    <n v="0"/>
    <s v="FM001600007090"/>
    <s v="Packaging machine change part"/>
    <x v="0"/>
    <n v="3"/>
    <n v="15"/>
    <n v="0"/>
    <s v="30.09.2019"/>
    <s v="01.07.2019"/>
    <m/>
    <s v="INR"/>
    <n v="213360"/>
    <n v="0"/>
    <n v="-213360"/>
    <n v="0"/>
    <n v="0"/>
    <n v="-37182.559999999998"/>
    <n v="-10182.35"/>
    <n v="0"/>
    <n v="-10182.35"/>
    <n v="47364.909999999996"/>
    <n v="0"/>
    <n v="0"/>
    <n v="165995.09"/>
    <n v="176177.44"/>
    <n v="0"/>
  </r>
  <r>
    <x v="3"/>
    <s v="FM01"/>
    <n v="1600"/>
    <n v="160000711"/>
    <n v="0"/>
    <s v="FM001600007110"/>
    <s v="Packaging machine change part"/>
    <x v="0"/>
    <n v="1"/>
    <n v="15"/>
    <n v="0"/>
    <s v="30.09.2019"/>
    <s v="01.07.2019"/>
    <m/>
    <s v="INR"/>
    <n v="164250"/>
    <n v="0"/>
    <n v="-164250"/>
    <n v="0"/>
    <n v="0"/>
    <n v="-28624.09"/>
    <n v="-7838.63"/>
    <n v="0"/>
    <n v="-7838.63"/>
    <n v="36462.720000000001"/>
    <n v="0"/>
    <n v="0"/>
    <n v="127787.28"/>
    <n v="135625.91"/>
    <n v="0"/>
  </r>
  <r>
    <x v="3"/>
    <s v="FM01"/>
    <n v="1600"/>
    <n v="160000807"/>
    <n v="0"/>
    <s v="FM001600008070"/>
    <s v="Packaging Machine Change Part"/>
    <x v="0"/>
    <n v="2"/>
    <n v="15"/>
    <n v="0"/>
    <s v="31.01.2020"/>
    <s v="04.01.2020"/>
    <m/>
    <s v="INR"/>
    <n v="142240"/>
    <n v="0"/>
    <n v="-142240"/>
    <n v="0"/>
    <n v="0"/>
    <n v="-20183.86"/>
    <n v="-6787.55"/>
    <n v="0"/>
    <n v="-6787.55"/>
    <n v="26971.41"/>
    <n v="0"/>
    <n v="0"/>
    <n v="115268.59"/>
    <n v="122056.14"/>
    <n v="0"/>
  </r>
  <r>
    <x v="3"/>
    <s v="FM01"/>
    <n v="1600"/>
    <n v="160000833"/>
    <n v="0"/>
    <s v="FM001600008330"/>
    <s v="Forming Part"/>
    <x v="0"/>
    <n v="14"/>
    <n v="15"/>
    <n v="0"/>
    <s v="05.08.2020"/>
    <s v="05.08.2020"/>
    <m/>
    <s v="INR"/>
    <n v="642600"/>
    <n v="0"/>
    <n v="-642600"/>
    <n v="0"/>
    <n v="0"/>
    <n v="-67346.83"/>
    <n v="-30662.880000000001"/>
    <n v="0"/>
    <n v="-30662.880000000001"/>
    <n v="98009.71"/>
    <n v="0"/>
    <n v="0"/>
    <n v="544590.29"/>
    <n v="575253.17000000004"/>
    <n v="0"/>
  </r>
  <r>
    <x v="3"/>
    <s v="FM01"/>
    <n v="1600"/>
    <n v="160000834"/>
    <n v="0"/>
    <s v="FM001600008340"/>
    <s v="PB PRINTING CYLIDER GENERAL"/>
    <x v="0"/>
    <n v="7"/>
    <n v="2"/>
    <n v="0"/>
    <s v="09.07.2020"/>
    <s v="09.07.2020"/>
    <m/>
    <s v="INR"/>
    <n v="58212"/>
    <n v="0"/>
    <n v="-58212"/>
    <n v="0"/>
    <n v="0"/>
    <n v="-47801.62"/>
    <n v="-7499.78"/>
    <n v="0"/>
    <n v="-7499.78"/>
    <n v="55301.4"/>
    <n v="0"/>
    <n v="0"/>
    <n v="2910.5999999999985"/>
    <n v="10410.379999999997"/>
    <n v="0"/>
  </r>
  <r>
    <x v="3"/>
    <s v="FM01"/>
    <n v="1600"/>
    <n v="160000835"/>
    <n v="0"/>
    <s v="FM001600008350"/>
    <s v="PB PRINTING CYLIDER GENERAL"/>
    <x v="0"/>
    <n v="7"/>
    <n v="2"/>
    <n v="0"/>
    <s v="09.07.2020"/>
    <s v="09.07.2020"/>
    <m/>
    <s v="INR"/>
    <n v="58212"/>
    <n v="0"/>
    <n v="-58212"/>
    <n v="0"/>
    <n v="0"/>
    <n v="-47801.62"/>
    <n v="-7499.78"/>
    <n v="0"/>
    <n v="-7499.78"/>
    <n v="55301.4"/>
    <n v="0"/>
    <n v="0"/>
    <n v="2910.5999999999985"/>
    <n v="10410.379999999997"/>
    <n v="0"/>
  </r>
  <r>
    <x v="3"/>
    <s v="FM01"/>
    <n v="1600"/>
    <n v="160000836"/>
    <n v="0"/>
    <s v="FM001600008360"/>
    <s v="PB PRINTING CYLIDER GENERAL"/>
    <x v="0"/>
    <n v="7"/>
    <n v="2"/>
    <n v="0"/>
    <s v="09.07.2020"/>
    <s v="09.07.2020"/>
    <m/>
    <s v="INR"/>
    <n v="76076"/>
    <n v="0"/>
    <n v="-76076"/>
    <n v="0"/>
    <n v="0"/>
    <n v="-62470.9"/>
    <n v="-9801.2999999999993"/>
    <n v="0"/>
    <n v="-9801.2999999999993"/>
    <n v="72272.2"/>
    <n v="0"/>
    <n v="0"/>
    <n v="3803.8000000000029"/>
    <n v="13605.099999999999"/>
    <n v="0"/>
  </r>
  <r>
    <x v="3"/>
    <s v="FM01"/>
    <n v="1600"/>
    <n v="160000837"/>
    <n v="0"/>
    <s v="FM001600008370"/>
    <s v="PB MOULD PLASTIC OR RUBBER"/>
    <x v="0"/>
    <n v="1"/>
    <n v="2"/>
    <n v="0"/>
    <s v="22.09.2020"/>
    <s v="22.09.2020"/>
    <m/>
    <s v="INR"/>
    <n v="237500"/>
    <n v="0"/>
    <n v="0"/>
    <n v="0"/>
    <n v="237500"/>
    <n v="-171845.89"/>
    <n v="-53779.11"/>
    <n v="0"/>
    <n v="-53779.11"/>
    <n v="0"/>
    <n v="0"/>
    <n v="-225625"/>
    <n v="0"/>
    <n v="65654.109999999986"/>
    <n v="11875"/>
  </r>
  <r>
    <x v="3"/>
    <s v="FM01"/>
    <n v="1600"/>
    <n v="160000838"/>
    <n v="0"/>
    <s v="FM001600008380"/>
    <s v="PB MOULD PLASTIC OR RUBBER"/>
    <x v="0"/>
    <n v="1"/>
    <n v="2"/>
    <n v="0"/>
    <s v="22.09.2020"/>
    <s v="22.09.2020"/>
    <m/>
    <s v="INR"/>
    <n v="237500"/>
    <n v="0"/>
    <n v="0"/>
    <n v="0"/>
    <n v="237500"/>
    <n v="-171845.89"/>
    <n v="-53779.11"/>
    <n v="0"/>
    <n v="-53779.11"/>
    <n v="0"/>
    <n v="0"/>
    <n v="-225625"/>
    <n v="0"/>
    <n v="65654.109999999986"/>
    <n v="11875"/>
  </r>
  <r>
    <x v="3"/>
    <s v="FM01"/>
    <n v="1600"/>
    <n v="160001883"/>
    <n v="0"/>
    <s v="FM001600018830"/>
    <s v="PB PRINTING CYLIDER GENERAL"/>
    <x v="0"/>
    <n v="8"/>
    <n v="2"/>
    <n v="0"/>
    <s v="10.02.2021"/>
    <s v="10.02.2021"/>
    <m/>
    <s v="INR"/>
    <n v="95592"/>
    <n v="0"/>
    <n v="0"/>
    <n v="0"/>
    <n v="95592"/>
    <n v="-51626.23"/>
    <n v="-34210.15"/>
    <n v="0"/>
    <n v="-34210.15"/>
    <n v="0"/>
    <n v="0"/>
    <n v="-85836.38"/>
    <n v="0"/>
    <n v="43965.77"/>
    <n v="9755.6199999999953"/>
  </r>
  <r>
    <x v="3"/>
    <s v="FM01"/>
    <n v="1600"/>
    <n v="160001884"/>
    <n v="0"/>
    <s v="FM001600018840"/>
    <s v="PB PRINTING CYLIDER GENERAL"/>
    <x v="0"/>
    <n v="8"/>
    <n v="2"/>
    <n v="0"/>
    <s v="10.02.2021"/>
    <s v="10.02.2021"/>
    <m/>
    <s v="INR"/>
    <n v="80336"/>
    <n v="0"/>
    <n v="0"/>
    <n v="0"/>
    <n v="80336"/>
    <n v="-43386.94"/>
    <n v="-28750.39"/>
    <n v="0"/>
    <n v="-28750.39"/>
    <n v="0"/>
    <n v="0"/>
    <n v="-72137.33"/>
    <n v="0"/>
    <n v="36949.06"/>
    <n v="8198.6699999999983"/>
  </r>
  <r>
    <x v="3"/>
    <s v="FM01"/>
    <n v="1600"/>
    <n v="160001885"/>
    <n v="0"/>
    <s v="FM001600018850"/>
    <s v="PB PRINTING CYLIDER GENERAL"/>
    <x v="0"/>
    <n v="8"/>
    <n v="2"/>
    <n v="0"/>
    <s v="10.02.2021"/>
    <s v="10.02.2021"/>
    <m/>
    <s v="INR"/>
    <n v="96472"/>
    <n v="0"/>
    <n v="0"/>
    <n v="0"/>
    <n v="96472"/>
    <n v="-52101.49"/>
    <n v="-34525.08"/>
    <n v="0"/>
    <n v="-34525.08"/>
    <n v="0"/>
    <n v="0"/>
    <n v="-86626.57"/>
    <n v="0"/>
    <n v="44370.51"/>
    <n v="9845.429999999993"/>
  </r>
  <r>
    <x v="3"/>
    <s v="FM01"/>
    <n v="1600"/>
    <n v="160001886"/>
    <n v="0"/>
    <s v="FM001600018860"/>
    <s v="PB PRINTING CYLIDER GENERAL"/>
    <x v="0"/>
    <n v="8"/>
    <n v="2"/>
    <n v="0"/>
    <s v="10.02.2021"/>
    <s v="10.02.2021"/>
    <m/>
    <s v="INR"/>
    <n v="72000"/>
    <n v="0"/>
    <n v="0"/>
    <n v="0"/>
    <n v="72000"/>
    <n v="-38884.93"/>
    <n v="-25767.119999999999"/>
    <n v="0"/>
    <n v="-25767.119999999999"/>
    <n v="0"/>
    <n v="0"/>
    <n v="-64652.05"/>
    <n v="0"/>
    <n v="33115.07"/>
    <n v="7347.9499999999971"/>
  </r>
  <r>
    <x v="3"/>
    <s v="FM01"/>
    <n v="1600"/>
    <n v="160001887"/>
    <n v="0"/>
    <s v="FM001600018870"/>
    <s v="PB PRINTING CYLIDER GENERAL"/>
    <x v="0"/>
    <n v="8"/>
    <n v="2"/>
    <n v="0"/>
    <s v="10.02.2021"/>
    <s v="10.02.2021"/>
    <m/>
    <s v="INR"/>
    <n v="75600"/>
    <n v="0"/>
    <n v="0"/>
    <n v="0"/>
    <n v="75600"/>
    <n v="-40829.18"/>
    <n v="-27055.48"/>
    <n v="0"/>
    <n v="-27055.48"/>
    <n v="0"/>
    <n v="0"/>
    <n v="-67884.66"/>
    <n v="0"/>
    <n v="34770.82"/>
    <n v="7715.3399999999965"/>
  </r>
  <r>
    <x v="3"/>
    <s v="FM01"/>
    <n v="1600"/>
    <n v="160001888"/>
    <n v="0"/>
    <s v="FM001600018880"/>
    <s v="PB PRINTING CYLIDER GENERAL"/>
    <x v="0"/>
    <n v="8"/>
    <n v="2"/>
    <n v="0"/>
    <s v="10.02.2021"/>
    <s v="10.02.2021"/>
    <m/>
    <s v="INR"/>
    <n v="80000"/>
    <n v="0"/>
    <n v="0"/>
    <n v="0"/>
    <n v="80000"/>
    <n v="-43205.48"/>
    <n v="-28630.14"/>
    <n v="0"/>
    <n v="-28630.14"/>
    <n v="0"/>
    <n v="0"/>
    <n v="-71835.62"/>
    <n v="0"/>
    <n v="36794.519999999997"/>
    <n v="8164.3800000000047"/>
  </r>
  <r>
    <x v="3"/>
    <s v="FM01"/>
    <n v="1600"/>
    <n v="160001889"/>
    <n v="0"/>
    <s v="FM001600018890"/>
    <s v="PB MOULD PLASTIC OR RUBBER"/>
    <x v="0"/>
    <n v="1"/>
    <n v="2"/>
    <n v="0"/>
    <s v="31.03.2021"/>
    <s v="31.03.2021"/>
    <m/>
    <s v="INR"/>
    <n v="2200000"/>
    <n v="0"/>
    <n v="0"/>
    <n v="0"/>
    <n v="2200000"/>
    <n v="-1047863.01"/>
    <n v="-787328.77"/>
    <n v="0"/>
    <n v="-787328.77"/>
    <n v="0"/>
    <n v="0"/>
    <n v="-1835191.78"/>
    <n v="0"/>
    <n v="1152136.99"/>
    <n v="364808.22"/>
  </r>
  <r>
    <x v="3"/>
    <s v="FM01"/>
    <n v="1600"/>
    <n v="160001890"/>
    <n v="0"/>
    <s v="FM001600018900"/>
    <s v="PB MOULD PLASTIC OR RUBBER"/>
    <x v="0"/>
    <n v="1"/>
    <n v="2"/>
    <n v="0"/>
    <s v="31.03.2021"/>
    <s v="31.03.2021"/>
    <m/>
    <s v="INR"/>
    <n v="1150000"/>
    <n v="0"/>
    <n v="0"/>
    <n v="0"/>
    <n v="1150000"/>
    <n v="-547746.57999999996"/>
    <n v="-411558.22"/>
    <n v="0"/>
    <n v="-411558.22"/>
    <n v="0"/>
    <n v="0"/>
    <n v="-959304.79999999993"/>
    <n v="0"/>
    <n v="602253.42000000004"/>
    <n v="190695.20000000007"/>
  </r>
  <r>
    <x v="3"/>
    <s v="FM01"/>
    <n v="1600"/>
    <n v="160001891"/>
    <n v="0"/>
    <s v="FM001600018910"/>
    <s v="PB MOULD PLASTIC OR RUBBER"/>
    <x v="0"/>
    <n v="1"/>
    <n v="2"/>
    <n v="0"/>
    <s v="31.03.2021"/>
    <s v="31.03.2021"/>
    <m/>
    <s v="INR"/>
    <n v="1217500"/>
    <n v="0"/>
    <n v="0"/>
    <n v="0"/>
    <n v="1217500"/>
    <n v="-579896.92000000004"/>
    <n v="-435714.9"/>
    <n v="0"/>
    <n v="-435714.9"/>
    <n v="0"/>
    <n v="0"/>
    <n v="-1015611.8200000001"/>
    <n v="0"/>
    <n v="637603.07999999996"/>
    <n v="201888.17999999993"/>
  </r>
  <r>
    <x v="3"/>
    <s v="FM01"/>
    <n v="1600"/>
    <n v="160001892"/>
    <n v="0"/>
    <s v="FM001600018920"/>
    <s v="PB MOULD PLASTIC OR RUBBER"/>
    <x v="0"/>
    <n v="1"/>
    <n v="2"/>
    <n v="0"/>
    <s v="31.03.2021"/>
    <s v="31.03.2021"/>
    <m/>
    <s v="INR"/>
    <n v="992700"/>
    <n v="0"/>
    <n v="0"/>
    <n v="0"/>
    <n v="992700"/>
    <n v="-472824.37"/>
    <n v="-355264.21"/>
    <n v="0"/>
    <n v="-355264.21"/>
    <n v="0"/>
    <n v="0"/>
    <n v="-828088.58000000007"/>
    <n v="0"/>
    <n v="519875.63"/>
    <n v="164611.41999999993"/>
  </r>
  <r>
    <x v="3"/>
    <s v="FM01"/>
    <n v="1600"/>
    <n v="160001893"/>
    <n v="0"/>
    <s v="FM001600018930"/>
    <s v="PB MOULD PLASTIC OR RUBBER"/>
    <x v="0"/>
    <n v="1"/>
    <n v="2"/>
    <n v="0"/>
    <s v="31.03.2021"/>
    <s v="31.03.2021"/>
    <m/>
    <s v="INR"/>
    <n v="1217500"/>
    <n v="0"/>
    <n v="0"/>
    <n v="0"/>
    <n v="1217500"/>
    <n v="-579896.92000000004"/>
    <n v="-435714.9"/>
    <n v="0"/>
    <n v="-435714.9"/>
    <n v="0"/>
    <n v="0"/>
    <n v="-1015611.8200000001"/>
    <n v="0"/>
    <n v="637603.07999999996"/>
    <n v="201888.17999999993"/>
  </r>
  <r>
    <x v="3"/>
    <s v="FM01"/>
    <n v="1600"/>
    <n v="160001894"/>
    <n v="0"/>
    <s v="FM001600018940"/>
    <s v="PB MOULD PLASTIC OR RUBBER"/>
    <x v="0"/>
    <n v="1"/>
    <n v="2"/>
    <n v="0"/>
    <s v="31.03.2021"/>
    <s v="31.03.2021"/>
    <m/>
    <s v="INR"/>
    <n v="992700"/>
    <n v="0"/>
    <n v="0"/>
    <n v="0"/>
    <n v="992700"/>
    <n v="-472824.37"/>
    <n v="-355264.21"/>
    <n v="0"/>
    <n v="-355264.21"/>
    <n v="0"/>
    <n v="0"/>
    <n v="-828088.58000000007"/>
    <n v="0"/>
    <n v="519875.63"/>
    <n v="164611.41999999993"/>
  </r>
  <r>
    <x v="3"/>
    <s v="FM01"/>
    <n v="1600"/>
    <n v="160001895"/>
    <n v="0"/>
    <s v="FM001600018950"/>
    <s v="PB MOULD PLASTIC OR RUBBER"/>
    <x v="0"/>
    <n v="1"/>
    <n v="2"/>
    <n v="0"/>
    <s v="10.03.2021"/>
    <s v="10.03.2021"/>
    <m/>
    <s v="INR"/>
    <n v="242966.1"/>
    <n v="0"/>
    <n v="0"/>
    <n v="0"/>
    <n v="242966.1"/>
    <n v="-122365.05"/>
    <n v="-86951.91"/>
    <n v="0"/>
    <n v="-86951.91"/>
    <n v="0"/>
    <n v="0"/>
    <n v="-209316.96000000002"/>
    <n v="0"/>
    <n v="120601.05"/>
    <n v="33649.139999999985"/>
  </r>
  <r>
    <x v="3"/>
    <s v="FM01"/>
    <n v="1600"/>
    <n v="160001896"/>
    <n v="0"/>
    <s v="FM001600018960"/>
    <s v="PB PRINTING CYLIDER GENERAL"/>
    <x v="0"/>
    <n v="8"/>
    <n v="2"/>
    <n v="0"/>
    <s v="08.03.2021"/>
    <s v="08.03.2021"/>
    <m/>
    <s v="INR"/>
    <n v="106848"/>
    <n v="0"/>
    <n v="0"/>
    <n v="0"/>
    <n v="106848"/>
    <n v="-54089.97"/>
    <n v="-38238.410000000003"/>
    <n v="0"/>
    <n v="-38238.410000000003"/>
    <n v="0"/>
    <n v="0"/>
    <n v="-92328.38"/>
    <n v="0"/>
    <n v="52758.03"/>
    <n v="14519.619999999995"/>
  </r>
  <r>
    <x v="3"/>
    <s v="FM01"/>
    <n v="1600"/>
    <n v="160001897"/>
    <n v="0"/>
    <s v="FM001600018970"/>
    <s v="PB PRINTING CYLIDER GENERAL"/>
    <x v="0"/>
    <n v="8"/>
    <n v="2"/>
    <n v="0"/>
    <s v="08.03.2021"/>
    <s v="08.03.2021"/>
    <m/>
    <s v="INR"/>
    <n v="69352"/>
    <n v="0"/>
    <n v="0"/>
    <n v="0"/>
    <n v="69352"/>
    <n v="-35108.26"/>
    <n v="-24819.47"/>
    <n v="0"/>
    <n v="-24819.47"/>
    <n v="0"/>
    <n v="0"/>
    <n v="-59927.73"/>
    <n v="0"/>
    <n v="34243.74"/>
    <n v="9424.2699999999968"/>
  </r>
  <r>
    <x v="3"/>
    <s v="FM01"/>
    <n v="1600"/>
    <n v="160001898"/>
    <n v="0"/>
    <s v="FM001600018980"/>
    <s v="PB PRINTING CYLIDER GENERAL"/>
    <x v="0"/>
    <n v="8"/>
    <n v="2"/>
    <n v="0"/>
    <s v="20.04.2021"/>
    <s v="20.04.2021"/>
    <m/>
    <s v="INR"/>
    <n v="97944"/>
    <n v="0"/>
    <n v="0"/>
    <n v="0"/>
    <n v="97944"/>
    <n v="-44101.63"/>
    <n v="-35051.879999999997"/>
    <n v="0"/>
    <n v="-35051.879999999997"/>
    <n v="0"/>
    <n v="0"/>
    <n v="-79153.509999999995"/>
    <n v="0"/>
    <n v="53842.37"/>
    <n v="18790.490000000005"/>
  </r>
  <r>
    <x v="3"/>
    <s v="FM01"/>
    <n v="1600"/>
    <n v="160001899"/>
    <n v="0"/>
    <s v="FM001600018990"/>
    <s v="PB MOULD PLASTIC OR RUBBER"/>
    <x v="0"/>
    <n v="1"/>
    <n v="2"/>
    <n v="0"/>
    <s v="31.05.2021"/>
    <s v="03.05.2021"/>
    <m/>
    <s v="INR"/>
    <n v="55000"/>
    <n v="0"/>
    <n v="0"/>
    <n v="0"/>
    <n v="55000"/>
    <n v="-23834.59"/>
    <n v="-19683.22"/>
    <n v="0"/>
    <n v="-19683.22"/>
    <n v="0"/>
    <n v="0"/>
    <n v="-43517.81"/>
    <n v="0"/>
    <n v="31165.41"/>
    <n v="11482.190000000002"/>
  </r>
  <r>
    <x v="3"/>
    <s v="FM01"/>
    <n v="1600"/>
    <n v="160001900"/>
    <n v="0"/>
    <s v="FM001600019000"/>
    <s v="PB MOULD PLASTIC OR RUBBER"/>
    <x v="0"/>
    <n v="6"/>
    <n v="2"/>
    <n v="0"/>
    <s v="31.05.2021"/>
    <s v="24.05.2021"/>
    <m/>
    <s v="INR"/>
    <n v="53808"/>
    <n v="0"/>
    <n v="0"/>
    <n v="0"/>
    <n v="53808"/>
    <n v="-21847.52"/>
    <n v="-19256.63"/>
    <n v="0"/>
    <n v="-19256.63"/>
    <n v="0"/>
    <n v="0"/>
    <n v="-41104.15"/>
    <n v="0"/>
    <n v="31960.48"/>
    <n v="12703.849999999999"/>
  </r>
  <r>
    <x v="3"/>
    <s v="FM01"/>
    <n v="1600"/>
    <n v="160001901"/>
    <n v="0"/>
    <s v="FM001600019010"/>
    <s v="PB PRINTING CYLIDER GENERAL"/>
    <x v="0"/>
    <n v="8"/>
    <n v="2"/>
    <n v="0"/>
    <s v="31.05.2021"/>
    <s v="07.05.2021"/>
    <m/>
    <s v="INR"/>
    <n v="108000"/>
    <n v="0"/>
    <n v="0"/>
    <n v="0"/>
    <n v="108000"/>
    <n v="-46240.27"/>
    <n v="-38650.69"/>
    <n v="0"/>
    <n v="-38650.69"/>
    <n v="0"/>
    <n v="0"/>
    <n v="-84890.959999999992"/>
    <n v="0"/>
    <n v="61759.73"/>
    <n v="23109.040000000008"/>
  </r>
  <r>
    <x v="3"/>
    <s v="FM01"/>
    <n v="1600"/>
    <n v="160001902"/>
    <n v="0"/>
    <s v="FM001600019020"/>
    <s v="PB PRINTING CYLIDER GENERAL"/>
    <x v="0"/>
    <n v="5"/>
    <n v="2"/>
    <n v="0"/>
    <s v="17.06.2021"/>
    <s v="17.06.2021"/>
    <m/>
    <s v="INR"/>
    <n v="48510"/>
    <n v="0"/>
    <n v="0"/>
    <n v="0"/>
    <n v="48510"/>
    <n v="-18181.28"/>
    <n v="-17360.599999999999"/>
    <n v="0"/>
    <n v="-17360.599999999999"/>
    <n v="0"/>
    <n v="0"/>
    <n v="-35541.879999999997"/>
    <n v="0"/>
    <n v="30328.720000000001"/>
    <n v="12968.120000000003"/>
  </r>
  <r>
    <x v="3"/>
    <s v="FM01"/>
    <n v="1600"/>
    <n v="160001903"/>
    <n v="0"/>
    <s v="FM001600019030"/>
    <s v="PB PRINTING CYLIDER GENERAL"/>
    <x v="0"/>
    <n v="3"/>
    <n v="2"/>
    <n v="0"/>
    <s v="17.06.2021"/>
    <s v="17.06.2021"/>
    <m/>
    <s v="INR"/>
    <n v="29107"/>
    <n v="0"/>
    <n v="0"/>
    <n v="0"/>
    <n v="29107"/>
    <n v="-10909.14"/>
    <n v="-10416.719999999999"/>
    <n v="0"/>
    <n v="-10416.719999999999"/>
    <n v="0"/>
    <n v="0"/>
    <n v="-21325.86"/>
    <n v="0"/>
    <n v="18197.86"/>
    <n v="7781.1399999999994"/>
  </r>
  <r>
    <x v="3"/>
    <s v="FM01"/>
    <n v="1600"/>
    <n v="160001905"/>
    <n v="0"/>
    <s v="FM001600019050"/>
    <s v="PB PRINTING CYLIDER GENERAL"/>
    <x v="0"/>
    <n v="6"/>
    <n v="2"/>
    <n v="0"/>
    <s v="07.07.2021"/>
    <s v="07.07.2021"/>
    <m/>
    <s v="INR"/>
    <n v="53808"/>
    <n v="0"/>
    <n v="0"/>
    <n v="0"/>
    <n v="53808"/>
    <n v="-18766.46"/>
    <n v="-19256.63"/>
    <n v="0"/>
    <n v="-19256.63"/>
    <n v="0"/>
    <n v="0"/>
    <n v="-38023.089999999997"/>
    <n v="0"/>
    <n v="35041.54"/>
    <n v="15784.910000000003"/>
  </r>
  <r>
    <x v="3"/>
    <s v="FM01"/>
    <n v="1600"/>
    <n v="160001906"/>
    <n v="0"/>
    <s v="FM001600019060"/>
    <s v="PB PRINTING CYLIDER GENERAL"/>
    <x v="0"/>
    <n v="5"/>
    <n v="2"/>
    <n v="0"/>
    <s v="07.07.2021"/>
    <s v="07.07.2021"/>
    <m/>
    <s v="INR"/>
    <n v="52400"/>
    <n v="0"/>
    <n v="0"/>
    <n v="0"/>
    <n v="52400"/>
    <n v="-18275.400000000001"/>
    <n v="-18752.740000000002"/>
    <n v="0"/>
    <n v="-18752.740000000002"/>
    <n v="0"/>
    <n v="0"/>
    <n v="-37028.14"/>
    <n v="0"/>
    <n v="34124.6"/>
    <n v="15371.86"/>
  </r>
  <r>
    <x v="3"/>
    <s v="FM01"/>
    <n v="1600"/>
    <n v="160001907"/>
    <n v="0"/>
    <s v="FM001600019070"/>
    <s v="PB PRINTING CYLIDER GENERAL"/>
    <x v="0"/>
    <n v="6"/>
    <n v="2"/>
    <n v="0"/>
    <s v="07.07.2021"/>
    <s v="07.07.2021"/>
    <m/>
    <s v="INR"/>
    <n v="53808"/>
    <n v="0"/>
    <n v="0"/>
    <n v="0"/>
    <n v="53808"/>
    <n v="-18766.46"/>
    <n v="-19256.63"/>
    <n v="0"/>
    <n v="-19256.63"/>
    <n v="0"/>
    <n v="0"/>
    <n v="-38023.089999999997"/>
    <n v="0"/>
    <n v="35041.54"/>
    <n v="15784.910000000003"/>
  </r>
  <r>
    <x v="3"/>
    <s v="FM01"/>
    <n v="1600"/>
    <n v="160001908"/>
    <n v="0"/>
    <s v="FM001600019080"/>
    <s v="PB PRINTING CYLIDER GENERAL"/>
    <x v="0"/>
    <n v="6"/>
    <n v="2"/>
    <n v="0"/>
    <s v="07.07.2021"/>
    <s v="07.07.2021"/>
    <m/>
    <s v="INR"/>
    <n v="62880"/>
    <n v="0"/>
    <n v="0"/>
    <n v="0"/>
    <n v="62880"/>
    <n v="-21930.48"/>
    <n v="-22503.29"/>
    <n v="0"/>
    <n v="-22503.29"/>
    <n v="0"/>
    <n v="0"/>
    <n v="-44433.770000000004"/>
    <n v="0"/>
    <n v="40949.520000000004"/>
    <n v="18446.229999999996"/>
  </r>
  <r>
    <x v="3"/>
    <s v="FM01"/>
    <n v="1600"/>
    <n v="160001909"/>
    <n v="0"/>
    <s v="FM001600019090"/>
    <s v="PB PRINTING CYLIDER GENERAL"/>
    <x v="0"/>
    <n v="7"/>
    <n v="2"/>
    <n v="0"/>
    <s v="31.08.2021"/>
    <s v="06.08.2021"/>
    <m/>
    <s v="INR"/>
    <n v="67571"/>
    <n v="0"/>
    <n v="0"/>
    <n v="0"/>
    <n v="67571"/>
    <n v="-22030"/>
    <n v="-25454.83"/>
    <n v="0"/>
    <n v="-25454.83"/>
    <n v="0"/>
    <n v="0"/>
    <n v="-47484.83"/>
    <n v="0"/>
    <n v="45541"/>
    <n v="20086.169999999998"/>
  </r>
  <r>
    <x v="3"/>
    <s v="FM01"/>
    <n v="1600"/>
    <n v="160001910"/>
    <n v="0"/>
    <s v="FM001600019100"/>
    <s v="PB PRINTING CYLIDER GENERAL"/>
    <x v="0"/>
    <n v="7"/>
    <n v="2"/>
    <n v="0"/>
    <s v="31.08.2021"/>
    <s v="07.08.2021"/>
    <m/>
    <s v="INR"/>
    <n v="81312"/>
    <n v="0"/>
    <n v="0"/>
    <n v="0"/>
    <n v="81312"/>
    <n v="-26398.55"/>
    <n v="-30631.23"/>
    <n v="0"/>
    <n v="-30631.23"/>
    <n v="0"/>
    <n v="0"/>
    <n v="-57029.78"/>
    <n v="0"/>
    <n v="54913.45"/>
    <n v="24282.22"/>
  </r>
  <r>
    <x v="3"/>
    <s v="FM01"/>
    <n v="1600"/>
    <n v="160001911"/>
    <n v="0"/>
    <s v="FM001600019110"/>
    <s v="PB PRINTING CYLIDER GENERAL"/>
    <x v="0"/>
    <n v="7"/>
    <n v="2"/>
    <n v="0"/>
    <s v="31.08.2021"/>
    <s v="09.08.2021"/>
    <m/>
    <s v="INR"/>
    <n v="72072.08"/>
    <n v="0"/>
    <n v="0"/>
    <n v="0"/>
    <n v="72072.08"/>
    <n v="-23201.29"/>
    <n v="-27150.44"/>
    <n v="0"/>
    <n v="-27150.44"/>
    <n v="0"/>
    <n v="0"/>
    <n v="-50351.729999999996"/>
    <n v="0"/>
    <n v="48870.79"/>
    <n v="21720.350000000006"/>
  </r>
  <r>
    <x v="3"/>
    <s v="FM01"/>
    <n v="1600"/>
    <n v="160001912"/>
    <n v="0"/>
    <s v="FM001600019120"/>
    <s v="PB PRINTING CYLIDER GENERAL"/>
    <x v="0"/>
    <n v="8"/>
    <n v="2"/>
    <n v="0"/>
    <s v="31.08.2021"/>
    <s v="10.08.2021"/>
    <m/>
    <s v="INR"/>
    <n v="72655.929999999993"/>
    <n v="0"/>
    <n v="0"/>
    <n v="0"/>
    <n v="72655.929999999993"/>
    <n v="-23289.71"/>
    <n v="-27370.38"/>
    <n v="0"/>
    <n v="-27370.38"/>
    <n v="0"/>
    <n v="0"/>
    <n v="-50660.09"/>
    <n v="0"/>
    <n v="49366.219999999994"/>
    <n v="21995.839999999997"/>
  </r>
  <r>
    <x v="3"/>
    <s v="FM01"/>
    <n v="1600"/>
    <n v="160001913"/>
    <n v="0"/>
    <s v="FM001600019130"/>
    <s v="PB PRINTING CYLIDER GENERAL"/>
    <x v="0"/>
    <n v="7"/>
    <n v="2"/>
    <n v="0"/>
    <s v="31.08.2021"/>
    <s v="06.08.2021"/>
    <m/>
    <s v="INR"/>
    <n v="69966.95"/>
    <n v="0"/>
    <n v="0"/>
    <n v="0"/>
    <n v="69966.95"/>
    <n v="-22811.14"/>
    <n v="-26357.41"/>
    <n v="0"/>
    <n v="-26357.41"/>
    <n v="0"/>
    <n v="0"/>
    <n v="-49168.55"/>
    <n v="0"/>
    <n v="47155.81"/>
    <n v="20798.399999999994"/>
  </r>
  <r>
    <x v="3"/>
    <s v="FM01"/>
    <n v="1600"/>
    <n v="160001914"/>
    <n v="0"/>
    <s v="FM001600019140"/>
    <s v="PB MOULD PLASTIC OR RUBBER"/>
    <x v="0"/>
    <n v="5"/>
    <n v="2"/>
    <n v="0"/>
    <s v="08.12.2021"/>
    <s v="08.12.2021"/>
    <m/>
    <s v="INR"/>
    <n v="500000"/>
    <n v="0"/>
    <n v="0"/>
    <n v="0"/>
    <n v="500000"/>
    <n v="-74178.080000000002"/>
    <n v="-178938.36"/>
    <n v="0"/>
    <n v="-178938.36"/>
    <n v="0"/>
    <n v="0"/>
    <n v="-253116.44"/>
    <n v="0"/>
    <n v="425821.92"/>
    <n v="246883.56"/>
  </r>
  <r>
    <x v="3"/>
    <s v="FM01"/>
    <n v="1600"/>
    <n v="160001915"/>
    <n v="0"/>
    <s v="FM001600019150"/>
    <s v="PB MOULD PLASTIC OR RUBBER"/>
    <x v="0"/>
    <n v="6"/>
    <n v="2"/>
    <n v="0"/>
    <s v="08.12.2021"/>
    <s v="08.12.2021"/>
    <m/>
    <s v="INR"/>
    <n v="450000"/>
    <n v="0"/>
    <n v="0"/>
    <n v="0"/>
    <n v="450000"/>
    <n v="-66760.27"/>
    <n v="-161044.51999999999"/>
    <n v="0"/>
    <n v="-161044.51999999999"/>
    <n v="0"/>
    <n v="0"/>
    <n v="-227804.78999999998"/>
    <n v="0"/>
    <n v="383239.73"/>
    <n v="222195.21000000002"/>
  </r>
  <r>
    <x v="3"/>
    <s v="FM01"/>
    <n v="1600"/>
    <n v="160001916"/>
    <n v="0"/>
    <s v="FM001600019160"/>
    <s v="PB MOULD PLASTIC OR RUBBER"/>
    <x v="0"/>
    <n v="5"/>
    <n v="2"/>
    <n v="0"/>
    <s v="08.12.2021"/>
    <s v="08.12.2021"/>
    <m/>
    <s v="INR"/>
    <n v="300000"/>
    <n v="0"/>
    <n v="0"/>
    <n v="0"/>
    <n v="300000"/>
    <n v="-44506.85"/>
    <n v="-107363.01"/>
    <n v="0"/>
    <n v="-107363.01"/>
    <n v="0"/>
    <n v="0"/>
    <n v="-151869.85999999999"/>
    <n v="0"/>
    <n v="255493.15"/>
    <n v="148130.14000000001"/>
  </r>
  <r>
    <x v="3"/>
    <s v="FM01"/>
    <n v="1600"/>
    <n v="160001917"/>
    <n v="0"/>
    <s v="FM001600019170"/>
    <s v="PB MOULD PLASTIC OR RUBBER"/>
    <x v="0"/>
    <n v="1"/>
    <n v="2"/>
    <n v="0"/>
    <s v="31.01.2022"/>
    <s v="05.01.2022"/>
    <m/>
    <s v="INR"/>
    <n v="10626.27"/>
    <n v="0"/>
    <n v="0"/>
    <n v="0"/>
    <n v="10626.27"/>
    <n v="-1189.27"/>
    <n v="-3802.9"/>
    <n v="0"/>
    <n v="-3802.9"/>
    <n v="0"/>
    <n v="0"/>
    <n v="-4992.17"/>
    <n v="0"/>
    <n v="9437"/>
    <n v="5634.1"/>
  </r>
  <r>
    <x v="3"/>
    <s v="FM01"/>
    <n v="1600"/>
    <n v="160001918"/>
    <n v="0"/>
    <s v="FM001600019180"/>
    <s v="Printing Cylinder -F TTCream Waf Vani"/>
    <x v="0"/>
    <n v="6"/>
    <n v="2"/>
    <n v="0"/>
    <s v="31.01.2022"/>
    <s v="05.01.2022"/>
    <m/>
    <s v="INR"/>
    <n v="68244.070000000007"/>
    <n v="0"/>
    <n v="0"/>
    <n v="0"/>
    <n v="68244.070000000007"/>
    <n v="-7637.73"/>
    <n v="-24422.959999999999"/>
    <n v="0"/>
    <n v="-24422.959999999999"/>
    <n v="0"/>
    <n v="0"/>
    <n v="-32060.69"/>
    <n v="0"/>
    <n v="60606.340000000011"/>
    <n v="36183.380000000005"/>
  </r>
  <r>
    <x v="3"/>
    <s v="FM01"/>
    <n v="1600"/>
    <n v="160001919"/>
    <n v="0"/>
    <s v="FM001600019190"/>
    <s v="Printing Cylinder -F TTCream Waf Choc"/>
    <x v="0"/>
    <n v="5"/>
    <n v="2"/>
    <n v="0"/>
    <s v="31.01.2022"/>
    <s v="05.01.2022"/>
    <m/>
    <s v="INR"/>
    <n v="56870.34"/>
    <n v="0"/>
    <n v="0"/>
    <n v="0"/>
    <n v="56870.34"/>
    <n v="-6364.8"/>
    <n v="-20352.57"/>
    <n v="0"/>
    <n v="-20352.57"/>
    <n v="0"/>
    <n v="0"/>
    <n v="-26717.37"/>
    <n v="0"/>
    <n v="50505.539999999994"/>
    <n v="30152.969999999998"/>
  </r>
  <r>
    <x v="3"/>
    <s v="FM01"/>
    <n v="1600"/>
    <n v="160001920"/>
    <n v="0"/>
    <s v="FM001600019200"/>
    <s v="Printing Cylinder -F TTCream Waf Stra"/>
    <x v="0"/>
    <n v="5"/>
    <n v="2"/>
    <n v="0"/>
    <s v="31.01.2022"/>
    <s v="05.01.2022"/>
    <m/>
    <s v="INR"/>
    <n v="56870.34"/>
    <n v="0"/>
    <n v="0"/>
    <n v="0"/>
    <n v="56870.34"/>
    <n v="-6364.8"/>
    <n v="-20352.57"/>
    <n v="0"/>
    <n v="-20352.57"/>
    <n v="0"/>
    <n v="0"/>
    <n v="-26717.37"/>
    <n v="0"/>
    <n v="50505.539999999994"/>
    <n v="30152.969999999998"/>
  </r>
  <r>
    <x v="3"/>
    <s v="FM01"/>
    <n v="1600"/>
    <n v="160001921"/>
    <n v="0"/>
    <s v="FM001600019210"/>
    <s v="PB MOULD PLASTIC OR RUBBER"/>
    <x v="0"/>
    <n v="8"/>
    <n v="2"/>
    <n v="0"/>
    <s v="31.01.2022"/>
    <s v="05.01.2022"/>
    <m/>
    <s v="INR"/>
    <n v="79360.17"/>
    <n v="0"/>
    <n v="0"/>
    <n v="0"/>
    <n v="79360.17"/>
    <n v="-8881.82"/>
    <n v="-28401.15"/>
    <n v="0"/>
    <n v="-28401.15"/>
    <n v="0"/>
    <n v="0"/>
    <n v="-37282.97"/>
    <n v="0"/>
    <n v="70478.350000000006"/>
    <n v="42077.2"/>
  </r>
  <r>
    <x v="3"/>
    <s v="FM01"/>
    <n v="1600"/>
    <n v="160001922"/>
    <n v="0"/>
    <s v="FM001600019220"/>
    <s v="Printing Plates - TT Soy Sauce - 190 G"/>
    <x v="0"/>
    <n v="7"/>
    <n v="2"/>
    <n v="0"/>
    <s v="31.01.2022"/>
    <s v="11.01.2022"/>
    <m/>
    <s v="INR"/>
    <n v="9100"/>
    <n v="0"/>
    <n v="0"/>
    <n v="0"/>
    <n v="9100"/>
    <n v="-947.4"/>
    <n v="-3256.68"/>
    <n v="0"/>
    <n v="-3256.68"/>
    <n v="0"/>
    <n v="0"/>
    <n v="-4204.08"/>
    <n v="0"/>
    <n v="8152.6"/>
    <n v="4895.92"/>
  </r>
  <r>
    <x v="3"/>
    <s v="FM01"/>
    <n v="1600"/>
    <n v="160001923"/>
    <n v="0"/>
    <s v="FM001600019230"/>
    <s v="Printing Plates -TT Red Chilly Sauce - 190 G"/>
    <x v="0"/>
    <n v="7"/>
    <n v="2"/>
    <n v="0"/>
    <s v="31.01.2022"/>
    <s v="11.01.2022"/>
    <m/>
    <s v="INR"/>
    <n v="9100"/>
    <n v="0"/>
    <n v="0"/>
    <n v="0"/>
    <n v="9100"/>
    <n v="-947.4"/>
    <n v="-3256.68"/>
    <n v="0"/>
    <n v="-3256.68"/>
    <n v="0"/>
    <n v="0"/>
    <n v="-4204.08"/>
    <n v="0"/>
    <n v="8152.6"/>
    <n v="4895.92"/>
  </r>
  <r>
    <x v="3"/>
    <s v="FM01"/>
    <n v="1600"/>
    <n v="160001924"/>
    <n v="0"/>
    <s v="FM001600019240"/>
    <s v="Printing Plates- TT Green Chilly Sauce - 190 G"/>
    <x v="0"/>
    <n v="7"/>
    <n v="2"/>
    <n v="0"/>
    <s v="31.01.2022"/>
    <s v="11.01.2022"/>
    <m/>
    <s v="INR"/>
    <n v="9100"/>
    <n v="0"/>
    <n v="0"/>
    <n v="0"/>
    <n v="9100"/>
    <n v="-947.4"/>
    <n v="-3256.68"/>
    <n v="0"/>
    <n v="-3256.68"/>
    <n v="0"/>
    <n v="0"/>
    <n v="-4204.08"/>
    <n v="0"/>
    <n v="8152.6"/>
    <n v="4895.92"/>
  </r>
  <r>
    <x v="3"/>
    <s v="FM01"/>
    <n v="1600"/>
    <n v="160001925"/>
    <n v="0"/>
    <s v="FM001600019250"/>
    <s v="Printing Plates -TT Chinese Sauce Vinegar - 175 G"/>
    <x v="0"/>
    <n v="7"/>
    <n v="2"/>
    <n v="0"/>
    <s v="31.01.2022"/>
    <s v="11.01.2022"/>
    <m/>
    <s v="INR"/>
    <n v="9100"/>
    <n v="0"/>
    <n v="0"/>
    <n v="0"/>
    <n v="9100"/>
    <n v="-947.4"/>
    <n v="-3256.68"/>
    <n v="0"/>
    <n v="-3256.68"/>
    <n v="0"/>
    <n v="0"/>
    <n v="-4204.08"/>
    <n v="0"/>
    <n v="8152.6"/>
    <n v="4895.92"/>
  </r>
  <r>
    <x v="3"/>
    <s v="FM01"/>
    <n v="1600"/>
    <n v="160001926"/>
    <n v="0"/>
    <s v="FM001600019260"/>
    <s v="Printing Cylinder-TT TOMATO KETCHUP 1.9 KG"/>
    <x v="0"/>
    <n v="7"/>
    <n v="2"/>
    <n v="0"/>
    <s v="28.02.2022"/>
    <s v="15.02.2022"/>
    <m/>
    <s v="INR"/>
    <n v="52360.17"/>
    <n v="0"/>
    <n v="0"/>
    <n v="0"/>
    <n v="52360.17"/>
    <n v="-3066.3"/>
    <n v="-18738.48"/>
    <n v="0"/>
    <n v="-18738.48"/>
    <n v="0"/>
    <n v="0"/>
    <n v="-21804.78"/>
    <n v="0"/>
    <n v="49293.869999999995"/>
    <n v="30555.39"/>
  </r>
  <r>
    <x v="3"/>
    <s v="FM01"/>
    <n v="1600"/>
    <n v="160001927"/>
    <n v="0"/>
    <s v="FM001600019270"/>
    <s v="Printing Cylinder -Kara_Face Mask Pouch_Rice Water"/>
    <x v="0"/>
    <n v="8"/>
    <n v="2"/>
    <n v="0"/>
    <s v="28.02.2022"/>
    <s v="24.02.2022"/>
    <m/>
    <s v="INR"/>
    <n v="74800"/>
    <n v="0"/>
    <n v="0"/>
    <n v="0"/>
    <n v="74800"/>
    <n v="-3504.33"/>
    <n v="-26769.18"/>
    <n v="0"/>
    <n v="-26769.18"/>
    <n v="0"/>
    <n v="0"/>
    <n v="-30273.510000000002"/>
    <n v="0"/>
    <n v="71295.67"/>
    <n v="44526.49"/>
  </r>
  <r>
    <x v="3"/>
    <s v="FM01"/>
    <n v="1600"/>
    <n v="160001928"/>
    <n v="0"/>
    <s v="FM001600019280"/>
    <s v="Printing Cylinder-Kara_Face Mask Pouch_Charcoal"/>
    <x v="0"/>
    <n v="6"/>
    <n v="2"/>
    <n v="0"/>
    <s v="28.02.2022"/>
    <s v="24.02.2022"/>
    <m/>
    <s v="INR"/>
    <n v="56100"/>
    <n v="0"/>
    <n v="0"/>
    <n v="0"/>
    <n v="56100"/>
    <n v="-2628.25"/>
    <n v="-20076.88"/>
    <n v="0"/>
    <n v="-20076.88"/>
    <n v="0"/>
    <n v="0"/>
    <n v="-22705.13"/>
    <n v="0"/>
    <n v="53471.75"/>
    <n v="33394.869999999995"/>
  </r>
  <r>
    <x v="3"/>
    <s v="FM01"/>
    <n v="1600"/>
    <n v="160001929"/>
    <n v="0"/>
    <s v="FM001600019290"/>
    <s v="Printing Cylinder-Kara_Face Mask Pouch_Aloe Vera"/>
    <x v="0"/>
    <n v="6"/>
    <n v="2"/>
    <n v="0"/>
    <s v="28.02.2022"/>
    <s v="24.02.2022"/>
    <m/>
    <s v="INR"/>
    <n v="56100"/>
    <n v="0"/>
    <n v="0"/>
    <n v="0"/>
    <n v="56100"/>
    <n v="-2628.25"/>
    <n v="-20076.88"/>
    <n v="0"/>
    <n v="-20076.88"/>
    <n v="0"/>
    <n v="0"/>
    <n v="-22705.13"/>
    <n v="0"/>
    <n v="53471.75"/>
    <n v="33394.869999999995"/>
  </r>
  <r>
    <x v="3"/>
    <s v="FM01"/>
    <n v="1600"/>
    <n v="160001930"/>
    <n v="0"/>
    <s v="FM001600019300"/>
    <s v="Printing Cylinder-KARA ROSE WATER WIPES 25 WIPES ("/>
    <x v="0"/>
    <n v="13"/>
    <n v="2"/>
    <n v="0"/>
    <s v="31.03.2022"/>
    <s v="02.03.2022"/>
    <m/>
    <s v="INR"/>
    <n v="91930"/>
    <n v="0"/>
    <n v="0"/>
    <n v="0"/>
    <n v="91930"/>
    <n v="-3589.05"/>
    <n v="-32899.61"/>
    <n v="0"/>
    <n v="-32899.61"/>
    <n v="0"/>
    <n v="0"/>
    <n v="-36488.660000000003"/>
    <n v="0"/>
    <n v="88340.95"/>
    <n v="55441.34"/>
  </r>
  <r>
    <x v="3"/>
    <s v="FM01"/>
    <n v="1600"/>
    <n v="160001931"/>
    <n v="0"/>
    <s v="FM001600019310"/>
    <s v="Printing Cylinder-Tasty Treat Aloo Bhujia 1kg"/>
    <x v="0"/>
    <n v="8"/>
    <n v="2"/>
    <n v="0"/>
    <s v="31.03.2022"/>
    <s v="02.03.2022"/>
    <m/>
    <s v="INR"/>
    <n v="117935"/>
    <n v="0"/>
    <n v="0"/>
    <n v="0"/>
    <n v="117935"/>
    <n v="-4604.3100000000004"/>
    <n v="-42206.19"/>
    <n v="0"/>
    <n v="-42206.19"/>
    <n v="0"/>
    <n v="0"/>
    <n v="-46810.5"/>
    <n v="0"/>
    <n v="113330.69"/>
    <n v="71124.5"/>
  </r>
  <r>
    <x v="3"/>
    <s v="FM01"/>
    <n v="1600"/>
    <n v="160001932"/>
    <n v="0"/>
    <s v="FM001600019320"/>
    <s v="Printing Cylinder-Tasty Treat Khatta Meetha 1 Kg"/>
    <x v="0"/>
    <n v="8"/>
    <n v="2"/>
    <n v="0"/>
    <s v="31.03.2022"/>
    <s v="02.03.2022"/>
    <m/>
    <s v="INR"/>
    <n v="109200"/>
    <n v="0"/>
    <n v="0"/>
    <n v="0"/>
    <n v="109200"/>
    <n v="-4263.29"/>
    <n v="-39080.14"/>
    <n v="0"/>
    <n v="-39080.14"/>
    <n v="0"/>
    <n v="0"/>
    <n v="-43343.43"/>
    <n v="0"/>
    <n v="104936.71"/>
    <n v="65856.570000000007"/>
  </r>
  <r>
    <x v="3"/>
    <s v="FM01"/>
    <n v="1600"/>
    <n v="160001933"/>
    <n v="0"/>
    <s v="FM001600019330"/>
    <s v="Printing Cylinder-Tasty Treat Navratan Mix 1kg"/>
    <x v="0"/>
    <n v="8"/>
    <n v="2"/>
    <n v="0"/>
    <s v="31.03.2022"/>
    <s v="02.03.2022"/>
    <m/>
    <s v="INR"/>
    <n v="109200"/>
    <n v="0"/>
    <n v="0"/>
    <n v="0"/>
    <n v="109200"/>
    <n v="-4263.29"/>
    <n v="-39080.14"/>
    <n v="0"/>
    <n v="-39080.14"/>
    <n v="0"/>
    <n v="0"/>
    <n v="-43343.43"/>
    <n v="0"/>
    <n v="104936.71"/>
    <n v="65856.570000000007"/>
  </r>
  <r>
    <x v="3"/>
    <s v="FM01"/>
    <n v="1600"/>
    <n v="160001934"/>
    <n v="0"/>
    <s v="FM001600019340"/>
    <s v="Mould 250 ml ALUMINIUM- DOUBLE CAVIITY Semi Auto"/>
    <x v="0"/>
    <n v="4"/>
    <n v="2"/>
    <n v="0"/>
    <s v="31.03.2022"/>
    <s v="14.03.2022"/>
    <m/>
    <s v="INR"/>
    <n v="180000"/>
    <n v="0"/>
    <n v="0"/>
    <n v="0"/>
    <n v="180000"/>
    <n v="-4216.4399999999996"/>
    <n v="-64417.81"/>
    <n v="0"/>
    <n v="-64417.81"/>
    <n v="0"/>
    <n v="0"/>
    <n v="-68634.25"/>
    <n v="0"/>
    <n v="175783.56"/>
    <n v="111365.75"/>
  </r>
  <r>
    <x v="3"/>
    <s v="FM01"/>
    <n v="1600"/>
    <n v="160001935"/>
    <n v="0"/>
    <s v="FM001600019350"/>
    <s v="Mould 750 ml ALUMINIUM -DOUBLE CAVIITY Semi Auto"/>
    <x v="0"/>
    <n v="3"/>
    <n v="2"/>
    <n v="0"/>
    <s v="31.03.2022"/>
    <s v="14.03.2022"/>
    <m/>
    <s v="INR"/>
    <n v="165000"/>
    <n v="0"/>
    <n v="0"/>
    <n v="0"/>
    <n v="165000"/>
    <n v="-3865.07"/>
    <n v="-59049.66"/>
    <n v="0"/>
    <n v="-59049.66"/>
    <n v="0"/>
    <n v="0"/>
    <n v="-62914.73"/>
    <n v="0"/>
    <n v="161134.93"/>
    <n v="102085.26999999999"/>
  </r>
  <r>
    <x v="3"/>
    <s v="FM01"/>
    <n v="1600"/>
    <n v="160001936"/>
    <n v="0"/>
    <s v="FM001600019360"/>
    <s v="Printing Cylinder-CM Cylinder 150 ml 400 X 975 mm"/>
    <x v="0"/>
    <n v="6"/>
    <n v="2"/>
    <n v="0"/>
    <s v="31.03.2022"/>
    <s v="16.03.2022"/>
    <m/>
    <s v="INR"/>
    <n v="51480"/>
    <n v="0"/>
    <n v="0"/>
    <n v="0"/>
    <n v="51480"/>
    <n v="-1071.9100000000001"/>
    <n v="-18423.490000000002"/>
    <n v="0"/>
    <n v="-18423.490000000002"/>
    <n v="0"/>
    <n v="0"/>
    <n v="-19495.400000000001"/>
    <n v="0"/>
    <n v="50408.09"/>
    <n v="31984.6"/>
  </r>
  <r>
    <x v="3"/>
    <s v="FM01"/>
    <n v="1600"/>
    <n v="160001937"/>
    <n v="0"/>
    <s v="FM001600019370"/>
    <s v="Printing Cylinder-TT  1075*440*2"/>
    <x v="0"/>
    <n v="20"/>
    <n v="2"/>
    <n v="0"/>
    <s v="31.03.2022"/>
    <s v="16.03.2022"/>
    <m/>
    <s v="INR"/>
    <n v="189200"/>
    <n v="0"/>
    <n v="0"/>
    <n v="0"/>
    <n v="189200"/>
    <n v="-3939.51"/>
    <n v="-67710.27"/>
    <n v="0"/>
    <n v="-67710.27"/>
    <n v="0"/>
    <n v="0"/>
    <n v="-71649.78"/>
    <n v="0"/>
    <n v="185260.49"/>
    <n v="117550.22"/>
  </r>
  <r>
    <x v="3"/>
    <s v="FM01"/>
    <n v="1600"/>
    <n v="160001938"/>
    <n v="0"/>
    <s v="FM001600019380"/>
    <s v="Printing Cylinder-TT  930*400*2"/>
    <x v="0"/>
    <n v="20"/>
    <n v="2"/>
    <n v="0"/>
    <s v="31.03.2022"/>
    <s v="16.03.2022"/>
    <m/>
    <s v="INR"/>
    <n v="148800"/>
    <n v="0"/>
    <n v="0"/>
    <n v="0"/>
    <n v="148800"/>
    <n v="-3098.3"/>
    <n v="-53252.06"/>
    <n v="0"/>
    <n v="-53252.06"/>
    <n v="0"/>
    <n v="0"/>
    <n v="-56350.36"/>
    <n v="0"/>
    <n v="145701.70000000001"/>
    <n v="92449.64"/>
  </r>
  <r>
    <x v="3"/>
    <s v="FM01"/>
    <n v="1600"/>
    <n v="160001939"/>
    <n v="0"/>
    <s v="FM001600019390"/>
    <s v="Printing Cylinder-TT Fruit Based Drink Guava 2L"/>
    <x v="0"/>
    <n v="8"/>
    <n v="2"/>
    <n v="0"/>
    <s v="31.03.2022"/>
    <s v="28.03.2022"/>
    <m/>
    <s v="INR"/>
    <n v="44350"/>
    <n v="0"/>
    <n v="0"/>
    <n v="0"/>
    <n v="44350"/>
    <n v="-230.86"/>
    <n v="-15871.83"/>
    <n v="0"/>
    <n v="-15871.83"/>
    <n v="0"/>
    <n v="0"/>
    <n v="-16102.69"/>
    <n v="0"/>
    <n v="44119.14"/>
    <n v="28247.309999999998"/>
  </r>
  <r>
    <x v="3"/>
    <s v="FM01"/>
    <n v="1600"/>
    <n v="160001940"/>
    <n v="0"/>
    <s v="FM001600019400"/>
    <s v="Printing Cylinder-TT Fruit Based Drink Apple 2L"/>
    <x v="0"/>
    <n v="7"/>
    <n v="2"/>
    <n v="0"/>
    <s v="31.03.2022"/>
    <s v="28.03.2022"/>
    <m/>
    <s v="INR"/>
    <n v="38808"/>
    <n v="0"/>
    <n v="0"/>
    <n v="0"/>
    <n v="38808"/>
    <n v="-202.01"/>
    <n v="-13888.48"/>
    <n v="0"/>
    <n v="-13888.48"/>
    <n v="0"/>
    <n v="0"/>
    <n v="-14090.49"/>
    <n v="0"/>
    <n v="38605.99"/>
    <n v="24717.510000000002"/>
  </r>
  <r>
    <x v="3"/>
    <s v="FM01"/>
    <n v="1600"/>
    <n v="160001941"/>
    <n v="0"/>
    <s v="FM001600019410"/>
    <s v="Printing Cylinder-TT Fruit Based Drink Litchi 2L"/>
    <x v="0"/>
    <n v="7"/>
    <n v="2"/>
    <n v="0"/>
    <s v="31.03.2022"/>
    <s v="28.03.2022"/>
    <m/>
    <s v="INR"/>
    <n v="38808"/>
    <n v="0"/>
    <n v="0"/>
    <n v="0"/>
    <n v="38808"/>
    <n v="-202.01"/>
    <n v="-13888.48"/>
    <n v="0"/>
    <n v="-13888.48"/>
    <n v="0"/>
    <n v="0"/>
    <n v="-14090.49"/>
    <n v="0"/>
    <n v="38605.99"/>
    <n v="24717.510000000002"/>
  </r>
  <r>
    <x v="3"/>
    <s v="FM01"/>
    <n v="1600"/>
    <n v="160001942"/>
    <n v="0"/>
    <s v="FM001600019420"/>
    <s v="PB Mould Plastic or Rubber"/>
    <x v="0"/>
    <n v="4"/>
    <n v="2"/>
    <n v="0"/>
    <s v="30.04.2022"/>
    <s v="05.04.2022"/>
    <m/>
    <s v="INR"/>
    <n v="0"/>
    <n v="19516.099999999999"/>
    <n v="0"/>
    <n v="0"/>
    <n v="19516.099999999999"/>
    <n v="0"/>
    <n v="-7245.02"/>
    <n v="0"/>
    <n v="-7245.02"/>
    <n v="0"/>
    <n v="0"/>
    <n v="-7245.02"/>
    <n v="0"/>
    <n v="0"/>
    <n v="12271.079999999998"/>
  </r>
  <r>
    <x v="3"/>
    <s v="FM01"/>
    <n v="1600"/>
    <n v="160001943"/>
    <n v="0"/>
    <s v="FM001600019430"/>
    <s v="Printing Cylinder-Kara Rose 10"/>
    <x v="0"/>
    <n v="7"/>
    <n v="2"/>
    <n v="0"/>
    <s v="30.09.2022"/>
    <s v="28.09.2022"/>
    <m/>
    <s v="INR"/>
    <n v="0"/>
    <n v="73735.199999999997"/>
    <n v="0"/>
    <n v="0"/>
    <n v="73735.199999999997"/>
    <n v="0"/>
    <n v="-9595.68"/>
    <n v="0"/>
    <n v="-9595.68"/>
    <n v="0"/>
    <n v="0"/>
    <n v="-9595.68"/>
    <n v="0"/>
    <n v="0"/>
    <n v="64139.519999999997"/>
  </r>
  <r>
    <x v="3"/>
    <s v="FM01"/>
    <n v="1600"/>
    <n v="160001944"/>
    <n v="0"/>
    <s v="FM001600019440"/>
    <s v="Printin Cylinder-Kara Neem &amp; Tree tree 10"/>
    <x v="0"/>
    <n v="7"/>
    <n v="2"/>
    <n v="0"/>
    <s v="30.09.2022"/>
    <s v="28.09.2022"/>
    <m/>
    <s v="INR"/>
    <n v="0"/>
    <n v="73735.199999999997"/>
    <n v="0"/>
    <n v="0"/>
    <n v="73735.199999999997"/>
    <n v="0"/>
    <n v="-9595.68"/>
    <n v="0"/>
    <n v="-9595.68"/>
    <n v="0"/>
    <n v="0"/>
    <n v="-9595.68"/>
    <n v="0"/>
    <n v="0"/>
    <n v="64139.519999999997"/>
  </r>
  <r>
    <x v="3"/>
    <s v="FM01"/>
    <n v="1600"/>
    <n v="160001945"/>
    <n v="0"/>
    <s v="FM001600019450"/>
    <s v="Printing Cylinder-Kara Alovera &amp; Mint 10"/>
    <x v="0"/>
    <n v="7"/>
    <n v="2"/>
    <n v="0"/>
    <s v="30.09.2022"/>
    <s v="28.09.2022"/>
    <m/>
    <s v="INR"/>
    <n v="0"/>
    <n v="73735.199999999997"/>
    <n v="0"/>
    <n v="0"/>
    <n v="73735.199999999997"/>
    <n v="0"/>
    <n v="-9595.68"/>
    <n v="0"/>
    <n v="-9595.68"/>
    <n v="0"/>
    <n v="0"/>
    <n v="-9595.68"/>
    <n v="0"/>
    <n v="0"/>
    <n v="64139.519999999997"/>
  </r>
  <r>
    <x v="3"/>
    <s v="FM01"/>
    <n v="1600"/>
    <n v="160001946"/>
    <n v="0"/>
    <s v="FM001600019460"/>
    <s v="Printing Cylinder-Kara Alovera &amp; Cucumber 10"/>
    <x v="0"/>
    <n v="7"/>
    <n v="2"/>
    <n v="0"/>
    <s v="30.09.2022"/>
    <s v="28.09.2022"/>
    <m/>
    <s v="INR"/>
    <n v="0"/>
    <n v="73735.199999999997"/>
    <n v="0"/>
    <n v="0"/>
    <n v="73735.199999999997"/>
    <n v="0"/>
    <n v="-9595.68"/>
    <n v="0"/>
    <n v="-9595.68"/>
    <n v="0"/>
    <n v="0"/>
    <n v="-9595.68"/>
    <n v="0"/>
    <n v="0"/>
    <n v="64139.519999999997"/>
  </r>
  <r>
    <x v="3"/>
    <s v="FM01"/>
    <n v="1600"/>
    <n v="160001947"/>
    <n v="0"/>
    <s v="FM001600019470"/>
    <s v="Printing Cylinder Kara Baby Wipes 80 PCS"/>
    <x v="0"/>
    <n v="6"/>
    <n v="2"/>
    <n v="0"/>
    <s v="30.09.2022"/>
    <s v="28.09.2022"/>
    <m/>
    <s v="INR"/>
    <n v="0"/>
    <n v="67914"/>
    <n v="0"/>
    <n v="0"/>
    <n v="67914"/>
    <n v="0"/>
    <n v="-8838.1200000000008"/>
    <n v="0"/>
    <n v="-8838.1200000000008"/>
    <n v="0"/>
    <n v="0"/>
    <n v="-8838.1200000000008"/>
    <n v="0"/>
    <n v="0"/>
    <n v="59075.88"/>
  </r>
  <r>
    <x v="3"/>
    <s v="FM01"/>
    <n v="1700"/>
    <n v="170000000"/>
    <n v="0"/>
    <s v="FM001700000000"/>
    <s v="Weighing Balance 3200 g (L.C.- 0.01g)"/>
    <x v="10"/>
    <n v="1"/>
    <n v="5"/>
    <n v="0"/>
    <s v="31.03.2019"/>
    <s v="22.01.2019"/>
    <m/>
    <s v="INR"/>
    <n v="53200"/>
    <n v="0"/>
    <n v="-53200"/>
    <n v="0"/>
    <n v="0"/>
    <n v="-32234.83"/>
    <n v="-7615.62"/>
    <n v="0"/>
    <n v="-7615.62"/>
    <n v="39850.450000000004"/>
    <n v="0"/>
    <n v="0"/>
    <n v="13349.549999999996"/>
    <n v="20965.169999999998"/>
    <n v="0"/>
  </r>
  <r>
    <x v="3"/>
    <s v="FM01"/>
    <n v="1700"/>
    <n v="170000001"/>
    <n v="0"/>
    <s v="FM001700000010"/>
    <s v="Analytical Weighing Balance 220g"/>
    <x v="10"/>
    <n v="1"/>
    <n v="5"/>
    <n v="0"/>
    <s v="31.03.2019"/>
    <s v="22.01.2019"/>
    <m/>
    <s v="INR"/>
    <n v="74000"/>
    <n v="0"/>
    <n v="-74000"/>
    <n v="0"/>
    <n v="0"/>
    <n v="-44837.919999999998"/>
    <n v="-10593.15"/>
    <n v="0"/>
    <n v="-10593.15"/>
    <n v="55431.07"/>
    <n v="0"/>
    <n v="0"/>
    <n v="18568.93"/>
    <n v="29162.080000000002"/>
    <n v="0"/>
  </r>
  <r>
    <x v="3"/>
    <s v="FM01"/>
    <n v="1700"/>
    <n v="170000002"/>
    <n v="0"/>
    <s v="FM001700000020"/>
    <s v="Viscometer – Brookfield"/>
    <x v="10"/>
    <n v="1"/>
    <n v="5"/>
    <n v="0"/>
    <s v="31.03.2019"/>
    <s v="22.01.2019"/>
    <m/>
    <s v="INR"/>
    <n v="229550"/>
    <n v="0"/>
    <n v="-229550"/>
    <n v="0"/>
    <n v="0"/>
    <n v="-139088.43"/>
    <n v="-32860.239999999998"/>
    <n v="0"/>
    <n v="-32860.239999999998"/>
    <n v="171948.66999999998"/>
    <n v="0"/>
    <n v="0"/>
    <n v="57601.330000000016"/>
    <n v="90461.57"/>
    <n v="0"/>
  </r>
  <r>
    <x v="3"/>
    <s v="FM01"/>
    <n v="1700"/>
    <n v="170000003"/>
    <n v="0"/>
    <s v="FM001700000030"/>
    <s v="Sieve Shaker &amp; Sieve"/>
    <x v="10"/>
    <n v="1"/>
    <n v="5"/>
    <n v="0"/>
    <s v="31.03.2019"/>
    <s v="02.02.2019"/>
    <m/>
    <s v="INR"/>
    <n v="39330"/>
    <n v="0"/>
    <n v="-39330"/>
    <n v="0"/>
    <n v="0"/>
    <n v="-23605.54"/>
    <n v="-5630.12"/>
    <n v="0"/>
    <n v="-5630.12"/>
    <n v="29235.66"/>
    <n v="0"/>
    <n v="0"/>
    <n v="10094.34"/>
    <n v="15724.46"/>
    <n v="0"/>
  </r>
  <r>
    <x v="3"/>
    <s v="FM01"/>
    <n v="1700"/>
    <n v="170000004"/>
    <n v="0"/>
    <s v="FM001700000040"/>
    <s v="Muffle Furnace"/>
    <x v="10"/>
    <n v="1"/>
    <n v="5"/>
    <n v="0"/>
    <s v="31.03.2019"/>
    <s v="02.02.2019"/>
    <m/>
    <s v="INR"/>
    <n v="41400"/>
    <n v="0"/>
    <n v="-41400"/>
    <n v="0"/>
    <n v="0"/>
    <n v="-24847.94"/>
    <n v="-5926.44"/>
    <n v="0"/>
    <n v="-5926.44"/>
    <n v="30774.379999999997"/>
    <n v="0"/>
    <n v="0"/>
    <n v="10625.620000000003"/>
    <n v="16552.060000000001"/>
    <n v="0"/>
  </r>
  <r>
    <x v="3"/>
    <s v="FM01"/>
    <n v="1700"/>
    <n v="170000005"/>
    <n v="0"/>
    <s v="FM001700000050"/>
    <s v="Desiccators"/>
    <x v="10"/>
    <n v="2"/>
    <n v="5"/>
    <n v="0"/>
    <s v="31.03.2019"/>
    <s v="02.02.2019"/>
    <m/>
    <s v="INR"/>
    <n v="5400"/>
    <n v="0"/>
    <n v="-5400"/>
    <n v="0"/>
    <n v="0"/>
    <n v="-3241.04"/>
    <n v="-773.01"/>
    <n v="0"/>
    <n v="-773.01"/>
    <n v="4014.05"/>
    <n v="0"/>
    <n v="0"/>
    <n v="1385.9499999999998"/>
    <n v="2158.96"/>
    <n v="0"/>
  </r>
  <r>
    <x v="3"/>
    <s v="FM01"/>
    <n v="1700"/>
    <n v="170000006"/>
    <n v="0"/>
    <s v="FM001700000060"/>
    <s v="Water still for distill water"/>
    <x v="10"/>
    <n v="1"/>
    <n v="5"/>
    <n v="0"/>
    <s v="31.03.2019"/>
    <s v="02.02.2019"/>
    <m/>
    <s v="INR"/>
    <n v="14500"/>
    <n v="0"/>
    <n v="-14500"/>
    <n v="0"/>
    <n v="0"/>
    <n v="-8702.7800000000007"/>
    <n v="-2075.69"/>
    <n v="0"/>
    <n v="-2075.69"/>
    <n v="10778.470000000001"/>
    <n v="0"/>
    <n v="0"/>
    <n v="3721.5299999999988"/>
    <n v="5797.2199999999993"/>
    <n v="0"/>
  </r>
  <r>
    <x v="3"/>
    <s v="FM01"/>
    <n v="1700"/>
    <n v="170000007"/>
    <n v="0"/>
    <s v="FM001700000070"/>
    <s v="Lab  Stirrer"/>
    <x v="10"/>
    <n v="1"/>
    <n v="5"/>
    <n v="0"/>
    <s v="31.03.2019"/>
    <s v="02.02.2019"/>
    <m/>
    <s v="INR"/>
    <n v="6750"/>
    <n v="0"/>
    <n v="-6750"/>
    <n v="0"/>
    <n v="0"/>
    <n v="-4051.29"/>
    <n v="-966.27"/>
    <n v="0"/>
    <n v="-966.27"/>
    <n v="5017.5599999999995"/>
    <n v="0"/>
    <n v="0"/>
    <n v="1732.4400000000005"/>
    <n v="2698.71"/>
    <n v="0"/>
  </r>
  <r>
    <x v="3"/>
    <s v="FM01"/>
    <n v="1700"/>
    <n v="170000008"/>
    <n v="0"/>
    <s v="FM001700000080"/>
    <s v="Lab  Stirrer"/>
    <x v="10"/>
    <n v="1"/>
    <n v="5"/>
    <n v="0"/>
    <s v="31.03.2019"/>
    <s v="02.02.2019"/>
    <m/>
    <s v="INR"/>
    <n v="6750"/>
    <n v="0"/>
    <n v="-6750"/>
    <n v="0"/>
    <n v="0"/>
    <n v="-4051.29"/>
    <n v="-966.27"/>
    <n v="0"/>
    <n v="-966.27"/>
    <n v="5017.5599999999995"/>
    <n v="0"/>
    <n v="0"/>
    <n v="1732.4400000000005"/>
    <n v="2698.71"/>
    <n v="0"/>
  </r>
  <r>
    <x v="3"/>
    <s v="FM01"/>
    <n v="1700"/>
    <n v="170000009"/>
    <n v="0"/>
    <s v="FM001700000090"/>
    <s v="Heating Mantle (500 ml)"/>
    <x v="10"/>
    <n v="2"/>
    <n v="5"/>
    <n v="0"/>
    <s v="31.03.2019"/>
    <s v="02.02.2019"/>
    <m/>
    <s v="INR"/>
    <n v="5100"/>
    <n v="0"/>
    <n v="-5100"/>
    <n v="0"/>
    <n v="0"/>
    <n v="-3060.98"/>
    <n v="-730.07"/>
    <n v="0"/>
    <n v="-730.07"/>
    <n v="3791.05"/>
    <n v="0"/>
    <n v="0"/>
    <n v="1308.9499999999998"/>
    <n v="2039.02"/>
    <n v="0"/>
  </r>
  <r>
    <x v="3"/>
    <s v="FM01"/>
    <n v="1700"/>
    <n v="170000010"/>
    <n v="0"/>
    <s v="FM001700000100"/>
    <s v="Hand Sealer"/>
    <x v="10"/>
    <n v="1"/>
    <n v="5"/>
    <n v="0"/>
    <s v="31.03.2019"/>
    <s v="02.02.2019"/>
    <m/>
    <s v="INR"/>
    <n v="3000"/>
    <n v="0"/>
    <n v="-3000"/>
    <n v="0"/>
    <n v="0"/>
    <n v="-1800.58"/>
    <n v="-429.45"/>
    <n v="0"/>
    <n v="-429.45"/>
    <n v="2230.0299999999997"/>
    <n v="0"/>
    <n v="0"/>
    <n v="769.97000000000025"/>
    <n v="1199.42"/>
    <n v="0"/>
  </r>
  <r>
    <x v="3"/>
    <s v="FM01"/>
    <n v="1700"/>
    <n v="170000011"/>
    <n v="0"/>
    <s v="FM001700000110"/>
    <s v="Water bath"/>
    <x v="10"/>
    <n v="1"/>
    <n v="5"/>
    <n v="0"/>
    <s v="31.03.2019"/>
    <s v="02.02.2019"/>
    <m/>
    <s v="INR"/>
    <n v="18000"/>
    <n v="0"/>
    <n v="-18000"/>
    <n v="0"/>
    <n v="0"/>
    <n v="-10803.45"/>
    <n v="-2576.71"/>
    <n v="0"/>
    <n v="-2576.71"/>
    <n v="13380.16"/>
    <n v="0"/>
    <n v="0"/>
    <n v="4619.84"/>
    <n v="7196.5499999999993"/>
    <n v="0"/>
  </r>
  <r>
    <x v="3"/>
    <s v="FM01"/>
    <n v="1700"/>
    <n v="170000012"/>
    <n v="0"/>
    <s v="FM001700000120"/>
    <s v="IR Moisture Balance"/>
    <x v="10"/>
    <n v="1"/>
    <n v="5"/>
    <n v="0"/>
    <s v="31.03.2019"/>
    <s v="02.02.2019"/>
    <m/>
    <s v="INR"/>
    <n v="22000"/>
    <n v="0"/>
    <n v="-22000"/>
    <n v="0"/>
    <n v="0"/>
    <n v="-13204.22"/>
    <n v="-3149.31"/>
    <n v="0"/>
    <n v="-3149.31"/>
    <n v="16353.529999999999"/>
    <n v="0"/>
    <n v="0"/>
    <n v="5646.4700000000012"/>
    <n v="8795.7800000000007"/>
    <n v="0"/>
  </r>
  <r>
    <x v="3"/>
    <s v="FM01"/>
    <n v="1700"/>
    <n v="170000014"/>
    <n v="0"/>
    <s v="FM001700000140"/>
    <s v="Magnetic Stirrer"/>
    <x v="10"/>
    <n v="3"/>
    <n v="5"/>
    <n v="0"/>
    <s v="31.03.2019"/>
    <s v="02.02.2019"/>
    <m/>
    <s v="INR"/>
    <n v="17820"/>
    <n v="0"/>
    <n v="-17820"/>
    <n v="0"/>
    <n v="0"/>
    <n v="-10695.42"/>
    <n v="-2550.94"/>
    <n v="0"/>
    <n v="-2550.94"/>
    <n v="13246.36"/>
    <n v="0"/>
    <n v="0"/>
    <n v="4573.6399999999994"/>
    <n v="7124.58"/>
    <n v="0"/>
  </r>
  <r>
    <x v="3"/>
    <s v="FM01"/>
    <n v="1700"/>
    <n v="170000015"/>
    <n v="0"/>
    <s v="FM001700000150"/>
    <s v="Refractometer"/>
    <x v="10"/>
    <n v="1"/>
    <n v="5"/>
    <n v="0"/>
    <s v="31.03.2019"/>
    <s v="02.02.2019"/>
    <m/>
    <s v="INR"/>
    <n v="23500"/>
    <n v="0"/>
    <n v="-23500"/>
    <n v="0"/>
    <n v="0"/>
    <n v="-14104.51"/>
    <n v="-3364.04"/>
    <n v="0"/>
    <n v="-3364.04"/>
    <n v="17468.55"/>
    <n v="0"/>
    <n v="0"/>
    <n v="6031.4500000000007"/>
    <n v="9395.49"/>
    <n v="0"/>
  </r>
  <r>
    <x v="3"/>
    <s v="FM01"/>
    <n v="1700"/>
    <n v="170000016"/>
    <n v="0"/>
    <s v="FM001700000160"/>
    <s v="Lab Equipments"/>
    <x v="10"/>
    <n v="1"/>
    <n v="5"/>
    <n v="0"/>
    <s v="31.03.2019"/>
    <s v="04.02.2019"/>
    <m/>
    <s v="INR"/>
    <n v="55426.26"/>
    <n v="0"/>
    <n v="-55426.26"/>
    <n v="0"/>
    <n v="0"/>
    <n v="-33208.68"/>
    <n v="-7934.31"/>
    <n v="0"/>
    <n v="-7934.31"/>
    <n v="41142.99"/>
    <n v="0"/>
    <n v="0"/>
    <n v="14283.270000000004"/>
    <n v="22217.58"/>
    <n v="0"/>
  </r>
  <r>
    <x v="3"/>
    <s v="FM01"/>
    <n v="1700"/>
    <n v="170000017"/>
    <n v="0"/>
    <s v="FM001700000170"/>
    <s v="Weighing Balance 8.2 kg (L.C.- 0.1g)"/>
    <x v="10"/>
    <n v="1"/>
    <n v="5"/>
    <n v="0"/>
    <s v="31.03.2019"/>
    <s v="08.03.2019"/>
    <m/>
    <s v="INR"/>
    <n v="75600"/>
    <n v="0"/>
    <n v="-75600"/>
    <n v="0"/>
    <n v="0"/>
    <n v="-44036.480000000003"/>
    <n v="-10822.19"/>
    <n v="0"/>
    <n v="-10822.19"/>
    <n v="54858.670000000006"/>
    <n v="0"/>
    <n v="0"/>
    <n v="20741.329999999994"/>
    <n v="31563.519999999997"/>
    <n v="0"/>
  </r>
  <r>
    <x v="3"/>
    <s v="FM01"/>
    <n v="1700"/>
    <n v="170000019"/>
    <n v="0"/>
    <s v="FM001700000190"/>
    <s v="Consistometer"/>
    <x v="10"/>
    <n v="2"/>
    <n v="5"/>
    <n v="0"/>
    <s v="30.09.2019"/>
    <s v="01.07.2019"/>
    <m/>
    <s v="INR"/>
    <n v="89000"/>
    <n v="0"/>
    <n v="-89000"/>
    <n v="0"/>
    <n v="0"/>
    <n v="-46542"/>
    <n v="-12746.59"/>
    <n v="0"/>
    <n v="-12746.59"/>
    <n v="59288.59"/>
    <n v="0"/>
    <n v="0"/>
    <n v="29711.410000000003"/>
    <n v="42458"/>
    <n v="0"/>
  </r>
  <r>
    <x v="3"/>
    <s v="FM01"/>
    <n v="1700"/>
    <n v="170000020"/>
    <n v="0"/>
    <s v="FM001700000200"/>
    <s v="Hot Air Oven"/>
    <x v="10"/>
    <n v="2"/>
    <n v="5"/>
    <n v="0"/>
    <s v="30.09.2019"/>
    <s v="01.07.2019"/>
    <m/>
    <s v="INR"/>
    <n v="56000"/>
    <n v="0"/>
    <n v="-56000"/>
    <n v="0"/>
    <n v="0"/>
    <n v="-29284.86"/>
    <n v="-8020.32"/>
    <n v="0"/>
    <n v="-8020.32"/>
    <n v="37305.18"/>
    <n v="0"/>
    <n v="0"/>
    <n v="18694.82"/>
    <n v="26715.14"/>
    <n v="0"/>
  </r>
  <r>
    <x v="3"/>
    <s v="FM01"/>
    <n v="1700"/>
    <n v="170000021"/>
    <n v="0"/>
    <s v="FM001700000210"/>
    <s v="Digital Moisture Analyzer"/>
    <x v="10"/>
    <n v="2"/>
    <n v="5"/>
    <n v="0"/>
    <s v="30.09.2019"/>
    <s v="01.07.2019"/>
    <m/>
    <s v="INR"/>
    <n v="188000"/>
    <n v="0"/>
    <n v="-188000"/>
    <n v="0"/>
    <n v="0"/>
    <n v="-98313.43"/>
    <n v="-26925.37"/>
    <n v="0"/>
    <n v="-26925.37"/>
    <n v="125238.79999999999"/>
    <n v="0"/>
    <n v="0"/>
    <n v="62761.200000000012"/>
    <n v="89686.57"/>
    <n v="0"/>
  </r>
  <r>
    <x v="3"/>
    <s v="FM01"/>
    <n v="1700"/>
    <n v="170000022"/>
    <n v="0"/>
    <s v="FM001700000220"/>
    <s v="LAB FURNITURE (NPD- HPC LABORATORY)"/>
    <x v="10"/>
    <n v="1"/>
    <n v="5"/>
    <n v="0"/>
    <s v="30.09.2019"/>
    <s v="01.07.2019"/>
    <m/>
    <s v="INR"/>
    <n v="274200"/>
    <n v="0"/>
    <n v="-274200"/>
    <n v="0"/>
    <n v="0"/>
    <n v="-143391.18"/>
    <n v="-39270.949999999997"/>
    <n v="0"/>
    <n v="-39270.949999999997"/>
    <n v="182662.13"/>
    <n v="0"/>
    <n v="0"/>
    <n v="91537.87"/>
    <n v="130808.82"/>
    <n v="0"/>
  </r>
  <r>
    <x v="3"/>
    <s v="FM01"/>
    <n v="1700"/>
    <n v="170000023"/>
    <n v="0"/>
    <s v="FM001700000230"/>
    <s v="Digital Vernier calliper"/>
    <x v="10"/>
    <n v="1"/>
    <n v="5"/>
    <n v="0"/>
    <s v="30.09.2019"/>
    <s v="01.07.2019"/>
    <m/>
    <s v="INR"/>
    <n v="7800"/>
    <n v="0"/>
    <n v="-7800"/>
    <n v="0"/>
    <n v="0"/>
    <n v="-4078.96"/>
    <n v="-1117.1199999999999"/>
    <n v="0"/>
    <n v="-1117.1199999999999"/>
    <n v="5196.08"/>
    <n v="0"/>
    <n v="0"/>
    <n v="2603.92"/>
    <n v="3721.04"/>
    <n v="0"/>
  </r>
  <r>
    <x v="3"/>
    <s v="FM01"/>
    <n v="1700"/>
    <n v="170000024"/>
    <n v="0"/>
    <s v="FM001700000240"/>
    <s v="Digital Vernier calliper"/>
    <x v="10"/>
    <n v="2"/>
    <n v="5"/>
    <n v="0"/>
    <s v="30.09.2019"/>
    <s v="01.07.2019"/>
    <m/>
    <s v="INR"/>
    <n v="15600"/>
    <n v="0"/>
    <n v="-15600"/>
    <n v="0"/>
    <n v="0"/>
    <n v="-8157.93"/>
    <n v="-2234.23"/>
    <n v="0"/>
    <n v="-2234.23"/>
    <n v="10392.16"/>
    <n v="0"/>
    <n v="0"/>
    <n v="5207.84"/>
    <n v="7442.07"/>
    <n v="0"/>
  </r>
  <r>
    <x v="3"/>
    <s v="FM01"/>
    <n v="1700"/>
    <n v="170000025"/>
    <n v="0"/>
    <s v="FM001700000250"/>
    <s v="Digital Thermometer"/>
    <x v="10"/>
    <n v="1"/>
    <n v="5"/>
    <n v="0"/>
    <s v="30.09.2019"/>
    <s v="01.07.2019"/>
    <m/>
    <s v="INR"/>
    <n v="600"/>
    <n v="0"/>
    <n v="-600"/>
    <n v="0"/>
    <n v="0"/>
    <n v="-313.77"/>
    <n v="-85.93"/>
    <n v="0"/>
    <n v="-85.93"/>
    <n v="399.7"/>
    <n v="0"/>
    <n v="0"/>
    <n v="200.3"/>
    <n v="286.23"/>
    <n v="0"/>
  </r>
  <r>
    <x v="3"/>
    <s v="FM01"/>
    <n v="1700"/>
    <n v="170000026"/>
    <n v="0"/>
    <s v="FM001700000260"/>
    <s v="Sieves"/>
    <x v="10"/>
    <n v="1"/>
    <n v="10"/>
    <n v="0"/>
    <s v="30.11.2019"/>
    <s v="01.10.2019"/>
    <m/>
    <s v="INR"/>
    <n v="2385"/>
    <n v="0"/>
    <n v="-2385"/>
    <n v="0"/>
    <n v="0"/>
    <n v="-566.51"/>
    <n v="-170.73"/>
    <n v="0"/>
    <n v="-170.73"/>
    <n v="737.24"/>
    <n v="0"/>
    <n v="0"/>
    <n v="1647.76"/>
    <n v="1818.49"/>
    <n v="0"/>
  </r>
  <r>
    <x v="3"/>
    <s v="FM01"/>
    <n v="1700"/>
    <n v="170000027"/>
    <n v="0"/>
    <s v="FM001700000270"/>
    <s v="Sieves"/>
    <x v="10"/>
    <n v="1"/>
    <n v="10"/>
    <n v="0"/>
    <s v="30.11.2019"/>
    <s v="01.10.2019"/>
    <m/>
    <s v="INR"/>
    <n v="2385"/>
    <n v="0"/>
    <n v="-2385"/>
    <n v="0"/>
    <n v="0"/>
    <n v="-566.51"/>
    <n v="-170.73"/>
    <n v="0"/>
    <n v="-170.73"/>
    <n v="737.24"/>
    <n v="0"/>
    <n v="0"/>
    <n v="1647.76"/>
    <n v="1818.49"/>
    <n v="0"/>
  </r>
  <r>
    <x v="3"/>
    <s v="FM01"/>
    <n v="1700"/>
    <n v="170000028"/>
    <n v="0"/>
    <s v="FM001700000280"/>
    <s v="Sieves"/>
    <x v="10"/>
    <n v="1"/>
    <n v="10"/>
    <n v="0"/>
    <s v="30.11.2019"/>
    <s v="01.10.2019"/>
    <m/>
    <s v="INR"/>
    <n v="2385"/>
    <n v="0"/>
    <n v="-2385"/>
    <n v="0"/>
    <n v="0"/>
    <n v="-566.51"/>
    <n v="-170.73"/>
    <n v="0"/>
    <n v="-170.73"/>
    <n v="737.24"/>
    <n v="0"/>
    <n v="0"/>
    <n v="1647.76"/>
    <n v="1818.49"/>
    <n v="0"/>
  </r>
  <r>
    <x v="3"/>
    <s v="FM01"/>
    <n v="1700"/>
    <n v="170000029"/>
    <n v="0"/>
    <s v="FM001700000290"/>
    <s v="Sieves"/>
    <x v="10"/>
    <n v="1"/>
    <n v="10"/>
    <n v="0"/>
    <s v="30.11.2019"/>
    <s v="01.10.2019"/>
    <m/>
    <s v="INR"/>
    <n v="2385"/>
    <n v="0"/>
    <n v="-2385"/>
    <n v="0"/>
    <n v="0"/>
    <n v="-566.51"/>
    <n v="-170.73"/>
    <n v="0"/>
    <n v="-170.73"/>
    <n v="737.24"/>
    <n v="0"/>
    <n v="0"/>
    <n v="1647.76"/>
    <n v="1818.49"/>
    <n v="0"/>
  </r>
  <r>
    <x v="3"/>
    <s v="FM01"/>
    <n v="1700"/>
    <n v="170000030"/>
    <n v="0"/>
    <s v="FM001700000300"/>
    <s v="Sieves"/>
    <x v="10"/>
    <n v="1"/>
    <n v="10"/>
    <n v="0"/>
    <s v="30.11.2019"/>
    <s v="01.10.2019"/>
    <m/>
    <s v="INR"/>
    <n v="2385.42"/>
    <n v="0"/>
    <n v="-2385.42"/>
    <n v="0"/>
    <n v="0"/>
    <n v="-566.61"/>
    <n v="-170.76"/>
    <n v="0"/>
    <n v="-170.76"/>
    <n v="737.37"/>
    <n v="0"/>
    <n v="0"/>
    <n v="1648.0500000000002"/>
    <n v="1818.81"/>
    <n v="0"/>
  </r>
  <r>
    <x v="3"/>
    <s v="FM01"/>
    <n v="1700"/>
    <n v="170000031"/>
    <n v="0"/>
    <s v="FM001700000310"/>
    <s v="Sieve Shaker &amp; Sieve"/>
    <x v="10"/>
    <n v="1"/>
    <n v="10"/>
    <n v="0"/>
    <s v="30.11.2019"/>
    <s v="01.10.2019"/>
    <m/>
    <s v="INR"/>
    <n v="30150"/>
    <n v="0"/>
    <n v="-30150"/>
    <n v="0"/>
    <n v="0"/>
    <n v="-7161.45"/>
    <n v="-2158.31"/>
    <n v="0"/>
    <n v="-2158.31"/>
    <n v="9319.76"/>
    <n v="0"/>
    <n v="0"/>
    <n v="20830.239999999998"/>
    <n v="22988.55"/>
    <n v="0"/>
  </r>
  <r>
    <x v="3"/>
    <s v="FM01"/>
    <n v="1700"/>
    <n v="170000032"/>
    <n v="0"/>
    <s v="FM001700000320"/>
    <s v="Sieves"/>
    <x v="10"/>
    <n v="1"/>
    <n v="10"/>
    <n v="0"/>
    <s v="30.11.2019"/>
    <s v="01.10.2019"/>
    <m/>
    <s v="INR"/>
    <n v="1980"/>
    <n v="0"/>
    <n v="-1980"/>
    <n v="0"/>
    <n v="0"/>
    <n v="-470.31"/>
    <n v="-141.74"/>
    <n v="0"/>
    <n v="-141.74"/>
    <n v="612.04999999999995"/>
    <n v="0"/>
    <n v="0"/>
    <n v="1367.95"/>
    <n v="1509.69"/>
    <n v="0"/>
  </r>
  <r>
    <x v="3"/>
    <s v="FM01"/>
    <n v="1700"/>
    <n v="170000033"/>
    <n v="0"/>
    <s v="FM001700000330"/>
    <s v="Digital Vernier calliper"/>
    <x v="10"/>
    <n v="1"/>
    <n v="10"/>
    <n v="0"/>
    <s v="30.11.2019"/>
    <s v="01.10.2019"/>
    <m/>
    <s v="INR"/>
    <n v="7799.66"/>
    <n v="0"/>
    <n v="-7799.66"/>
    <n v="0"/>
    <n v="0"/>
    <n v="-1852.63"/>
    <n v="-558.34"/>
    <n v="0"/>
    <n v="-558.34"/>
    <n v="2410.9700000000003"/>
    <n v="0"/>
    <n v="0"/>
    <n v="5388.69"/>
    <n v="5947.03"/>
    <n v="0"/>
  </r>
  <r>
    <x v="3"/>
    <s v="FM01"/>
    <n v="1800"/>
    <n v="180000000"/>
    <n v="0"/>
    <s v="FM001800000000"/>
    <s v="1.5 Tr Carrier Hi-Wall Split Room Ac"/>
    <x v="1"/>
    <n v="1"/>
    <n v="1"/>
    <n v="8"/>
    <s v="01.07.2010"/>
    <s v="01.04.2017"/>
    <m/>
    <s v="INR"/>
    <n v="26628"/>
    <n v="0"/>
    <n v="-26628"/>
    <n v="0"/>
    <n v="0"/>
    <n v="-25296"/>
    <n v="0"/>
    <n v="0"/>
    <n v="0"/>
    <n v="25296"/>
    <n v="0"/>
    <n v="0"/>
    <n v="1332"/>
    <n v="1332"/>
    <n v="0"/>
  </r>
  <r>
    <x v="3"/>
    <s v="FM01"/>
    <n v="1800"/>
    <n v="180000001"/>
    <n v="0"/>
    <s v="FM001800000010"/>
    <s v="1.5 Tr Split AC Koryo KS18 GR"/>
    <x v="1"/>
    <n v="1"/>
    <n v="1"/>
    <n v="8"/>
    <s v="01.07.2010"/>
    <s v="01.04.2017"/>
    <m/>
    <s v="INR"/>
    <n v="15405"/>
    <n v="0"/>
    <n v="-15405"/>
    <n v="0"/>
    <n v="0"/>
    <n v="-14634"/>
    <n v="0"/>
    <n v="0"/>
    <n v="0"/>
    <n v="14634"/>
    <n v="0"/>
    <n v="0"/>
    <n v="771"/>
    <n v="771"/>
    <n v="0"/>
  </r>
  <r>
    <x v="3"/>
    <s v="FM01"/>
    <n v="1800"/>
    <n v="180000002"/>
    <n v="0"/>
    <s v="FM001800000020"/>
    <s v="Ac splits"/>
    <x v="1"/>
    <n v="1"/>
    <n v="1"/>
    <n v="8"/>
    <s v="01.07.2010"/>
    <s v="01.04.2017"/>
    <m/>
    <s v="INR"/>
    <n v="39064"/>
    <n v="0"/>
    <n v="-39064"/>
    <n v="0"/>
    <n v="0"/>
    <n v="-37111"/>
    <n v="0"/>
    <n v="0"/>
    <n v="0"/>
    <n v="37111"/>
    <n v="0"/>
    <n v="0"/>
    <n v="1953"/>
    <n v="1953"/>
    <n v="0"/>
  </r>
  <r>
    <x v="3"/>
    <s v="FM01"/>
    <n v="1800"/>
    <n v="180000003"/>
    <n v="0"/>
    <s v="FM001800000030"/>
    <s v="Air Curtain"/>
    <x v="1"/>
    <n v="1"/>
    <n v="1"/>
    <n v="8"/>
    <s v="01.07.2010"/>
    <s v="01.04.2017"/>
    <m/>
    <s v="INR"/>
    <n v="48827"/>
    <n v="0"/>
    <n v="-48827"/>
    <n v="0"/>
    <n v="0"/>
    <n v="-46386"/>
    <n v="0"/>
    <n v="0"/>
    <n v="0"/>
    <n v="46386"/>
    <n v="0"/>
    <n v="0"/>
    <n v="2441"/>
    <n v="2441"/>
    <n v="0"/>
  </r>
  <r>
    <x v="3"/>
    <s v="FM01"/>
    <n v="1800"/>
    <n v="180000004"/>
    <n v="0"/>
    <s v="FM001800000040"/>
    <s v="Air Curtain 6' Sleek Model"/>
    <x v="1"/>
    <n v="1"/>
    <n v="1"/>
    <n v="8"/>
    <s v="01.07.2010"/>
    <s v="01.04.2017"/>
    <m/>
    <s v="INR"/>
    <n v="29994"/>
    <n v="0"/>
    <n v="-29994"/>
    <n v="0"/>
    <n v="0"/>
    <n v="-28494"/>
    <n v="0"/>
    <n v="0"/>
    <n v="0"/>
    <n v="28494"/>
    <n v="0"/>
    <n v="0"/>
    <n v="1500"/>
    <n v="1500"/>
    <n v="0"/>
  </r>
  <r>
    <x v="3"/>
    <s v="FM01"/>
    <n v="1800"/>
    <n v="180000005"/>
    <n v="0"/>
    <s v="FM001800000050"/>
    <s v="Amplifler"/>
    <x v="1"/>
    <n v="1"/>
    <n v="1"/>
    <n v="8"/>
    <s v="01.07.2010"/>
    <s v="01.04.2017"/>
    <m/>
    <s v="INR"/>
    <n v="30751"/>
    <n v="0"/>
    <n v="-30751"/>
    <n v="0"/>
    <n v="0"/>
    <n v="-29213"/>
    <n v="0"/>
    <n v="0"/>
    <n v="0"/>
    <n v="29213"/>
    <n v="0"/>
    <n v="0"/>
    <n v="1538"/>
    <n v="1538"/>
    <n v="0"/>
  </r>
  <r>
    <x v="3"/>
    <s v="FM01"/>
    <n v="1800"/>
    <n v="180000006"/>
    <n v="0"/>
    <s v="FM001800000060"/>
    <s v="Attendance Recording System"/>
    <x v="1"/>
    <n v="1"/>
    <n v="1"/>
    <n v="8"/>
    <s v="01.07.2010"/>
    <s v="01.04.2017"/>
    <m/>
    <s v="INR"/>
    <n v="31415"/>
    <n v="0"/>
    <n v="-31415"/>
    <n v="0"/>
    <n v="0"/>
    <n v="-29844"/>
    <n v="0"/>
    <n v="0"/>
    <n v="0"/>
    <n v="29844"/>
    <n v="0"/>
    <n v="0"/>
    <n v="1571"/>
    <n v="1571"/>
    <n v="0"/>
  </r>
  <r>
    <x v="3"/>
    <s v="FM01"/>
    <n v="1800"/>
    <n v="180000007"/>
    <n v="0"/>
    <s v="FM001800000070"/>
    <s v="Cms Time Attendance Machine"/>
    <x v="1"/>
    <n v="1"/>
    <n v="1"/>
    <n v="8"/>
    <s v="01.07.2010"/>
    <s v="01.04.2017"/>
    <m/>
    <s v="INR"/>
    <n v="27740"/>
    <n v="0"/>
    <n v="-27740"/>
    <n v="0"/>
    <n v="0"/>
    <n v="-26353"/>
    <n v="0"/>
    <n v="0"/>
    <n v="0"/>
    <n v="26353"/>
    <n v="0"/>
    <n v="0"/>
    <n v="1387"/>
    <n v="1387"/>
    <n v="0"/>
  </r>
  <r>
    <x v="3"/>
    <s v="FM01"/>
    <n v="1800"/>
    <n v="180000008"/>
    <n v="0"/>
    <s v="FM001800000080"/>
    <s v="Fax Machine"/>
    <x v="1"/>
    <n v="1"/>
    <n v="1"/>
    <n v="8"/>
    <s v="01.07.2010"/>
    <s v="01.04.2017"/>
    <m/>
    <s v="INR"/>
    <n v="13411"/>
    <n v="0"/>
    <n v="-13411"/>
    <n v="0"/>
    <n v="0"/>
    <n v="-12740"/>
    <n v="0"/>
    <n v="0"/>
    <n v="0"/>
    <n v="12740"/>
    <n v="0"/>
    <n v="0"/>
    <n v="671"/>
    <n v="671"/>
    <n v="0"/>
  </r>
  <r>
    <x v="3"/>
    <s v="FM01"/>
    <n v="1800"/>
    <n v="180000009"/>
    <n v="0"/>
    <s v="FM001800000090"/>
    <s v="Fax Machine"/>
    <x v="1"/>
    <n v="1"/>
    <n v="1"/>
    <n v="8"/>
    <s v="01.07.2010"/>
    <s v="01.04.2017"/>
    <m/>
    <s v="INR"/>
    <n v="7522"/>
    <n v="0"/>
    <n v="-7522"/>
    <n v="0"/>
    <n v="0"/>
    <n v="-7146"/>
    <n v="0"/>
    <n v="0"/>
    <n v="0"/>
    <n v="7146"/>
    <n v="0"/>
    <n v="0"/>
    <n v="376"/>
    <n v="376"/>
    <n v="0"/>
  </r>
  <r>
    <x v="3"/>
    <s v="FM01"/>
    <n v="1800"/>
    <n v="180000010"/>
    <n v="0"/>
    <s v="FM001800000100"/>
    <s v="Fire Extinguisher"/>
    <x v="1"/>
    <n v="1"/>
    <n v="1"/>
    <n v="8"/>
    <s v="01.07.2010"/>
    <s v="01.04.2017"/>
    <m/>
    <s v="INR"/>
    <n v="83921"/>
    <n v="0"/>
    <n v="-83921"/>
    <n v="0"/>
    <n v="0"/>
    <n v="-79725"/>
    <n v="0"/>
    <n v="0"/>
    <n v="0"/>
    <n v="79725"/>
    <n v="0"/>
    <n v="0"/>
    <n v="4196"/>
    <n v="4196"/>
    <n v="0"/>
  </r>
  <r>
    <x v="3"/>
    <s v="FM01"/>
    <n v="1800"/>
    <n v="180000011"/>
    <n v="0"/>
    <s v="FM001800000110"/>
    <s v="Grills"/>
    <x v="1"/>
    <n v="1"/>
    <n v="1"/>
    <n v="8"/>
    <s v="01.07.2010"/>
    <s v="01.04.2017"/>
    <m/>
    <s v="INR"/>
    <n v="23902"/>
    <n v="0"/>
    <n v="-23902"/>
    <n v="0"/>
    <n v="0"/>
    <n v="-22707"/>
    <n v="0"/>
    <n v="0"/>
    <n v="0"/>
    <n v="22707"/>
    <n v="0"/>
    <n v="0"/>
    <n v="1195"/>
    <n v="1195"/>
    <n v="0"/>
  </r>
  <r>
    <x v="3"/>
    <s v="FM01"/>
    <n v="1800"/>
    <n v="180000012"/>
    <n v="0"/>
    <s v="FM001800000120"/>
    <s v="Hand Dryer"/>
    <x v="1"/>
    <n v="1"/>
    <n v="1"/>
    <n v="8"/>
    <s v="01.07.2010"/>
    <s v="01.04.2017"/>
    <m/>
    <s v="INR"/>
    <n v="23399"/>
    <n v="0"/>
    <n v="-23399"/>
    <n v="0"/>
    <n v="0"/>
    <n v="-22229"/>
    <n v="0"/>
    <n v="0"/>
    <n v="0"/>
    <n v="22229"/>
    <n v="0"/>
    <n v="0"/>
    <n v="1170"/>
    <n v="1170"/>
    <n v="0"/>
  </r>
  <r>
    <x v="3"/>
    <s v="FM01"/>
    <n v="1800"/>
    <n v="180000013"/>
    <n v="0"/>
    <s v="FM001800000130"/>
    <s v="Impedence Circuit For Epabex"/>
    <x v="1"/>
    <n v="1"/>
    <n v="1"/>
    <n v="8"/>
    <s v="01.07.2010"/>
    <s v="01.04.2017"/>
    <m/>
    <s v="INR"/>
    <n v="32612"/>
    <n v="0"/>
    <n v="-32612"/>
    <n v="0"/>
    <n v="0"/>
    <n v="-30981"/>
    <n v="0"/>
    <n v="0"/>
    <n v="0"/>
    <n v="30981"/>
    <n v="0"/>
    <n v="0"/>
    <n v="1631"/>
    <n v="1631"/>
    <n v="0"/>
  </r>
  <r>
    <x v="3"/>
    <s v="FM01"/>
    <n v="1800"/>
    <n v="180000014"/>
    <n v="0"/>
    <s v="FM001800000140"/>
    <s v="Insect Killer Pestop (24 L Double tube)"/>
    <x v="1"/>
    <n v="1"/>
    <n v="1"/>
    <n v="8"/>
    <s v="01.07.2010"/>
    <s v="01.04.2017"/>
    <m/>
    <s v="INR"/>
    <n v="7381"/>
    <n v="0"/>
    <n v="-7381"/>
    <n v="0"/>
    <n v="0"/>
    <n v="-7012"/>
    <n v="0"/>
    <n v="0"/>
    <n v="0"/>
    <n v="7012"/>
    <n v="0"/>
    <n v="0"/>
    <n v="369"/>
    <n v="369"/>
    <n v="0"/>
  </r>
  <r>
    <x v="3"/>
    <s v="FM01"/>
    <n v="1800"/>
    <n v="180000015"/>
    <n v="0"/>
    <s v="FM001800000150"/>
    <s v="KLV- S23 ALO 58CM LCD Tv"/>
    <x v="1"/>
    <n v="1"/>
    <n v="1"/>
    <n v="8"/>
    <s v="01.07.2010"/>
    <s v="01.04.2017"/>
    <m/>
    <s v="INR"/>
    <n v="54924"/>
    <n v="0"/>
    <n v="-54924"/>
    <n v="0"/>
    <n v="0"/>
    <n v="-52178"/>
    <n v="0"/>
    <n v="0"/>
    <n v="0"/>
    <n v="52178"/>
    <n v="0"/>
    <n v="0"/>
    <n v="2746"/>
    <n v="2746"/>
    <n v="0"/>
  </r>
  <r>
    <x v="3"/>
    <s v="FM01"/>
    <n v="1800"/>
    <n v="180000016"/>
    <n v="0"/>
    <s v="FM001800000160"/>
    <s v="Koryo Microwave Owen KMG 2521"/>
    <x v="1"/>
    <n v="1"/>
    <n v="1"/>
    <n v="8"/>
    <s v="01.07.2010"/>
    <s v="01.04.2017"/>
    <m/>
    <s v="INR"/>
    <n v="5079"/>
    <n v="0"/>
    <n v="-5079"/>
    <n v="0"/>
    <n v="0"/>
    <n v="-4825"/>
    <n v="0"/>
    <n v="0"/>
    <n v="0"/>
    <n v="4825"/>
    <n v="0"/>
    <n v="0"/>
    <n v="254"/>
    <n v="254"/>
    <n v="0"/>
  </r>
  <r>
    <x v="3"/>
    <s v="FM01"/>
    <n v="1800"/>
    <n v="180000017"/>
    <n v="0"/>
    <s v="FM001800000170"/>
    <s v="Manual Hand Dryer"/>
    <x v="1"/>
    <n v="1"/>
    <n v="1"/>
    <n v="8"/>
    <s v="01.07.2010"/>
    <s v="01.04.2017"/>
    <m/>
    <s v="INR"/>
    <n v="2797"/>
    <n v="0"/>
    <n v="-2797"/>
    <n v="0"/>
    <n v="0"/>
    <n v="-2658"/>
    <n v="0"/>
    <n v="0"/>
    <n v="0"/>
    <n v="2658"/>
    <n v="0"/>
    <n v="0"/>
    <n v="139"/>
    <n v="139"/>
    <n v="0"/>
  </r>
  <r>
    <x v="3"/>
    <s v="FM01"/>
    <n v="1800"/>
    <n v="180000018"/>
    <n v="0"/>
    <s v="FM001800000180"/>
    <s v="Multimedia Projector"/>
    <x v="1"/>
    <n v="1"/>
    <n v="1"/>
    <n v="8"/>
    <s v="01.07.2010"/>
    <s v="01.04.2017"/>
    <m/>
    <s v="INR"/>
    <n v="56650"/>
    <n v="0"/>
    <n v="-56650"/>
    <n v="0"/>
    <n v="0"/>
    <n v="-53818"/>
    <n v="0"/>
    <n v="0"/>
    <n v="0"/>
    <n v="53818"/>
    <n v="0"/>
    <n v="0"/>
    <n v="2832"/>
    <n v="2832"/>
    <n v="0"/>
  </r>
  <r>
    <x v="3"/>
    <s v="FM01"/>
    <n v="1800"/>
    <n v="180000019"/>
    <n v="0"/>
    <s v="FM001800000190"/>
    <s v="SIPK 47 N Sharp Refrigrator"/>
    <x v="1"/>
    <n v="1"/>
    <n v="1"/>
    <n v="8"/>
    <s v="01.07.2010"/>
    <s v="01.04.2017"/>
    <m/>
    <s v="INR"/>
    <n v="29289"/>
    <n v="0"/>
    <n v="-29289"/>
    <n v="0"/>
    <n v="0"/>
    <n v="-27825"/>
    <n v="0"/>
    <n v="0"/>
    <n v="0"/>
    <n v="27825"/>
    <n v="0"/>
    <n v="0"/>
    <n v="1464"/>
    <n v="1464"/>
    <n v="0"/>
  </r>
  <r>
    <x v="3"/>
    <s v="FM01"/>
    <n v="1800"/>
    <n v="180000020"/>
    <n v="0"/>
    <s v="FM001800000200"/>
    <s v="Speaker"/>
    <x v="1"/>
    <n v="1"/>
    <n v="1"/>
    <n v="8"/>
    <s v="01.07.2010"/>
    <s v="01.04.2017"/>
    <m/>
    <s v="INR"/>
    <n v="38355"/>
    <n v="0"/>
    <n v="-38355"/>
    <n v="0"/>
    <n v="0"/>
    <n v="-36437"/>
    <n v="0"/>
    <n v="0"/>
    <n v="0"/>
    <n v="36437"/>
    <n v="0"/>
    <n v="0"/>
    <n v="1918"/>
    <n v="1918"/>
    <n v="0"/>
  </r>
  <r>
    <x v="3"/>
    <s v="FM01"/>
    <n v="1800"/>
    <n v="180000021"/>
    <n v="0"/>
    <s v="FM001800000210"/>
    <s v="Storage Cabinet Room"/>
    <x v="1"/>
    <n v="1"/>
    <n v="1"/>
    <n v="8"/>
    <s v="01.07.2010"/>
    <s v="01.04.2017"/>
    <m/>
    <s v="INR"/>
    <n v="31071"/>
    <n v="0"/>
    <n v="-31071"/>
    <n v="0"/>
    <n v="0"/>
    <n v="-29517"/>
    <n v="0"/>
    <n v="0"/>
    <n v="0"/>
    <n v="29517"/>
    <n v="0"/>
    <n v="0"/>
    <n v="1554"/>
    <n v="1554"/>
    <n v="0"/>
  </r>
  <r>
    <x v="3"/>
    <s v="FM01"/>
    <n v="1800"/>
    <n v="180000022"/>
    <n v="0"/>
    <s v="FM001800000220"/>
    <s v="Volume Controller"/>
    <x v="1"/>
    <n v="1"/>
    <n v="1"/>
    <n v="8"/>
    <s v="01.07.2010"/>
    <s v="01.04.2017"/>
    <m/>
    <s v="INR"/>
    <n v="6860"/>
    <n v="0"/>
    <n v="-6860"/>
    <n v="0"/>
    <n v="0"/>
    <n v="-6517"/>
    <n v="0"/>
    <n v="0"/>
    <n v="0"/>
    <n v="6517"/>
    <n v="0"/>
    <n v="0"/>
    <n v="343"/>
    <n v="343"/>
    <n v="0"/>
  </r>
  <r>
    <x v="3"/>
    <s v="FM01"/>
    <n v="1800"/>
    <n v="180000023"/>
    <n v="0"/>
    <s v="FM001800000230"/>
    <s v="Water Cooler"/>
    <x v="1"/>
    <n v="1"/>
    <n v="1"/>
    <n v="8"/>
    <s v="01.07.2010"/>
    <s v="01.04.2017"/>
    <m/>
    <s v="INR"/>
    <n v="12271"/>
    <n v="0"/>
    <n v="-12271"/>
    <n v="0"/>
    <n v="0"/>
    <n v="-11658"/>
    <n v="0"/>
    <n v="0"/>
    <n v="0"/>
    <n v="11658"/>
    <n v="0"/>
    <n v="0"/>
    <n v="613"/>
    <n v="613"/>
    <n v="0"/>
  </r>
  <r>
    <x v="3"/>
    <s v="FM01"/>
    <n v="1800"/>
    <n v="180000024"/>
    <n v="0"/>
    <s v="FM001800000240"/>
    <s v="Water Purifier"/>
    <x v="1"/>
    <n v="1"/>
    <n v="1"/>
    <n v="8"/>
    <s v="01.07.2010"/>
    <s v="01.04.2017"/>
    <m/>
    <s v="INR"/>
    <n v="7758"/>
    <n v="0"/>
    <n v="-7758"/>
    <n v="0"/>
    <n v="0"/>
    <n v="-7370"/>
    <n v="0"/>
    <n v="0"/>
    <n v="0"/>
    <n v="7370"/>
    <n v="0"/>
    <n v="0"/>
    <n v="388"/>
    <n v="388"/>
    <n v="0"/>
  </r>
  <r>
    <x v="3"/>
    <s v="FM01"/>
    <n v="1800"/>
    <n v="180000029"/>
    <n v="0"/>
    <s v="FM001800000290"/>
    <s v="HP LaserJet Printer for Bangalore Office"/>
    <x v="1"/>
    <n v="1"/>
    <n v="0"/>
    <n v="2"/>
    <s v="31.01.2012"/>
    <s v="01.04.2017"/>
    <m/>
    <s v="INR"/>
    <n v="1925.45"/>
    <n v="0"/>
    <n v="-1925.45"/>
    <n v="0"/>
    <n v="0"/>
    <n v="-1829.18"/>
    <n v="0"/>
    <n v="0"/>
    <n v="0"/>
    <n v="1829.18"/>
    <n v="0"/>
    <n v="0"/>
    <n v="96.269999999999982"/>
    <n v="96.269999999999982"/>
    <n v="0"/>
  </r>
  <r>
    <x v="3"/>
    <s v="FM01"/>
    <n v="1900"/>
    <n v="190000000"/>
    <n v="0"/>
    <s v="FM001900000000"/>
    <s v="Dell Latitude 3440 i5 laptop"/>
    <x v="2"/>
    <n v="1"/>
    <n v="1"/>
    <n v="9"/>
    <s v="01.12.2015"/>
    <s v="01.04.2017"/>
    <m/>
    <s v="INR"/>
    <n v="53812.5"/>
    <n v="0"/>
    <n v="0"/>
    <n v="0"/>
    <n v="53812.5"/>
    <n v="-51121.87"/>
    <n v="0"/>
    <n v="0"/>
    <n v="0"/>
    <n v="0"/>
    <n v="0"/>
    <n v="-51121.87"/>
    <n v="0"/>
    <n v="2690.6299999999974"/>
    <n v="2690.6299999999974"/>
  </r>
  <r>
    <x v="3"/>
    <s v="FM01"/>
    <n v="1900"/>
    <n v="190000001"/>
    <n v="0"/>
    <s v="FM001900000010"/>
    <s v="DELL VOSTRO 3558  Laptop"/>
    <x v="2"/>
    <n v="1"/>
    <n v="1"/>
    <n v="9"/>
    <s v="01.12.2015"/>
    <s v="01.04.2017"/>
    <m/>
    <s v="INR"/>
    <n v="28999.95"/>
    <n v="0"/>
    <n v="0"/>
    <n v="0"/>
    <n v="28999.95"/>
    <n v="-27549.95"/>
    <n v="0"/>
    <n v="0"/>
    <n v="0"/>
    <n v="0"/>
    <n v="0"/>
    <n v="-27549.95"/>
    <n v="0"/>
    <n v="1450"/>
    <n v="1450"/>
  </r>
  <r>
    <x v="3"/>
    <s v="FM01"/>
    <n v="1900"/>
    <n v="190000002"/>
    <n v="0"/>
    <s v="FM001900000020"/>
    <s v="Dell Latitude-3450-Intel core i5 5200"/>
    <x v="2"/>
    <n v="1"/>
    <n v="1"/>
    <n v="9"/>
    <s v="01.12.2015"/>
    <s v="01.04.2017"/>
    <m/>
    <s v="INR"/>
    <n v="48150.9"/>
    <n v="0"/>
    <n v="0"/>
    <n v="0"/>
    <n v="48150.9"/>
    <n v="-45743.35"/>
    <n v="0"/>
    <n v="0"/>
    <n v="0"/>
    <n v="0"/>
    <n v="0"/>
    <n v="-45743.35"/>
    <n v="0"/>
    <n v="2407.5500000000029"/>
    <n v="2407.5500000000029"/>
  </r>
  <r>
    <x v="3"/>
    <s v="FM01"/>
    <n v="1900"/>
    <n v="190000003"/>
    <n v="0"/>
    <s v="FM001900000030"/>
    <s v="Canon Printer- MX 19511"/>
    <x v="2"/>
    <n v="1"/>
    <n v="3"/>
    <n v="8"/>
    <s v="01.07.2010"/>
    <s v="01.04.2017"/>
    <m/>
    <s v="INR"/>
    <n v="5470"/>
    <n v="0"/>
    <n v="0"/>
    <n v="0"/>
    <n v="5470"/>
    <n v="-5197"/>
    <n v="0"/>
    <n v="0"/>
    <n v="0"/>
    <n v="0"/>
    <n v="0"/>
    <n v="-5197"/>
    <n v="0"/>
    <n v="273"/>
    <n v="273"/>
  </r>
  <r>
    <x v="3"/>
    <s v="FM01"/>
    <n v="1900"/>
    <n v="190000004"/>
    <n v="0"/>
    <s v="FM001900000040"/>
    <s v="Dlink Make 24 Port Swithch"/>
    <x v="2"/>
    <n v="1"/>
    <n v="3"/>
    <n v="8"/>
    <s v="01.07.2010"/>
    <s v="01.04.2017"/>
    <m/>
    <s v="INR"/>
    <n v="5640"/>
    <n v="0"/>
    <n v="0"/>
    <n v="0"/>
    <n v="5640"/>
    <n v="-5358"/>
    <n v="0"/>
    <n v="0"/>
    <n v="0"/>
    <n v="0"/>
    <n v="0"/>
    <n v="-5358"/>
    <n v="0"/>
    <n v="282"/>
    <n v="282"/>
  </r>
  <r>
    <x v="3"/>
    <s v="FM01"/>
    <n v="1900"/>
    <n v="190000005"/>
    <n v="0"/>
    <s v="FM00190000005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06"/>
    <n v="0"/>
    <s v="FM00190000006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07"/>
    <n v="0"/>
    <s v="FM00190000007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08"/>
    <n v="0"/>
    <s v="FM00190000008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09"/>
    <n v="0"/>
    <s v="FM00190000009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10"/>
    <n v="0"/>
    <s v="FM00190000010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11"/>
    <n v="0"/>
    <s v="FM00190000011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12"/>
    <n v="0"/>
    <s v="FM00190000012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13"/>
    <n v="0"/>
    <s v="FM00190000013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14"/>
    <n v="0"/>
    <s v="FM00190000014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15"/>
    <n v="0"/>
    <s v="FM001900000150"/>
    <s v="HCL Beepos Ambience VL"/>
    <x v="2"/>
    <n v="1"/>
    <n v="3"/>
    <n v="8"/>
    <s v="01.07.2010"/>
    <s v="01.04.2017"/>
    <m/>
    <s v="INR"/>
    <n v="28545"/>
    <n v="0"/>
    <n v="0"/>
    <n v="0"/>
    <n v="28545"/>
    <n v="-27118"/>
    <n v="0"/>
    <n v="0"/>
    <n v="0"/>
    <n v="0"/>
    <n v="0"/>
    <n v="-27118"/>
    <n v="0"/>
    <n v="1427"/>
    <n v="1427"/>
  </r>
  <r>
    <x v="3"/>
    <s v="FM01"/>
    <n v="1900"/>
    <n v="190000016"/>
    <n v="0"/>
    <s v="FM00190000016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17"/>
    <n v="0"/>
    <s v="FM00190000017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18"/>
    <n v="0"/>
    <s v="FM00190000018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19"/>
    <n v="0"/>
    <s v="FM00190000019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20"/>
    <n v="0"/>
    <s v="FM00190000020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21"/>
    <n v="0"/>
    <s v="FM00190000021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22"/>
    <n v="0"/>
    <s v="FM00190000022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23"/>
    <n v="0"/>
    <s v="FM00190000023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24"/>
    <n v="0"/>
    <s v="FM00190000024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25"/>
    <n v="0"/>
    <s v="FM001900000250"/>
    <s v="HCL Beepos Ambience VL"/>
    <x v="2"/>
    <n v="1"/>
    <n v="3"/>
    <n v="8"/>
    <s v="01.07.2010"/>
    <s v="01.04.2017"/>
    <m/>
    <s v="INR"/>
    <n v="19601"/>
    <n v="0"/>
    <n v="0"/>
    <n v="0"/>
    <n v="19601"/>
    <n v="-18621"/>
    <n v="0"/>
    <n v="0"/>
    <n v="0"/>
    <n v="0"/>
    <n v="0"/>
    <n v="-18621"/>
    <n v="0"/>
    <n v="980"/>
    <n v="980"/>
  </r>
  <r>
    <x v="3"/>
    <s v="FM01"/>
    <n v="1900"/>
    <n v="190000026"/>
    <n v="0"/>
    <s v="FM001900000260"/>
    <s v="HCL Beepos Ambience VL"/>
    <x v="2"/>
    <n v="1"/>
    <n v="3"/>
    <n v="8"/>
    <s v="01.07.2010"/>
    <s v="01.04.2017"/>
    <m/>
    <s v="INR"/>
    <n v="24078"/>
    <n v="0"/>
    <n v="0"/>
    <n v="0"/>
    <n v="24078"/>
    <n v="-22874"/>
    <n v="0"/>
    <n v="0"/>
    <n v="0"/>
    <n v="0"/>
    <n v="0"/>
    <n v="-22874"/>
    <n v="0"/>
    <n v="1204"/>
    <n v="1204"/>
  </r>
  <r>
    <x v="3"/>
    <s v="FM01"/>
    <n v="1900"/>
    <n v="190000027"/>
    <n v="0"/>
    <s v="FM001900000270"/>
    <s v="HCL Beepos Ambience VL"/>
    <x v="2"/>
    <n v="1"/>
    <n v="3"/>
    <n v="8"/>
    <s v="01.07.2010"/>
    <s v="01.04.2017"/>
    <m/>
    <s v="INR"/>
    <n v="13171"/>
    <n v="0"/>
    <n v="0"/>
    <n v="0"/>
    <n v="13171"/>
    <n v="-12512"/>
    <n v="0"/>
    <n v="0"/>
    <n v="0"/>
    <n v="0"/>
    <n v="0"/>
    <n v="-12512"/>
    <n v="0"/>
    <n v="659"/>
    <n v="659"/>
  </r>
  <r>
    <x v="3"/>
    <s v="FM01"/>
    <n v="1900"/>
    <n v="190000028"/>
    <n v="0"/>
    <s v="FM001900000280"/>
    <s v="HCL Beepos Ambience VL"/>
    <x v="2"/>
    <n v="1"/>
    <n v="3"/>
    <n v="8"/>
    <s v="01.07.2010"/>
    <s v="01.04.2017"/>
    <m/>
    <s v="INR"/>
    <n v="22005"/>
    <n v="0"/>
    <n v="0"/>
    <n v="0"/>
    <n v="22005"/>
    <n v="-20905"/>
    <n v="0"/>
    <n v="0"/>
    <n v="0"/>
    <n v="0"/>
    <n v="0"/>
    <n v="-20905"/>
    <n v="0"/>
    <n v="1100"/>
    <n v="1100"/>
  </r>
  <r>
    <x v="3"/>
    <s v="FM01"/>
    <n v="1900"/>
    <n v="190000029"/>
    <n v="0"/>
    <s v="FM001900000290"/>
    <s v="HCL Beepos Ambience VL"/>
    <x v="2"/>
    <n v="1"/>
    <n v="3"/>
    <n v="8"/>
    <s v="01.07.2010"/>
    <s v="01.04.2017"/>
    <m/>
    <s v="INR"/>
    <n v="22005"/>
    <n v="0"/>
    <n v="0"/>
    <n v="0"/>
    <n v="22005"/>
    <n v="-20905"/>
    <n v="0"/>
    <n v="0"/>
    <n v="0"/>
    <n v="0"/>
    <n v="0"/>
    <n v="-20905"/>
    <n v="0"/>
    <n v="1100"/>
    <n v="1100"/>
  </r>
  <r>
    <x v="3"/>
    <s v="FM01"/>
    <n v="1900"/>
    <n v="190000030"/>
    <n v="0"/>
    <s v="FM001900000300"/>
    <s v="HCL Beepos Ambience VL"/>
    <x v="2"/>
    <n v="1"/>
    <n v="3"/>
    <n v="8"/>
    <s v="01.07.2010"/>
    <s v="01.04.2017"/>
    <m/>
    <s v="INR"/>
    <n v="22005"/>
    <n v="0"/>
    <n v="0"/>
    <n v="0"/>
    <n v="22005"/>
    <n v="-20905"/>
    <n v="0"/>
    <n v="0"/>
    <n v="0"/>
    <n v="0"/>
    <n v="0"/>
    <n v="-20905"/>
    <n v="0"/>
    <n v="1100"/>
    <n v="1100"/>
  </r>
  <r>
    <x v="3"/>
    <s v="FM01"/>
    <n v="1900"/>
    <n v="190000031"/>
    <n v="0"/>
    <s v="FM001900000310"/>
    <s v="HCL Beepos Ambience VL"/>
    <x v="2"/>
    <n v="1"/>
    <n v="3"/>
    <n v="8"/>
    <s v="01.07.2010"/>
    <s v="01.04.2017"/>
    <m/>
    <s v="INR"/>
    <n v="22005"/>
    <n v="0"/>
    <n v="0"/>
    <n v="0"/>
    <n v="22005"/>
    <n v="-20905"/>
    <n v="0"/>
    <n v="0"/>
    <n v="0"/>
    <n v="0"/>
    <n v="0"/>
    <n v="-20905"/>
    <n v="0"/>
    <n v="1100"/>
    <n v="1100"/>
  </r>
  <r>
    <x v="3"/>
    <s v="FM01"/>
    <n v="1900"/>
    <n v="190000032"/>
    <n v="0"/>
    <s v="FM001900000320"/>
    <s v="HCL Beepos Ambience VL"/>
    <x v="2"/>
    <n v="1"/>
    <n v="3"/>
    <n v="8"/>
    <s v="01.07.2010"/>
    <s v="01.04.2017"/>
    <m/>
    <s v="INR"/>
    <n v="22005"/>
    <n v="0"/>
    <n v="0"/>
    <n v="0"/>
    <n v="22005"/>
    <n v="-20905"/>
    <n v="0"/>
    <n v="0"/>
    <n v="0"/>
    <n v="0"/>
    <n v="0"/>
    <n v="-20905"/>
    <n v="0"/>
    <n v="1100"/>
    <n v="1100"/>
  </r>
  <r>
    <x v="3"/>
    <s v="FM01"/>
    <n v="1900"/>
    <n v="190000033"/>
    <n v="0"/>
    <s v="FM001900000330"/>
    <s v="HCL Beepos Ambience VL"/>
    <x v="2"/>
    <n v="1"/>
    <n v="3"/>
    <n v="8"/>
    <s v="01.07.2010"/>
    <s v="01.04.2017"/>
    <m/>
    <s v="INR"/>
    <n v="22005"/>
    <n v="0"/>
    <n v="0"/>
    <n v="0"/>
    <n v="22005"/>
    <n v="-20905"/>
    <n v="0"/>
    <n v="0"/>
    <n v="0"/>
    <n v="0"/>
    <n v="0"/>
    <n v="-20905"/>
    <n v="0"/>
    <n v="1100"/>
    <n v="1100"/>
  </r>
  <r>
    <x v="3"/>
    <s v="FM01"/>
    <n v="1900"/>
    <n v="190000034"/>
    <n v="0"/>
    <s v="FM001900000340"/>
    <s v="HCL Beepos Ambience VL"/>
    <x v="2"/>
    <n v="1"/>
    <n v="3"/>
    <n v="8"/>
    <s v="01.07.2010"/>
    <s v="01.04.2017"/>
    <m/>
    <s v="INR"/>
    <n v="22005"/>
    <n v="0"/>
    <n v="0"/>
    <n v="0"/>
    <n v="22005"/>
    <n v="-20905"/>
    <n v="0"/>
    <n v="0"/>
    <n v="0"/>
    <n v="0"/>
    <n v="0"/>
    <n v="-20905"/>
    <n v="0"/>
    <n v="1100"/>
    <n v="1100"/>
  </r>
  <r>
    <x v="3"/>
    <s v="FM01"/>
    <n v="1900"/>
    <n v="190000035"/>
    <n v="0"/>
    <s v="FM001900000350"/>
    <s v="HCL Beepos Ambience VL"/>
    <x v="2"/>
    <n v="1"/>
    <n v="3"/>
    <n v="8"/>
    <s v="01.07.2010"/>
    <s v="01.04.2017"/>
    <m/>
    <s v="INR"/>
    <n v="22005"/>
    <n v="0"/>
    <n v="0"/>
    <n v="0"/>
    <n v="22005"/>
    <n v="-20905"/>
    <n v="0"/>
    <n v="0"/>
    <n v="0"/>
    <n v="0"/>
    <n v="0"/>
    <n v="-20905"/>
    <n v="0"/>
    <n v="1100"/>
    <n v="1100"/>
  </r>
  <r>
    <x v="3"/>
    <s v="FM01"/>
    <n v="1900"/>
    <n v="190000036"/>
    <n v="0"/>
    <s v="FM001900000360"/>
    <s v="HCL Beepos Ambience VL"/>
    <x v="2"/>
    <n v="1"/>
    <n v="3"/>
    <n v="8"/>
    <s v="01.07.2010"/>
    <s v="01.04.2017"/>
    <m/>
    <s v="INR"/>
    <n v="22005"/>
    <n v="0"/>
    <n v="0"/>
    <n v="0"/>
    <n v="22005"/>
    <n v="-20905"/>
    <n v="0"/>
    <n v="0"/>
    <n v="0"/>
    <n v="0"/>
    <n v="0"/>
    <n v="-20905"/>
    <n v="0"/>
    <n v="1100"/>
    <n v="1100"/>
  </r>
  <r>
    <x v="3"/>
    <s v="FM01"/>
    <n v="1900"/>
    <n v="190000037"/>
    <n v="0"/>
    <s v="FM001900000370"/>
    <s v="Hcl Intel Core2Due E4500"/>
    <x v="2"/>
    <n v="1"/>
    <n v="3"/>
    <n v="8"/>
    <s v="01.07.2010"/>
    <s v="01.04.2017"/>
    <m/>
    <s v="INR"/>
    <n v="14919"/>
    <n v="0"/>
    <n v="0"/>
    <n v="0"/>
    <n v="14919"/>
    <n v="-14173"/>
    <n v="0"/>
    <n v="0"/>
    <n v="0"/>
    <n v="0"/>
    <n v="0"/>
    <n v="-14173"/>
    <n v="0"/>
    <n v="746"/>
    <n v="746"/>
  </r>
  <r>
    <x v="3"/>
    <s v="FM01"/>
    <n v="1900"/>
    <n v="190000038"/>
    <n v="0"/>
    <s v="FM001900000380"/>
    <s v="Hcl Intel Core2Due E4500"/>
    <x v="2"/>
    <n v="1"/>
    <n v="3"/>
    <n v="8"/>
    <s v="01.07.2010"/>
    <s v="01.04.2017"/>
    <m/>
    <s v="INR"/>
    <n v="14919"/>
    <n v="0"/>
    <n v="0"/>
    <n v="0"/>
    <n v="14919"/>
    <n v="-14173"/>
    <n v="0"/>
    <n v="0"/>
    <n v="0"/>
    <n v="0"/>
    <n v="0"/>
    <n v="-14173"/>
    <n v="0"/>
    <n v="746"/>
    <n v="746"/>
  </r>
  <r>
    <x v="3"/>
    <s v="FM01"/>
    <n v="1900"/>
    <n v="190000039"/>
    <n v="0"/>
    <s v="FM00190000039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40"/>
    <n v="0"/>
    <s v="FM00190000040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41"/>
    <n v="0"/>
    <s v="FM00190000041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42"/>
    <n v="0"/>
    <s v="FM00190000042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43"/>
    <n v="0"/>
    <s v="FM00190000043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44"/>
    <n v="0"/>
    <s v="FM00190000044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45"/>
    <n v="0"/>
    <s v="FM00190000045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46"/>
    <n v="0"/>
    <s v="FM00190000046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47"/>
    <n v="0"/>
    <s v="FM00190000047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48"/>
    <n v="0"/>
    <s v="FM00190000048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49"/>
    <n v="0"/>
    <s v="FM00190000049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50"/>
    <n v="0"/>
    <s v="FM00190000050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51"/>
    <n v="0"/>
    <s v="FM00190000051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52"/>
    <n v="0"/>
    <s v="FM00190000052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53"/>
    <n v="0"/>
    <s v="FM00190000053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54"/>
    <n v="0"/>
    <s v="FM00190000054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55"/>
    <n v="0"/>
    <s v="FM00190000055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56"/>
    <n v="0"/>
    <s v="FM00190000056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57"/>
    <n v="0"/>
    <s v="FM00190000057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58"/>
    <n v="0"/>
    <s v="FM00190000058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59"/>
    <n v="0"/>
    <s v="FM00190000059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60"/>
    <n v="0"/>
    <s v="FM00190000060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61"/>
    <n v="0"/>
    <s v="FM00190000061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62"/>
    <n v="0"/>
    <s v="FM00190000062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63"/>
    <n v="0"/>
    <s v="FM00190000063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64"/>
    <n v="0"/>
    <s v="FM00190000064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65"/>
    <n v="0"/>
    <s v="FM00190000065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66"/>
    <n v="0"/>
    <s v="FM00190000066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67"/>
    <n v="0"/>
    <s v="FM00190000067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68"/>
    <n v="0"/>
    <s v="FM001900000680"/>
    <s v="HCl Make 14 ' TFT Monitor (BKC)"/>
    <x v="2"/>
    <n v="1"/>
    <n v="3"/>
    <n v="8"/>
    <s v="01.07.2010"/>
    <s v="01.04.2017"/>
    <m/>
    <s v="INR"/>
    <n v="5632"/>
    <n v="0"/>
    <n v="0"/>
    <n v="0"/>
    <n v="5632"/>
    <n v="-5350"/>
    <n v="0"/>
    <n v="0"/>
    <n v="0"/>
    <n v="0"/>
    <n v="0"/>
    <n v="-5350"/>
    <n v="0"/>
    <n v="282"/>
    <n v="282"/>
  </r>
  <r>
    <x v="3"/>
    <s v="FM01"/>
    <n v="1900"/>
    <n v="190000069"/>
    <n v="0"/>
    <s v="FM001900000690"/>
    <s v="HCl Make 15 ' TFT Monitor"/>
    <x v="2"/>
    <n v="1"/>
    <n v="3"/>
    <n v="8"/>
    <s v="01.07.2010"/>
    <s v="01.04.2017"/>
    <m/>
    <s v="INR"/>
    <n v="7088"/>
    <n v="0"/>
    <n v="0"/>
    <n v="0"/>
    <n v="7088"/>
    <n v="-6733"/>
    <n v="0"/>
    <n v="0"/>
    <n v="0"/>
    <n v="0"/>
    <n v="0"/>
    <n v="-6733"/>
    <n v="0"/>
    <n v="355"/>
    <n v="355"/>
  </r>
  <r>
    <x v="3"/>
    <s v="FM01"/>
    <n v="1900"/>
    <n v="190000070"/>
    <n v="0"/>
    <s v="FM001900000700"/>
    <s v="HCl Make 15 ' TFT Monitor"/>
    <x v="2"/>
    <n v="1"/>
    <n v="3"/>
    <n v="8"/>
    <s v="01.07.2010"/>
    <s v="01.04.2017"/>
    <m/>
    <s v="INR"/>
    <n v="7468"/>
    <n v="0"/>
    <n v="0"/>
    <n v="0"/>
    <n v="7468"/>
    <n v="-7094"/>
    <n v="0"/>
    <n v="0"/>
    <n v="0"/>
    <n v="0"/>
    <n v="0"/>
    <n v="-7094"/>
    <n v="0"/>
    <n v="374"/>
    <n v="374"/>
  </r>
  <r>
    <x v="3"/>
    <s v="FM01"/>
    <n v="1900"/>
    <n v="190000071"/>
    <n v="0"/>
    <s v="FM001900000710"/>
    <s v="HCl Make 15 ' TFT Monitor"/>
    <x v="2"/>
    <n v="1"/>
    <n v="3"/>
    <n v="8"/>
    <s v="01.07.2010"/>
    <s v="01.04.2017"/>
    <m/>
    <s v="INR"/>
    <n v="7468"/>
    <n v="0"/>
    <n v="0"/>
    <n v="0"/>
    <n v="7468"/>
    <n v="-7094"/>
    <n v="0"/>
    <n v="0"/>
    <n v="0"/>
    <n v="0"/>
    <n v="0"/>
    <n v="-7094"/>
    <n v="0"/>
    <n v="374"/>
    <n v="374"/>
  </r>
  <r>
    <x v="3"/>
    <s v="FM01"/>
    <n v="1900"/>
    <n v="190000072"/>
    <n v="0"/>
    <s v="FM001900000720"/>
    <s v="HCl Make 15 ' TFT Monitor"/>
    <x v="2"/>
    <n v="1"/>
    <n v="3"/>
    <n v="8"/>
    <s v="01.07.2010"/>
    <s v="01.04.2017"/>
    <m/>
    <s v="INR"/>
    <n v="7468"/>
    <n v="0"/>
    <n v="0"/>
    <n v="0"/>
    <n v="7468"/>
    <n v="-7094"/>
    <n v="0"/>
    <n v="0"/>
    <n v="0"/>
    <n v="0"/>
    <n v="0"/>
    <n v="-7094"/>
    <n v="0"/>
    <n v="374"/>
    <n v="374"/>
  </r>
  <r>
    <x v="3"/>
    <s v="FM01"/>
    <n v="1900"/>
    <n v="190000073"/>
    <n v="0"/>
    <s v="FM001900000730"/>
    <s v="HCl Make 15 ' TFT Monitor"/>
    <x v="2"/>
    <n v="1"/>
    <n v="3"/>
    <n v="8"/>
    <s v="01.07.2010"/>
    <s v="01.04.2017"/>
    <m/>
    <s v="INR"/>
    <n v="7468"/>
    <n v="0"/>
    <n v="0"/>
    <n v="0"/>
    <n v="7468"/>
    <n v="-7094"/>
    <n v="0"/>
    <n v="0"/>
    <n v="0"/>
    <n v="0"/>
    <n v="0"/>
    <n v="-7094"/>
    <n v="0"/>
    <n v="374"/>
    <n v="374"/>
  </r>
  <r>
    <x v="3"/>
    <s v="FM01"/>
    <n v="1900"/>
    <n v="190000074"/>
    <n v="0"/>
    <s v="FM001900000740"/>
    <s v="HCl Make 15 ' TFT Monitor"/>
    <x v="2"/>
    <n v="1"/>
    <n v="3"/>
    <n v="8"/>
    <s v="01.07.2010"/>
    <s v="01.04.2017"/>
    <m/>
    <s v="INR"/>
    <n v="7468"/>
    <n v="0"/>
    <n v="0"/>
    <n v="0"/>
    <n v="7468"/>
    <n v="-7094"/>
    <n v="0"/>
    <n v="0"/>
    <n v="0"/>
    <n v="0"/>
    <n v="0"/>
    <n v="-7094"/>
    <n v="0"/>
    <n v="374"/>
    <n v="374"/>
  </r>
  <r>
    <x v="3"/>
    <s v="FM01"/>
    <n v="1900"/>
    <n v="190000075"/>
    <n v="0"/>
    <s v="FM001900000750"/>
    <s v="HCl Make 15 ' TFT Monitor"/>
    <x v="2"/>
    <n v="1"/>
    <n v="3"/>
    <n v="8"/>
    <s v="01.07.2010"/>
    <s v="01.04.2017"/>
    <m/>
    <s v="INR"/>
    <n v="7468"/>
    <n v="0"/>
    <n v="0"/>
    <n v="0"/>
    <n v="7468"/>
    <n v="-7094"/>
    <n v="0"/>
    <n v="0"/>
    <n v="0"/>
    <n v="0"/>
    <n v="0"/>
    <n v="-7094"/>
    <n v="0"/>
    <n v="374"/>
    <n v="374"/>
  </r>
  <r>
    <x v="3"/>
    <s v="FM01"/>
    <n v="1900"/>
    <n v="190000076"/>
    <n v="0"/>
    <s v="FM001900000760"/>
    <s v="HCl Make 15 ' TFT Monitor"/>
    <x v="2"/>
    <n v="1"/>
    <n v="3"/>
    <n v="8"/>
    <s v="01.07.2010"/>
    <s v="01.04.2017"/>
    <m/>
    <s v="INR"/>
    <n v="7468"/>
    <n v="0"/>
    <n v="0"/>
    <n v="0"/>
    <n v="7468"/>
    <n v="-7094"/>
    <n v="0"/>
    <n v="0"/>
    <n v="0"/>
    <n v="0"/>
    <n v="0"/>
    <n v="-7094"/>
    <n v="0"/>
    <n v="374"/>
    <n v="374"/>
  </r>
  <r>
    <x v="3"/>
    <s v="FM01"/>
    <n v="1900"/>
    <n v="190000077"/>
    <n v="0"/>
    <s v="FM001900000770"/>
    <s v="HCl Make 15 ' TFT Monitor"/>
    <x v="2"/>
    <n v="1"/>
    <n v="3"/>
    <n v="8"/>
    <s v="01.07.2010"/>
    <s v="01.04.2017"/>
    <m/>
    <s v="INR"/>
    <n v="7468"/>
    <n v="0"/>
    <n v="0"/>
    <n v="0"/>
    <n v="7468"/>
    <n v="-7094"/>
    <n v="0"/>
    <n v="0"/>
    <n v="0"/>
    <n v="0"/>
    <n v="0"/>
    <n v="-7094"/>
    <n v="0"/>
    <n v="374"/>
    <n v="374"/>
  </r>
  <r>
    <x v="3"/>
    <s v="FM01"/>
    <n v="1900"/>
    <n v="190000078"/>
    <n v="0"/>
    <s v="FM001900000780"/>
    <s v="HCl Make 15 ' TFT Monitor"/>
    <x v="2"/>
    <n v="1"/>
    <n v="3"/>
    <n v="8"/>
    <s v="01.07.2010"/>
    <s v="01.04.2017"/>
    <m/>
    <s v="INR"/>
    <n v="7468"/>
    <n v="0"/>
    <n v="0"/>
    <n v="0"/>
    <n v="7468"/>
    <n v="-7094"/>
    <n v="0"/>
    <n v="0"/>
    <n v="0"/>
    <n v="0"/>
    <n v="0"/>
    <n v="-7094"/>
    <n v="0"/>
    <n v="374"/>
    <n v="374"/>
  </r>
  <r>
    <x v="3"/>
    <s v="FM01"/>
    <n v="1900"/>
    <n v="190000079"/>
    <n v="0"/>
    <s v="FM001900000790"/>
    <s v="HCl Make 15 ' TFT Monitor"/>
    <x v="2"/>
    <n v="1"/>
    <n v="3"/>
    <n v="8"/>
    <s v="01.07.2010"/>
    <s v="01.04.2017"/>
    <m/>
    <s v="INR"/>
    <n v="7468"/>
    <n v="0"/>
    <n v="0"/>
    <n v="0"/>
    <n v="7468"/>
    <n v="-7094"/>
    <n v="0"/>
    <n v="0"/>
    <n v="0"/>
    <n v="0"/>
    <n v="0"/>
    <n v="-7094"/>
    <n v="0"/>
    <n v="374"/>
    <n v="374"/>
  </r>
  <r>
    <x v="3"/>
    <s v="FM01"/>
    <n v="1900"/>
    <n v="190000080"/>
    <n v="0"/>
    <s v="FM001900000800"/>
    <s v="HCl Make 15 ' TFT Monitor"/>
    <x v="2"/>
    <n v="1"/>
    <n v="3"/>
    <n v="8"/>
    <s v="01.07.2010"/>
    <s v="01.04.2017"/>
    <m/>
    <s v="INR"/>
    <n v="7419"/>
    <n v="0"/>
    <n v="0"/>
    <n v="0"/>
    <n v="7419"/>
    <n v="-7048"/>
    <n v="0"/>
    <n v="0"/>
    <n v="0"/>
    <n v="0"/>
    <n v="0"/>
    <n v="-7048"/>
    <n v="0"/>
    <n v="371"/>
    <n v="371"/>
  </r>
  <r>
    <x v="3"/>
    <s v="FM01"/>
    <n v="1900"/>
    <n v="190000081"/>
    <n v="0"/>
    <s v="FM001900000810"/>
    <s v="HCl Make 15 ' TFT Monitor"/>
    <x v="2"/>
    <n v="1"/>
    <n v="3"/>
    <n v="8"/>
    <s v="01.07.2010"/>
    <s v="01.04.2017"/>
    <m/>
    <s v="INR"/>
    <n v="7419"/>
    <n v="0"/>
    <n v="0"/>
    <n v="0"/>
    <n v="7419"/>
    <n v="-7048"/>
    <n v="0"/>
    <n v="0"/>
    <n v="0"/>
    <n v="0"/>
    <n v="0"/>
    <n v="-7048"/>
    <n v="0"/>
    <n v="371"/>
    <n v="371"/>
  </r>
  <r>
    <x v="3"/>
    <s v="FM01"/>
    <n v="1900"/>
    <n v="190000082"/>
    <n v="0"/>
    <s v="FM001900000820"/>
    <s v="HCl Make 15 ' TFT Monitor"/>
    <x v="2"/>
    <n v="1"/>
    <n v="3"/>
    <n v="8"/>
    <s v="01.07.2010"/>
    <s v="01.04.2017"/>
    <m/>
    <s v="INR"/>
    <n v="7419"/>
    <n v="0"/>
    <n v="0"/>
    <n v="0"/>
    <n v="7419"/>
    <n v="-7048"/>
    <n v="0"/>
    <n v="0"/>
    <n v="0"/>
    <n v="0"/>
    <n v="0"/>
    <n v="-7048"/>
    <n v="0"/>
    <n v="371"/>
    <n v="371"/>
  </r>
  <r>
    <x v="3"/>
    <s v="FM01"/>
    <n v="1900"/>
    <n v="190000083"/>
    <n v="0"/>
    <s v="FM001900000830"/>
    <s v="HCl Make 15 ' TFT Monitor"/>
    <x v="2"/>
    <n v="1"/>
    <n v="3"/>
    <n v="8"/>
    <s v="01.07.2010"/>
    <s v="01.04.2017"/>
    <m/>
    <s v="INR"/>
    <n v="7419"/>
    <n v="0"/>
    <n v="0"/>
    <n v="0"/>
    <n v="7419"/>
    <n v="-7048"/>
    <n v="0"/>
    <n v="0"/>
    <n v="0"/>
    <n v="0"/>
    <n v="0"/>
    <n v="-7048"/>
    <n v="0"/>
    <n v="371"/>
    <n v="371"/>
  </r>
  <r>
    <x v="3"/>
    <s v="FM01"/>
    <n v="1900"/>
    <n v="190000084"/>
    <n v="0"/>
    <s v="FM001900000840"/>
    <s v="HCl Make 15 ' TFT Monitor"/>
    <x v="2"/>
    <n v="1"/>
    <n v="3"/>
    <n v="8"/>
    <s v="01.07.2010"/>
    <s v="01.04.2017"/>
    <m/>
    <s v="INR"/>
    <n v="7419"/>
    <n v="0"/>
    <n v="0"/>
    <n v="0"/>
    <n v="7419"/>
    <n v="-7048"/>
    <n v="0"/>
    <n v="0"/>
    <n v="0"/>
    <n v="0"/>
    <n v="0"/>
    <n v="-7048"/>
    <n v="0"/>
    <n v="371"/>
    <n v="371"/>
  </r>
  <r>
    <x v="3"/>
    <s v="FM01"/>
    <n v="1900"/>
    <n v="190000085"/>
    <n v="0"/>
    <s v="FM001900000850"/>
    <s v="HCl Make 15 ' TFT Monitor"/>
    <x v="2"/>
    <n v="1"/>
    <n v="3"/>
    <n v="8"/>
    <s v="01.07.2010"/>
    <s v="01.04.2017"/>
    <m/>
    <s v="INR"/>
    <n v="7419"/>
    <n v="0"/>
    <n v="0"/>
    <n v="0"/>
    <n v="7419"/>
    <n v="-7048"/>
    <n v="0"/>
    <n v="0"/>
    <n v="0"/>
    <n v="0"/>
    <n v="0"/>
    <n v="-7048"/>
    <n v="0"/>
    <n v="371"/>
    <n v="371"/>
  </r>
  <r>
    <x v="3"/>
    <s v="FM01"/>
    <n v="1900"/>
    <n v="190000086"/>
    <n v="0"/>
    <s v="FM001900000860"/>
    <s v="HCl Make 15 ' TFT Monitor"/>
    <x v="2"/>
    <n v="1"/>
    <n v="3"/>
    <n v="8"/>
    <s v="01.07.2010"/>
    <s v="01.04.2017"/>
    <m/>
    <s v="INR"/>
    <n v="7419"/>
    <n v="0"/>
    <n v="0"/>
    <n v="0"/>
    <n v="7419"/>
    <n v="-7048"/>
    <n v="0"/>
    <n v="0"/>
    <n v="0"/>
    <n v="0"/>
    <n v="0"/>
    <n v="-7048"/>
    <n v="0"/>
    <n v="371"/>
    <n v="371"/>
  </r>
  <r>
    <x v="3"/>
    <s v="FM01"/>
    <n v="1900"/>
    <n v="190000087"/>
    <n v="0"/>
    <s v="FM001900000870"/>
    <s v="HCl Make 15 ' TFT Monitor"/>
    <x v="2"/>
    <n v="1"/>
    <n v="3"/>
    <n v="8"/>
    <s v="01.07.2010"/>
    <s v="01.04.2017"/>
    <m/>
    <s v="INR"/>
    <n v="7419"/>
    <n v="0"/>
    <n v="0"/>
    <n v="0"/>
    <n v="7419"/>
    <n v="-7048"/>
    <n v="0"/>
    <n v="0"/>
    <n v="0"/>
    <n v="0"/>
    <n v="0"/>
    <n v="-7048"/>
    <n v="0"/>
    <n v="371"/>
    <n v="371"/>
  </r>
  <r>
    <x v="3"/>
    <s v="FM01"/>
    <n v="1900"/>
    <n v="190000088"/>
    <n v="0"/>
    <s v="FM001900000880"/>
    <s v="HCl Make 15 ' TFT Monitor"/>
    <x v="2"/>
    <n v="1"/>
    <n v="3"/>
    <n v="8"/>
    <s v="01.07.2010"/>
    <s v="01.04.2017"/>
    <m/>
    <s v="INR"/>
    <n v="7419"/>
    <n v="0"/>
    <n v="0"/>
    <n v="0"/>
    <n v="7419"/>
    <n v="-7048"/>
    <n v="0"/>
    <n v="0"/>
    <n v="0"/>
    <n v="0"/>
    <n v="0"/>
    <n v="-7048"/>
    <n v="0"/>
    <n v="371"/>
    <n v="371"/>
  </r>
  <r>
    <x v="3"/>
    <s v="FM01"/>
    <n v="1900"/>
    <n v="190000089"/>
    <n v="0"/>
    <s v="FM001900000890"/>
    <s v="HCl Make 15 ' TFT Monitor"/>
    <x v="2"/>
    <n v="1"/>
    <n v="3"/>
    <n v="8"/>
    <s v="01.07.2010"/>
    <s v="01.04.2017"/>
    <m/>
    <s v="INR"/>
    <n v="7419"/>
    <n v="0"/>
    <n v="0"/>
    <n v="0"/>
    <n v="7419"/>
    <n v="-7048"/>
    <n v="0"/>
    <n v="0"/>
    <n v="0"/>
    <n v="0"/>
    <n v="0"/>
    <n v="-7048"/>
    <n v="0"/>
    <n v="371"/>
    <n v="371"/>
  </r>
  <r>
    <x v="3"/>
    <s v="FM01"/>
    <n v="1900"/>
    <n v="190000090"/>
    <n v="0"/>
    <s v="FM001900000900"/>
    <s v="HCl Make 15 ' TFT Monitor"/>
    <x v="2"/>
    <n v="1"/>
    <n v="3"/>
    <n v="8"/>
    <s v="01.07.2010"/>
    <s v="01.04.2017"/>
    <m/>
    <s v="INR"/>
    <n v="7419"/>
    <n v="0"/>
    <n v="0"/>
    <n v="0"/>
    <n v="7419"/>
    <n v="-7048"/>
    <n v="0"/>
    <n v="0"/>
    <n v="0"/>
    <n v="0"/>
    <n v="0"/>
    <n v="-7048"/>
    <n v="0"/>
    <n v="371"/>
    <n v="371"/>
  </r>
  <r>
    <x v="3"/>
    <s v="FM01"/>
    <n v="1900"/>
    <n v="190000091"/>
    <n v="0"/>
    <s v="FM001900000910"/>
    <s v="HCl Make 15 ' TFT Monitor"/>
    <x v="2"/>
    <n v="1"/>
    <n v="3"/>
    <n v="8"/>
    <s v="01.07.2010"/>
    <s v="01.04.2017"/>
    <m/>
    <s v="INR"/>
    <n v="7419"/>
    <n v="0"/>
    <n v="0"/>
    <n v="0"/>
    <n v="7419"/>
    <n v="-7048"/>
    <n v="0"/>
    <n v="0"/>
    <n v="0"/>
    <n v="0"/>
    <n v="0"/>
    <n v="-7048"/>
    <n v="0"/>
    <n v="371"/>
    <n v="371"/>
  </r>
  <r>
    <x v="3"/>
    <s v="FM01"/>
    <n v="1900"/>
    <n v="190000092"/>
    <n v="0"/>
    <s v="FM001900000920"/>
    <s v="HCl Make 15 ' TFT Monitor"/>
    <x v="2"/>
    <n v="1"/>
    <n v="3"/>
    <n v="8"/>
    <s v="01.07.2010"/>
    <s v="01.04.2017"/>
    <m/>
    <s v="INR"/>
    <n v="7419"/>
    <n v="0"/>
    <n v="0"/>
    <n v="0"/>
    <n v="7419"/>
    <n v="-7048"/>
    <n v="0"/>
    <n v="0"/>
    <n v="0"/>
    <n v="0"/>
    <n v="0"/>
    <n v="-7048"/>
    <n v="0"/>
    <n v="371"/>
    <n v="371"/>
  </r>
  <r>
    <x v="3"/>
    <s v="FM01"/>
    <n v="1900"/>
    <n v="190000093"/>
    <n v="0"/>
    <s v="FM001900000930"/>
    <s v="HCl Make 15 ' TFT Monitor"/>
    <x v="2"/>
    <n v="1"/>
    <n v="3"/>
    <n v="8"/>
    <s v="01.07.2010"/>
    <s v="01.04.2017"/>
    <m/>
    <s v="INR"/>
    <n v="7419"/>
    <n v="0"/>
    <n v="0"/>
    <n v="0"/>
    <n v="7419"/>
    <n v="-7048"/>
    <n v="0"/>
    <n v="0"/>
    <n v="0"/>
    <n v="0"/>
    <n v="0"/>
    <n v="-7048"/>
    <n v="0"/>
    <n v="371"/>
    <n v="371"/>
  </r>
  <r>
    <x v="3"/>
    <s v="FM01"/>
    <n v="1900"/>
    <n v="190000094"/>
    <n v="0"/>
    <s v="FM001900000940"/>
    <s v="HCl Make 15 ' TFT Monitor"/>
    <x v="2"/>
    <n v="1"/>
    <n v="3"/>
    <n v="8"/>
    <s v="01.07.2010"/>
    <s v="01.04.2017"/>
    <m/>
    <s v="INR"/>
    <n v="7419"/>
    <n v="0"/>
    <n v="0"/>
    <n v="0"/>
    <n v="7419"/>
    <n v="-7048"/>
    <n v="0"/>
    <n v="0"/>
    <n v="0"/>
    <n v="0"/>
    <n v="0"/>
    <n v="-7048"/>
    <n v="0"/>
    <n v="371"/>
    <n v="371"/>
  </r>
  <r>
    <x v="3"/>
    <s v="FM01"/>
    <n v="1900"/>
    <n v="190000095"/>
    <n v="0"/>
    <s v="FM001900000950"/>
    <s v="HCL Make Intel Celeron 2.66Gz (BKC)"/>
    <x v="2"/>
    <n v="1"/>
    <n v="3"/>
    <n v="8"/>
    <s v="01.07.2010"/>
    <s v="01.04.2017"/>
    <m/>
    <s v="INR"/>
    <n v="9060"/>
    <n v="0"/>
    <n v="0"/>
    <n v="0"/>
    <n v="9060"/>
    <n v="-8607"/>
    <n v="0"/>
    <n v="0"/>
    <n v="0"/>
    <n v="0"/>
    <n v="0"/>
    <n v="-8607"/>
    <n v="0"/>
    <n v="453"/>
    <n v="453"/>
  </r>
  <r>
    <x v="3"/>
    <s v="FM01"/>
    <n v="1900"/>
    <n v="190000096"/>
    <n v="0"/>
    <s v="FM001900000960"/>
    <s v="HCL Make Intel Celeron 2.66Gz (BKC)"/>
    <x v="2"/>
    <n v="1"/>
    <n v="3"/>
    <n v="8"/>
    <s v="01.07.2010"/>
    <s v="01.04.2017"/>
    <m/>
    <s v="INR"/>
    <n v="9931"/>
    <n v="0"/>
    <n v="0"/>
    <n v="0"/>
    <n v="9931"/>
    <n v="-9435"/>
    <n v="0"/>
    <n v="0"/>
    <n v="0"/>
    <n v="0"/>
    <n v="0"/>
    <n v="-9435"/>
    <n v="0"/>
    <n v="496"/>
    <n v="496"/>
  </r>
  <r>
    <x v="3"/>
    <s v="FM01"/>
    <n v="1900"/>
    <n v="190000097"/>
    <n v="0"/>
    <s v="FM001900000970"/>
    <s v="HCL Make Intel Celeron 2.66Gz (BKC)"/>
    <x v="2"/>
    <n v="1"/>
    <n v="3"/>
    <n v="8"/>
    <s v="01.07.2010"/>
    <s v="01.04.2017"/>
    <m/>
    <s v="INR"/>
    <n v="9931"/>
    <n v="0"/>
    <n v="0"/>
    <n v="0"/>
    <n v="9931"/>
    <n v="-9435"/>
    <n v="0"/>
    <n v="0"/>
    <n v="0"/>
    <n v="0"/>
    <n v="0"/>
    <n v="-9435"/>
    <n v="0"/>
    <n v="496"/>
    <n v="496"/>
  </r>
  <r>
    <x v="3"/>
    <s v="FM01"/>
    <n v="1900"/>
    <n v="190000098"/>
    <n v="0"/>
    <s v="FM001900000980"/>
    <s v="HCL Make Intel Celeron 2.66Gz (BKC)"/>
    <x v="2"/>
    <n v="1"/>
    <n v="3"/>
    <n v="8"/>
    <s v="01.07.2010"/>
    <s v="01.04.2017"/>
    <m/>
    <s v="INR"/>
    <n v="9956"/>
    <n v="0"/>
    <n v="0"/>
    <n v="0"/>
    <n v="9956"/>
    <n v="-9458"/>
    <n v="0"/>
    <n v="0"/>
    <n v="0"/>
    <n v="0"/>
    <n v="0"/>
    <n v="-9458"/>
    <n v="0"/>
    <n v="498"/>
    <n v="498"/>
  </r>
  <r>
    <x v="3"/>
    <s v="FM01"/>
    <n v="1900"/>
    <n v="190000099"/>
    <n v="0"/>
    <s v="FM001900000990"/>
    <s v="HCL Make Intel Celeron 2.66Gz (BKC)"/>
    <x v="2"/>
    <n v="1"/>
    <n v="3"/>
    <n v="8"/>
    <s v="01.07.2010"/>
    <s v="01.04.2017"/>
    <m/>
    <s v="INR"/>
    <n v="9956"/>
    <n v="0"/>
    <n v="0"/>
    <n v="0"/>
    <n v="9956"/>
    <n v="-9458"/>
    <n v="0"/>
    <n v="0"/>
    <n v="0"/>
    <n v="0"/>
    <n v="0"/>
    <n v="-9458"/>
    <n v="0"/>
    <n v="498"/>
    <n v="498"/>
  </r>
  <r>
    <x v="3"/>
    <s v="FM01"/>
    <n v="1900"/>
    <n v="190000100"/>
    <n v="0"/>
    <s v="FM001900001000"/>
    <s v="HCL Make Intel Celeron 2.66Gz (BKC)"/>
    <x v="2"/>
    <n v="1"/>
    <n v="3"/>
    <n v="8"/>
    <s v="01.07.2010"/>
    <s v="01.04.2017"/>
    <m/>
    <s v="INR"/>
    <n v="9956"/>
    <n v="0"/>
    <n v="0"/>
    <n v="0"/>
    <n v="9956"/>
    <n v="-9458"/>
    <n v="0"/>
    <n v="0"/>
    <n v="0"/>
    <n v="0"/>
    <n v="0"/>
    <n v="-9458"/>
    <n v="0"/>
    <n v="498"/>
    <n v="498"/>
  </r>
  <r>
    <x v="3"/>
    <s v="FM01"/>
    <n v="1900"/>
    <n v="190000101"/>
    <n v="0"/>
    <s v="FM001900001010"/>
    <s v="HCL Make Intel Celeron 2.66Gz (BKC)"/>
    <x v="2"/>
    <n v="1"/>
    <n v="3"/>
    <n v="8"/>
    <s v="01.07.2010"/>
    <s v="01.04.2017"/>
    <m/>
    <s v="INR"/>
    <n v="9956"/>
    <n v="0"/>
    <n v="0"/>
    <n v="0"/>
    <n v="9956"/>
    <n v="-9458"/>
    <n v="0"/>
    <n v="0"/>
    <n v="0"/>
    <n v="0"/>
    <n v="0"/>
    <n v="-9458"/>
    <n v="0"/>
    <n v="498"/>
    <n v="498"/>
  </r>
  <r>
    <x v="3"/>
    <s v="FM01"/>
    <n v="1900"/>
    <n v="190000102"/>
    <n v="0"/>
    <s v="FM001900001020"/>
    <s v="HCL Make Intel Celeron 2.66Gz (BKC)"/>
    <x v="2"/>
    <n v="1"/>
    <n v="3"/>
    <n v="8"/>
    <s v="01.07.2010"/>
    <s v="01.04.2017"/>
    <m/>
    <s v="INR"/>
    <n v="9956"/>
    <n v="0"/>
    <n v="0"/>
    <n v="0"/>
    <n v="9956"/>
    <n v="-9458"/>
    <n v="0"/>
    <n v="0"/>
    <n v="0"/>
    <n v="0"/>
    <n v="0"/>
    <n v="-9458"/>
    <n v="0"/>
    <n v="498"/>
    <n v="498"/>
  </r>
  <r>
    <x v="3"/>
    <s v="FM01"/>
    <n v="1900"/>
    <n v="190000103"/>
    <n v="0"/>
    <s v="FM001900001030"/>
    <s v="HCL Make Intel Celeron 2.66Gz (BKC)"/>
    <x v="2"/>
    <n v="1"/>
    <n v="3"/>
    <n v="8"/>
    <s v="01.07.2010"/>
    <s v="01.04.2017"/>
    <m/>
    <s v="INR"/>
    <n v="9956"/>
    <n v="0"/>
    <n v="0"/>
    <n v="0"/>
    <n v="9956"/>
    <n v="-9458"/>
    <n v="0"/>
    <n v="0"/>
    <n v="0"/>
    <n v="0"/>
    <n v="0"/>
    <n v="-9458"/>
    <n v="0"/>
    <n v="498"/>
    <n v="498"/>
  </r>
  <r>
    <x v="3"/>
    <s v="FM01"/>
    <n v="1900"/>
    <n v="190000104"/>
    <n v="0"/>
    <s v="FM001900001040"/>
    <s v="HCL Make Intel Celeron 2.66Gz (BKC)"/>
    <x v="2"/>
    <n v="1"/>
    <n v="3"/>
    <n v="8"/>
    <s v="01.07.2010"/>
    <s v="01.04.2017"/>
    <m/>
    <s v="INR"/>
    <n v="9956"/>
    <n v="0"/>
    <n v="0"/>
    <n v="0"/>
    <n v="9956"/>
    <n v="-9458"/>
    <n v="0"/>
    <n v="0"/>
    <n v="0"/>
    <n v="0"/>
    <n v="0"/>
    <n v="-9458"/>
    <n v="0"/>
    <n v="498"/>
    <n v="498"/>
  </r>
  <r>
    <x v="3"/>
    <s v="FM01"/>
    <n v="1900"/>
    <n v="190000105"/>
    <n v="0"/>
    <s v="FM001900001050"/>
    <s v="HCL Make Intel Celeron 2.66Gz (BKC)"/>
    <x v="2"/>
    <n v="1"/>
    <n v="3"/>
    <n v="8"/>
    <s v="01.07.2010"/>
    <s v="01.04.2017"/>
    <m/>
    <s v="INR"/>
    <n v="9956"/>
    <n v="0"/>
    <n v="0"/>
    <n v="0"/>
    <n v="9956"/>
    <n v="-9458"/>
    <n v="0"/>
    <n v="0"/>
    <n v="0"/>
    <n v="0"/>
    <n v="0"/>
    <n v="-9458"/>
    <n v="0"/>
    <n v="498"/>
    <n v="498"/>
  </r>
  <r>
    <x v="3"/>
    <s v="FM01"/>
    <n v="1900"/>
    <n v="190000106"/>
    <n v="0"/>
    <s v="FM001900001060"/>
    <s v="HCL Make Intel Celeron 2.66Gz (BKC)"/>
    <x v="2"/>
    <n v="1"/>
    <n v="3"/>
    <n v="8"/>
    <s v="01.07.2010"/>
    <s v="01.04.2017"/>
    <m/>
    <s v="INR"/>
    <n v="9956"/>
    <n v="0"/>
    <n v="0"/>
    <n v="0"/>
    <n v="9956"/>
    <n v="-9458"/>
    <n v="0"/>
    <n v="0"/>
    <n v="0"/>
    <n v="0"/>
    <n v="0"/>
    <n v="-9458"/>
    <n v="0"/>
    <n v="498"/>
    <n v="498"/>
  </r>
  <r>
    <x v="3"/>
    <s v="FM01"/>
    <n v="1900"/>
    <n v="190000107"/>
    <n v="0"/>
    <s v="FM001900001070"/>
    <s v="HCL Make Intel Celeron 2.66Gz (BKC)"/>
    <x v="2"/>
    <n v="1"/>
    <n v="3"/>
    <n v="8"/>
    <s v="01.07.2010"/>
    <s v="01.04.2017"/>
    <m/>
    <s v="INR"/>
    <n v="9956"/>
    <n v="0"/>
    <n v="0"/>
    <n v="0"/>
    <n v="9956"/>
    <n v="-9458"/>
    <n v="0"/>
    <n v="0"/>
    <n v="0"/>
    <n v="0"/>
    <n v="0"/>
    <n v="-9458"/>
    <n v="0"/>
    <n v="498"/>
    <n v="498"/>
  </r>
  <r>
    <x v="3"/>
    <s v="FM01"/>
    <n v="1900"/>
    <n v="190000108"/>
    <n v="0"/>
    <s v="FM001900001080"/>
    <s v="HCL Make Intel Celeron 2.66Gz (BKC)"/>
    <x v="2"/>
    <n v="1"/>
    <n v="3"/>
    <n v="8"/>
    <s v="01.07.2010"/>
    <s v="01.04.2017"/>
    <m/>
    <s v="INR"/>
    <n v="9956"/>
    <n v="0"/>
    <n v="0"/>
    <n v="0"/>
    <n v="9956"/>
    <n v="-9458"/>
    <n v="0"/>
    <n v="0"/>
    <n v="0"/>
    <n v="0"/>
    <n v="0"/>
    <n v="-9458"/>
    <n v="0"/>
    <n v="498"/>
    <n v="498"/>
  </r>
  <r>
    <x v="3"/>
    <s v="FM01"/>
    <n v="1900"/>
    <n v="190000109"/>
    <n v="0"/>
    <s v="FM001900001090"/>
    <s v="HCL Make Intel Celeron 2.66Gz (BKC)"/>
    <x v="2"/>
    <n v="1"/>
    <n v="3"/>
    <n v="8"/>
    <s v="01.07.2010"/>
    <s v="01.04.2017"/>
    <m/>
    <s v="INR"/>
    <n v="9956"/>
    <n v="0"/>
    <n v="0"/>
    <n v="0"/>
    <n v="9956"/>
    <n v="-9458"/>
    <n v="0"/>
    <n v="0"/>
    <n v="0"/>
    <n v="0"/>
    <n v="0"/>
    <n v="-9458"/>
    <n v="0"/>
    <n v="498"/>
    <n v="498"/>
  </r>
  <r>
    <x v="3"/>
    <s v="FM01"/>
    <n v="1900"/>
    <n v="190000110"/>
    <n v="0"/>
    <s v="FM001900001100"/>
    <s v="HCL Make Intel Celeron 2.66Gz (BKC)"/>
    <x v="2"/>
    <n v="1"/>
    <n v="3"/>
    <n v="8"/>
    <s v="01.07.2010"/>
    <s v="01.04.2017"/>
    <m/>
    <s v="INR"/>
    <n v="9956"/>
    <n v="0"/>
    <n v="0"/>
    <n v="0"/>
    <n v="9956"/>
    <n v="-9458"/>
    <n v="0"/>
    <n v="0"/>
    <n v="0"/>
    <n v="0"/>
    <n v="0"/>
    <n v="-9458"/>
    <n v="0"/>
    <n v="498"/>
    <n v="498"/>
  </r>
  <r>
    <x v="3"/>
    <s v="FM01"/>
    <n v="1900"/>
    <n v="190000111"/>
    <n v="0"/>
    <s v="FM001900001110"/>
    <s v="HCL Make Intel Celeron 2.66Gz (BKC)"/>
    <x v="2"/>
    <n v="1"/>
    <n v="3"/>
    <n v="8"/>
    <s v="01.07.2010"/>
    <s v="01.04.2017"/>
    <m/>
    <s v="INR"/>
    <n v="9956"/>
    <n v="0"/>
    <n v="0"/>
    <n v="0"/>
    <n v="9956"/>
    <n v="-9458"/>
    <n v="0"/>
    <n v="0"/>
    <n v="0"/>
    <n v="0"/>
    <n v="0"/>
    <n v="-9458"/>
    <n v="0"/>
    <n v="498"/>
    <n v="498"/>
  </r>
  <r>
    <x v="3"/>
    <s v="FM01"/>
    <n v="1900"/>
    <n v="190000112"/>
    <n v="0"/>
    <s v="FM001900001120"/>
    <s v="HCL Make Intel Celeron 2.66Gz (BKC)"/>
    <x v="2"/>
    <n v="1"/>
    <n v="3"/>
    <n v="8"/>
    <s v="01.07.2010"/>
    <s v="01.04.2017"/>
    <m/>
    <s v="INR"/>
    <n v="9956"/>
    <n v="0"/>
    <n v="0"/>
    <n v="0"/>
    <n v="9956"/>
    <n v="-9458"/>
    <n v="0"/>
    <n v="0"/>
    <n v="0"/>
    <n v="0"/>
    <n v="0"/>
    <n v="-9458"/>
    <n v="0"/>
    <n v="498"/>
    <n v="498"/>
  </r>
  <r>
    <x v="3"/>
    <s v="FM01"/>
    <n v="1900"/>
    <n v="190000113"/>
    <n v="0"/>
    <s v="FM001900001130"/>
    <s v="HCL Make Intel Celeron 2.66Gz (BKC)"/>
    <x v="2"/>
    <n v="1"/>
    <n v="3"/>
    <n v="8"/>
    <s v="01.07.2010"/>
    <s v="01.04.2017"/>
    <m/>
    <s v="INR"/>
    <n v="8900"/>
    <n v="0"/>
    <n v="0"/>
    <n v="0"/>
    <n v="8900"/>
    <n v="-8455"/>
    <n v="0"/>
    <n v="0"/>
    <n v="0"/>
    <n v="0"/>
    <n v="0"/>
    <n v="-8455"/>
    <n v="0"/>
    <n v="445"/>
    <n v="445"/>
  </r>
  <r>
    <x v="3"/>
    <s v="FM01"/>
    <n v="1900"/>
    <n v="190000114"/>
    <n v="0"/>
    <s v="FM001900001140"/>
    <s v="HCL Make Intel Celeron 2.66Gz (BKC)"/>
    <x v="2"/>
    <n v="1"/>
    <n v="3"/>
    <n v="8"/>
    <s v="01.07.2010"/>
    <s v="01.04.2017"/>
    <m/>
    <s v="INR"/>
    <n v="8900"/>
    <n v="0"/>
    <n v="0"/>
    <n v="0"/>
    <n v="8900"/>
    <n v="-8455"/>
    <n v="0"/>
    <n v="0"/>
    <n v="0"/>
    <n v="0"/>
    <n v="0"/>
    <n v="-8455"/>
    <n v="0"/>
    <n v="445"/>
    <n v="445"/>
  </r>
  <r>
    <x v="3"/>
    <s v="FM01"/>
    <n v="1900"/>
    <n v="190000115"/>
    <n v="0"/>
    <s v="FM001900001150"/>
    <s v="HCL Make Intel Celeron 2.66Gz (BKC)"/>
    <x v="2"/>
    <n v="1"/>
    <n v="3"/>
    <n v="8"/>
    <s v="01.07.2010"/>
    <s v="01.04.2017"/>
    <m/>
    <s v="INR"/>
    <n v="8900"/>
    <n v="0"/>
    <n v="0"/>
    <n v="0"/>
    <n v="8900"/>
    <n v="-8455"/>
    <n v="0"/>
    <n v="0"/>
    <n v="0"/>
    <n v="0"/>
    <n v="0"/>
    <n v="-8455"/>
    <n v="0"/>
    <n v="445"/>
    <n v="445"/>
  </r>
  <r>
    <x v="3"/>
    <s v="FM01"/>
    <n v="1900"/>
    <n v="190000116"/>
    <n v="0"/>
    <s v="FM001900001160"/>
    <s v="HCL Make Intel Celeron 2.66Gz (BKC)"/>
    <x v="2"/>
    <n v="1"/>
    <n v="3"/>
    <n v="8"/>
    <s v="01.07.2010"/>
    <s v="01.04.2017"/>
    <m/>
    <s v="INR"/>
    <n v="8900"/>
    <n v="0"/>
    <n v="0"/>
    <n v="0"/>
    <n v="8900"/>
    <n v="-8455"/>
    <n v="0"/>
    <n v="0"/>
    <n v="0"/>
    <n v="0"/>
    <n v="0"/>
    <n v="-8455"/>
    <n v="0"/>
    <n v="445"/>
    <n v="445"/>
  </r>
  <r>
    <x v="3"/>
    <s v="FM01"/>
    <n v="1900"/>
    <n v="190000117"/>
    <n v="0"/>
    <s v="FM001900001170"/>
    <s v="HCL Make Intel Celeron 2.66Gz (BKC)"/>
    <x v="2"/>
    <n v="1"/>
    <n v="3"/>
    <n v="8"/>
    <s v="01.07.2010"/>
    <s v="01.04.2017"/>
    <m/>
    <s v="INR"/>
    <n v="8900"/>
    <n v="0"/>
    <n v="0"/>
    <n v="0"/>
    <n v="8900"/>
    <n v="-8455"/>
    <n v="0"/>
    <n v="0"/>
    <n v="0"/>
    <n v="0"/>
    <n v="0"/>
    <n v="-8455"/>
    <n v="0"/>
    <n v="445"/>
    <n v="445"/>
  </r>
  <r>
    <x v="3"/>
    <s v="FM01"/>
    <n v="1900"/>
    <n v="190000118"/>
    <n v="0"/>
    <s v="FM001900001180"/>
    <s v="HCL Make Intel Celeron 2.66Gz (BKC)"/>
    <x v="2"/>
    <n v="1"/>
    <n v="3"/>
    <n v="8"/>
    <s v="01.07.2010"/>
    <s v="01.04.2017"/>
    <m/>
    <s v="INR"/>
    <n v="8900"/>
    <n v="0"/>
    <n v="0"/>
    <n v="0"/>
    <n v="8900"/>
    <n v="-8455"/>
    <n v="0"/>
    <n v="0"/>
    <n v="0"/>
    <n v="0"/>
    <n v="0"/>
    <n v="-8455"/>
    <n v="0"/>
    <n v="445"/>
    <n v="445"/>
  </r>
  <r>
    <x v="3"/>
    <s v="FM01"/>
    <n v="1900"/>
    <n v="190000119"/>
    <n v="0"/>
    <s v="FM001900001190"/>
    <s v="HCL Make Intel Celeron 2.66Gz (BKC)"/>
    <x v="2"/>
    <n v="1"/>
    <n v="3"/>
    <n v="8"/>
    <s v="01.07.2010"/>
    <s v="01.04.2017"/>
    <m/>
    <s v="INR"/>
    <n v="8900"/>
    <n v="0"/>
    <n v="0"/>
    <n v="0"/>
    <n v="8900"/>
    <n v="-8455"/>
    <n v="0"/>
    <n v="0"/>
    <n v="0"/>
    <n v="0"/>
    <n v="0"/>
    <n v="-8455"/>
    <n v="0"/>
    <n v="445"/>
    <n v="445"/>
  </r>
  <r>
    <x v="3"/>
    <s v="FM01"/>
    <n v="1900"/>
    <n v="190000120"/>
    <n v="0"/>
    <s v="FM00190000120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21"/>
    <n v="0"/>
    <s v="FM00190000121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22"/>
    <n v="0"/>
    <s v="FM00190000122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23"/>
    <n v="0"/>
    <s v="FM00190000123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24"/>
    <n v="0"/>
    <s v="FM00190000124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25"/>
    <n v="0"/>
    <s v="FM00190000125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26"/>
    <n v="0"/>
    <s v="FM00190000126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27"/>
    <n v="0"/>
    <s v="FM00190000127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28"/>
    <n v="0"/>
    <s v="FM00190000128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29"/>
    <n v="0"/>
    <s v="FM00190000129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30"/>
    <n v="0"/>
    <s v="FM00190000130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31"/>
    <n v="0"/>
    <s v="FM00190000131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32"/>
    <n v="0"/>
    <s v="FM00190000132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33"/>
    <n v="0"/>
    <s v="FM00190000133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34"/>
    <n v="0"/>
    <s v="FM00190000134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35"/>
    <n v="0"/>
    <s v="FM00190000135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36"/>
    <n v="0"/>
    <s v="FM00190000136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37"/>
    <n v="0"/>
    <s v="FM00190000137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38"/>
    <n v="0"/>
    <s v="FM00190000138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39"/>
    <n v="0"/>
    <s v="FM001900001390"/>
    <s v="HCL Make Intel Pentium IV 3.0GHz"/>
    <x v="2"/>
    <n v="1"/>
    <n v="3"/>
    <n v="8"/>
    <s v="01.07.2010"/>
    <s v="01.04.2017"/>
    <m/>
    <s v="INR"/>
    <n v="17789"/>
    <n v="0"/>
    <n v="0"/>
    <n v="0"/>
    <n v="17789"/>
    <n v="-16900"/>
    <n v="0"/>
    <n v="0"/>
    <n v="0"/>
    <n v="0"/>
    <n v="0"/>
    <n v="-16900"/>
    <n v="0"/>
    <n v="889"/>
    <n v="889"/>
  </r>
  <r>
    <x v="3"/>
    <s v="FM01"/>
    <n v="1900"/>
    <n v="190000140"/>
    <n v="0"/>
    <s v="FM001900001400"/>
    <s v="HCL Make Intel Pentium IV 3.0GHz - BKC"/>
    <x v="2"/>
    <n v="1"/>
    <n v="3"/>
    <n v="8"/>
    <s v="01.07.2010"/>
    <s v="01.04.2017"/>
    <m/>
    <s v="INR"/>
    <n v="17838"/>
    <n v="0"/>
    <n v="0"/>
    <n v="0"/>
    <n v="17838"/>
    <n v="-16946"/>
    <n v="0"/>
    <n v="0"/>
    <n v="0"/>
    <n v="0"/>
    <n v="0"/>
    <n v="-16946"/>
    <n v="0"/>
    <n v="892"/>
    <n v="892"/>
  </r>
  <r>
    <x v="3"/>
    <s v="FM01"/>
    <n v="1900"/>
    <n v="190000141"/>
    <n v="0"/>
    <s v="FM001900001410"/>
    <s v="HCL Make Intel Pentium IV 3.0GHz - BKC"/>
    <x v="2"/>
    <n v="1"/>
    <n v="3"/>
    <n v="8"/>
    <s v="01.07.2010"/>
    <s v="01.04.2017"/>
    <m/>
    <s v="INR"/>
    <n v="17838"/>
    <n v="0"/>
    <n v="0"/>
    <n v="0"/>
    <n v="17838"/>
    <n v="-16946"/>
    <n v="0"/>
    <n v="0"/>
    <n v="0"/>
    <n v="0"/>
    <n v="0"/>
    <n v="-16946"/>
    <n v="0"/>
    <n v="892"/>
    <n v="892"/>
  </r>
  <r>
    <x v="3"/>
    <s v="FM01"/>
    <n v="1900"/>
    <n v="190000142"/>
    <n v="0"/>
    <s v="FM001900001420"/>
    <s v="HCL Make Intel Pentium IV 3.0GHz - BKC"/>
    <x v="2"/>
    <n v="1"/>
    <n v="3"/>
    <n v="8"/>
    <s v="01.07.2010"/>
    <s v="01.04.2017"/>
    <m/>
    <s v="INR"/>
    <n v="17838"/>
    <n v="0"/>
    <n v="0"/>
    <n v="0"/>
    <n v="17838"/>
    <n v="-16946"/>
    <n v="0"/>
    <n v="0"/>
    <n v="0"/>
    <n v="0"/>
    <n v="0"/>
    <n v="-16946"/>
    <n v="0"/>
    <n v="892"/>
    <n v="892"/>
  </r>
  <r>
    <x v="3"/>
    <s v="FM01"/>
    <n v="1900"/>
    <n v="190000143"/>
    <n v="0"/>
    <s v="FM001900001430"/>
    <s v="HCL Make Intel Pentium IV 3.0GHz - BKC"/>
    <x v="2"/>
    <n v="1"/>
    <n v="3"/>
    <n v="8"/>
    <s v="01.07.2010"/>
    <s v="01.04.2017"/>
    <m/>
    <s v="INR"/>
    <n v="17838"/>
    <n v="0"/>
    <n v="0"/>
    <n v="0"/>
    <n v="17838"/>
    <n v="-16946"/>
    <n v="0"/>
    <n v="0"/>
    <n v="0"/>
    <n v="0"/>
    <n v="0"/>
    <n v="-16946"/>
    <n v="0"/>
    <n v="892"/>
    <n v="892"/>
  </r>
  <r>
    <x v="3"/>
    <s v="FM01"/>
    <n v="1900"/>
    <n v="190000144"/>
    <n v="0"/>
    <s v="FM001900001440"/>
    <s v="HCL Make Intel Pentium IV 3.0GHz - BKC"/>
    <x v="2"/>
    <n v="1"/>
    <n v="3"/>
    <n v="8"/>
    <s v="01.07.2010"/>
    <s v="01.04.2017"/>
    <m/>
    <s v="INR"/>
    <n v="16872"/>
    <n v="0"/>
    <n v="0"/>
    <n v="0"/>
    <n v="16872"/>
    <n v="-16029"/>
    <n v="0"/>
    <n v="0"/>
    <n v="0"/>
    <n v="0"/>
    <n v="0"/>
    <n v="-16029"/>
    <n v="0"/>
    <n v="843"/>
    <n v="843"/>
  </r>
  <r>
    <x v="3"/>
    <s v="FM01"/>
    <n v="1900"/>
    <n v="190000145"/>
    <n v="0"/>
    <s v="FM001900001450"/>
    <s v="HCL Make Intel Pentium IV 3.0GHz - BKC"/>
    <x v="2"/>
    <n v="1"/>
    <n v="3"/>
    <n v="8"/>
    <s v="01.07.2010"/>
    <s v="01.04.2017"/>
    <m/>
    <s v="INR"/>
    <n v="16872"/>
    <n v="0"/>
    <n v="0"/>
    <n v="0"/>
    <n v="16872"/>
    <n v="-16029"/>
    <n v="0"/>
    <n v="0"/>
    <n v="0"/>
    <n v="0"/>
    <n v="0"/>
    <n v="-16029"/>
    <n v="0"/>
    <n v="843"/>
    <n v="843"/>
  </r>
  <r>
    <x v="3"/>
    <s v="FM01"/>
    <n v="1900"/>
    <n v="190000146"/>
    <n v="0"/>
    <s v="FM001900001460"/>
    <s v="HCL Make Intel Pentium IV 3.0GHz - BKC"/>
    <x v="2"/>
    <n v="1"/>
    <n v="3"/>
    <n v="8"/>
    <s v="01.07.2010"/>
    <s v="01.04.2017"/>
    <m/>
    <s v="INR"/>
    <n v="17838"/>
    <n v="0"/>
    <n v="0"/>
    <n v="0"/>
    <n v="17838"/>
    <n v="-16946"/>
    <n v="0"/>
    <n v="0"/>
    <n v="0"/>
    <n v="0"/>
    <n v="0"/>
    <n v="-16946"/>
    <n v="0"/>
    <n v="892"/>
    <n v="892"/>
  </r>
  <r>
    <x v="3"/>
    <s v="FM01"/>
    <n v="1900"/>
    <n v="190000147"/>
    <n v="0"/>
    <s v="FM001900001470"/>
    <s v="HCL Make Intel Pentium IV 3.0GHz - BKC"/>
    <x v="2"/>
    <n v="1"/>
    <n v="3"/>
    <n v="8"/>
    <s v="01.07.2010"/>
    <s v="01.04.2017"/>
    <m/>
    <s v="INR"/>
    <n v="17838"/>
    <n v="0"/>
    <n v="0"/>
    <n v="0"/>
    <n v="17838"/>
    <n v="-16946"/>
    <n v="0"/>
    <n v="0"/>
    <n v="0"/>
    <n v="0"/>
    <n v="0"/>
    <n v="-16946"/>
    <n v="0"/>
    <n v="892"/>
    <n v="892"/>
  </r>
  <r>
    <x v="3"/>
    <s v="FM01"/>
    <n v="1900"/>
    <n v="190000148"/>
    <n v="0"/>
    <s v="FM001900001480"/>
    <s v="HCL Make Intel Pentium IV 3.0GHz - BKC"/>
    <x v="2"/>
    <n v="1"/>
    <n v="3"/>
    <n v="8"/>
    <s v="01.07.2010"/>
    <s v="01.04.2017"/>
    <m/>
    <s v="INR"/>
    <n v="17838"/>
    <n v="0"/>
    <n v="0"/>
    <n v="0"/>
    <n v="17838"/>
    <n v="-16946"/>
    <n v="0"/>
    <n v="0"/>
    <n v="0"/>
    <n v="0"/>
    <n v="0"/>
    <n v="-16946"/>
    <n v="0"/>
    <n v="892"/>
    <n v="892"/>
  </r>
  <r>
    <x v="3"/>
    <s v="FM01"/>
    <n v="1900"/>
    <n v="190000149"/>
    <n v="0"/>
    <s v="FM001900001490"/>
    <s v="HCL Make Intel Pentium IV 3.0GHz - BKC"/>
    <x v="2"/>
    <n v="1"/>
    <n v="3"/>
    <n v="8"/>
    <s v="01.07.2010"/>
    <s v="01.04.2017"/>
    <m/>
    <s v="INR"/>
    <n v="17838"/>
    <n v="0"/>
    <n v="0"/>
    <n v="0"/>
    <n v="17838"/>
    <n v="-16946"/>
    <n v="0"/>
    <n v="0"/>
    <n v="0"/>
    <n v="0"/>
    <n v="0"/>
    <n v="-16946"/>
    <n v="0"/>
    <n v="892"/>
    <n v="892"/>
  </r>
  <r>
    <x v="3"/>
    <s v="FM01"/>
    <n v="1900"/>
    <n v="190000150"/>
    <n v="0"/>
    <s v="FM001900001500"/>
    <s v="HCL Make Intel Pentium IV 3.0GHz - BKC"/>
    <x v="2"/>
    <n v="1"/>
    <n v="3"/>
    <n v="8"/>
    <s v="01.07.2010"/>
    <s v="01.04.2017"/>
    <m/>
    <s v="INR"/>
    <n v="17838"/>
    <n v="0"/>
    <n v="0"/>
    <n v="0"/>
    <n v="17838"/>
    <n v="-16946"/>
    <n v="0"/>
    <n v="0"/>
    <n v="0"/>
    <n v="0"/>
    <n v="0"/>
    <n v="-16946"/>
    <n v="0"/>
    <n v="892"/>
    <n v="892"/>
  </r>
  <r>
    <x v="3"/>
    <s v="FM01"/>
    <n v="1900"/>
    <n v="190000151"/>
    <n v="0"/>
    <s v="FM001900001510"/>
    <s v="HCL Make Intel Pentium IV 3.0GHz - BKC"/>
    <x v="2"/>
    <n v="1"/>
    <n v="3"/>
    <n v="8"/>
    <s v="01.07.2010"/>
    <s v="01.04.2017"/>
    <m/>
    <s v="INR"/>
    <n v="17838"/>
    <n v="0"/>
    <n v="0"/>
    <n v="0"/>
    <n v="17838"/>
    <n v="-16946"/>
    <n v="0"/>
    <n v="0"/>
    <n v="0"/>
    <n v="0"/>
    <n v="0"/>
    <n v="-16946"/>
    <n v="0"/>
    <n v="892"/>
    <n v="892"/>
  </r>
  <r>
    <x v="3"/>
    <s v="FM01"/>
    <n v="1900"/>
    <n v="190000152"/>
    <n v="0"/>
    <s v="FM001900001520"/>
    <s v="HCL Make Intel Pentium IV 3.0GHz - BKC"/>
    <x v="2"/>
    <n v="1"/>
    <n v="3"/>
    <n v="8"/>
    <s v="01.07.2010"/>
    <s v="01.04.2017"/>
    <m/>
    <s v="INR"/>
    <n v="17838"/>
    <n v="0"/>
    <n v="0"/>
    <n v="0"/>
    <n v="17838"/>
    <n v="-16946"/>
    <n v="0"/>
    <n v="0"/>
    <n v="0"/>
    <n v="0"/>
    <n v="0"/>
    <n v="-16946"/>
    <n v="0"/>
    <n v="892"/>
    <n v="892"/>
  </r>
  <r>
    <x v="3"/>
    <s v="FM01"/>
    <n v="1900"/>
    <n v="190000153"/>
    <n v="0"/>
    <s v="FM001900001530"/>
    <s v="HCL Make Intel Pentium IV 3.0GHz - BKC"/>
    <x v="2"/>
    <n v="1"/>
    <n v="3"/>
    <n v="8"/>
    <s v="01.07.2010"/>
    <s v="01.04.2017"/>
    <m/>
    <s v="INR"/>
    <n v="17838"/>
    <n v="0"/>
    <n v="0"/>
    <n v="0"/>
    <n v="17838"/>
    <n v="-16946"/>
    <n v="0"/>
    <n v="0"/>
    <n v="0"/>
    <n v="0"/>
    <n v="0"/>
    <n v="-16946"/>
    <n v="0"/>
    <n v="892"/>
    <n v="892"/>
  </r>
  <r>
    <x v="3"/>
    <s v="FM01"/>
    <n v="1900"/>
    <n v="190000154"/>
    <n v="0"/>
    <s v="FM001900001540"/>
    <s v="HCL Make Intel Pentium IV 3.0GHz - BKC"/>
    <x v="2"/>
    <n v="1"/>
    <n v="3"/>
    <n v="8"/>
    <s v="01.07.2010"/>
    <s v="01.04.2017"/>
    <m/>
    <s v="INR"/>
    <n v="18322"/>
    <n v="0"/>
    <n v="0"/>
    <n v="0"/>
    <n v="18322"/>
    <n v="-17406"/>
    <n v="0"/>
    <n v="0"/>
    <n v="0"/>
    <n v="0"/>
    <n v="0"/>
    <n v="-17406"/>
    <n v="0"/>
    <n v="916"/>
    <n v="916"/>
  </r>
  <r>
    <x v="3"/>
    <s v="FM01"/>
    <n v="1900"/>
    <n v="190000155"/>
    <n v="0"/>
    <s v="FM001900001550"/>
    <s v="HCL Make Intel Pentium IV 3.0GHz - BKC"/>
    <x v="2"/>
    <n v="1"/>
    <n v="3"/>
    <n v="8"/>
    <s v="01.07.2010"/>
    <s v="01.04.2017"/>
    <m/>
    <s v="INR"/>
    <n v="18322"/>
    <n v="0"/>
    <n v="0"/>
    <n v="0"/>
    <n v="18322"/>
    <n v="-17406"/>
    <n v="0"/>
    <n v="0"/>
    <n v="0"/>
    <n v="0"/>
    <n v="0"/>
    <n v="-17406"/>
    <n v="0"/>
    <n v="916"/>
    <n v="916"/>
  </r>
  <r>
    <x v="3"/>
    <s v="FM01"/>
    <n v="1900"/>
    <n v="190000156"/>
    <n v="0"/>
    <s v="FM001900001560"/>
    <s v="HCL Make Intel Pentium IV 3.0GHz - BKC"/>
    <x v="2"/>
    <n v="1"/>
    <n v="3"/>
    <n v="8"/>
    <s v="01.07.2010"/>
    <s v="01.04.2017"/>
    <m/>
    <s v="INR"/>
    <n v="18322"/>
    <n v="0"/>
    <n v="0"/>
    <n v="0"/>
    <n v="18322"/>
    <n v="-17406"/>
    <n v="0"/>
    <n v="0"/>
    <n v="0"/>
    <n v="0"/>
    <n v="0"/>
    <n v="-17406"/>
    <n v="0"/>
    <n v="916"/>
    <n v="916"/>
  </r>
  <r>
    <x v="3"/>
    <s v="FM01"/>
    <n v="1900"/>
    <n v="190000157"/>
    <n v="0"/>
    <s v="FM001900001570"/>
    <s v="HCL Make Intel Pentium IV 3.0GHz - BKC"/>
    <x v="2"/>
    <n v="1"/>
    <n v="3"/>
    <n v="8"/>
    <s v="01.07.2010"/>
    <s v="01.04.2017"/>
    <m/>
    <s v="INR"/>
    <n v="18322"/>
    <n v="0"/>
    <n v="0"/>
    <n v="0"/>
    <n v="18322"/>
    <n v="-17406"/>
    <n v="0"/>
    <n v="0"/>
    <n v="0"/>
    <n v="0"/>
    <n v="0"/>
    <n v="-17406"/>
    <n v="0"/>
    <n v="916"/>
    <n v="916"/>
  </r>
  <r>
    <x v="3"/>
    <s v="FM01"/>
    <n v="1900"/>
    <n v="190000158"/>
    <n v="0"/>
    <s v="FM001900001580"/>
    <s v="Hp K7108 Office Jet ColourePrinter"/>
    <x v="2"/>
    <n v="1"/>
    <n v="3"/>
    <n v="8"/>
    <s v="01.07.2010"/>
    <s v="01.04.2017"/>
    <m/>
    <s v="INR"/>
    <n v="13184"/>
    <n v="0"/>
    <n v="0"/>
    <n v="0"/>
    <n v="13184"/>
    <n v="-12525"/>
    <n v="0"/>
    <n v="0"/>
    <n v="0"/>
    <n v="0"/>
    <n v="0"/>
    <n v="-12525"/>
    <n v="0"/>
    <n v="659"/>
    <n v="659"/>
  </r>
  <r>
    <x v="3"/>
    <s v="FM01"/>
    <n v="1900"/>
    <n v="190000159"/>
    <n v="0"/>
    <s v="FM001900001590"/>
    <s v="Hp Laser jet M1005 Printer"/>
    <x v="2"/>
    <n v="1"/>
    <n v="3"/>
    <n v="8"/>
    <s v="01.07.2010"/>
    <s v="01.04.2017"/>
    <m/>
    <s v="INR"/>
    <n v="12074"/>
    <n v="0"/>
    <n v="0"/>
    <n v="0"/>
    <n v="12074"/>
    <n v="-11470"/>
    <n v="0"/>
    <n v="0"/>
    <n v="0"/>
    <n v="0"/>
    <n v="0"/>
    <n v="-11470"/>
    <n v="0"/>
    <n v="604"/>
    <n v="604"/>
  </r>
  <r>
    <x v="3"/>
    <s v="FM01"/>
    <n v="1900"/>
    <n v="190000160"/>
    <n v="0"/>
    <s v="FM001900001600"/>
    <s v="Hp Laser jet M1005 Printer"/>
    <x v="2"/>
    <n v="1"/>
    <n v="3"/>
    <n v="8"/>
    <s v="01.07.2010"/>
    <s v="01.04.2017"/>
    <m/>
    <s v="INR"/>
    <n v="12074"/>
    <n v="0"/>
    <n v="0"/>
    <n v="0"/>
    <n v="12074"/>
    <n v="-11470"/>
    <n v="0"/>
    <n v="0"/>
    <n v="0"/>
    <n v="0"/>
    <n v="0"/>
    <n v="-11470"/>
    <n v="0"/>
    <n v="604"/>
    <n v="604"/>
  </r>
  <r>
    <x v="3"/>
    <s v="FM01"/>
    <n v="1900"/>
    <n v="190000161"/>
    <n v="0"/>
    <s v="FM001900001610"/>
    <s v="Hp Laser jet P1008 Printer"/>
    <x v="2"/>
    <n v="1"/>
    <n v="3"/>
    <n v="8"/>
    <s v="01.07.2010"/>
    <s v="01.04.2017"/>
    <m/>
    <s v="INR"/>
    <n v="6697"/>
    <n v="0"/>
    <n v="0"/>
    <n v="0"/>
    <n v="6697"/>
    <n v="-6362"/>
    <n v="0"/>
    <n v="0"/>
    <n v="0"/>
    <n v="0"/>
    <n v="0"/>
    <n v="-6362"/>
    <n v="0"/>
    <n v="335"/>
    <n v="335"/>
  </r>
  <r>
    <x v="3"/>
    <s v="FM01"/>
    <n v="1900"/>
    <n v="190000162"/>
    <n v="0"/>
    <s v="FM001900001620"/>
    <s v="Hp Make 4355 AIO Diskjet Printer"/>
    <x v="2"/>
    <n v="1"/>
    <n v="3"/>
    <n v="8"/>
    <s v="01.07.2010"/>
    <s v="01.04.2017"/>
    <m/>
    <s v="INR"/>
    <n v="6376"/>
    <n v="0"/>
    <n v="0"/>
    <n v="0"/>
    <n v="6376"/>
    <n v="-6057"/>
    <n v="0"/>
    <n v="0"/>
    <n v="0"/>
    <n v="0"/>
    <n v="0"/>
    <n v="-6057"/>
    <n v="0"/>
    <n v="319"/>
    <n v="319"/>
  </r>
  <r>
    <x v="3"/>
    <s v="FM01"/>
    <n v="1900"/>
    <n v="190000163"/>
    <n v="0"/>
    <s v="FM001900001630"/>
    <s v="Hp Make Deskjet 1280 A3 Printer"/>
    <x v="2"/>
    <n v="1"/>
    <n v="3"/>
    <n v="8"/>
    <s v="01.07.2010"/>
    <s v="01.04.2017"/>
    <m/>
    <s v="INR"/>
    <n v="14273"/>
    <n v="0"/>
    <n v="0"/>
    <n v="0"/>
    <n v="14273"/>
    <n v="-13559"/>
    <n v="0"/>
    <n v="0"/>
    <n v="0"/>
    <n v="0"/>
    <n v="0"/>
    <n v="-13559"/>
    <n v="0"/>
    <n v="714"/>
    <n v="714"/>
  </r>
  <r>
    <x v="3"/>
    <s v="FM01"/>
    <n v="1900"/>
    <n v="190000164"/>
    <n v="0"/>
    <s v="FM001900001640"/>
    <s v="Networking Passive"/>
    <x v="2"/>
    <n v="1"/>
    <n v="3"/>
    <n v="8"/>
    <s v="01.07.2010"/>
    <s v="01.04.2017"/>
    <m/>
    <s v="INR"/>
    <n v="181476"/>
    <n v="0"/>
    <n v="0"/>
    <n v="0"/>
    <n v="181476"/>
    <n v="-172402"/>
    <n v="0"/>
    <n v="0"/>
    <n v="0"/>
    <n v="0"/>
    <n v="0"/>
    <n v="-172402"/>
    <n v="0"/>
    <n v="9074"/>
    <n v="9074"/>
  </r>
  <r>
    <x v="3"/>
    <s v="FM01"/>
    <n v="1900"/>
    <n v="190000165"/>
    <n v="0"/>
    <s v="FM001900001650"/>
    <s v="Tvs Make 3810 Dotmatrix Printer"/>
    <x v="2"/>
    <n v="1"/>
    <n v="3"/>
    <n v="8"/>
    <s v="01.07.2010"/>
    <s v="01.04.2017"/>
    <m/>
    <s v="INR"/>
    <n v="7169"/>
    <n v="0"/>
    <n v="0"/>
    <n v="0"/>
    <n v="7169"/>
    <n v="-6810"/>
    <n v="0"/>
    <n v="0"/>
    <n v="0"/>
    <n v="0"/>
    <n v="0"/>
    <n v="-6810"/>
    <n v="0"/>
    <n v="359"/>
    <n v="359"/>
  </r>
  <r>
    <x v="3"/>
    <s v="FM01"/>
    <n v="1900"/>
    <n v="190000166"/>
    <n v="0"/>
    <s v="FM001900001660"/>
    <s v="View sonic 17' TFT Monitor"/>
    <x v="2"/>
    <n v="1"/>
    <n v="3"/>
    <n v="8"/>
    <s v="01.07.2010"/>
    <s v="01.04.2017"/>
    <m/>
    <s v="INR"/>
    <n v="8348"/>
    <n v="0"/>
    <n v="0"/>
    <n v="0"/>
    <n v="8348"/>
    <n v="-7931"/>
    <n v="0"/>
    <n v="0"/>
    <n v="0"/>
    <n v="0"/>
    <n v="0"/>
    <n v="-7931"/>
    <n v="0"/>
    <n v="417"/>
    <n v="417"/>
  </r>
  <r>
    <x v="3"/>
    <s v="FM01"/>
    <n v="1900"/>
    <n v="190000167"/>
    <n v="0"/>
    <s v="FM001900001670"/>
    <s v="View sonic 17' TFT Monitor"/>
    <x v="2"/>
    <n v="1"/>
    <n v="3"/>
    <n v="8"/>
    <s v="01.07.2010"/>
    <s v="01.04.2017"/>
    <m/>
    <s v="INR"/>
    <n v="8348"/>
    <n v="0"/>
    <n v="0"/>
    <n v="0"/>
    <n v="8348"/>
    <n v="-7931"/>
    <n v="0"/>
    <n v="0"/>
    <n v="0"/>
    <n v="0"/>
    <n v="0"/>
    <n v="-7931"/>
    <n v="0"/>
    <n v="417"/>
    <n v="417"/>
  </r>
  <r>
    <x v="3"/>
    <s v="FM01"/>
    <n v="1900"/>
    <n v="190000168"/>
    <n v="0"/>
    <s v="FM001900001680"/>
    <s v="View sonic 17' TFT Monitor"/>
    <x v="2"/>
    <n v="1"/>
    <n v="3"/>
    <n v="8"/>
    <s v="01.07.2010"/>
    <s v="01.04.2017"/>
    <m/>
    <s v="INR"/>
    <n v="8348"/>
    <n v="0"/>
    <n v="0"/>
    <n v="0"/>
    <n v="8348"/>
    <n v="-7931"/>
    <n v="0"/>
    <n v="0"/>
    <n v="0"/>
    <n v="0"/>
    <n v="0"/>
    <n v="-7931"/>
    <n v="0"/>
    <n v="417"/>
    <n v="417"/>
  </r>
  <r>
    <x v="3"/>
    <s v="FM01"/>
    <n v="1900"/>
    <n v="190000169"/>
    <n v="0"/>
    <s v="FM001900001690"/>
    <s v="Zenith Business Celeron Duel Core 420"/>
    <x v="2"/>
    <n v="1"/>
    <n v="3"/>
    <n v="8"/>
    <s v="01.07.2010"/>
    <s v="01.04.2017"/>
    <m/>
    <s v="INR"/>
    <n v="8491"/>
    <n v="0"/>
    <n v="0"/>
    <n v="0"/>
    <n v="8491"/>
    <n v="-8067"/>
    <n v="0"/>
    <n v="0"/>
    <n v="0"/>
    <n v="0"/>
    <n v="0"/>
    <n v="-8067"/>
    <n v="0"/>
    <n v="424"/>
    <n v="424"/>
  </r>
  <r>
    <x v="3"/>
    <s v="FM01"/>
    <n v="1900"/>
    <n v="190000170"/>
    <n v="0"/>
    <s v="FM001900001700"/>
    <s v="Zenith Business Celeron Duel Core 420"/>
    <x v="2"/>
    <n v="1"/>
    <n v="3"/>
    <n v="8"/>
    <s v="01.07.2010"/>
    <s v="01.04.2017"/>
    <m/>
    <s v="INR"/>
    <n v="8491"/>
    <n v="0"/>
    <n v="0"/>
    <n v="0"/>
    <n v="8491"/>
    <n v="-8067"/>
    <n v="0"/>
    <n v="0"/>
    <n v="0"/>
    <n v="0"/>
    <n v="0"/>
    <n v="-8067"/>
    <n v="0"/>
    <n v="424"/>
    <n v="424"/>
  </r>
  <r>
    <x v="3"/>
    <s v="FM01"/>
    <n v="1900"/>
    <n v="190000171"/>
    <n v="0"/>
    <s v="FM001900001710"/>
    <s v="Zenith Business Celeron Duel Core 420"/>
    <x v="2"/>
    <n v="1"/>
    <n v="3"/>
    <n v="8"/>
    <s v="01.07.2010"/>
    <s v="01.04.2017"/>
    <m/>
    <s v="INR"/>
    <n v="8491"/>
    <n v="0"/>
    <n v="0"/>
    <n v="0"/>
    <n v="8491"/>
    <n v="-8067"/>
    <n v="0"/>
    <n v="0"/>
    <n v="0"/>
    <n v="0"/>
    <n v="0"/>
    <n v="-8067"/>
    <n v="0"/>
    <n v="424"/>
    <n v="424"/>
  </r>
  <r>
    <x v="3"/>
    <s v="FM01"/>
    <n v="1900"/>
    <n v="190000172"/>
    <n v="0"/>
    <s v="FM001900001720"/>
    <s v="Zenith PC G31 E7400 Core 2 Duo 2.8Ghz"/>
    <x v="2"/>
    <n v="1"/>
    <n v="3"/>
    <n v="8"/>
    <s v="01.07.2010"/>
    <s v="01.04.2017"/>
    <m/>
    <s v="INR"/>
    <n v="15224"/>
    <n v="0"/>
    <n v="0"/>
    <n v="0"/>
    <n v="15224"/>
    <n v="-14463"/>
    <n v="0"/>
    <n v="0"/>
    <n v="0"/>
    <n v="0"/>
    <n v="0"/>
    <n v="-14463"/>
    <n v="0"/>
    <n v="761"/>
    <n v="761"/>
  </r>
  <r>
    <x v="3"/>
    <s v="FM01"/>
    <n v="1900"/>
    <n v="190000173"/>
    <n v="0"/>
    <s v="FM001900001730"/>
    <s v="Zicom 15' TFT Monitor"/>
    <x v="2"/>
    <n v="1"/>
    <n v="3"/>
    <n v="8"/>
    <s v="01.07.2010"/>
    <s v="01.04.2017"/>
    <m/>
    <s v="INR"/>
    <n v="7848"/>
    <n v="0"/>
    <n v="0"/>
    <n v="0"/>
    <n v="7848"/>
    <n v="-7455"/>
    <n v="0"/>
    <n v="0"/>
    <n v="0"/>
    <n v="0"/>
    <n v="0"/>
    <n v="-7455"/>
    <n v="0"/>
    <n v="393"/>
    <n v="393"/>
  </r>
  <r>
    <x v="3"/>
    <s v="FM01"/>
    <n v="1900"/>
    <n v="190000174"/>
    <n v="0"/>
    <s v="FM001900001740"/>
    <s v="Laptop"/>
    <x v="2"/>
    <n v="1"/>
    <n v="1"/>
    <n v="8"/>
    <s v="01.07.2012"/>
    <s v="01.04.2017"/>
    <m/>
    <s v="INR"/>
    <n v="30558"/>
    <n v="0"/>
    <n v="0"/>
    <n v="0"/>
    <n v="30558"/>
    <n v="-29030"/>
    <n v="0"/>
    <n v="0"/>
    <n v="0"/>
    <n v="0"/>
    <n v="0"/>
    <n v="-29030"/>
    <n v="0"/>
    <n v="1528"/>
    <n v="1528"/>
  </r>
  <r>
    <x v="3"/>
    <s v="FM01"/>
    <n v="1900"/>
    <n v="190000175"/>
    <n v="0"/>
    <s v="FM001900001750"/>
    <s v="Laptop"/>
    <x v="2"/>
    <n v="1"/>
    <n v="0"/>
    <n v="7"/>
    <s v="12.08.2013"/>
    <s v="01.04.2017"/>
    <m/>
    <s v="INR"/>
    <n v="30450"/>
    <n v="0"/>
    <n v="0"/>
    <n v="0"/>
    <n v="30450"/>
    <n v="-28927.5"/>
    <n v="0"/>
    <n v="0"/>
    <n v="0"/>
    <n v="0"/>
    <n v="0"/>
    <n v="-28927.5"/>
    <n v="0"/>
    <n v="1522.5"/>
    <n v="1522.5"/>
  </r>
  <r>
    <x v="3"/>
    <s v="FM01"/>
    <n v="1900"/>
    <n v="190000176"/>
    <n v="0"/>
    <s v="FM001900001760"/>
    <s v="Laptop"/>
    <x v="2"/>
    <n v="1"/>
    <n v="0"/>
    <n v="7"/>
    <s v="12.08.2013"/>
    <s v="01.04.2017"/>
    <m/>
    <s v="INR"/>
    <n v="30450"/>
    <n v="0"/>
    <n v="0"/>
    <n v="0"/>
    <n v="30450"/>
    <n v="-28927.5"/>
    <n v="0"/>
    <n v="0"/>
    <n v="0"/>
    <n v="0"/>
    <n v="0"/>
    <n v="-28927.5"/>
    <n v="0"/>
    <n v="1522.5"/>
    <n v="1522.5"/>
  </r>
  <r>
    <x v="3"/>
    <s v="FM01"/>
    <n v="1900"/>
    <n v="190000177"/>
    <n v="0"/>
    <s v="FM001900001770"/>
    <s v="Laptop"/>
    <x v="2"/>
    <n v="1"/>
    <n v="0"/>
    <n v="7"/>
    <s v="12.08.2013"/>
    <s v="01.04.2017"/>
    <m/>
    <s v="INR"/>
    <n v="30450"/>
    <n v="0"/>
    <n v="0"/>
    <n v="0"/>
    <n v="30450"/>
    <n v="-28927.5"/>
    <n v="0"/>
    <n v="0"/>
    <n v="0"/>
    <n v="0"/>
    <n v="0"/>
    <n v="-28927.5"/>
    <n v="0"/>
    <n v="1522.5"/>
    <n v="1522.5"/>
  </r>
  <r>
    <x v="3"/>
    <s v="FM01"/>
    <n v="1900"/>
    <n v="190000178"/>
    <n v="0"/>
    <s v="FM001900001780"/>
    <s v="1 laptop for PvtBrand.PO-25/13-14 for"/>
    <x v="2"/>
    <n v="1"/>
    <n v="0"/>
    <n v="7"/>
    <s v="01.08.2013"/>
    <s v="01.04.2017"/>
    <m/>
    <s v="INR"/>
    <n v="30450"/>
    <n v="0"/>
    <n v="0"/>
    <n v="0"/>
    <n v="30450"/>
    <n v="-28927.5"/>
    <n v="0"/>
    <n v="0"/>
    <n v="0"/>
    <n v="0"/>
    <n v="0"/>
    <n v="-28927.5"/>
    <n v="0"/>
    <n v="1522.5"/>
    <n v="1522.5"/>
  </r>
  <r>
    <x v="3"/>
    <s v="FM01"/>
    <n v="1900"/>
    <n v="190000179"/>
    <n v="0"/>
    <s v="FM001900001790"/>
    <s v="Dell Inspiron 15 Laptop"/>
    <x v="2"/>
    <n v="1"/>
    <n v="0"/>
    <n v="1"/>
    <s v="25.04.2014"/>
    <s v="01.04.2017"/>
    <m/>
    <s v="INR"/>
    <n v="44286"/>
    <n v="0"/>
    <n v="0"/>
    <n v="0"/>
    <n v="44286"/>
    <n v="-42071.7"/>
    <n v="0"/>
    <n v="0"/>
    <n v="0"/>
    <n v="0"/>
    <n v="0"/>
    <n v="-42071.7"/>
    <n v="0"/>
    <n v="2214.3000000000029"/>
    <n v="2214.3000000000029"/>
  </r>
  <r>
    <x v="3"/>
    <s v="FM01"/>
    <n v="1900"/>
    <n v="190000180"/>
    <n v="0"/>
    <s v="FM001900001800"/>
    <s v="HP 240 core i3 Laptop"/>
    <x v="2"/>
    <n v="2"/>
    <n v="0"/>
    <n v="8"/>
    <s v="01.11.2014"/>
    <s v="01.04.2017"/>
    <m/>
    <s v="INR"/>
    <n v="56400"/>
    <n v="0"/>
    <n v="0"/>
    <n v="0"/>
    <n v="56400"/>
    <n v="-53580"/>
    <n v="0"/>
    <n v="0"/>
    <n v="0"/>
    <n v="0"/>
    <n v="0"/>
    <n v="-53580"/>
    <n v="0"/>
    <n v="2820"/>
    <n v="2820"/>
  </r>
  <r>
    <x v="3"/>
    <s v="FM01"/>
    <n v="1900"/>
    <n v="190000181"/>
    <n v="0"/>
    <s v="FM001900001810"/>
    <s v="HP 240 core i3 Laptop"/>
    <x v="2"/>
    <n v="1"/>
    <n v="0"/>
    <n v="10"/>
    <s v="01.01.2015"/>
    <s v="01.04.2017"/>
    <m/>
    <s v="INR"/>
    <n v="28200"/>
    <n v="0"/>
    <n v="0"/>
    <n v="0"/>
    <n v="28200"/>
    <n v="-26790"/>
    <n v="0"/>
    <n v="0"/>
    <n v="0"/>
    <n v="0"/>
    <n v="0"/>
    <n v="-26790"/>
    <n v="0"/>
    <n v="1410"/>
    <n v="1410"/>
  </r>
  <r>
    <x v="3"/>
    <s v="FM01"/>
    <n v="1900"/>
    <n v="190000182"/>
    <n v="0"/>
    <s v="FM001900001820"/>
    <s v="HP 240 core i3 Laptop"/>
    <x v="2"/>
    <n v="1"/>
    <n v="0"/>
    <n v="10"/>
    <s v="01.01.2015"/>
    <s v="01.04.2017"/>
    <m/>
    <s v="INR"/>
    <n v="28200"/>
    <n v="0"/>
    <n v="0"/>
    <n v="0"/>
    <n v="28200"/>
    <n v="-26790"/>
    <n v="0"/>
    <n v="0"/>
    <n v="0"/>
    <n v="0"/>
    <n v="0"/>
    <n v="-26790"/>
    <n v="0"/>
    <n v="1410"/>
    <n v="1410"/>
  </r>
  <r>
    <x v="3"/>
    <s v="FM01"/>
    <n v="1900"/>
    <n v="190000183"/>
    <n v="0"/>
    <s v="FM001900001830"/>
    <s v="HP 240 core i3 Laptop"/>
    <x v="2"/>
    <n v="1"/>
    <n v="0"/>
    <n v="11"/>
    <s v="01.02.2015"/>
    <s v="01.04.2017"/>
    <m/>
    <s v="INR"/>
    <n v="28200"/>
    <n v="0"/>
    <n v="0"/>
    <n v="0"/>
    <n v="28200"/>
    <n v="-26790"/>
    <n v="0"/>
    <n v="0"/>
    <n v="0"/>
    <n v="0"/>
    <n v="0"/>
    <n v="-26790"/>
    <n v="0"/>
    <n v="1410"/>
    <n v="1410"/>
  </r>
  <r>
    <x v="3"/>
    <s v="FM01"/>
    <n v="1900"/>
    <n v="190000184"/>
    <n v="0"/>
    <s v="FM001900001840"/>
    <s v="HP 240 core i3 Laptop"/>
    <x v="2"/>
    <n v="1"/>
    <n v="0"/>
    <n v="11"/>
    <s v="01.02.2015"/>
    <s v="01.04.2017"/>
    <m/>
    <s v="INR"/>
    <n v="28200"/>
    <n v="0"/>
    <n v="0"/>
    <n v="0"/>
    <n v="28200"/>
    <n v="-26790"/>
    <n v="0"/>
    <n v="0"/>
    <n v="0"/>
    <n v="0"/>
    <n v="0"/>
    <n v="-26790"/>
    <n v="0"/>
    <n v="1410"/>
    <n v="1410"/>
  </r>
  <r>
    <x v="3"/>
    <s v="FM01"/>
    <n v="1900"/>
    <n v="190000185"/>
    <n v="0"/>
    <s v="FM001900001850"/>
    <s v="HP 240 core i3 Laptop"/>
    <x v="2"/>
    <n v="1"/>
    <n v="0"/>
    <n v="11"/>
    <s v="01.02.2015"/>
    <s v="01.04.2017"/>
    <m/>
    <s v="INR"/>
    <n v="28200"/>
    <n v="0"/>
    <n v="0"/>
    <n v="0"/>
    <n v="28200"/>
    <n v="-26790"/>
    <n v="0"/>
    <n v="0"/>
    <n v="0"/>
    <n v="0"/>
    <n v="0"/>
    <n v="-26790"/>
    <n v="0"/>
    <n v="1410"/>
    <n v="1410"/>
  </r>
  <r>
    <x v="3"/>
    <s v="FM01"/>
    <n v="1900"/>
    <n v="190000186"/>
    <n v="0"/>
    <s v="FM001900001860"/>
    <s v="HP 240 core i3 Laptop"/>
    <x v="2"/>
    <n v="1"/>
    <n v="1"/>
    <n v="0"/>
    <s v="01.03.2015"/>
    <s v="01.04.2017"/>
    <m/>
    <s v="INR"/>
    <n v="29610"/>
    <n v="0"/>
    <n v="0"/>
    <n v="0"/>
    <n v="29610"/>
    <n v="-28129.5"/>
    <n v="0"/>
    <n v="0"/>
    <n v="0"/>
    <n v="0"/>
    <n v="0"/>
    <n v="-28129.5"/>
    <n v="0"/>
    <n v="1480.5"/>
    <n v="1480.5"/>
  </r>
  <r>
    <x v="3"/>
    <s v="FM01"/>
    <n v="1900"/>
    <n v="190000187"/>
    <n v="0"/>
    <s v="FM001900001870"/>
    <s v="HP 240 core i3 Laptop"/>
    <x v="2"/>
    <n v="1"/>
    <n v="1"/>
    <n v="0"/>
    <s v="01.03.2015"/>
    <s v="01.04.2017"/>
    <m/>
    <s v="INR"/>
    <n v="29295"/>
    <n v="0"/>
    <n v="0"/>
    <n v="0"/>
    <n v="29295"/>
    <n v="-27830.25"/>
    <n v="0"/>
    <n v="0"/>
    <n v="0"/>
    <n v="0"/>
    <n v="0"/>
    <n v="-27830.25"/>
    <n v="0"/>
    <n v="1464.75"/>
    <n v="1464.75"/>
  </r>
  <r>
    <x v="3"/>
    <s v="FM01"/>
    <n v="1900"/>
    <n v="190000188"/>
    <n v="0"/>
    <s v="FM001900001880"/>
    <s v="Dell Laptop - I3 2GB/4GB 500 HDD"/>
    <x v="2"/>
    <n v="1"/>
    <n v="1"/>
    <n v="0"/>
    <s v="20.03.2015"/>
    <s v="01.04.2017"/>
    <m/>
    <s v="INR"/>
    <n v="29505"/>
    <n v="0"/>
    <n v="0"/>
    <n v="0"/>
    <n v="29505"/>
    <n v="-28029.75"/>
    <n v="0"/>
    <n v="0"/>
    <n v="0"/>
    <n v="0"/>
    <n v="0"/>
    <n v="-28029.75"/>
    <n v="0"/>
    <n v="1475.25"/>
    <n v="1475.25"/>
  </r>
  <r>
    <x v="3"/>
    <s v="FM01"/>
    <n v="1900"/>
    <n v="190000189"/>
    <n v="0"/>
    <s v="FM001900001890"/>
    <s v="Dell Laptop - I3 2GB/4GB 500 HDD"/>
    <x v="2"/>
    <n v="1"/>
    <n v="1"/>
    <n v="0"/>
    <s v="20.03.2015"/>
    <s v="01.04.2017"/>
    <m/>
    <s v="INR"/>
    <n v="29505"/>
    <n v="0"/>
    <n v="0"/>
    <n v="0"/>
    <n v="29505"/>
    <n v="-28029.75"/>
    <n v="0"/>
    <n v="0"/>
    <n v="0"/>
    <n v="0"/>
    <n v="0"/>
    <n v="-28029.75"/>
    <n v="0"/>
    <n v="1475.25"/>
    <n v="1475.25"/>
  </r>
  <r>
    <x v="3"/>
    <s v="FM01"/>
    <n v="1900"/>
    <n v="190000192"/>
    <n v="0"/>
    <s v="FM001900001920"/>
    <s v="APPLE MAGIC MOUSE MB829ZM/B"/>
    <x v="2"/>
    <n v="1"/>
    <n v="2"/>
    <n v="0"/>
    <s v="31.03.2016"/>
    <s v="01.04.2017"/>
    <m/>
    <s v="INR"/>
    <n v="4770.1499999999996"/>
    <n v="0"/>
    <n v="0"/>
    <n v="0"/>
    <n v="4770.1499999999996"/>
    <n v="-4531.6400000000003"/>
    <n v="0"/>
    <n v="0"/>
    <n v="0"/>
    <n v="0"/>
    <n v="0"/>
    <n v="-4531.6400000000003"/>
    <n v="0"/>
    <n v="238.50999999999931"/>
    <n v="238.50999999999931"/>
  </r>
  <r>
    <x v="3"/>
    <s v="FM01"/>
    <n v="1900"/>
    <n v="190000193"/>
    <n v="0"/>
    <s v="FM001900001930"/>
    <s v="AppleCareProt.PlanMD015FE/A MacBook/MacA"/>
    <x v="2"/>
    <n v="1"/>
    <n v="2"/>
    <n v="0"/>
    <s v="31.03.2016"/>
    <s v="01.04.2017"/>
    <m/>
    <s v="INR"/>
    <n v="13707"/>
    <n v="0"/>
    <n v="0"/>
    <n v="0"/>
    <n v="13707"/>
    <n v="-13021.65"/>
    <n v="0"/>
    <n v="0"/>
    <n v="0"/>
    <n v="0"/>
    <n v="0"/>
    <n v="-13021.65"/>
    <n v="0"/>
    <n v="685.35000000000036"/>
    <n v="685.35000000000036"/>
  </r>
  <r>
    <x v="3"/>
    <s v="FM01"/>
    <n v="1900"/>
    <n v="190000194"/>
    <n v="0"/>
    <s v="FM001900001940"/>
    <s v="APLE MACBOK/MF865HNA/INTC-M/8/512/12/SLV"/>
    <x v="2"/>
    <n v="1"/>
    <n v="2"/>
    <n v="0"/>
    <s v="31.03.2016"/>
    <s v="01.04.2017"/>
    <m/>
    <s v="INR"/>
    <n v="107909.55"/>
    <n v="0"/>
    <n v="0"/>
    <n v="0"/>
    <n v="107909.55"/>
    <n v="-102514.07"/>
    <n v="0"/>
    <n v="0"/>
    <n v="0"/>
    <n v="0"/>
    <n v="0"/>
    <n v="-102514.07"/>
    <n v="0"/>
    <n v="5395.4799999999959"/>
    <n v="5395.4799999999959"/>
  </r>
  <r>
    <x v="3"/>
    <s v="FM01"/>
    <n v="1900"/>
    <n v="190000195"/>
    <n v="0"/>
    <s v="FM001900001950"/>
    <s v="MICROSOFT OFFICE MAC HOME STUDENT 2016 E"/>
    <x v="2"/>
    <n v="1"/>
    <n v="2"/>
    <n v="0"/>
    <s v="31.03.2016"/>
    <s v="01.04.2017"/>
    <m/>
    <s v="INR"/>
    <n v="5399.1"/>
    <n v="0"/>
    <n v="0"/>
    <n v="0"/>
    <n v="5399.1"/>
    <n v="-5129.1400000000003"/>
    <n v="0"/>
    <n v="0"/>
    <n v="0"/>
    <n v="0"/>
    <n v="0"/>
    <n v="-5129.1400000000003"/>
    <n v="0"/>
    <n v="269.96000000000004"/>
    <n v="269.96000000000004"/>
  </r>
  <r>
    <x v="3"/>
    <s v="FM01"/>
    <n v="1900"/>
    <n v="190000196"/>
    <n v="0"/>
    <s v="FM001900001960"/>
    <s v="Laptop-Intel I3 5th Gen / 4GB RAM / 500G"/>
    <x v="2"/>
    <n v="1"/>
    <n v="2"/>
    <n v="0"/>
    <s v="31.03.2016"/>
    <s v="01.04.2017"/>
    <m/>
    <s v="INR"/>
    <n v="32025"/>
    <n v="0"/>
    <n v="0"/>
    <n v="0"/>
    <n v="32025"/>
    <n v="-30423.75"/>
    <n v="0"/>
    <n v="0"/>
    <n v="0"/>
    <n v="0"/>
    <n v="0"/>
    <n v="-30423.75"/>
    <n v="0"/>
    <n v="1601.25"/>
    <n v="1601.25"/>
  </r>
  <r>
    <x v="3"/>
    <s v="FM01"/>
    <n v="1900"/>
    <n v="190000197"/>
    <n v="0"/>
    <s v="FM001900001970"/>
    <s v="Laptop-Intel I3 5th Gen / 4GB RAM / 500G"/>
    <x v="2"/>
    <n v="1"/>
    <n v="2"/>
    <n v="0"/>
    <s v="31.03.2016"/>
    <s v="01.04.2017"/>
    <m/>
    <s v="INR"/>
    <n v="32025"/>
    <n v="0"/>
    <n v="0"/>
    <n v="0"/>
    <n v="32025"/>
    <n v="-30423.75"/>
    <n v="0"/>
    <n v="0"/>
    <n v="0"/>
    <n v="0"/>
    <n v="0"/>
    <n v="-30423.75"/>
    <n v="0"/>
    <n v="1601.25"/>
    <n v="1601.25"/>
  </r>
  <r>
    <x v="3"/>
    <s v="FM01"/>
    <n v="1900"/>
    <n v="190000198"/>
    <n v="0"/>
    <s v="FM001900001980"/>
    <s v="Laptop-Intel I3 5th Gen / 4GB RAM / 500G"/>
    <x v="2"/>
    <n v="1"/>
    <n v="2"/>
    <n v="0"/>
    <s v="31.03.2016"/>
    <s v="01.04.2017"/>
    <m/>
    <s v="INR"/>
    <n v="32025"/>
    <n v="0"/>
    <n v="0"/>
    <n v="0"/>
    <n v="32025"/>
    <n v="-30423.75"/>
    <n v="0"/>
    <n v="0"/>
    <n v="0"/>
    <n v="0"/>
    <n v="0"/>
    <n v="-30423.75"/>
    <n v="0"/>
    <n v="1601.25"/>
    <n v="1601.25"/>
  </r>
  <r>
    <x v="3"/>
    <s v="FM01"/>
    <n v="1900"/>
    <n v="190000199"/>
    <n v="0"/>
    <s v="FM001900001990"/>
    <s v="Laptop-Intel I3 5th Gen / 4GB RAM / 500G"/>
    <x v="2"/>
    <n v="3"/>
    <n v="2"/>
    <n v="0"/>
    <s v="31.03.2016"/>
    <s v="01.04.2017"/>
    <m/>
    <s v="INR"/>
    <n v="96075"/>
    <n v="0"/>
    <n v="0"/>
    <n v="0"/>
    <n v="96075"/>
    <n v="-91271.25"/>
    <n v="0"/>
    <n v="0"/>
    <n v="0"/>
    <n v="0"/>
    <n v="0"/>
    <n v="-91271.25"/>
    <n v="0"/>
    <n v="4803.75"/>
    <n v="4803.75"/>
  </r>
  <r>
    <x v="3"/>
    <s v="FM01"/>
    <n v="1900"/>
    <n v="190000200"/>
    <n v="0"/>
    <s v="FM001900002000"/>
    <s v="Coral Draw GSX7 with 2year Subscription"/>
    <x v="2"/>
    <n v="1"/>
    <n v="2"/>
    <n v="0"/>
    <s v="31.03.2016"/>
    <s v="01.04.2017"/>
    <m/>
    <s v="INR"/>
    <n v="56851.86"/>
    <n v="0"/>
    <n v="0"/>
    <n v="0"/>
    <n v="56851.86"/>
    <n v="-54009.27"/>
    <n v="0"/>
    <n v="0"/>
    <n v="0"/>
    <n v="0"/>
    <n v="0"/>
    <n v="-54009.27"/>
    <n v="0"/>
    <n v="2842.5900000000038"/>
    <n v="2842.5900000000038"/>
  </r>
  <r>
    <x v="3"/>
    <s v="FM01"/>
    <n v="1900"/>
    <n v="190000201"/>
    <n v="0"/>
    <s v="FM001900002010"/>
    <s v="Laptop-Intel I3 5th Gen / 4GB RAM / 500G"/>
    <x v="2"/>
    <n v="1"/>
    <n v="2"/>
    <n v="0"/>
    <s v="31.03.2016"/>
    <s v="01.04.2017"/>
    <m/>
    <s v="INR"/>
    <n v="32025"/>
    <n v="0"/>
    <n v="0"/>
    <n v="0"/>
    <n v="32025"/>
    <n v="-30423.75"/>
    <n v="0"/>
    <n v="0"/>
    <n v="0"/>
    <n v="0"/>
    <n v="0"/>
    <n v="-30423.75"/>
    <n v="0"/>
    <n v="1601.25"/>
    <n v="1601.25"/>
  </r>
  <r>
    <x v="3"/>
    <s v="FM01"/>
    <n v="1900"/>
    <n v="190000202"/>
    <n v="0"/>
    <s v="FM001900002020"/>
    <s v="Laptop"/>
    <x v="2"/>
    <n v="1"/>
    <n v="2"/>
    <n v="4"/>
    <s v="01.07.2016"/>
    <s v="01.04.2017"/>
    <m/>
    <s v="INR"/>
    <n v="32177.5"/>
    <n v="0"/>
    <n v="0"/>
    <n v="0"/>
    <n v="32177.5"/>
    <n v="-30568.62"/>
    <n v="0"/>
    <n v="0"/>
    <n v="0"/>
    <n v="0"/>
    <n v="0"/>
    <n v="-30568.62"/>
    <n v="0"/>
    <n v="1608.880000000001"/>
    <n v="1608.880000000001"/>
  </r>
  <r>
    <x v="3"/>
    <s v="FM01"/>
    <n v="1900"/>
    <n v="190000203"/>
    <n v="0"/>
    <s v="FM001900002030"/>
    <s v="Lenovo L450 I5 laptop/8 GB RAM/500GB HDD"/>
    <x v="2"/>
    <n v="1"/>
    <n v="2"/>
    <n v="4"/>
    <s v="20.07.2016"/>
    <s v="01.04.2017"/>
    <m/>
    <s v="INR"/>
    <n v="59080"/>
    <n v="0"/>
    <n v="0"/>
    <n v="0"/>
    <n v="59080"/>
    <n v="-56126"/>
    <n v="0"/>
    <n v="0"/>
    <n v="0"/>
    <n v="0"/>
    <n v="0"/>
    <n v="-56126"/>
    <n v="0"/>
    <n v="2954"/>
    <n v="2954"/>
  </r>
  <r>
    <x v="3"/>
    <s v="FM01"/>
    <n v="1900"/>
    <n v="190000204"/>
    <n v="0"/>
    <s v="FM001900002040"/>
    <s v="Laptop"/>
    <x v="2"/>
    <n v="9"/>
    <n v="2"/>
    <n v="4"/>
    <s v="20.07.2016"/>
    <s v="01.04.2017"/>
    <m/>
    <s v="INR"/>
    <n v="289597.5"/>
    <n v="0"/>
    <n v="0"/>
    <n v="0"/>
    <n v="289597.5"/>
    <n v="-275117.62"/>
    <n v="0"/>
    <n v="0"/>
    <n v="0"/>
    <n v="0"/>
    <n v="0"/>
    <n v="-275117.62"/>
    <n v="0"/>
    <n v="14479.880000000005"/>
    <n v="14479.880000000005"/>
  </r>
  <r>
    <x v="3"/>
    <s v="FM01"/>
    <n v="1900"/>
    <n v="190000205"/>
    <n v="0"/>
    <s v="FM001900002050"/>
    <s v="Apple IPAD Keyboard"/>
    <x v="2"/>
    <n v="1"/>
    <n v="2"/>
    <n v="4"/>
    <s v="02.07.2016"/>
    <s v="01.04.2017"/>
    <m/>
    <s v="INR"/>
    <n v="14154.94"/>
    <n v="0"/>
    <n v="0"/>
    <n v="0"/>
    <n v="14154.94"/>
    <n v="-13447.19"/>
    <n v="0"/>
    <n v="0"/>
    <n v="0"/>
    <n v="0"/>
    <n v="0"/>
    <n v="-13447.19"/>
    <n v="0"/>
    <n v="707.75"/>
    <n v="707.75"/>
  </r>
  <r>
    <x v="3"/>
    <s v="FM01"/>
    <n v="1900"/>
    <n v="190000206"/>
    <n v="0"/>
    <s v="FM001900002060"/>
    <s v="Apple Pencil"/>
    <x v="2"/>
    <n v="1"/>
    <n v="2"/>
    <n v="4"/>
    <s v="02.07.2016"/>
    <s v="01.04.2017"/>
    <m/>
    <s v="INR"/>
    <n v="8169.92"/>
    <n v="0"/>
    <n v="0"/>
    <n v="0"/>
    <n v="8169.92"/>
    <n v="-7761.42"/>
    <n v="0"/>
    <n v="0"/>
    <n v="0"/>
    <n v="0"/>
    <n v="0"/>
    <n v="-7761.42"/>
    <n v="0"/>
    <n v="408.5"/>
    <n v="408.5"/>
  </r>
  <r>
    <x v="3"/>
    <s v="FM01"/>
    <n v="1900"/>
    <n v="190000207"/>
    <n v="0"/>
    <s v="FM001900002070"/>
    <s v="I PAD 2 3G + Wifi 128 GB"/>
    <x v="2"/>
    <n v="1"/>
    <n v="2"/>
    <n v="4"/>
    <s v="02.07.2016"/>
    <s v="01.04.2017"/>
    <m/>
    <s v="INR"/>
    <n v="70204.98"/>
    <n v="0"/>
    <n v="0"/>
    <n v="0"/>
    <n v="70204.98"/>
    <n v="-66694.73"/>
    <n v="0"/>
    <n v="0"/>
    <n v="0"/>
    <n v="0"/>
    <n v="0"/>
    <n v="-66694.73"/>
    <n v="0"/>
    <n v="3510.25"/>
    <n v="3510.25"/>
  </r>
  <r>
    <x v="3"/>
    <s v="FM01"/>
    <n v="1900"/>
    <n v="190000209"/>
    <n v="0"/>
    <s v="FM001900002090"/>
    <s v="Laptop Lenovo Y50/i 7G4"/>
    <x v="2"/>
    <n v="1"/>
    <n v="2"/>
    <n v="7"/>
    <s v="15.10.2016"/>
    <s v="01.04.2017"/>
    <m/>
    <s v="INR"/>
    <n v="84800"/>
    <n v="0"/>
    <n v="0"/>
    <n v="0"/>
    <n v="84800"/>
    <n v="-80560"/>
    <n v="0"/>
    <n v="0"/>
    <n v="0"/>
    <n v="0"/>
    <n v="0"/>
    <n v="-80560"/>
    <n v="0"/>
    <n v="4240"/>
    <n v="4240"/>
  </r>
  <r>
    <x v="3"/>
    <s v="FM01"/>
    <n v="1900"/>
    <n v="190000210"/>
    <n v="0"/>
    <s v="FM001900002100"/>
    <s v="Laptop Lenovo G5080/ i3"/>
    <x v="2"/>
    <n v="6"/>
    <n v="2"/>
    <n v="5"/>
    <s v="23.08.2016"/>
    <s v="01.04.2017"/>
    <m/>
    <s v="INR"/>
    <n v="199395"/>
    <n v="0"/>
    <n v="0"/>
    <n v="0"/>
    <n v="199395"/>
    <n v="-189425.25"/>
    <n v="0"/>
    <n v="0"/>
    <n v="0"/>
    <n v="0"/>
    <n v="0"/>
    <n v="-189425.25"/>
    <n v="0"/>
    <n v="9969.75"/>
    <n v="9969.75"/>
  </r>
  <r>
    <x v="3"/>
    <s v="FM01"/>
    <n v="1900"/>
    <n v="190000211"/>
    <n v="0"/>
    <s v="FM001900002110"/>
    <s v="Laptop"/>
    <x v="2"/>
    <n v="1"/>
    <n v="2"/>
    <n v="9"/>
    <s v="17.12.2016"/>
    <s v="01.04.2017"/>
    <m/>
    <s v="INR"/>
    <n v="30210"/>
    <n v="0"/>
    <n v="0"/>
    <n v="0"/>
    <n v="30210"/>
    <n v="-28699.5"/>
    <n v="0"/>
    <n v="0"/>
    <n v="0"/>
    <n v="0"/>
    <n v="0"/>
    <n v="-28699.5"/>
    <n v="0"/>
    <n v="1510.5"/>
    <n v="1510.5"/>
  </r>
  <r>
    <x v="3"/>
    <s v="FM01"/>
    <n v="1900"/>
    <n v="190000212"/>
    <n v="0"/>
    <s v="FM001900002120"/>
    <s v="Cisco Router"/>
    <x v="2"/>
    <n v="1"/>
    <n v="2"/>
    <n v="9"/>
    <s v="31.12.2016"/>
    <s v="01.04.2017"/>
    <m/>
    <s v="INR"/>
    <n v="18000"/>
    <n v="0"/>
    <n v="0"/>
    <n v="0"/>
    <n v="18000"/>
    <n v="-17100"/>
    <n v="0"/>
    <n v="0"/>
    <n v="0"/>
    <n v="0"/>
    <n v="0"/>
    <n v="-17100"/>
    <n v="0"/>
    <n v="900"/>
    <n v="900"/>
  </r>
  <r>
    <x v="3"/>
    <s v="FM01"/>
    <n v="1900"/>
    <n v="190000217"/>
    <n v="0"/>
    <s v="FM001900002170"/>
    <s v="Desktop"/>
    <x v="2"/>
    <n v="2"/>
    <n v="2"/>
    <n v="9"/>
    <s v="31.12.2016"/>
    <s v="01.04.2017"/>
    <m/>
    <s v="INR"/>
    <n v="77700"/>
    <n v="0"/>
    <n v="0"/>
    <n v="0"/>
    <n v="77700"/>
    <n v="-73815"/>
    <n v="0"/>
    <n v="0"/>
    <n v="0"/>
    <n v="0"/>
    <n v="0"/>
    <n v="-73815"/>
    <n v="0"/>
    <n v="3885"/>
    <n v="3885"/>
  </r>
  <r>
    <x v="3"/>
    <s v="FM01"/>
    <n v="1900"/>
    <n v="190000220"/>
    <n v="0"/>
    <s v="FM001900002200"/>
    <s v="Laptop"/>
    <x v="2"/>
    <n v="15"/>
    <n v="2"/>
    <n v="10"/>
    <s v="10.01.2017"/>
    <s v="01.04.2017"/>
    <m/>
    <s v="INR"/>
    <n v="453150"/>
    <n v="0"/>
    <n v="0"/>
    <n v="0"/>
    <n v="453150"/>
    <n v="-430492.5"/>
    <n v="0"/>
    <n v="0"/>
    <n v="0"/>
    <n v="0"/>
    <n v="0"/>
    <n v="-430492.5"/>
    <n v="0"/>
    <n v="22657.5"/>
    <n v="22657.5"/>
  </r>
  <r>
    <x v="3"/>
    <s v="FM01"/>
    <n v="1900"/>
    <n v="190000227"/>
    <n v="0"/>
    <s v="FM001900002270"/>
    <s v="Dell E5430 Laptop #G3RWVS1"/>
    <x v="2"/>
    <n v="1"/>
    <n v="1"/>
    <n v="8"/>
    <s v="31.07.2012"/>
    <s v="01.04.2017"/>
    <m/>
    <s v="INR"/>
    <n v="2347.25"/>
    <n v="0"/>
    <n v="0"/>
    <n v="0"/>
    <n v="2347.25"/>
    <n v="-2229.89"/>
    <n v="0"/>
    <n v="0"/>
    <n v="0"/>
    <n v="0"/>
    <n v="0"/>
    <n v="-2229.89"/>
    <n v="0"/>
    <n v="117.36000000000013"/>
    <n v="117.36000000000013"/>
  </r>
  <r>
    <x v="3"/>
    <s v="FM01"/>
    <n v="1900"/>
    <n v="190000228"/>
    <n v="0"/>
    <s v="FM001900002280"/>
    <s v="Dell E5430 Laptop #6NSTVS1 - IT Stock"/>
    <x v="2"/>
    <n v="1"/>
    <n v="1"/>
    <n v="8"/>
    <s v="31.07.2012"/>
    <s v="01.04.2017"/>
    <m/>
    <s v="INR"/>
    <n v="3086.66"/>
    <n v="0"/>
    <n v="0"/>
    <n v="0"/>
    <n v="3086.66"/>
    <n v="-2932.33"/>
    <n v="0"/>
    <n v="0"/>
    <n v="0"/>
    <n v="0"/>
    <n v="0"/>
    <n v="-2932.33"/>
    <n v="0"/>
    <n v="154.32999999999993"/>
    <n v="154.32999999999993"/>
  </r>
  <r>
    <x v="3"/>
    <s v="FM01"/>
    <n v="1900"/>
    <n v="190000229"/>
    <n v="0"/>
    <s v="FM001900002290"/>
    <s v="Dell E5430 Laptop #HZQWVS1 - Nikhil Sahu"/>
    <x v="2"/>
    <n v="1"/>
    <n v="1"/>
    <n v="8"/>
    <s v="31.07.2012"/>
    <s v="01.04.2017"/>
    <m/>
    <s v="INR"/>
    <n v="3086.66"/>
    <n v="0"/>
    <n v="0"/>
    <n v="0"/>
    <n v="3086.66"/>
    <n v="-2932.33"/>
    <n v="0"/>
    <n v="0"/>
    <n v="0"/>
    <n v="0"/>
    <n v="0"/>
    <n v="-2932.33"/>
    <n v="0"/>
    <n v="154.32999999999993"/>
    <n v="154.32999999999993"/>
  </r>
  <r>
    <x v="3"/>
    <s v="FM01"/>
    <n v="1900"/>
    <n v="190000230"/>
    <n v="0"/>
    <s v="FM001900002300"/>
    <s v="Dell E5430 Laptop #8JWPVS1"/>
    <x v="2"/>
    <n v="1"/>
    <n v="1"/>
    <n v="8"/>
    <s v="31.07.2012"/>
    <s v="01.04.2017"/>
    <m/>
    <s v="INR"/>
    <n v="3087.58"/>
    <n v="0"/>
    <n v="0"/>
    <n v="0"/>
    <n v="3087.58"/>
    <n v="-2933.2"/>
    <n v="0"/>
    <n v="0"/>
    <n v="0"/>
    <n v="0"/>
    <n v="0"/>
    <n v="-2933.2"/>
    <n v="0"/>
    <n v="154.38000000000011"/>
    <n v="154.38000000000011"/>
  </r>
  <r>
    <x v="3"/>
    <s v="FM01"/>
    <n v="1900"/>
    <n v="190000233"/>
    <n v="0"/>
    <s v="FM001900002330"/>
    <s v="Laptop -- Bangalore Stock 5XCM7BS"/>
    <x v="2"/>
    <n v="1"/>
    <n v="1"/>
    <n v="0"/>
    <s v="28.03.2013"/>
    <s v="01.04.2017"/>
    <m/>
    <s v="INR"/>
    <n v="5620.41"/>
    <n v="0"/>
    <n v="0"/>
    <n v="0"/>
    <n v="5620.41"/>
    <n v="-5339.39"/>
    <n v="0"/>
    <n v="0"/>
    <n v="0"/>
    <n v="0"/>
    <n v="0"/>
    <n v="-5339.39"/>
    <n v="0"/>
    <n v="281.01999999999953"/>
    <n v="281.01999999999953"/>
  </r>
  <r>
    <x v="3"/>
    <s v="FM01"/>
    <n v="1900"/>
    <n v="190000240"/>
    <n v="0"/>
    <s v="FM001900002400"/>
    <s v="Laptop Dell Latitude 3440 BTX"/>
    <x v="2"/>
    <n v="1"/>
    <n v="0"/>
    <n v="8"/>
    <s v="30.11.2014"/>
    <s v="01.04.2017"/>
    <m/>
    <s v="INR"/>
    <n v="36722.339999999997"/>
    <n v="0"/>
    <n v="0"/>
    <n v="0"/>
    <n v="36722.339999999997"/>
    <n v="-34886.22"/>
    <n v="0"/>
    <n v="0"/>
    <n v="0"/>
    <n v="0"/>
    <n v="0"/>
    <n v="-34886.22"/>
    <n v="0"/>
    <n v="1836.1199999999953"/>
    <n v="1836.1199999999953"/>
  </r>
  <r>
    <x v="3"/>
    <s v="FM01"/>
    <n v="1900"/>
    <n v="190000246"/>
    <n v="0"/>
    <s v="FM001900002460"/>
    <s v="HP 240 core i3 Laptop"/>
    <x v="2"/>
    <n v="1"/>
    <n v="1"/>
    <n v="6"/>
    <s v="30.09.2015"/>
    <s v="01.04.2017"/>
    <m/>
    <s v="INR"/>
    <n v="29610"/>
    <n v="0"/>
    <n v="0"/>
    <n v="0"/>
    <n v="29610"/>
    <n v="-28129.5"/>
    <n v="0"/>
    <n v="0"/>
    <n v="0"/>
    <n v="0"/>
    <n v="0"/>
    <n v="-28129.5"/>
    <n v="0"/>
    <n v="1480.5"/>
    <n v="1480.5"/>
  </r>
  <r>
    <x v="3"/>
    <s v="FM01"/>
    <n v="1900"/>
    <n v="190000247"/>
    <n v="0"/>
    <s v="FM001900002470"/>
    <s v="HP 240 core i3 Laptop"/>
    <x v="2"/>
    <n v="1"/>
    <n v="1"/>
    <n v="6"/>
    <s v="30.09.2015"/>
    <s v="01.04.2017"/>
    <m/>
    <s v="INR"/>
    <n v="29610"/>
    <n v="0"/>
    <n v="0"/>
    <n v="0"/>
    <n v="29610"/>
    <n v="-28129.5"/>
    <n v="0"/>
    <n v="0"/>
    <n v="0"/>
    <n v="0"/>
    <n v="0"/>
    <n v="-28129.5"/>
    <n v="0"/>
    <n v="1480.5"/>
    <n v="1480.5"/>
  </r>
  <r>
    <x v="3"/>
    <s v="FM01"/>
    <n v="1900"/>
    <n v="190000248"/>
    <n v="0"/>
    <s v="FM001900002480"/>
    <s v="HP 240 core i3 Laptop"/>
    <x v="2"/>
    <n v="1"/>
    <n v="1"/>
    <n v="6"/>
    <s v="30.09.2015"/>
    <s v="01.04.2017"/>
    <m/>
    <s v="INR"/>
    <n v="29610"/>
    <n v="0"/>
    <n v="0"/>
    <n v="0"/>
    <n v="29610"/>
    <n v="-28129.5"/>
    <n v="0"/>
    <n v="0"/>
    <n v="0"/>
    <n v="0"/>
    <n v="0"/>
    <n v="-28129.5"/>
    <n v="0"/>
    <n v="1480.5"/>
    <n v="1480.5"/>
  </r>
  <r>
    <x v="3"/>
    <s v="FM01"/>
    <n v="1900"/>
    <n v="190000249"/>
    <n v="0"/>
    <s v="FM001900002490"/>
    <s v="HP 240 core i3 Laptop"/>
    <x v="2"/>
    <n v="1"/>
    <n v="1"/>
    <n v="6"/>
    <s v="30.09.2015"/>
    <s v="01.04.2017"/>
    <m/>
    <s v="INR"/>
    <n v="29610"/>
    <n v="0"/>
    <n v="0"/>
    <n v="0"/>
    <n v="29610"/>
    <n v="-28129.5"/>
    <n v="0"/>
    <n v="0"/>
    <n v="0"/>
    <n v="0"/>
    <n v="0"/>
    <n v="-28129.5"/>
    <n v="0"/>
    <n v="1480.5"/>
    <n v="1480.5"/>
  </r>
  <r>
    <x v="3"/>
    <s v="FM01"/>
    <n v="1900"/>
    <n v="190000250"/>
    <n v="0"/>
    <s v="FM001900002500"/>
    <s v="HP 240 core i3 Laptop"/>
    <x v="2"/>
    <n v="1"/>
    <n v="1"/>
    <n v="6"/>
    <s v="30.09.2015"/>
    <s v="01.04.2017"/>
    <m/>
    <s v="INR"/>
    <n v="29610"/>
    <n v="0"/>
    <n v="0"/>
    <n v="0"/>
    <n v="29610"/>
    <n v="-28129.5"/>
    <n v="0"/>
    <n v="0"/>
    <n v="0"/>
    <n v="0"/>
    <n v="0"/>
    <n v="-28129.5"/>
    <n v="0"/>
    <n v="1480.5"/>
    <n v="1480.5"/>
  </r>
  <r>
    <x v="3"/>
    <s v="FM01"/>
    <n v="1900"/>
    <n v="190000251"/>
    <n v="0"/>
    <s v="FM001900002510"/>
    <s v="Dell Laptop - I3"/>
    <x v="2"/>
    <n v="1"/>
    <n v="1"/>
    <n v="6"/>
    <s v="30.09.2015"/>
    <s v="01.04.2017"/>
    <m/>
    <s v="INR"/>
    <n v="30186"/>
    <n v="0"/>
    <n v="0"/>
    <n v="0"/>
    <n v="30186"/>
    <n v="-28676.7"/>
    <n v="0"/>
    <n v="0"/>
    <n v="0"/>
    <n v="0"/>
    <n v="0"/>
    <n v="-28676.7"/>
    <n v="0"/>
    <n v="1509.2999999999993"/>
    <n v="1509.2999999999993"/>
  </r>
  <r>
    <x v="3"/>
    <s v="FM01"/>
    <n v="1900"/>
    <n v="190000252"/>
    <n v="0"/>
    <s v="FM001900002520"/>
    <s v="Dell Laptop - I3"/>
    <x v="2"/>
    <n v="2"/>
    <n v="1"/>
    <n v="6"/>
    <s v="30.09.2015"/>
    <s v="01.04.2017"/>
    <m/>
    <s v="INR"/>
    <n v="60375"/>
    <n v="0"/>
    <n v="0"/>
    <n v="0"/>
    <n v="60375"/>
    <n v="-57356.25"/>
    <n v="0"/>
    <n v="0"/>
    <n v="0"/>
    <n v="0"/>
    <n v="0"/>
    <n v="-57356.25"/>
    <n v="0"/>
    <n v="3018.75"/>
    <n v="3018.75"/>
  </r>
  <r>
    <x v="3"/>
    <s v="FM01"/>
    <n v="1900"/>
    <n v="190000253"/>
    <n v="0"/>
    <s v="FM001900002530"/>
    <s v="Lenovo Thinkpad E4070 Laptop"/>
    <x v="2"/>
    <n v="2"/>
    <n v="1"/>
    <n v="6"/>
    <s v="30.09.2015"/>
    <s v="01.04.2017"/>
    <m/>
    <s v="INR"/>
    <n v="54600"/>
    <n v="0"/>
    <n v="0"/>
    <n v="0"/>
    <n v="54600"/>
    <n v="-51870"/>
    <n v="0"/>
    <n v="0"/>
    <n v="0"/>
    <n v="0"/>
    <n v="0"/>
    <n v="-51870"/>
    <n v="0"/>
    <n v="2730"/>
    <n v="2730"/>
  </r>
  <r>
    <x v="3"/>
    <s v="FM01"/>
    <n v="1900"/>
    <n v="190000254"/>
    <n v="0"/>
    <s v="FM001900002540"/>
    <s v="1TB External USB"/>
    <x v="2"/>
    <n v="1"/>
    <n v="1"/>
    <n v="6"/>
    <s v="30.09.2015"/>
    <s v="01.04.2017"/>
    <m/>
    <s v="INR"/>
    <n v="4689.3"/>
    <n v="0"/>
    <n v="0"/>
    <n v="0"/>
    <n v="4689.3"/>
    <n v="-4454.83"/>
    <n v="0"/>
    <n v="0"/>
    <n v="0"/>
    <n v="0"/>
    <n v="0"/>
    <n v="-4454.83"/>
    <n v="0"/>
    <n v="234.47000000000025"/>
    <n v="234.47000000000025"/>
  </r>
  <r>
    <x v="3"/>
    <s v="FM01"/>
    <n v="1900"/>
    <n v="190000255"/>
    <n v="0"/>
    <s v="FM001900002550"/>
    <s v="Dell Ins. 3542-I7/8gb/1tb/15.6”/1Y/dos"/>
    <x v="2"/>
    <n v="1"/>
    <n v="1"/>
    <n v="6"/>
    <s v="30.09.2015"/>
    <s v="01.04.2017"/>
    <m/>
    <s v="INR"/>
    <n v="59430"/>
    <n v="0"/>
    <n v="0"/>
    <n v="0"/>
    <n v="59430"/>
    <n v="-56458.5"/>
    <n v="0"/>
    <n v="0"/>
    <n v="0"/>
    <n v="0"/>
    <n v="0"/>
    <n v="-56458.5"/>
    <n v="0"/>
    <n v="2971.5"/>
    <n v="2971.5"/>
  </r>
  <r>
    <x v="3"/>
    <s v="FM01"/>
    <n v="1900"/>
    <n v="190000256"/>
    <n v="0"/>
    <s v="FM001900002560"/>
    <s v="HP 240 core i3 Laptop"/>
    <x v="2"/>
    <n v="1"/>
    <n v="1"/>
    <n v="6"/>
    <s v="30.09.2015"/>
    <s v="01.04.2017"/>
    <m/>
    <s v="INR"/>
    <n v="29610"/>
    <n v="0"/>
    <n v="0"/>
    <n v="0"/>
    <n v="29610"/>
    <n v="-28129.5"/>
    <n v="0"/>
    <n v="0"/>
    <n v="0"/>
    <n v="0"/>
    <n v="0"/>
    <n v="-28129.5"/>
    <n v="0"/>
    <n v="1480.5"/>
    <n v="1480.5"/>
  </r>
  <r>
    <x v="3"/>
    <s v="FM01"/>
    <n v="1900"/>
    <n v="190000257"/>
    <n v="0"/>
    <s v="FM001900002570"/>
    <s v="HP 240 core i3 Laptop"/>
    <x v="2"/>
    <n v="1"/>
    <n v="1"/>
    <n v="6"/>
    <s v="30.09.2015"/>
    <s v="01.04.2017"/>
    <m/>
    <s v="INR"/>
    <n v="29610"/>
    <n v="0"/>
    <n v="0"/>
    <n v="0"/>
    <n v="29610"/>
    <n v="-28129.5"/>
    <n v="0"/>
    <n v="0"/>
    <n v="0"/>
    <n v="0"/>
    <n v="0"/>
    <n v="-28129.5"/>
    <n v="0"/>
    <n v="1480.5"/>
    <n v="1480.5"/>
  </r>
  <r>
    <x v="3"/>
    <s v="FM01"/>
    <n v="1900"/>
    <n v="190000259"/>
    <n v="0"/>
    <s v="FM001900002590"/>
    <s v="HP LAPTOP"/>
    <x v="2"/>
    <n v="1"/>
    <n v="3"/>
    <n v="0"/>
    <s v="31.12.2017"/>
    <s v="30.10.2017"/>
    <m/>
    <s v="INR"/>
    <n v="55950"/>
    <n v="0"/>
    <n v="0"/>
    <n v="0"/>
    <n v="55950"/>
    <n v="-53152.5"/>
    <n v="0"/>
    <n v="0"/>
    <n v="0"/>
    <n v="0"/>
    <n v="0"/>
    <n v="-53152.5"/>
    <n v="0"/>
    <n v="2797.5"/>
    <n v="2797.5"/>
  </r>
  <r>
    <x v="3"/>
    <s v="FM01"/>
    <n v="1900"/>
    <n v="190000260"/>
    <n v="0"/>
    <s v="FM001900002600"/>
    <s v="Lenovo Laptop"/>
    <x v="2"/>
    <n v="1"/>
    <n v="3"/>
    <n v="0"/>
    <s v="31.12.2017"/>
    <s v="27.06.2017"/>
    <m/>
    <s v="INR"/>
    <n v="37207"/>
    <n v="0"/>
    <n v="0"/>
    <n v="0"/>
    <n v="37207"/>
    <n v="-35346.65"/>
    <n v="0"/>
    <n v="0"/>
    <n v="0"/>
    <n v="0"/>
    <n v="0"/>
    <n v="-35346.65"/>
    <n v="0"/>
    <n v="1860.3499999999985"/>
    <n v="1860.3499999999985"/>
  </r>
  <r>
    <x v="3"/>
    <s v="FM01"/>
    <n v="1900"/>
    <n v="190000261"/>
    <n v="0"/>
    <s v="FM001900002610"/>
    <s v="HP LAPTOP"/>
    <x v="2"/>
    <n v="15"/>
    <n v="3"/>
    <n v="0"/>
    <s v="31.03.2018"/>
    <s v="26.12.2017"/>
    <m/>
    <s v="INR"/>
    <n v="883191.81"/>
    <n v="0"/>
    <n v="0"/>
    <n v="0"/>
    <n v="883191.81"/>
    <n v="-839032.22"/>
    <n v="0"/>
    <n v="0"/>
    <n v="0"/>
    <n v="0"/>
    <n v="0"/>
    <n v="-839032.22"/>
    <n v="0"/>
    <n v="44159.590000000084"/>
    <n v="44159.590000000084"/>
  </r>
  <r>
    <x v="3"/>
    <s v="FM01"/>
    <n v="1900"/>
    <n v="190000263"/>
    <n v="0"/>
    <s v="FM001900002630"/>
    <s v="Lenovo Laptop"/>
    <x v="2"/>
    <n v="2"/>
    <n v="3"/>
    <n v="0"/>
    <s v="30.06.2018"/>
    <s v="01.04.2018"/>
    <m/>
    <s v="INR"/>
    <n v="39000"/>
    <n v="0"/>
    <n v="0"/>
    <n v="0"/>
    <n v="39000"/>
    <n v="-37050"/>
    <n v="0"/>
    <n v="0"/>
    <n v="0"/>
    <n v="0"/>
    <n v="0"/>
    <n v="-37050"/>
    <n v="0"/>
    <n v="1950"/>
    <n v="1950"/>
  </r>
  <r>
    <x v="3"/>
    <s v="FM01"/>
    <n v="1900"/>
    <n v="190000264"/>
    <n v="0"/>
    <s v="FM001900002640"/>
    <s v="Lenovo Laptop"/>
    <x v="2"/>
    <n v="2"/>
    <n v="3"/>
    <n v="0"/>
    <s v="30.06.2018"/>
    <s v="09.04.2018"/>
    <m/>
    <s v="INR"/>
    <n v="32000"/>
    <n v="0"/>
    <n v="0"/>
    <n v="0"/>
    <n v="32000"/>
    <n v="-30400"/>
    <n v="0"/>
    <n v="0"/>
    <n v="0"/>
    <n v="0"/>
    <n v="0"/>
    <n v="-30400"/>
    <n v="0"/>
    <n v="1600"/>
    <n v="1600"/>
  </r>
  <r>
    <x v="3"/>
    <s v="FM01"/>
    <n v="1900"/>
    <n v="190000265"/>
    <n v="0"/>
    <s v="FM001900002650"/>
    <s v="APPLE MACBOOK"/>
    <x v="2"/>
    <n v="1"/>
    <n v="3"/>
    <n v="0"/>
    <s v="30.06.2018"/>
    <s v="01.04.2018"/>
    <m/>
    <s v="INR"/>
    <n v="109067.8"/>
    <n v="0"/>
    <n v="0"/>
    <n v="0"/>
    <n v="109067.8"/>
    <n v="-103614.41"/>
    <n v="0"/>
    <n v="0"/>
    <n v="0"/>
    <n v="0"/>
    <n v="0"/>
    <n v="-103614.41"/>
    <n v="0"/>
    <n v="5453.3899999999994"/>
    <n v="5453.3899999999994"/>
  </r>
  <r>
    <x v="3"/>
    <s v="FM01"/>
    <n v="1900"/>
    <n v="190000266"/>
    <n v="0"/>
    <s v="FM001900002660"/>
    <s v="Lenovo Laptop"/>
    <x v="2"/>
    <n v="1"/>
    <n v="3"/>
    <n v="0"/>
    <s v="30.06.2018"/>
    <s v="24.04.2018"/>
    <m/>
    <s v="INR"/>
    <n v="512000"/>
    <n v="0"/>
    <n v="0"/>
    <n v="0"/>
    <n v="512000"/>
    <n v="-486400"/>
    <n v="0"/>
    <n v="0"/>
    <n v="0"/>
    <n v="0"/>
    <n v="0"/>
    <n v="-486400"/>
    <n v="0"/>
    <n v="25600"/>
    <n v="25600"/>
  </r>
  <r>
    <x v="3"/>
    <s v="FM01"/>
    <n v="1900"/>
    <n v="190000267"/>
    <n v="0"/>
    <s v="FM001900002670"/>
    <s v="Lenovo V510 Laptop"/>
    <x v="2"/>
    <n v="1"/>
    <n v="3"/>
    <n v="0"/>
    <s v="30.06.2018"/>
    <s v="18.05.2018"/>
    <m/>
    <s v="INR"/>
    <n v="39000"/>
    <n v="0"/>
    <n v="0"/>
    <n v="0"/>
    <n v="39000"/>
    <n v="-37050"/>
    <n v="0"/>
    <n v="0"/>
    <n v="0"/>
    <n v="0"/>
    <n v="0"/>
    <n v="-37050"/>
    <n v="0"/>
    <n v="1950"/>
    <n v="1950"/>
  </r>
  <r>
    <x v="3"/>
    <s v="FM01"/>
    <n v="1900"/>
    <n v="190000268"/>
    <n v="0"/>
    <s v="FM001900002680"/>
    <s v="Lenovo V510 Laptop"/>
    <x v="2"/>
    <n v="1"/>
    <n v="3"/>
    <n v="0"/>
    <s v="30.06.2018"/>
    <s v="18.05.2018"/>
    <m/>
    <s v="INR"/>
    <n v="39000"/>
    <n v="0"/>
    <n v="0"/>
    <n v="0"/>
    <n v="39000"/>
    <n v="-37050"/>
    <n v="0"/>
    <n v="0"/>
    <n v="0"/>
    <n v="0"/>
    <n v="0"/>
    <n v="-37050"/>
    <n v="0"/>
    <n v="1950"/>
    <n v="1950"/>
  </r>
  <r>
    <x v="3"/>
    <s v="FM01"/>
    <n v="1900"/>
    <n v="190000269"/>
    <n v="0"/>
    <s v="FM001900002690"/>
    <s v="Lenovo Laptop"/>
    <x v="2"/>
    <n v="1"/>
    <n v="3"/>
    <n v="0"/>
    <s v="30.09.2018"/>
    <s v="01.07.2018"/>
    <m/>
    <s v="INR"/>
    <n v="32000"/>
    <n v="0"/>
    <n v="0"/>
    <n v="0"/>
    <n v="32000"/>
    <n v="-30400"/>
    <n v="0"/>
    <n v="0"/>
    <n v="0"/>
    <n v="0"/>
    <n v="0"/>
    <n v="-30400"/>
    <n v="0"/>
    <n v="1600"/>
    <n v="1600"/>
  </r>
  <r>
    <x v="3"/>
    <s v="FM01"/>
    <n v="1900"/>
    <n v="190000270"/>
    <n v="0"/>
    <s v="FM001900002700"/>
    <s v="1TB SV Hard disk"/>
    <x v="2"/>
    <n v="1"/>
    <n v="3"/>
    <n v="0"/>
    <s v="30.09.2018"/>
    <s v="03.07.2018"/>
    <m/>
    <s v="INR"/>
    <n v="4200"/>
    <n v="0"/>
    <n v="0"/>
    <n v="0"/>
    <n v="4200"/>
    <n v="-3990"/>
    <n v="0"/>
    <n v="0"/>
    <n v="0"/>
    <n v="0"/>
    <n v="0"/>
    <n v="-3990"/>
    <n v="0"/>
    <n v="210"/>
    <n v="210"/>
  </r>
  <r>
    <x v="3"/>
    <s v="FM01"/>
    <n v="1900"/>
    <n v="190000271"/>
    <n v="0"/>
    <s v="FM001900002710"/>
    <s v="Lenovo Laptop"/>
    <x v="2"/>
    <n v="2"/>
    <n v="3"/>
    <n v="0"/>
    <s v="30.09.2018"/>
    <s v="25.07.2018"/>
    <m/>
    <s v="INR"/>
    <n v="78000"/>
    <n v="0"/>
    <n v="0"/>
    <n v="0"/>
    <n v="78000"/>
    <n v="-74100"/>
    <n v="0"/>
    <n v="0"/>
    <n v="0"/>
    <n v="0"/>
    <n v="0"/>
    <n v="-74100"/>
    <n v="0"/>
    <n v="3900"/>
    <n v="3900"/>
  </r>
  <r>
    <x v="3"/>
    <s v="FM01"/>
    <n v="1900"/>
    <n v="190000272"/>
    <n v="0"/>
    <s v="FM001900002720"/>
    <s v="HP Printer"/>
    <x v="2"/>
    <n v="1"/>
    <n v="3"/>
    <n v="0"/>
    <s v="30.09.2018"/>
    <s v="01.07.2018"/>
    <m/>
    <s v="INR"/>
    <n v="11400"/>
    <n v="0"/>
    <n v="0"/>
    <n v="0"/>
    <n v="11400"/>
    <n v="-10830"/>
    <n v="0"/>
    <n v="0"/>
    <n v="0"/>
    <n v="0"/>
    <n v="0"/>
    <n v="-10830"/>
    <n v="0"/>
    <n v="570"/>
    <n v="570"/>
  </r>
  <r>
    <x v="3"/>
    <s v="FM01"/>
    <n v="1900"/>
    <n v="190000273"/>
    <n v="0"/>
    <s v="FM001900002730"/>
    <s v="Lenovo Laptop"/>
    <x v="2"/>
    <n v="1"/>
    <n v="3"/>
    <n v="0"/>
    <s v="30.09.2018"/>
    <s v="17.08.2018"/>
    <m/>
    <s v="INR"/>
    <n v="57989.81"/>
    <n v="0"/>
    <n v="0"/>
    <n v="0"/>
    <n v="57989.81"/>
    <n v="-55090.32"/>
    <n v="0"/>
    <n v="0"/>
    <n v="0"/>
    <n v="0"/>
    <n v="0"/>
    <n v="-55090.32"/>
    <n v="0"/>
    <n v="2899.489999999998"/>
    <n v="2899.489999999998"/>
  </r>
  <r>
    <x v="3"/>
    <s v="FM01"/>
    <n v="1900"/>
    <n v="190000274"/>
    <n v="0"/>
    <s v="FM001900002740"/>
    <s v="Lenovo Laptop"/>
    <x v="2"/>
    <n v="1"/>
    <n v="3"/>
    <n v="0"/>
    <s v="30.09.2018"/>
    <s v="03.09.2018"/>
    <m/>
    <s v="INR"/>
    <n v="32000"/>
    <n v="0"/>
    <n v="0"/>
    <n v="0"/>
    <n v="32000"/>
    <n v="-30400"/>
    <n v="0"/>
    <n v="0"/>
    <n v="0"/>
    <n v="0"/>
    <n v="0"/>
    <n v="-30400"/>
    <n v="0"/>
    <n v="1600"/>
    <n v="1600"/>
  </r>
  <r>
    <x v="3"/>
    <s v="FM01"/>
    <n v="1900"/>
    <n v="190000275"/>
    <n v="0"/>
    <s v="FM001900002750"/>
    <s v="Lenovo Laptop"/>
    <x v="2"/>
    <n v="1"/>
    <n v="3"/>
    <n v="0"/>
    <s v="30.09.2018"/>
    <s v="20.07.2018"/>
    <m/>
    <s v="INR"/>
    <n v="32000"/>
    <n v="0"/>
    <n v="0"/>
    <n v="0"/>
    <n v="32000"/>
    <n v="-30400"/>
    <n v="0"/>
    <n v="0"/>
    <n v="0"/>
    <n v="0"/>
    <n v="0"/>
    <n v="-30400"/>
    <n v="0"/>
    <n v="1600"/>
    <n v="1600"/>
  </r>
  <r>
    <x v="3"/>
    <s v="FM01"/>
    <n v="1900"/>
    <n v="190000277"/>
    <n v="0"/>
    <s v="FM001900002770"/>
    <s v="Lenovo Laptop"/>
    <x v="2"/>
    <n v="3"/>
    <n v="3"/>
    <n v="0"/>
    <s v="30.09.2018"/>
    <s v="11.08.2018"/>
    <m/>
    <s v="INR"/>
    <n v="96000"/>
    <n v="0"/>
    <n v="0"/>
    <n v="0"/>
    <n v="96000"/>
    <n v="-91200"/>
    <n v="0"/>
    <n v="0"/>
    <n v="0"/>
    <n v="0"/>
    <n v="0"/>
    <n v="-91200"/>
    <n v="0"/>
    <n v="4800"/>
    <n v="4800"/>
  </r>
  <r>
    <x v="3"/>
    <s v="FM01"/>
    <n v="1900"/>
    <n v="190000278"/>
    <n v="0"/>
    <s v="FM001900002780"/>
    <s v="Lenovo Laptop"/>
    <x v="2"/>
    <n v="1"/>
    <n v="3"/>
    <n v="0"/>
    <s v="31.12.2018"/>
    <s v="05.10.2018"/>
    <m/>
    <s v="INR"/>
    <n v="39000"/>
    <n v="0"/>
    <n v="0"/>
    <n v="0"/>
    <n v="39000"/>
    <n v="-37050"/>
    <n v="0"/>
    <n v="0"/>
    <n v="0"/>
    <n v="0"/>
    <n v="0"/>
    <n v="-37050"/>
    <n v="0"/>
    <n v="1950"/>
    <n v="1950"/>
  </r>
  <r>
    <x v="3"/>
    <s v="FM01"/>
    <n v="1900"/>
    <n v="190000279"/>
    <n v="0"/>
    <s v="FM001900002790"/>
    <s v="Lenovo Laptop"/>
    <x v="2"/>
    <n v="1"/>
    <n v="3"/>
    <n v="0"/>
    <s v="31.12.2018"/>
    <s v="05.10.2018"/>
    <m/>
    <s v="INR"/>
    <n v="32000"/>
    <n v="0"/>
    <n v="0"/>
    <n v="0"/>
    <n v="32000"/>
    <n v="-30400"/>
    <n v="0"/>
    <n v="0"/>
    <n v="0"/>
    <n v="0"/>
    <n v="0"/>
    <n v="-30400"/>
    <n v="0"/>
    <n v="1600"/>
    <n v="1600"/>
  </r>
  <r>
    <x v="3"/>
    <s v="FM01"/>
    <n v="1900"/>
    <n v="190000280"/>
    <n v="0"/>
    <s v="FM001900002800"/>
    <s v="Lenovo Laptop"/>
    <x v="2"/>
    <n v="9"/>
    <n v="3"/>
    <n v="0"/>
    <s v="31.03.2019"/>
    <s v="01.01.2019"/>
    <m/>
    <s v="INR"/>
    <n v="306000"/>
    <n v="0"/>
    <n v="0"/>
    <n v="0"/>
    <n v="306000"/>
    <n v="-290700"/>
    <n v="0"/>
    <n v="0"/>
    <n v="0"/>
    <n v="0"/>
    <n v="0"/>
    <n v="-290700"/>
    <n v="0"/>
    <n v="15300"/>
    <n v="15300"/>
  </r>
  <r>
    <x v="3"/>
    <s v="FM01"/>
    <n v="1900"/>
    <n v="190000281"/>
    <n v="0"/>
    <s v="FM001900002810"/>
    <s v="Lenovo Laptop"/>
    <x v="2"/>
    <n v="4"/>
    <n v="3"/>
    <n v="0"/>
    <s v="31.03.2019"/>
    <s v="01.01.2019"/>
    <m/>
    <s v="INR"/>
    <n v="156000"/>
    <n v="0"/>
    <n v="0"/>
    <n v="0"/>
    <n v="156000"/>
    <n v="-148200"/>
    <n v="0"/>
    <n v="0"/>
    <n v="0"/>
    <n v="0"/>
    <n v="0"/>
    <n v="-148200"/>
    <n v="0"/>
    <n v="7800"/>
    <n v="7800"/>
  </r>
  <r>
    <x v="3"/>
    <s v="FM01"/>
    <n v="1900"/>
    <n v="190000282"/>
    <n v="0"/>
    <s v="FM001900002820"/>
    <s v="USB External HDD"/>
    <x v="2"/>
    <n v="1"/>
    <n v="3"/>
    <n v="0"/>
    <s v="31.03.2019"/>
    <s v="01.01.2019"/>
    <m/>
    <s v="INR"/>
    <n v="5950"/>
    <n v="0"/>
    <n v="0"/>
    <n v="0"/>
    <n v="5950"/>
    <n v="-5652.5"/>
    <n v="0"/>
    <n v="0"/>
    <n v="0"/>
    <n v="0"/>
    <n v="0"/>
    <n v="-5652.5"/>
    <n v="0"/>
    <n v="297.5"/>
    <n v="297.5"/>
  </r>
  <r>
    <x v="3"/>
    <s v="FM01"/>
    <n v="1900"/>
    <n v="190000283"/>
    <n v="0"/>
    <s v="FM001900002830"/>
    <s v="Lenovo Laptop"/>
    <x v="2"/>
    <n v="1"/>
    <n v="3"/>
    <n v="0"/>
    <s v="31.03.2019"/>
    <s v="31.01.2019"/>
    <m/>
    <s v="INR"/>
    <n v="91000"/>
    <n v="0"/>
    <n v="0"/>
    <n v="0"/>
    <n v="91000"/>
    <n v="-86450"/>
    <n v="0"/>
    <n v="0"/>
    <n v="0"/>
    <n v="0"/>
    <n v="0"/>
    <n v="-86450"/>
    <n v="0"/>
    <n v="4550"/>
    <n v="4550"/>
  </r>
  <r>
    <x v="3"/>
    <s v="FM01"/>
    <n v="1900"/>
    <n v="190000284"/>
    <n v="0"/>
    <s v="FM001900002840"/>
    <s v="LAPTOP LENOVO DISPLAY"/>
    <x v="2"/>
    <n v="1"/>
    <n v="3"/>
    <n v="0"/>
    <s v="31.05.2019"/>
    <s v="25.04.2019"/>
    <m/>
    <s v="INR"/>
    <n v="3900"/>
    <n v="0"/>
    <n v="0"/>
    <n v="0"/>
    <n v="3900"/>
    <n v="-3627.08"/>
    <n v="-77.92"/>
    <n v="0"/>
    <n v="-77.92"/>
    <n v="0"/>
    <n v="0"/>
    <n v="-3705"/>
    <n v="0"/>
    <n v="272.92000000000007"/>
    <n v="195"/>
  </r>
  <r>
    <x v="3"/>
    <s v="FM01"/>
    <n v="1900"/>
    <n v="190000285"/>
    <n v="0"/>
    <s v="FM001900002850"/>
    <s v="Lenovo Laptop"/>
    <x v="2"/>
    <n v="16"/>
    <n v="3"/>
    <n v="0"/>
    <s v="31.05.2019"/>
    <s v="30.04.2019"/>
    <m/>
    <s v="INR"/>
    <n v="544000"/>
    <n v="0"/>
    <n v="0"/>
    <n v="0"/>
    <n v="544000"/>
    <n v="-503568.97"/>
    <n v="-13231.03"/>
    <n v="0"/>
    <n v="-13231.03"/>
    <n v="0"/>
    <n v="0"/>
    <n v="-516800"/>
    <n v="0"/>
    <n v="40431.030000000028"/>
    <n v="27200"/>
  </r>
  <r>
    <x v="3"/>
    <s v="FM01"/>
    <n v="1900"/>
    <n v="190000286"/>
    <n v="0"/>
    <s v="FM001900002860"/>
    <s v="Lenovo Laptop"/>
    <x v="2"/>
    <n v="5"/>
    <n v="3"/>
    <n v="0"/>
    <s v="31.05.2019"/>
    <s v="26.04.2019"/>
    <m/>
    <s v="INR"/>
    <n v="195000"/>
    <n v="0"/>
    <n v="0"/>
    <n v="0"/>
    <n v="195000"/>
    <n v="-181184.71"/>
    <n v="-4065.29"/>
    <n v="0"/>
    <n v="-4065.29"/>
    <n v="0"/>
    <n v="0"/>
    <n v="-185250"/>
    <n v="0"/>
    <n v="13815.290000000008"/>
    <n v="9750"/>
  </r>
  <r>
    <x v="3"/>
    <s v="FM01"/>
    <n v="1900"/>
    <n v="190000287"/>
    <n v="0"/>
    <s v="FM001900002870"/>
    <s v="LAPTOP LENOVO THINKPAD L480"/>
    <x v="2"/>
    <n v="1"/>
    <n v="3"/>
    <n v="0"/>
    <s v="30.06.2019"/>
    <s v="18.05.2019"/>
    <m/>
    <s v="INR"/>
    <n v="67150"/>
    <n v="0"/>
    <n v="0"/>
    <n v="0"/>
    <n v="67150"/>
    <n v="-61109.62"/>
    <n v="-2682.88"/>
    <n v="0"/>
    <n v="-2682.88"/>
    <n v="0"/>
    <n v="0"/>
    <n v="-63792.5"/>
    <n v="0"/>
    <n v="6040.3799999999974"/>
    <n v="3357.5"/>
  </r>
  <r>
    <x v="3"/>
    <s v="FM01"/>
    <n v="1900"/>
    <n v="190000288"/>
    <n v="0"/>
    <s v="FM001900002880"/>
    <s v="Lenovo Laptop"/>
    <x v="2"/>
    <n v="1"/>
    <n v="3"/>
    <n v="0"/>
    <s v="30.06.2019"/>
    <s v="12.04.2019"/>
    <m/>
    <s v="INR"/>
    <n v="91000"/>
    <n v="0"/>
    <n v="0"/>
    <n v="0"/>
    <n v="91000"/>
    <n v="-85659.47"/>
    <n v="-790.53"/>
    <n v="0"/>
    <n v="-790.53"/>
    <n v="0"/>
    <n v="0"/>
    <n v="-86450"/>
    <n v="0"/>
    <n v="5340.5299999999988"/>
    <n v="4550"/>
  </r>
  <r>
    <x v="3"/>
    <s v="FM01"/>
    <n v="1900"/>
    <n v="190000291"/>
    <n v="0"/>
    <s v="FM001900002910"/>
    <s v="Lenovo Laptop"/>
    <x v="2"/>
    <n v="1"/>
    <n v="3"/>
    <n v="0"/>
    <s v="30.09.2019"/>
    <s v="01.07.2019"/>
    <m/>
    <s v="INR"/>
    <n v="34000"/>
    <n v="0"/>
    <n v="0"/>
    <n v="0"/>
    <n v="34000"/>
    <n v="-29642.77"/>
    <n v="-2657.23"/>
    <n v="0"/>
    <n v="-2657.23"/>
    <n v="0"/>
    <n v="0"/>
    <n v="-32300"/>
    <n v="0"/>
    <n v="4357.2299999999996"/>
    <n v="1700"/>
  </r>
  <r>
    <x v="3"/>
    <s v="FM01"/>
    <n v="1900"/>
    <n v="190000292"/>
    <n v="0"/>
    <s v="FM001900002920"/>
    <s v="Lenovo Laptop"/>
    <x v="2"/>
    <n v="1"/>
    <n v="3"/>
    <n v="0"/>
    <s v="30.09.2019"/>
    <s v="01.07.2019"/>
    <m/>
    <s v="INR"/>
    <n v="39000"/>
    <n v="0"/>
    <n v="0"/>
    <n v="0"/>
    <n v="39000"/>
    <n v="-34002"/>
    <n v="-3048"/>
    <n v="0"/>
    <n v="-3048"/>
    <n v="0"/>
    <n v="0"/>
    <n v="-37050"/>
    <n v="0"/>
    <n v="4998"/>
    <n v="1950"/>
  </r>
  <r>
    <x v="3"/>
    <s v="FM01"/>
    <n v="1900"/>
    <n v="190000293"/>
    <n v="0"/>
    <s v="FM001900002930"/>
    <s v="Lenovo Laptop"/>
    <x v="2"/>
    <n v="1"/>
    <n v="3"/>
    <n v="0"/>
    <s v="30.09.2019"/>
    <s v="01.07.2019"/>
    <m/>
    <s v="INR"/>
    <n v="34000"/>
    <n v="0"/>
    <n v="0"/>
    <n v="0"/>
    <n v="34000"/>
    <n v="-29642.77"/>
    <n v="-2657.23"/>
    <n v="0"/>
    <n v="-2657.23"/>
    <n v="0"/>
    <n v="0"/>
    <n v="-32300"/>
    <n v="0"/>
    <n v="4357.2299999999996"/>
    <n v="1700"/>
  </r>
  <r>
    <x v="3"/>
    <s v="FM01"/>
    <n v="1900"/>
    <n v="190000296"/>
    <n v="0"/>
    <s v="FM001900002960"/>
    <s v="Lenovo Laptop"/>
    <x v="2"/>
    <n v="3"/>
    <n v="3"/>
    <n v="0"/>
    <s v="30.09.2019"/>
    <s v="03.07.2019"/>
    <m/>
    <s v="INR"/>
    <n v="102000"/>
    <n v="0"/>
    <n v="0"/>
    <n v="0"/>
    <n v="102000"/>
    <n v="-88751.24"/>
    <n v="-8148.76"/>
    <n v="0"/>
    <n v="-8148.76"/>
    <n v="0"/>
    <n v="0"/>
    <n v="-96900"/>
    <n v="0"/>
    <n v="13248.759999999995"/>
    <n v="5100"/>
  </r>
  <r>
    <x v="3"/>
    <s v="FM01"/>
    <n v="1900"/>
    <n v="190000297"/>
    <n v="0"/>
    <s v="FM001900002970"/>
    <s v="Lenovo Laptop"/>
    <x v="2"/>
    <n v="1"/>
    <n v="3"/>
    <n v="0"/>
    <s v="30.11.2019"/>
    <s v="01.10.2019"/>
    <m/>
    <s v="INR"/>
    <n v="34000"/>
    <n v="0"/>
    <n v="0"/>
    <n v="0"/>
    <n v="34000"/>
    <n v="-26928.47"/>
    <n v="-5371.53"/>
    <n v="0"/>
    <n v="-5371.53"/>
    <n v="0"/>
    <n v="0"/>
    <n v="-32300"/>
    <n v="0"/>
    <n v="7071.5299999999988"/>
    <n v="1700"/>
  </r>
  <r>
    <x v="3"/>
    <s v="FM01"/>
    <n v="1900"/>
    <n v="190000298"/>
    <n v="0"/>
    <s v="FM001900002980"/>
    <s v="1TB SV Hard disk"/>
    <x v="2"/>
    <n v="1"/>
    <n v="3"/>
    <n v="0"/>
    <s v="31.12.2019"/>
    <s v="03.12.2019"/>
    <m/>
    <s v="INR"/>
    <n v="5500"/>
    <n v="0"/>
    <n v="0"/>
    <n v="0"/>
    <n v="5500"/>
    <n v="-4268.99"/>
    <n v="-1231.01"/>
    <n v="0"/>
    <n v="-1231.01"/>
    <n v="0"/>
    <n v="0"/>
    <n v="-5500"/>
    <n v="0"/>
    <n v="1231.0100000000002"/>
    <n v="0"/>
  </r>
  <r>
    <x v="3"/>
    <s v="FM01"/>
    <n v="1900"/>
    <n v="190000299"/>
    <n v="0"/>
    <s v="FM001900002990"/>
    <s v="LAPTOP LENOVO THINKPAD L480"/>
    <x v="2"/>
    <n v="1"/>
    <n v="3"/>
    <n v="0"/>
    <s v="31.12.2019"/>
    <s v="03.12.2019"/>
    <m/>
    <s v="INR"/>
    <n v="71700"/>
    <n v="0"/>
    <n v="0"/>
    <n v="0"/>
    <n v="71700"/>
    <n v="-52869.53"/>
    <n v="-15245.47"/>
    <n v="0"/>
    <n v="-15245.47"/>
    <n v="0"/>
    <n v="0"/>
    <n v="-68115"/>
    <n v="0"/>
    <n v="18830.47"/>
    <n v="3585"/>
  </r>
  <r>
    <x v="3"/>
    <s v="FM01"/>
    <n v="1900"/>
    <n v="190000300"/>
    <n v="0"/>
    <s v="FM001900003000"/>
    <s v="Lenovo Laptop"/>
    <x v="2"/>
    <n v="5"/>
    <n v="3"/>
    <n v="0"/>
    <s v="31.12.2019"/>
    <s v="01.10.2019"/>
    <m/>
    <s v="INR"/>
    <n v="170000"/>
    <n v="0"/>
    <n v="0"/>
    <n v="0"/>
    <n v="170000"/>
    <n v="-134642.35999999999"/>
    <n v="-26857.64"/>
    <n v="0"/>
    <n v="-26857.64"/>
    <n v="0"/>
    <n v="0"/>
    <n v="-161500"/>
    <n v="0"/>
    <n v="35357.640000000014"/>
    <n v="8500"/>
  </r>
  <r>
    <x v="3"/>
    <s v="FM01"/>
    <n v="1900"/>
    <n v="190000301"/>
    <n v="0"/>
    <s v="FM001900003010"/>
    <s v="Laptop- HP 245 G8 -366C8PA"/>
    <x v="2"/>
    <n v="1"/>
    <n v="3"/>
    <n v="0"/>
    <s v="30.09.2021"/>
    <s v="05.09.2021"/>
    <m/>
    <s v="INR"/>
    <n v="39500"/>
    <n v="0"/>
    <n v="0"/>
    <n v="0"/>
    <n v="39500"/>
    <n v="-7128.04"/>
    <n v="-9424.09"/>
    <n v="0"/>
    <n v="-9424.09"/>
    <n v="0"/>
    <n v="0"/>
    <n v="-16552.13"/>
    <n v="0"/>
    <n v="32371.96"/>
    <n v="22947.87"/>
  </r>
  <r>
    <x v="3"/>
    <s v="FM01"/>
    <n v="1900"/>
    <n v="190000302"/>
    <n v="0"/>
    <s v="FM001900003020"/>
    <s v="LAPTOP - HP 245 G8 -366C8PA"/>
    <x v="2"/>
    <n v="2"/>
    <n v="3"/>
    <n v="0"/>
    <s v="30.09.2021"/>
    <s v="05.09.2021"/>
    <m/>
    <s v="INR"/>
    <n v="79000"/>
    <n v="0"/>
    <n v="0"/>
    <n v="0"/>
    <n v="79000"/>
    <n v="-14256.07"/>
    <n v="-18848.169999999998"/>
    <n v="0"/>
    <n v="-18848.169999999998"/>
    <n v="0"/>
    <n v="0"/>
    <n v="-33104.239999999998"/>
    <n v="0"/>
    <n v="64743.93"/>
    <n v="45895.76"/>
  </r>
  <r>
    <x v="3"/>
    <s v="FM01"/>
    <n v="1900"/>
    <n v="190000304"/>
    <n v="0"/>
    <s v="FM001900003040"/>
    <s v="LAPTOP-HP"/>
    <x v="2"/>
    <n v="1"/>
    <n v="3"/>
    <n v="0"/>
    <s v="01.03.2022"/>
    <s v="01.01.2021"/>
    <m/>
    <s v="INR"/>
    <n v="38496"/>
    <n v="0"/>
    <n v="0"/>
    <n v="0"/>
    <n v="38496"/>
    <n v="-1689.58"/>
    <n v="-14988.2"/>
    <n v="0"/>
    <n v="-14988.2"/>
    <n v="0"/>
    <n v="0"/>
    <n v="-16677.78"/>
    <n v="0"/>
    <n v="36806.42"/>
    <n v="21818.22"/>
  </r>
  <r>
    <x v="3"/>
    <s v="FM01"/>
    <n v="1900"/>
    <n v="190000305"/>
    <n v="0"/>
    <s v="FM001900003050"/>
    <s v="LAPTOP-HP"/>
    <x v="2"/>
    <n v="2"/>
    <n v="3"/>
    <n v="0"/>
    <s v="01.03.2022"/>
    <s v="05.01.2022"/>
    <m/>
    <s v="INR"/>
    <n v="76992"/>
    <n v="0"/>
    <n v="0"/>
    <n v="0"/>
    <n v="76992"/>
    <n v="-5744.52"/>
    <n v="-18369.099999999999"/>
    <n v="0"/>
    <n v="-18369.099999999999"/>
    <n v="0"/>
    <n v="0"/>
    <n v="-24113.62"/>
    <n v="0"/>
    <n v="71247.48"/>
    <n v="52878.380000000005"/>
  </r>
  <r>
    <x v="3"/>
    <s v="FM01"/>
    <n v="2000"/>
    <n v="200000000"/>
    <n v="0"/>
    <s v="FM002000000000"/>
    <s v="Table"/>
    <x v="3"/>
    <n v="1"/>
    <n v="3"/>
    <n v="4"/>
    <s v="01.07.2010"/>
    <s v="01.04.2017"/>
    <m/>
    <s v="INR"/>
    <n v="9775"/>
    <n v="0"/>
    <n v="-9775"/>
    <n v="0"/>
    <n v="0"/>
    <n v="-9286.25"/>
    <n v="0"/>
    <n v="0"/>
    <n v="0"/>
    <n v="9286.25"/>
    <n v="0"/>
    <n v="0"/>
    <n v="488.75"/>
    <n v="488.75"/>
    <n v="0"/>
  </r>
  <r>
    <x v="3"/>
    <s v="FM01"/>
    <n v="2000"/>
    <n v="200000001"/>
    <n v="0"/>
    <s v="FM002000000010"/>
    <s v="Table"/>
    <x v="3"/>
    <n v="1"/>
    <n v="3"/>
    <n v="4"/>
    <s v="01.07.2010"/>
    <s v="01.04.2017"/>
    <m/>
    <s v="INR"/>
    <n v="239270"/>
    <n v="0"/>
    <n v="-239270"/>
    <n v="0"/>
    <n v="0"/>
    <n v="-227306.5"/>
    <n v="0"/>
    <n v="0"/>
    <n v="0"/>
    <n v="227306.5"/>
    <n v="0"/>
    <n v="0"/>
    <n v="11963.5"/>
    <n v="11963.5"/>
    <n v="0"/>
  </r>
  <r>
    <x v="3"/>
    <s v="FM01"/>
    <n v="2000"/>
    <n v="200000002"/>
    <n v="0"/>
    <s v="FM002000000020"/>
    <s v="12mm Toughened Glass door"/>
    <x v="3"/>
    <n v="1"/>
    <n v="3"/>
    <n v="4"/>
    <s v="01.07.2010"/>
    <s v="01.04.2017"/>
    <m/>
    <s v="INR"/>
    <n v="275757"/>
    <n v="0"/>
    <n v="-275757"/>
    <n v="0"/>
    <n v="0"/>
    <n v="-261969.15"/>
    <n v="0"/>
    <n v="0"/>
    <n v="0"/>
    <n v="261969.15"/>
    <n v="0"/>
    <n v="0"/>
    <n v="13787.850000000006"/>
    <n v="13787.850000000006"/>
    <n v="0"/>
  </r>
  <r>
    <x v="3"/>
    <s v="FM01"/>
    <n v="2000"/>
    <n v="200000003"/>
    <n v="0"/>
    <s v="FM002000000030"/>
    <s v="3 Tr Cassette splits Ac"/>
    <x v="3"/>
    <n v="1"/>
    <n v="3"/>
    <n v="4"/>
    <s v="01.07.2010"/>
    <s v="01.04.2017"/>
    <m/>
    <s v="INR"/>
    <n v="288239"/>
    <n v="0"/>
    <n v="-288239"/>
    <n v="0"/>
    <n v="0"/>
    <n v="-273827.05"/>
    <n v="0"/>
    <n v="0"/>
    <n v="0"/>
    <n v="273827.05"/>
    <n v="0"/>
    <n v="0"/>
    <n v="14411.950000000012"/>
    <n v="14411.950000000012"/>
    <n v="0"/>
  </r>
  <r>
    <x v="3"/>
    <s v="FM01"/>
    <n v="2000"/>
    <n v="200000004"/>
    <n v="0"/>
    <s v="FM002000000040"/>
    <s v="Ac Ducting"/>
    <x v="3"/>
    <n v="1"/>
    <n v="3"/>
    <n v="4"/>
    <s v="01.07.2010"/>
    <s v="01.04.2017"/>
    <m/>
    <s v="INR"/>
    <n v="3088999"/>
    <n v="0"/>
    <n v="-3088999"/>
    <n v="0"/>
    <n v="0"/>
    <n v="-2934549.05"/>
    <n v="0"/>
    <n v="0"/>
    <n v="0"/>
    <n v="2934549.05"/>
    <n v="0"/>
    <n v="0"/>
    <n v="154449.95000000019"/>
    <n v="154449.95000000019"/>
    <n v="0"/>
  </r>
  <r>
    <x v="3"/>
    <s v="FM01"/>
    <n v="2000"/>
    <n v="200000005"/>
    <n v="0"/>
    <s v="FM002000000050"/>
    <s v="Alfa Ext St Beam Panel 1687 X 525"/>
    <x v="3"/>
    <n v="1"/>
    <n v="3"/>
    <n v="4"/>
    <s v="01.07.2010"/>
    <s v="01.04.2017"/>
    <m/>
    <s v="INR"/>
    <n v="539533"/>
    <n v="0"/>
    <n v="-539533"/>
    <n v="0"/>
    <n v="0"/>
    <n v="-512556.35"/>
    <n v="0"/>
    <n v="0"/>
    <n v="0"/>
    <n v="512556.35"/>
    <n v="0"/>
    <n v="0"/>
    <n v="26976.650000000023"/>
    <n v="26976.650000000023"/>
    <n v="0"/>
  </r>
  <r>
    <x v="3"/>
    <s v="FM01"/>
    <n v="2000"/>
    <n v="200000006"/>
    <n v="0"/>
    <s v="FM002000000060"/>
    <s v="Carpets"/>
    <x v="3"/>
    <n v="1"/>
    <n v="3"/>
    <n v="4"/>
    <s v="01.07.2010"/>
    <s v="01.04.2017"/>
    <m/>
    <s v="INR"/>
    <n v="30841"/>
    <n v="0"/>
    <n v="-30841"/>
    <n v="0"/>
    <n v="0"/>
    <n v="-29298.95"/>
    <n v="0"/>
    <n v="0"/>
    <n v="0"/>
    <n v="29298.95"/>
    <n v="0"/>
    <n v="0"/>
    <n v="1542.0499999999993"/>
    <n v="1542.0499999999993"/>
    <n v="0"/>
  </r>
  <r>
    <x v="3"/>
    <s v="FM01"/>
    <n v="2000"/>
    <n v="200000007"/>
    <n v="0"/>
    <s v="FM002000000070"/>
    <s v="Center Table with Glass Top"/>
    <x v="3"/>
    <n v="1"/>
    <n v="3"/>
    <n v="4"/>
    <s v="01.07.2010"/>
    <s v="01.04.2017"/>
    <m/>
    <s v="INR"/>
    <n v="16676"/>
    <n v="0"/>
    <n v="-16676"/>
    <n v="0"/>
    <n v="0"/>
    <n v="-15842.2"/>
    <n v="0"/>
    <n v="0"/>
    <n v="0"/>
    <n v="15842.2"/>
    <n v="0"/>
    <n v="0"/>
    <n v="833.79999999999927"/>
    <n v="833.79999999999927"/>
    <n v="0"/>
  </r>
  <r>
    <x v="3"/>
    <s v="FM01"/>
    <n v="2000"/>
    <n v="200000008"/>
    <n v="0"/>
    <s v="FM002000000080"/>
    <s v="Chairs"/>
    <x v="3"/>
    <n v="1"/>
    <n v="3"/>
    <n v="4"/>
    <s v="01.07.2010"/>
    <s v="01.04.2017"/>
    <m/>
    <s v="INR"/>
    <n v="281474"/>
    <n v="0"/>
    <n v="-281474"/>
    <n v="0"/>
    <n v="0"/>
    <n v="-267400.3"/>
    <n v="0"/>
    <n v="0"/>
    <n v="0"/>
    <n v="267400.3"/>
    <n v="0"/>
    <n v="0"/>
    <n v="14073.700000000012"/>
    <n v="14073.700000000012"/>
    <n v="0"/>
  </r>
  <r>
    <x v="3"/>
    <s v="FM01"/>
    <n v="2000"/>
    <n v="200000009"/>
    <n v="0"/>
    <s v="FM002000000090"/>
    <s v="Connectors"/>
    <x v="3"/>
    <n v="1"/>
    <n v="3"/>
    <n v="4"/>
    <s v="01.07.2010"/>
    <s v="01.04.2017"/>
    <m/>
    <s v="INR"/>
    <n v="70186"/>
    <n v="0"/>
    <n v="-70186"/>
    <n v="0"/>
    <n v="0"/>
    <n v="-66676.7"/>
    <n v="0"/>
    <n v="0"/>
    <n v="0"/>
    <n v="66676.7"/>
    <n v="0"/>
    <n v="0"/>
    <n v="3509.3000000000029"/>
    <n v="3509.3000000000029"/>
    <n v="0"/>
  </r>
  <r>
    <x v="3"/>
    <s v="FM01"/>
    <n v="2000"/>
    <n v="200000010"/>
    <n v="0"/>
    <s v="FM002000000100"/>
    <s v="Door Mat, Size 8mm thick, grey colour"/>
    <x v="3"/>
    <n v="1"/>
    <n v="3"/>
    <n v="4"/>
    <s v="01.07.2010"/>
    <s v="01.04.2017"/>
    <m/>
    <s v="INR"/>
    <n v="16646"/>
    <n v="0"/>
    <n v="-16646"/>
    <n v="0"/>
    <n v="0"/>
    <n v="-15813.7"/>
    <n v="0"/>
    <n v="0"/>
    <n v="0"/>
    <n v="15813.7"/>
    <n v="0"/>
    <n v="0"/>
    <n v="832.29999999999927"/>
    <n v="832.29999999999927"/>
    <n v="0"/>
  </r>
  <r>
    <x v="3"/>
    <s v="FM01"/>
    <n v="2000"/>
    <n v="200000011"/>
    <n v="0"/>
    <s v="FM002000000110"/>
    <s v="Engineers Try Suqare- 12"/>
    <x v="3"/>
    <n v="1"/>
    <n v="3"/>
    <n v="4"/>
    <s v="01.07.2010"/>
    <s v="01.04.2017"/>
    <m/>
    <s v="INR"/>
    <n v="44962"/>
    <n v="0"/>
    <n v="-44962"/>
    <n v="0"/>
    <n v="0"/>
    <n v="-42713.9"/>
    <n v="0"/>
    <n v="0"/>
    <n v="0"/>
    <n v="42713.9"/>
    <n v="0"/>
    <n v="0"/>
    <n v="2248.0999999999985"/>
    <n v="2248.0999999999985"/>
    <n v="0"/>
  </r>
  <r>
    <x v="3"/>
    <s v="FM01"/>
    <n v="2000"/>
    <n v="200000012"/>
    <n v="0"/>
    <s v="FM002000000120"/>
    <s v="Flush Doors with View panel"/>
    <x v="3"/>
    <n v="1"/>
    <n v="3"/>
    <n v="4"/>
    <s v="01.07.2010"/>
    <s v="01.04.2017"/>
    <m/>
    <s v="INR"/>
    <n v="80500"/>
    <n v="0"/>
    <n v="-80500"/>
    <n v="0"/>
    <n v="0"/>
    <n v="-76475"/>
    <n v="0"/>
    <n v="0"/>
    <n v="0"/>
    <n v="76475"/>
    <n v="0"/>
    <n v="0"/>
    <n v="4025"/>
    <n v="4025"/>
    <n v="0"/>
  </r>
  <r>
    <x v="3"/>
    <s v="FM01"/>
    <n v="2000"/>
    <n v="200000013"/>
    <n v="0"/>
    <s v="FM002000000130"/>
    <s v="Flush Doors with View panel"/>
    <x v="3"/>
    <n v="1"/>
    <n v="3"/>
    <n v="4"/>
    <s v="01.07.2010"/>
    <s v="01.04.2017"/>
    <m/>
    <s v="INR"/>
    <n v="61557"/>
    <n v="0"/>
    <n v="-61557"/>
    <n v="0"/>
    <n v="0"/>
    <n v="-58479.15"/>
    <n v="0"/>
    <n v="0"/>
    <n v="0"/>
    <n v="58479.15"/>
    <n v="0"/>
    <n v="0"/>
    <n v="3077.8499999999985"/>
    <n v="3077.8499999999985"/>
    <n v="0"/>
  </r>
  <r>
    <x v="3"/>
    <s v="FM01"/>
    <n v="2000"/>
    <n v="200000014"/>
    <n v="0"/>
    <s v="FM002000000140"/>
    <s v="Flush Doors with View panel"/>
    <x v="3"/>
    <n v="1"/>
    <n v="3"/>
    <n v="4"/>
    <s v="01.07.2010"/>
    <s v="01.04.2017"/>
    <m/>
    <s v="INR"/>
    <n v="73585"/>
    <n v="0"/>
    <n v="-73585"/>
    <n v="0"/>
    <n v="0"/>
    <n v="-69905.75"/>
    <n v="0"/>
    <n v="0"/>
    <n v="0"/>
    <n v="69905.75"/>
    <n v="0"/>
    <n v="0"/>
    <n v="3679.25"/>
    <n v="3679.25"/>
    <n v="0"/>
  </r>
  <r>
    <x v="3"/>
    <s v="FM01"/>
    <n v="2000"/>
    <n v="200000015"/>
    <n v="0"/>
    <s v="FM002000000150"/>
    <s v="Glass &amp; Mirror"/>
    <x v="3"/>
    <n v="1"/>
    <n v="3"/>
    <n v="4"/>
    <s v="01.07.2010"/>
    <s v="01.04.2017"/>
    <m/>
    <s v="INR"/>
    <n v="221068"/>
    <n v="0"/>
    <n v="-221068"/>
    <n v="0"/>
    <n v="0"/>
    <n v="-210014.6"/>
    <n v="0"/>
    <n v="0"/>
    <n v="0"/>
    <n v="210014.6"/>
    <n v="0"/>
    <n v="0"/>
    <n v="11053.399999999994"/>
    <n v="11053.399999999994"/>
    <n v="0"/>
  </r>
  <r>
    <x v="3"/>
    <s v="FM01"/>
    <n v="2000"/>
    <n v="200000016"/>
    <n v="0"/>
    <s v="FM002000000160"/>
    <s v="Keyboard Tray"/>
    <x v="3"/>
    <n v="1"/>
    <n v="3"/>
    <n v="4"/>
    <s v="01.07.2010"/>
    <s v="01.04.2017"/>
    <m/>
    <s v="INR"/>
    <n v="69772"/>
    <n v="0"/>
    <n v="-69772"/>
    <n v="0"/>
    <n v="0"/>
    <n v="-66283.399999999994"/>
    <n v="0"/>
    <n v="0"/>
    <n v="0"/>
    <n v="66283.399999999994"/>
    <n v="0"/>
    <n v="0"/>
    <n v="3488.6000000000058"/>
    <n v="3488.6000000000058"/>
    <n v="0"/>
  </r>
  <r>
    <x v="3"/>
    <s v="FM01"/>
    <n v="2000"/>
    <n v="200000017"/>
    <n v="0"/>
    <s v="FM002000000170"/>
    <s v="LEG W Small Base"/>
    <x v="3"/>
    <n v="1"/>
    <n v="3"/>
    <n v="4"/>
    <s v="01.07.2010"/>
    <s v="01.04.2017"/>
    <m/>
    <s v="INR"/>
    <n v="54711"/>
    <n v="0"/>
    <n v="-54711"/>
    <n v="0"/>
    <n v="0"/>
    <n v="-51975.45"/>
    <n v="0"/>
    <n v="0"/>
    <n v="0"/>
    <n v="51975.45"/>
    <n v="0"/>
    <n v="0"/>
    <n v="2735.5500000000029"/>
    <n v="2735.5500000000029"/>
    <n v="0"/>
  </r>
  <r>
    <x v="3"/>
    <s v="FM01"/>
    <n v="2000"/>
    <n v="200000018"/>
    <n v="0"/>
    <s v="FM002000000180"/>
    <s v="Manual Roller Blind"/>
    <x v="3"/>
    <n v="1"/>
    <n v="3"/>
    <n v="4"/>
    <s v="01.07.2010"/>
    <s v="01.04.2017"/>
    <m/>
    <s v="INR"/>
    <n v="17095"/>
    <n v="0"/>
    <n v="-17095"/>
    <n v="0"/>
    <n v="0"/>
    <n v="-16240.25"/>
    <n v="0"/>
    <n v="0"/>
    <n v="0"/>
    <n v="16240.25"/>
    <n v="0"/>
    <n v="0"/>
    <n v="854.75"/>
    <n v="854.75"/>
    <n v="0"/>
  </r>
  <r>
    <x v="3"/>
    <s v="FM01"/>
    <n v="2000"/>
    <n v="200000019"/>
    <n v="0"/>
    <s v="FM002000000190"/>
    <s v="Mediaum Back Chainsynchro Mechanism"/>
    <x v="3"/>
    <n v="1"/>
    <n v="3"/>
    <n v="4"/>
    <s v="01.07.2010"/>
    <s v="01.04.2017"/>
    <m/>
    <s v="INR"/>
    <n v="311153"/>
    <n v="0"/>
    <n v="-311153"/>
    <n v="0"/>
    <n v="0"/>
    <n v="-295595.34999999998"/>
    <n v="0"/>
    <n v="0"/>
    <n v="0"/>
    <n v="295595.34999999998"/>
    <n v="0"/>
    <n v="0"/>
    <n v="15557.650000000023"/>
    <n v="15557.650000000023"/>
    <n v="0"/>
  </r>
  <r>
    <x v="3"/>
    <s v="FM01"/>
    <n v="2000"/>
    <n v="200000020"/>
    <n v="0"/>
    <s v="FM002000000200"/>
    <s v="Meeting Table Dia- 1000 mm"/>
    <x v="3"/>
    <n v="1"/>
    <n v="3"/>
    <n v="4"/>
    <s v="01.07.2010"/>
    <s v="01.04.2017"/>
    <m/>
    <s v="INR"/>
    <n v="19401"/>
    <n v="0"/>
    <n v="-19401"/>
    <n v="0"/>
    <n v="0"/>
    <n v="-18430.95"/>
    <n v="0"/>
    <n v="0"/>
    <n v="0"/>
    <n v="18430.95"/>
    <n v="0"/>
    <n v="0"/>
    <n v="970.04999999999927"/>
    <n v="970.04999999999927"/>
    <n v="0"/>
  </r>
  <r>
    <x v="3"/>
    <s v="FM01"/>
    <n v="2000"/>
    <n v="200000021"/>
    <n v="0"/>
    <s v="FM002000000210"/>
    <s v="Meeting Table Dia- 1000 mm"/>
    <x v="3"/>
    <n v="1"/>
    <n v="3"/>
    <n v="4"/>
    <s v="01.07.2010"/>
    <s v="01.04.2017"/>
    <m/>
    <s v="INR"/>
    <n v="14622"/>
    <n v="0"/>
    <n v="-14622"/>
    <n v="0"/>
    <n v="0"/>
    <n v="-13890.9"/>
    <n v="0"/>
    <n v="0"/>
    <n v="0"/>
    <n v="13890.9"/>
    <n v="0"/>
    <n v="0"/>
    <n v="731.10000000000036"/>
    <n v="731.10000000000036"/>
    <n v="0"/>
  </r>
  <r>
    <x v="3"/>
    <s v="FM01"/>
    <n v="2000"/>
    <n v="200000022"/>
    <n v="0"/>
    <s v="FM002000000220"/>
    <s v="Meeting Table Dia- 1000 mm"/>
    <x v="3"/>
    <n v="1"/>
    <n v="3"/>
    <n v="4"/>
    <s v="01.07.2010"/>
    <s v="01.04.2017"/>
    <m/>
    <s v="INR"/>
    <n v="14622"/>
    <n v="0"/>
    <n v="-14622"/>
    <n v="0"/>
    <n v="0"/>
    <n v="-13890.9"/>
    <n v="0"/>
    <n v="0"/>
    <n v="0"/>
    <n v="13890.9"/>
    <n v="0"/>
    <n v="0"/>
    <n v="731.10000000000036"/>
    <n v="731.10000000000036"/>
    <n v="0"/>
  </r>
  <r>
    <x v="3"/>
    <s v="FM01"/>
    <n v="2000"/>
    <n v="200000023"/>
    <n v="0"/>
    <s v="FM002000000230"/>
    <s v="Meeting Table Dia- 1000 mm"/>
    <x v="3"/>
    <n v="1"/>
    <n v="3"/>
    <n v="4"/>
    <s v="01.07.2010"/>
    <s v="01.04.2017"/>
    <m/>
    <s v="INR"/>
    <n v="14622"/>
    <n v="0"/>
    <n v="-14622"/>
    <n v="0"/>
    <n v="0"/>
    <n v="-13890.9"/>
    <n v="0"/>
    <n v="0"/>
    <n v="0"/>
    <n v="13890.9"/>
    <n v="0"/>
    <n v="0"/>
    <n v="731.10000000000036"/>
    <n v="731.10000000000036"/>
    <n v="0"/>
  </r>
  <r>
    <x v="3"/>
    <s v="FM01"/>
    <n v="2000"/>
    <n v="200000024"/>
    <n v="0"/>
    <s v="FM002000000240"/>
    <s v="Office Chair Model AB - A - 02A"/>
    <x v="3"/>
    <n v="1"/>
    <n v="3"/>
    <n v="4"/>
    <s v="01.07.2010"/>
    <s v="01.04.2017"/>
    <m/>
    <s v="INR"/>
    <n v="31979"/>
    <n v="0"/>
    <n v="-31979"/>
    <n v="0"/>
    <n v="0"/>
    <n v="-30380.05"/>
    <n v="0"/>
    <n v="0"/>
    <n v="0"/>
    <n v="30380.05"/>
    <n v="0"/>
    <n v="0"/>
    <n v="1598.9500000000007"/>
    <n v="1598.9500000000007"/>
    <n v="0"/>
  </r>
  <r>
    <x v="3"/>
    <s v="FM01"/>
    <n v="2000"/>
    <n v="200000025"/>
    <n v="0"/>
    <s v="FM002000000250"/>
    <s v="Office Chair Model L317R"/>
    <x v="3"/>
    <n v="1"/>
    <n v="3"/>
    <n v="4"/>
    <s v="01.07.2010"/>
    <s v="01.04.2017"/>
    <m/>
    <s v="INR"/>
    <n v="65911"/>
    <n v="0"/>
    <n v="-65911"/>
    <n v="0"/>
    <n v="0"/>
    <n v="-62615.45"/>
    <n v="0"/>
    <n v="0"/>
    <n v="0"/>
    <n v="62615.45"/>
    <n v="0"/>
    <n v="0"/>
    <n v="3295.5500000000029"/>
    <n v="3295.5500000000029"/>
    <n v="0"/>
  </r>
  <r>
    <x v="3"/>
    <s v="FM01"/>
    <n v="2000"/>
    <n v="200000026"/>
    <n v="0"/>
    <s v="FM002000000260"/>
    <s v="Partition"/>
    <x v="3"/>
    <n v="1"/>
    <n v="3"/>
    <n v="4"/>
    <s v="01.07.2010"/>
    <s v="01.04.2017"/>
    <m/>
    <s v="INR"/>
    <n v="325712"/>
    <n v="0"/>
    <n v="-325712"/>
    <n v="0"/>
    <n v="0"/>
    <n v="-309426.40000000002"/>
    <n v="0"/>
    <n v="0"/>
    <n v="0"/>
    <n v="309426.40000000002"/>
    <n v="0"/>
    <n v="0"/>
    <n v="16285.599999999977"/>
    <n v="16285.599999999977"/>
    <n v="0"/>
  </r>
  <r>
    <x v="3"/>
    <s v="FM01"/>
    <n v="2000"/>
    <n v="200000027"/>
    <n v="0"/>
    <s v="FM002000000270"/>
    <s v="Partition - Panelling"/>
    <x v="3"/>
    <n v="1"/>
    <n v="3"/>
    <n v="4"/>
    <s v="01.07.2010"/>
    <s v="01.04.2017"/>
    <m/>
    <s v="INR"/>
    <n v="266088"/>
    <n v="0"/>
    <n v="-266088"/>
    <n v="0"/>
    <n v="0"/>
    <n v="-252783.6"/>
    <n v="0"/>
    <n v="0"/>
    <n v="0"/>
    <n v="252783.6"/>
    <n v="0"/>
    <n v="0"/>
    <n v="13304.399999999994"/>
    <n v="13304.399999999994"/>
    <n v="0"/>
  </r>
  <r>
    <x v="3"/>
    <s v="FM01"/>
    <n v="2000"/>
    <n v="200000028"/>
    <n v="0"/>
    <s v="FM002000000280"/>
    <s v="Partition, Ply/ MDF / GYPSUM"/>
    <x v="3"/>
    <n v="1"/>
    <n v="3"/>
    <n v="4"/>
    <s v="01.07.2010"/>
    <s v="01.04.2017"/>
    <m/>
    <s v="INR"/>
    <n v="253000"/>
    <n v="0"/>
    <n v="-253000"/>
    <n v="0"/>
    <n v="0"/>
    <n v="-240350"/>
    <n v="0"/>
    <n v="0"/>
    <n v="0"/>
    <n v="240350"/>
    <n v="0"/>
    <n v="0"/>
    <n v="12650"/>
    <n v="12650"/>
    <n v="0"/>
  </r>
  <r>
    <x v="3"/>
    <s v="FM01"/>
    <n v="2000"/>
    <n v="200000029"/>
    <n v="0"/>
    <s v="FM002000000290"/>
    <s v="Partition, Ply/ MDF / GYPSUM fixing"/>
    <x v="3"/>
    <n v="1"/>
    <n v="3"/>
    <n v="4"/>
    <s v="01.07.2010"/>
    <s v="01.04.2017"/>
    <m/>
    <s v="INR"/>
    <n v="562071"/>
    <n v="0"/>
    <n v="-562071"/>
    <n v="0"/>
    <n v="0"/>
    <n v="-533967.44999999995"/>
    <n v="0"/>
    <n v="0"/>
    <n v="0"/>
    <n v="533967.44999999995"/>
    <n v="0"/>
    <n v="0"/>
    <n v="28103.550000000047"/>
    <n v="28103.550000000047"/>
    <n v="0"/>
  </r>
  <r>
    <x v="3"/>
    <s v="FM01"/>
    <n v="2000"/>
    <n v="200000030"/>
    <n v="0"/>
    <s v="FM002000000300"/>
    <s v="Rec. Free Stand Table 1500 X 750 mm"/>
    <x v="3"/>
    <n v="1"/>
    <n v="3"/>
    <n v="4"/>
    <s v="01.07.2010"/>
    <s v="01.04.2017"/>
    <m/>
    <s v="INR"/>
    <n v="28705"/>
    <n v="0"/>
    <n v="-28705"/>
    <n v="0"/>
    <n v="0"/>
    <n v="-27269.75"/>
    <n v="0"/>
    <n v="0"/>
    <n v="0"/>
    <n v="27269.75"/>
    <n v="0"/>
    <n v="0"/>
    <n v="1435.25"/>
    <n v="1435.25"/>
    <n v="0"/>
  </r>
  <r>
    <x v="3"/>
    <s v="FM01"/>
    <n v="2000"/>
    <n v="200000031"/>
    <n v="0"/>
    <s v="FM002000000310"/>
    <s v="Round Bin Dia 625 X 800 mm"/>
    <x v="3"/>
    <n v="1"/>
    <n v="3"/>
    <n v="4"/>
    <s v="01.07.2010"/>
    <s v="01.04.2017"/>
    <m/>
    <s v="INR"/>
    <n v="4778"/>
    <n v="0"/>
    <n v="-4778"/>
    <n v="0"/>
    <n v="0"/>
    <n v="-4539.1000000000004"/>
    <n v="0"/>
    <n v="0"/>
    <n v="0"/>
    <n v="4539.1000000000004"/>
    <n v="0"/>
    <n v="0"/>
    <n v="238.89999999999964"/>
    <n v="238.89999999999964"/>
    <n v="0"/>
  </r>
  <r>
    <x v="3"/>
    <s v="FM01"/>
    <n v="2000"/>
    <n v="200000032"/>
    <n v="0"/>
    <s v="FM002000000320"/>
    <s v="Round Discussion Table 1200 D X 750 H"/>
    <x v="3"/>
    <n v="1"/>
    <n v="3"/>
    <n v="4"/>
    <s v="01.07.2010"/>
    <s v="01.04.2017"/>
    <m/>
    <s v="INR"/>
    <n v="15597"/>
    <n v="0"/>
    <n v="-15597"/>
    <n v="0"/>
    <n v="0"/>
    <n v="-14817.15"/>
    <n v="0"/>
    <n v="0"/>
    <n v="0"/>
    <n v="14817.15"/>
    <n v="0"/>
    <n v="0"/>
    <n v="779.85000000000036"/>
    <n v="779.85000000000036"/>
    <n v="0"/>
  </r>
  <r>
    <x v="3"/>
    <s v="FM01"/>
    <n v="2000"/>
    <n v="200000033"/>
    <n v="0"/>
    <s v="FM002000000330"/>
    <s v="Safety Door"/>
    <x v="3"/>
    <n v="1"/>
    <n v="3"/>
    <n v="4"/>
    <s v="01.07.2010"/>
    <s v="01.04.2017"/>
    <m/>
    <s v="INR"/>
    <n v="15454"/>
    <n v="0"/>
    <n v="-15454"/>
    <n v="0"/>
    <n v="0"/>
    <n v="-14681.3"/>
    <n v="0"/>
    <n v="0"/>
    <n v="0"/>
    <n v="14681.3"/>
    <n v="0"/>
    <n v="0"/>
    <n v="772.70000000000073"/>
    <n v="772.70000000000073"/>
    <n v="0"/>
  </r>
  <r>
    <x v="3"/>
    <s v="FM01"/>
    <n v="2000"/>
    <n v="200000034"/>
    <n v="0"/>
    <s v="FM002000000340"/>
    <s v="Site Carpentary- General"/>
    <x v="3"/>
    <n v="1"/>
    <n v="3"/>
    <n v="4"/>
    <s v="01.07.2010"/>
    <s v="01.04.2017"/>
    <m/>
    <s v="INR"/>
    <n v="1464214"/>
    <n v="0"/>
    <n v="-1464214"/>
    <n v="0"/>
    <n v="0"/>
    <n v="-1391003.3"/>
    <n v="0"/>
    <n v="0"/>
    <n v="0"/>
    <n v="1391003.3"/>
    <n v="0"/>
    <n v="0"/>
    <n v="73210.699999999953"/>
    <n v="73210.699999999953"/>
    <n v="0"/>
  </r>
  <r>
    <x v="3"/>
    <s v="FM01"/>
    <n v="2000"/>
    <n v="200000035"/>
    <n v="0"/>
    <s v="FM002000000350"/>
    <s v="Slinding Door Cabinet 900X405X750 MM"/>
    <x v="3"/>
    <n v="1"/>
    <n v="3"/>
    <n v="4"/>
    <s v="01.07.2010"/>
    <s v="01.04.2017"/>
    <m/>
    <s v="INR"/>
    <n v="27116"/>
    <n v="0"/>
    <n v="-27116"/>
    <n v="0"/>
    <n v="0"/>
    <n v="-25760.2"/>
    <n v="0"/>
    <n v="0"/>
    <n v="0"/>
    <n v="25760.2"/>
    <n v="0"/>
    <n v="0"/>
    <n v="1355.7999999999993"/>
    <n v="1355.7999999999993"/>
    <n v="0"/>
  </r>
  <r>
    <x v="3"/>
    <s v="FM01"/>
    <n v="2000"/>
    <n v="200000036"/>
    <n v="0"/>
    <s v="FM002000000360"/>
    <s v="Sofa Set"/>
    <x v="3"/>
    <n v="1"/>
    <n v="3"/>
    <n v="4"/>
    <s v="01.07.2010"/>
    <s v="01.04.2017"/>
    <m/>
    <s v="INR"/>
    <n v="27473"/>
    <n v="0"/>
    <n v="-27473"/>
    <n v="0"/>
    <n v="0"/>
    <n v="-26099.35"/>
    <n v="0"/>
    <n v="0"/>
    <n v="0"/>
    <n v="26099.35"/>
    <n v="0"/>
    <n v="0"/>
    <n v="1373.6500000000015"/>
    <n v="1373.6500000000015"/>
    <n v="0"/>
  </r>
  <r>
    <x v="3"/>
    <s v="FM01"/>
    <n v="2000"/>
    <n v="200000037"/>
    <n v="0"/>
    <s v="FM002000000370"/>
    <s v="Strackable Bin Set of 3 without Castors"/>
    <x v="3"/>
    <n v="1"/>
    <n v="3"/>
    <n v="4"/>
    <s v="01.07.2010"/>
    <s v="01.04.2017"/>
    <m/>
    <s v="INR"/>
    <n v="5899"/>
    <n v="0"/>
    <n v="-5899"/>
    <n v="0"/>
    <n v="0"/>
    <n v="-5604.05"/>
    <n v="0"/>
    <n v="0"/>
    <n v="0"/>
    <n v="5604.05"/>
    <n v="0"/>
    <n v="0"/>
    <n v="294.94999999999982"/>
    <n v="294.94999999999982"/>
    <n v="0"/>
  </r>
  <r>
    <x v="3"/>
    <s v="FM01"/>
    <n v="2000"/>
    <n v="200000038"/>
    <n v="0"/>
    <s v="FM002000000380"/>
    <s v="Staff Workstation - 1200 X 600 X 750 mm"/>
    <x v="3"/>
    <n v="1"/>
    <n v="3"/>
    <n v="4"/>
    <s v="01.07.2010"/>
    <s v="01.04.2017"/>
    <m/>
    <s v="INR"/>
    <n v="863467"/>
    <n v="0"/>
    <n v="-863467"/>
    <n v="0"/>
    <n v="0"/>
    <n v="-820293.65"/>
    <n v="0"/>
    <n v="0"/>
    <n v="0"/>
    <n v="820293.65"/>
    <n v="0"/>
    <n v="0"/>
    <n v="43173.349999999977"/>
    <n v="43173.349999999977"/>
    <n v="0"/>
  </r>
  <r>
    <x v="3"/>
    <s v="FM01"/>
    <n v="2000"/>
    <n v="200000039"/>
    <n v="0"/>
    <s v="FM002000000390"/>
    <s v="Stall Bin - 710 X 710 X 750 mm"/>
    <x v="3"/>
    <n v="1"/>
    <n v="3"/>
    <n v="4"/>
    <s v="01.07.2010"/>
    <s v="01.04.2017"/>
    <m/>
    <s v="INR"/>
    <n v="5959"/>
    <n v="0"/>
    <n v="-5959"/>
    <n v="0"/>
    <n v="0"/>
    <n v="-5661.05"/>
    <n v="0"/>
    <n v="0"/>
    <n v="0"/>
    <n v="5661.05"/>
    <n v="0"/>
    <n v="0"/>
    <n v="297.94999999999982"/>
    <n v="297.94999999999982"/>
    <n v="0"/>
  </r>
  <r>
    <x v="3"/>
    <s v="FM01"/>
    <n v="2000"/>
    <n v="200000040"/>
    <n v="0"/>
    <s v="FM002000000400"/>
    <s v="Storage Unit 1200 X 400 X 2100 mm"/>
    <x v="3"/>
    <n v="1"/>
    <n v="3"/>
    <n v="4"/>
    <s v="01.07.2010"/>
    <s v="01.04.2017"/>
    <m/>
    <s v="INR"/>
    <n v="12564"/>
    <n v="0"/>
    <n v="-12564"/>
    <n v="0"/>
    <n v="0"/>
    <n v="-11935.8"/>
    <n v="0"/>
    <n v="0"/>
    <n v="0"/>
    <n v="11935.8"/>
    <n v="0"/>
    <n v="0"/>
    <n v="628.20000000000073"/>
    <n v="628.20000000000073"/>
    <n v="0"/>
  </r>
  <r>
    <x v="3"/>
    <s v="FM01"/>
    <n v="2000"/>
    <n v="200000041"/>
    <n v="0"/>
    <s v="FM002000000410"/>
    <s v="Storage Unit 1200 X 400 X 2100 mm"/>
    <x v="3"/>
    <n v="1"/>
    <n v="3"/>
    <n v="4"/>
    <s v="01.07.2010"/>
    <s v="01.04.2017"/>
    <m/>
    <s v="INR"/>
    <n v="12564"/>
    <n v="0"/>
    <n v="-12564"/>
    <n v="0"/>
    <n v="0"/>
    <n v="-11935.8"/>
    <n v="0"/>
    <n v="0"/>
    <n v="0"/>
    <n v="11935.8"/>
    <n v="0"/>
    <n v="0"/>
    <n v="628.20000000000073"/>
    <n v="628.20000000000073"/>
    <n v="0"/>
  </r>
  <r>
    <x v="3"/>
    <s v="FM01"/>
    <n v="2000"/>
    <n v="200000042"/>
    <n v="0"/>
    <s v="FM002000000420"/>
    <s v="Storage Unit 1200 X 400 X 2100 mm"/>
    <x v="3"/>
    <n v="1"/>
    <n v="3"/>
    <n v="4"/>
    <s v="01.07.2010"/>
    <s v="01.04.2017"/>
    <m/>
    <s v="INR"/>
    <n v="12564"/>
    <n v="0"/>
    <n v="-12564"/>
    <n v="0"/>
    <n v="0"/>
    <n v="-11935.8"/>
    <n v="0"/>
    <n v="0"/>
    <n v="0"/>
    <n v="11935.8"/>
    <n v="0"/>
    <n v="0"/>
    <n v="628.20000000000073"/>
    <n v="628.20000000000073"/>
    <n v="0"/>
  </r>
  <r>
    <x v="3"/>
    <s v="FM01"/>
    <n v="2000"/>
    <n v="200000043"/>
    <n v="0"/>
    <s v="FM002000000430"/>
    <s v="Storage Unit 1200 X 400 X 2100 mm"/>
    <x v="3"/>
    <n v="1"/>
    <n v="3"/>
    <n v="4"/>
    <s v="01.07.2010"/>
    <s v="01.04.2017"/>
    <m/>
    <s v="INR"/>
    <n v="12564"/>
    <n v="0"/>
    <n v="-12564"/>
    <n v="0"/>
    <n v="0"/>
    <n v="-11935.8"/>
    <n v="0"/>
    <n v="0"/>
    <n v="0"/>
    <n v="11935.8"/>
    <n v="0"/>
    <n v="0"/>
    <n v="628.20000000000073"/>
    <n v="628.20000000000073"/>
    <n v="0"/>
  </r>
  <r>
    <x v="3"/>
    <s v="FM01"/>
    <n v="2000"/>
    <n v="200000044"/>
    <n v="0"/>
    <s v="FM002000000440"/>
    <s v="Storage Unit 1200 X 400 X 2100 mm"/>
    <x v="3"/>
    <n v="1"/>
    <n v="3"/>
    <n v="4"/>
    <s v="01.07.2010"/>
    <s v="01.04.2017"/>
    <m/>
    <s v="INR"/>
    <n v="12564"/>
    <n v="0"/>
    <n v="-12564"/>
    <n v="0"/>
    <n v="0"/>
    <n v="-11935.8"/>
    <n v="0"/>
    <n v="0"/>
    <n v="0"/>
    <n v="11935.8"/>
    <n v="0"/>
    <n v="0"/>
    <n v="628.20000000000073"/>
    <n v="628.20000000000073"/>
    <n v="0"/>
  </r>
  <r>
    <x v="3"/>
    <s v="FM01"/>
    <n v="2000"/>
    <n v="200000045"/>
    <n v="0"/>
    <s v="FM002000000450"/>
    <s v="Storage Unit 1200 X 400 X 2100 mm"/>
    <x v="3"/>
    <n v="1"/>
    <n v="3"/>
    <n v="4"/>
    <s v="01.07.2010"/>
    <s v="01.04.2017"/>
    <m/>
    <s v="INR"/>
    <n v="12564"/>
    <n v="0"/>
    <n v="-12564"/>
    <n v="0"/>
    <n v="0"/>
    <n v="-11935.8"/>
    <n v="0"/>
    <n v="0"/>
    <n v="0"/>
    <n v="11935.8"/>
    <n v="0"/>
    <n v="0"/>
    <n v="628.20000000000073"/>
    <n v="628.20000000000073"/>
    <n v="0"/>
  </r>
  <r>
    <x v="3"/>
    <s v="FM01"/>
    <n v="2000"/>
    <n v="200000046"/>
    <n v="0"/>
    <s v="FM002000000460"/>
    <s v="Storage Unit 1200 X 400 X 2100 mm"/>
    <x v="3"/>
    <n v="1"/>
    <n v="3"/>
    <n v="4"/>
    <s v="01.07.2010"/>
    <s v="01.04.2017"/>
    <m/>
    <s v="INR"/>
    <n v="12564"/>
    <n v="0"/>
    <n v="-12564"/>
    <n v="0"/>
    <n v="0"/>
    <n v="-11935.8"/>
    <n v="0"/>
    <n v="0"/>
    <n v="0"/>
    <n v="11935.8"/>
    <n v="0"/>
    <n v="0"/>
    <n v="628.20000000000073"/>
    <n v="628.20000000000073"/>
    <n v="0"/>
  </r>
  <r>
    <x v="3"/>
    <s v="FM01"/>
    <n v="2000"/>
    <n v="200000047"/>
    <n v="0"/>
    <s v="FM002000000470"/>
    <s v="Storage Unit 1200 X 400 X 2100 mm"/>
    <x v="3"/>
    <n v="1"/>
    <n v="3"/>
    <n v="4"/>
    <s v="01.07.2010"/>
    <s v="01.04.2017"/>
    <m/>
    <s v="INR"/>
    <n v="12564"/>
    <n v="0"/>
    <n v="-12564"/>
    <n v="0"/>
    <n v="0"/>
    <n v="-11935.8"/>
    <n v="0"/>
    <n v="0"/>
    <n v="0"/>
    <n v="11935.8"/>
    <n v="0"/>
    <n v="0"/>
    <n v="628.20000000000073"/>
    <n v="628.20000000000073"/>
    <n v="0"/>
  </r>
  <r>
    <x v="3"/>
    <s v="FM01"/>
    <n v="2000"/>
    <n v="200000048"/>
    <n v="0"/>
    <s v="FM002000000480"/>
    <s v="Storage Unit 1200 X 400 X 2100 mm"/>
    <x v="3"/>
    <n v="1"/>
    <n v="3"/>
    <n v="4"/>
    <s v="01.07.2010"/>
    <s v="01.04.2017"/>
    <m/>
    <s v="INR"/>
    <n v="12564"/>
    <n v="0"/>
    <n v="-12564"/>
    <n v="0"/>
    <n v="0"/>
    <n v="-11935.8"/>
    <n v="0"/>
    <n v="0"/>
    <n v="0"/>
    <n v="11935.8"/>
    <n v="0"/>
    <n v="0"/>
    <n v="628.20000000000073"/>
    <n v="628.20000000000073"/>
    <n v="0"/>
  </r>
  <r>
    <x v="3"/>
    <s v="FM01"/>
    <n v="2000"/>
    <n v="200000049"/>
    <n v="0"/>
    <s v="FM002000000490"/>
    <s v="Storage Unit 1200 X 400 X 2100 mm"/>
    <x v="3"/>
    <n v="1"/>
    <n v="3"/>
    <n v="4"/>
    <s v="01.07.2010"/>
    <s v="01.04.2017"/>
    <m/>
    <s v="INR"/>
    <n v="12564"/>
    <n v="0"/>
    <n v="-12564"/>
    <n v="0"/>
    <n v="0"/>
    <n v="-11935.8"/>
    <n v="0"/>
    <n v="0"/>
    <n v="0"/>
    <n v="11935.8"/>
    <n v="0"/>
    <n v="0"/>
    <n v="628.20000000000073"/>
    <n v="628.20000000000073"/>
    <n v="0"/>
  </r>
  <r>
    <x v="3"/>
    <s v="FM01"/>
    <n v="2000"/>
    <n v="200000050"/>
    <n v="0"/>
    <s v="FM002000000500"/>
    <s v="Storage Unit 1200 X 400 X 2100 mm"/>
    <x v="3"/>
    <n v="1"/>
    <n v="3"/>
    <n v="4"/>
    <s v="01.07.2010"/>
    <s v="01.04.2017"/>
    <m/>
    <s v="INR"/>
    <n v="12564"/>
    <n v="0"/>
    <n v="-12564"/>
    <n v="0"/>
    <n v="0"/>
    <n v="-11935.8"/>
    <n v="0"/>
    <n v="0"/>
    <n v="0"/>
    <n v="11935.8"/>
    <n v="0"/>
    <n v="0"/>
    <n v="628.20000000000073"/>
    <n v="628.20000000000073"/>
    <n v="0"/>
  </r>
  <r>
    <x v="3"/>
    <s v="FM01"/>
    <n v="2000"/>
    <n v="200000051"/>
    <n v="0"/>
    <s v="FM002000000510"/>
    <s v="Storage Unit 1200 X 400 X 2100 mm"/>
    <x v="3"/>
    <n v="1"/>
    <n v="3"/>
    <n v="4"/>
    <s v="01.07.2010"/>
    <s v="01.04.2017"/>
    <m/>
    <s v="INR"/>
    <n v="12564"/>
    <n v="0"/>
    <n v="-12564"/>
    <n v="0"/>
    <n v="0"/>
    <n v="-11935.8"/>
    <n v="0"/>
    <n v="0"/>
    <n v="0"/>
    <n v="11935.8"/>
    <n v="0"/>
    <n v="0"/>
    <n v="628.20000000000073"/>
    <n v="628.20000000000073"/>
    <n v="0"/>
  </r>
  <r>
    <x v="3"/>
    <s v="FM01"/>
    <n v="2000"/>
    <n v="200000052"/>
    <n v="0"/>
    <s v="FM002000000520"/>
    <s v="Storage Unit 1200 X 400 X 2100 mm"/>
    <x v="3"/>
    <n v="1"/>
    <n v="3"/>
    <n v="4"/>
    <s v="01.07.2010"/>
    <s v="01.04.2017"/>
    <m/>
    <s v="INR"/>
    <n v="12564"/>
    <n v="0"/>
    <n v="-12564"/>
    <n v="0"/>
    <n v="0"/>
    <n v="-11935.8"/>
    <n v="0"/>
    <n v="0"/>
    <n v="0"/>
    <n v="11935.8"/>
    <n v="0"/>
    <n v="0"/>
    <n v="628.20000000000073"/>
    <n v="628.20000000000073"/>
    <n v="0"/>
  </r>
  <r>
    <x v="3"/>
    <s v="FM01"/>
    <n v="2000"/>
    <n v="200000053"/>
    <n v="0"/>
    <s v="FM002000000530"/>
    <s v="Storage Unit size 4'-0&quot; X 3'-0&quot; X 1'-6&quot;"/>
    <x v="3"/>
    <n v="1"/>
    <n v="3"/>
    <n v="4"/>
    <s v="01.07.2010"/>
    <s v="01.04.2017"/>
    <m/>
    <s v="INR"/>
    <n v="12278"/>
    <n v="0"/>
    <n v="-12278"/>
    <n v="0"/>
    <n v="0"/>
    <n v="-11664.1"/>
    <n v="0"/>
    <n v="0"/>
    <n v="0"/>
    <n v="11664.1"/>
    <n v="0"/>
    <n v="0"/>
    <n v="613.89999999999964"/>
    <n v="613.89999999999964"/>
    <n v="0"/>
  </r>
  <r>
    <x v="3"/>
    <s v="FM01"/>
    <n v="2000"/>
    <n v="200000054"/>
    <n v="0"/>
    <s v="FM002000000540"/>
    <s v="Storage Unit size 7'-2&quot; X 3'-0&quot; X 1'-6&quot;"/>
    <x v="3"/>
    <n v="1"/>
    <n v="3"/>
    <n v="4"/>
    <s v="01.07.2010"/>
    <s v="01.04.2017"/>
    <m/>
    <s v="INR"/>
    <n v="22126"/>
    <n v="0"/>
    <n v="-22126"/>
    <n v="0"/>
    <n v="0"/>
    <n v="-21019.7"/>
    <n v="0"/>
    <n v="0"/>
    <n v="0"/>
    <n v="21019.7"/>
    <n v="0"/>
    <n v="0"/>
    <n v="1106.2999999999993"/>
    <n v="1106.2999999999993"/>
    <n v="0"/>
  </r>
  <r>
    <x v="3"/>
    <s v="FM01"/>
    <n v="2000"/>
    <n v="200000055"/>
    <n v="0"/>
    <s v="FM002000000550"/>
    <s v="Storage Unit size 8'-4&quot; X 3'-0&quot; X 1'-6&quot;"/>
    <x v="3"/>
    <n v="1"/>
    <n v="3"/>
    <n v="4"/>
    <s v="01.07.2010"/>
    <s v="01.04.2017"/>
    <m/>
    <s v="INR"/>
    <n v="32461"/>
    <n v="0"/>
    <n v="-32461"/>
    <n v="0"/>
    <n v="0"/>
    <n v="-30837.95"/>
    <n v="0"/>
    <n v="0"/>
    <n v="0"/>
    <n v="30837.95"/>
    <n v="0"/>
    <n v="0"/>
    <n v="1623.0499999999993"/>
    <n v="1623.0499999999993"/>
    <n v="0"/>
  </r>
  <r>
    <x v="3"/>
    <s v="FM01"/>
    <n v="2000"/>
    <n v="200000056"/>
    <n v="0"/>
    <s v="FM002000000560"/>
    <s v="Storage Unit size 8'-4&quot; X 4'-0&quot; X 1'-4&quot;"/>
    <x v="3"/>
    <n v="1"/>
    <n v="3"/>
    <n v="4"/>
    <s v="01.07.2010"/>
    <s v="01.04.2017"/>
    <m/>
    <s v="INR"/>
    <n v="31213"/>
    <n v="0"/>
    <n v="-31213"/>
    <n v="0"/>
    <n v="0"/>
    <n v="-29652.35"/>
    <n v="0"/>
    <n v="0"/>
    <n v="0"/>
    <n v="29652.35"/>
    <n v="0"/>
    <n v="0"/>
    <n v="1560.6500000000015"/>
    <n v="1560.6500000000015"/>
    <n v="0"/>
  </r>
  <r>
    <x v="3"/>
    <s v="FM01"/>
    <n v="2000"/>
    <n v="200000057"/>
    <n v="0"/>
    <s v="FM002000000570"/>
    <s v="Super Visor 1200MM X 600MM"/>
    <x v="3"/>
    <n v="1"/>
    <n v="3"/>
    <n v="4"/>
    <s v="01.07.2010"/>
    <s v="01.04.2017"/>
    <m/>
    <s v="INR"/>
    <n v="25263"/>
    <n v="0"/>
    <n v="-25263"/>
    <n v="0"/>
    <n v="0"/>
    <n v="-23999.85"/>
    <n v="0"/>
    <n v="0"/>
    <n v="0"/>
    <n v="23999.85"/>
    <n v="0"/>
    <n v="0"/>
    <n v="1263.1500000000015"/>
    <n v="1263.1500000000015"/>
    <n v="0"/>
  </r>
  <r>
    <x v="3"/>
    <s v="FM01"/>
    <n v="2000"/>
    <n v="200000058"/>
    <n v="0"/>
    <s v="FM002000000580"/>
    <s v="Three Seater Sofa"/>
    <x v="3"/>
    <n v="1"/>
    <n v="3"/>
    <n v="4"/>
    <s v="01.07.2010"/>
    <s v="01.04.2017"/>
    <m/>
    <s v="INR"/>
    <n v="25987"/>
    <n v="0"/>
    <n v="-25987"/>
    <n v="0"/>
    <n v="0"/>
    <n v="-24687.65"/>
    <n v="0"/>
    <n v="0"/>
    <n v="0"/>
    <n v="24687.65"/>
    <n v="0"/>
    <n v="0"/>
    <n v="1299.3499999999985"/>
    <n v="1299.3499999999985"/>
    <n v="0"/>
  </r>
  <r>
    <x v="3"/>
    <s v="FM01"/>
    <n v="2000"/>
    <n v="200000059"/>
    <n v="0"/>
    <s v="FM002000000590"/>
    <s v="Three Seater Sofa"/>
    <x v="3"/>
    <n v="1"/>
    <n v="3"/>
    <n v="4"/>
    <s v="01.07.2010"/>
    <s v="01.04.2017"/>
    <m/>
    <s v="INR"/>
    <n v="25987"/>
    <n v="0"/>
    <n v="-25987"/>
    <n v="0"/>
    <n v="0"/>
    <n v="-24687.65"/>
    <n v="0"/>
    <n v="0"/>
    <n v="0"/>
    <n v="24687.65"/>
    <n v="0"/>
    <n v="0"/>
    <n v="1299.3499999999985"/>
    <n v="1299.3499999999985"/>
    <n v="0"/>
  </r>
  <r>
    <x v="3"/>
    <s v="FM01"/>
    <n v="2000"/>
    <n v="200000060"/>
    <n v="0"/>
    <s v="FM002000000600"/>
    <s v="Toshiba 232 Photocopier"/>
    <x v="3"/>
    <n v="1"/>
    <n v="3"/>
    <n v="4"/>
    <s v="01.07.2010"/>
    <s v="01.04.2017"/>
    <m/>
    <s v="INR"/>
    <n v="183518"/>
    <n v="0"/>
    <n v="-183518"/>
    <n v="0"/>
    <n v="0"/>
    <n v="-174342.1"/>
    <n v="0"/>
    <n v="0"/>
    <n v="0"/>
    <n v="174342.1"/>
    <n v="0"/>
    <n v="0"/>
    <n v="9175.8999999999942"/>
    <n v="9175.8999999999942"/>
    <n v="0"/>
  </r>
  <r>
    <x v="3"/>
    <s v="FM01"/>
    <n v="2000"/>
    <n v="200000061"/>
    <n v="0"/>
    <s v="FM002000000610"/>
    <s v="Toughned Glass Door 12 mm thk"/>
    <x v="3"/>
    <n v="1"/>
    <n v="3"/>
    <n v="4"/>
    <s v="01.07.2010"/>
    <s v="01.04.2017"/>
    <m/>
    <s v="INR"/>
    <n v="935364"/>
    <n v="0"/>
    <n v="-935364"/>
    <n v="0"/>
    <n v="0"/>
    <n v="-888595.8"/>
    <n v="0"/>
    <n v="0"/>
    <n v="0"/>
    <n v="888595.8"/>
    <n v="0"/>
    <n v="0"/>
    <n v="46768.199999999953"/>
    <n v="46768.199999999953"/>
    <n v="0"/>
  </r>
  <r>
    <x v="3"/>
    <s v="FM01"/>
    <n v="2000"/>
    <n v="200000062"/>
    <n v="0"/>
    <s v="FM002000000620"/>
    <s v="Two seater sofa"/>
    <x v="3"/>
    <n v="1"/>
    <n v="3"/>
    <n v="4"/>
    <s v="01.07.2010"/>
    <s v="01.04.2017"/>
    <m/>
    <s v="INR"/>
    <n v="14570"/>
    <n v="0"/>
    <n v="-14570"/>
    <n v="0"/>
    <n v="0"/>
    <n v="-13841.5"/>
    <n v="0"/>
    <n v="0"/>
    <n v="0"/>
    <n v="13841.5"/>
    <n v="0"/>
    <n v="0"/>
    <n v="728.5"/>
    <n v="728.5"/>
    <n v="0"/>
  </r>
  <r>
    <x v="3"/>
    <s v="FM01"/>
    <n v="2000"/>
    <n v="200000063"/>
    <n v="0"/>
    <s v="FM002000000630"/>
    <s v="Two seater sofa"/>
    <x v="3"/>
    <n v="1"/>
    <n v="3"/>
    <n v="4"/>
    <s v="01.07.2010"/>
    <s v="01.04.2017"/>
    <m/>
    <s v="INR"/>
    <n v="14570"/>
    <n v="0"/>
    <n v="-14570"/>
    <n v="0"/>
    <n v="0"/>
    <n v="-13841.5"/>
    <n v="0"/>
    <n v="0"/>
    <n v="0"/>
    <n v="13841.5"/>
    <n v="0"/>
    <n v="0"/>
    <n v="728.5"/>
    <n v="728.5"/>
    <n v="0"/>
  </r>
  <r>
    <x v="3"/>
    <s v="FM01"/>
    <n v="2000"/>
    <n v="200000064"/>
    <n v="0"/>
    <s v="FM002000000640"/>
    <s v="Two seater sofa"/>
    <x v="3"/>
    <n v="1"/>
    <n v="3"/>
    <n v="4"/>
    <s v="01.07.2010"/>
    <s v="01.04.2017"/>
    <m/>
    <s v="INR"/>
    <n v="14570"/>
    <n v="0"/>
    <n v="-14570"/>
    <n v="0"/>
    <n v="0"/>
    <n v="-13841.5"/>
    <n v="0"/>
    <n v="0"/>
    <n v="0"/>
    <n v="13841.5"/>
    <n v="0"/>
    <n v="0"/>
    <n v="728.5"/>
    <n v="728.5"/>
    <n v="0"/>
  </r>
  <r>
    <x v="3"/>
    <s v="FM01"/>
    <n v="2000"/>
    <n v="200000065"/>
    <n v="0"/>
    <s v="FM002000000650"/>
    <s v="Two seater sofa"/>
    <x v="3"/>
    <n v="1"/>
    <n v="3"/>
    <n v="4"/>
    <s v="01.07.2010"/>
    <s v="01.04.2017"/>
    <m/>
    <s v="INR"/>
    <n v="14570"/>
    <n v="0"/>
    <n v="-14570"/>
    <n v="0"/>
    <n v="0"/>
    <n v="-13841.5"/>
    <n v="0"/>
    <n v="0"/>
    <n v="0"/>
    <n v="13841.5"/>
    <n v="0"/>
    <n v="0"/>
    <n v="728.5"/>
    <n v="728.5"/>
    <n v="0"/>
  </r>
  <r>
    <x v="3"/>
    <s v="FM01"/>
    <n v="2000"/>
    <n v="200000066"/>
    <n v="0"/>
    <s v="FM002000000660"/>
    <s v="Two seater sofa"/>
    <x v="3"/>
    <n v="1"/>
    <n v="3"/>
    <n v="4"/>
    <s v="01.07.2010"/>
    <s v="01.04.2017"/>
    <m/>
    <s v="INR"/>
    <n v="14570"/>
    <n v="0"/>
    <n v="-14570"/>
    <n v="0"/>
    <n v="0"/>
    <n v="-13841.5"/>
    <n v="0"/>
    <n v="0"/>
    <n v="0"/>
    <n v="13841.5"/>
    <n v="0"/>
    <n v="0"/>
    <n v="728.5"/>
    <n v="728.5"/>
    <n v="0"/>
  </r>
  <r>
    <x v="3"/>
    <s v="FM01"/>
    <n v="2000"/>
    <n v="200000067"/>
    <n v="0"/>
    <s v="FM002000000670"/>
    <s v="Two seater sofa (size 4 '6&quot;)"/>
    <x v="3"/>
    <n v="1"/>
    <n v="3"/>
    <n v="4"/>
    <s v="01.07.2010"/>
    <s v="01.04.2017"/>
    <m/>
    <s v="INR"/>
    <n v="24266"/>
    <n v="0"/>
    <n v="-24266"/>
    <n v="0"/>
    <n v="0"/>
    <n v="-23052.7"/>
    <n v="0"/>
    <n v="0"/>
    <n v="0"/>
    <n v="23052.7"/>
    <n v="0"/>
    <n v="0"/>
    <n v="1213.2999999999993"/>
    <n v="1213.2999999999993"/>
    <n v="0"/>
  </r>
  <r>
    <x v="3"/>
    <s v="FM01"/>
    <n v="2000"/>
    <n v="200000068"/>
    <n v="0"/>
    <s v="FM002000000680"/>
    <s v="Two seater sofa (size 4 '6&quot;)"/>
    <x v="3"/>
    <n v="1"/>
    <n v="3"/>
    <n v="4"/>
    <s v="01.07.2010"/>
    <s v="01.04.2017"/>
    <m/>
    <s v="INR"/>
    <n v="24266"/>
    <n v="0"/>
    <n v="-24266"/>
    <n v="0"/>
    <n v="0"/>
    <n v="-23052.7"/>
    <n v="0"/>
    <n v="0"/>
    <n v="0"/>
    <n v="23052.7"/>
    <n v="0"/>
    <n v="0"/>
    <n v="1213.2999999999993"/>
    <n v="1213.2999999999993"/>
    <n v="0"/>
  </r>
  <r>
    <x v="3"/>
    <s v="FM01"/>
    <n v="2000"/>
    <n v="200000069"/>
    <n v="0"/>
    <s v="FM002000000690"/>
    <s v="Valrack Make 42 U Network Rack"/>
    <x v="3"/>
    <n v="1"/>
    <n v="3"/>
    <n v="4"/>
    <s v="01.07.2010"/>
    <s v="01.04.2017"/>
    <m/>
    <s v="INR"/>
    <n v="56621"/>
    <n v="0"/>
    <n v="-56621"/>
    <n v="0"/>
    <n v="0"/>
    <n v="-53789.95"/>
    <n v="0"/>
    <n v="0"/>
    <n v="0"/>
    <n v="53789.95"/>
    <n v="0"/>
    <n v="0"/>
    <n v="2831.0500000000029"/>
    <n v="2831.0500000000029"/>
    <n v="0"/>
  </r>
  <r>
    <x v="3"/>
    <s v="FM01"/>
    <n v="2000"/>
    <n v="200000070"/>
    <n v="0"/>
    <s v="FM002000000700"/>
    <s v="Valrack Make 42 U Network Rack"/>
    <x v="3"/>
    <n v="1"/>
    <n v="3"/>
    <n v="4"/>
    <s v="01.07.2010"/>
    <s v="01.04.2017"/>
    <m/>
    <s v="INR"/>
    <n v="56621"/>
    <n v="0"/>
    <n v="-56621"/>
    <n v="0"/>
    <n v="0"/>
    <n v="-53789.95"/>
    <n v="0"/>
    <n v="0"/>
    <n v="0"/>
    <n v="53789.95"/>
    <n v="0"/>
    <n v="0"/>
    <n v="2831.0500000000029"/>
    <n v="2831.0500000000029"/>
    <n v="0"/>
  </r>
  <r>
    <x v="3"/>
    <s v="FM01"/>
    <n v="2000"/>
    <n v="200000071"/>
    <n v="0"/>
    <s v="FM002000000710"/>
    <s v="Valrack Make 9 U Network Rack"/>
    <x v="3"/>
    <n v="1"/>
    <n v="3"/>
    <n v="4"/>
    <s v="01.07.2010"/>
    <s v="01.04.2017"/>
    <m/>
    <s v="INR"/>
    <n v="14794"/>
    <n v="0"/>
    <n v="-14794"/>
    <n v="0"/>
    <n v="0"/>
    <n v="-14054.3"/>
    <n v="0"/>
    <n v="0"/>
    <n v="0"/>
    <n v="14054.3"/>
    <n v="0"/>
    <n v="0"/>
    <n v="739.70000000000073"/>
    <n v="739.70000000000073"/>
    <n v="0"/>
  </r>
  <r>
    <x v="3"/>
    <s v="FM01"/>
    <n v="2000"/>
    <n v="200000072"/>
    <n v="0"/>
    <s v="FM002000000720"/>
    <s v="WorkStation 1135 mm X 1500 mm"/>
    <x v="3"/>
    <n v="1"/>
    <n v="3"/>
    <n v="4"/>
    <s v="01.07.2010"/>
    <s v="01.04.2017"/>
    <m/>
    <s v="INR"/>
    <n v="41559"/>
    <n v="0"/>
    <n v="-41559"/>
    <n v="0"/>
    <n v="0"/>
    <n v="-39481.050000000003"/>
    <n v="0"/>
    <n v="0"/>
    <n v="0"/>
    <n v="39481.050000000003"/>
    <n v="0"/>
    <n v="0"/>
    <n v="2077.9499999999971"/>
    <n v="2077.9499999999971"/>
    <n v="0"/>
  </r>
  <r>
    <x v="3"/>
    <s v="FM01"/>
    <n v="2000"/>
    <n v="200000073"/>
    <n v="0"/>
    <s v="FM002000000730"/>
    <s v="WorkStation 1135 mm X 1500 mm"/>
    <x v="3"/>
    <n v="1"/>
    <n v="3"/>
    <n v="4"/>
    <s v="01.07.2010"/>
    <s v="01.04.2017"/>
    <m/>
    <s v="INR"/>
    <n v="41559"/>
    <n v="0"/>
    <n v="-41559"/>
    <n v="0"/>
    <n v="0"/>
    <n v="-39481.050000000003"/>
    <n v="0"/>
    <n v="0"/>
    <n v="0"/>
    <n v="39481.050000000003"/>
    <n v="0"/>
    <n v="0"/>
    <n v="2077.9499999999971"/>
    <n v="2077.9499999999971"/>
    <n v="0"/>
  </r>
  <r>
    <x v="3"/>
    <s v="FM01"/>
    <n v="2000"/>
    <n v="200000074"/>
    <n v="0"/>
    <s v="FM002000000740"/>
    <s v="WorkStation 1135 mm X 1500 mm"/>
    <x v="3"/>
    <n v="1"/>
    <n v="3"/>
    <n v="4"/>
    <s v="01.07.2010"/>
    <s v="01.04.2017"/>
    <m/>
    <s v="INR"/>
    <n v="41559"/>
    <n v="0"/>
    <n v="-41559"/>
    <n v="0"/>
    <n v="0"/>
    <n v="-39481.050000000003"/>
    <n v="0"/>
    <n v="0"/>
    <n v="0"/>
    <n v="39481.050000000003"/>
    <n v="0"/>
    <n v="0"/>
    <n v="2077.9499999999971"/>
    <n v="2077.9499999999971"/>
    <n v="0"/>
  </r>
  <r>
    <x v="3"/>
    <s v="FM01"/>
    <n v="2000"/>
    <n v="200000075"/>
    <n v="0"/>
    <s v="FM002000000750"/>
    <s v="WorkStation 1135 mm X 1500 mm"/>
    <x v="3"/>
    <n v="1"/>
    <n v="3"/>
    <n v="4"/>
    <s v="01.07.2010"/>
    <s v="01.04.2017"/>
    <m/>
    <s v="INR"/>
    <n v="41559"/>
    <n v="0"/>
    <n v="-41559"/>
    <n v="0"/>
    <n v="0"/>
    <n v="-39481.050000000003"/>
    <n v="0"/>
    <n v="0"/>
    <n v="0"/>
    <n v="39481.050000000003"/>
    <n v="0"/>
    <n v="0"/>
    <n v="2077.9499999999971"/>
    <n v="2077.9499999999971"/>
    <n v="0"/>
  </r>
  <r>
    <x v="3"/>
    <s v="FM01"/>
    <n v="2000"/>
    <n v="200000076"/>
    <n v="0"/>
    <s v="FM002000000760"/>
    <s v="WorkStation 1135 mm X 1500 mm"/>
    <x v="3"/>
    <n v="1"/>
    <n v="3"/>
    <n v="4"/>
    <s v="01.07.2010"/>
    <s v="01.04.2017"/>
    <m/>
    <s v="INR"/>
    <n v="41559"/>
    <n v="0"/>
    <n v="-41559"/>
    <n v="0"/>
    <n v="0"/>
    <n v="-39481.050000000003"/>
    <n v="0"/>
    <n v="0"/>
    <n v="0"/>
    <n v="39481.050000000003"/>
    <n v="0"/>
    <n v="0"/>
    <n v="2077.9499999999971"/>
    <n v="2077.9499999999971"/>
    <n v="0"/>
  </r>
  <r>
    <x v="3"/>
    <s v="FM01"/>
    <n v="2000"/>
    <n v="200000077"/>
    <n v="0"/>
    <s v="FM002000000770"/>
    <s v="WorkStation 1135 mm X 1500 mm"/>
    <x v="3"/>
    <n v="1"/>
    <n v="3"/>
    <n v="4"/>
    <s v="01.07.2010"/>
    <s v="01.04.2017"/>
    <m/>
    <s v="INR"/>
    <n v="41559"/>
    <n v="0"/>
    <n v="-41559"/>
    <n v="0"/>
    <n v="0"/>
    <n v="-39481.050000000003"/>
    <n v="0"/>
    <n v="0"/>
    <n v="0"/>
    <n v="39481.050000000003"/>
    <n v="0"/>
    <n v="0"/>
    <n v="2077.9499999999971"/>
    <n v="2077.9499999999971"/>
    <n v="0"/>
  </r>
  <r>
    <x v="3"/>
    <s v="FM01"/>
    <n v="2000"/>
    <n v="200000078"/>
    <n v="0"/>
    <s v="FM002000000780"/>
    <s v="WorkStation 1135 mm X 1500 mm"/>
    <x v="3"/>
    <n v="1"/>
    <n v="3"/>
    <n v="4"/>
    <s v="01.07.2010"/>
    <s v="01.04.2017"/>
    <m/>
    <s v="INR"/>
    <n v="14605"/>
    <n v="0"/>
    <n v="-14605"/>
    <n v="0"/>
    <n v="0"/>
    <n v="-13874.75"/>
    <n v="0"/>
    <n v="0"/>
    <n v="0"/>
    <n v="13874.75"/>
    <n v="0"/>
    <n v="0"/>
    <n v="730.25"/>
    <n v="730.25"/>
    <n v="0"/>
  </r>
  <r>
    <x v="3"/>
    <s v="FM01"/>
    <n v="2000"/>
    <n v="200000079"/>
    <n v="0"/>
    <s v="FM002000000790"/>
    <s v="WorkStation 1135 mm X 1500 mm"/>
    <x v="3"/>
    <n v="1"/>
    <n v="3"/>
    <n v="4"/>
    <s v="01.07.2010"/>
    <s v="01.04.2017"/>
    <m/>
    <s v="INR"/>
    <n v="14605"/>
    <n v="0"/>
    <n v="-14605"/>
    <n v="0"/>
    <n v="0"/>
    <n v="-13874.75"/>
    <n v="0"/>
    <n v="0"/>
    <n v="0"/>
    <n v="13874.75"/>
    <n v="0"/>
    <n v="0"/>
    <n v="730.25"/>
    <n v="730.25"/>
    <n v="0"/>
  </r>
  <r>
    <x v="3"/>
    <s v="FM01"/>
    <n v="2000"/>
    <n v="200000080"/>
    <n v="0"/>
    <s v="FM002000000800"/>
    <s v="WorkStation 1135 mm X 1500 mm"/>
    <x v="3"/>
    <n v="1"/>
    <n v="3"/>
    <n v="4"/>
    <s v="01.07.2010"/>
    <s v="01.04.2017"/>
    <m/>
    <s v="INR"/>
    <n v="14605"/>
    <n v="0"/>
    <n v="-14605"/>
    <n v="0"/>
    <n v="0"/>
    <n v="-13874.75"/>
    <n v="0"/>
    <n v="0"/>
    <n v="0"/>
    <n v="13874.75"/>
    <n v="0"/>
    <n v="0"/>
    <n v="730.25"/>
    <n v="730.25"/>
    <n v="0"/>
  </r>
  <r>
    <x v="3"/>
    <s v="FM01"/>
    <n v="2000"/>
    <n v="200000081"/>
    <n v="0"/>
    <s v="FM002000000810"/>
    <s v="WorkStation 1135 mm X 1500 mm"/>
    <x v="3"/>
    <n v="1"/>
    <n v="3"/>
    <n v="4"/>
    <s v="01.07.2010"/>
    <s v="01.04.2017"/>
    <m/>
    <s v="INR"/>
    <n v="14605"/>
    <n v="0"/>
    <n v="-14605"/>
    <n v="0"/>
    <n v="0"/>
    <n v="-13874.75"/>
    <n v="0"/>
    <n v="0"/>
    <n v="0"/>
    <n v="13874.75"/>
    <n v="0"/>
    <n v="0"/>
    <n v="730.25"/>
    <n v="730.25"/>
    <n v="0"/>
  </r>
  <r>
    <x v="3"/>
    <s v="FM01"/>
    <n v="2000"/>
    <n v="200000082"/>
    <n v="0"/>
    <s v="FM002000000820"/>
    <s v="WorkStation 1135 mm X 1500 mm"/>
    <x v="3"/>
    <n v="1"/>
    <n v="3"/>
    <n v="4"/>
    <s v="01.07.2010"/>
    <s v="01.04.2017"/>
    <m/>
    <s v="INR"/>
    <n v="14605"/>
    <n v="0"/>
    <n v="-14605"/>
    <n v="0"/>
    <n v="0"/>
    <n v="-13874.75"/>
    <n v="0"/>
    <n v="0"/>
    <n v="0"/>
    <n v="13874.75"/>
    <n v="0"/>
    <n v="0"/>
    <n v="730.25"/>
    <n v="730.25"/>
    <n v="0"/>
  </r>
  <r>
    <x v="3"/>
    <s v="FM01"/>
    <n v="2000"/>
    <n v="200000083"/>
    <n v="0"/>
    <s v="FM002000000830"/>
    <s v="WorkStation 1135 mm X 900 mm"/>
    <x v="3"/>
    <n v="1"/>
    <n v="3"/>
    <n v="4"/>
    <s v="01.07.2010"/>
    <s v="01.04.2017"/>
    <m/>
    <s v="INR"/>
    <n v="35047"/>
    <n v="0"/>
    <n v="-35047"/>
    <n v="0"/>
    <n v="0"/>
    <n v="-33294.65"/>
    <n v="0"/>
    <n v="0"/>
    <n v="0"/>
    <n v="33294.65"/>
    <n v="0"/>
    <n v="0"/>
    <n v="1752.3499999999985"/>
    <n v="1752.3499999999985"/>
    <n v="0"/>
  </r>
  <r>
    <x v="3"/>
    <s v="FM01"/>
    <n v="2000"/>
    <n v="200000084"/>
    <n v="0"/>
    <s v="FM002000000840"/>
    <s v="WorkStation 1135 mm X 900 mm"/>
    <x v="3"/>
    <n v="1"/>
    <n v="3"/>
    <n v="4"/>
    <s v="01.07.2010"/>
    <s v="01.04.2017"/>
    <m/>
    <s v="INR"/>
    <n v="35047"/>
    <n v="0"/>
    <n v="-35047"/>
    <n v="0"/>
    <n v="0"/>
    <n v="-33294.65"/>
    <n v="0"/>
    <n v="0"/>
    <n v="0"/>
    <n v="33294.65"/>
    <n v="0"/>
    <n v="0"/>
    <n v="1752.3499999999985"/>
    <n v="1752.3499999999985"/>
    <n v="0"/>
  </r>
  <r>
    <x v="3"/>
    <s v="FM01"/>
    <n v="2000"/>
    <n v="200000085"/>
    <n v="0"/>
    <s v="FM002000000850"/>
    <s v="WorkStation 1135 mm X 900 mm"/>
    <x v="3"/>
    <n v="1"/>
    <n v="3"/>
    <n v="4"/>
    <s v="01.07.2010"/>
    <s v="01.04.2017"/>
    <m/>
    <s v="INR"/>
    <n v="35047"/>
    <n v="0"/>
    <n v="-35047"/>
    <n v="0"/>
    <n v="0"/>
    <n v="-33294.65"/>
    <n v="0"/>
    <n v="0"/>
    <n v="0"/>
    <n v="33294.65"/>
    <n v="0"/>
    <n v="0"/>
    <n v="1752.3499999999985"/>
    <n v="1752.3499999999985"/>
    <n v="0"/>
  </r>
  <r>
    <x v="3"/>
    <s v="FM01"/>
    <n v="2000"/>
    <n v="200000086"/>
    <n v="0"/>
    <s v="FM002000000860"/>
    <s v="WorkStation 1135 mm X 900 mm"/>
    <x v="3"/>
    <n v="1"/>
    <n v="3"/>
    <n v="4"/>
    <s v="01.07.2010"/>
    <s v="01.04.2017"/>
    <m/>
    <s v="INR"/>
    <n v="35047"/>
    <n v="0"/>
    <n v="-35047"/>
    <n v="0"/>
    <n v="0"/>
    <n v="-33294.65"/>
    <n v="0"/>
    <n v="0"/>
    <n v="0"/>
    <n v="33294.65"/>
    <n v="0"/>
    <n v="0"/>
    <n v="1752.3499999999985"/>
    <n v="1752.3499999999985"/>
    <n v="0"/>
  </r>
  <r>
    <x v="3"/>
    <s v="FM01"/>
    <n v="2000"/>
    <n v="200000087"/>
    <n v="0"/>
    <s v="FM002000000870"/>
    <s v="WorkStation 1135 mm X 900 mm"/>
    <x v="3"/>
    <n v="1"/>
    <n v="3"/>
    <n v="4"/>
    <s v="01.07.2010"/>
    <s v="01.04.2017"/>
    <m/>
    <s v="INR"/>
    <n v="35047"/>
    <n v="0"/>
    <n v="-35047"/>
    <n v="0"/>
    <n v="0"/>
    <n v="-33294.65"/>
    <n v="0"/>
    <n v="0"/>
    <n v="0"/>
    <n v="33294.65"/>
    <n v="0"/>
    <n v="0"/>
    <n v="1752.3499999999985"/>
    <n v="1752.3499999999985"/>
    <n v="0"/>
  </r>
  <r>
    <x v="3"/>
    <s v="FM01"/>
    <n v="2000"/>
    <n v="200000088"/>
    <n v="0"/>
    <s v="FM002000000880"/>
    <s v="WorkStation 1135 mm X 900 mm"/>
    <x v="3"/>
    <n v="1"/>
    <n v="3"/>
    <n v="4"/>
    <s v="01.07.2010"/>
    <s v="01.04.2017"/>
    <m/>
    <s v="INR"/>
    <n v="35047"/>
    <n v="0"/>
    <n v="-35047"/>
    <n v="0"/>
    <n v="0"/>
    <n v="-33294.65"/>
    <n v="0"/>
    <n v="0"/>
    <n v="0"/>
    <n v="33294.65"/>
    <n v="0"/>
    <n v="0"/>
    <n v="1752.3499999999985"/>
    <n v="1752.3499999999985"/>
    <n v="0"/>
  </r>
  <r>
    <x v="3"/>
    <s v="FM01"/>
    <n v="2000"/>
    <n v="200000089"/>
    <n v="0"/>
    <s v="FM002000000890"/>
    <s v="WorkStation 1135 mm X 900 mm"/>
    <x v="3"/>
    <n v="1"/>
    <n v="3"/>
    <n v="4"/>
    <s v="01.07.2010"/>
    <s v="01.04.2017"/>
    <m/>
    <s v="INR"/>
    <n v="35047"/>
    <n v="0"/>
    <n v="-35047"/>
    <n v="0"/>
    <n v="0"/>
    <n v="-33294.65"/>
    <n v="0"/>
    <n v="0"/>
    <n v="0"/>
    <n v="33294.65"/>
    <n v="0"/>
    <n v="0"/>
    <n v="1752.3499999999985"/>
    <n v="1752.3499999999985"/>
    <n v="0"/>
  </r>
  <r>
    <x v="3"/>
    <s v="FM01"/>
    <n v="2000"/>
    <n v="200000090"/>
    <n v="0"/>
    <s v="FM002000000900"/>
    <s v="WorkStation 1135 mm X 900 mm"/>
    <x v="3"/>
    <n v="1"/>
    <n v="3"/>
    <n v="4"/>
    <s v="01.07.2010"/>
    <s v="01.04.2017"/>
    <m/>
    <s v="INR"/>
    <n v="35047"/>
    <n v="0"/>
    <n v="-35047"/>
    <n v="0"/>
    <n v="0"/>
    <n v="-33294.65"/>
    <n v="0"/>
    <n v="0"/>
    <n v="0"/>
    <n v="33294.65"/>
    <n v="0"/>
    <n v="0"/>
    <n v="1752.3499999999985"/>
    <n v="1752.3499999999985"/>
    <n v="0"/>
  </r>
  <r>
    <x v="3"/>
    <s v="FM01"/>
    <n v="2000"/>
    <n v="200000091"/>
    <n v="0"/>
    <s v="FM002000000910"/>
    <s v="WorkStation 1135 mm X 900 mm"/>
    <x v="3"/>
    <n v="1"/>
    <n v="3"/>
    <n v="4"/>
    <s v="01.07.2010"/>
    <s v="01.04.2017"/>
    <m/>
    <s v="INR"/>
    <n v="35047"/>
    <n v="0"/>
    <n v="-35047"/>
    <n v="0"/>
    <n v="0"/>
    <n v="-33294.65"/>
    <n v="0"/>
    <n v="0"/>
    <n v="0"/>
    <n v="33294.65"/>
    <n v="0"/>
    <n v="0"/>
    <n v="1752.3499999999985"/>
    <n v="1752.3499999999985"/>
    <n v="0"/>
  </r>
  <r>
    <x v="3"/>
    <s v="FM01"/>
    <n v="2000"/>
    <n v="200000092"/>
    <n v="0"/>
    <s v="FM002000000920"/>
    <s v="WorkStation 1135 mm X 1500 mm"/>
    <x v="3"/>
    <n v="1"/>
    <n v="3"/>
    <n v="4"/>
    <s v="01.07.2010"/>
    <s v="01.04.2017"/>
    <m/>
    <s v="INR"/>
    <n v="375357"/>
    <n v="0"/>
    <n v="-375357"/>
    <n v="0"/>
    <n v="0"/>
    <n v="-356589.15"/>
    <n v="0"/>
    <n v="0"/>
    <n v="0"/>
    <n v="356589.15"/>
    <n v="0"/>
    <n v="0"/>
    <n v="18767.849999999977"/>
    <n v="18767.849999999977"/>
    <n v="0"/>
  </r>
  <r>
    <x v="3"/>
    <s v="FM01"/>
    <n v="2000"/>
    <n v="200000093"/>
    <n v="0"/>
    <s v="FM002000000930"/>
    <s v="WorkStation 1135 mm X 1500 mm"/>
    <x v="3"/>
    <n v="1"/>
    <n v="3"/>
    <n v="4"/>
    <s v="01.07.2010"/>
    <s v="01.04.2017"/>
    <m/>
    <s v="INR"/>
    <n v="125120"/>
    <n v="0"/>
    <n v="-125120"/>
    <n v="0"/>
    <n v="0"/>
    <n v="-118864"/>
    <n v="0"/>
    <n v="0"/>
    <n v="0"/>
    <n v="118864"/>
    <n v="0"/>
    <n v="0"/>
    <n v="6256"/>
    <n v="6256"/>
    <n v="0"/>
  </r>
  <r>
    <x v="3"/>
    <s v="FM01"/>
    <n v="2000"/>
    <n v="200000094"/>
    <n v="0"/>
    <s v="FM002000000940"/>
    <s v="WorkStation 1135 mm X 1500 mm"/>
    <x v="3"/>
    <n v="1"/>
    <n v="3"/>
    <n v="4"/>
    <s v="01.07.2010"/>
    <s v="01.04.2017"/>
    <m/>
    <s v="INR"/>
    <n v="125120"/>
    <n v="0"/>
    <n v="-125120"/>
    <n v="0"/>
    <n v="0"/>
    <n v="-118864"/>
    <n v="0"/>
    <n v="0"/>
    <n v="0"/>
    <n v="118864"/>
    <n v="0"/>
    <n v="0"/>
    <n v="6256"/>
    <n v="6256"/>
    <n v="0"/>
  </r>
  <r>
    <x v="3"/>
    <s v="FM01"/>
    <n v="2000"/>
    <n v="200000095"/>
    <n v="0"/>
    <s v="FM002000000950"/>
    <s v="WorkStation 1135 mm X 1500 mm"/>
    <x v="3"/>
    <n v="1"/>
    <n v="3"/>
    <n v="4"/>
    <s v="01.07.2010"/>
    <s v="01.04.2017"/>
    <m/>
    <s v="INR"/>
    <n v="125120"/>
    <n v="0"/>
    <n v="-125120"/>
    <n v="0"/>
    <n v="0"/>
    <n v="-118864"/>
    <n v="0"/>
    <n v="0"/>
    <n v="0"/>
    <n v="118864"/>
    <n v="0"/>
    <n v="0"/>
    <n v="6256"/>
    <n v="6256"/>
    <n v="0"/>
  </r>
  <r>
    <x v="3"/>
    <s v="FM01"/>
    <n v="2000"/>
    <n v="200000096"/>
    <n v="0"/>
    <s v="FM002000000960"/>
    <s v="WorkStation 1135 mm X 1500 mm"/>
    <x v="3"/>
    <n v="1"/>
    <n v="3"/>
    <n v="4"/>
    <s v="01.07.2010"/>
    <s v="01.04.2017"/>
    <m/>
    <s v="INR"/>
    <n v="125120"/>
    <n v="0"/>
    <n v="-125120"/>
    <n v="0"/>
    <n v="0"/>
    <n v="-118864"/>
    <n v="0"/>
    <n v="0"/>
    <n v="0"/>
    <n v="118864"/>
    <n v="0"/>
    <n v="0"/>
    <n v="6256"/>
    <n v="6256"/>
    <n v="0"/>
  </r>
  <r>
    <x v="3"/>
    <s v="FM01"/>
    <n v="2000"/>
    <n v="200000097"/>
    <n v="0"/>
    <s v="FM002000000970"/>
    <s v="WorkStation 1135 mm X 1500 mm"/>
    <x v="3"/>
    <n v="1"/>
    <n v="3"/>
    <n v="4"/>
    <s v="01.07.2010"/>
    <s v="01.04.2017"/>
    <m/>
    <s v="INR"/>
    <n v="125120"/>
    <n v="0"/>
    <n v="-125120"/>
    <n v="0"/>
    <n v="0"/>
    <n v="-118864"/>
    <n v="0"/>
    <n v="0"/>
    <n v="0"/>
    <n v="118864"/>
    <n v="0"/>
    <n v="0"/>
    <n v="6256"/>
    <n v="6256"/>
    <n v="0"/>
  </r>
  <r>
    <x v="3"/>
    <s v="FM01"/>
    <n v="2000"/>
    <n v="200000098"/>
    <n v="0"/>
    <s v="FM002000000980"/>
    <s v="WorkStation 1135 mm X 1500 mm"/>
    <x v="3"/>
    <n v="1"/>
    <n v="3"/>
    <n v="4"/>
    <s v="01.07.2010"/>
    <s v="01.04.2017"/>
    <m/>
    <s v="INR"/>
    <n v="43972"/>
    <n v="0"/>
    <n v="-43972"/>
    <n v="0"/>
    <n v="0"/>
    <n v="-41773.4"/>
    <n v="0"/>
    <n v="0"/>
    <n v="0"/>
    <n v="41773.4"/>
    <n v="0"/>
    <n v="0"/>
    <n v="2198.5999999999985"/>
    <n v="2198.5999999999985"/>
    <n v="0"/>
  </r>
  <r>
    <x v="3"/>
    <s v="FM01"/>
    <n v="2000"/>
    <n v="200000099"/>
    <n v="0"/>
    <s v="FM002000000990"/>
    <s v="WorkStation 1135 mm X 1500 mm"/>
    <x v="3"/>
    <n v="1"/>
    <n v="3"/>
    <n v="4"/>
    <s v="01.07.2010"/>
    <s v="01.04.2017"/>
    <m/>
    <s v="INR"/>
    <n v="43972"/>
    <n v="0"/>
    <n v="-43972"/>
    <n v="0"/>
    <n v="0"/>
    <n v="-41773.4"/>
    <n v="0"/>
    <n v="0"/>
    <n v="0"/>
    <n v="41773.4"/>
    <n v="0"/>
    <n v="0"/>
    <n v="2198.5999999999985"/>
    <n v="2198.5999999999985"/>
    <n v="0"/>
  </r>
  <r>
    <x v="3"/>
    <s v="FM01"/>
    <n v="2000"/>
    <n v="200000100"/>
    <n v="0"/>
    <s v="FM002000001000"/>
    <s v="WorkStation 1135 mm X 1500 mm"/>
    <x v="3"/>
    <n v="1"/>
    <n v="3"/>
    <n v="4"/>
    <s v="01.07.2010"/>
    <s v="01.04.2017"/>
    <m/>
    <s v="INR"/>
    <n v="43972"/>
    <n v="0"/>
    <n v="-43972"/>
    <n v="0"/>
    <n v="0"/>
    <n v="-41773.4"/>
    <n v="0"/>
    <n v="0"/>
    <n v="0"/>
    <n v="41773.4"/>
    <n v="0"/>
    <n v="0"/>
    <n v="2198.5999999999985"/>
    <n v="2198.5999999999985"/>
    <n v="0"/>
  </r>
  <r>
    <x v="3"/>
    <s v="FM01"/>
    <n v="2000"/>
    <n v="200000101"/>
    <n v="0"/>
    <s v="FM002000001010"/>
    <s v="WorkStation 1135 mm X 1500 mm"/>
    <x v="3"/>
    <n v="1"/>
    <n v="3"/>
    <n v="4"/>
    <s v="01.07.2010"/>
    <s v="01.04.2017"/>
    <m/>
    <s v="INR"/>
    <n v="43972"/>
    <n v="0"/>
    <n v="-43972"/>
    <n v="0"/>
    <n v="0"/>
    <n v="-41773.4"/>
    <n v="0"/>
    <n v="0"/>
    <n v="0"/>
    <n v="41773.4"/>
    <n v="0"/>
    <n v="0"/>
    <n v="2198.5999999999985"/>
    <n v="2198.5999999999985"/>
    <n v="0"/>
  </r>
  <r>
    <x v="3"/>
    <s v="FM01"/>
    <n v="2000"/>
    <n v="200000102"/>
    <n v="0"/>
    <s v="FM002000001020"/>
    <s v="WorkStation 1135 mm X 1500 mm"/>
    <x v="3"/>
    <n v="1"/>
    <n v="3"/>
    <n v="4"/>
    <s v="01.07.2010"/>
    <s v="01.04.2017"/>
    <m/>
    <s v="INR"/>
    <n v="43972"/>
    <n v="0"/>
    <n v="-43972"/>
    <n v="0"/>
    <n v="0"/>
    <n v="-41773.4"/>
    <n v="0"/>
    <n v="0"/>
    <n v="0"/>
    <n v="41773.4"/>
    <n v="0"/>
    <n v="0"/>
    <n v="2198.5999999999985"/>
    <n v="2198.5999999999985"/>
    <n v="0"/>
  </r>
  <r>
    <x v="3"/>
    <s v="FM01"/>
    <n v="2000"/>
    <n v="200000103"/>
    <n v="0"/>
    <s v="FM002000001030"/>
    <s v="WorkStation 1135 mm X 900 mm"/>
    <x v="3"/>
    <n v="1"/>
    <n v="3"/>
    <n v="4"/>
    <s v="01.07.2010"/>
    <s v="01.04.2017"/>
    <m/>
    <s v="INR"/>
    <n v="105140"/>
    <n v="0"/>
    <n v="-105140"/>
    <n v="0"/>
    <n v="0"/>
    <n v="-99883"/>
    <n v="0"/>
    <n v="0"/>
    <n v="0"/>
    <n v="99883"/>
    <n v="0"/>
    <n v="0"/>
    <n v="5257"/>
    <n v="5257"/>
    <n v="0"/>
  </r>
  <r>
    <x v="3"/>
    <s v="FM01"/>
    <n v="2000"/>
    <n v="200000104"/>
    <n v="0"/>
    <s v="FM002000001040"/>
    <s v="WorkStation 1135 mm X 900 mm"/>
    <x v="3"/>
    <n v="1"/>
    <n v="3"/>
    <n v="4"/>
    <s v="01.07.2010"/>
    <s v="01.04.2017"/>
    <m/>
    <s v="INR"/>
    <n v="105140"/>
    <n v="0"/>
    <n v="-105140"/>
    <n v="0"/>
    <n v="0"/>
    <n v="-99883"/>
    <n v="0"/>
    <n v="0"/>
    <n v="0"/>
    <n v="99883"/>
    <n v="0"/>
    <n v="0"/>
    <n v="5257"/>
    <n v="5257"/>
    <n v="0"/>
  </r>
  <r>
    <x v="3"/>
    <s v="FM01"/>
    <n v="2000"/>
    <n v="200000105"/>
    <n v="0"/>
    <s v="FM002000001050"/>
    <s v="WorkStation 1135 mm X 900 mm"/>
    <x v="3"/>
    <n v="1"/>
    <n v="3"/>
    <n v="4"/>
    <s v="01.07.2010"/>
    <s v="01.04.2017"/>
    <m/>
    <s v="INR"/>
    <n v="104770"/>
    <n v="0"/>
    <n v="-104770"/>
    <n v="0"/>
    <n v="0"/>
    <n v="-99531.5"/>
    <n v="0"/>
    <n v="0"/>
    <n v="0"/>
    <n v="99531.5"/>
    <n v="0"/>
    <n v="0"/>
    <n v="5238.5"/>
    <n v="5238.5"/>
    <n v="0"/>
  </r>
  <r>
    <x v="3"/>
    <s v="FM01"/>
    <n v="2000"/>
    <n v="200000106"/>
    <n v="0"/>
    <s v="FM002000001060"/>
    <s v="WorkStation 1135 mm X 900 mm"/>
    <x v="3"/>
    <n v="1"/>
    <n v="3"/>
    <n v="4"/>
    <s v="01.07.2010"/>
    <s v="01.04.2017"/>
    <m/>
    <s v="INR"/>
    <n v="104770"/>
    <n v="0"/>
    <n v="-104770"/>
    <n v="0"/>
    <n v="0"/>
    <n v="-99531.5"/>
    <n v="0"/>
    <n v="0"/>
    <n v="0"/>
    <n v="99531.5"/>
    <n v="0"/>
    <n v="0"/>
    <n v="5238.5"/>
    <n v="5238.5"/>
    <n v="0"/>
  </r>
  <r>
    <x v="3"/>
    <s v="FM01"/>
    <n v="2000"/>
    <n v="200000107"/>
    <n v="0"/>
    <s v="FM002000001070"/>
    <s v="WorkStation 1135 mm X 900 mm"/>
    <x v="3"/>
    <n v="1"/>
    <n v="3"/>
    <n v="4"/>
    <s v="01.07.2010"/>
    <s v="01.04.2017"/>
    <m/>
    <s v="INR"/>
    <n v="104770"/>
    <n v="0"/>
    <n v="-104770"/>
    <n v="0"/>
    <n v="0"/>
    <n v="-99531.5"/>
    <n v="0"/>
    <n v="0"/>
    <n v="0"/>
    <n v="99531.5"/>
    <n v="0"/>
    <n v="0"/>
    <n v="5238.5"/>
    <n v="5238.5"/>
    <n v="0"/>
  </r>
  <r>
    <x v="3"/>
    <s v="FM01"/>
    <n v="2000"/>
    <n v="200000108"/>
    <n v="0"/>
    <s v="FM002000001080"/>
    <s v="WorkStation 1135 mm X 900 mm"/>
    <x v="3"/>
    <n v="1"/>
    <n v="3"/>
    <n v="4"/>
    <s v="01.07.2010"/>
    <s v="01.04.2017"/>
    <m/>
    <s v="INR"/>
    <n v="104770"/>
    <n v="0"/>
    <n v="-104770"/>
    <n v="0"/>
    <n v="0"/>
    <n v="-99531.5"/>
    <n v="0"/>
    <n v="0"/>
    <n v="0"/>
    <n v="99531.5"/>
    <n v="0"/>
    <n v="0"/>
    <n v="5238.5"/>
    <n v="5238.5"/>
    <n v="0"/>
  </r>
  <r>
    <x v="3"/>
    <s v="FM01"/>
    <n v="2000"/>
    <n v="200000109"/>
    <n v="0"/>
    <s v="FM002000001090"/>
    <s v="WorkStation 1135 mm X 900 mm"/>
    <x v="3"/>
    <n v="1"/>
    <n v="3"/>
    <n v="4"/>
    <s v="01.07.2010"/>
    <s v="01.04.2017"/>
    <m/>
    <s v="INR"/>
    <n v="104770"/>
    <n v="0"/>
    <n v="-104770"/>
    <n v="0"/>
    <n v="0"/>
    <n v="-99531.5"/>
    <n v="0"/>
    <n v="0"/>
    <n v="0"/>
    <n v="99531.5"/>
    <n v="0"/>
    <n v="0"/>
    <n v="5238.5"/>
    <n v="5238.5"/>
    <n v="0"/>
  </r>
  <r>
    <x v="3"/>
    <s v="FM01"/>
    <n v="2000"/>
    <n v="200000110"/>
    <n v="0"/>
    <s v="FM002000001100"/>
    <s v="WorkStation 1135 mm X 900 mm"/>
    <x v="3"/>
    <n v="1"/>
    <n v="3"/>
    <n v="4"/>
    <s v="01.07.2010"/>
    <s v="01.04.2017"/>
    <m/>
    <s v="INR"/>
    <n v="104770"/>
    <n v="0"/>
    <n v="-104770"/>
    <n v="0"/>
    <n v="0"/>
    <n v="-99531.5"/>
    <n v="0"/>
    <n v="0"/>
    <n v="0"/>
    <n v="99531.5"/>
    <n v="0"/>
    <n v="0"/>
    <n v="5238.5"/>
    <n v="5238.5"/>
    <n v="0"/>
  </r>
  <r>
    <x v="3"/>
    <s v="FM01"/>
    <n v="2000"/>
    <n v="200000111"/>
    <n v="0"/>
    <s v="FM002000001110"/>
    <s v="WorkStation 1135 mm X 900 mm"/>
    <x v="3"/>
    <n v="1"/>
    <n v="3"/>
    <n v="4"/>
    <s v="01.07.2010"/>
    <s v="01.04.2017"/>
    <m/>
    <s v="INR"/>
    <n v="104770"/>
    <n v="0"/>
    <n v="-104770"/>
    <n v="0"/>
    <n v="0"/>
    <n v="-99531.5"/>
    <n v="0"/>
    <n v="0"/>
    <n v="0"/>
    <n v="99531.5"/>
    <n v="0"/>
    <n v="0"/>
    <n v="5238.5"/>
    <n v="5238.5"/>
    <n v="0"/>
  </r>
  <r>
    <x v="3"/>
    <s v="FM01"/>
    <n v="2000"/>
    <n v="200000112"/>
    <n v="0"/>
    <s v="FM002000001120"/>
    <s v="Storage Unit 1200 X 400 X 2100 mm"/>
    <x v="3"/>
    <n v="1"/>
    <n v="3"/>
    <n v="4"/>
    <s v="01.07.2010"/>
    <s v="01.04.2017"/>
    <m/>
    <s v="INR"/>
    <n v="37692"/>
    <n v="0"/>
    <n v="-37692"/>
    <n v="0"/>
    <n v="0"/>
    <n v="-35807.4"/>
    <n v="0"/>
    <n v="0"/>
    <n v="0"/>
    <n v="35807.4"/>
    <n v="0"/>
    <n v="0"/>
    <n v="1884.5999999999985"/>
    <n v="1884.5999999999985"/>
    <n v="0"/>
  </r>
  <r>
    <x v="3"/>
    <s v="FM01"/>
    <n v="2000"/>
    <n v="200000113"/>
    <n v="0"/>
    <s v="FM002000001130"/>
    <s v="Storage Unit 1200 X 400 X 2100 mm"/>
    <x v="3"/>
    <n v="1"/>
    <n v="3"/>
    <n v="4"/>
    <s v="01.07.2010"/>
    <s v="01.04.2017"/>
    <m/>
    <s v="INR"/>
    <n v="37692"/>
    <n v="0"/>
    <n v="-37692"/>
    <n v="0"/>
    <n v="0"/>
    <n v="-35807.4"/>
    <n v="0"/>
    <n v="0"/>
    <n v="0"/>
    <n v="35807.4"/>
    <n v="0"/>
    <n v="0"/>
    <n v="1884.5999999999985"/>
    <n v="1884.5999999999985"/>
    <n v="0"/>
  </r>
  <r>
    <x v="3"/>
    <s v="FM01"/>
    <n v="2000"/>
    <n v="200000114"/>
    <n v="0"/>
    <s v="FM002000001140"/>
    <s v="Storage Unit 1200 X 400 X 2100 mm"/>
    <x v="3"/>
    <n v="1"/>
    <n v="3"/>
    <n v="4"/>
    <s v="01.07.2010"/>
    <s v="01.04.2017"/>
    <m/>
    <s v="INR"/>
    <n v="37692"/>
    <n v="0"/>
    <n v="-37692"/>
    <n v="0"/>
    <n v="0"/>
    <n v="-35807.4"/>
    <n v="0"/>
    <n v="0"/>
    <n v="0"/>
    <n v="35807.4"/>
    <n v="0"/>
    <n v="0"/>
    <n v="1884.5999999999985"/>
    <n v="1884.5999999999985"/>
    <n v="0"/>
  </r>
  <r>
    <x v="3"/>
    <s v="FM01"/>
    <n v="2000"/>
    <n v="200000115"/>
    <n v="0"/>
    <s v="FM002000001150"/>
    <s v="Storage Unit 1200 X 400 X 2100 mm"/>
    <x v="3"/>
    <n v="1"/>
    <n v="3"/>
    <n v="4"/>
    <s v="01.07.2010"/>
    <s v="01.04.2017"/>
    <m/>
    <s v="INR"/>
    <n v="37692"/>
    <n v="0"/>
    <n v="-37692"/>
    <n v="0"/>
    <n v="0"/>
    <n v="-35807.4"/>
    <n v="0"/>
    <n v="0"/>
    <n v="0"/>
    <n v="35807.4"/>
    <n v="0"/>
    <n v="0"/>
    <n v="1884.5999999999985"/>
    <n v="1884.5999999999985"/>
    <n v="0"/>
  </r>
  <r>
    <x v="3"/>
    <s v="FM01"/>
    <n v="2000"/>
    <n v="200000116"/>
    <n v="0"/>
    <s v="FM002000001160"/>
    <s v="Storage Unit 1200 X 400 X 2100 mm"/>
    <x v="3"/>
    <n v="1"/>
    <n v="3"/>
    <n v="4"/>
    <s v="01.07.2010"/>
    <s v="01.04.2017"/>
    <m/>
    <s v="INR"/>
    <n v="37692"/>
    <n v="0"/>
    <n v="-37692"/>
    <n v="0"/>
    <n v="0"/>
    <n v="-35807.4"/>
    <n v="0"/>
    <n v="0"/>
    <n v="0"/>
    <n v="35807.4"/>
    <n v="0"/>
    <n v="0"/>
    <n v="1884.5999999999985"/>
    <n v="1884.5999999999985"/>
    <n v="0"/>
  </r>
  <r>
    <x v="3"/>
    <s v="FM01"/>
    <n v="2000"/>
    <n v="200000117"/>
    <n v="0"/>
    <s v="FM002000001170"/>
    <s v="Storage Unit 1200 X 400 X 2100 mm"/>
    <x v="3"/>
    <n v="1"/>
    <n v="3"/>
    <n v="4"/>
    <s v="01.07.2010"/>
    <s v="01.04.2017"/>
    <m/>
    <s v="INR"/>
    <n v="37692"/>
    <n v="0"/>
    <n v="-37692"/>
    <n v="0"/>
    <n v="0"/>
    <n v="-35807.4"/>
    <n v="0"/>
    <n v="0"/>
    <n v="0"/>
    <n v="35807.4"/>
    <n v="0"/>
    <n v="0"/>
    <n v="1884.5999999999985"/>
    <n v="1884.5999999999985"/>
    <n v="0"/>
  </r>
  <r>
    <x v="3"/>
    <s v="FM01"/>
    <n v="2000"/>
    <n v="200000118"/>
    <n v="0"/>
    <s v="FM002000001180"/>
    <s v="Storage Unit 1200 X 400 X 2100 mm"/>
    <x v="3"/>
    <n v="1"/>
    <n v="3"/>
    <n v="4"/>
    <s v="01.07.2010"/>
    <s v="01.04.2017"/>
    <m/>
    <s v="INR"/>
    <n v="37692"/>
    <n v="0"/>
    <n v="-37692"/>
    <n v="0"/>
    <n v="0"/>
    <n v="-35807.4"/>
    <n v="0"/>
    <n v="0"/>
    <n v="0"/>
    <n v="35807.4"/>
    <n v="0"/>
    <n v="0"/>
    <n v="1884.5999999999985"/>
    <n v="1884.5999999999985"/>
    <n v="0"/>
  </r>
  <r>
    <x v="3"/>
    <s v="FM01"/>
    <n v="2000"/>
    <n v="200000119"/>
    <n v="0"/>
    <s v="FM002000001190"/>
    <s v="Storage Unit 1200 X 400 X 2100 mm"/>
    <x v="3"/>
    <n v="1"/>
    <n v="3"/>
    <n v="4"/>
    <s v="01.07.2010"/>
    <s v="01.04.2017"/>
    <m/>
    <s v="INR"/>
    <n v="37692"/>
    <n v="0"/>
    <n v="-37692"/>
    <n v="0"/>
    <n v="0"/>
    <n v="-35807.4"/>
    <n v="0"/>
    <n v="0"/>
    <n v="0"/>
    <n v="35807.4"/>
    <n v="0"/>
    <n v="0"/>
    <n v="1884.5999999999985"/>
    <n v="1884.5999999999985"/>
    <n v="0"/>
  </r>
  <r>
    <x v="3"/>
    <s v="FM01"/>
    <n v="2000"/>
    <n v="200000120"/>
    <n v="0"/>
    <s v="FM002000001200"/>
    <s v="Storage Unit 1200 X 400 X 2100 mm"/>
    <x v="3"/>
    <n v="1"/>
    <n v="3"/>
    <n v="4"/>
    <s v="01.07.2010"/>
    <s v="01.04.2017"/>
    <m/>
    <s v="INR"/>
    <n v="37692"/>
    <n v="0"/>
    <n v="-37692"/>
    <n v="0"/>
    <n v="0"/>
    <n v="-35807.4"/>
    <n v="0"/>
    <n v="0"/>
    <n v="0"/>
    <n v="35807.4"/>
    <n v="0"/>
    <n v="0"/>
    <n v="1884.5999999999985"/>
    <n v="1884.5999999999985"/>
    <n v="0"/>
  </r>
  <r>
    <x v="3"/>
    <s v="FM01"/>
    <n v="2000"/>
    <n v="200000121"/>
    <n v="0"/>
    <s v="FM002000001210"/>
    <s v="Storage Unit 1200 X 400 X 2100 mm"/>
    <x v="3"/>
    <n v="1"/>
    <n v="3"/>
    <n v="4"/>
    <s v="01.07.2010"/>
    <s v="01.04.2017"/>
    <m/>
    <s v="INR"/>
    <n v="37692"/>
    <n v="0"/>
    <n v="-37692"/>
    <n v="0"/>
    <n v="0"/>
    <n v="-35807.4"/>
    <n v="0"/>
    <n v="0"/>
    <n v="0"/>
    <n v="35807.4"/>
    <n v="0"/>
    <n v="0"/>
    <n v="1884.5999999999985"/>
    <n v="1884.5999999999985"/>
    <n v="0"/>
  </r>
  <r>
    <x v="3"/>
    <s v="FM01"/>
    <n v="2000"/>
    <n v="200000122"/>
    <n v="0"/>
    <s v="FM002000001220"/>
    <s v="Storage Unit 1200 X 400 X 2100 mm"/>
    <x v="3"/>
    <n v="1"/>
    <n v="3"/>
    <n v="4"/>
    <s v="01.07.2010"/>
    <s v="01.04.2017"/>
    <m/>
    <s v="INR"/>
    <n v="37692"/>
    <n v="0"/>
    <n v="-37692"/>
    <n v="0"/>
    <n v="0"/>
    <n v="-35807.4"/>
    <n v="0"/>
    <n v="0"/>
    <n v="0"/>
    <n v="35807.4"/>
    <n v="0"/>
    <n v="0"/>
    <n v="1884.5999999999985"/>
    <n v="1884.5999999999985"/>
    <n v="0"/>
  </r>
  <r>
    <x v="3"/>
    <s v="FM01"/>
    <n v="2000"/>
    <n v="200000123"/>
    <n v="0"/>
    <s v="FM002000001230"/>
    <s v="Storage Unit 1200 X 400 X 2100 mm"/>
    <x v="3"/>
    <n v="1"/>
    <n v="3"/>
    <n v="4"/>
    <s v="01.07.2010"/>
    <s v="01.04.2017"/>
    <m/>
    <s v="INR"/>
    <n v="37692"/>
    <n v="0"/>
    <n v="-37692"/>
    <n v="0"/>
    <n v="0"/>
    <n v="-35807.4"/>
    <n v="0"/>
    <n v="0"/>
    <n v="0"/>
    <n v="35807.4"/>
    <n v="0"/>
    <n v="0"/>
    <n v="1884.5999999999985"/>
    <n v="1884.5999999999985"/>
    <n v="0"/>
  </r>
  <r>
    <x v="3"/>
    <s v="FM01"/>
    <n v="2000"/>
    <n v="200000124"/>
    <n v="0"/>
    <s v="FM002000001240"/>
    <s v="Storage Unit 1200 X 400 X 2100 mm"/>
    <x v="3"/>
    <n v="1"/>
    <n v="3"/>
    <n v="4"/>
    <s v="01.07.2010"/>
    <s v="01.04.2017"/>
    <m/>
    <s v="INR"/>
    <n v="37692"/>
    <n v="0"/>
    <n v="-37692"/>
    <n v="0"/>
    <n v="0"/>
    <n v="-35807.4"/>
    <n v="0"/>
    <n v="0"/>
    <n v="0"/>
    <n v="35807.4"/>
    <n v="0"/>
    <n v="0"/>
    <n v="1884.5999999999985"/>
    <n v="1884.5999999999985"/>
    <n v="0"/>
  </r>
  <r>
    <x v="3"/>
    <s v="FM01"/>
    <n v="2000"/>
    <n v="200000125"/>
    <n v="0"/>
    <s v="FM002000001250"/>
    <s v="Storage Unit size 4'-0&quot; X 3'-0&quot; X 1'-6&quot;"/>
    <x v="3"/>
    <n v="1"/>
    <n v="3"/>
    <n v="4"/>
    <s v="01.07.2010"/>
    <s v="01.04.2017"/>
    <m/>
    <s v="INR"/>
    <n v="36833"/>
    <n v="0"/>
    <n v="-36833"/>
    <n v="0"/>
    <n v="0"/>
    <n v="-34991.35"/>
    <n v="0"/>
    <n v="0"/>
    <n v="0"/>
    <n v="34991.35"/>
    <n v="0"/>
    <n v="0"/>
    <n v="1841.6500000000015"/>
    <n v="1841.6500000000015"/>
    <n v="0"/>
  </r>
  <r>
    <x v="3"/>
    <s v="FM01"/>
    <n v="2000"/>
    <n v="200000126"/>
    <n v="0"/>
    <s v="FM002000001260"/>
    <s v="Storage Unit size 7'-2&quot; X 3'-0&quot; X 1'-6&quot;"/>
    <x v="3"/>
    <n v="1"/>
    <n v="3"/>
    <n v="4"/>
    <s v="01.07.2010"/>
    <s v="01.04.2017"/>
    <m/>
    <s v="INR"/>
    <n v="66379"/>
    <n v="0"/>
    <n v="-66379"/>
    <n v="0"/>
    <n v="0"/>
    <n v="-63060.05"/>
    <n v="0"/>
    <n v="0"/>
    <n v="0"/>
    <n v="63060.05"/>
    <n v="0"/>
    <n v="0"/>
    <n v="3318.9499999999971"/>
    <n v="3318.9499999999971"/>
    <n v="0"/>
  </r>
  <r>
    <x v="3"/>
    <s v="FM01"/>
    <n v="2000"/>
    <n v="200000127"/>
    <n v="0"/>
    <s v="FM002000001270"/>
    <s v="Storage Unit size 8'-4&quot; X 3'-0&quot; X 1'-6&quot;"/>
    <x v="3"/>
    <n v="1"/>
    <n v="3"/>
    <n v="4"/>
    <s v="01.07.2010"/>
    <s v="01.04.2017"/>
    <m/>
    <s v="INR"/>
    <n v="97384"/>
    <n v="0"/>
    <n v="-97384"/>
    <n v="0"/>
    <n v="0"/>
    <n v="-92514.8"/>
    <n v="0"/>
    <n v="0"/>
    <n v="0"/>
    <n v="92514.8"/>
    <n v="0"/>
    <n v="0"/>
    <n v="4869.1999999999971"/>
    <n v="4869.1999999999971"/>
    <n v="0"/>
  </r>
  <r>
    <x v="3"/>
    <s v="FM01"/>
    <n v="2000"/>
    <n v="200000128"/>
    <n v="0"/>
    <s v="FM002000001280"/>
    <s v="Storage Unit size 8'-4&quot; X 4'-0&quot; X 1'-4&quot;"/>
    <x v="3"/>
    <n v="1"/>
    <n v="3"/>
    <n v="4"/>
    <s v="01.07.2010"/>
    <s v="01.04.2017"/>
    <m/>
    <s v="INR"/>
    <n v="93639"/>
    <n v="0"/>
    <n v="-93639"/>
    <n v="0"/>
    <n v="0"/>
    <n v="-88957.05"/>
    <n v="0"/>
    <n v="0"/>
    <n v="0"/>
    <n v="88957.05"/>
    <n v="0"/>
    <n v="0"/>
    <n v="4681.9499999999971"/>
    <n v="4681.9499999999971"/>
    <n v="0"/>
  </r>
  <r>
    <x v="3"/>
    <s v="FM01"/>
    <n v="2000"/>
    <n v="200000129"/>
    <n v="0"/>
    <s v="FM002000001290"/>
    <s v="Staff Workstation - 1200 X 600 X 750 mm"/>
    <x v="3"/>
    <n v="1"/>
    <n v="3"/>
    <n v="4"/>
    <s v="01.07.2010"/>
    <s v="01.04.2017"/>
    <m/>
    <s v="INR"/>
    <n v="2551843"/>
    <n v="0"/>
    <n v="-2551843"/>
    <n v="0"/>
    <n v="0"/>
    <n v="-2424250.85"/>
    <n v="0"/>
    <n v="0"/>
    <n v="0"/>
    <n v="2424250.85"/>
    <n v="0"/>
    <n v="0"/>
    <n v="127592.14999999991"/>
    <n v="127592.14999999991"/>
    <n v="0"/>
  </r>
  <r>
    <x v="3"/>
    <s v="FM01"/>
    <n v="2000"/>
    <n v="200000130"/>
    <n v="0"/>
    <s v="FM002000001300"/>
    <s v="Site Carpentary- General"/>
    <x v="3"/>
    <n v="1"/>
    <n v="3"/>
    <n v="4"/>
    <s v="01.07.2010"/>
    <s v="01.04.2017"/>
    <m/>
    <s v="INR"/>
    <n v="1740356"/>
    <n v="0"/>
    <n v="-1740356"/>
    <n v="0"/>
    <n v="0"/>
    <n v="-1653338.2"/>
    <n v="0"/>
    <n v="0"/>
    <n v="0"/>
    <n v="1653338.2"/>
    <n v="0"/>
    <n v="0"/>
    <n v="87017.800000000047"/>
    <n v="87017.800000000047"/>
    <n v="0"/>
  </r>
  <r>
    <x v="3"/>
    <s v="FM01"/>
    <n v="2000"/>
    <n v="200000132"/>
    <n v="0"/>
    <s v="FM002000001320"/>
    <s v="Paint Work"/>
    <x v="3"/>
    <n v="1"/>
    <n v="6"/>
    <n v="9"/>
    <s v="21.12.2013"/>
    <s v="01.04.2017"/>
    <m/>
    <s v="INR"/>
    <n v="4961"/>
    <n v="0"/>
    <n v="-4961"/>
    <n v="0"/>
    <n v="0"/>
    <n v="-4113.91"/>
    <n v="-256.73"/>
    <n v="0"/>
    <n v="-256.73"/>
    <n v="4370.6399999999994"/>
    <n v="0"/>
    <n v="0"/>
    <n v="590.36000000000058"/>
    <n v="847.09000000000015"/>
    <n v="0"/>
  </r>
  <r>
    <x v="3"/>
    <s v="FM01"/>
    <n v="2000"/>
    <n v="200000133"/>
    <n v="0"/>
    <s v="FM002000001330"/>
    <s v="Wooden Partition on Top Aluminum"/>
    <x v="3"/>
    <n v="1"/>
    <n v="6"/>
    <n v="9"/>
    <s v="21.12.2013"/>
    <s v="01.04.2017"/>
    <m/>
    <s v="INR"/>
    <n v="8201"/>
    <n v="0"/>
    <n v="-8201"/>
    <n v="0"/>
    <n v="0"/>
    <n v="-6419.57"/>
    <n v="-587.73"/>
    <n v="0"/>
    <n v="-587.73"/>
    <n v="7007.2999999999993"/>
    <n v="0"/>
    <n v="0"/>
    <n v="1193.7000000000007"/>
    <n v="1781.4300000000003"/>
    <n v="0"/>
  </r>
  <r>
    <x v="3"/>
    <s v="FM01"/>
    <n v="2000"/>
    <n v="200000134"/>
    <n v="0"/>
    <s v="FM002000001340"/>
    <s v="6 MM Glas in Partition Work"/>
    <x v="3"/>
    <n v="1"/>
    <n v="6"/>
    <n v="9"/>
    <s v="21.12.2013"/>
    <s v="01.04.2017"/>
    <m/>
    <s v="INR"/>
    <n v="4753"/>
    <n v="0"/>
    <n v="-4753"/>
    <n v="0"/>
    <n v="0"/>
    <n v="-3941.38"/>
    <n v="-245.99"/>
    <n v="0"/>
    <n v="-245.99"/>
    <n v="4187.37"/>
    <n v="0"/>
    <n v="0"/>
    <n v="565.63000000000011"/>
    <n v="811.61999999999989"/>
    <n v="0"/>
  </r>
  <r>
    <x v="3"/>
    <s v="FM01"/>
    <n v="2000"/>
    <n v="200000135"/>
    <n v="0"/>
    <s v="FM002000001350"/>
    <s v="Labour charge for pain work"/>
    <x v="3"/>
    <n v="1"/>
    <n v="6"/>
    <n v="9"/>
    <s v="21.12.2013"/>
    <s v="01.04.2017"/>
    <m/>
    <s v="INR"/>
    <n v="2973"/>
    <n v="0"/>
    <n v="-2973"/>
    <n v="0"/>
    <n v="0"/>
    <n v="-2465.4499999999998"/>
    <n v="-153.81"/>
    <n v="0"/>
    <n v="-153.81"/>
    <n v="2619.2599999999998"/>
    <n v="0"/>
    <n v="0"/>
    <n v="353.74000000000024"/>
    <n v="507.55000000000018"/>
    <n v="0"/>
  </r>
  <r>
    <x v="3"/>
    <s v="FM01"/>
    <n v="2000"/>
    <n v="200000136"/>
    <n v="0"/>
    <s v="FM002000001360"/>
    <s v="Labour charge for Wooden Partition"/>
    <x v="3"/>
    <n v="1"/>
    <n v="6"/>
    <n v="9"/>
    <s v="21.12.2013"/>
    <s v="01.04.2017"/>
    <m/>
    <s v="INR"/>
    <n v="1348"/>
    <n v="0"/>
    <n v="-1348"/>
    <n v="0"/>
    <n v="0"/>
    <n v="-1117.9100000000001"/>
    <n v="-69.72"/>
    <n v="0"/>
    <n v="-69.72"/>
    <n v="1187.6300000000001"/>
    <n v="0"/>
    <n v="0"/>
    <n v="160.36999999999989"/>
    <n v="230.08999999999992"/>
    <n v="0"/>
  </r>
  <r>
    <x v="3"/>
    <s v="FM01"/>
    <n v="2000"/>
    <n v="200000137"/>
    <n v="0"/>
    <s v="FM002000001370"/>
    <s v="Labour charge for glass fiting"/>
    <x v="3"/>
    <n v="1"/>
    <n v="6"/>
    <n v="9"/>
    <s v="21.12.2013"/>
    <s v="01.04.2017"/>
    <m/>
    <s v="INR"/>
    <n v="1826"/>
    <n v="0"/>
    <n v="-1826"/>
    <n v="0"/>
    <n v="0"/>
    <n v="-1514.23"/>
    <n v="-94.49"/>
    <n v="0"/>
    <n v="-94.49"/>
    <n v="1608.72"/>
    <n v="0"/>
    <n v="0"/>
    <n v="217.27999999999997"/>
    <n v="311.77"/>
    <n v="0"/>
  </r>
  <r>
    <x v="3"/>
    <s v="FM01"/>
    <n v="2000"/>
    <n v="200000138"/>
    <n v="0"/>
    <s v="FM002000001380"/>
    <s v="Labour charge for Aluminum partition"/>
    <x v="3"/>
    <n v="1"/>
    <n v="6"/>
    <n v="9"/>
    <s v="21.12.2013"/>
    <s v="01.04.2017"/>
    <m/>
    <s v="INR"/>
    <n v="3371"/>
    <n v="0"/>
    <n v="-3371"/>
    <n v="0"/>
    <n v="0"/>
    <n v="-2795.4"/>
    <n v="-174.45"/>
    <n v="0"/>
    <n v="-174.45"/>
    <n v="2969.85"/>
    <n v="0"/>
    <n v="0"/>
    <n v="401.15000000000009"/>
    <n v="575.59999999999991"/>
    <n v="0"/>
  </r>
  <r>
    <x v="3"/>
    <s v="FM01"/>
    <n v="2000"/>
    <n v="200000139"/>
    <n v="0"/>
    <s v="FM002000001390"/>
    <s v="Erection of racks"/>
    <x v="3"/>
    <n v="93"/>
    <n v="7"/>
    <n v="0"/>
    <s v="21.03.2014"/>
    <s v="01.04.2017"/>
    <m/>
    <s v="INR"/>
    <n v="1980087"/>
    <n v="0"/>
    <n v="-1980087"/>
    <n v="0"/>
    <n v="0"/>
    <n v="-1505964.86"/>
    <n v="-140669.17000000001"/>
    <n v="0"/>
    <n v="-140669.17000000001"/>
    <n v="1646634.03"/>
    <n v="0"/>
    <n v="0"/>
    <n v="333452.96999999997"/>
    <n v="474122.1399999999"/>
    <n v="0"/>
  </r>
  <r>
    <x v="3"/>
    <s v="FM01"/>
    <n v="2000"/>
    <n v="200000140"/>
    <n v="0"/>
    <s v="FM002000001400"/>
    <s v="Labour charges- Erection of racks"/>
    <x v="3"/>
    <n v="1"/>
    <n v="7"/>
    <n v="0"/>
    <s v="21.03.2014"/>
    <s v="01.04.2017"/>
    <m/>
    <s v="INR"/>
    <n v="91340"/>
    <n v="0"/>
    <n v="-91340"/>
    <n v="0"/>
    <n v="0"/>
    <n v="-69469"/>
    <n v="-6489"/>
    <n v="0"/>
    <n v="-6489"/>
    <n v="75958"/>
    <n v="0"/>
    <n v="0"/>
    <n v="15382"/>
    <n v="21871"/>
    <n v="0"/>
  </r>
  <r>
    <x v="3"/>
    <s v="FM01"/>
    <n v="2000"/>
    <n v="200000141"/>
    <n v="0"/>
    <s v="FM002000001410"/>
    <s v="Wooden Pallet 2 Way 1200x1000x150mm"/>
    <x v="3"/>
    <n v="150"/>
    <n v="7"/>
    <n v="8"/>
    <s v="01.11.2014"/>
    <s v="01.04.2017"/>
    <m/>
    <s v="INR"/>
    <n v="139500"/>
    <n v="0"/>
    <n v="-139500"/>
    <n v="0"/>
    <n v="0"/>
    <n v="-97557.15"/>
    <n v="-9834.7099999999991"/>
    <n v="0"/>
    <n v="-9834.7099999999991"/>
    <n v="107391.85999999999"/>
    <n v="0"/>
    <n v="0"/>
    <n v="32108.140000000014"/>
    <n v="41942.850000000006"/>
    <n v="0"/>
  </r>
  <r>
    <x v="3"/>
    <s v="FM01"/>
    <n v="2000"/>
    <n v="200000142"/>
    <n v="0"/>
    <s v="FM002000001420"/>
    <s v="Wooden Pallet 2 Way 1200x1000x150mm"/>
    <x v="3"/>
    <n v="150"/>
    <n v="7"/>
    <n v="8"/>
    <s v="01.11.2014"/>
    <s v="01.04.2017"/>
    <m/>
    <s v="INR"/>
    <n v="139500"/>
    <n v="0"/>
    <n v="-139500"/>
    <n v="0"/>
    <n v="0"/>
    <n v="-97557.15"/>
    <n v="-9834.7099999999991"/>
    <n v="0"/>
    <n v="-9834.7099999999991"/>
    <n v="107391.85999999999"/>
    <n v="0"/>
    <n v="0"/>
    <n v="32108.140000000014"/>
    <n v="41942.850000000006"/>
    <n v="0"/>
  </r>
  <r>
    <x v="3"/>
    <s v="FM01"/>
    <n v="2000"/>
    <n v="200000143"/>
    <n v="0"/>
    <s v="FM002000001430"/>
    <s v="Wooden Pallet 2 Way 1200x1000x150mm"/>
    <x v="3"/>
    <n v="50"/>
    <n v="7"/>
    <n v="8"/>
    <s v="01.11.2014"/>
    <s v="01.04.2017"/>
    <m/>
    <s v="INR"/>
    <n v="46500"/>
    <n v="0"/>
    <n v="-46500"/>
    <n v="0"/>
    <n v="0"/>
    <n v="-32519.15"/>
    <n v="-3278.21"/>
    <n v="0"/>
    <n v="-3278.21"/>
    <n v="35797.360000000001"/>
    <n v="0"/>
    <n v="0"/>
    <n v="10702.64"/>
    <n v="13980.849999999999"/>
    <n v="0"/>
  </r>
  <r>
    <x v="3"/>
    <s v="FM01"/>
    <n v="2000"/>
    <n v="200000144"/>
    <n v="0"/>
    <s v="FM002000001440"/>
    <s v="Wooden Pallet 2 Way 1200x1000x150mm"/>
    <x v="3"/>
    <n v="50"/>
    <n v="7"/>
    <n v="8"/>
    <s v="01.11.2014"/>
    <s v="01.04.2017"/>
    <m/>
    <s v="INR"/>
    <n v="46500"/>
    <n v="0"/>
    <n v="-46500"/>
    <n v="0"/>
    <n v="0"/>
    <n v="-32519.15"/>
    <n v="-3278.21"/>
    <n v="0"/>
    <n v="-3278.21"/>
    <n v="35797.360000000001"/>
    <n v="0"/>
    <n v="0"/>
    <n v="10702.64"/>
    <n v="13980.849999999999"/>
    <n v="0"/>
  </r>
  <r>
    <x v="3"/>
    <s v="FM01"/>
    <n v="2000"/>
    <n v="200000145"/>
    <n v="0"/>
    <s v="FM002000001450"/>
    <s v="Slotted angle Mezzanine Floor"/>
    <x v="3"/>
    <n v="5200"/>
    <n v="7"/>
    <n v="10"/>
    <s v="08.01.2015"/>
    <s v="01.04.2017"/>
    <m/>
    <s v="INR"/>
    <n v="384800"/>
    <n v="0"/>
    <n v="-384800"/>
    <n v="0"/>
    <n v="0"/>
    <n v="-262827.77"/>
    <n v="-27193.83"/>
    <n v="0"/>
    <n v="-27193.83"/>
    <n v="290021.60000000003"/>
    <n v="0"/>
    <n v="0"/>
    <n v="94778.399999999965"/>
    <n v="121972.22999999998"/>
    <n v="0"/>
  </r>
  <r>
    <x v="3"/>
    <s v="FM01"/>
    <n v="2000"/>
    <n v="200000146"/>
    <n v="0"/>
    <s v="FM002000001460"/>
    <s v="Slotted angle Mezzanine Floor"/>
    <x v="3"/>
    <n v="925"/>
    <n v="7"/>
    <n v="10"/>
    <s v="01.01.2015"/>
    <s v="01.04.2017"/>
    <m/>
    <s v="INR"/>
    <n v="68450"/>
    <n v="0"/>
    <n v="-68450"/>
    <n v="0"/>
    <n v="0"/>
    <n v="-46791.73"/>
    <n v="-4827.12"/>
    <n v="0"/>
    <n v="-4827.12"/>
    <n v="51618.850000000006"/>
    <n v="0"/>
    <n v="0"/>
    <n v="16831.149999999994"/>
    <n v="21658.269999999997"/>
    <n v="0"/>
  </r>
  <r>
    <x v="3"/>
    <s v="FM01"/>
    <n v="2000"/>
    <n v="200000153"/>
    <n v="0"/>
    <s v="FM002000001530"/>
    <s v="PIPE GUARD"/>
    <x v="3"/>
    <n v="40"/>
    <n v="9"/>
    <n v="9"/>
    <s v="31.12.2016"/>
    <s v="01.04.2017"/>
    <m/>
    <s v="INR"/>
    <n v="42903.199999999997"/>
    <n v="0"/>
    <n v="-42903.199999999997"/>
    <n v="0"/>
    <n v="0"/>
    <n v="-21396.61"/>
    <n v="-3057.07"/>
    <n v="0"/>
    <n v="-3057.07"/>
    <n v="24453.68"/>
    <n v="0"/>
    <n v="0"/>
    <n v="18449.519999999997"/>
    <n v="21506.589999999997"/>
    <n v="0"/>
  </r>
  <r>
    <x v="3"/>
    <s v="FM01"/>
    <n v="2000"/>
    <n v="200000154"/>
    <n v="0"/>
    <s v="FM002000001540"/>
    <s v="PIPE GUARD"/>
    <x v="3"/>
    <n v="9"/>
    <n v="9"/>
    <n v="9"/>
    <s v="31.12.2016"/>
    <s v="01.04.2017"/>
    <m/>
    <s v="INR"/>
    <n v="11237.04"/>
    <n v="0"/>
    <n v="-11237.04"/>
    <n v="0"/>
    <n v="0"/>
    <n v="-5604.11"/>
    <n v="-800.7"/>
    <n v="0"/>
    <n v="-800.7"/>
    <n v="6404.8099999999995"/>
    <n v="0"/>
    <n v="0"/>
    <n v="4832.2300000000014"/>
    <n v="5632.9300000000012"/>
    <n v="0"/>
  </r>
  <r>
    <x v="3"/>
    <s v="FM01"/>
    <n v="2000"/>
    <n v="200000155"/>
    <n v="0"/>
    <s v="FM002000001550"/>
    <s v="IRON RACKS"/>
    <x v="3"/>
    <n v="134"/>
    <n v="9"/>
    <n v="9"/>
    <s v="31.12.2016"/>
    <s v="01.04.2017"/>
    <m/>
    <s v="INR"/>
    <n v="2361748"/>
    <n v="0"/>
    <n v="-2361748"/>
    <n v="0"/>
    <n v="0"/>
    <n v="-1177846.94"/>
    <n v="-168286.37"/>
    <n v="0"/>
    <n v="-168286.37"/>
    <n v="1346133.31"/>
    <n v="0"/>
    <n v="0"/>
    <n v="1015614.69"/>
    <n v="1183901.06"/>
    <n v="0"/>
  </r>
  <r>
    <x v="3"/>
    <s v="FM01"/>
    <n v="2000"/>
    <n v="200000156"/>
    <n v="0"/>
    <s v="FM002000001560"/>
    <s v="Aluminium Office Making"/>
    <x v="3"/>
    <n v="1"/>
    <n v="9"/>
    <n v="9"/>
    <s v="31.12.2016"/>
    <s v="01.04.2017"/>
    <m/>
    <s v="INR"/>
    <n v="161244"/>
    <n v="0"/>
    <n v="-161244"/>
    <n v="0"/>
    <n v="0"/>
    <n v="-80415.34"/>
    <n v="-11489.44"/>
    <n v="0"/>
    <n v="-11489.44"/>
    <n v="91904.78"/>
    <n v="0"/>
    <n v="0"/>
    <n v="69339.22"/>
    <n v="80828.66"/>
    <n v="0"/>
  </r>
  <r>
    <x v="3"/>
    <s v="FM01"/>
    <n v="2000"/>
    <n v="200000157"/>
    <n v="0"/>
    <s v="FM002000001570"/>
    <s v="Pallets"/>
    <x v="3"/>
    <n v="800"/>
    <n v="10"/>
    <n v="0"/>
    <s v="27.03.2017"/>
    <s v="01.04.2017"/>
    <m/>
    <s v="INR"/>
    <n v="437840"/>
    <n v="0"/>
    <n v="-437840"/>
    <n v="0"/>
    <n v="0"/>
    <n v="-208258.89"/>
    <n v="-31153.37"/>
    <n v="0"/>
    <n v="-31153.37"/>
    <n v="239412.26"/>
    <n v="0"/>
    <n v="0"/>
    <n v="198427.74"/>
    <n v="229581.11"/>
    <n v="0"/>
  </r>
  <r>
    <x v="3"/>
    <s v="FM01"/>
    <n v="2000"/>
    <n v="200000158"/>
    <n v="0"/>
    <s v="FM002000001580"/>
    <s v="Kara display End unit"/>
    <x v="3"/>
    <n v="5"/>
    <n v="10"/>
    <n v="0"/>
    <s v="30.06.2018"/>
    <s v="01.04.2018"/>
    <m/>
    <s v="INR"/>
    <n v="277055"/>
    <n v="0"/>
    <n v="-277055"/>
    <n v="0"/>
    <n v="0"/>
    <n v="-105280.9"/>
    <n v="-19830.310000000001"/>
    <n v="0"/>
    <n v="-19830.310000000001"/>
    <n v="125111.20999999999"/>
    <n v="0"/>
    <n v="0"/>
    <n v="151943.79"/>
    <n v="171774.1"/>
    <n v="0"/>
  </r>
  <r>
    <x v="3"/>
    <s v="FM01"/>
    <n v="2000"/>
    <n v="200000159"/>
    <n v="0"/>
    <s v="FM002000001590"/>
    <s v="Kara display End unit"/>
    <x v="3"/>
    <n v="7"/>
    <n v="10"/>
    <n v="0"/>
    <s v="30.06.2018"/>
    <s v="01.04.2018"/>
    <m/>
    <s v="INR"/>
    <n v="389270"/>
    <n v="0"/>
    <n v="-389270"/>
    <n v="0"/>
    <n v="0"/>
    <n v="-147922.6"/>
    <n v="-27862.13"/>
    <n v="0"/>
    <n v="-27862.13"/>
    <n v="175784.73"/>
    <n v="0"/>
    <n v="0"/>
    <n v="213485.27"/>
    <n v="241347.4"/>
    <n v="0"/>
  </r>
  <r>
    <x v="3"/>
    <s v="FM01"/>
    <n v="2000"/>
    <n v="200000160"/>
    <n v="0"/>
    <s v="FM002000001600"/>
    <s v="Kara display End unit"/>
    <x v="3"/>
    <n v="7"/>
    <n v="10"/>
    <n v="0"/>
    <s v="30.06.2018"/>
    <s v="01.04.2018"/>
    <m/>
    <s v="INR"/>
    <n v="368617.97"/>
    <n v="0"/>
    <n v="-368617.97"/>
    <n v="0"/>
    <n v="0"/>
    <n v="-140074.84"/>
    <n v="-26383.96"/>
    <n v="0"/>
    <n v="-26383.96"/>
    <n v="166458.79999999999"/>
    <n v="0"/>
    <n v="0"/>
    <n v="202159.16999999998"/>
    <n v="228543.12999999998"/>
    <n v="0"/>
  </r>
  <r>
    <x v="3"/>
    <s v="FM01"/>
    <n v="2000"/>
    <n v="200000161"/>
    <n v="0"/>
    <s v="FM002000001610"/>
    <s v="Kara display End unit"/>
    <x v="3"/>
    <n v="7"/>
    <n v="10"/>
    <n v="0"/>
    <s v="30.06.2018"/>
    <s v="01.04.2018"/>
    <m/>
    <s v="INR"/>
    <n v="398946.03"/>
    <n v="0"/>
    <n v="-398946.03"/>
    <n v="0"/>
    <n v="0"/>
    <n v="-151599.48000000001"/>
    <n v="-28554.7"/>
    <n v="0"/>
    <n v="-28554.7"/>
    <n v="180154.18000000002"/>
    <n v="0"/>
    <n v="0"/>
    <n v="218791.85"/>
    <n v="247346.55000000002"/>
    <n v="0"/>
  </r>
  <r>
    <x v="3"/>
    <s v="FM01"/>
    <n v="2000"/>
    <n v="200000162"/>
    <n v="0"/>
    <s v="FM002000001620"/>
    <s v="Kara display End unit"/>
    <x v="3"/>
    <n v="4"/>
    <n v="10"/>
    <n v="0"/>
    <s v="30.06.2018"/>
    <s v="01.04.2018"/>
    <m/>
    <s v="INR"/>
    <n v="219546.48"/>
    <n v="0"/>
    <n v="-219546.48"/>
    <n v="0"/>
    <n v="0"/>
    <n v="-83427.67"/>
    <n v="-15714.11"/>
    <n v="0"/>
    <n v="-15714.11"/>
    <n v="99141.78"/>
    <n v="0"/>
    <n v="0"/>
    <n v="120404.70000000001"/>
    <n v="136118.81"/>
    <n v="0"/>
  </r>
  <r>
    <x v="3"/>
    <s v="FM01"/>
    <n v="2000"/>
    <n v="200000163"/>
    <n v="0"/>
    <s v="FM002000001630"/>
    <s v="Kara display End unit"/>
    <x v="3"/>
    <n v="4"/>
    <n v="10"/>
    <n v="0"/>
    <s v="30.06.2018"/>
    <s v="01.04.2018"/>
    <m/>
    <s v="INR"/>
    <n v="217632"/>
    <n v="0"/>
    <n v="-217632"/>
    <n v="0"/>
    <n v="0"/>
    <n v="-82700.160000000003"/>
    <n v="-15577.08"/>
    <n v="0"/>
    <n v="-15577.08"/>
    <n v="98277.24"/>
    <n v="0"/>
    <n v="0"/>
    <n v="119354.76"/>
    <n v="134931.84"/>
    <n v="0"/>
  </r>
  <r>
    <x v="3"/>
    <s v="FM01"/>
    <n v="2000"/>
    <n v="200000166"/>
    <n v="0"/>
    <s v="FM002000001660"/>
    <s v="Kara display End unit"/>
    <x v="3"/>
    <n v="1"/>
    <n v="10"/>
    <n v="0"/>
    <s v="30.06.2018"/>
    <s v="01.04.2018"/>
    <m/>
    <s v="INR"/>
    <n v="60939"/>
    <n v="0"/>
    <n v="-60939"/>
    <n v="0"/>
    <n v="0"/>
    <n v="-23156.82"/>
    <n v="-4361.7299999999996"/>
    <n v="0"/>
    <n v="-4361.7299999999996"/>
    <n v="27518.55"/>
    <n v="0"/>
    <n v="0"/>
    <n v="33420.449999999997"/>
    <n v="37782.18"/>
    <n v="0"/>
  </r>
  <r>
    <x v="3"/>
    <s v="FM01"/>
    <n v="2000"/>
    <n v="200000167"/>
    <n v="0"/>
    <s v="FM002000001670"/>
    <s v="Kara display End unit"/>
    <x v="3"/>
    <n v="1"/>
    <n v="10"/>
    <n v="0"/>
    <s v="30.06.2018"/>
    <s v="01.04.2018"/>
    <m/>
    <s v="INR"/>
    <n v="56613.5"/>
    <n v="0"/>
    <n v="-56613.5"/>
    <n v="0"/>
    <n v="0"/>
    <n v="-21513.119999999999"/>
    <n v="-4052.13"/>
    <n v="0"/>
    <n v="-4052.13"/>
    <n v="25565.25"/>
    <n v="0"/>
    <n v="0"/>
    <n v="31048.25"/>
    <n v="35100.380000000005"/>
    <n v="0"/>
  </r>
  <r>
    <x v="3"/>
    <s v="FM01"/>
    <n v="2000"/>
    <n v="200000168"/>
    <n v="0"/>
    <s v="FM002000001680"/>
    <s v="Kara display End unit"/>
    <x v="3"/>
    <n v="2"/>
    <n v="10"/>
    <n v="0"/>
    <s v="30.06.2018"/>
    <s v="01.04.2018"/>
    <m/>
    <s v="INR"/>
    <n v="109046"/>
    <n v="0"/>
    <n v="-109046"/>
    <n v="0"/>
    <n v="0"/>
    <n v="-41437.480000000003"/>
    <n v="-7805"/>
    <n v="0"/>
    <n v="-7805"/>
    <n v="49242.48"/>
    <n v="0"/>
    <n v="0"/>
    <n v="59803.519999999997"/>
    <n v="67608.51999999999"/>
    <n v="0"/>
  </r>
  <r>
    <x v="3"/>
    <s v="FM01"/>
    <n v="2000"/>
    <n v="200000169"/>
    <n v="0"/>
    <s v="FM002000001690"/>
    <s v="Kara display End unit"/>
    <x v="3"/>
    <n v="26"/>
    <n v="10"/>
    <n v="0"/>
    <s v="30.06.2018"/>
    <s v="01.04.2018"/>
    <m/>
    <s v="INR"/>
    <n v="1353889.8"/>
    <n v="0"/>
    <n v="-1353889.8"/>
    <n v="0"/>
    <n v="0"/>
    <n v="-514478.12"/>
    <n v="-96905.13"/>
    <n v="0"/>
    <n v="-96905.13"/>
    <n v="611383.25"/>
    <n v="0"/>
    <n v="0"/>
    <n v="742506.55"/>
    <n v="839411.68"/>
    <n v="0"/>
  </r>
  <r>
    <x v="3"/>
    <s v="FM01"/>
    <n v="2000"/>
    <n v="200000170"/>
    <n v="0"/>
    <s v="FM002000001700"/>
    <s v="Kara display End unit"/>
    <x v="3"/>
    <n v="21"/>
    <n v="10"/>
    <n v="0"/>
    <s v="30.06.2018"/>
    <s v="01.04.2018"/>
    <m/>
    <s v="INR"/>
    <n v="1161156.05"/>
    <n v="0"/>
    <n v="-1161156.05"/>
    <n v="0"/>
    <n v="0"/>
    <n v="-441239.3"/>
    <n v="-83110.14"/>
    <n v="0"/>
    <n v="-83110.14"/>
    <n v="524349.43999999994"/>
    <n v="0"/>
    <n v="0"/>
    <n v="636806.6100000001"/>
    <n v="719916.75"/>
    <n v="0"/>
  </r>
  <r>
    <x v="3"/>
    <s v="FM01"/>
    <n v="2000"/>
    <n v="200000171"/>
    <n v="0"/>
    <s v="FM002000001710"/>
    <s v="Kara display End unit"/>
    <x v="3"/>
    <n v="4"/>
    <n v="10"/>
    <n v="0"/>
    <s v="30.06.2018"/>
    <s v="01.04.2018"/>
    <m/>
    <s v="INR"/>
    <n v="238351.24"/>
    <n v="0"/>
    <n v="-238351.24"/>
    <n v="0"/>
    <n v="0"/>
    <n v="-90573.48"/>
    <n v="-17060.07"/>
    <n v="0"/>
    <n v="-17060.07"/>
    <n v="107633.54999999999"/>
    <n v="0"/>
    <n v="0"/>
    <n v="130717.69"/>
    <n v="147777.76"/>
    <n v="0"/>
  </r>
  <r>
    <x v="3"/>
    <s v="FM01"/>
    <n v="2000"/>
    <n v="200000172"/>
    <n v="0"/>
    <s v="FM002000001720"/>
    <s v="Kara display End unit"/>
    <x v="3"/>
    <n v="12"/>
    <n v="10"/>
    <n v="0"/>
    <s v="30.06.2018"/>
    <s v="01.04.2018"/>
    <m/>
    <s v="INR"/>
    <n v="691321.89"/>
    <n v="0"/>
    <n v="-691321.89"/>
    <n v="0"/>
    <n v="0"/>
    <n v="-262702.32"/>
    <n v="-49481.599999999999"/>
    <n v="0"/>
    <n v="-49481.599999999999"/>
    <n v="312183.92"/>
    <n v="0"/>
    <n v="0"/>
    <n v="379137.97000000003"/>
    <n v="428619.57"/>
    <n v="0"/>
  </r>
  <r>
    <x v="3"/>
    <s v="FM01"/>
    <n v="2000"/>
    <n v="200000174"/>
    <n v="0"/>
    <s v="FM002000001740"/>
    <s v="Kara display End unit"/>
    <x v="3"/>
    <n v="1"/>
    <n v="10"/>
    <n v="0"/>
    <s v="30.09.2018"/>
    <s v="01.07.2018"/>
    <m/>
    <s v="INR"/>
    <n v="117345.75"/>
    <n v="0"/>
    <n v="-117345.75"/>
    <n v="0"/>
    <n v="0"/>
    <n v="-41812.06"/>
    <n v="-8399.06"/>
    <n v="0"/>
    <n v="-8399.06"/>
    <n v="50211.119999999995"/>
    <n v="0"/>
    <n v="0"/>
    <n v="67134.63"/>
    <n v="75533.69"/>
    <n v="0"/>
  </r>
  <r>
    <x v="3"/>
    <s v="FM01"/>
    <n v="2000"/>
    <n v="200000175"/>
    <n v="0"/>
    <s v="FM002000001750"/>
    <s v="Kara display End unit"/>
    <x v="3"/>
    <n v="1"/>
    <n v="10"/>
    <n v="0"/>
    <s v="30.09.2018"/>
    <s v="01.07.2018"/>
    <m/>
    <s v="INR"/>
    <n v="64334.75"/>
    <n v="0"/>
    <n v="-64334.75"/>
    <n v="0"/>
    <n v="0"/>
    <n v="-22923.439999999999"/>
    <n v="-4604.78"/>
    <n v="0"/>
    <n v="-4604.78"/>
    <n v="27528.219999999998"/>
    <n v="0"/>
    <n v="0"/>
    <n v="36806.53"/>
    <n v="41411.31"/>
    <n v="0"/>
  </r>
  <r>
    <x v="3"/>
    <s v="FM01"/>
    <n v="2100"/>
    <n v="210000000"/>
    <n v="0"/>
    <s v="FM002100000000"/>
    <s v="Conduit PVC Alongwith Fan, AC"/>
    <x v="4"/>
    <n v="1"/>
    <n v="6"/>
    <n v="9"/>
    <s v="21.12.2013"/>
    <s v="01.04.2017"/>
    <m/>
    <s v="INR"/>
    <n v="18428"/>
    <n v="0"/>
    <n v="-18428"/>
    <n v="0"/>
    <n v="0"/>
    <n v="-14410.57"/>
    <n v="-1326.87"/>
    <n v="0"/>
    <n v="-1326.87"/>
    <n v="15737.439999999999"/>
    <n v="0"/>
    <n v="0"/>
    <n v="2690.5600000000013"/>
    <n v="4017.4300000000003"/>
    <n v="0"/>
  </r>
  <r>
    <x v="3"/>
    <s v="FM01"/>
    <n v="2100"/>
    <n v="210000001"/>
    <n v="0"/>
    <s v="FM002100000010"/>
    <s v="Data Cable D Link &amp; Printer"/>
    <x v="4"/>
    <n v="1"/>
    <n v="6"/>
    <n v="9"/>
    <s v="21.12.2013"/>
    <s v="01.04.2017"/>
    <m/>
    <s v="INR"/>
    <n v="10434"/>
    <n v="0"/>
    <n v="-10434"/>
    <n v="0"/>
    <n v="0"/>
    <n v="-8159.28"/>
    <n v="-751.29"/>
    <n v="0"/>
    <n v="-751.29"/>
    <n v="8910.57"/>
    <n v="0"/>
    <n v="0"/>
    <n v="1523.4300000000003"/>
    <n v="2274.7200000000003"/>
    <n v="0"/>
  </r>
  <r>
    <x v="3"/>
    <s v="FM01"/>
    <n v="2100"/>
    <n v="210000002"/>
    <n v="0"/>
    <s v="FM002100000020"/>
    <s v="Computer Data Point"/>
    <x v="4"/>
    <n v="1"/>
    <n v="6"/>
    <n v="9"/>
    <s v="21.12.2013"/>
    <s v="01.04.2017"/>
    <m/>
    <s v="INR"/>
    <n v="4860"/>
    <n v="0"/>
    <n v="-4860"/>
    <n v="0"/>
    <n v="0"/>
    <n v="-4030.2"/>
    <n v="-251.49"/>
    <n v="0"/>
    <n v="-251.49"/>
    <n v="4281.6899999999996"/>
    <n v="0"/>
    <n v="0"/>
    <n v="578.3100000000004"/>
    <n v="829.80000000000018"/>
    <n v="0"/>
  </r>
  <r>
    <x v="3"/>
    <s v="FM01"/>
    <n v="2100"/>
    <n v="210000003"/>
    <n v="0"/>
    <s v="FM002100000030"/>
    <s v="ALCB For Main Power Supply with Box"/>
    <x v="4"/>
    <n v="1"/>
    <n v="6"/>
    <n v="9"/>
    <s v="21.12.2013"/>
    <s v="01.04.2017"/>
    <m/>
    <s v="INR"/>
    <n v="5063"/>
    <n v="0"/>
    <n v="-5063"/>
    <n v="0"/>
    <n v="0"/>
    <n v="-4198.58"/>
    <n v="-261.97000000000003"/>
    <n v="0"/>
    <n v="-261.97000000000003"/>
    <n v="4460.55"/>
    <n v="0"/>
    <n v="0"/>
    <n v="602.44999999999982"/>
    <n v="864.42000000000007"/>
    <n v="0"/>
  </r>
  <r>
    <x v="3"/>
    <s v="FM01"/>
    <n v="2100"/>
    <n v="210000004"/>
    <n v="0"/>
    <s v="FM002100000040"/>
    <s v="Labour charge for Electrical Work"/>
    <x v="4"/>
    <n v="1"/>
    <n v="6"/>
    <n v="9"/>
    <s v="21.12.2013"/>
    <s v="01.04.2017"/>
    <m/>
    <s v="INR"/>
    <n v="4247"/>
    <n v="0"/>
    <n v="-4247"/>
    <n v="0"/>
    <n v="0"/>
    <n v="-3521.87"/>
    <n v="-219.76"/>
    <n v="0"/>
    <n v="-219.76"/>
    <n v="3741.63"/>
    <n v="0"/>
    <n v="0"/>
    <n v="505.36999999999989"/>
    <n v="725.13000000000011"/>
    <n v="0"/>
  </r>
  <r>
    <x v="3"/>
    <s v="FM01"/>
    <n v="2100"/>
    <n v="210000005"/>
    <n v="0"/>
    <s v="FM002100000050"/>
    <s v="Labour charge for Ac Instalation"/>
    <x v="4"/>
    <n v="1"/>
    <n v="6"/>
    <n v="9"/>
    <s v="21.12.2013"/>
    <s v="01.04.2017"/>
    <m/>
    <s v="INR"/>
    <n v="1685"/>
    <n v="0"/>
    <n v="-1685"/>
    <n v="0"/>
    <n v="0"/>
    <n v="-1397.33"/>
    <n v="-87.18"/>
    <n v="0"/>
    <n v="-87.18"/>
    <n v="1484.51"/>
    <n v="0"/>
    <n v="0"/>
    <n v="200.49"/>
    <n v="287.67000000000007"/>
    <n v="0"/>
  </r>
  <r>
    <x v="3"/>
    <s v="FM01"/>
    <n v="2100"/>
    <n v="210000006"/>
    <n v="0"/>
    <s v="FM002100000060"/>
    <s v="UPS &amp; Battery"/>
    <x v="4"/>
    <n v="5"/>
    <n v="9"/>
    <n v="9"/>
    <s v="31.12.2016"/>
    <s v="01.04.2017"/>
    <m/>
    <s v="INR"/>
    <n v="83300"/>
    <n v="0"/>
    <n v="-83300"/>
    <n v="0"/>
    <n v="0"/>
    <n v="-41543.24"/>
    <n v="-5935.54"/>
    <n v="0"/>
    <n v="-5935.54"/>
    <n v="47478.78"/>
    <n v="0"/>
    <n v="0"/>
    <n v="35821.22"/>
    <n v="41756.76"/>
    <n v="0"/>
  </r>
  <r>
    <x v="3"/>
    <s v="FM01"/>
    <n v="2100"/>
    <n v="210000007"/>
    <n v="0"/>
    <s v="FM002100000070"/>
    <s v="Window AC 1.5 ton"/>
    <x v="4"/>
    <n v="1"/>
    <n v="6"/>
    <n v="6"/>
    <s v="01.09.2013"/>
    <s v="01.04.2017"/>
    <m/>
    <s v="INR"/>
    <n v="40113"/>
    <n v="0"/>
    <n v="-40113"/>
    <n v="0"/>
    <n v="0"/>
    <n v="-32290.31"/>
    <n v="-2908.52"/>
    <n v="0"/>
    <n v="-2908.52"/>
    <n v="35198.83"/>
    <n v="0"/>
    <n v="0"/>
    <n v="4914.1699999999983"/>
    <n v="7822.6899999999987"/>
    <n v="0"/>
  </r>
  <r>
    <x v="3"/>
    <s v="FM01"/>
    <n v="2100"/>
    <n v="210000008"/>
    <n v="0"/>
    <s v="FM002100000080"/>
    <s v="Air Condition"/>
    <x v="4"/>
    <n v="2"/>
    <n v="9"/>
    <n v="9"/>
    <s v="31.12.2016"/>
    <s v="01.04.2017"/>
    <m/>
    <s v="INR"/>
    <n v="65719.5"/>
    <n v="0"/>
    <n v="-65719.5"/>
    <n v="0"/>
    <n v="0"/>
    <n v="-32775.51"/>
    <n v="-4682.84"/>
    <n v="0"/>
    <n v="-4682.84"/>
    <n v="37458.350000000006"/>
    <n v="0"/>
    <n v="0"/>
    <n v="28261.149999999994"/>
    <n v="32943.99"/>
    <n v="0"/>
  </r>
  <r>
    <x v="3"/>
    <s v="FM01"/>
    <n v="2100"/>
    <n v="210000009"/>
    <n v="0"/>
    <s v="FM002100000090"/>
    <s v="KORYO 584 L SIDE BY SIDE REF KSBS605GLD"/>
    <x v="4"/>
    <n v="1"/>
    <n v="10"/>
    <n v="0"/>
    <s v="31.12.2017"/>
    <s v="27.10.2017"/>
    <m/>
    <s v="INR"/>
    <n v="42960.94"/>
    <n v="0"/>
    <n v="-42960.94"/>
    <n v="0"/>
    <n v="0"/>
    <n v="-18069.490000000002"/>
    <n v="-3074.94"/>
    <n v="0"/>
    <n v="-3074.94"/>
    <n v="21144.43"/>
    <n v="0"/>
    <n v="0"/>
    <n v="21816.510000000002"/>
    <n v="24891.45"/>
    <n v="0"/>
  </r>
  <r>
    <x v="3"/>
    <s v="FM01"/>
    <n v="2200"/>
    <n v="220000000"/>
    <n v="0"/>
    <s v="FM002200000000"/>
    <s v="2W HH Passion Pro  KA04HJ3623"/>
    <x v="5"/>
    <n v="1"/>
    <n v="4"/>
    <n v="10"/>
    <s v="16.01.2012"/>
    <s v="01.04.2017"/>
    <m/>
    <s v="INR"/>
    <n v="18501.849999999999"/>
    <n v="0"/>
    <n v="-18501.849999999999"/>
    <n v="0"/>
    <n v="0"/>
    <n v="-17576.759999999998"/>
    <n v="0"/>
    <n v="0"/>
    <n v="0"/>
    <n v="17576.759999999998"/>
    <n v="0"/>
    <n v="0"/>
    <n v="925.09000000000015"/>
    <n v="925.09000000000015"/>
    <n v="0"/>
  </r>
  <r>
    <x v="3"/>
    <s v="FM01"/>
    <n v="2400"/>
    <n v="240000000"/>
    <n v="0"/>
    <s v="FM002400000000"/>
    <s v="O S License"/>
    <x v="6"/>
    <n v="2"/>
    <n v="6"/>
    <n v="0"/>
    <s v="31.12.2017"/>
    <s v="31.08.2017"/>
    <m/>
    <s v="INR"/>
    <n v="21400"/>
    <n v="0"/>
    <n v="0"/>
    <n v="0"/>
    <n v="21400"/>
    <n v="-15530.63"/>
    <n v="-2552.86"/>
    <n v="0"/>
    <n v="-2552.86"/>
    <n v="0"/>
    <n v="0"/>
    <n v="-18083.489999999998"/>
    <n v="0"/>
    <n v="5869.3700000000008"/>
    <n v="3316.510000000002"/>
  </r>
  <r>
    <x v="3"/>
    <s v="FM01"/>
    <n v="2400"/>
    <n v="240000001"/>
    <n v="0"/>
    <s v="FM002400000010"/>
    <s v="021-10559 Office std 2016 SNGLMVL"/>
    <x v="6"/>
    <n v="40"/>
    <n v="6"/>
    <n v="0"/>
    <s v="30.09.2018"/>
    <s v="01.07.2018"/>
    <m/>
    <s v="INR"/>
    <n v="858000"/>
    <n v="0"/>
    <n v="0"/>
    <n v="0"/>
    <n v="858000"/>
    <n v="-536347.94999999995"/>
    <n v="-107739.72"/>
    <n v="0"/>
    <n v="-107739.72"/>
    <n v="0"/>
    <n v="0"/>
    <n v="-644087.66999999993"/>
    <n v="0"/>
    <n v="321652.05000000005"/>
    <n v="213912.33000000007"/>
  </r>
  <r>
    <x v="3"/>
    <s v="FM01"/>
    <n v="2400"/>
    <n v="240000002"/>
    <n v="0"/>
    <s v="FM002400000020"/>
    <s v="381-04439 Exchg STD CAL"/>
    <x v="6"/>
    <n v="40"/>
    <n v="6"/>
    <n v="0"/>
    <s v="30.09.2018"/>
    <s v="01.07.2018"/>
    <m/>
    <s v="INR"/>
    <n v="186600"/>
    <n v="0"/>
    <n v="0"/>
    <n v="0"/>
    <n v="186600"/>
    <n v="-116646.3"/>
    <n v="-23431.51"/>
    <n v="0"/>
    <n v="-23431.51"/>
    <n v="0"/>
    <n v="0"/>
    <n v="-140077.81"/>
    <n v="0"/>
    <n v="69953.7"/>
    <n v="46522.19"/>
  </r>
  <r>
    <x v="3"/>
    <s v="FM01"/>
    <n v="2400"/>
    <n v="240000003"/>
    <n v="0"/>
    <s v="FM002400000030"/>
    <s v="MS Office Standard  &amp; Exchag STD CAL SNGL MVL"/>
    <x v="6"/>
    <n v="20"/>
    <n v="6"/>
    <n v="0"/>
    <s v="31.03.2019"/>
    <s v="01.01.2019"/>
    <m/>
    <s v="INR"/>
    <n v="615000"/>
    <n v="0"/>
    <n v="0"/>
    <n v="0"/>
    <n v="615000"/>
    <n v="-332773.96999999997"/>
    <n v="-77226.03"/>
    <n v="0"/>
    <n v="-77226.03"/>
    <n v="0"/>
    <n v="0"/>
    <n v="-410000"/>
    <n v="0"/>
    <n v="282226.03000000003"/>
    <n v="205000"/>
  </r>
  <r>
    <x v="3"/>
    <s v="FM01"/>
    <n v="2400"/>
    <n v="240000004"/>
    <n v="0"/>
    <s v="FM002400000040"/>
    <s v="MS Office Standard  &amp; Exchag STD CAL SNGL MVL"/>
    <x v="6"/>
    <n v="20"/>
    <n v="6"/>
    <n v="0"/>
    <s v="31.03.2019"/>
    <s v="31.01.2019"/>
    <m/>
    <s v="INR"/>
    <n v="615000"/>
    <n v="0"/>
    <n v="0"/>
    <n v="0"/>
    <n v="615000"/>
    <n v="-324349.32"/>
    <n v="-77226.03"/>
    <n v="0"/>
    <n v="-77226.03"/>
    <n v="0"/>
    <n v="0"/>
    <n v="-401575.35"/>
    <n v="0"/>
    <n v="290650.68"/>
    <n v="213424.65000000002"/>
  </r>
  <r>
    <x v="3"/>
    <s v="FM01"/>
    <n v="2400"/>
    <n v="240000005"/>
    <n v="0"/>
    <s v="FM002400000050"/>
    <s v="MS Office Standard"/>
    <x v="6"/>
    <n v="20"/>
    <n v="6"/>
    <n v="0"/>
    <s v="30.06.2019"/>
    <s v="28.05.2019"/>
    <m/>
    <s v="INR"/>
    <n v="497000"/>
    <n v="0"/>
    <n v="0"/>
    <n v="0"/>
    <n v="497000"/>
    <n v="-235674.08"/>
    <n v="-62436.69"/>
    <n v="0"/>
    <n v="-62436.69"/>
    <n v="0"/>
    <n v="0"/>
    <n v="-298110.77"/>
    <n v="0"/>
    <n v="261325.92"/>
    <n v="198889.22999999998"/>
  </r>
  <r>
    <x v="3"/>
    <s v="FM01"/>
    <n v="2400"/>
    <n v="240000006"/>
    <n v="0"/>
    <s v="FM002400000060"/>
    <s v="Exchag STD CAL SNGL MVL"/>
    <x v="6"/>
    <n v="20"/>
    <n v="6"/>
    <n v="0"/>
    <s v="30.06.2019"/>
    <s v="28.05.2019"/>
    <m/>
    <s v="INR"/>
    <n v="118000"/>
    <n v="0"/>
    <n v="0"/>
    <n v="0"/>
    <n v="118000"/>
    <n v="-55954.81"/>
    <n v="-14824"/>
    <n v="0"/>
    <n v="-14824"/>
    <n v="0"/>
    <n v="0"/>
    <n v="-70778.81"/>
    <n v="0"/>
    <n v="62045.19"/>
    <n v="47221.19"/>
  </r>
  <r>
    <x v="3"/>
    <s v="FM01"/>
    <n v="2400"/>
    <n v="240000007"/>
    <n v="0"/>
    <s v="FM002400000070"/>
    <s v="Exchag STD CAL SNGL MVL"/>
    <x v="6"/>
    <n v="5"/>
    <n v="6"/>
    <n v="0"/>
    <s v="30.09.2019"/>
    <s v="01.07.2019"/>
    <m/>
    <s v="INR"/>
    <n v="29500"/>
    <n v="0"/>
    <n v="0"/>
    <n v="0"/>
    <n v="29500"/>
    <n v="-13531.41"/>
    <n v="-3705.79"/>
    <n v="0"/>
    <n v="-3705.79"/>
    <n v="0"/>
    <n v="0"/>
    <n v="-17237.2"/>
    <n v="0"/>
    <n v="15968.59"/>
    <n v="12262.8"/>
  </r>
  <r>
    <x v="3"/>
    <s v="FM01"/>
    <n v="2400"/>
    <n v="240000008"/>
    <n v="0"/>
    <s v="FM002400000080"/>
    <s v="MS Office Standard"/>
    <x v="6"/>
    <n v="10"/>
    <n v="6"/>
    <n v="0"/>
    <s v="30.09.2019"/>
    <s v="01.07.2019"/>
    <m/>
    <s v="INR"/>
    <n v="124250"/>
    <n v="0"/>
    <n v="0"/>
    <n v="0"/>
    <n v="124250"/>
    <n v="-56992.46"/>
    <n v="-15608.29"/>
    <n v="0"/>
    <n v="-15608.29"/>
    <n v="0"/>
    <n v="0"/>
    <n v="-72600.75"/>
    <n v="0"/>
    <n v="67257.540000000008"/>
    <n v="51649.25"/>
  </r>
  <r>
    <x v="3"/>
    <s v="FM01"/>
    <n v="2400"/>
    <n v="240000009"/>
    <n v="0"/>
    <s v="FM002400000090"/>
    <s v="Exchag STD CAL SNGL MVL"/>
    <x v="6"/>
    <n v="5"/>
    <n v="6"/>
    <n v="0"/>
    <s v="31.12.2019"/>
    <s v="01.10.2019"/>
    <m/>
    <s v="INR"/>
    <n v="29500"/>
    <n v="0"/>
    <n v="0"/>
    <n v="0"/>
    <n v="29500"/>
    <n v="-12294.11"/>
    <n v="-3705.26"/>
    <n v="0"/>
    <n v="-3705.26"/>
    <n v="0"/>
    <n v="0"/>
    <n v="-15999.37"/>
    <n v="0"/>
    <n v="17205.89"/>
    <n v="13500.63"/>
  </r>
  <r>
    <x v="3"/>
    <s v="FM01"/>
    <n v="2400"/>
    <n v="240000010"/>
    <n v="0"/>
    <s v="FM002400000100"/>
    <s v="MS Office Standard"/>
    <x v="6"/>
    <n v="5"/>
    <n v="6"/>
    <n v="0"/>
    <s v="31.12.2019"/>
    <s v="01.10.2019"/>
    <m/>
    <s v="INR"/>
    <n v="124250"/>
    <n v="0"/>
    <n v="0"/>
    <n v="0"/>
    <n v="124250"/>
    <n v="-51781.15"/>
    <n v="-15606.06"/>
    <n v="0"/>
    <n v="-15606.06"/>
    <n v="0"/>
    <n v="0"/>
    <n v="-67387.210000000006"/>
    <n v="0"/>
    <n v="72468.850000000006"/>
    <n v="56862.789999999994"/>
  </r>
  <r>
    <x v="3"/>
    <s v="FM01"/>
    <n v="2400"/>
    <n v="240000011"/>
    <n v="0"/>
    <s v="FM002400000110"/>
    <s v="MS Office Standard"/>
    <x v="6"/>
    <n v="1"/>
    <n v="6"/>
    <n v="0"/>
    <s v="31.12.2019"/>
    <s v="01.10.2019"/>
    <m/>
    <s v="INR"/>
    <n v="24850"/>
    <n v="0"/>
    <n v="0"/>
    <n v="0"/>
    <n v="24850"/>
    <n v="-10356.23"/>
    <n v="-3121.21"/>
    <n v="0"/>
    <n v="-3121.21"/>
    <n v="0"/>
    <n v="0"/>
    <n v="-13477.439999999999"/>
    <n v="0"/>
    <n v="14493.77"/>
    <n v="11372.560000000001"/>
  </r>
  <r>
    <x v="3"/>
    <s v="FM01"/>
    <n v="2400"/>
    <n v="240000013"/>
    <n v="0"/>
    <s v="FM002400000130"/>
    <s v="MS Office Standard"/>
    <x v="6"/>
    <n v="1"/>
    <n v="6"/>
    <n v="0"/>
    <s v="08.01.2020"/>
    <s v="08.01.2020"/>
    <m/>
    <s v="INR"/>
    <n v="24850"/>
    <n v="0"/>
    <n v="0"/>
    <n v="0"/>
    <n v="24850"/>
    <n v="-9318.76"/>
    <n v="-3106.25"/>
    <n v="0"/>
    <n v="-3106.25"/>
    <n v="0"/>
    <n v="0"/>
    <n v="-12425.01"/>
    <n v="0"/>
    <n v="15531.24"/>
    <n v="12424.99"/>
  </r>
  <r>
    <x v="3"/>
    <s v="FM01"/>
    <n v="2400"/>
    <n v="240000014"/>
    <n v="0"/>
    <s v="FM002400000140"/>
    <s v="Microsoft 365 Apps for Enterprise"/>
    <x v="6"/>
    <n v="5"/>
    <n v="1"/>
    <n v="0"/>
    <s v="31.10.2021"/>
    <s v="30.10.2021"/>
    <m/>
    <s v="INR"/>
    <n v="38005"/>
    <n v="0"/>
    <n v="0"/>
    <n v="0"/>
    <n v="38005"/>
    <n v="-19002.5"/>
    <n v="-19002.5"/>
    <n v="0"/>
    <n v="-19002.5"/>
    <n v="0"/>
    <n v="0"/>
    <n v="-38005"/>
    <n v="0"/>
    <n v="19002.5"/>
    <n v="0"/>
  </r>
  <r>
    <x v="3"/>
    <s v="FM01"/>
    <n v="2400"/>
    <n v="240000015"/>
    <n v="0"/>
    <s v="FM002400000150"/>
    <s v="MS Exchange licence"/>
    <x v="6"/>
    <n v="5"/>
    <n v="1"/>
    <n v="0"/>
    <s v="30.11.2021"/>
    <s v="29.11.2021"/>
    <m/>
    <s v="INR"/>
    <n v="32594.06"/>
    <n v="0"/>
    <n v="0"/>
    <n v="0"/>
    <n v="32594.06"/>
    <n v="-13580.86"/>
    <n v="-19013.2"/>
    <n v="0"/>
    <n v="-19013.2"/>
    <n v="0"/>
    <n v="0"/>
    <n v="-32594.06"/>
    <n v="0"/>
    <n v="19013.2"/>
    <n v="0"/>
  </r>
  <r>
    <x v="3"/>
    <s v="FM01"/>
    <n v="2400"/>
    <n v="240000016"/>
    <n v="0"/>
    <s v="FM002400000160"/>
    <s v="Microsoft 365 Apps for Enterprise"/>
    <x v="6"/>
    <n v="1"/>
    <n v="1"/>
    <n v="0"/>
    <s v="31.12.2021"/>
    <s v="01.12.2021"/>
    <m/>
    <s v="INR"/>
    <n v="6967.58"/>
    <n v="0"/>
    <n v="0"/>
    <n v="0"/>
    <n v="6967.58"/>
    <n v="-2322.5300000000002"/>
    <n v="-4645.05"/>
    <n v="0"/>
    <n v="-4645.05"/>
    <n v="0"/>
    <n v="0"/>
    <n v="-6967.58"/>
    <n v="0"/>
    <n v="4645.0499999999993"/>
    <n v="0"/>
  </r>
  <r>
    <x v="3"/>
    <s v="FM01"/>
    <n v="2400"/>
    <n v="240000017"/>
    <n v="0"/>
    <s v="FM002400000170"/>
    <s v="Exchange licence Outlook"/>
    <x v="6"/>
    <n v="1"/>
    <n v="1"/>
    <n v="0"/>
    <s v="31.12.2021"/>
    <s v="03.12.2021"/>
    <m/>
    <s v="INR"/>
    <n v="6844.8"/>
    <n v="0"/>
    <n v="0"/>
    <n v="0"/>
    <n v="6844.8"/>
    <n v="-2281.6"/>
    <n v="-4563.2"/>
    <n v="0"/>
    <n v="-4563.2"/>
    <n v="0"/>
    <n v="0"/>
    <n v="-6844.7999999999993"/>
    <n v="0"/>
    <n v="4563.2000000000007"/>
    <n v="0"/>
  </r>
  <r>
    <x v="3"/>
    <s v="FM01"/>
    <n v="2400"/>
    <n v="240000018"/>
    <n v="0"/>
    <s v="FM002400000180"/>
    <s v="Microsoft 365 Office Licence"/>
    <x v="6"/>
    <n v="1"/>
    <n v="1"/>
    <n v="0"/>
    <s v="28.02.2022"/>
    <s v="09.02.2022"/>
    <m/>
    <s v="INR"/>
    <n v="19002.5"/>
    <n v="0"/>
    <n v="0"/>
    <n v="0"/>
    <n v="19002.5"/>
    <n v="-2655.14"/>
    <n v="-14316.96"/>
    <n v="0"/>
    <n v="-14316.96"/>
    <n v="0"/>
    <n v="0"/>
    <n v="-16972.099999999999"/>
    <n v="0"/>
    <n v="16347.36"/>
    <n v="2030.4000000000015"/>
  </r>
  <r>
    <x v="3"/>
    <s v="FM01"/>
    <n v="2400"/>
    <n v="240000019"/>
    <n v="0"/>
    <s v="FM002400000190"/>
    <s v="Exchag STD CAL SNGL MVL-MS Outlook"/>
    <x v="6"/>
    <n v="3"/>
    <n v="1"/>
    <n v="0"/>
    <s v="31.03.2022"/>
    <s v="15.03.2022"/>
    <m/>
    <s v="INR"/>
    <n v="20534"/>
    <n v="0"/>
    <n v="0"/>
    <n v="0"/>
    <n v="20534"/>
    <n v="-956.38"/>
    <n v="-15470.82"/>
    <n v="0"/>
    <n v="-15470.82"/>
    <n v="0"/>
    <n v="0"/>
    <n v="-16427.2"/>
    <n v="0"/>
    <n v="19577.62"/>
    <n v="4106.7999999999993"/>
  </r>
  <r>
    <x v="3"/>
    <s v="FM01"/>
    <n v="2800"/>
    <n v="280000001"/>
    <n v="0"/>
    <s v="FM002800000010"/>
    <s v="Brand KARA"/>
    <x v="12"/>
    <n v="1"/>
    <n v="8"/>
    <n v="4"/>
    <s v="15.07.2015"/>
    <s v="01.04.2017"/>
    <m/>
    <s v="INR"/>
    <n v="120900000"/>
    <n v="0"/>
    <n v="0"/>
    <n v="0"/>
    <n v="120900000"/>
    <n v="-89200000"/>
    <n v="0"/>
    <n v="0"/>
    <n v="0"/>
    <n v="0"/>
    <n v="0"/>
    <n v="-89200000"/>
    <n v="31700000"/>
    <n v="31700000"/>
    <n v="0"/>
  </r>
  <r>
    <x v="3"/>
    <s v="FM01"/>
    <n v="2800"/>
    <n v="280000002"/>
    <n v="0"/>
    <s v="FM002800000020"/>
    <s v="Brand - Pvt Brand"/>
    <x v="12"/>
    <n v="1"/>
    <n v="12"/>
    <n v="9"/>
    <s v="01.10.2022"/>
    <s v="01.10.2022"/>
    <m/>
    <s v="INR"/>
    <n v="1168838054.79"/>
    <n v="0"/>
    <n v="0"/>
    <n v="0"/>
    <n v="1168838054.79"/>
    <n v="-404922980.49000001"/>
    <n v="-28858604.710000001"/>
    <n v="0"/>
    <n v="-28858604.710000001"/>
    <n v="0"/>
    <n v="0"/>
    <n v="-433781585.19999999"/>
    <n v="735056469.63100004"/>
    <n v="763915074.29999995"/>
    <n v="-4.1000127792358398E-2"/>
  </r>
  <r>
    <x v="3"/>
    <s v="FM02"/>
    <n v="1800"/>
    <n v="180000028"/>
    <n v="0"/>
    <s v="FM001800000280"/>
    <s v="Hot Foil Printer - 1"/>
    <x v="1"/>
    <n v="1"/>
    <n v="3"/>
    <n v="5"/>
    <s v="31.10.2008"/>
    <s v="01.04.2017"/>
    <m/>
    <s v="INR"/>
    <n v="1811"/>
    <n v="0"/>
    <n v="-1811"/>
    <n v="0"/>
    <n v="0"/>
    <n v="-1720.45"/>
    <n v="0"/>
    <n v="0"/>
    <n v="0"/>
    <n v="1720.45"/>
    <n v="0"/>
    <n v="0"/>
    <n v="90.549999999999955"/>
    <n v="90.549999999999955"/>
    <n v="0"/>
  </r>
  <r>
    <x v="3"/>
    <s v="FM02"/>
    <n v="1900"/>
    <n v="190000208"/>
    <n v="0"/>
    <s v="FM001900002080"/>
    <s v="Laptop"/>
    <x v="2"/>
    <n v="4"/>
    <n v="2"/>
    <n v="4"/>
    <s v="01.07.2016"/>
    <s v="01.04.2017"/>
    <m/>
    <s v="INR"/>
    <n v="128100"/>
    <n v="0"/>
    <n v="0"/>
    <n v="0"/>
    <n v="128100"/>
    <n v="-121695"/>
    <n v="0"/>
    <n v="0"/>
    <n v="0"/>
    <n v="0"/>
    <n v="0"/>
    <n v="-121695"/>
    <n v="0"/>
    <n v="6405"/>
    <n v="6405"/>
  </r>
  <r>
    <x v="3"/>
    <s v="FM02"/>
    <n v="1900"/>
    <n v="190000213"/>
    <n v="0"/>
    <s v="FM001900002130"/>
    <s v="Epson L220 Printer"/>
    <x v="2"/>
    <n v="1"/>
    <n v="2"/>
    <n v="9"/>
    <s v="31.12.2016"/>
    <s v="01.04.2017"/>
    <m/>
    <s v="INR"/>
    <n v="10188.68"/>
    <n v="0"/>
    <n v="0"/>
    <n v="0"/>
    <n v="10188.68"/>
    <n v="-9679.25"/>
    <n v="0"/>
    <n v="0"/>
    <n v="0"/>
    <n v="0"/>
    <n v="0"/>
    <n v="-9679.25"/>
    <n v="0"/>
    <n v="509.43000000000029"/>
    <n v="509.43000000000029"/>
  </r>
  <r>
    <x v="3"/>
    <s v="FM02"/>
    <n v="1900"/>
    <n v="190000214"/>
    <n v="0"/>
    <s v="FM001900002140"/>
    <s v="USB DVD"/>
    <x v="2"/>
    <n v="1"/>
    <n v="2"/>
    <n v="9"/>
    <s v="31.12.2016"/>
    <s v="01.04.2017"/>
    <m/>
    <s v="INR"/>
    <n v="1999"/>
    <n v="0"/>
    <n v="0"/>
    <n v="0"/>
    <n v="1999"/>
    <n v="-1899.05"/>
    <n v="0"/>
    <n v="0"/>
    <n v="0"/>
    <n v="0"/>
    <n v="0"/>
    <n v="-1899.05"/>
    <n v="0"/>
    <n v="99.950000000000045"/>
    <n v="99.950000000000045"/>
  </r>
  <r>
    <x v="3"/>
    <s v="FM02"/>
    <n v="1900"/>
    <n v="190000221"/>
    <n v="0"/>
    <s v="FM001900002210"/>
    <s v="Laptop"/>
    <x v="2"/>
    <n v="8"/>
    <n v="2"/>
    <n v="11"/>
    <s v="15.02.2017"/>
    <s v="01.04.2017"/>
    <m/>
    <s v="INR"/>
    <n v="241680"/>
    <n v="0"/>
    <n v="0"/>
    <n v="0"/>
    <n v="241680"/>
    <n v="-229596"/>
    <n v="0"/>
    <n v="0"/>
    <n v="0"/>
    <n v="0"/>
    <n v="0"/>
    <n v="-229596"/>
    <n v="0"/>
    <n v="12084"/>
    <n v="12084"/>
  </r>
  <r>
    <x v="3"/>
    <s v="FM02"/>
    <n v="1900"/>
    <n v="190000222"/>
    <n v="0"/>
    <s v="FM001900002220"/>
    <s v="Laptop Dell Latitude E5420 GZ0HVQ1"/>
    <x v="2"/>
    <n v="1"/>
    <n v="2"/>
    <n v="5"/>
    <s v="14.10.2011"/>
    <s v="01.04.2017"/>
    <m/>
    <s v="INR"/>
    <n v="1975"/>
    <n v="0"/>
    <n v="0"/>
    <n v="0"/>
    <n v="1975"/>
    <n v="-1876.25"/>
    <n v="0"/>
    <n v="0"/>
    <n v="0"/>
    <n v="0"/>
    <n v="0"/>
    <n v="-1876.25"/>
    <n v="0"/>
    <n v="98.75"/>
    <n v="98.75"/>
  </r>
  <r>
    <x v="3"/>
    <s v="FM02"/>
    <n v="1900"/>
    <n v="190000223"/>
    <n v="0"/>
    <s v="FM001900002230"/>
    <s v="Laptop Dell Latitude E5420 HGZHVQ1"/>
    <x v="2"/>
    <n v="1"/>
    <n v="2"/>
    <n v="5"/>
    <s v="14.10.2011"/>
    <s v="01.04.2017"/>
    <m/>
    <s v="INR"/>
    <n v="1975"/>
    <n v="0"/>
    <n v="0"/>
    <n v="0"/>
    <n v="1975"/>
    <n v="-1876.25"/>
    <n v="0"/>
    <n v="0"/>
    <n v="0"/>
    <n v="0"/>
    <n v="0"/>
    <n v="-1876.25"/>
    <n v="0"/>
    <n v="98.75"/>
    <n v="98.75"/>
  </r>
  <r>
    <x v="3"/>
    <s v="FM02"/>
    <n v="1900"/>
    <n v="190000224"/>
    <n v="0"/>
    <s v="FM001900002240"/>
    <s v=" Lptps No.FGZ/FZ0/GZ0/HZ0/HGZ of HVQ1"/>
    <x v="2"/>
    <n v="1"/>
    <n v="2"/>
    <n v="5"/>
    <s v="14.10.2011"/>
    <s v="01.04.2017"/>
    <m/>
    <s v="INR"/>
    <n v="3246.5"/>
    <n v="0"/>
    <n v="0"/>
    <n v="0"/>
    <n v="3246.5"/>
    <n v="-3084.17"/>
    <n v="0"/>
    <n v="0"/>
    <n v="0"/>
    <n v="0"/>
    <n v="0"/>
    <n v="-3084.17"/>
    <n v="0"/>
    <n v="162.32999999999993"/>
    <n v="162.32999999999993"/>
  </r>
  <r>
    <x v="3"/>
    <s v="FM02"/>
    <n v="1900"/>
    <n v="190000226"/>
    <n v="0"/>
    <s v="FM001900002260"/>
    <s v="HP Pro 3330 Desktop #QT036AV-Taloja"/>
    <x v="2"/>
    <n v="1"/>
    <n v="1"/>
    <n v="8"/>
    <s v="18.07.2012"/>
    <s v="01.04.2017"/>
    <m/>
    <s v="INR"/>
    <n v="2455.35"/>
    <n v="0"/>
    <n v="0"/>
    <n v="0"/>
    <n v="2455.35"/>
    <n v="-2332.58"/>
    <n v="0"/>
    <n v="0"/>
    <n v="0"/>
    <n v="0"/>
    <n v="0"/>
    <n v="-2332.58"/>
    <n v="0"/>
    <n v="122.76999999999998"/>
    <n v="122.76999999999998"/>
  </r>
  <r>
    <x v="3"/>
    <s v="FM02"/>
    <n v="1900"/>
    <n v="190000232"/>
    <n v="0"/>
    <s v="FM001900002320"/>
    <s v="Dell Vostro 3460 Laptop #F3T2NV1"/>
    <x v="2"/>
    <n v="1"/>
    <n v="1"/>
    <n v="2"/>
    <s v="30.01.2013"/>
    <s v="01.04.2017"/>
    <m/>
    <s v="INR"/>
    <n v="10322.469999999999"/>
    <n v="0"/>
    <n v="0"/>
    <n v="0"/>
    <n v="10322.469999999999"/>
    <n v="-9806.35"/>
    <n v="0"/>
    <n v="0"/>
    <n v="0"/>
    <n v="0"/>
    <n v="0"/>
    <n v="-9806.35"/>
    <n v="0"/>
    <n v="516.11999999999898"/>
    <n v="516.11999999999898"/>
  </r>
  <r>
    <x v="3"/>
    <s v="FM02"/>
    <n v="1900"/>
    <n v="190000234"/>
    <n v="0"/>
    <s v="FM001900002340"/>
    <s v="Laptop DELL E5410 3ZYK6Q1- Mumbai Stock"/>
    <x v="2"/>
    <n v="1"/>
    <n v="1"/>
    <n v="0"/>
    <s v="28.03.2013"/>
    <s v="01.04.2017"/>
    <m/>
    <s v="INR"/>
    <n v="5097.74"/>
    <n v="0"/>
    <n v="0"/>
    <n v="0"/>
    <n v="5097.74"/>
    <n v="-4842.8500000000004"/>
    <n v="0"/>
    <n v="0"/>
    <n v="0"/>
    <n v="0"/>
    <n v="0"/>
    <n v="-4842.8500000000004"/>
    <n v="0"/>
    <n v="254.88999999999942"/>
    <n v="254.88999999999942"/>
  </r>
  <r>
    <x v="3"/>
    <s v="FM02"/>
    <n v="1900"/>
    <n v="190000235"/>
    <n v="0"/>
    <s v="FM001900002350"/>
    <s v="DELL E5410-LAPTOP 3ZYJ6Q1-Rajesh Singh"/>
    <x v="2"/>
    <n v="1"/>
    <n v="1"/>
    <n v="0"/>
    <s v="29.03.2013"/>
    <s v="01.04.2017"/>
    <m/>
    <s v="INR"/>
    <n v="5097.74"/>
    <n v="0"/>
    <n v="0"/>
    <n v="0"/>
    <n v="5097.74"/>
    <n v="-4842.8500000000004"/>
    <n v="0"/>
    <n v="0"/>
    <n v="0"/>
    <n v="0"/>
    <n v="0"/>
    <n v="-4842.8500000000004"/>
    <n v="0"/>
    <n v="254.88999999999942"/>
    <n v="254.88999999999942"/>
  </r>
  <r>
    <x v="3"/>
    <s v="FM02"/>
    <n v="1900"/>
    <n v="190000236"/>
    <n v="0"/>
    <s v="FM001900002360"/>
    <s v="Laptop 3460#GRWWFY1 -  P K Banerjee"/>
    <x v="2"/>
    <n v="1"/>
    <n v="0"/>
    <n v="6"/>
    <s v="30.09.2013"/>
    <s v="01.04.2017"/>
    <m/>
    <s v="INR"/>
    <n v="20163.439999999999"/>
    <n v="0"/>
    <n v="0"/>
    <n v="0"/>
    <n v="20163.439999999999"/>
    <n v="-19155.27"/>
    <n v="0"/>
    <n v="0"/>
    <n v="0"/>
    <n v="0"/>
    <n v="0"/>
    <n v="-19155.27"/>
    <n v="0"/>
    <n v="1008.1699999999983"/>
    <n v="1008.1699999999983"/>
  </r>
  <r>
    <x v="3"/>
    <s v="FM02"/>
    <n v="1900"/>
    <n v="190000237"/>
    <n v="0"/>
    <s v="FM001900002370"/>
    <s v="Laptop 3460#7NWXGY1"/>
    <x v="2"/>
    <n v="1"/>
    <n v="0"/>
    <n v="5"/>
    <s v="29.10.2013"/>
    <s v="01.04.2017"/>
    <m/>
    <s v="INR"/>
    <n v="23196.1"/>
    <n v="0"/>
    <n v="0"/>
    <n v="0"/>
    <n v="23196.1"/>
    <n v="-22036.29"/>
    <n v="0"/>
    <n v="0"/>
    <n v="0"/>
    <n v="0"/>
    <n v="0"/>
    <n v="-22036.29"/>
    <n v="0"/>
    <n v="1159.8099999999977"/>
    <n v="1159.8099999999977"/>
  </r>
  <r>
    <x v="3"/>
    <s v="FM02"/>
    <n v="1900"/>
    <n v="190000238"/>
    <n v="0"/>
    <s v="FM001900002380"/>
    <s v="Dell E7240 Laptop # 4N78102"/>
    <x v="2"/>
    <n v="1"/>
    <n v="0"/>
    <n v="2"/>
    <s v="30.01.2014"/>
    <s v="01.04.2017"/>
    <m/>
    <s v="INR"/>
    <n v="42638.39"/>
    <n v="0"/>
    <n v="0"/>
    <n v="0"/>
    <n v="42638.39"/>
    <n v="-40506.47"/>
    <n v="0"/>
    <n v="0"/>
    <n v="0"/>
    <n v="0"/>
    <n v="0"/>
    <n v="-40506.47"/>
    <n v="0"/>
    <n v="2131.9199999999983"/>
    <n v="2131.9199999999983"/>
  </r>
  <r>
    <x v="3"/>
    <s v="FM02"/>
    <n v="1900"/>
    <n v="190000239"/>
    <n v="0"/>
    <s v="FM001900002390"/>
    <s v="Dell E3440BTX Laptop # 7SZ23Z1"/>
    <x v="2"/>
    <n v="1"/>
    <n v="0"/>
    <n v="1"/>
    <s v="28.02.2014"/>
    <s v="01.04.2017"/>
    <m/>
    <s v="INR"/>
    <n v="25800.71"/>
    <n v="0"/>
    <n v="0"/>
    <n v="0"/>
    <n v="25800.71"/>
    <n v="-24510.67"/>
    <n v="0"/>
    <n v="0"/>
    <n v="0"/>
    <n v="0"/>
    <n v="0"/>
    <n v="-24510.67"/>
    <n v="0"/>
    <n v="1290.0400000000009"/>
    <n v="1290.0400000000009"/>
  </r>
  <r>
    <x v="3"/>
    <s v="FM02"/>
    <n v="1900"/>
    <n v="190000242"/>
    <n v="0"/>
    <s v="FM001900002420"/>
    <s v="Laptop Dell Latitude 3440 - CPD IT Stock"/>
    <x v="2"/>
    <n v="1"/>
    <n v="1"/>
    <n v="0"/>
    <s v="31.03.2015"/>
    <s v="01.04.2017"/>
    <m/>
    <s v="INR"/>
    <n v="41725.279999999999"/>
    <n v="0"/>
    <n v="0"/>
    <n v="0"/>
    <n v="41725.279999999999"/>
    <n v="-39639.019999999997"/>
    <n v="0"/>
    <n v="0"/>
    <n v="0"/>
    <n v="0"/>
    <n v="0"/>
    <n v="-39639.019999999997"/>
    <n v="0"/>
    <n v="2086.260000000002"/>
    <n v="2086.260000000002"/>
  </r>
  <r>
    <x v="3"/>
    <s v="FM02"/>
    <n v="1900"/>
    <n v="190000243"/>
    <n v="0"/>
    <s v="FM001900002430"/>
    <s v="Laptop Dell Latitude 3440 - CPD IT Stock"/>
    <x v="2"/>
    <n v="1"/>
    <n v="1"/>
    <n v="0"/>
    <s v="31.03.2015"/>
    <s v="01.04.2017"/>
    <m/>
    <s v="INR"/>
    <n v="41725.279999999999"/>
    <n v="0"/>
    <n v="0"/>
    <n v="0"/>
    <n v="41725.279999999999"/>
    <n v="-39639.019999999997"/>
    <n v="0"/>
    <n v="0"/>
    <n v="0"/>
    <n v="0"/>
    <n v="0"/>
    <n v="-39639.019999999997"/>
    <n v="0"/>
    <n v="2086.260000000002"/>
    <n v="2086.260000000002"/>
  </r>
  <r>
    <x v="3"/>
    <s v="FM02"/>
    <n v="1900"/>
    <n v="190000244"/>
    <n v="0"/>
    <s v="FM001900002440"/>
    <s v="Laptop Dell Latitude 3440 - CPD IT Stock"/>
    <x v="2"/>
    <n v="1"/>
    <n v="1"/>
    <n v="0"/>
    <s v="31.03.2015"/>
    <s v="01.04.2017"/>
    <m/>
    <s v="INR"/>
    <n v="41723.519999999997"/>
    <n v="0"/>
    <n v="0"/>
    <n v="0"/>
    <n v="41723.519999999997"/>
    <n v="-39637.339999999997"/>
    <n v="0"/>
    <n v="0"/>
    <n v="0"/>
    <n v="0"/>
    <n v="0"/>
    <n v="-39637.339999999997"/>
    <n v="0"/>
    <n v="2086.1800000000003"/>
    <n v="2086.1800000000003"/>
  </r>
  <r>
    <x v="3"/>
    <s v="FM02"/>
    <n v="1900"/>
    <n v="190000245"/>
    <n v="0"/>
    <s v="FM001900002450"/>
    <s v="Desktop Optiplex 3020 Small BTX-CPD"/>
    <x v="2"/>
    <n v="1"/>
    <n v="1"/>
    <n v="0"/>
    <s v="31.03.2015"/>
    <s v="01.04.2017"/>
    <m/>
    <s v="INR"/>
    <n v="32965.360000000001"/>
    <n v="0"/>
    <n v="0"/>
    <n v="0"/>
    <n v="32965.360000000001"/>
    <n v="-31317.09"/>
    <n v="0"/>
    <n v="0"/>
    <n v="0"/>
    <n v="0"/>
    <n v="0"/>
    <n v="-31317.09"/>
    <n v="0"/>
    <n v="1648.2700000000004"/>
    <n v="1648.2700000000004"/>
  </r>
  <r>
    <x v="3"/>
    <s v="FM02"/>
    <n v="2200"/>
    <n v="220000001"/>
    <n v="0"/>
    <s v="FM002200000010"/>
    <s v="2W HH Passion Pro  KA04HJ3623"/>
    <x v="5"/>
    <n v="1"/>
    <n v="4"/>
    <n v="11"/>
    <s v="28.02.2012"/>
    <s v="01.04.2017"/>
    <m/>
    <s v="INR"/>
    <n v="18790.71"/>
    <n v="0"/>
    <n v="-18790.71"/>
    <n v="0"/>
    <n v="0"/>
    <n v="-17851.169999999998"/>
    <n v="0"/>
    <n v="0"/>
    <n v="0"/>
    <n v="17851.169999999998"/>
    <n v="0"/>
    <n v="0"/>
    <n v="939.54000000000087"/>
    <n v="939.54000000000087"/>
    <n v="0"/>
  </r>
  <r>
    <x v="3"/>
    <s v="FM02"/>
    <n v="2200"/>
    <n v="220000002"/>
    <n v="0"/>
    <s v="FM002200000020"/>
    <s v="OYVS 2W CB Shine (CBF125MCC)"/>
    <x v="5"/>
    <n v="1"/>
    <n v="6"/>
    <n v="9"/>
    <s v="31.12.2013"/>
    <s v="01.04.2017"/>
    <m/>
    <s v="INR"/>
    <n v="29465.98"/>
    <n v="0"/>
    <n v="-29465.98"/>
    <n v="0"/>
    <n v="0"/>
    <n v="-24874.99"/>
    <n v="-1336.15"/>
    <n v="0"/>
    <n v="-1336.15"/>
    <n v="26211.140000000003"/>
    <n v="0"/>
    <n v="0"/>
    <n v="3254.8399999999965"/>
    <n v="4590.989999999998"/>
    <n v="0"/>
  </r>
  <r>
    <x v="3"/>
    <s v="FM14"/>
    <n v="2000"/>
    <n v="200000177"/>
    <n v="0"/>
    <s v="FM002000001770"/>
    <s v="Plastic Pallets"/>
    <x v="3"/>
    <n v="0"/>
    <n v="6"/>
    <n v="11"/>
    <s v="30.06.2022"/>
    <s v="23.06.2022"/>
    <m/>
    <s v="INR"/>
    <n v="0"/>
    <n v="0"/>
    <n v="-1063652.24"/>
    <n v="1063652.24"/>
    <n v="0"/>
    <n v="0"/>
    <n v="-52810.5"/>
    <n v="0"/>
    <n v="-52810.5"/>
    <n v="368769.5"/>
    <n v="-315959"/>
    <n v="0"/>
    <n v="694882.74"/>
    <n v="0"/>
    <n v="0"/>
  </r>
  <r>
    <x v="3"/>
    <s v="FM19"/>
    <n v="1600"/>
    <n v="160000056"/>
    <n v="0"/>
    <s v="FM001600000560"/>
    <s v="OFFLINE PLASTIC LID APPLICATOR"/>
    <x v="0"/>
    <n v="2"/>
    <n v="5"/>
    <n v="6"/>
    <s v="01.09.2007"/>
    <s v="01.04.2017"/>
    <m/>
    <s v="INR"/>
    <n v="2995191.48"/>
    <n v="0"/>
    <n v="-2995191.48"/>
    <n v="0"/>
    <n v="0"/>
    <n v="-2650114.4700000002"/>
    <n v="-195317.44"/>
    <n v="0"/>
    <n v="-195317.44"/>
    <n v="2845431.91"/>
    <n v="0"/>
    <n v="0"/>
    <n v="149759.56999999983"/>
    <n v="345077.00999999978"/>
    <n v="0"/>
  </r>
  <r>
    <x v="3"/>
    <s v="FM19"/>
    <n v="1600"/>
    <n v="160000096"/>
    <n v="0"/>
    <s v="FM001600000960"/>
    <s v="Electric Stacker Model:ND-ESL-1534"/>
    <x v="0"/>
    <n v="0"/>
    <n v="14"/>
    <n v="4"/>
    <s v="01.07.2016"/>
    <s v="01.04.2017"/>
    <s v="26.05.2022"/>
    <s v="INR"/>
    <n v="485000"/>
    <n v="0"/>
    <n v="-485000"/>
    <n v="0"/>
    <n v="0"/>
    <n v="-460750"/>
    <n v="0"/>
    <n v="0"/>
    <n v="0"/>
    <n v="460750"/>
    <n v="0"/>
    <n v="0"/>
    <n v="0"/>
    <n v="24250"/>
    <n v="0"/>
  </r>
  <r>
    <x v="3"/>
    <s v="FM19"/>
    <n v="1800"/>
    <n v="180000025"/>
    <n v="0"/>
    <s v="FM001800000250"/>
    <s v=" Revolving Chair"/>
    <x v="1"/>
    <n v="1"/>
    <n v="2"/>
    <n v="6"/>
    <s v="24.09.2014"/>
    <s v="01.04.2017"/>
    <m/>
    <s v="INR"/>
    <n v="15525"/>
    <n v="0"/>
    <n v="-15525"/>
    <n v="0"/>
    <n v="0"/>
    <n v="-14748.75"/>
    <n v="0"/>
    <n v="0"/>
    <n v="0"/>
    <n v="14748.75"/>
    <n v="0"/>
    <n v="0"/>
    <n v="776.25"/>
    <n v="776.25"/>
    <n v="0"/>
  </r>
  <r>
    <x v="3"/>
    <s v="FM19"/>
    <n v="1900"/>
    <n v="190000190"/>
    <n v="0"/>
    <s v="FM001900001900"/>
    <s v="Printer"/>
    <x v="2"/>
    <n v="1"/>
    <n v="3"/>
    <n v="6"/>
    <s v="30.09.2010"/>
    <s v="01.04.2017"/>
    <m/>
    <s v="INR"/>
    <n v="18540"/>
    <n v="0"/>
    <n v="0"/>
    <n v="0"/>
    <n v="18540"/>
    <n v="-17613"/>
    <n v="0"/>
    <n v="0"/>
    <n v="0"/>
    <n v="0"/>
    <n v="0"/>
    <n v="-17613"/>
    <n v="0"/>
    <n v="927"/>
    <n v="927"/>
  </r>
  <r>
    <x v="3"/>
    <s v="FM19"/>
    <n v="1900"/>
    <n v="190000191"/>
    <n v="0"/>
    <s v="FM001900001910"/>
    <s v="Computer"/>
    <x v="2"/>
    <n v="1"/>
    <n v="6"/>
    <n v="2"/>
    <s v="28.01.2008"/>
    <s v="01.04.2017"/>
    <m/>
    <s v="INR"/>
    <n v="63461.4"/>
    <n v="0"/>
    <n v="0"/>
    <n v="0"/>
    <n v="63461.4"/>
    <n v="-60288.6"/>
    <n v="0"/>
    <n v="0"/>
    <n v="0"/>
    <n v="0"/>
    <n v="0"/>
    <n v="-60288.6"/>
    <n v="0"/>
    <n v="3172.8000000000029"/>
    <n v="3172.8000000000029"/>
  </r>
  <r>
    <x v="3"/>
    <s v="FM19"/>
    <n v="1900"/>
    <n v="190000215"/>
    <n v="0"/>
    <s v="FM001900002150"/>
    <s v="HP Laserjet Printer"/>
    <x v="2"/>
    <n v="1"/>
    <n v="2"/>
    <n v="9"/>
    <s v="31.12.2016"/>
    <s v="01.04.2017"/>
    <m/>
    <s v="INR"/>
    <n v="13965.5"/>
    <n v="0"/>
    <n v="0"/>
    <n v="0"/>
    <n v="13965.5"/>
    <n v="-13267.22"/>
    <n v="0"/>
    <n v="0"/>
    <n v="0"/>
    <n v="0"/>
    <n v="0"/>
    <n v="-13267.22"/>
    <n v="0"/>
    <n v="698.28000000000065"/>
    <n v="698.28000000000065"/>
  </r>
  <r>
    <x v="3"/>
    <s v="FM19"/>
    <n v="1900"/>
    <n v="190000216"/>
    <n v="0"/>
    <s v="FM001900002160"/>
    <s v="Desktop"/>
    <x v="2"/>
    <n v="1"/>
    <n v="2"/>
    <n v="9"/>
    <s v="31.12.2016"/>
    <s v="01.04.2017"/>
    <m/>
    <s v="INR"/>
    <n v="25970"/>
    <n v="0"/>
    <n v="0"/>
    <n v="0"/>
    <n v="25970"/>
    <n v="-24671.5"/>
    <n v="0"/>
    <n v="0"/>
    <n v="0"/>
    <n v="0"/>
    <n v="0"/>
    <n v="-24671.5"/>
    <n v="0"/>
    <n v="1298.5"/>
    <n v="1298.5"/>
  </r>
  <r>
    <x v="3"/>
    <s v="FM19"/>
    <n v="2000"/>
    <n v="200000147"/>
    <n v="0"/>
    <s v="FM002000001470"/>
    <s v="10 Table"/>
    <x v="3"/>
    <n v="1"/>
    <n v="1"/>
    <n v="4"/>
    <s v="01.07.2008"/>
    <s v="01.04.2017"/>
    <m/>
    <s v="INR"/>
    <n v="7476.8"/>
    <n v="0"/>
    <n v="-7476.8"/>
    <n v="0"/>
    <n v="0"/>
    <n v="-7102.96"/>
    <n v="0"/>
    <n v="0"/>
    <n v="0"/>
    <n v="7102.96"/>
    <n v="0"/>
    <n v="0"/>
    <n v="373.84000000000015"/>
    <n v="373.84000000000015"/>
    <n v="0"/>
  </r>
  <r>
    <x v="3"/>
    <s v="FM19"/>
    <n v="2000"/>
    <n v="200000148"/>
    <n v="0"/>
    <s v="FM002000001480"/>
    <s v="Wooden Pallet 43*43*6mm"/>
    <x v="3"/>
    <n v="1"/>
    <n v="7"/>
    <n v="6"/>
    <s v="24.09.2014"/>
    <s v="01.04.2017"/>
    <m/>
    <s v="INR"/>
    <n v="13230"/>
    <n v="0"/>
    <n v="-13230"/>
    <n v="0"/>
    <n v="0"/>
    <n v="-12568.5"/>
    <n v="0"/>
    <n v="0"/>
    <n v="0"/>
    <n v="12568.5"/>
    <n v="0"/>
    <n v="0"/>
    <n v="661.5"/>
    <n v="661.5"/>
    <n v="0"/>
  </r>
  <r>
    <x v="3"/>
    <s v="FM19"/>
    <n v="2000"/>
    <n v="200000149"/>
    <n v="0"/>
    <s v="FM002000001490"/>
    <s v="Wooden Pallet 45*45*6mm"/>
    <x v="3"/>
    <n v="1"/>
    <n v="7"/>
    <n v="6"/>
    <s v="24.09.2014"/>
    <s v="01.04.2017"/>
    <m/>
    <s v="INR"/>
    <n v="60270"/>
    <n v="0"/>
    <n v="-60270"/>
    <n v="0"/>
    <n v="0"/>
    <n v="-57256.5"/>
    <n v="0"/>
    <n v="0"/>
    <n v="0"/>
    <n v="57256.5"/>
    <n v="0"/>
    <n v="0"/>
    <n v="3013.5"/>
    <n v="3013.5"/>
    <n v="0"/>
  </r>
  <r>
    <x v="3"/>
    <s v="FM19"/>
    <n v="2000"/>
    <n v="200000150"/>
    <n v="0"/>
    <s v="FM002000001500"/>
    <s v="Wooden Pallet 47*39*6mm"/>
    <x v="3"/>
    <n v="1"/>
    <n v="7"/>
    <n v="6"/>
    <s v="24.09.2014"/>
    <s v="01.04.2017"/>
    <m/>
    <s v="INR"/>
    <n v="63000"/>
    <n v="0"/>
    <n v="-63000"/>
    <n v="0"/>
    <n v="0"/>
    <n v="-59850"/>
    <n v="0"/>
    <n v="0"/>
    <n v="0"/>
    <n v="59850"/>
    <n v="0"/>
    <n v="0"/>
    <n v="3150"/>
    <n v="3150"/>
    <n v="0"/>
  </r>
  <r>
    <x v="3"/>
    <s v="FM19"/>
    <n v="2000"/>
    <n v="200000151"/>
    <n v="0"/>
    <s v="FM002000001510"/>
    <s v="Wooden Pallets 1200mm*1000mm"/>
    <x v="3"/>
    <n v="1"/>
    <n v="7"/>
    <n v="7"/>
    <s v="31.10.2014"/>
    <s v="01.04.2017"/>
    <m/>
    <s v="INR"/>
    <n v="366581.25"/>
    <n v="0"/>
    <n v="-366581.25"/>
    <n v="0"/>
    <n v="0"/>
    <n v="-258426.28"/>
    <n v="-26078.49"/>
    <n v="0"/>
    <n v="-26078.49"/>
    <n v="284504.77"/>
    <n v="0"/>
    <n v="0"/>
    <n v="82076.479999999981"/>
    <n v="108154.97"/>
    <n v="0"/>
  </r>
  <r>
    <x v="3"/>
    <s v="FM19"/>
    <n v="2000"/>
    <n v="200000152"/>
    <n v="0"/>
    <s v="FM002000001520"/>
    <s v="Racks"/>
    <x v="3"/>
    <n v="1"/>
    <n v="7"/>
    <n v="6"/>
    <s v="19.09.2014"/>
    <s v="01.04.2017"/>
    <m/>
    <s v="INR"/>
    <n v="1348928.64"/>
    <n v="0"/>
    <n v="-1348928.64"/>
    <n v="0"/>
    <n v="0"/>
    <n v="-964604.7"/>
    <n v="-95063.25"/>
    <n v="0"/>
    <n v="-95063.25"/>
    <n v="1059667.95"/>
    <n v="0"/>
    <n v="0"/>
    <n v="289260.68999999994"/>
    <n v="384323.93999999994"/>
    <n v="0"/>
  </r>
  <r>
    <x v="3"/>
    <s v="FM22"/>
    <n v="1600"/>
    <n v="160000000"/>
    <n v="0"/>
    <s v="FM001600000000"/>
    <s v="Hand Pallet Truck, Make Swift"/>
    <x v="0"/>
    <n v="1"/>
    <n v="11"/>
    <n v="10"/>
    <s v="02.01.2014"/>
    <s v="01.04.2017"/>
    <m/>
    <s v="INR"/>
    <n v="14000"/>
    <n v="0"/>
    <n v="-14000"/>
    <n v="0"/>
    <n v="0"/>
    <n v="-8048.55"/>
    <n v="-576.38"/>
    <n v="0"/>
    <n v="-576.38"/>
    <n v="8624.93"/>
    <n v="0"/>
    <n v="0"/>
    <n v="5375.07"/>
    <n v="5951.45"/>
    <n v="0"/>
  </r>
  <r>
    <x v="3"/>
    <s v="FM23"/>
    <n v="1700"/>
    <n v="170000018"/>
    <n v="0"/>
    <s v="FM001700000180"/>
    <s v="Hot Air Oven"/>
    <x v="10"/>
    <n v="1"/>
    <n v="4"/>
    <n v="5"/>
    <s v="05.09.2019"/>
    <s v="05.09.2019"/>
    <m/>
    <s v="INR"/>
    <n v="43200"/>
    <n v="0"/>
    <n v="-43200"/>
    <n v="0"/>
    <n v="0"/>
    <n v="-26701.8"/>
    <n v="-6411.39"/>
    <n v="0"/>
    <n v="-6411.39"/>
    <n v="33113.19"/>
    <n v="0"/>
    <n v="0"/>
    <n v="10086.809999999998"/>
    <n v="16498.2"/>
    <n v="0"/>
  </r>
  <r>
    <x v="3"/>
    <s v="FM23"/>
    <n v="1900"/>
    <n v="190000218"/>
    <n v="0"/>
    <s v="FM001900002180"/>
    <s v="Laptop"/>
    <x v="2"/>
    <n v="1"/>
    <n v="2"/>
    <n v="9"/>
    <s v="31.12.2016"/>
    <s v="01.04.2017"/>
    <m/>
    <s v="INR"/>
    <n v="32177.5"/>
    <n v="0"/>
    <n v="0"/>
    <n v="0"/>
    <n v="32177.5"/>
    <n v="-30568.62"/>
    <n v="0"/>
    <n v="0"/>
    <n v="0"/>
    <n v="0"/>
    <n v="0"/>
    <n v="-30568.62"/>
    <n v="0"/>
    <n v="1608.880000000001"/>
    <n v="1608.880000000001"/>
  </r>
  <r>
    <x v="3"/>
    <s v="FM26"/>
    <n v="2000"/>
    <n v="200000164"/>
    <n v="0"/>
    <s v="FM002000001640"/>
    <s v="Kara display End unit"/>
    <x v="3"/>
    <n v="6"/>
    <n v="10"/>
    <n v="0"/>
    <s v="30.06.2018"/>
    <s v="01.04.2018"/>
    <m/>
    <s v="INR"/>
    <n v="339726"/>
    <n v="0"/>
    <n v="-339726"/>
    <n v="0"/>
    <n v="0"/>
    <n v="-129095.88"/>
    <n v="-24316"/>
    <n v="0"/>
    <n v="-24316"/>
    <n v="153411.88"/>
    <n v="0"/>
    <n v="0"/>
    <n v="186314.12"/>
    <n v="210630.12"/>
    <n v="0"/>
  </r>
  <r>
    <x v="3"/>
    <s v="FM29"/>
    <n v="1600"/>
    <n v="160001904"/>
    <n v="0"/>
    <s v="FM001600019040"/>
    <s v="PB PRINTING CYLIDER GENERAL"/>
    <x v="0"/>
    <n v="8"/>
    <n v="2"/>
    <n v="0"/>
    <s v="17.06.2021"/>
    <s v="03.06.2021"/>
    <m/>
    <s v="INR"/>
    <n v="108864"/>
    <n v="0"/>
    <n v="0"/>
    <n v="0"/>
    <n v="108864"/>
    <n v="-42785.04"/>
    <n v="-38959.89"/>
    <n v="0"/>
    <n v="-38959.89"/>
    <n v="0"/>
    <n v="0"/>
    <n v="-81744.929999999993"/>
    <n v="0"/>
    <n v="66078.959999999992"/>
    <n v="27119.070000000007"/>
  </r>
  <r>
    <x v="3"/>
    <s v="FM29"/>
    <n v="1900"/>
    <n v="190000219"/>
    <n v="0"/>
    <s v="FM001900002190"/>
    <s v="Laptop"/>
    <x v="2"/>
    <n v="2"/>
    <n v="2"/>
    <n v="9"/>
    <s v="31.12.2016"/>
    <s v="01.04.2017"/>
    <m/>
    <s v="INR"/>
    <n v="60420"/>
    <n v="0"/>
    <n v="0"/>
    <n v="0"/>
    <n v="60420"/>
    <n v="-57399"/>
    <n v="0"/>
    <n v="0"/>
    <n v="0"/>
    <n v="0"/>
    <n v="0"/>
    <n v="-57399"/>
    <n v="0"/>
    <n v="3021"/>
    <n v="3021"/>
  </r>
  <r>
    <x v="3"/>
    <s v="FM29"/>
    <n v="1900"/>
    <n v="190000225"/>
    <n v="0"/>
    <s v="FM001900002250"/>
    <s v="Dell E5420 Laptop # FPHG8R1 -Ankur Dixit"/>
    <x v="2"/>
    <n v="1"/>
    <n v="1"/>
    <n v="10"/>
    <s v="17.05.2012"/>
    <s v="01.04.2017"/>
    <m/>
    <s v="INR"/>
    <n v="2295.2800000000002"/>
    <n v="0"/>
    <n v="0"/>
    <n v="0"/>
    <n v="2295.2800000000002"/>
    <n v="-2180.52"/>
    <n v="0"/>
    <n v="0"/>
    <n v="0"/>
    <n v="0"/>
    <n v="0"/>
    <n v="-2180.52"/>
    <n v="0"/>
    <n v="114.76000000000022"/>
    <n v="114.76000000000022"/>
  </r>
  <r>
    <x v="3"/>
    <s v="FM29"/>
    <n v="1900"/>
    <n v="190000231"/>
    <n v="0"/>
    <s v="FM001900002310"/>
    <s v="Dell Vostro 3460 Laptop #JQZ3MV1 Delhi"/>
    <x v="2"/>
    <n v="1"/>
    <n v="1"/>
    <n v="4"/>
    <s v="20.11.2012"/>
    <s v="01.04.2017"/>
    <m/>
    <s v="INR"/>
    <n v="7512.18"/>
    <n v="0"/>
    <n v="0"/>
    <n v="0"/>
    <n v="7512.18"/>
    <n v="-7136.57"/>
    <n v="0"/>
    <n v="0"/>
    <n v="0"/>
    <n v="0"/>
    <n v="0"/>
    <n v="-7136.57"/>
    <n v="0"/>
    <n v="375.61000000000058"/>
    <n v="375.61000000000058"/>
  </r>
  <r>
    <x v="3"/>
    <s v="FM29"/>
    <n v="1900"/>
    <n v="190000241"/>
    <n v="0"/>
    <s v="FM001900002410"/>
    <s v="Laptop Dell Latitude 3440 BTX"/>
    <x v="2"/>
    <n v="1"/>
    <n v="0"/>
    <n v="8"/>
    <s v="30.11.2014"/>
    <s v="01.04.2017"/>
    <m/>
    <s v="INR"/>
    <n v="36721.54"/>
    <n v="0"/>
    <n v="0"/>
    <n v="0"/>
    <n v="36721.54"/>
    <n v="-34885.46"/>
    <n v="0"/>
    <n v="0"/>
    <n v="0"/>
    <n v="0"/>
    <n v="0"/>
    <n v="-34885.46"/>
    <n v="0"/>
    <n v="1836.0800000000017"/>
    <n v="1836.0800000000017"/>
  </r>
  <r>
    <x v="3"/>
    <s v="FM29"/>
    <n v="1900"/>
    <n v="190000276"/>
    <n v="0"/>
    <s v="FM001900002760"/>
    <s v="Lenovo Laptop"/>
    <x v="2"/>
    <n v="2"/>
    <n v="3"/>
    <n v="0"/>
    <s v="30.09.2018"/>
    <s v="11.08.2018"/>
    <m/>
    <s v="INR"/>
    <n v="64000"/>
    <n v="0"/>
    <n v="0"/>
    <n v="0"/>
    <n v="64000"/>
    <n v="-60800"/>
    <n v="0"/>
    <n v="0"/>
    <n v="0"/>
    <n v="0"/>
    <n v="0"/>
    <n v="-60800"/>
    <n v="0"/>
    <n v="3200"/>
    <n v="3200"/>
  </r>
  <r>
    <x v="3"/>
    <s v="FM29"/>
    <n v="1900"/>
    <n v="190000289"/>
    <n v="0"/>
    <s v="FM001900002890"/>
    <s v="Lenovo Laptop"/>
    <x v="2"/>
    <n v="2"/>
    <n v="3"/>
    <n v="0"/>
    <s v="31.05.2019"/>
    <s v="01.04.2019"/>
    <m/>
    <s v="INR"/>
    <n v="34000"/>
    <n v="0"/>
    <n v="0"/>
    <n v="0"/>
    <n v="34000"/>
    <n v="-32300"/>
    <n v="0"/>
    <n v="0"/>
    <n v="0"/>
    <n v="0"/>
    <n v="0"/>
    <n v="-32300"/>
    <n v="0"/>
    <n v="1700"/>
    <n v="1700"/>
  </r>
  <r>
    <x v="3"/>
    <s v="FM29"/>
    <n v="1900"/>
    <n v="190000290"/>
    <n v="0"/>
    <s v="FM001900002900"/>
    <s v="Lenovo Laptop"/>
    <x v="2"/>
    <n v="6"/>
    <n v="3"/>
    <n v="0"/>
    <s v="31.05.2019"/>
    <s v="01.04.2019"/>
    <m/>
    <s v="INR"/>
    <n v="102000"/>
    <n v="0"/>
    <n v="0"/>
    <n v="0"/>
    <n v="102000"/>
    <n v="-96900"/>
    <n v="0"/>
    <n v="0"/>
    <n v="0"/>
    <n v="0"/>
    <n v="0"/>
    <n v="-96900"/>
    <n v="0"/>
    <n v="5100"/>
    <n v="5100"/>
  </r>
  <r>
    <x v="3"/>
    <s v="FM29"/>
    <n v="1900"/>
    <n v="190000294"/>
    <n v="0"/>
    <s v="FM001900002940"/>
    <s v="Lenovo Laptop"/>
    <x v="2"/>
    <n v="3"/>
    <n v="3"/>
    <n v="0"/>
    <s v="30.09.2019"/>
    <s v="03.07.2019"/>
    <m/>
    <s v="INR"/>
    <n v="102000"/>
    <n v="0"/>
    <n v="0"/>
    <n v="0"/>
    <n v="102000"/>
    <n v="-88751.24"/>
    <n v="-8148.76"/>
    <n v="0"/>
    <n v="-8148.76"/>
    <n v="0"/>
    <n v="0"/>
    <n v="-96900"/>
    <n v="0"/>
    <n v="13248.759999999995"/>
    <n v="5100"/>
  </r>
  <r>
    <x v="3"/>
    <s v="FM29"/>
    <n v="1900"/>
    <n v="190000295"/>
    <n v="0"/>
    <s v="FM001900002950"/>
    <s v="Lenovo Laptop"/>
    <x v="2"/>
    <n v="1"/>
    <n v="3"/>
    <n v="0"/>
    <s v="30.09.2019"/>
    <s v="05.07.2019"/>
    <m/>
    <s v="INR"/>
    <n v="39000"/>
    <n v="0"/>
    <n v="0"/>
    <n v="0"/>
    <n v="39000"/>
    <n v="-33866.589999999997"/>
    <n v="-3183.41"/>
    <n v="0"/>
    <n v="-3183.41"/>
    <n v="0"/>
    <n v="0"/>
    <n v="-37050"/>
    <n v="0"/>
    <n v="5133.4100000000035"/>
    <n v="1950"/>
  </r>
  <r>
    <x v="3"/>
    <s v="FM29"/>
    <n v="2000"/>
    <n v="200000165"/>
    <n v="0"/>
    <s v="FM002000001650"/>
    <s v="Kara display End unit"/>
    <x v="3"/>
    <n v="6"/>
    <n v="10"/>
    <n v="0"/>
    <s v="30.06.2018"/>
    <s v="01.04.2018"/>
    <m/>
    <s v="INR"/>
    <n v="332286"/>
    <n v="0"/>
    <n v="-332286"/>
    <n v="0"/>
    <n v="0"/>
    <n v="-126268.68"/>
    <n v="-23783.48"/>
    <n v="0"/>
    <n v="-23783.48"/>
    <n v="150052.16"/>
    <n v="0"/>
    <n v="0"/>
    <n v="182233.84"/>
    <n v="206017.32"/>
    <n v="0"/>
  </r>
  <r>
    <x v="3"/>
    <s v="FM29"/>
    <n v="2000"/>
    <n v="200000176"/>
    <n v="0"/>
    <s v="FM002000001760"/>
    <s v="Kara display End unit"/>
    <x v="3"/>
    <n v="1"/>
    <n v="10"/>
    <n v="0"/>
    <s v="30.09.2018"/>
    <s v="01.07.2018"/>
    <m/>
    <s v="INR"/>
    <n v="48367.25"/>
    <n v="0"/>
    <n v="-48367.25"/>
    <n v="0"/>
    <n v="0"/>
    <n v="-17233.98"/>
    <n v="-3461.9"/>
    <n v="0"/>
    <n v="-3461.9"/>
    <n v="20695.88"/>
    <n v="0"/>
    <n v="0"/>
    <n v="27671.37"/>
    <n v="31133.27"/>
    <n v="0"/>
  </r>
  <r>
    <x v="4"/>
    <s v="MF01"/>
    <n v="1800"/>
    <n v="180000000"/>
    <n v="0"/>
    <s v="MF001800000000"/>
    <s v="Attendance recording machine"/>
    <x v="1"/>
    <n v="1"/>
    <n v="3"/>
    <n v="9"/>
    <s v="31.03.2016"/>
    <s v="01.04.2017"/>
    <m/>
    <s v="INR"/>
    <n v="21397.5"/>
    <n v="0"/>
    <n v="-21397.5"/>
    <n v="0"/>
    <n v="0"/>
    <n v="-20327.5"/>
    <n v="0"/>
    <n v="0"/>
    <n v="0"/>
    <n v="20327.5"/>
    <n v="0"/>
    <n v="0"/>
    <n v="1070"/>
    <n v="1070"/>
    <n v="0"/>
  </r>
  <r>
    <x v="4"/>
    <s v="MF01"/>
    <n v="1800"/>
    <n v="180000022"/>
    <n v="0"/>
    <s v="MF001800000220"/>
    <s v="Samsung SX20 12X TV System"/>
    <x v="1"/>
    <n v="1"/>
    <n v="2"/>
    <n v="8"/>
    <s v="31.07.2019"/>
    <s v="31.07.2019"/>
    <m/>
    <s v="INR"/>
    <n v="582155.42000000004"/>
    <n v="0"/>
    <n v="0"/>
    <n v="0"/>
    <n v="582155.42000000004"/>
    <n v="-553047.65"/>
    <n v="0"/>
    <n v="0"/>
    <n v="0"/>
    <n v="0"/>
    <n v="0"/>
    <n v="-553047.65"/>
    <n v="18920.050500000012"/>
    <n v="29107.770000000019"/>
    <n v="10187.719500000007"/>
  </r>
  <r>
    <x v="4"/>
    <s v="MF01"/>
    <n v="1800"/>
    <n v="180000023"/>
    <n v="0"/>
    <s v="MF001800000230"/>
    <s v="Cisco 48 port switch SG 300"/>
    <x v="1"/>
    <n v="1"/>
    <n v="2"/>
    <n v="8"/>
    <s v="31.07.2019"/>
    <s v="31.07.2019"/>
    <m/>
    <s v="INR"/>
    <n v="44340.47"/>
    <n v="0"/>
    <n v="0"/>
    <n v="0"/>
    <n v="44340.47"/>
    <n v="-42123.45"/>
    <n v="0"/>
    <n v="0"/>
    <n v="0"/>
    <n v="0"/>
    <n v="0"/>
    <n v="-42123.45"/>
    <n v="1441.0630000000026"/>
    <n v="2217.0200000000041"/>
    <n v="775.95700000000147"/>
  </r>
  <r>
    <x v="4"/>
    <s v="MF01"/>
    <n v="1800"/>
    <n v="180000024"/>
    <n v="0"/>
    <s v="MF001800000240"/>
    <s v="APC Ups 6KVA 1phase"/>
    <x v="1"/>
    <n v="1"/>
    <n v="2"/>
    <n v="8"/>
    <s v="31.07.2019"/>
    <s v="31.07.2019"/>
    <m/>
    <s v="INR"/>
    <n v="89256.81"/>
    <n v="0"/>
    <n v="0"/>
    <n v="0"/>
    <n v="89256.81"/>
    <n v="-84793.97"/>
    <n v="0"/>
    <n v="0"/>
    <n v="0"/>
    <n v="0"/>
    <n v="0"/>
    <n v="-84793.97"/>
    <n v="2900.8459999999977"/>
    <n v="4462.8399999999965"/>
    <n v="1561.9939999999988"/>
  </r>
  <r>
    <x v="4"/>
    <s v="MF01"/>
    <n v="1800"/>
    <n v="180000025"/>
    <n v="0"/>
    <s v="MF001800000250"/>
    <s v="Batteries SMF 42 AH"/>
    <x v="1"/>
    <n v="16"/>
    <n v="2"/>
    <n v="8"/>
    <s v="31.07.2019"/>
    <s v="31.07.2019"/>
    <m/>
    <s v="INR"/>
    <n v="73939.179999999993"/>
    <n v="0"/>
    <n v="0"/>
    <n v="0"/>
    <n v="73939.179999999993"/>
    <n v="-70242.22"/>
    <n v="0"/>
    <n v="0"/>
    <n v="0"/>
    <n v="0"/>
    <n v="0"/>
    <n v="-70242.22"/>
    <n v="2403.0239999999949"/>
    <n v="3696.9599999999919"/>
    <n v="1293.935999999997"/>
  </r>
  <r>
    <x v="4"/>
    <s v="MF01"/>
    <n v="1800"/>
    <n v="180000026"/>
    <n v="0"/>
    <s v="MF001800000260"/>
    <s v="Epson EBS-31 Projector"/>
    <x v="1"/>
    <n v="2"/>
    <n v="0"/>
    <n v="8"/>
    <s v="31.07.2019"/>
    <s v="31.07.2019"/>
    <m/>
    <s v="INR"/>
    <n v="50640"/>
    <n v="0"/>
    <n v="0"/>
    <n v="0"/>
    <n v="50640"/>
    <n v="-48108"/>
    <n v="0"/>
    <n v="0"/>
    <n v="0"/>
    <n v="0"/>
    <n v="0"/>
    <n v="-48108"/>
    <n v="1645.8"/>
    <n v="2532"/>
    <n v="886.2"/>
  </r>
  <r>
    <x v="4"/>
    <s v="MF01"/>
    <n v="1800"/>
    <n v="180000027"/>
    <n v="0"/>
    <s v="MF001800000270"/>
    <s v="EPBAX Telephone machine"/>
    <x v="1"/>
    <n v="6"/>
    <n v="2"/>
    <n v="8"/>
    <s v="31.07.2019"/>
    <s v="31.07.2019"/>
    <m/>
    <s v="INR"/>
    <n v="56894.01"/>
    <n v="0"/>
    <n v="0"/>
    <n v="0"/>
    <n v="56894.01"/>
    <n v="-54049.31"/>
    <n v="0"/>
    <n v="0"/>
    <n v="0"/>
    <n v="0"/>
    <n v="0"/>
    <n v="-54049.31"/>
    <n v="1849.0550000000028"/>
    <n v="2844.7000000000044"/>
    <n v="995.64500000000157"/>
  </r>
  <r>
    <x v="4"/>
    <s v="MF01"/>
    <n v="1800"/>
    <n v="180000028"/>
    <n v="0"/>
    <s v="MF001800000280"/>
    <s v="HP Color Laserjet 1025nw Network Printer"/>
    <x v="1"/>
    <n v="1"/>
    <n v="2"/>
    <n v="8"/>
    <s v="31.07.2019"/>
    <s v="31.07.2019"/>
    <m/>
    <s v="INR"/>
    <n v="19623"/>
    <n v="0"/>
    <n v="-19623"/>
    <n v="0"/>
    <n v="0"/>
    <n v="-18641.849999999999"/>
    <n v="0"/>
    <n v="0"/>
    <n v="0"/>
    <n v="18641.849999999999"/>
    <n v="0"/>
    <n v="0"/>
    <n v="981.15000000000146"/>
    <n v="981.15000000000146"/>
    <n v="0"/>
  </r>
  <r>
    <x v="4"/>
    <s v="MF01"/>
    <n v="1800"/>
    <n v="180000029"/>
    <n v="0"/>
    <s v="MF001800000290"/>
    <s v="Cisco aironet 1702i access point"/>
    <x v="1"/>
    <n v="3"/>
    <n v="2"/>
    <n v="8"/>
    <s v="31.07.2019"/>
    <s v="31.07.2019"/>
    <m/>
    <s v="INR"/>
    <n v="60135"/>
    <n v="0"/>
    <n v="0"/>
    <n v="0"/>
    <n v="60135"/>
    <n v="-57128.25"/>
    <n v="0"/>
    <n v="0"/>
    <n v="0"/>
    <n v="0"/>
    <n v="0"/>
    <n v="-57128.25"/>
    <n v="1954.3875"/>
    <n v="3006.75"/>
    <n v="1052.3625"/>
  </r>
  <r>
    <x v="4"/>
    <s v="MF01"/>
    <n v="1800"/>
    <n v="180000030"/>
    <n v="0"/>
    <s v="MF001800000300"/>
    <s v="HP laserjet 126 Printer"/>
    <x v="1"/>
    <n v="1"/>
    <n v="2"/>
    <n v="8"/>
    <s v="31.07.2019"/>
    <s v="31.07.2019"/>
    <m/>
    <s v="INR"/>
    <n v="12396.25"/>
    <n v="0"/>
    <n v="-12396.25"/>
    <n v="0"/>
    <n v="0"/>
    <n v="-11776.44"/>
    <n v="0"/>
    <n v="0"/>
    <n v="0"/>
    <n v="11776.44"/>
    <n v="0"/>
    <n v="0"/>
    <n v="619.80999999999949"/>
    <n v="619.80999999999949"/>
    <n v="0"/>
  </r>
  <r>
    <x v="4"/>
    <s v="MF01"/>
    <n v="1800"/>
    <n v="180000031"/>
    <n v="0"/>
    <s v="MF001800000310"/>
    <s v="Land line phone"/>
    <x v="1"/>
    <n v="6"/>
    <n v="2"/>
    <n v="8"/>
    <s v="31.07.2019"/>
    <s v="31.07.2019"/>
    <m/>
    <s v="INR"/>
    <n v="3380.22"/>
    <n v="0"/>
    <n v="-3380.22"/>
    <n v="0"/>
    <n v="0"/>
    <n v="-3211.21"/>
    <n v="0"/>
    <n v="0"/>
    <n v="0"/>
    <n v="3211.21"/>
    <n v="0"/>
    <n v="0"/>
    <n v="169.00999999999976"/>
    <n v="169.00999999999976"/>
    <n v="0"/>
  </r>
  <r>
    <x v="4"/>
    <s v="MF01"/>
    <n v="1800"/>
    <n v="180000032"/>
    <n v="0"/>
    <s v="MF001800000320"/>
    <s v="HP Laserjet MFP M435NW - Printer"/>
    <x v="1"/>
    <n v="2"/>
    <n v="2"/>
    <n v="8"/>
    <s v="31.07.2019"/>
    <s v="31.07.2019"/>
    <m/>
    <s v="INR"/>
    <n v="143199.98000000001"/>
    <n v="0"/>
    <n v="0"/>
    <n v="0"/>
    <n v="143199.98000000001"/>
    <n v="-136039.98000000001"/>
    <n v="0"/>
    <n v="0"/>
    <n v="0"/>
    <n v="0"/>
    <n v="0"/>
    <n v="-136039.98000000001"/>
    <n v="4654"/>
    <n v="7160"/>
    <n v="2506"/>
  </r>
  <r>
    <x v="4"/>
    <s v="MF01"/>
    <n v="1800"/>
    <n v="180000033"/>
    <n v="0"/>
    <s v="MF001800000330"/>
    <s v="Speaker"/>
    <x v="1"/>
    <n v="1"/>
    <n v="2"/>
    <n v="8"/>
    <s v="31.07.2019"/>
    <s v="31.07.2019"/>
    <m/>
    <s v="INR"/>
    <n v="5490"/>
    <n v="0"/>
    <n v="-5490"/>
    <n v="0"/>
    <n v="0"/>
    <n v="-5215.5"/>
    <n v="0"/>
    <n v="0"/>
    <n v="0"/>
    <n v="5215.5"/>
    <n v="0"/>
    <n v="0"/>
    <n v="274.5"/>
    <n v="274.5"/>
    <n v="0"/>
  </r>
  <r>
    <x v="4"/>
    <s v="MF01"/>
    <n v="1900"/>
    <n v="190000000"/>
    <n v="0"/>
    <s v="MF001900000000"/>
    <s v="HP LASER CZ175A PSC PRINTER"/>
    <x v="2"/>
    <n v="1"/>
    <n v="1"/>
    <n v="9"/>
    <s v="31.03.2016"/>
    <s v="01.04.2017"/>
    <m/>
    <s v="INR"/>
    <n v="10210"/>
    <n v="0"/>
    <n v="0"/>
    <n v="0"/>
    <n v="10210"/>
    <n v="-9700"/>
    <n v="0"/>
    <n v="0"/>
    <n v="0"/>
    <n v="0"/>
    <n v="0"/>
    <n v="-9700"/>
    <n v="0"/>
    <n v="510"/>
    <n v="510"/>
  </r>
  <r>
    <x v="4"/>
    <s v="MF01"/>
    <n v="1900"/>
    <n v="190000001"/>
    <n v="0"/>
    <s v="MF001900000010"/>
    <s v="HP AC173TU/PDC/4GB/1TB/15.6/W10/15.6/BLK"/>
    <x v="2"/>
    <n v="1"/>
    <n v="1"/>
    <n v="9"/>
    <s v="31.03.2016"/>
    <s v="01.04.2017"/>
    <m/>
    <s v="INR"/>
    <n v="27004"/>
    <n v="0"/>
    <n v="0"/>
    <n v="0"/>
    <n v="27004"/>
    <n v="-25654"/>
    <n v="0"/>
    <n v="0"/>
    <n v="0"/>
    <n v="0"/>
    <n v="0"/>
    <n v="-25654"/>
    <n v="0"/>
    <n v="1350"/>
    <n v="1350"/>
  </r>
  <r>
    <x v="4"/>
    <s v="MF01"/>
    <n v="1900"/>
    <n v="190000002"/>
    <n v="0"/>
    <s v="MF001900000020"/>
    <s v="laptop"/>
    <x v="2"/>
    <n v="1"/>
    <n v="1"/>
    <n v="6"/>
    <s v="30.09.2015"/>
    <s v="01.04.2017"/>
    <m/>
    <s v="INR"/>
    <n v="29400"/>
    <n v="0"/>
    <n v="0"/>
    <n v="0"/>
    <n v="29400"/>
    <n v="-27930"/>
    <n v="0"/>
    <n v="0"/>
    <n v="0"/>
    <n v="0"/>
    <n v="0"/>
    <n v="-27930"/>
    <n v="0"/>
    <n v="1470"/>
    <n v="1470"/>
  </r>
  <r>
    <x v="4"/>
    <s v="MF01"/>
    <n v="1900"/>
    <n v="190000004"/>
    <n v="0"/>
    <s v="MF001900000040"/>
    <s v="laptop"/>
    <x v="2"/>
    <n v="1"/>
    <n v="1"/>
    <n v="6"/>
    <s v="31.03.2016"/>
    <s v="01.04.2017"/>
    <m/>
    <s v="INR"/>
    <n v="88200"/>
    <n v="0"/>
    <n v="0"/>
    <n v="0"/>
    <n v="88200"/>
    <n v="-83790"/>
    <n v="0"/>
    <n v="0"/>
    <n v="0"/>
    <n v="0"/>
    <n v="0"/>
    <n v="-83790"/>
    <n v="0"/>
    <n v="4410"/>
    <n v="4410"/>
  </r>
  <r>
    <x v="4"/>
    <s v="MF01"/>
    <n v="1900"/>
    <n v="190000005"/>
    <n v="0"/>
    <s v="MF001900000050"/>
    <s v="Laptop"/>
    <x v="2"/>
    <n v="12"/>
    <n v="2"/>
    <n v="8"/>
    <s v="23.11.2016"/>
    <s v="01.04.2017"/>
    <m/>
    <s v="INR"/>
    <n v="360810"/>
    <n v="0"/>
    <n v="0"/>
    <n v="0"/>
    <n v="360810"/>
    <n v="-342770"/>
    <n v="0"/>
    <n v="0"/>
    <n v="0"/>
    <n v="0"/>
    <n v="0"/>
    <n v="-342770"/>
    <n v="0"/>
    <n v="18040"/>
    <n v="18040"/>
  </r>
  <r>
    <x v="4"/>
    <s v="MF01"/>
    <n v="1900"/>
    <n v="190000006"/>
    <n v="0"/>
    <s v="MF001900000060"/>
    <s v="Laptop"/>
    <x v="2"/>
    <n v="3"/>
    <n v="2"/>
    <n v="8"/>
    <s v="23.11.2016"/>
    <s v="01.04.2017"/>
    <m/>
    <s v="INR"/>
    <n v="98115"/>
    <n v="0"/>
    <n v="0"/>
    <n v="0"/>
    <n v="98115"/>
    <n v="-93209"/>
    <n v="0"/>
    <n v="0"/>
    <n v="0"/>
    <n v="0"/>
    <n v="0"/>
    <n v="-93209"/>
    <n v="0"/>
    <n v="4906"/>
    <n v="4906"/>
  </r>
  <r>
    <x v="4"/>
    <s v="MF01"/>
    <n v="1900"/>
    <n v="190000007"/>
    <n v="0"/>
    <s v="MF001900000070"/>
    <s v="Laptop"/>
    <x v="2"/>
    <n v="1"/>
    <n v="2"/>
    <n v="7"/>
    <s v="17.10.2016"/>
    <s v="01.04.2017"/>
    <m/>
    <s v="INR"/>
    <n v="39990"/>
    <n v="0"/>
    <n v="0"/>
    <n v="0"/>
    <n v="39990"/>
    <n v="-37990"/>
    <n v="0"/>
    <n v="0"/>
    <n v="0"/>
    <n v="0"/>
    <n v="0"/>
    <n v="-37990"/>
    <n v="0"/>
    <n v="2000"/>
    <n v="2000"/>
  </r>
  <r>
    <x v="4"/>
    <s v="MF01"/>
    <n v="1900"/>
    <n v="190000011"/>
    <n v="0"/>
    <s v="MF001900000110"/>
    <s v="Laptop - Aparna"/>
    <x v="2"/>
    <n v="1"/>
    <n v="1"/>
    <n v="2"/>
    <s v="28.07.2019"/>
    <s v="28.07.2019"/>
    <m/>
    <s v="INR"/>
    <n v="42390"/>
    <n v="0"/>
    <n v="0"/>
    <n v="0"/>
    <n v="42390"/>
    <n v="-36506"/>
    <n v="0"/>
    <n v="0"/>
    <n v="0"/>
    <n v="0"/>
    <n v="0"/>
    <n v="-36506"/>
    <n v="0"/>
    <n v="5884"/>
    <n v="5884"/>
  </r>
  <r>
    <x v="4"/>
    <s v="MF01"/>
    <n v="1900"/>
    <n v="190000012"/>
    <n v="0"/>
    <s v="MF001900000120"/>
    <s v="Laptop- LenE4080/80HR006RIH/A1IH/i3G5/4/500/14/D"/>
    <x v="2"/>
    <n v="1"/>
    <n v="1"/>
    <n v="8"/>
    <s v="31.07.2019"/>
    <s v="31.07.2019"/>
    <m/>
    <s v="INR"/>
    <n v="32058.29"/>
    <n v="0"/>
    <n v="0"/>
    <n v="0"/>
    <n v="32058.29"/>
    <n v="-28456"/>
    <n v="0"/>
    <n v="0"/>
    <n v="0"/>
    <n v="0"/>
    <n v="0"/>
    <n v="-28456"/>
    <n v="0"/>
    <n v="3602.2900000000009"/>
    <n v="3602.2900000000009"/>
  </r>
  <r>
    <x v="4"/>
    <s v="MF01"/>
    <n v="1900"/>
    <n v="190000013"/>
    <n v="0"/>
    <s v="MF001900000130"/>
    <s v="Laptop/ L480-20LT564W00"/>
    <x v="2"/>
    <n v="1"/>
    <n v="2"/>
    <n v="7"/>
    <s v="19.07.2019"/>
    <s v="19.07.2019"/>
    <m/>
    <s v="INR"/>
    <n v="51550"/>
    <n v="0"/>
    <n v="0"/>
    <n v="0"/>
    <n v="51550"/>
    <n v="-48972.5"/>
    <n v="0"/>
    <n v="0"/>
    <n v="0"/>
    <n v="0"/>
    <n v="0"/>
    <n v="-48972.5"/>
    <n v="0"/>
    <n v="2577.5"/>
    <n v="2577.5"/>
  </r>
  <r>
    <x v="4"/>
    <s v="MF01"/>
    <n v="2000"/>
    <n v="200000010"/>
    <n v="0"/>
    <s v="MF002000000100"/>
    <s v="Partition work at Jayanagar"/>
    <x v="3"/>
    <n v="221"/>
    <n v="8"/>
    <n v="8"/>
    <s v="31.07.2019"/>
    <s v="31.07.2019"/>
    <m/>
    <s v="INR"/>
    <n v="246001.97"/>
    <n v="0"/>
    <n v="0"/>
    <n v="0"/>
    <n v="246001.97"/>
    <n v="-93562.02"/>
    <n v="-17613.560000000001"/>
    <n v="0"/>
    <n v="-17613.560000000001"/>
    <n v="0"/>
    <n v="0"/>
    <n v="-111175.58"/>
    <n v="87637.153500000015"/>
    <n v="152439.95000000001"/>
    <n v="47189.236499999999"/>
  </r>
  <r>
    <x v="4"/>
    <s v="MF02"/>
    <n v="1300"/>
    <n v="130000033"/>
    <n v="0"/>
    <s v="MF001300000330"/>
    <s v="Double Leaf Puff Door"/>
    <x v="8"/>
    <n v="1"/>
    <n v="30"/>
    <n v="0"/>
    <s v="31.03.2021"/>
    <s v="01.03.2021"/>
    <m/>
    <s v="INR"/>
    <n v="36221.96"/>
    <n v="0"/>
    <n v="-36221.96"/>
    <n v="0"/>
    <n v="0"/>
    <n v="-1244.45"/>
    <n v="-864.2"/>
    <n v="0"/>
    <n v="-864.2"/>
    <n v="2108.65"/>
    <n v="0"/>
    <n v="0"/>
    <n v="34113.31"/>
    <n v="34977.51"/>
    <n v="0"/>
  </r>
  <r>
    <x v="4"/>
    <s v="MF02"/>
    <n v="1300"/>
    <n v="130000034"/>
    <n v="0"/>
    <s v="MF001300000340"/>
    <s v="PUF Panel Installation"/>
    <x v="8"/>
    <n v="1"/>
    <n v="30"/>
    <n v="0"/>
    <s v="31.03.2021"/>
    <s v="01.03.2021"/>
    <m/>
    <s v="INR"/>
    <n v="148068.76"/>
    <n v="0"/>
    <n v="-148068.76"/>
    <n v="0"/>
    <n v="0"/>
    <n v="-5087.07"/>
    <n v="-3532.69"/>
    <n v="0"/>
    <n v="-3532.69"/>
    <n v="8619.76"/>
    <n v="0"/>
    <n v="0"/>
    <n v="139449"/>
    <n v="142981.69"/>
    <n v="0"/>
  </r>
  <r>
    <x v="4"/>
    <s v="MF02"/>
    <n v="1300"/>
    <n v="130000035"/>
    <n v="0"/>
    <s v="MF001300000350"/>
    <s v="Floor Chipping work"/>
    <x v="8"/>
    <n v="1"/>
    <n v="30"/>
    <n v="0"/>
    <s v="31.03.2021"/>
    <s v="01.03.2021"/>
    <m/>
    <s v="INR"/>
    <n v="12213"/>
    <n v="0"/>
    <n v="-12213"/>
    <n v="0"/>
    <n v="0"/>
    <n v="-419.59"/>
    <n v="-291.38"/>
    <n v="0"/>
    <n v="-291.38"/>
    <n v="710.97"/>
    <n v="0"/>
    <n v="0"/>
    <n v="11502.03"/>
    <n v="11793.41"/>
    <n v="0"/>
  </r>
  <r>
    <x v="4"/>
    <s v="MF02"/>
    <n v="1300"/>
    <n v="130000036"/>
    <n v="0"/>
    <s v="MF001300000360"/>
    <s v="Cookies back side toilet area covering"/>
    <x v="8"/>
    <n v="2"/>
    <n v="30"/>
    <n v="0"/>
    <s v="31.03.2021"/>
    <s v="01.03.2021"/>
    <m/>
    <s v="INR"/>
    <n v="91756.800000000003"/>
    <n v="0"/>
    <n v="-91756.800000000003"/>
    <n v="0"/>
    <n v="0"/>
    <n v="-3152.41"/>
    <n v="-2189.17"/>
    <n v="0"/>
    <n v="-2189.17"/>
    <n v="5341.58"/>
    <n v="0"/>
    <n v="0"/>
    <n v="86415.22"/>
    <n v="88604.39"/>
    <n v="0"/>
  </r>
  <r>
    <x v="4"/>
    <s v="MF02"/>
    <n v="1600"/>
    <n v="160000298"/>
    <n v="0"/>
    <s v="MF001600002980"/>
    <s v="Plastic Crates"/>
    <x v="0"/>
    <n v="500"/>
    <n v="5"/>
    <n v="0"/>
    <s v="31.03.2021"/>
    <s v="01.03.2021"/>
    <m/>
    <s v="INR"/>
    <n v="177500"/>
    <n v="0"/>
    <n v="0"/>
    <n v="0"/>
    <n v="177500"/>
    <n v="-36589.32"/>
    <n v="-25409.25"/>
    <n v="0"/>
    <n v="-25409.25"/>
    <n v="0"/>
    <n v="0"/>
    <n v="-61998.57"/>
    <n v="75075.929499999998"/>
    <n v="140910.68"/>
    <n v="40425.500499999995"/>
  </r>
  <r>
    <x v="4"/>
    <s v="MF02"/>
    <n v="1600"/>
    <n v="160000299"/>
    <n v="0"/>
    <s v="MF001600002990"/>
    <s v="Plastic Pallet"/>
    <x v="0"/>
    <n v="70"/>
    <n v="5"/>
    <n v="0"/>
    <s v="31.03.2021"/>
    <s v="01.03.2021"/>
    <m/>
    <s v="INR"/>
    <n v="243250"/>
    <n v="0"/>
    <n v="0"/>
    <n v="0"/>
    <n v="243250"/>
    <n v="-50142.82"/>
    <n v="-34821.4"/>
    <n v="0"/>
    <n v="-34821.4"/>
    <n v="0"/>
    <n v="0"/>
    <n v="-84964.22"/>
    <n v="102885.757"/>
    <n v="193107.18"/>
    <n v="55400.023000000001"/>
  </r>
  <r>
    <x v="4"/>
    <s v="MF02"/>
    <n v="1600"/>
    <n v="160000300"/>
    <n v="0"/>
    <s v="MF001600003000"/>
    <s v="Moulder Roller Teflon Coated"/>
    <x v="0"/>
    <n v="1"/>
    <n v="15"/>
    <n v="0"/>
    <s v="31.03.2021"/>
    <s v="01.03.2021"/>
    <m/>
    <s v="INR"/>
    <n v="88589"/>
    <n v="0"/>
    <n v="0"/>
    <n v="0"/>
    <n v="88589"/>
    <n v="-6087.16"/>
    <n v="-4227.1899999999996"/>
    <n v="0"/>
    <n v="-4227.1899999999996"/>
    <n v="0"/>
    <n v="0"/>
    <n v="-10314.349999999999"/>
    <n v="0"/>
    <n v="82501.84"/>
    <n v="78274.649999999994"/>
  </r>
  <r>
    <x v="4"/>
    <s v="MF02"/>
    <n v="1600"/>
    <n v="160000301"/>
    <n v="0"/>
    <s v="MF001600003010"/>
    <s v="Hand Pallet Trolley Godrej Make- Model GPT2500"/>
    <x v="0"/>
    <n v="4"/>
    <n v="15"/>
    <n v="0"/>
    <s v="31.03.2021"/>
    <s v="01.03.2021"/>
    <m/>
    <s v="INR"/>
    <n v="70000"/>
    <n v="0"/>
    <n v="0"/>
    <n v="0"/>
    <n v="70000"/>
    <n v="-4809.8599999999997"/>
    <n v="-3340.18"/>
    <n v="0"/>
    <n v="-3340.18"/>
    <n v="0"/>
    <n v="0"/>
    <n v="-8150.0399999999991"/>
    <n v="40202.474000000002"/>
    <n v="65190.14"/>
    <n v="21647.485999999997"/>
  </r>
  <r>
    <x v="4"/>
    <s v="MF02"/>
    <n v="1600"/>
    <n v="160000302"/>
    <n v="0"/>
    <s v="MF001600003020"/>
    <s v="Bowl For Planetary Mixer - 60 QT"/>
    <x v="0"/>
    <n v="2"/>
    <n v="15"/>
    <n v="0"/>
    <s v="31.03.2021"/>
    <s v="01.03.2021"/>
    <m/>
    <s v="INR"/>
    <n v="59520"/>
    <n v="0"/>
    <n v="0"/>
    <n v="0"/>
    <n v="59520"/>
    <n v="-4089.76"/>
    <n v="-2840.11"/>
    <n v="0"/>
    <n v="-2840.11"/>
    <n v="0"/>
    <n v="0"/>
    <n v="-6929.8700000000008"/>
    <n v="34183.584499999997"/>
    <n v="55430.239999999998"/>
    <n v="18406.5455"/>
  </r>
  <r>
    <x v="4"/>
    <s v="MF02"/>
    <n v="1600"/>
    <n v="160000303"/>
    <n v="0"/>
    <s v="MF001600003030"/>
    <s v="Bowl For Planetary Mixer - 80 QT"/>
    <x v="0"/>
    <n v="2"/>
    <n v="15"/>
    <n v="0"/>
    <s v="31.03.2021"/>
    <s v="01.03.2021"/>
    <m/>
    <s v="INR"/>
    <n v="81096"/>
    <n v="0"/>
    <n v="0"/>
    <n v="0"/>
    <n v="81096"/>
    <n v="-5572.3"/>
    <n v="-3869.65"/>
    <n v="0"/>
    <n v="-3869.65"/>
    <n v="0"/>
    <n v="0"/>
    <n v="-9441.9500000000007"/>
    <n v="46575.132500000007"/>
    <n v="75523.7"/>
    <n v="25078.917499999996"/>
  </r>
  <r>
    <x v="4"/>
    <s v="MF02"/>
    <n v="1600"/>
    <n v="160000304"/>
    <n v="0"/>
    <s v="MF001600003040"/>
    <s v="SS Trolley"/>
    <x v="0"/>
    <n v="3"/>
    <n v="15"/>
    <n v="0"/>
    <s v="31.03.2021"/>
    <s v="01.03.2021"/>
    <m/>
    <s v="INR"/>
    <n v="64769.440000000002"/>
    <n v="0"/>
    <n v="0"/>
    <n v="0"/>
    <n v="64769.440000000002"/>
    <n v="-4450.45"/>
    <n v="-3090.6"/>
    <n v="0"/>
    <n v="-3090.6"/>
    <n v="0"/>
    <n v="0"/>
    <n v="-7541.0499999999993"/>
    <n v="37198.453500000003"/>
    <n v="60318.990000000005"/>
    <n v="20029.936499999996"/>
  </r>
  <r>
    <x v="4"/>
    <s v="MF02"/>
    <n v="1600"/>
    <n v="160000305"/>
    <n v="0"/>
    <s v="MF001600003050"/>
    <s v="Micro Scan Metal Detector"/>
    <x v="0"/>
    <n v="1"/>
    <n v="15"/>
    <n v="0"/>
    <s v="31.03.2021"/>
    <s v="01.03.2021"/>
    <m/>
    <s v="INR"/>
    <n v="360000"/>
    <n v="0"/>
    <n v="0"/>
    <n v="0"/>
    <n v="360000"/>
    <n v="-24736.44"/>
    <n v="-17178.080000000002"/>
    <n v="0"/>
    <n v="-17178.080000000002"/>
    <n v="0"/>
    <n v="0"/>
    <n v="-41914.520000000004"/>
    <n v="206755.56200000001"/>
    <n v="335263.56"/>
    <n v="111329.91799999998"/>
  </r>
  <r>
    <x v="4"/>
    <s v="MF02"/>
    <n v="1600"/>
    <n v="160000306"/>
    <n v="0"/>
    <s v="MF001600003060"/>
    <s v="Vibro Sifter -GMP Model 30"/>
    <x v="0"/>
    <n v="2"/>
    <n v="15"/>
    <n v="0"/>
    <s v="31.03.2021"/>
    <s v="01.03.2021"/>
    <m/>
    <s v="INR"/>
    <n v="162160"/>
    <n v="0"/>
    <n v="0"/>
    <n v="0"/>
    <n v="162160"/>
    <n v="-11142.39"/>
    <n v="-7737.77"/>
    <n v="0"/>
    <n v="-7737.77"/>
    <n v="0"/>
    <n v="0"/>
    <n v="-18880.16"/>
    <n v="93131.896000000008"/>
    <n v="151017.60999999999"/>
    <n v="50147.943999999989"/>
  </r>
  <r>
    <x v="4"/>
    <s v="MF02"/>
    <n v="1600"/>
    <n v="160000307"/>
    <n v="0"/>
    <s v="MF001600003070"/>
    <s v="Multimill Machine MOC SS 316"/>
    <x v="0"/>
    <n v="1"/>
    <n v="15"/>
    <n v="0"/>
    <s v="31.03.2021"/>
    <s v="01.03.2021"/>
    <m/>
    <s v="INR"/>
    <n v="156600"/>
    <n v="0"/>
    <n v="0"/>
    <n v="0"/>
    <n v="156600"/>
    <n v="-10760.35"/>
    <n v="-7472.47"/>
    <n v="0"/>
    <n v="-7472.47"/>
    <n v="0"/>
    <n v="0"/>
    <n v="-18232.82"/>
    <n v="89938.667000000001"/>
    <n v="145839.65"/>
    <n v="48428.512999999992"/>
  </r>
  <r>
    <x v="4"/>
    <s v="MF02"/>
    <n v="1600"/>
    <n v="160000308"/>
    <n v="0"/>
    <s v="MF001600003080"/>
    <s v="Domino TTO LH Printer V120i"/>
    <x v="0"/>
    <n v="2"/>
    <n v="15"/>
    <n v="0"/>
    <s v="31.03.2021"/>
    <s v="01.03.2021"/>
    <m/>
    <s v="INR"/>
    <n v="310000"/>
    <n v="0"/>
    <n v="0"/>
    <n v="0"/>
    <n v="310000"/>
    <n v="-21300.82"/>
    <n v="-14792.24"/>
    <n v="0"/>
    <n v="-14792.24"/>
    <n v="0"/>
    <n v="0"/>
    <n v="-36093.06"/>
    <n v="178039.511"/>
    <n v="288699.18"/>
    <n v="95867.429000000004"/>
  </r>
  <r>
    <x v="4"/>
    <s v="MF02"/>
    <n v="1600"/>
    <n v="160000309"/>
    <n v="0"/>
    <s v="MF001600003090"/>
    <s v="Water Chiller 5TR"/>
    <x v="0"/>
    <n v="1"/>
    <n v="15"/>
    <n v="0"/>
    <s v="31.03.2021"/>
    <s v="01.03.2021"/>
    <m/>
    <s v="INR"/>
    <n v="205000"/>
    <n v="0"/>
    <n v="0"/>
    <n v="0"/>
    <n v="205000"/>
    <n v="-14086.02"/>
    <n v="-9781.9599999999991"/>
    <n v="0"/>
    <n v="-9781.9599999999991"/>
    <n v="0"/>
    <n v="0"/>
    <n v="-23867.98"/>
    <n v="117735.81299999999"/>
    <n v="190913.98"/>
    <n v="63396.206999999995"/>
  </r>
  <r>
    <x v="4"/>
    <s v="MF02"/>
    <n v="1600"/>
    <n v="160000310"/>
    <n v="0"/>
    <s v="MF001600003100"/>
    <s v="ICE Making Machine"/>
    <x v="0"/>
    <n v="1"/>
    <n v="15"/>
    <n v="0"/>
    <s v="31.03.2021"/>
    <s v="01.03.2021"/>
    <m/>
    <s v="INR"/>
    <n v="147750"/>
    <n v="0"/>
    <n v="0"/>
    <n v="0"/>
    <n v="147750"/>
    <n v="-10152.25"/>
    <n v="-7050.17"/>
    <n v="0"/>
    <n v="-7050.17"/>
    <n v="0"/>
    <n v="0"/>
    <n v="-17202.419999999998"/>
    <n v="84855.927000000011"/>
    <n v="137597.75"/>
    <n v="45691.652999999991"/>
  </r>
  <r>
    <x v="4"/>
    <s v="MF02"/>
    <n v="1600"/>
    <n v="160000311"/>
    <n v="0"/>
    <s v="MF001600003110"/>
    <s v="Continious Biscuit Baking Oven"/>
    <x v="0"/>
    <n v="1"/>
    <n v="15"/>
    <n v="0"/>
    <s v="31.03.2021"/>
    <s v="01.03.2021"/>
    <m/>
    <s v="INR"/>
    <n v="1305000"/>
    <n v="0"/>
    <n v="0"/>
    <n v="0"/>
    <n v="1305000"/>
    <n v="-89669.59"/>
    <n v="-62270.55"/>
    <n v="0"/>
    <n v="-62270.55"/>
    <n v="0"/>
    <n v="0"/>
    <n v="-151940.14000000001"/>
    <n v="749488.90899999999"/>
    <n v="1215330.4099999999"/>
    <n v="403570.95099999988"/>
  </r>
  <r>
    <x v="4"/>
    <s v="MF02"/>
    <n v="1600"/>
    <n v="160000312"/>
    <n v="0"/>
    <s v="MF001600003120"/>
    <s v="Sigma Mixer 150 Kg"/>
    <x v="0"/>
    <n v="1"/>
    <n v="15"/>
    <n v="0"/>
    <s v="31.03.2021"/>
    <s v="01.03.2021"/>
    <m/>
    <s v="INR"/>
    <n v="1135000"/>
    <n v="0"/>
    <n v="0"/>
    <n v="0"/>
    <n v="1135000"/>
    <n v="-77988.490000000005"/>
    <n v="-54158.68"/>
    <n v="0"/>
    <n v="-54158.68"/>
    <n v="0"/>
    <n v="0"/>
    <n v="-132147.17000000001"/>
    <n v="651854.3395"/>
    <n v="1057011.51"/>
    <n v="350998.49049999996"/>
  </r>
  <r>
    <x v="4"/>
    <s v="MF02"/>
    <n v="1600"/>
    <n v="160000313"/>
    <n v="0"/>
    <s v="MF001600003130"/>
    <s v="PLC For Oven 7 Cooling Conveyor"/>
    <x v="0"/>
    <n v="2"/>
    <n v="15"/>
    <n v="0"/>
    <s v="31.03.2021"/>
    <s v="01.03.2021"/>
    <m/>
    <s v="INR"/>
    <n v="680000"/>
    <n v="0"/>
    <n v="0"/>
    <n v="0"/>
    <n v="680000"/>
    <n v="-46724.39"/>
    <n v="-32447.49"/>
    <n v="0"/>
    <n v="-32447.49"/>
    <n v="0"/>
    <n v="0"/>
    <n v="-79171.88"/>
    <n v="390538.27799999999"/>
    <n v="633275.61"/>
    <n v="210289.842"/>
  </r>
  <r>
    <x v="4"/>
    <s v="MF02"/>
    <n v="1600"/>
    <n v="160000314"/>
    <n v="0"/>
    <s v="MF001600003140"/>
    <s v="Chest deep freezer 525 L (WHF525 H)"/>
    <x v="0"/>
    <n v="1"/>
    <n v="15"/>
    <n v="0"/>
    <s v="31.03.2021"/>
    <s v="01.03.2021"/>
    <m/>
    <s v="INR"/>
    <n v="21742.71"/>
    <n v="0"/>
    <n v="0"/>
    <n v="0"/>
    <n v="21742.71"/>
    <n v="-1493.99"/>
    <n v="-1037.49"/>
    <n v="0"/>
    <n v="-1037.49"/>
    <n v="0"/>
    <n v="0"/>
    <n v="-2531.48"/>
    <n v="12487.299500000001"/>
    <n v="20248.719999999998"/>
    <n v="6723.9304999999986"/>
  </r>
  <r>
    <x v="4"/>
    <s v="MF02"/>
    <n v="1600"/>
    <n v="160000315"/>
    <n v="0"/>
    <s v="MF001600003150"/>
    <s v="Dehumidifier 35 ±5 % RH"/>
    <x v="0"/>
    <n v="0"/>
    <n v="15"/>
    <n v="0"/>
    <s v="31.03.2021"/>
    <s v="01.03.2021"/>
    <m/>
    <s v="INR"/>
    <n v="200000"/>
    <n v="0"/>
    <n v="0"/>
    <n v="0"/>
    <n v="200000"/>
    <n v="-13742.47"/>
    <n v="-9543.3799999999992"/>
    <n v="0"/>
    <n v="-9543.3799999999992"/>
    <n v="0"/>
    <n v="0"/>
    <n v="-23285.85"/>
    <n v="114864.19749999999"/>
    <n v="186257.53"/>
    <n v="61849.952499999999"/>
  </r>
  <r>
    <x v="4"/>
    <s v="MF02"/>
    <n v="1600"/>
    <n v="160000316"/>
    <n v="0"/>
    <s v="MF001600003160"/>
    <s v="Double Stage Gas Burner"/>
    <x v="0"/>
    <n v="2"/>
    <n v="15"/>
    <n v="0"/>
    <s v="31.03.2021"/>
    <s v="01.03.2021"/>
    <m/>
    <s v="INR"/>
    <n v="440912"/>
    <n v="0"/>
    <n v="0"/>
    <n v="0"/>
    <n v="440912"/>
    <n v="-30296.09"/>
    <n v="-21038.95"/>
    <n v="0"/>
    <n v="-21038.95"/>
    <n v="0"/>
    <n v="0"/>
    <n v="-51335.040000000001"/>
    <n v="253225.02400000003"/>
    <n v="410615.91"/>
    <n v="136351.93599999999"/>
  </r>
  <r>
    <x v="4"/>
    <s v="MF02"/>
    <n v="1600"/>
    <n v="160000317"/>
    <n v="0"/>
    <s v="MF001600003170"/>
    <s v="UPS 30 KVA"/>
    <x v="0"/>
    <n v="2"/>
    <n v="15"/>
    <n v="0"/>
    <s v="31.03.2021"/>
    <s v="01.03.2021"/>
    <m/>
    <s v="INR"/>
    <n v="173500"/>
    <n v="0"/>
    <n v="0"/>
    <n v="0"/>
    <n v="173500"/>
    <n v="-11921.59"/>
    <n v="-8278.8799999999992"/>
    <n v="0"/>
    <n v="-8278.8799999999992"/>
    <n v="0"/>
    <n v="0"/>
    <n v="-20200.47"/>
    <n v="99644.694499999998"/>
    <n v="161578.41"/>
    <n v="53654.835500000001"/>
  </r>
  <r>
    <x v="4"/>
    <s v="MF02"/>
    <n v="1600"/>
    <n v="160000318"/>
    <n v="0"/>
    <s v="MF001600003180"/>
    <s v="Metal Detector 1600 X 350 mm"/>
    <x v="0"/>
    <n v="1"/>
    <n v="15"/>
    <n v="0"/>
    <s v="31.03.2021"/>
    <s v="01.03.2021"/>
    <m/>
    <s v="INR"/>
    <n v="289060"/>
    <n v="0"/>
    <n v="0"/>
    <n v="0"/>
    <n v="289060"/>
    <n v="-19861.98"/>
    <n v="-13793.05"/>
    <n v="0"/>
    <n v="-13793.05"/>
    <n v="0"/>
    <n v="0"/>
    <n v="-33655.03"/>
    <n v="166013.23050000001"/>
    <n v="269198.02"/>
    <n v="89391.739499999996"/>
  </r>
  <r>
    <x v="4"/>
    <s v="MF02"/>
    <n v="1600"/>
    <n v="160000319"/>
    <n v="0"/>
    <s v="MF001600003190"/>
    <s v="Cookies tray 600X 400"/>
    <x v="0"/>
    <n v="135"/>
    <n v="15"/>
    <n v="0"/>
    <s v="31.03.2021"/>
    <s v="01.03.2021"/>
    <m/>
    <s v="INR"/>
    <n v="33680"/>
    <n v="0"/>
    <n v="0"/>
    <n v="0"/>
    <n v="33680"/>
    <n v="-2314.23"/>
    <n v="-1607.11"/>
    <n v="0"/>
    <n v="-1607.11"/>
    <n v="0"/>
    <n v="0"/>
    <n v="-3921.34"/>
    <n v="19343.129000000001"/>
    <n v="31365.77"/>
    <n v="10415.530999999999"/>
  </r>
  <r>
    <x v="4"/>
    <s v="MF02"/>
    <n v="1600"/>
    <n v="160000320"/>
    <n v="0"/>
    <s v="MF001600003200"/>
    <s v="Gas Pipeline Installation"/>
    <x v="0"/>
    <n v="1"/>
    <n v="15"/>
    <n v="0"/>
    <s v="31.03.2021"/>
    <s v="01.03.2021"/>
    <m/>
    <s v="INR"/>
    <n v="41000"/>
    <n v="0"/>
    <n v="0"/>
    <n v="0"/>
    <n v="41000"/>
    <n v="-2817.21"/>
    <n v="-1956.39"/>
    <n v="0"/>
    <n v="-1956.39"/>
    <n v="0"/>
    <n v="0"/>
    <n v="-4773.6000000000004"/>
    <n v="23547.160000000003"/>
    <n v="38182.79"/>
    <n v="12679.239999999998"/>
  </r>
  <r>
    <x v="4"/>
    <s v="MF02"/>
    <n v="1600"/>
    <n v="160000321"/>
    <n v="0"/>
    <s v="MF001600003210"/>
    <s v="Fabrication work at cookies"/>
    <x v="0"/>
    <n v="1"/>
    <n v="15"/>
    <n v="0"/>
    <s v="31.03.2021"/>
    <s v="01.03.2021"/>
    <m/>
    <s v="INR"/>
    <n v="19000"/>
    <n v="0"/>
    <n v="0"/>
    <n v="0"/>
    <n v="19000"/>
    <n v="-1305.53"/>
    <n v="-906.62"/>
    <n v="0"/>
    <n v="-906.62"/>
    <n v="0"/>
    <n v="0"/>
    <n v="-2212.15"/>
    <n v="10912.102499999999"/>
    <n v="17694.47"/>
    <n v="5875.7474999999995"/>
  </r>
  <r>
    <x v="4"/>
    <s v="MF02"/>
    <n v="1600"/>
    <n v="160000322"/>
    <n v="0"/>
    <s v="MF001600003220"/>
    <s v="Chimney Modification work for Cookies"/>
    <x v="0"/>
    <n v="1"/>
    <n v="15"/>
    <n v="0"/>
    <s v="31.03.2021"/>
    <s v="01.03.2021"/>
    <m/>
    <s v="INR"/>
    <n v="34800"/>
    <n v="0"/>
    <n v="0"/>
    <n v="0"/>
    <n v="34800"/>
    <n v="-2391.19"/>
    <n v="-1660.55"/>
    <n v="0"/>
    <n v="-1660.55"/>
    <n v="0"/>
    <n v="0"/>
    <n v="-4051.74"/>
    <n v="19986.369000000002"/>
    <n v="32408.81"/>
    <n v="10761.891"/>
  </r>
  <r>
    <x v="4"/>
    <s v="MF02"/>
    <n v="1600"/>
    <n v="160000323"/>
    <n v="0"/>
    <s v="MF001600003230"/>
    <s v="Battery 12 V"/>
    <x v="0"/>
    <n v="32"/>
    <n v="15"/>
    <n v="0"/>
    <s v="31.03.2021"/>
    <s v="01.03.2021"/>
    <m/>
    <s v="INR"/>
    <n v="85500.160000000003"/>
    <n v="0"/>
    <n v="0"/>
    <n v="0"/>
    <n v="85500.160000000003"/>
    <n v="-5874.91"/>
    <n v="-4079.8"/>
    <n v="0"/>
    <n v="-4079.8"/>
    <n v="0"/>
    <n v="0"/>
    <n v="-9954.7099999999991"/>
    <n v="49104.54250000001"/>
    <n v="79625.25"/>
    <n v="26440.907500000001"/>
  </r>
  <r>
    <x v="4"/>
    <s v="MF02"/>
    <n v="1800"/>
    <n v="180000015"/>
    <n v="0"/>
    <s v="MF001800000150"/>
    <s v="UPS - 600VA -BX600CI-IN 230V"/>
    <x v="1"/>
    <n v="4"/>
    <n v="1"/>
    <n v="0"/>
    <s v="31.03.2018"/>
    <s v="01.04.2017"/>
    <m/>
    <s v="INR"/>
    <n v="7175.06"/>
    <n v="0"/>
    <n v="-7175.06"/>
    <n v="0"/>
    <n v="0"/>
    <n v="-6816.31"/>
    <n v="0"/>
    <n v="0"/>
    <n v="0"/>
    <n v="6816.31"/>
    <n v="0"/>
    <n v="0"/>
    <n v="358.75"/>
    <n v="358.75"/>
    <n v="0"/>
  </r>
  <r>
    <x v="4"/>
    <s v="MF02"/>
    <n v="2100"/>
    <n v="210000027"/>
    <n v="0"/>
    <s v="MF002100000270"/>
    <s v="Electrical Installations"/>
    <x v="4"/>
    <n v="2"/>
    <n v="10"/>
    <n v="0"/>
    <s v="31.03.2021"/>
    <s v="01.03.2021"/>
    <m/>
    <s v="INR"/>
    <n v="131038.2"/>
    <n v="0"/>
    <n v="-131038.2"/>
    <n v="0"/>
    <n v="0"/>
    <n v="-13505.91"/>
    <n v="-9379.1"/>
    <n v="0"/>
    <n v="-9379.1"/>
    <n v="22885.010000000002"/>
    <n v="0"/>
    <n v="0"/>
    <n v="108153.19"/>
    <n v="117532.29"/>
    <n v="0"/>
  </r>
  <r>
    <x v="4"/>
    <s v="MF03"/>
    <n v="1300"/>
    <n v="130000016"/>
    <n v="0"/>
    <s v="MF001300000160"/>
    <s v="Combi Mill Building"/>
    <x v="8"/>
    <n v="1"/>
    <n v="30"/>
    <n v="0"/>
    <s v="30.11.2018"/>
    <s v="15.11.2018"/>
    <s v="30.09.2022"/>
    <s v="INR"/>
    <n v="91879988.180000007"/>
    <n v="0"/>
    <n v="-91879988.180000007"/>
    <n v="0"/>
    <n v="0"/>
    <n v="-9820670.1600000001"/>
    <n v="-1063085.2620505868"/>
    <n v="0"/>
    <n v="-1063085.2620505868"/>
    <n v="10883755.422050588"/>
    <n v="0"/>
    <n v="0"/>
    <n v="41014781.600000016"/>
    <n v="82059318.020000011"/>
    <n v="0"/>
  </r>
  <r>
    <x v="4"/>
    <s v="MF03"/>
    <n v="1300"/>
    <n v="130000016"/>
    <n v="1"/>
    <s v="MF001300000161"/>
    <s v="Combi Mill Building"/>
    <x v="8"/>
    <n v="1"/>
    <n v="30"/>
    <n v="0"/>
    <s v="30.11.2018"/>
    <s v="15.11.2018"/>
    <s v="30.09.2022"/>
    <s v="INR"/>
    <n v="93153.919999999998"/>
    <n v="0"/>
    <n v="-93153.919999999998"/>
    <n v="0"/>
    <n v="0"/>
    <n v="-9956.82"/>
    <n v="-1084.6364250545344"/>
    <n v="0"/>
    <n v="-1084.6364250545344"/>
    <n v="11041.456425054534"/>
    <n v="0"/>
    <n v="0"/>
    <n v="40863.099999999991"/>
    <n v="83197.100000000006"/>
    <n v="0"/>
  </r>
  <r>
    <x v="4"/>
    <s v="MF03"/>
    <n v="1300"/>
    <n v="130000017"/>
    <n v="0"/>
    <s v="MF001300000170"/>
    <s v="Bran Storage Building"/>
    <x v="8"/>
    <n v="1"/>
    <n v="30"/>
    <n v="0"/>
    <s v="30.11.2018"/>
    <s v="15.11.2018"/>
    <s v="30.09.2022"/>
    <s v="INR"/>
    <n v="6699435.6600000001"/>
    <n v="0"/>
    <n v="-6699435.6600000001"/>
    <n v="0"/>
    <n v="0"/>
    <n v="-716074.85"/>
    <n v="-78004.644191544605"/>
    <n v="0"/>
    <n v="-78004.644191544605"/>
    <n v="794079.4941915446"/>
    <n v="0"/>
    <n v="0"/>
    <n v="2938788.5150000001"/>
    <n v="5983360.8100000005"/>
    <n v="0"/>
  </r>
  <r>
    <x v="4"/>
    <s v="MF03"/>
    <n v="1300"/>
    <n v="130000018"/>
    <n v="0"/>
    <s v="MF001300000180"/>
    <s v="Wheat Storage Building"/>
    <x v="8"/>
    <n v="1"/>
    <n v="30"/>
    <n v="0"/>
    <s v="30.11.2018"/>
    <s v="15.11.2018"/>
    <s v="30.09.2022"/>
    <s v="INR"/>
    <n v="17903728.98"/>
    <n v="0"/>
    <n v="-17903728.98"/>
    <n v="0"/>
    <n v="0"/>
    <n v="-1913655.2"/>
    <n v="-208461.44338225824"/>
    <n v="0"/>
    <n v="-208461.44338225824"/>
    <n v="2122116.6433822582"/>
    <n v="0"/>
    <n v="0"/>
    <n v="7853687.3600000003"/>
    <n v="15990073.780000001"/>
    <n v="0"/>
  </r>
  <r>
    <x v="4"/>
    <s v="MF03"/>
    <n v="1300"/>
    <n v="130000019"/>
    <n v="0"/>
    <s v="MF001300000190"/>
    <s v="Administrative office Building-Combi Mill"/>
    <x v="8"/>
    <n v="1"/>
    <n v="60"/>
    <n v="0"/>
    <s v="30.11.2018"/>
    <s v="15.11.2018"/>
    <s v="30.09.2022"/>
    <s v="INR"/>
    <n v="6549941.7400000002"/>
    <n v="0"/>
    <n v="-6549941.7400000002"/>
    <n v="0"/>
    <n v="0"/>
    <n v="-350048.03"/>
    <n v="-38116.738933177825"/>
    <n v="0"/>
    <n v="-38116.738933177825"/>
    <n v="388164.76893317787"/>
    <n v="0"/>
    <n v="0"/>
    <n v="3074091.0350000006"/>
    <n v="6199893.71"/>
    <n v="0"/>
  </r>
  <r>
    <x v="4"/>
    <s v="MF03"/>
    <n v="1300"/>
    <n v="130000020"/>
    <n v="0"/>
    <s v="MF001300000200"/>
    <s v="Conveyor Bridge -  Combi Mill"/>
    <x v="8"/>
    <n v="1"/>
    <n v="30"/>
    <n v="0"/>
    <s v="30.11.2018"/>
    <s v="15.11.2018"/>
    <s v="30.09.2022"/>
    <s v="INR"/>
    <n v="8215808.75"/>
    <n v="0"/>
    <n v="-8215808.75"/>
    <n v="0"/>
    <n v="0"/>
    <n v="-878153.67"/>
    <n v="-95660.48053053912"/>
    <n v="0"/>
    <n v="-95660.48053053912"/>
    <n v="973814.15053053922"/>
    <n v="0"/>
    <n v="0"/>
    <n v="3603963.92"/>
    <n v="7337655.0800000001"/>
    <n v="0"/>
  </r>
  <r>
    <x v="4"/>
    <s v="MF03"/>
    <n v="1300"/>
    <n v="130000021"/>
    <n v="0"/>
    <s v="MF001300000210"/>
    <s v="Civil Work - Store Room"/>
    <x v="8"/>
    <n v="1"/>
    <n v="30"/>
    <n v="0"/>
    <s v="30.11.2018"/>
    <s v="15.11.2018"/>
    <s v="30.09.2022"/>
    <s v="INR"/>
    <n v="955883.47"/>
    <n v="0"/>
    <n v="-955883.47"/>
    <n v="0"/>
    <n v="0"/>
    <n v="-102170.4"/>
    <n v="-11129.797782954192"/>
    <n v="0"/>
    <n v="-11129.797782954192"/>
    <n v="113300.19778295419"/>
    <n v="0"/>
    <n v="0"/>
    <n v="419309.85500000004"/>
    <n v="853713.07"/>
    <n v="0"/>
  </r>
  <r>
    <x v="4"/>
    <s v="MF03"/>
    <n v="1300"/>
    <n v="130000022"/>
    <n v="0"/>
    <s v="MF001300000220"/>
    <s v="Civil Works-Refractory Shed at Combi Mill"/>
    <x v="8"/>
    <n v="1"/>
    <n v="30"/>
    <n v="0"/>
    <s v="30.11.2018"/>
    <s v="15.11.2018"/>
    <s v="30.09.2022"/>
    <s v="INR"/>
    <n v="1105077.3799999999"/>
    <n v="0"/>
    <n v="-1105077.3799999999"/>
    <n v="0"/>
    <n v="0"/>
    <n v="-118117.14"/>
    <n v="-12866.92925740106"/>
    <n v="0"/>
    <n v="-12866.92925740106"/>
    <n v="130984.06925740106"/>
    <n v="0"/>
    <n v="0"/>
    <n v="484755.55999999994"/>
    <n v="986960.23999999987"/>
    <n v="0"/>
  </r>
  <r>
    <x v="4"/>
    <s v="MF03"/>
    <n v="1300"/>
    <n v="130000028"/>
    <n v="0"/>
    <s v="MF001300000280"/>
    <s v="Combi Mill Bran Additional Shed"/>
    <x v="8"/>
    <n v="1"/>
    <n v="30"/>
    <n v="0"/>
    <s v="31.05.2019"/>
    <s v="25.05.2019"/>
    <s v="30.09.2022"/>
    <s v="INR"/>
    <n v="964374.27"/>
    <n v="0"/>
    <n v="-964374.27"/>
    <n v="0"/>
    <n v="0"/>
    <n v="-87114.78"/>
    <n v="-11232.918886382155"/>
    <n v="0"/>
    <n v="-11232.918886382155"/>
    <n v="98347.698886382161"/>
    <n v="0"/>
    <n v="0"/>
    <n v="431015.42500000005"/>
    <n v="877259.49"/>
    <n v="0"/>
  </r>
  <r>
    <x v="4"/>
    <s v="MF03"/>
    <n v="1400"/>
    <n v="140000002"/>
    <n v="0"/>
    <s v="MF001400000020"/>
    <s v="Water pipelines - Combi Mill"/>
    <x v="13"/>
    <n v="1"/>
    <n v="15"/>
    <n v="0"/>
    <s v="30.11.2018"/>
    <s v="15.11.2018"/>
    <s v="30.09.2022"/>
    <s v="INR"/>
    <n v="1425660.83"/>
    <n v="0"/>
    <n v="-1425660.83"/>
    <n v="0"/>
    <n v="0"/>
    <n v="-304765.92"/>
    <n v="-35688.891028299608"/>
    <n v="0"/>
    <n v="-35688.891028299608"/>
    <n v="340454.81102829962"/>
    <n v="0"/>
    <n v="0"/>
    <n v="425846.84400000016"/>
    <n v="1120894.9100000001"/>
    <n v="0"/>
  </r>
  <r>
    <x v="4"/>
    <s v="MF03"/>
    <n v="1400"/>
    <n v="140000003"/>
    <n v="0"/>
    <s v="MF001400000030"/>
    <s v="Fire Hydrant System - Combi Mill"/>
    <x v="13"/>
    <n v="1"/>
    <n v="15"/>
    <n v="0"/>
    <s v="30.11.2018"/>
    <s v="15.11.2018"/>
    <s v="30.09.2022"/>
    <s v="INR"/>
    <n v="1110890.2"/>
    <n v="0"/>
    <n v="-1110890.2"/>
    <n v="0"/>
    <n v="0"/>
    <n v="-237476.88"/>
    <n v="-27809.170323217724"/>
    <n v="0"/>
    <n v="-27809.170323217724"/>
    <n v="265286.05032321776"/>
    <n v="0"/>
    <n v="0"/>
    <n v="331824.41799999995"/>
    <n v="873413.32"/>
    <n v="0"/>
  </r>
  <r>
    <x v="4"/>
    <s v="MF03"/>
    <n v="1500"/>
    <n v="150000001"/>
    <n v="0"/>
    <s v="MF001500000010"/>
    <s v="Roads and Drains - Combi Mill Area"/>
    <x v="14"/>
    <n v="1"/>
    <n v="5"/>
    <n v="0"/>
    <s v="30.11.2018"/>
    <s v="15.11.2018"/>
    <s v="30.09.2022"/>
    <s v="INR"/>
    <n v="14210253.140000001"/>
    <n v="0"/>
    <n v="-14210253.140000001"/>
    <n v="0"/>
    <n v="0"/>
    <n v="-9113249.4700000007"/>
    <n v="-673137.78948804771"/>
    <n v="0"/>
    <n v="-673137.78948804771"/>
    <n v="9786387.259488048"/>
    <n v="0"/>
    <n v="0"/>
    <n v="3713353"/>
    <n v="5097003.67"/>
    <n v="0"/>
  </r>
  <r>
    <x v="4"/>
    <s v="MF03"/>
    <n v="1600"/>
    <n v="160000000"/>
    <n v="0"/>
    <s v="MF001600000000"/>
    <s v="Weighing Scale"/>
    <x v="0"/>
    <n v="2"/>
    <n v="3"/>
    <n v="8"/>
    <s v="01.12.2015"/>
    <s v="01.04.2017"/>
    <s v="30.09.2022"/>
    <s v="INR"/>
    <n v="21870"/>
    <n v="0"/>
    <n v="-21870"/>
    <n v="0"/>
    <n v="0"/>
    <n v="-20777"/>
    <n v="0"/>
    <n v="0"/>
    <n v="0"/>
    <n v="20777"/>
    <n v="0"/>
    <n v="0"/>
    <n v="0"/>
    <n v="1093"/>
    <n v="0"/>
  </r>
  <r>
    <x v="4"/>
    <s v="MF03"/>
    <n v="1600"/>
    <n v="160000115"/>
    <n v="0"/>
    <s v="MF001600001150"/>
    <s v="SS With MS Supports Silo at Combi Mill- 9 Nos"/>
    <x v="0"/>
    <n v="9"/>
    <n v="15"/>
    <n v="0"/>
    <s v="30.11.2018"/>
    <s v="15.11.2018"/>
    <s v="30.09.2022"/>
    <s v="INR"/>
    <n v="27472913.93"/>
    <n v="0"/>
    <n v="-27472913.93"/>
    <n v="0"/>
    <n v="0"/>
    <n v="-5872931.2300000004"/>
    <n v="-640382.81902420521"/>
    <n v="0"/>
    <n v="-640382.81902420521"/>
    <n v="6513314.0490242057"/>
    <n v="0"/>
    <n v="0"/>
    <n v="10366736.289999999"/>
    <n v="21599982.699999999"/>
    <n v="0"/>
  </r>
  <r>
    <x v="4"/>
    <s v="MF03"/>
    <n v="1600"/>
    <n v="160000116"/>
    <n v="0"/>
    <s v="MF001600001160"/>
    <s v="Filter Flour Depot"/>
    <x v="0"/>
    <n v="1"/>
    <n v="15"/>
    <n v="0"/>
    <s v="30.11.2018"/>
    <s v="15.11.2018"/>
    <s v="30.09.2022"/>
    <s v="INR"/>
    <n v="117254.92"/>
    <n v="0"/>
    <n v="-117254.92"/>
    <n v="0"/>
    <n v="0"/>
    <n v="-25065.78"/>
    <n v="-2733.2168554913296"/>
    <n v="0"/>
    <n v="-2733.2168554913296"/>
    <n v="27798.996855491328"/>
    <n v="0"/>
    <n v="0"/>
    <n v="44243.12"/>
    <n v="92189.14"/>
    <n v="0"/>
  </r>
  <r>
    <x v="4"/>
    <s v="MF03"/>
    <n v="1600"/>
    <n v="160000117"/>
    <n v="0"/>
    <s v="MF001600001170"/>
    <s v="Aspiration system at Combi Mill"/>
    <x v="0"/>
    <n v="1"/>
    <n v="15"/>
    <n v="0"/>
    <s v="30.11.2018"/>
    <s v="15.11.2018"/>
    <s v="30.09.2022"/>
    <s v="INR"/>
    <n v="9977294.9000000004"/>
    <n v="0"/>
    <n v="-9977294.9000000004"/>
    <n v="0"/>
    <n v="0"/>
    <n v="-2132863.1800000002"/>
    <n v="-232571.12428347784"/>
    <n v="0"/>
    <n v="-232571.12428347784"/>
    <n v="2365434.3042834778"/>
    <n v="0"/>
    <n v="0"/>
    <n v="3764674.8300000005"/>
    <n v="7844431.7200000007"/>
    <n v="0"/>
  </r>
  <r>
    <x v="4"/>
    <s v="MF03"/>
    <n v="1600"/>
    <n v="160000118"/>
    <n v="0"/>
    <s v="MF001600001180"/>
    <s v="Bins &amp; Hoppers - 1 Lot"/>
    <x v="0"/>
    <n v="1"/>
    <n v="15"/>
    <n v="0"/>
    <s v="30.11.2018"/>
    <s v="15.11.2018"/>
    <s v="30.09.2022"/>
    <s v="INR"/>
    <n v="6150660.0599999996"/>
    <n v="0"/>
    <n v="-6150660.0599999996"/>
    <n v="0"/>
    <n v="0"/>
    <n v="-1314836.98"/>
    <n v="-143372.11949590559"/>
    <n v="0"/>
    <n v="-143372.11949590559"/>
    <n v="1458209.0994959055"/>
    <n v="0"/>
    <n v="0"/>
    <n v="2320792.8999999994"/>
    <n v="4835823.08"/>
    <n v="0"/>
  </r>
  <r>
    <x v="4"/>
    <s v="MF03"/>
    <n v="1600"/>
    <n v="160000119"/>
    <n v="0"/>
    <s v="MF001600001190"/>
    <s v="Finished Product Silo at Combi Mill"/>
    <x v="0"/>
    <n v="6"/>
    <n v="15"/>
    <n v="0"/>
    <s v="30.11.2018"/>
    <s v="15.11.2018"/>
    <s v="30.09.2022"/>
    <s v="INR"/>
    <n v="6723235.7400000002"/>
    <n v="0"/>
    <n v="-6723235.7400000002"/>
    <n v="0"/>
    <n v="0"/>
    <n v="-1437237.46"/>
    <n v="-156718.88651324663"/>
    <n v="0"/>
    <n v="-156718.88651324663"/>
    <n v="1593956.3465132467"/>
    <n v="0"/>
    <n v="0"/>
    <n v="2536839.5500000003"/>
    <n v="5285998.28"/>
    <n v="0"/>
  </r>
  <r>
    <x v="4"/>
    <s v="MF03"/>
    <n v="1600"/>
    <n v="160000120"/>
    <n v="0"/>
    <s v="MF001600001200"/>
    <s v="Compressed Air line at Combi Mill"/>
    <x v="0"/>
    <n v="1"/>
    <n v="15"/>
    <n v="0"/>
    <s v="30.11.2018"/>
    <s v="15.11.2018"/>
    <s v="30.09.2022"/>
    <s v="INR"/>
    <n v="5478852.5199999996"/>
    <n v="0"/>
    <n v="-5478852.5199999996"/>
    <n v="0"/>
    <n v="0"/>
    <n v="-1171223.55"/>
    <n v="-127712.26043569364"/>
    <n v="0"/>
    <n v="-127712.26043569364"/>
    <n v="1298935.8104356937"/>
    <n v="0"/>
    <n v="0"/>
    <n v="2067303.6549999998"/>
    <n v="4307628.97"/>
    <n v="0"/>
  </r>
  <r>
    <x v="4"/>
    <s v="MF03"/>
    <n v="1600"/>
    <n v="160000121"/>
    <n v="0"/>
    <s v="MF001600001210"/>
    <s v="Offal Grinding"/>
    <x v="0"/>
    <n v="1"/>
    <n v="10"/>
    <n v="0"/>
    <s v="30.11.2018"/>
    <s v="15.11.2018"/>
    <s v="30.09.2022"/>
    <s v="INR"/>
    <n v="980622.19"/>
    <n v="0"/>
    <n v="-980622.19"/>
    <n v="0"/>
    <n v="0"/>
    <n v="-314443.90000000002"/>
    <n v="-34334.384796089391"/>
    <n v="0"/>
    <n v="-34334.384796089391"/>
    <n v="348778.2847960894"/>
    <n v="0"/>
    <n v="0"/>
    <n v="309863.17499999993"/>
    <n v="666178.28999999992"/>
    <n v="0"/>
  </r>
  <r>
    <x v="4"/>
    <s v="MF03"/>
    <n v="1600"/>
    <n v="160000122"/>
    <n v="0"/>
    <s v="MF001600001220"/>
    <s v="MS Silo at Combi Mill"/>
    <x v="0"/>
    <n v="9"/>
    <n v="15"/>
    <n v="0"/>
    <s v="30.11.2018"/>
    <s v="15.11.2018"/>
    <s v="30.09.2022"/>
    <s v="INR"/>
    <n v="13628605.359999999"/>
    <n v="0"/>
    <n v="-13628605.359999999"/>
    <n v="0"/>
    <n v="0"/>
    <n v="-2913410"/>
    <n v="-317683.31493545277"/>
    <n v="0"/>
    <n v="-317683.31493545277"/>
    <n v="3231093.3149354528"/>
    <n v="0"/>
    <n v="0"/>
    <n v="5142402.6199999992"/>
    <n v="10715195.359999999"/>
    <n v="0"/>
  </r>
  <r>
    <x v="4"/>
    <s v="MF03"/>
    <n v="1600"/>
    <n v="160000123"/>
    <n v="0"/>
    <s v="MF001600001230"/>
    <s v="18.5KW/25HP - ABB - Motor               "/>
    <x v="0"/>
    <n v="1"/>
    <n v="15"/>
    <n v="0"/>
    <s v="30.11.2018"/>
    <s v="15.11.2018"/>
    <s v="30.09.2022"/>
    <s v="INR"/>
    <n v="854628.91"/>
    <n v="0"/>
    <n v="-854628.91"/>
    <n v="0"/>
    <n v="0"/>
    <n v="-182695.47"/>
    <n v="-19921.431016257222"/>
    <n v="0"/>
    <n v="-19921.431016257222"/>
    <n v="202616.90101625724"/>
    <n v="0"/>
    <n v="0"/>
    <n v="322472.17000000004"/>
    <n v="671933.44000000006"/>
    <n v="0"/>
  </r>
  <r>
    <x v="4"/>
    <s v="MF03"/>
    <n v="1600"/>
    <n v="160000124"/>
    <n v="0"/>
    <s v="MF001600001240"/>
    <s v="30KW/40HP - ABB - Motor"/>
    <x v="0"/>
    <n v="1"/>
    <n v="15"/>
    <n v="0"/>
    <s v="30.11.2018"/>
    <s v="15.11.2018"/>
    <s v="30.09.2022"/>
    <s v="INR"/>
    <n v="184233.9"/>
    <n v="0"/>
    <n v="-184233.9"/>
    <n v="0"/>
    <n v="0"/>
    <n v="-39384"/>
    <n v="-4294.494288294798"/>
    <n v="0"/>
    <n v="-4294.494288294798"/>
    <n v="43678.494288294794"/>
    <n v="0"/>
    <n v="0"/>
    <n v="69515.909999999989"/>
    <n v="144849.9"/>
    <n v="0"/>
  </r>
  <r>
    <x v="4"/>
    <s v="MF03"/>
    <n v="1600"/>
    <n v="160000125"/>
    <n v="0"/>
    <s v="MF001600001250"/>
    <s v="22KW/30HP - ABB - Motor"/>
    <x v="0"/>
    <n v="1"/>
    <n v="15"/>
    <n v="0"/>
    <s v="30.11.2018"/>
    <s v="15.11.2018"/>
    <s v="30.09.2022"/>
    <s v="INR"/>
    <n v="117642.29"/>
    <n v="0"/>
    <n v="-117642.29"/>
    <n v="0"/>
    <n v="0"/>
    <n v="-25148.6"/>
    <n v="-2742.2497869701351"/>
    <n v="0"/>
    <n v="-2742.2497869701351"/>
    <n v="27890.849786970135"/>
    <n v="0"/>
    <n v="0"/>
    <n v="44389.274999999994"/>
    <n v="92493.69"/>
    <n v="0"/>
  </r>
  <r>
    <x v="4"/>
    <s v="MF03"/>
    <n v="1600"/>
    <n v="160000126"/>
    <n v="0"/>
    <s v="MF001600001260"/>
    <s v="11KW /15HP – ABB - Motor"/>
    <x v="0"/>
    <n v="1"/>
    <n v="15"/>
    <n v="0"/>
    <s v="30.11.2018"/>
    <s v="15.11.2018"/>
    <s v="30.09.2022"/>
    <s v="INR"/>
    <n v="61202.8"/>
    <n v="0"/>
    <n v="-61202.8"/>
    <n v="0"/>
    <n v="0"/>
    <n v="-13083.43"/>
    <n v="-1426.6401433044316"/>
    <n v="0"/>
    <n v="-1426.6401433044316"/>
    <n v="14510.070143304432"/>
    <n v="0"/>
    <n v="0"/>
    <n v="23093.295000000002"/>
    <n v="48119.37"/>
    <n v="0"/>
  </r>
  <r>
    <x v="4"/>
    <s v="MF03"/>
    <n v="1600"/>
    <n v="160000127"/>
    <n v="0"/>
    <s v="MF001600001270"/>
    <s v="High-Capacity Plansifter MPAP-826 NOVA"/>
    <x v="0"/>
    <n v="2"/>
    <n v="15"/>
    <n v="0"/>
    <s v="30.11.2018"/>
    <s v="15.11.2018"/>
    <s v="30.09.2022"/>
    <s v="INR"/>
    <n v="26764218.440000001"/>
    <n v="0"/>
    <n v="-26764218.440000001"/>
    <n v="0"/>
    <n v="0"/>
    <n v="-5721432.2000000002"/>
    <n v="-623874.95667100186"/>
    <n v="0"/>
    <n v="-623874.95667100186"/>
    <n v="6345307.1566710025"/>
    <n v="0"/>
    <n v="0"/>
    <n v="10098787.330000004"/>
    <n v="21042786.240000002"/>
    <n v="0"/>
  </r>
  <r>
    <x v="4"/>
    <s v="MF03"/>
    <n v="1600"/>
    <n v="160000128"/>
    <n v="0"/>
    <s v="MF001600001280"/>
    <s v="15KW/20HP - ABB - Motor"/>
    <x v="0"/>
    <n v="2"/>
    <n v="15"/>
    <n v="0"/>
    <s v="30.11.2018"/>
    <s v="15.11.2018"/>
    <s v="30.09.2022"/>
    <s v="INR"/>
    <n v="167189.39000000001"/>
    <n v="0"/>
    <n v="-167189.39000000001"/>
    <n v="0"/>
    <n v="0"/>
    <n v="-35740.35"/>
    <n v="-3897.1883226156069"/>
    <n v="0"/>
    <n v="-3897.1883226156069"/>
    <n v="39637.538322615605"/>
    <n v="0"/>
    <n v="0"/>
    <n v="63084.610000000015"/>
    <n v="131449.04"/>
    <n v="0"/>
  </r>
  <r>
    <x v="4"/>
    <s v="MF03"/>
    <n v="1600"/>
    <n v="160000129"/>
    <n v="0"/>
    <s v="MF001600001290"/>
    <s v="Level, Speed &amp; Pressure sensors at Combi Mill - 1"/>
    <x v="0"/>
    <n v="1"/>
    <n v="15"/>
    <n v="0"/>
    <s v="30.11.2018"/>
    <s v="15.11.2018"/>
    <s v="30.09.2022"/>
    <s v="INR"/>
    <n v="1662923.12"/>
    <n v="0"/>
    <n v="-1662923.12"/>
    <n v="0"/>
    <n v="0"/>
    <n v="-355485.87"/>
    <n v="-38762.80145447977"/>
    <n v="0"/>
    <n v="-38762.80145447977"/>
    <n v="394248.67145447974"/>
    <n v="0"/>
    <n v="0"/>
    <n v="627461.14500000002"/>
    <n v="1307437.25"/>
    <n v="0"/>
  </r>
  <r>
    <x v="4"/>
    <s v="MF03"/>
    <n v="1600"/>
    <n v="160000130"/>
    <n v="0"/>
    <s v="MF001600001300"/>
    <s v="sewing machine"/>
    <x v="0"/>
    <n v="1"/>
    <n v="15"/>
    <n v="0"/>
    <s v="30.11.2018"/>
    <s v="15.11.2018"/>
    <s v="30.09.2022"/>
    <s v="INR"/>
    <n v="35845.06"/>
    <n v="0"/>
    <n v="-35845.06"/>
    <n v="0"/>
    <n v="0"/>
    <n v="-7662.67"/>
    <n v="-880.4614026411914"/>
    <n v="0"/>
    <n v="-880.4614026411914"/>
    <n v="8543.131402641191"/>
    <n v="0"/>
    <n v="0"/>
    <n v="13525.204999999998"/>
    <n v="28182.39"/>
    <n v="0"/>
  </r>
  <r>
    <x v="4"/>
    <s v="MF03"/>
    <n v="1600"/>
    <n v="160000131"/>
    <n v="0"/>
    <s v="MF001600001310"/>
    <s v="Trolley"/>
    <x v="0"/>
    <n v="1"/>
    <n v="15"/>
    <n v="0"/>
    <s v="30.11.2018"/>
    <s v="15.11.2018"/>
    <s v="30.09.2022"/>
    <s v="INR"/>
    <n v="20162.849999999999"/>
    <n v="0"/>
    <n v="-20162.849999999999"/>
    <n v="0"/>
    <n v="0"/>
    <n v="-4310.25"/>
    <n v="-451.74973146186443"/>
    <n v="0"/>
    <n v="-451.74973146186443"/>
    <n v="4761.999731461864"/>
    <n v="0"/>
    <n v="0"/>
    <n v="7607.9299999999994"/>
    <n v="15852.599999999999"/>
    <n v="0"/>
  </r>
  <r>
    <x v="4"/>
    <s v="MF03"/>
    <n v="1600"/>
    <n v="160000132"/>
    <n v="0"/>
    <s v="MF001600001320"/>
    <s v="Chain Conveyor 30 TPH -25 meters - 01 Nos"/>
    <x v="0"/>
    <n v="1"/>
    <n v="15"/>
    <n v="0"/>
    <s v="30.11.2018"/>
    <s v="15.11.2018"/>
    <s v="30.09.2022"/>
    <s v="INR"/>
    <n v="612533.56000000006"/>
    <n v="0"/>
    <n v="-612533.56000000006"/>
    <n v="0"/>
    <n v="0"/>
    <n v="-130942.33"/>
    <n v="-14278.183773362234"/>
    <n v="0"/>
    <n v="-14278.183773362234"/>
    <n v="145220.51377336224"/>
    <n v="0"/>
    <n v="0"/>
    <n v="231123.7350000001"/>
    <n v="481591.23000000004"/>
    <n v="0"/>
  </r>
  <r>
    <x v="4"/>
    <s v="MF03"/>
    <n v="1600"/>
    <n v="160000133"/>
    <n v="0"/>
    <s v="MF001600001330"/>
    <s v="Chain Conveyor 30 TPH -30 meters - 02 Nos"/>
    <x v="0"/>
    <n v="2"/>
    <n v="15"/>
    <n v="0"/>
    <s v="30.11.2018"/>
    <s v="15.11.2018"/>
    <s v="30.09.2022"/>
    <s v="INR"/>
    <n v="1445801.34"/>
    <n v="0"/>
    <n v="-1445801.34"/>
    <n v="0"/>
    <n v="0"/>
    <n v="-309071.40000000002"/>
    <n v="-33701.687247832364"/>
    <n v="0"/>
    <n v="-33701.687247832364"/>
    <n v="342773.08724783239"/>
    <n v="0"/>
    <n v="0"/>
    <n v="545535.83000000007"/>
    <n v="1136729.94"/>
    <n v="0"/>
  </r>
  <r>
    <x v="4"/>
    <s v="MF03"/>
    <n v="1600"/>
    <n v="160000134"/>
    <n v="0"/>
    <s v="MF001600001340"/>
    <s v="Chain conveyor 30 TPH -17 Meters - 04 Nos"/>
    <x v="0"/>
    <n v="4"/>
    <n v="15"/>
    <n v="0"/>
    <s v="30.11.2018"/>
    <s v="15.11.2018"/>
    <s v="30.09.2022"/>
    <s v="INR"/>
    <n v="2024183.41"/>
    <n v="0"/>
    <n v="-2024183.41"/>
    <n v="0"/>
    <n v="0"/>
    <n v="-432713.1"/>
    <n v="-47183.78904371387"/>
    <n v="0"/>
    <n v="-47183.78904371387"/>
    <n v="479896.88904371386"/>
    <n v="0"/>
    <n v="0"/>
    <n v="763773.39499999979"/>
    <n v="1591470.31"/>
    <n v="0"/>
  </r>
  <r>
    <x v="4"/>
    <s v="MF03"/>
    <n v="1600"/>
    <n v="160000135"/>
    <n v="0"/>
    <s v="MF001600001350"/>
    <s v="Chain Conveyor 30 TPH -10 meter - 02 Nos"/>
    <x v="0"/>
    <n v="2"/>
    <n v="15"/>
    <n v="0"/>
    <s v="30.11.2018"/>
    <s v="15.11.2018"/>
    <s v="30.09.2022"/>
    <s v="INR"/>
    <n v="628345.59"/>
    <n v="0"/>
    <n v="-628345.59"/>
    <n v="0"/>
    <n v="0"/>
    <n v="-134322.5"/>
    <n v="-14646.761503010595"/>
    <n v="0"/>
    <n v="-14646.761503010595"/>
    <n v="148969.26150301058"/>
    <n v="0"/>
    <n v="0"/>
    <n v="237089.99499999997"/>
    <n v="494023.08999999997"/>
    <n v="0"/>
  </r>
  <r>
    <x v="4"/>
    <s v="MF03"/>
    <n v="1600"/>
    <n v="160000136"/>
    <n v="0"/>
    <s v="MF001600001360"/>
    <s v="Chain Conveyor 30 TPH -40 meters - 01 Nos"/>
    <x v="0"/>
    <n v="1"/>
    <n v="15"/>
    <n v="0"/>
    <s v="30.11.2018"/>
    <s v="15.11.2018"/>
    <s v="30.09.2022"/>
    <s v="INR"/>
    <n v="903743.63"/>
    <n v="0"/>
    <n v="-903743.63"/>
    <n v="0"/>
    <n v="0"/>
    <n v="-193194.81"/>
    <n v="-21066.297792268786"/>
    <n v="0"/>
    <n v="-21066.297792268786"/>
    <n v="214261.1077922688"/>
    <n v="0"/>
    <n v="0"/>
    <n v="341004.34"/>
    <n v="710548.82000000007"/>
    <n v="0"/>
  </r>
  <r>
    <x v="4"/>
    <s v="MF03"/>
    <n v="1600"/>
    <n v="160000137"/>
    <n v="0"/>
    <s v="MF001600001370"/>
    <s v="Air compressor at Combi Mill"/>
    <x v="0"/>
    <n v="1"/>
    <n v="15"/>
    <n v="0"/>
    <s v="30.11.2018"/>
    <s v="15.11.2018"/>
    <s v="30.09.2022"/>
    <s v="INR"/>
    <n v="347326.6"/>
    <n v="0"/>
    <n v="-347326.6"/>
    <n v="0"/>
    <n v="0"/>
    <n v="-74248.59"/>
    <n v="-8096.1951986994227"/>
    <n v="0"/>
    <n v="-8096.1951986994227"/>
    <n v="82344.785198699421"/>
    <n v="0"/>
    <n v="0"/>
    <n v="131054.73499999999"/>
    <n v="273078.01"/>
    <n v="0"/>
  </r>
  <r>
    <x v="4"/>
    <s v="MF03"/>
    <n v="1600"/>
    <n v="160000138"/>
    <n v="0"/>
    <s v="MF001600001380"/>
    <s v="Hammer mill HM24"/>
    <x v="0"/>
    <n v="1"/>
    <n v="15"/>
    <n v="0"/>
    <s v="30.11.2018"/>
    <s v="15.11.2018"/>
    <s v="30.09.2022"/>
    <s v="INR"/>
    <n v="1512586.68"/>
    <n v="0"/>
    <n v="-1512586.68"/>
    <n v="0"/>
    <n v="0"/>
    <n v="-323348.21999999997"/>
    <n v="-35258.448549132947"/>
    <n v="0"/>
    <n v="-35258.448549132947"/>
    <n v="358606.66854913294"/>
    <n v="0"/>
    <n v="0"/>
    <n v="570735.56000000006"/>
    <n v="1189238.46"/>
    <n v="0"/>
  </r>
  <r>
    <x v="4"/>
    <s v="MF03"/>
    <n v="1600"/>
    <n v="160000139"/>
    <n v="0"/>
    <s v="MF001600001390"/>
    <s v="Rare Earth Magnet - 2 Nos"/>
    <x v="0"/>
    <n v="2"/>
    <n v="15"/>
    <n v="0"/>
    <s v="30.11.2018"/>
    <s v="15.11.2018"/>
    <s v="30.09.2022"/>
    <s v="INR"/>
    <n v="1900029.63"/>
    <n v="0"/>
    <n v="-1900029.63"/>
    <n v="0"/>
    <n v="0"/>
    <n v="-406172.54"/>
    <n v="-44289.762172085742"/>
    <n v="0"/>
    <n v="-44289.762172085742"/>
    <n v="450462.30217208574"/>
    <n v="0"/>
    <n v="0"/>
    <n v="716927.16499999992"/>
    <n v="1493857.0899999999"/>
    <n v="0"/>
  </r>
  <r>
    <x v="4"/>
    <s v="MF03"/>
    <n v="1600"/>
    <n v="160000140"/>
    <n v="0"/>
    <s v="MF001600001400"/>
    <s v="KORYO 1.5 T SPLIT AC WSKSIAO1818A5S WS18"/>
    <x v="0"/>
    <n v="3"/>
    <n v="5"/>
    <n v="0"/>
    <s v="30.11.2018"/>
    <s v="15.11.2018"/>
    <s v="30.09.2022"/>
    <s v="INR"/>
    <n v="157880.32000000001"/>
    <n v="0"/>
    <n v="-157880.32000000001"/>
    <n v="0"/>
    <n v="0"/>
    <n v="-101251.03"/>
    <n v="-11180.517488047808"/>
    <n v="0"/>
    <n v="-11180.517488047808"/>
    <n v="112431.5474880478"/>
    <n v="0"/>
    <n v="0"/>
    <n v="20835.875000000004"/>
    <n v="56629.290000000008"/>
    <n v="0"/>
  </r>
  <r>
    <x v="4"/>
    <s v="MF03"/>
    <n v="1600"/>
    <n v="160000141"/>
    <n v="0"/>
    <s v="MF001600001410"/>
    <s v="PVC Strip Curtains"/>
    <x v="0"/>
    <n v="1"/>
    <n v="15"/>
    <n v="0"/>
    <s v="30.11.2018"/>
    <s v="15.11.2018"/>
    <s v="30.09.2022"/>
    <s v="INR"/>
    <n v="202403.98"/>
    <n v="0"/>
    <n v="-202403.98"/>
    <n v="0"/>
    <n v="0"/>
    <n v="-43268.24"/>
    <n v="-4718.0449087186898"/>
    <n v="0"/>
    <n v="-4718.0449087186898"/>
    <n v="47986.284908718691"/>
    <n v="0"/>
    <n v="0"/>
    <n v="76371.920000000013"/>
    <n v="159135.74000000002"/>
    <n v="0"/>
  </r>
  <r>
    <x v="4"/>
    <s v="MF03"/>
    <n v="1600"/>
    <n v="160000142"/>
    <n v="0"/>
    <s v="MF001600001420"/>
    <s v="Taper Lock Pully - 02 Nos"/>
    <x v="0"/>
    <n v="2"/>
    <n v="15"/>
    <n v="0"/>
    <s v="30.11.2018"/>
    <s v="15.11.2018"/>
    <s v="30.09.2022"/>
    <s v="INR"/>
    <n v="28434.79"/>
    <n v="0"/>
    <n v="-28434.79"/>
    <n v="0"/>
    <n v="0"/>
    <n v="-6078.55"/>
    <n v="-662.81203889691722"/>
    <n v="0"/>
    <n v="-662.81203889691722"/>
    <n v="6741.3620388969175"/>
    <n v="0"/>
    <n v="0"/>
    <n v="10729.140000000001"/>
    <n v="22356.240000000002"/>
    <n v="0"/>
  </r>
  <r>
    <x v="4"/>
    <s v="MF03"/>
    <n v="1600"/>
    <n v="160000143"/>
    <n v="0"/>
    <s v="MF001600001430"/>
    <s v="Truck Loading Conveyor - 02 Nos"/>
    <x v="0"/>
    <n v="2"/>
    <n v="15"/>
    <n v="0"/>
    <s v="30.11.2018"/>
    <s v="15.11.2018"/>
    <s v="30.09.2022"/>
    <s v="INR"/>
    <n v="1175304.49"/>
    <n v="0"/>
    <n v="-1175304.49"/>
    <n v="0"/>
    <n v="0"/>
    <n v="-251246.82"/>
    <n v="-27396.388380419077"/>
    <n v="0"/>
    <n v="-27396.388380419077"/>
    <n v="278643.20838041906"/>
    <n v="0"/>
    <n v="0"/>
    <n v="443470.8349999999"/>
    <n v="924057.66999999993"/>
    <n v="0"/>
  </r>
  <r>
    <x v="4"/>
    <s v="MF03"/>
    <n v="1600"/>
    <n v="160000144"/>
    <n v="0"/>
    <s v="MF001600001440"/>
    <s v="FOOT TYPE SIEMENS MOTOR 30 HP - 01 Nos"/>
    <x v="0"/>
    <n v="1"/>
    <n v="15"/>
    <n v="0"/>
    <s v="30.11.2018"/>
    <s v="15.11.2018"/>
    <s v="30.09.2022"/>
    <s v="INR"/>
    <n v="146016.71"/>
    <n v="0"/>
    <n v="-146016.71"/>
    <n v="0"/>
    <n v="0"/>
    <n v="-31214.23"/>
    <n v="-3403.6579984344889"/>
    <n v="0"/>
    <n v="-3403.6579984344889"/>
    <n v="34617.887998434489"/>
    <n v="0"/>
    <n v="0"/>
    <n v="55095.639999999992"/>
    <n v="114802.48"/>
    <n v="0"/>
  </r>
  <r>
    <x v="4"/>
    <s v="MF03"/>
    <n v="1600"/>
    <n v="160000145"/>
    <n v="0"/>
    <s v="MF001600001450"/>
    <s v="Magnetic separator-Rava"/>
    <x v="0"/>
    <n v="1"/>
    <n v="15"/>
    <n v="0"/>
    <s v="30.11.2018"/>
    <s v="15.11.2018"/>
    <s v="30.09.2022"/>
    <s v="INR"/>
    <n v="89277.61"/>
    <n v="0"/>
    <n v="-89277.61"/>
    <n v="0"/>
    <n v="0"/>
    <n v="-19085.03"/>
    <n v="-2081.065063704239"/>
    <n v="0"/>
    <n v="-2081.065063704239"/>
    <n v="21166.095063704237"/>
    <n v="0"/>
    <n v="0"/>
    <n v="33686.6"/>
    <n v="70192.58"/>
    <n v="0"/>
  </r>
  <r>
    <x v="4"/>
    <s v="MF03"/>
    <n v="1600"/>
    <n v="160000146"/>
    <n v="0"/>
    <s v="MF001600001460"/>
    <s v="Magnetic separator-Maida"/>
    <x v="0"/>
    <n v="2"/>
    <n v="15"/>
    <n v="0"/>
    <s v="30.11.2018"/>
    <s v="15.11.2018"/>
    <s v="30.09.2022"/>
    <s v="INR"/>
    <n v="88569.05"/>
    <n v="0"/>
    <n v="-88569.05"/>
    <n v="0"/>
    <n v="0"/>
    <n v="-18933.55"/>
    <n v="-2064.5467419315992"/>
    <n v="0"/>
    <n v="-2064.5467419315992"/>
    <n v="20998.0967419316"/>
    <n v="0"/>
    <n v="0"/>
    <n v="33419.25"/>
    <n v="69635.5"/>
    <n v="0"/>
  </r>
  <r>
    <x v="4"/>
    <s v="MF03"/>
    <n v="1600"/>
    <n v="160000147"/>
    <n v="0"/>
    <s v="MF001600001470"/>
    <s v="Double Needle Heavy Duty Bag Closing Machine"/>
    <x v="0"/>
    <n v="1"/>
    <n v="15"/>
    <n v="0"/>
    <s v="30.11.2018"/>
    <s v="15.11.2018"/>
    <s v="30.09.2022"/>
    <s v="INR"/>
    <n v="147860.89000000001"/>
    <n v="0"/>
    <n v="-147860.89000000001"/>
    <n v="0"/>
    <n v="0"/>
    <n v="-31608.46"/>
    <n v="-3446.6464247350668"/>
    <n v="0"/>
    <n v="-3446.6464247350668"/>
    <n v="35055.106424735066"/>
    <n v="0"/>
    <n v="0"/>
    <n v="55791.495000000024"/>
    <n v="116252.43000000002"/>
    <n v="0"/>
  </r>
  <r>
    <x v="4"/>
    <s v="MF03"/>
    <n v="1600"/>
    <n v="160000148"/>
    <n v="0"/>
    <s v="MF001600001480"/>
    <s v="Automatic Hopper Scale Tubex MSDL - 1"/>
    <x v="0"/>
    <n v="1"/>
    <n v="15"/>
    <n v="0"/>
    <s v="30.11.2018"/>
    <s v="15.11.2018"/>
    <s v="30.09.2022"/>
    <s v="INR"/>
    <n v="3006819.65"/>
    <n v="0"/>
    <n v="-3006819.65"/>
    <n v="0"/>
    <n v="0"/>
    <n v="-642772.91"/>
    <n v="-70089.085949542394"/>
    <n v="0"/>
    <n v="-70089.085949542394"/>
    <n v="712861.99594954238"/>
    <n v="0"/>
    <n v="0"/>
    <n v="1134545.8199999998"/>
    <n v="2364046.7399999998"/>
    <n v="0"/>
  </r>
  <r>
    <x v="4"/>
    <s v="MF03"/>
    <n v="1600"/>
    <n v="160000149"/>
    <n v="0"/>
    <s v="MF001600001490"/>
    <s v="Impact Detacher Matador MJZH - 165"/>
    <x v="0"/>
    <n v="2"/>
    <n v="15"/>
    <n v="0"/>
    <s v="30.11.2018"/>
    <s v="15.11.2018"/>
    <s v="30.09.2022"/>
    <s v="INR"/>
    <n v="4382735.25"/>
    <n v="0"/>
    <n v="-4382735.25"/>
    <n v="0"/>
    <n v="0"/>
    <n v="-936904.71"/>
    <n v="-102161.72665281792"/>
    <n v="0"/>
    <n v="-102161.72665281792"/>
    <n v="1039066.4366528179"/>
    <n v="0"/>
    <n v="0"/>
    <n v="1653712.08"/>
    <n v="3445830.54"/>
    <n v="0"/>
  </r>
  <r>
    <x v="4"/>
    <s v="MF03"/>
    <n v="1600"/>
    <n v="160000150"/>
    <n v="0"/>
    <s v="MF001600001500"/>
    <s v="Static Frequency Converter"/>
    <x v="0"/>
    <n v="2"/>
    <n v="15"/>
    <n v="0"/>
    <s v="15.11.2018"/>
    <s v="15.11.2018"/>
    <s v="30.09.2022"/>
    <s v="INR"/>
    <n v="326224.78999999998"/>
    <n v="0"/>
    <n v="-326224.78999999998"/>
    <n v="0"/>
    <n v="0"/>
    <n v="-69737.61"/>
    <n v="-7604.307932442196"/>
    <n v="0"/>
    <n v="-7604.307932442196"/>
    <n v="77341.9179324422"/>
    <n v="0"/>
    <n v="0"/>
    <n v="123092.51999999999"/>
    <n v="256487.18"/>
    <n v="0"/>
  </r>
  <r>
    <x v="4"/>
    <s v="MF03"/>
    <n v="1600"/>
    <n v="160000151"/>
    <n v="0"/>
    <s v="MF001600001510"/>
    <s v="Screw Conveyor AHAS 200"/>
    <x v="0"/>
    <n v="1"/>
    <n v="15"/>
    <n v="0"/>
    <s v="15.11.2018"/>
    <s v="15.11.2018"/>
    <s v="30.09.2022"/>
    <s v="INR"/>
    <n v="789151.32"/>
    <n v="0"/>
    <n v="-789151.32"/>
    <n v="0"/>
    <n v="0"/>
    <n v="-168698.2"/>
    <n v="-18395.144213391137"/>
    <n v="0"/>
    <n v="-18395.144213391137"/>
    <n v="187093.34421339116"/>
    <n v="0"/>
    <n v="0"/>
    <n v="297765.89999999997"/>
    <n v="620453.11999999988"/>
    <n v="0"/>
  </r>
  <r>
    <x v="4"/>
    <s v="MF03"/>
    <n v="1600"/>
    <n v="160000152"/>
    <n v="0"/>
    <s v="MF001600001520"/>
    <s v="Tubular Screw Conveyor AHSG 160"/>
    <x v="0"/>
    <n v="1"/>
    <n v="15"/>
    <n v="0"/>
    <s v="15.11.2018"/>
    <s v="15.11.2018"/>
    <s v="30.09.2022"/>
    <s v="INR"/>
    <n v="209302.04"/>
    <n v="0"/>
    <n v="-209302.04"/>
    <n v="0"/>
    <n v="0"/>
    <n v="-44742.86"/>
    <n v="-4878.8387880539494"/>
    <n v="0"/>
    <n v="-4878.8387880539494"/>
    <n v="49621.698788053953"/>
    <n v="0"/>
    <n v="0"/>
    <n v="78974.720000000001"/>
    <n v="164559.18"/>
    <n v="0"/>
  </r>
  <r>
    <x v="4"/>
    <s v="MF03"/>
    <n v="1600"/>
    <n v="160000153"/>
    <n v="0"/>
    <s v="MF001600001530"/>
    <s v="Horizontal Scourer MHXT 30/60"/>
    <x v="0"/>
    <n v="1"/>
    <n v="15"/>
    <n v="0"/>
    <s v="15.11.2018"/>
    <s v="15.11.2018"/>
    <s v="30.09.2022"/>
    <s v="INR"/>
    <n v="1289410.71"/>
    <n v="0"/>
    <n v="-1289410.71"/>
    <n v="0"/>
    <n v="0"/>
    <n v="-275639.51"/>
    <n v="-30056.216606334296"/>
    <n v="0"/>
    <n v="-30056.216606334296"/>
    <n v="305695.72660633433"/>
    <n v="0"/>
    <n v="0"/>
    <n v="486525.86"/>
    <n v="1013771.2"/>
    <n v="0"/>
  </r>
  <r>
    <x v="4"/>
    <s v="MF03"/>
    <n v="1600"/>
    <n v="160000154"/>
    <n v="0"/>
    <s v="MF001600001540"/>
    <s v="Four Roller Miller MDDP- 1000/250"/>
    <x v="0"/>
    <n v="1"/>
    <n v="15"/>
    <n v="0"/>
    <s v="15.11.2018"/>
    <s v="15.11.2018"/>
    <s v="30.09.2022"/>
    <s v="INR"/>
    <n v="5083560.9400000004"/>
    <n v="0"/>
    <n v="-5083560.9400000004"/>
    <n v="0"/>
    <n v="0"/>
    <n v="-1086721.4099999999"/>
    <n v="-118498.00451300578"/>
    <n v="0"/>
    <n v="-118498.00451300578"/>
    <n v="1205219.4145130056"/>
    <n v="0"/>
    <n v="0"/>
    <n v="1918150.5650000006"/>
    <n v="3996839.5300000003"/>
    <n v="0"/>
  </r>
  <r>
    <x v="4"/>
    <s v="MF03"/>
    <n v="1600"/>
    <n v="160000155"/>
    <n v="0"/>
    <s v="MF001600001550"/>
    <s v="Vibro- Discharger MFVK -125"/>
    <x v="0"/>
    <n v="1"/>
    <n v="15"/>
    <n v="0"/>
    <s v="15.11.2018"/>
    <s v="15.11.2018"/>
    <s v="30.09.2022"/>
    <s v="INR"/>
    <n v="1073223.75"/>
    <n v="0"/>
    <n v="-1073223.75"/>
    <n v="0"/>
    <n v="0"/>
    <n v="-229424.86"/>
    <n v="-25016.882522278422"/>
    <n v="0"/>
    <n v="-25016.882522278422"/>
    <n v="254441.74252227839"/>
    <n v="0"/>
    <n v="0"/>
    <n v="404953.29499999998"/>
    <n v="843798.89"/>
    <n v="0"/>
  </r>
  <r>
    <x v="4"/>
    <s v="MF03"/>
    <n v="1600"/>
    <n v="160000156"/>
    <n v="0"/>
    <s v="MF001600001560"/>
    <s v="Tubular Screw Conveyor AHSG 200"/>
    <x v="0"/>
    <n v="1"/>
    <n v="15"/>
    <n v="0"/>
    <s v="15.11.2018"/>
    <s v="15.11.2018"/>
    <s v="30.09.2022"/>
    <s v="INR"/>
    <n v="493787.57"/>
    <n v="0"/>
    <n v="-493787.57"/>
    <n v="0"/>
    <n v="0"/>
    <n v="-105557.79"/>
    <n v="-11510.204071893064"/>
    <n v="0"/>
    <n v="-11510.204071893064"/>
    <n v="117067.99407189306"/>
    <n v="0"/>
    <n v="0"/>
    <n v="186318.01"/>
    <n v="388229.78"/>
    <n v="0"/>
  </r>
  <r>
    <x v="4"/>
    <s v="MF03"/>
    <n v="1600"/>
    <n v="160000157"/>
    <n v="0"/>
    <s v="MF001600001570"/>
    <s v="Srew Conveyor AHAS - 315"/>
    <x v="0"/>
    <n v="1"/>
    <n v="15"/>
    <n v="0"/>
    <s v="15.11.2018"/>
    <s v="15.11.2018"/>
    <s v="30.09.2022"/>
    <s v="INR"/>
    <n v="1145336.77"/>
    <n v="0"/>
    <n v="-1145336.77"/>
    <n v="0"/>
    <n v="0"/>
    <n v="-244840.58"/>
    <n v="-26697.848502288052"/>
    <n v="0"/>
    <n v="-26697.848502288052"/>
    <n v="271538.42850228806"/>
    <n v="0"/>
    <n v="0"/>
    <n v="432163.27500000014"/>
    <n v="900496.19000000006"/>
    <n v="0"/>
  </r>
  <r>
    <x v="4"/>
    <s v="MF03"/>
    <n v="1600"/>
    <n v="160000158"/>
    <n v="0"/>
    <s v="MF001600001580"/>
    <s v="BLOW- Trough Air Lock MPSH 28/30"/>
    <x v="0"/>
    <n v="2"/>
    <n v="15"/>
    <n v="0"/>
    <s v="15.11.2018"/>
    <s v="15.11.2018"/>
    <s v="30.09.2022"/>
    <s v="INR"/>
    <n v="1258015.3999999999"/>
    <n v="0"/>
    <n v="-1258015.3999999999"/>
    <n v="0"/>
    <n v="0"/>
    <n v="-268928.08"/>
    <n v="-29324.391259633907"/>
    <n v="0"/>
    <n v="-29324.391259633907"/>
    <n v="298252.47125963389"/>
    <n v="0"/>
    <n v="0"/>
    <n v="474679.64999999985"/>
    <n v="989087.31999999983"/>
    <n v="0"/>
  </r>
  <r>
    <x v="4"/>
    <s v="MF03"/>
    <n v="1600"/>
    <n v="160000159"/>
    <n v="0"/>
    <s v="MF001600001590"/>
    <s v="Tubular Screw Conveyor AHSG 200"/>
    <x v="0"/>
    <n v="3"/>
    <n v="15"/>
    <n v="0"/>
    <s v="15.11.2018"/>
    <s v="15.11.2018"/>
    <s v="30.09.2022"/>
    <s v="INR"/>
    <n v="247031.49"/>
    <n v="0"/>
    <n v="-247031.49"/>
    <n v="0"/>
    <n v="0"/>
    <n v="-52808.35"/>
    <n v="-5758.3173965558763"/>
    <n v="0"/>
    <n v="-5758.3173965558763"/>
    <n v="58566.667396555873"/>
    <n v="0"/>
    <n v="0"/>
    <n v="93210.949999999983"/>
    <n v="194223.13999999998"/>
    <n v="0"/>
  </r>
  <r>
    <x v="4"/>
    <s v="MF03"/>
    <n v="1600"/>
    <n v="160000160"/>
    <n v="0"/>
    <s v="MF001600001600"/>
    <s v="Trough Screw Conveyor AHAS 200"/>
    <x v="0"/>
    <n v="1"/>
    <n v="15"/>
    <n v="0"/>
    <s v="15.11.2018"/>
    <s v="15.11.2018"/>
    <s v="30.09.2022"/>
    <s v="INR"/>
    <n v="649937.91"/>
    <n v="0"/>
    <n v="-649937.91"/>
    <n v="0"/>
    <n v="0"/>
    <n v="-138938.31"/>
    <n v="-15150.077743135836"/>
    <n v="0"/>
    <n v="-15150.077743135836"/>
    <n v="154088.38774313583"/>
    <n v="0"/>
    <n v="0"/>
    <n v="245237.31000000006"/>
    <n v="510999.60000000003"/>
    <n v="0"/>
  </r>
  <r>
    <x v="4"/>
    <s v="MF03"/>
    <n v="1600"/>
    <n v="160000161"/>
    <n v="0"/>
    <s v="MF001600001610"/>
    <s v="Plug Diverter Mayk-80"/>
    <x v="0"/>
    <n v="1"/>
    <n v="15"/>
    <n v="0"/>
    <s v="15.11.2018"/>
    <s v="15.11.2018"/>
    <s v="30.09.2022"/>
    <s v="INR"/>
    <n v="163999.18"/>
    <n v="0"/>
    <n v="-163999.18"/>
    <n v="0"/>
    <n v="0"/>
    <n v="-35058.379999999997"/>
    <n v="-3822.8276038053946"/>
    <n v="0"/>
    <n v="-3822.8276038053946"/>
    <n v="38881.207603805393"/>
    <n v="0"/>
    <n v="0"/>
    <n v="61880.859999999993"/>
    <n v="128940.79999999999"/>
    <n v="0"/>
  </r>
  <r>
    <x v="4"/>
    <s v="MF03"/>
    <n v="1600"/>
    <n v="160000162"/>
    <n v="0"/>
    <s v="MF001600001620"/>
    <s v="Trough Screw Conveyor AHAS 200"/>
    <x v="0"/>
    <n v="1"/>
    <n v="15"/>
    <n v="0"/>
    <s v="15.11.2018"/>
    <s v="15.11.2018"/>
    <s v="30.09.2022"/>
    <s v="INR"/>
    <n v="683398.71"/>
    <n v="0"/>
    <n v="-683398.71"/>
    <n v="0"/>
    <n v="0"/>
    <n v="-146091.29999999999"/>
    <n v="-15930.045564667631"/>
    <n v="0"/>
    <n v="-15930.045564667631"/>
    <n v="162021.34556466763"/>
    <n v="0"/>
    <n v="0"/>
    <n v="257862.87499999994"/>
    <n v="537307.40999999992"/>
    <n v="0"/>
  </r>
  <r>
    <x v="4"/>
    <s v="MF03"/>
    <n v="1600"/>
    <n v="160000163"/>
    <n v="0"/>
    <s v="MF001600001630"/>
    <s v="3 Mtrs Wooden Slat Conveyor"/>
    <x v="0"/>
    <n v="1"/>
    <n v="15"/>
    <n v="0"/>
    <s v="15.11.2018"/>
    <s v="15.11.2018"/>
    <s v="30.09.2022"/>
    <s v="INR"/>
    <n v="330532.84999999998"/>
    <n v="0"/>
    <n v="-330532.84999999998"/>
    <n v="0"/>
    <n v="0"/>
    <n v="-70658.570000000007"/>
    <n v="-7704.7346995423895"/>
    <n v="0"/>
    <n v="-7704.7346995423895"/>
    <n v="78363.304699542394"/>
    <n v="0"/>
    <n v="0"/>
    <n v="124718.03999999996"/>
    <n v="259874.27999999997"/>
    <n v="0"/>
  </r>
  <r>
    <x v="4"/>
    <s v="MF03"/>
    <n v="1600"/>
    <n v="160000164"/>
    <n v="0"/>
    <s v="MF001600001640"/>
    <s v="MAGNET APPARATUS MMUA-30 - 5 Nos"/>
    <x v="0"/>
    <n v="5"/>
    <n v="15"/>
    <n v="0"/>
    <s v="15.11.2018"/>
    <s v="15.11.2018"/>
    <s v="30.09.2022"/>
    <s v="INR"/>
    <n v="275771.42"/>
    <n v="0"/>
    <n v="-275771.42"/>
    <n v="0"/>
    <n v="0"/>
    <n v="-58952.11"/>
    <n v="-6428.2443362235063"/>
    <n v="0"/>
    <n v="-6428.2443362235063"/>
    <n v="65380.354336223507"/>
    <n v="0"/>
    <n v="0"/>
    <n v="104055.23499999999"/>
    <n v="216819.31"/>
    <n v="0"/>
  </r>
  <r>
    <x v="4"/>
    <s v="MF03"/>
    <n v="1600"/>
    <n v="160000165"/>
    <n v="0"/>
    <s v="MF001600001650"/>
    <s v="CYCLONE SEPARATOR MGXB-50 - 1 Nos"/>
    <x v="0"/>
    <n v="1"/>
    <n v="15"/>
    <n v="0"/>
    <s v="15.11.2018"/>
    <s v="15.11.2018"/>
    <s v="30.09.2022"/>
    <s v="INR"/>
    <n v="34705.019999999997"/>
    <n v="0"/>
    <n v="-34705.019999999997"/>
    <n v="0"/>
    <n v="0"/>
    <n v="-7418.95"/>
    <n v="-808.974668593449"/>
    <n v="0"/>
    <n v="-808.974668593449"/>
    <n v="8227.9246685934486"/>
    <n v="0"/>
    <n v="0"/>
    <n v="13095.044999999998"/>
    <n v="27286.069999999996"/>
    <n v="0"/>
  </r>
  <r>
    <x v="4"/>
    <s v="MF03"/>
    <n v="1600"/>
    <n v="160000166"/>
    <n v="0"/>
    <s v="MF001600001660"/>
    <s v="AIRLOCK MPSN-25/23 - 8 Nos"/>
    <x v="0"/>
    <n v="8"/>
    <n v="15"/>
    <n v="0"/>
    <s v="15.11.2018"/>
    <s v="15.11.2018"/>
    <s v="30.09.2022"/>
    <s v="INR"/>
    <n v="1442328.16"/>
    <n v="0"/>
    <n v="-1442328.16"/>
    <n v="0"/>
    <n v="0"/>
    <n v="-308328.93"/>
    <n v="-33620.728669797689"/>
    <n v="0"/>
    <n v="-33620.728669797689"/>
    <n v="341949.6586697977"/>
    <n v="0"/>
    <n v="0"/>
    <n v="544225.31499999994"/>
    <n v="1133999.23"/>
    <n v="0"/>
  </r>
  <r>
    <x v="4"/>
    <s v="MF03"/>
    <n v="1600"/>
    <n v="160000167"/>
    <n v="0"/>
    <s v="MF001600001670"/>
    <s v="AIRLOCK MPSN-25/15 - 32 Nos"/>
    <x v="0"/>
    <n v="32"/>
    <n v="15"/>
    <n v="0"/>
    <s v="15.11.2018"/>
    <s v="15.11.2018"/>
    <s v="30.09.2022"/>
    <s v="INR"/>
    <n v="2897041.55"/>
    <n v="0"/>
    <n v="-2897041.55"/>
    <n v="0"/>
    <n v="0"/>
    <n v="-619305.47"/>
    <n v="-67530.145324542391"/>
    <n v="0"/>
    <n v="-67530.145324542391"/>
    <n v="686835.61532454239"/>
    <n v="0"/>
    <n v="0"/>
    <n v="1093123.8899999997"/>
    <n v="2277736.08"/>
    <n v="0"/>
  </r>
  <r>
    <x v="4"/>
    <s v="MF03"/>
    <n v="1600"/>
    <n v="160000168"/>
    <n v="0"/>
    <s v="MF001600001680"/>
    <s v="CENTRIFUGAL FAN FOR MGXD-150 - 1 Nos"/>
    <x v="0"/>
    <n v="1"/>
    <n v="15"/>
    <n v="0"/>
    <s v="15.11.2018"/>
    <s v="15.11.2018"/>
    <s v="30.09.2022"/>
    <s v="INR"/>
    <n v="640708.05000000005"/>
    <n v="0"/>
    <n v="-640708.05000000005"/>
    <n v="0"/>
    <n v="0"/>
    <n v="-136965.25"/>
    <n v="-14934.928172567437"/>
    <n v="0"/>
    <n v="-14934.928172567437"/>
    <n v="151900.17817256745"/>
    <n v="0"/>
    <n v="0"/>
    <n v="241754.65000000005"/>
    <n v="503742.80000000005"/>
    <n v="0"/>
  </r>
  <r>
    <x v="4"/>
    <s v="MF03"/>
    <n v="1600"/>
    <n v="160000169"/>
    <n v="0"/>
    <s v="MF001600001690"/>
    <s v="CYCLONE SEPARATOR MGXD-150 - 01 Nos"/>
    <x v="0"/>
    <n v="1"/>
    <n v="15"/>
    <n v="0"/>
    <s v="15.11.2018"/>
    <s v="15.11.2018"/>
    <s v="30.09.2022"/>
    <s v="INR"/>
    <n v="227807.31"/>
    <n v="0"/>
    <n v="-227807.31"/>
    <n v="0"/>
    <n v="0"/>
    <n v="-48698.76"/>
    <n v="-5310.2000010838146"/>
    <n v="0"/>
    <n v="-5310.2000010838146"/>
    <n v="54008.960001083818"/>
    <n v="0"/>
    <n v="0"/>
    <n v="85957.204999999987"/>
    <n v="179108.55"/>
    <n v="0"/>
  </r>
  <r>
    <x v="4"/>
    <s v="MF03"/>
    <n v="1600"/>
    <n v="160000170"/>
    <n v="0"/>
    <s v="MF001600001700"/>
    <s v="ZZ SIFTER-MTZA - 03 Nos"/>
    <x v="0"/>
    <n v="3"/>
    <n v="15"/>
    <n v="0"/>
    <s v="15.11.2018"/>
    <s v="15.11.2018"/>
    <s v="30.09.2022"/>
    <s v="INR"/>
    <n v="5315088.95"/>
    <n v="0"/>
    <n v="-5315088.95"/>
    <n v="0"/>
    <n v="0"/>
    <n v="-1136215.54"/>
    <n v="-123894.92460320328"/>
    <n v="0"/>
    <n v="-123894.92460320328"/>
    <n v="1260110.4646032033"/>
    <n v="0"/>
    <n v="0"/>
    <n v="2005511.6950000003"/>
    <n v="4178873.41"/>
    <n v="0"/>
  </r>
  <r>
    <x v="4"/>
    <s v="MF03"/>
    <n v="1600"/>
    <n v="160000171"/>
    <n v="0"/>
    <s v="MF001600001710"/>
    <s v="BRAN TIP SEPARATOR MKVA-5612 K - 02 Nos"/>
    <x v="0"/>
    <n v="2"/>
    <n v="15"/>
    <n v="0"/>
    <s v="15.11.2018"/>
    <s v="15.11.2018"/>
    <s v="30.09.2022"/>
    <s v="INR"/>
    <n v="1748421.07"/>
    <n v="0"/>
    <n v="-1748421.07"/>
    <n v="0"/>
    <n v="0"/>
    <n v="-373762.92"/>
    <n v="-40755.763110910404"/>
    <n v="0"/>
    <n v="-40755.763110910404"/>
    <n v="414518.68311091041"/>
    <n v="0"/>
    <n v="0"/>
    <n v="659721.5850000002"/>
    <n v="1374658.1500000001"/>
    <n v="0"/>
  </r>
  <r>
    <x v="4"/>
    <s v="MF03"/>
    <n v="1600"/>
    <n v="160000172"/>
    <n v="0"/>
    <s v="MF001600001720"/>
    <s v="BLOWER GM-10S - 02 Nos"/>
    <x v="0"/>
    <n v="2"/>
    <n v="15"/>
    <n v="0"/>
    <s v="15.11.2018"/>
    <s v="15.11.2018"/>
    <s v="30.09.2022"/>
    <s v="INR"/>
    <n v="2883186.21"/>
    <n v="0"/>
    <n v="-2883186.21"/>
    <n v="0"/>
    <n v="0"/>
    <n v="-616343.57999999996"/>
    <n v="-67207.182121748541"/>
    <n v="0"/>
    <n v="-67207.182121748541"/>
    <n v="683550.76212174853"/>
    <n v="0"/>
    <n v="0"/>
    <n v="1087895.9350000001"/>
    <n v="2266842.63"/>
    <n v="0"/>
  </r>
  <r>
    <x v="4"/>
    <s v="MF03"/>
    <n v="1600"/>
    <n v="160000173"/>
    <n v="0"/>
    <s v="MF001600001730"/>
    <s v="BUCKET ELEVATOR LVEA-400X180 EC7 - 01 Nos"/>
    <x v="0"/>
    <n v="1"/>
    <n v="15"/>
    <n v="0"/>
    <s v="15.11.2018"/>
    <s v="15.11.2018"/>
    <s v="30.09.2022"/>
    <s v="INR"/>
    <n v="916212.51"/>
    <n v="0"/>
    <n v="-916212.51"/>
    <n v="0"/>
    <n v="0"/>
    <n v="-195860.29"/>
    <n v="-21356.944963752409"/>
    <n v="0"/>
    <n v="-21356.944963752409"/>
    <n v="217217.23496375242"/>
    <n v="0"/>
    <n v="0"/>
    <n v="345709.16000000003"/>
    <n v="720352.22"/>
    <n v="0"/>
  </r>
  <r>
    <x v="4"/>
    <s v="MF03"/>
    <n v="1600"/>
    <n v="160000174"/>
    <n v="0"/>
    <s v="MF001600001740"/>
    <s v="BUCKET ELEVATOR LVEA-400X180 EC8 - 01 Nos"/>
    <x v="0"/>
    <n v="1"/>
    <n v="15"/>
    <n v="0"/>
    <s v="15.11.2018"/>
    <s v="15.11.2018"/>
    <s v="30.09.2022"/>
    <s v="INR"/>
    <n v="916212.51"/>
    <n v="0"/>
    <n v="-916212.51"/>
    <n v="0"/>
    <n v="0"/>
    <n v="-195860.29"/>
    <n v="-21356.944963752409"/>
    <n v="0"/>
    <n v="-21356.944963752409"/>
    <n v="217217.23496375242"/>
    <n v="0"/>
    <n v="0"/>
    <n v="345709.16000000003"/>
    <n v="720352.22"/>
    <n v="0"/>
  </r>
  <r>
    <x v="4"/>
    <s v="MF03"/>
    <n v="1600"/>
    <n v="160000175"/>
    <n v="0"/>
    <s v="MF001600001750"/>
    <s v="Buhler Control Panel - 01"/>
    <x v="0"/>
    <n v="1"/>
    <n v="15"/>
    <n v="0"/>
    <s v="15.11.2018"/>
    <s v="15.11.2018"/>
    <s v="30.09.2022"/>
    <s v="INR"/>
    <n v="6591284.0300000003"/>
    <n v="0"/>
    <n v="-6591284.0300000003"/>
    <n v="0"/>
    <n v="0"/>
    <n v="-1409029.93"/>
    <n v="-153643.07848109346"/>
    <n v="0"/>
    <n v="-153643.07848109346"/>
    <n v="1562673.0084810934"/>
    <n v="0"/>
    <n v="0"/>
    <n v="2487050.9800000004"/>
    <n v="5182254.1000000006"/>
    <n v="0"/>
  </r>
  <r>
    <x v="4"/>
    <s v="MF03"/>
    <n v="1600"/>
    <n v="160000176"/>
    <n v="0"/>
    <s v="MF001600001760"/>
    <s v="PRESSURE SWITCHES - 02 Nos"/>
    <x v="0"/>
    <n v="2"/>
    <n v="15"/>
    <n v="0"/>
    <s v="15.11.2018"/>
    <s v="15.11.2018"/>
    <s v="30.09.2022"/>
    <s v="INR"/>
    <n v="189186.85"/>
    <n v="0"/>
    <n v="-189186.85"/>
    <n v="0"/>
    <n v="0"/>
    <n v="-40442.78"/>
    <n v="-4409.9511121146443"/>
    <n v="0"/>
    <n v="-4409.9511121146443"/>
    <n v="44852.731112114641"/>
    <n v="0"/>
    <n v="0"/>
    <n v="71384.785000000003"/>
    <n v="148744.07"/>
    <n v="0"/>
  </r>
  <r>
    <x v="4"/>
    <s v="MF03"/>
    <n v="1600"/>
    <n v="160000177"/>
    <n v="0"/>
    <s v="MF001600001770"/>
    <s v="Bucket elevator 30 TPH-17 Meters"/>
    <x v="0"/>
    <n v="1"/>
    <n v="15"/>
    <n v="0"/>
    <s v="15.11.2018"/>
    <s v="15.11.2018"/>
    <s v="30.09.2022"/>
    <s v="INR"/>
    <n v="130146.88"/>
    <n v="0"/>
    <n v="-130146.88"/>
    <n v="0"/>
    <n v="0"/>
    <n v="-27821.73"/>
    <n v="-3033.7253229768789"/>
    <n v="0"/>
    <n v="-3033.7253229768789"/>
    <n v="30855.455322976879"/>
    <n v="0"/>
    <n v="0"/>
    <n v="49107.565000000017"/>
    <n v="102325.15000000001"/>
    <n v="0"/>
  </r>
  <r>
    <x v="4"/>
    <s v="MF03"/>
    <n v="1600"/>
    <n v="160000178"/>
    <n v="0"/>
    <s v="MF001600001780"/>
    <s v="Bucket elevator 30 TPH FF-15 meters - 01 Nos"/>
    <x v="0"/>
    <n v="1"/>
    <n v="15"/>
    <n v="0"/>
    <s v="15.11.2018"/>
    <s v="15.11.2018"/>
    <s v="30.09.2022"/>
    <s v="INR"/>
    <n v="683919.86"/>
    <n v="0"/>
    <n v="-683919.86"/>
    <n v="0"/>
    <n v="0"/>
    <n v="-146202.70000000001"/>
    <n v="-15942.194734344892"/>
    <n v="0"/>
    <n v="-15942.194734344892"/>
    <n v="162144.89473434491"/>
    <n v="0"/>
    <n v="0"/>
    <n v="258059.51999999996"/>
    <n v="537717.15999999992"/>
    <n v="0"/>
  </r>
  <r>
    <x v="4"/>
    <s v="MF03"/>
    <n v="1600"/>
    <n v="160000179"/>
    <n v="0"/>
    <s v="MF001600001790"/>
    <s v="Bran Finisher MKLA - 45/100 - 01 Nos"/>
    <x v="0"/>
    <n v="1"/>
    <n v="15"/>
    <n v="0"/>
    <s v="15.11.2018"/>
    <s v="15.11.2018"/>
    <s v="30.09.2022"/>
    <s v="INR"/>
    <n v="431855.02"/>
    <n v="0"/>
    <n v="-431855.02"/>
    <n v="0"/>
    <n v="0"/>
    <n v="-92318.38"/>
    <n v="-10066.555929431599"/>
    <n v="0"/>
    <n v="-10066.555929431599"/>
    <n v="102384.93592943161"/>
    <n v="0"/>
    <n v="0"/>
    <n v="162949.35000000003"/>
    <n v="339536.64000000001"/>
    <n v="0"/>
  </r>
  <r>
    <x v="4"/>
    <s v="MF03"/>
    <n v="1600"/>
    <n v="160000180"/>
    <n v="0"/>
    <s v="MF001600001800"/>
    <s v="DRUM TYPE DETACHER MDL-300 G - 03 Nos"/>
    <x v="0"/>
    <n v="3"/>
    <n v="15"/>
    <n v="0"/>
    <s v="15.11.2018"/>
    <s v="15.11.2018"/>
    <s v="30.09.2022"/>
    <s v="INR"/>
    <n v="675946.99"/>
    <n v="0"/>
    <n v="-675946.99"/>
    <n v="0"/>
    <n v="0"/>
    <n v="-144498.34"/>
    <n v="-15756.347931237957"/>
    <n v="0"/>
    <n v="-15756.347931237957"/>
    <n v="160254.68793123795"/>
    <n v="0"/>
    <n v="0"/>
    <n v="255051.15499999997"/>
    <n v="531448.65"/>
    <n v="0"/>
  </r>
  <r>
    <x v="4"/>
    <s v="MF03"/>
    <n v="1600"/>
    <n v="160000181"/>
    <n v="0"/>
    <s v="MF001600001810"/>
    <s v="HC-POWER MILL - 01 Nos"/>
    <x v="0"/>
    <n v="1"/>
    <n v="15"/>
    <n v="0"/>
    <s v="15.11.2018"/>
    <s v="15.11.2018"/>
    <s v="30.09.2022"/>
    <s v="INR"/>
    <n v="19809037.289999999"/>
    <n v="0"/>
    <n v="-19809037.289999999"/>
    <n v="0"/>
    <n v="0"/>
    <n v="-4234611.3600000003"/>
    <n v="-461749.41142232658"/>
    <n v="0"/>
    <n v="-461749.41142232658"/>
    <n v="4696360.7714223266"/>
    <n v="0"/>
    <n v="0"/>
    <n v="7474429.1749999989"/>
    <n v="15574425.93"/>
    <n v="0"/>
  </r>
  <r>
    <x v="4"/>
    <s v="MF03"/>
    <n v="1600"/>
    <n v="160000182"/>
    <n v="0"/>
    <s v="MF001600001820"/>
    <s v="DRY DESTONER MTSC-120/120 - 01 Nos"/>
    <x v="0"/>
    <n v="1"/>
    <n v="15"/>
    <n v="0"/>
    <s v="15.11.2018"/>
    <s v="15.11.2018"/>
    <s v="30.09.2022"/>
    <s v="INR"/>
    <n v="1409691.18"/>
    <n v="0"/>
    <n v="-1409691.18"/>
    <n v="0"/>
    <n v="0"/>
    <n v="-301352.06"/>
    <n v="-32859.955927504816"/>
    <n v="0"/>
    <n v="-32859.955927504816"/>
    <n v="334212.01592750481"/>
    <n v="0"/>
    <n v="0"/>
    <n v="531910.59999999986"/>
    <n v="1108339.1199999999"/>
    <n v="0"/>
  </r>
  <r>
    <x v="4"/>
    <s v="MF03"/>
    <n v="1600"/>
    <n v="160000183"/>
    <n v="0"/>
    <s v="MF001600001830"/>
    <s v="DRY DESTONER MTSC-65/120 - 01 Nos"/>
    <x v="0"/>
    <n v="1"/>
    <n v="15"/>
    <n v="0"/>
    <s v="15.11.2018"/>
    <s v="15.11.2018"/>
    <s v="30.09.2022"/>
    <s v="INR"/>
    <n v="1112019.1200000001"/>
    <n v="0"/>
    <n v="-1112019.1200000001"/>
    <n v="0"/>
    <n v="0"/>
    <n v="-237718.21"/>
    <n v="-25921.206977119458"/>
    <n v="0"/>
    <n v="-25921.206977119458"/>
    <n v="263639.41697711946"/>
    <n v="0"/>
    <n v="0"/>
    <n v="419591.72500000015"/>
    <n v="874300.91000000015"/>
    <n v="0"/>
  </r>
  <r>
    <x v="4"/>
    <s v="MF03"/>
    <n v="1600"/>
    <n v="160000184"/>
    <n v="0"/>
    <s v="MF001600001840"/>
    <s v="IMPACT DETACHER MJZF-51 C - 03 Nos"/>
    <x v="0"/>
    <n v="3"/>
    <n v="15"/>
    <n v="0"/>
    <s v="15.11.2018"/>
    <s v="15.11.2018"/>
    <s v="30.09.2022"/>
    <s v="INR"/>
    <n v="760440.36"/>
    <n v="0"/>
    <n v="-760440.36"/>
    <n v="0"/>
    <n v="0"/>
    <n v="-162560.60999999999"/>
    <n v="-17725.895382225433"/>
    <n v="0"/>
    <n v="-17725.895382225433"/>
    <n v="180286.50538222541"/>
    <n v="0"/>
    <n v="0"/>
    <n v="286932.55499999993"/>
    <n v="597879.75"/>
    <n v="0"/>
  </r>
  <r>
    <x v="4"/>
    <s v="MF03"/>
    <n v="1600"/>
    <n v="160000185"/>
    <n v="0"/>
    <s v="MF001600001850"/>
    <s v="IMPACT DETACHER MJZF-51 A - 01 Nos"/>
    <x v="0"/>
    <n v="1"/>
    <n v="15"/>
    <n v="0"/>
    <s v="15.11.2018"/>
    <s v="15.11.2018"/>
    <s v="30.09.2022"/>
    <s v="INR"/>
    <n v="291032.73"/>
    <n v="0"/>
    <n v="-291032.73"/>
    <n v="0"/>
    <n v="0"/>
    <n v="-62214.55"/>
    <n v="-6783.9806234344906"/>
    <n v="0"/>
    <n v="-6783.9806234344906"/>
    <n v="68998.53062343449"/>
    <n v="0"/>
    <n v="0"/>
    <n v="109813.69999999998"/>
    <n v="228818.18"/>
    <n v="0"/>
  </r>
  <r>
    <x v="4"/>
    <s v="MF03"/>
    <n v="1600"/>
    <n v="160000186"/>
    <n v="0"/>
    <s v="MF001600001860"/>
    <s v="WATER METERING DEVICE MOZA-650 N - 01 Nos"/>
    <x v="0"/>
    <n v="1"/>
    <n v="15"/>
    <n v="0"/>
    <s v="15.11.2018"/>
    <s v="15.11.2018"/>
    <s v="30.09.2022"/>
    <s v="INR"/>
    <n v="77921.67"/>
    <n v="0"/>
    <n v="-77921.67"/>
    <n v="0"/>
    <n v="0"/>
    <n v="-16657.45"/>
    <n v="-1816.3574594171484"/>
    <n v="0"/>
    <n v="-1816.3574594171484"/>
    <n v="18473.807459417148"/>
    <n v="0"/>
    <n v="0"/>
    <n v="29401.729999999996"/>
    <n v="61264.22"/>
    <n v="0"/>
  </r>
  <r>
    <x v="4"/>
    <s v="MF03"/>
    <n v="1600"/>
    <n v="160000187"/>
    <n v="0"/>
    <s v="MF001600001870"/>
    <s v="VIBRO FLOUR FINISHER MKVA-5612 - 03 Nos"/>
    <x v="0"/>
    <n v="3"/>
    <n v="15"/>
    <n v="0"/>
    <s v="15.11.2018"/>
    <s v="15.11.2018"/>
    <s v="30.09.2022"/>
    <s v="INR"/>
    <n v="3131192.99"/>
    <n v="0"/>
    <n v="-3131192.99"/>
    <n v="0"/>
    <n v="0"/>
    <n v="-669360.42000000004"/>
    <n v="-72988.223774205195"/>
    <n v="0"/>
    <n v="-72988.223774205195"/>
    <n v="742348.64377420524"/>
    <n v="0"/>
    <n v="0"/>
    <n v="1181474.8950000003"/>
    <n v="2461832.5700000003"/>
    <n v="0"/>
  </r>
  <r>
    <x v="4"/>
    <s v="MF03"/>
    <n v="1600"/>
    <n v="160000188"/>
    <n v="0"/>
    <s v="MF001600001880"/>
    <s v="CYCLONE SEPARATOR MGXB-34 - 08 Nos"/>
    <x v="0"/>
    <n v="8"/>
    <n v="15"/>
    <n v="0"/>
    <s v="15.11.2018"/>
    <s v="15.11.2018"/>
    <s v="30.09.2022"/>
    <s v="INR"/>
    <n v="168911.64"/>
    <n v="0"/>
    <n v="-168911.64"/>
    <n v="0"/>
    <n v="0"/>
    <n v="-36108.54"/>
    <n v="-3937.3395491329484"/>
    <n v="0"/>
    <n v="-3937.3395491329484"/>
    <n v="40045.879549132951"/>
    <n v="0"/>
    <n v="0"/>
    <n v="63734.440000000017"/>
    <n v="132803.1"/>
    <n v="0"/>
  </r>
  <r>
    <x v="4"/>
    <s v="MF03"/>
    <n v="1600"/>
    <n v="160000189"/>
    <n v="0"/>
    <s v="MF001600001890"/>
    <s v="SEPARATOR CLASSIFIER MTRA-100/200"/>
    <x v="0"/>
    <n v="1"/>
    <n v="15"/>
    <n v="0"/>
    <s v="15.11.2018"/>
    <s v="15.11.2018"/>
    <s v="30.09.2022"/>
    <s v="INR"/>
    <n v="865587.67"/>
    <n v="0"/>
    <n v="-865587.67"/>
    <n v="0"/>
    <n v="0"/>
    <n v="-185038.13"/>
    <n v="-20176.881948819846"/>
    <n v="0"/>
    <n v="-20176.881948819846"/>
    <n v="205215.01194881985"/>
    <n v="0"/>
    <n v="0"/>
    <n v="326607.18000000005"/>
    <n v="680549.54"/>
    <n v="0"/>
  </r>
  <r>
    <x v="4"/>
    <s v="MF03"/>
    <n v="1600"/>
    <n v="160000190"/>
    <n v="0"/>
    <s v="MF001600001900"/>
    <s v="SIGHT GLASS FRAME (LOT) - 01 Nos"/>
    <x v="0"/>
    <n v="1"/>
    <n v="15"/>
    <n v="0"/>
    <s v="15.11.2018"/>
    <s v="15.11.2018"/>
    <s v="30.09.2022"/>
    <s v="INR"/>
    <n v="25986.41"/>
    <n v="0"/>
    <n v="-25986.41"/>
    <n v="0"/>
    <n v="0"/>
    <n v="-5555.17"/>
    <n v="-605.7398589836223"/>
    <n v="0"/>
    <n v="-605.7398589836223"/>
    <n v="6160.9098589836221"/>
    <n v="0"/>
    <n v="0"/>
    <n v="9805.2999999999975"/>
    <n v="20431.239999999998"/>
    <n v="0"/>
  </r>
  <r>
    <x v="4"/>
    <s v="MF03"/>
    <n v="1600"/>
    <n v="160000191"/>
    <n v="0"/>
    <s v="MF001600001910"/>
    <s v="PRECLEANER SMA-20 - 01 Nos"/>
    <x v="0"/>
    <n v="1"/>
    <n v="15"/>
    <n v="0"/>
    <s v="15.11.2018"/>
    <s v="15.11.2018"/>
    <s v="30.09.2022"/>
    <s v="INR"/>
    <n v="1890969.71"/>
    <n v="0"/>
    <n v="-1890969.71"/>
    <n v="0"/>
    <n v="0"/>
    <n v="-404235.78"/>
    <n v="-44078.580875361273"/>
    <n v="0"/>
    <n v="-44078.580875361273"/>
    <n v="448314.36087536131"/>
    <n v="0"/>
    <n v="0"/>
    <n v="713508.63499999989"/>
    <n v="1486733.93"/>
    <n v="0"/>
  </r>
  <r>
    <x v="4"/>
    <s v="MF03"/>
    <n v="1600"/>
    <n v="160000192"/>
    <n v="0"/>
    <s v="MF001600001920"/>
    <s v="CENTRIFUGAL FAN FOR MGXD 150 - 01 Nos"/>
    <x v="0"/>
    <n v="1"/>
    <n v="15"/>
    <n v="0"/>
    <s v="15.11.2018"/>
    <s v="15.11.2018"/>
    <s v="30.09.2022"/>
    <s v="INR"/>
    <n v="697541.52"/>
    <n v="0"/>
    <n v="-697541.52"/>
    <n v="0"/>
    <n v="0"/>
    <n v="-149114.63"/>
    <n v="-16259.720707851637"/>
    <n v="0"/>
    <n v="-16259.720707851637"/>
    <n v="165374.35070785164"/>
    <n v="0"/>
    <n v="0"/>
    <n v="263199.29499999998"/>
    <n v="548426.89"/>
    <n v="0"/>
  </r>
  <r>
    <x v="4"/>
    <s v="MF03"/>
    <n v="1600"/>
    <n v="160000193"/>
    <n v="0"/>
    <s v="MF001600001930"/>
    <s v="CENTRIFUGAL FAN FOR MGXD 175 - 01 Nos"/>
    <x v="0"/>
    <n v="1"/>
    <n v="15"/>
    <n v="0"/>
    <s v="15.11.2018"/>
    <s v="15.11.2018"/>
    <s v="30.09.2022"/>
    <s v="INR"/>
    <n v="662695.01"/>
    <n v="0"/>
    <n v="-662695.01"/>
    <n v="0"/>
    <n v="0"/>
    <n v="-141665.42000000001"/>
    <n v="-15447.442169918111"/>
    <n v="0"/>
    <n v="-15447.442169918111"/>
    <n v="157112.86216991814"/>
    <n v="0"/>
    <n v="0"/>
    <n v="250050.87499999997"/>
    <n v="521029.58999999997"/>
    <n v="0"/>
  </r>
  <r>
    <x v="4"/>
    <s v="MF03"/>
    <n v="1600"/>
    <n v="160000194"/>
    <n v="0"/>
    <s v="MF001600001940"/>
    <s v="CENTRIFUGAL FAN FOR MGXD 205 - 01 Nos"/>
    <x v="0"/>
    <n v="1"/>
    <n v="15"/>
    <n v="0"/>
    <s v="15.11.2018"/>
    <s v="15.11.2018"/>
    <s v="30.09.2022"/>
    <s v="INR"/>
    <n v="871977.85"/>
    <n v="0"/>
    <n v="-871977.85"/>
    <n v="0"/>
    <n v="0"/>
    <n v="-186404.17"/>
    <n v="-20325.836633550098"/>
    <n v="0"/>
    <n v="-20325.836633550098"/>
    <n v="206730.0066335501"/>
    <n v="0"/>
    <n v="0"/>
    <n v="329018.34999999992"/>
    <n v="685573.67999999993"/>
    <n v="0"/>
  </r>
  <r>
    <x v="4"/>
    <s v="MF03"/>
    <n v="1600"/>
    <n v="160000195"/>
    <n v="0"/>
    <s v="MF001600001950"/>
    <s v="AIRJET FILTER MVTA-52/24 - 01 Nos"/>
    <x v="0"/>
    <n v="1"/>
    <n v="15"/>
    <n v="0"/>
    <s v="15.11.2018"/>
    <s v="15.11.2018"/>
    <s v="30.09.2022"/>
    <s v="INR"/>
    <n v="4232844.83"/>
    <n v="0"/>
    <n v="-4232844.83"/>
    <n v="0"/>
    <n v="0"/>
    <n v="-904862.38"/>
    <n v="-98667.778145110788"/>
    <n v="0"/>
    <n v="-98667.778145110788"/>
    <n v="1003530.1581451108"/>
    <n v="0"/>
    <n v="0"/>
    <n v="1597154.7949999999"/>
    <n v="3327982.45"/>
    <n v="0"/>
  </r>
  <r>
    <x v="4"/>
    <s v="MF03"/>
    <n v="1600"/>
    <n v="160000196"/>
    <n v="0"/>
    <s v="MF001600001960"/>
    <s v="AIRJET FILTER MVTA-78/24 - 01 Nos"/>
    <x v="0"/>
    <n v="1"/>
    <n v="15"/>
    <n v="0"/>
    <s v="15.11.2018"/>
    <s v="15.11.2018"/>
    <s v="30.09.2022"/>
    <s v="INR"/>
    <n v="4463460.57"/>
    <n v="0"/>
    <n v="-4463460.57"/>
    <n v="0"/>
    <n v="0"/>
    <n v="-954161.52"/>
    <n v="-104043.43758706647"/>
    <n v="0"/>
    <n v="-104043.43758706647"/>
    <n v="1058204.9575870666"/>
    <n v="0"/>
    <n v="0"/>
    <n v="1684171.6850000005"/>
    <n v="3509299.0500000003"/>
    <n v="0"/>
  </r>
  <r>
    <x v="4"/>
    <s v="MF03"/>
    <n v="1600"/>
    <n v="160000197"/>
    <n v="0"/>
    <s v="MF001600001970"/>
    <s v="HP Fan - Combi Mill - 02 Nos"/>
    <x v="0"/>
    <n v="2"/>
    <n v="15"/>
    <n v="0"/>
    <s v="15.11.2018"/>
    <s v="15.11.2018"/>
    <s v="30.09.2022"/>
    <s v="INR"/>
    <n v="2697849.32"/>
    <n v="0"/>
    <n v="-2697849.32"/>
    <n v="0"/>
    <n v="0"/>
    <n v="-576723.81000000006"/>
    <n v="-62886.973058526011"/>
    <n v="0"/>
    <n v="-62886.973058526011"/>
    <n v="639610.78305852611"/>
    <n v="0"/>
    <n v="0"/>
    <n v="1017963.835"/>
    <n v="2121125.5099999998"/>
    <n v="0"/>
  </r>
  <r>
    <x v="4"/>
    <s v="MF03"/>
    <n v="1600"/>
    <n v="160000198"/>
    <n v="0"/>
    <s v="MF001600001980"/>
    <s v="BUCKET ELEVATOR LVEB 400X225, EPC2 - 01 Nos"/>
    <x v="0"/>
    <n v="1"/>
    <n v="15"/>
    <n v="0"/>
    <s v="15.11.2018"/>
    <s v="15.11.2018"/>
    <s v="30.09.2022"/>
    <s v="INR"/>
    <n v="831731.15"/>
    <n v="0"/>
    <n v="-831731.15"/>
    <n v="0"/>
    <n v="0"/>
    <n v="-177800.58"/>
    <n v="-19387.687910043351"/>
    <n v="0"/>
    <n v="-19387.687910043351"/>
    <n v="197188.26791004333"/>
    <n v="0"/>
    <n v="0"/>
    <n v="313832.28500000009"/>
    <n v="653930.57000000007"/>
    <n v="0"/>
  </r>
  <r>
    <x v="4"/>
    <s v="MF03"/>
    <n v="1600"/>
    <n v="160000199"/>
    <n v="0"/>
    <s v="MF001600001990"/>
    <s v="BUCKET ELEVATOR LVEB 400X180 , EC3 -01 Nos"/>
    <x v="0"/>
    <n v="1"/>
    <n v="15"/>
    <n v="0"/>
    <s v="15.11.2018"/>
    <s v="15.11.2018"/>
    <s v="30.09.2022"/>
    <s v="INR"/>
    <n v="725816.1"/>
    <n v="0"/>
    <n v="-725816.1"/>
    <n v="0"/>
    <n v="0"/>
    <n v="-155158.92000000001"/>
    <n v="-16918.798081647401"/>
    <n v="0"/>
    <n v="-16918.798081647401"/>
    <n v="172077.71808164741"/>
    <n v="0"/>
    <n v="0"/>
    <n v="273867.98999999993"/>
    <n v="570657.17999999993"/>
    <n v="0"/>
  </r>
  <r>
    <x v="4"/>
    <s v="MF03"/>
    <n v="1600"/>
    <n v="160000200"/>
    <n v="0"/>
    <s v="MF001600002000"/>
    <s v="BUCKET ELEVATOR LVEB 400X180 , EC5 -01 Nos"/>
    <x v="0"/>
    <n v="1"/>
    <n v="15"/>
    <n v="0"/>
    <s v="15.11.2018"/>
    <s v="15.11.2018"/>
    <s v="30.09.2022"/>
    <s v="INR"/>
    <n v="725816.1"/>
    <n v="0"/>
    <n v="-725816.1"/>
    <n v="0"/>
    <n v="0"/>
    <n v="-155158.92000000001"/>
    <n v="-16918.798081647401"/>
    <n v="0"/>
    <n v="-16918.798081647401"/>
    <n v="172077.71808164741"/>
    <n v="0"/>
    <n v="0"/>
    <n v="273867.98999999993"/>
    <n v="570657.17999999993"/>
    <n v="0"/>
  </r>
  <r>
    <x v="4"/>
    <s v="MF03"/>
    <n v="1600"/>
    <n v="160000201"/>
    <n v="0"/>
    <s v="MF001600002010"/>
    <s v="BUCKET ELEVATOR LVEB 400X225, EPC3 - 01 Nos"/>
    <x v="0"/>
    <n v="1"/>
    <n v="15"/>
    <n v="0"/>
    <s v="15.11.2018"/>
    <s v="15.11.2018"/>
    <s v="30.09.2022"/>
    <s v="INR"/>
    <n v="1308587.28"/>
    <n v="0"/>
    <n v="-1308587.28"/>
    <n v="0"/>
    <n v="0"/>
    <n v="-279738.90999999997"/>
    <n v="-30503.216105732175"/>
    <n v="0"/>
    <n v="-30503.216105732175"/>
    <n v="310242.12610573217"/>
    <n v="0"/>
    <n v="0"/>
    <n v="493761.65500000009"/>
    <n v="1028848.3700000001"/>
    <n v="0"/>
  </r>
  <r>
    <x v="4"/>
    <s v="MF03"/>
    <n v="1600"/>
    <n v="160000202"/>
    <n v="0"/>
    <s v="MF001600002020"/>
    <s v="BRAN FINISHER MKLA-45/110 - 02 Nos"/>
    <x v="0"/>
    <n v="2"/>
    <n v="15"/>
    <n v="0"/>
    <s v="15.11.2018"/>
    <s v="15.11.2018"/>
    <s v="30.09.2022"/>
    <s v="INR"/>
    <n v="863710.04"/>
    <n v="0"/>
    <n v="-863710.04"/>
    <n v="0"/>
    <n v="0"/>
    <n v="-184636.77"/>
    <n v="-20133.111749277457"/>
    <n v="0"/>
    <n v="-20133.111749277457"/>
    <n v="204769.88174927744"/>
    <n v="0"/>
    <n v="0"/>
    <n v="325898.69500000007"/>
    <n v="679073.27"/>
    <n v="0"/>
  </r>
  <r>
    <x v="4"/>
    <s v="MF03"/>
    <n v="1600"/>
    <n v="160000203"/>
    <n v="0"/>
    <s v="MF001600002030"/>
    <s v="INTERMEDIATE SEPARATOR MANA-40 S - 01 Nos"/>
    <x v="0"/>
    <n v="1"/>
    <n v="15"/>
    <n v="0"/>
    <s v="15.11.2018"/>
    <s v="15.11.2018"/>
    <s v="30.09.2022"/>
    <s v="INR"/>
    <n v="101392.05"/>
    <n v="0"/>
    <n v="-101392.05"/>
    <n v="0"/>
    <n v="0"/>
    <n v="-21674.76"/>
    <n v="-2363.4566058526011"/>
    <n v="0"/>
    <n v="-2363.4566058526011"/>
    <n v="24038.216605852598"/>
    <n v="0"/>
    <n v="0"/>
    <n v="38257.665000000001"/>
    <n v="79717.290000000008"/>
    <n v="0"/>
  </r>
  <r>
    <x v="4"/>
    <s v="MF03"/>
    <n v="1600"/>
    <n v="160000204"/>
    <n v="0"/>
    <s v="MF001600002040"/>
    <s v="INTENSIVE DAMPENER MOZJ-30/200 - 02 Nos"/>
    <x v="0"/>
    <n v="2"/>
    <n v="15"/>
    <n v="0"/>
    <s v="15.11.2018"/>
    <s v="15.11.2018"/>
    <s v="30.09.2022"/>
    <s v="INR"/>
    <n v="1164130.93"/>
    <n v="0"/>
    <n v="-1164130.93"/>
    <n v="0"/>
    <n v="0"/>
    <n v="-248858.23"/>
    <n v="-27135.932263607901"/>
    <n v="0"/>
    <n v="-27135.932263607901"/>
    <n v="275994.1622636079"/>
    <n v="0"/>
    <n v="0"/>
    <n v="439254.77999999991"/>
    <n v="915272.7"/>
    <n v="0"/>
  </r>
  <r>
    <x v="4"/>
    <s v="MF03"/>
    <n v="1600"/>
    <n v="160000205"/>
    <n v="0"/>
    <s v="MF001600002050"/>
    <s v="WATER METERING DEVICE MOZA-125 N"/>
    <x v="0"/>
    <n v="1"/>
    <n v="15"/>
    <n v="0"/>
    <s v="15.11.2018"/>
    <s v="15.11.2018"/>
    <s v="30.09.2022"/>
    <s v="INR"/>
    <n v="238459.08"/>
    <n v="0"/>
    <n v="-238459.08"/>
    <n v="0"/>
    <n v="0"/>
    <n v="-50975.81"/>
    <n v="-5558.4921702793836"/>
    <n v="0"/>
    <n v="-5558.4921702793836"/>
    <n v="56534.302170279378"/>
    <n v="0"/>
    <n v="0"/>
    <n v="89976.374999999985"/>
    <n v="187483.27"/>
    <n v="0"/>
  </r>
  <r>
    <x v="4"/>
    <s v="MF03"/>
    <n v="1600"/>
    <n v="160000206"/>
    <n v="0"/>
    <s v="MF001600002060"/>
    <s v="DRUM SIEVE MKZM-9510 - 01 Nos"/>
    <x v="0"/>
    <n v="1"/>
    <n v="15"/>
    <n v="0"/>
    <s v="15.11.2018"/>
    <s v="15.11.2018"/>
    <s v="30.09.2022"/>
    <s v="INR"/>
    <n v="636141.22"/>
    <n v="0"/>
    <n v="-636141.22"/>
    <n v="0"/>
    <n v="0"/>
    <n v="-135988.97"/>
    <n v="-14828.475458574181"/>
    <n v="0"/>
    <n v="-14828.475458574181"/>
    <n v="150817.44545857419"/>
    <n v="0"/>
    <n v="0"/>
    <n v="240031.48499999999"/>
    <n v="500152.25"/>
    <n v="0"/>
  </r>
  <r>
    <x v="4"/>
    <s v="MF03"/>
    <n v="1600"/>
    <n v="160000207"/>
    <n v="0"/>
    <s v="MF001600002070"/>
    <s v="BUCKET ELEVATOR LVEB 400X180 , EC1 - 01 Nos"/>
    <x v="0"/>
    <n v="1"/>
    <n v="15"/>
    <n v="0"/>
    <s v="15.11.2018"/>
    <s v="15.11.2018"/>
    <s v="30.09.2022"/>
    <s v="INR"/>
    <n v="725816.1"/>
    <n v="0"/>
    <n v="-725816.1"/>
    <n v="0"/>
    <n v="0"/>
    <n v="-155158.92000000001"/>
    <n v="-16918.798081647401"/>
    <n v="0"/>
    <n v="-16918.798081647401"/>
    <n v="172077.71808164741"/>
    <n v="0"/>
    <n v="0"/>
    <n v="273867.98999999993"/>
    <n v="570657.17999999993"/>
    <n v="0"/>
  </r>
  <r>
    <x v="4"/>
    <s v="MF03"/>
    <n v="1600"/>
    <n v="160000208"/>
    <n v="0"/>
    <s v="MF001600002080"/>
    <s v="BUCKET ELEVATOR LVEB 400X180 , EC6 -01 Nos"/>
    <x v="0"/>
    <n v="1"/>
    <n v="15"/>
    <n v="0"/>
    <s v="15.11.2018"/>
    <s v="15.11.2018"/>
    <s v="30.09.2022"/>
    <s v="INR"/>
    <n v="725816.1"/>
    <n v="0"/>
    <n v="-725816.1"/>
    <n v="0"/>
    <n v="0"/>
    <n v="-155158.92000000001"/>
    <n v="-16918.798081647401"/>
    <n v="0"/>
    <n v="-16918.798081647401"/>
    <n v="172077.71808164741"/>
    <n v="0"/>
    <n v="0"/>
    <n v="273867.98999999993"/>
    <n v="570657.17999999993"/>
    <n v="0"/>
  </r>
  <r>
    <x v="4"/>
    <s v="MF03"/>
    <n v="1600"/>
    <n v="160000209"/>
    <n v="0"/>
    <s v="MF001600002090"/>
    <s v="INTAKE CHAIN CONVEYOR LVCA CC1 - 01 Nos"/>
    <x v="0"/>
    <n v="1"/>
    <n v="15"/>
    <n v="0"/>
    <s v="15.11.2018"/>
    <s v="15.11.2018"/>
    <s v="30.09.2022"/>
    <s v="INR"/>
    <n v="1176986.69"/>
    <n v="0"/>
    <n v="-1176986.69"/>
    <n v="0"/>
    <n v="0"/>
    <n v="-251606.43"/>
    <n v="-27435.60862969653"/>
    <n v="0"/>
    <n v="-27435.60862969653"/>
    <n v="279042.03862969653"/>
    <n v="0"/>
    <n v="0"/>
    <n v="444105.55999999994"/>
    <n v="925380.26"/>
    <n v="0"/>
  </r>
  <r>
    <x v="4"/>
    <s v="MF03"/>
    <n v="1600"/>
    <n v="160000210"/>
    <n v="0"/>
    <s v="MF001600002100"/>
    <s v="CHAIN CONVEYOR LVCA CC2 - 01 Nos"/>
    <x v="0"/>
    <n v="1"/>
    <n v="15"/>
    <n v="0"/>
    <s v="15.11.2018"/>
    <s v="15.11.2018"/>
    <s v="30.09.2022"/>
    <s v="INR"/>
    <n v="1347551.18"/>
    <n v="0"/>
    <n v="-1347551.18"/>
    <n v="0"/>
    <n v="0"/>
    <n v="-288068.3"/>
    <n v="-31411.467777215799"/>
    <n v="0"/>
    <n v="-31411.467777215799"/>
    <n v="319479.76777721581"/>
    <n v="0"/>
    <n v="0"/>
    <n v="508463.66999999993"/>
    <n v="1059482.8799999999"/>
    <n v="0"/>
  </r>
  <r>
    <x v="4"/>
    <s v="MF03"/>
    <n v="1600"/>
    <n v="160000211"/>
    <n v="0"/>
    <s v="MF001600002110"/>
    <s v="Buhler Control Panel -2nd"/>
    <x v="0"/>
    <n v="1"/>
    <n v="15"/>
    <n v="0"/>
    <s v="15.11.2018"/>
    <s v="15.11.2018"/>
    <s v="30.09.2022"/>
    <s v="INR"/>
    <n v="15957867.050000001"/>
    <n v="0"/>
    <n v="-15957867.050000001"/>
    <n v="0"/>
    <n v="0"/>
    <n v="-3411340.19"/>
    <n v="-371978.48832671001"/>
    <n v="0"/>
    <n v="-371978.48832671001"/>
    <n v="3783318.6783267101"/>
    <n v="0"/>
    <n v="0"/>
    <n v="6021289.4400000013"/>
    <n v="12546526.860000001"/>
    <n v="0"/>
  </r>
  <r>
    <x v="4"/>
    <s v="MF03"/>
    <n v="1600"/>
    <n v="160000212"/>
    <n v="0"/>
    <s v="MF001600002120"/>
    <s v="MAGNET APPARATUS MMUA-50 -01 Nos"/>
    <x v="0"/>
    <n v="1"/>
    <n v="15"/>
    <n v="0"/>
    <s v="15.11.2018"/>
    <s v="15.11.2018"/>
    <s v="30.09.2022"/>
    <s v="INR"/>
    <n v="60084.18"/>
    <n v="0"/>
    <n v="-60084.18"/>
    <n v="0"/>
    <n v="0"/>
    <n v="-12844.29"/>
    <n v="-1400.5681445086705"/>
    <n v="0"/>
    <n v="-1400.5681445086705"/>
    <n v="14244.858144508671"/>
    <n v="0"/>
    <n v="0"/>
    <n v="22671.215000000004"/>
    <n v="47239.89"/>
    <n v="0"/>
  </r>
  <r>
    <x v="4"/>
    <s v="MF03"/>
    <n v="1600"/>
    <n v="160000213"/>
    <n v="0"/>
    <s v="MF001600002130"/>
    <s v="HORIZONTAL SCOURER MHXF-30/150 - 01 Nos"/>
    <x v="0"/>
    <n v="1"/>
    <n v="15"/>
    <n v="0"/>
    <s v="15.11.2018"/>
    <s v="15.11.2018"/>
    <s v="30.09.2022"/>
    <s v="INR"/>
    <n v="638394.38"/>
    <n v="0"/>
    <n v="-638394.38"/>
    <n v="0"/>
    <n v="0"/>
    <n v="-136470.63"/>
    <n v="-14880.999430635839"/>
    <n v="0"/>
    <n v="-14880.999430635839"/>
    <n v="151351.62943063583"/>
    <n v="0"/>
    <n v="0"/>
    <n v="240881.65500000003"/>
    <n v="501923.75"/>
    <n v="0"/>
  </r>
  <r>
    <x v="4"/>
    <s v="MF03"/>
    <n v="1600"/>
    <n v="160000214"/>
    <n v="0"/>
    <s v="MF001600002140"/>
    <s v="IMPACT DETACHER MJZF-51 B - 02 Nos"/>
    <x v="0"/>
    <n v="2"/>
    <n v="15"/>
    <n v="0"/>
    <s v="15.11.2018"/>
    <s v="15.11.2018"/>
    <s v="30.09.2022"/>
    <s v="INR"/>
    <n v="544512.85"/>
    <n v="0"/>
    <n v="-544512.85"/>
    <n v="0"/>
    <n v="0"/>
    <n v="-116401.42"/>
    <n v="-12692.612417509634"/>
    <n v="0"/>
    <n v="-12692.612417509634"/>
    <n v="129094.03241750963"/>
    <n v="0"/>
    <n v="0"/>
    <n v="205457.88499999998"/>
    <n v="428111.43"/>
    <n v="0"/>
  </r>
  <r>
    <x v="4"/>
    <s v="MF03"/>
    <n v="1600"/>
    <n v="160000215"/>
    <n v="0"/>
    <s v="MF001600002150"/>
    <s v="CYCLONE SEPARATOR MGXD-175 - 02 Nos"/>
    <x v="0"/>
    <n v="2"/>
    <n v="15"/>
    <n v="0"/>
    <s v="15.11.2018"/>
    <s v="15.11.2018"/>
    <s v="30.09.2022"/>
    <s v="INR"/>
    <n v="818646.91"/>
    <n v="0"/>
    <n v="-818646.91"/>
    <n v="0"/>
    <n v="0"/>
    <n v="-175003.54"/>
    <n v="-19082.693327191715"/>
    <n v="0"/>
    <n v="-19082.693327191715"/>
    <n v="194086.23332719173"/>
    <n v="0"/>
    <n v="0"/>
    <n v="308895.28499999997"/>
    <n v="643643.37"/>
    <n v="0"/>
  </r>
  <r>
    <x v="4"/>
    <s v="MF03"/>
    <n v="1600"/>
    <n v="160000216"/>
    <n v="0"/>
    <s v="MF001600002160"/>
    <s v="CYCLONE SEPARATOR MGXD-205 - 01 Nos"/>
    <x v="0"/>
    <n v="1"/>
    <n v="15"/>
    <n v="0"/>
    <s v="15.11.2018"/>
    <s v="15.11.2018"/>
    <s v="30.09.2022"/>
    <s v="INR"/>
    <n v="450631.33"/>
    <n v="0"/>
    <n v="-450631.33"/>
    <n v="0"/>
    <n v="0"/>
    <n v="-96332.21"/>
    <n v="-10504.235503010597"/>
    <n v="0"/>
    <n v="-10504.235503010597"/>
    <n v="106836.4455030106"/>
    <n v="0"/>
    <n v="0"/>
    <n v="170034.11000000004"/>
    <n v="354299.12"/>
    <n v="0"/>
  </r>
  <r>
    <x v="4"/>
    <s v="MF03"/>
    <n v="1600"/>
    <n v="160000217"/>
    <n v="0"/>
    <s v="MF001600002170"/>
    <s v="CYCLONE SEPARATOR MGXB-20 - 02 Nos"/>
    <x v="0"/>
    <n v="2"/>
    <n v="15"/>
    <n v="0"/>
    <s v="15.11.2018"/>
    <s v="15.11.2018"/>
    <s v="30.09.2022"/>
    <s v="INR"/>
    <n v="133368.15"/>
    <n v="0"/>
    <n v="-133368.15"/>
    <n v="0"/>
    <n v="0"/>
    <n v="-28510.34"/>
    <n v="-3108.8196128371869"/>
    <n v="0"/>
    <n v="-3108.8196128371869"/>
    <n v="31619.159612837186"/>
    <n v="0"/>
    <n v="0"/>
    <n v="50323.024999999994"/>
    <n v="104857.81"/>
    <n v="0"/>
  </r>
  <r>
    <x v="4"/>
    <s v="MF03"/>
    <n v="1600"/>
    <n v="160000218"/>
    <n v="0"/>
    <s v="MF001600002180"/>
    <s v="CYCLONE SEPARATOR MGXB-24 - 02 Nos"/>
    <x v="0"/>
    <n v="2"/>
    <n v="15"/>
    <n v="0"/>
    <s v="15.11.2018"/>
    <s v="15.11.2018"/>
    <s v="30.09.2022"/>
    <s v="INR"/>
    <n v="35081.65"/>
    <n v="0"/>
    <n v="-35081.65"/>
    <n v="0"/>
    <n v="0"/>
    <n v="-7499.47"/>
    <n v="-817.75687921483632"/>
    <n v="0"/>
    <n v="-817.75687921483632"/>
    <n v="8317.226879214837"/>
    <n v="0"/>
    <n v="0"/>
    <n v="13237.150000000001"/>
    <n v="27582.18"/>
    <n v="0"/>
  </r>
  <r>
    <x v="4"/>
    <s v="MF03"/>
    <n v="1600"/>
    <n v="160000219"/>
    <n v="0"/>
    <s v="MF001600002190"/>
    <s v="CYCLONE SEPARATOR MGXB-28 - 09 Nos"/>
    <x v="0"/>
    <n v="9"/>
    <n v="15"/>
    <n v="0"/>
    <s v="15.11.2018"/>
    <s v="15.11.2018"/>
    <s v="30.09.2022"/>
    <s v="INR"/>
    <n v="166637.82999999999"/>
    <n v="0"/>
    <n v="-166637.82999999999"/>
    <n v="0"/>
    <n v="0"/>
    <n v="-35622.449999999997"/>
    <n v="-3884.3304584537573"/>
    <n v="0"/>
    <n v="-3884.3304584537573"/>
    <n v="39506.780458453752"/>
    <n v="0"/>
    <n v="0"/>
    <n v="62876.489999999991"/>
    <n v="131015.37999999999"/>
    <n v="0"/>
  </r>
  <r>
    <x v="4"/>
    <s v="MF03"/>
    <n v="1600"/>
    <n v="160000220"/>
    <n v="0"/>
    <s v="MF001600002200"/>
    <s v="CYCLONE SEPARATOR MGXB-41 - 03 Nos"/>
    <x v="0"/>
    <n v="3"/>
    <n v="15"/>
    <n v="0"/>
    <s v="15.11.2018"/>
    <s v="15.11.2018"/>
    <s v="30.09.2022"/>
    <s v="INR"/>
    <n v="74061.259999999995"/>
    <n v="0"/>
    <n v="-74061.259999999995"/>
    <n v="0"/>
    <n v="0"/>
    <n v="-15832.21"/>
    <n v="-1726.3667827552988"/>
    <n v="0"/>
    <n v="-1726.3667827552988"/>
    <n v="17558.576782755299"/>
    <n v="0"/>
    <n v="0"/>
    <n v="27945.104999999996"/>
    <n v="58229.049999999996"/>
    <n v="0"/>
  </r>
  <r>
    <x v="4"/>
    <s v="MF03"/>
    <n v="1600"/>
    <n v="160000221"/>
    <n v="0"/>
    <s v="MF001600002210"/>
    <s v="LADB LENGTH GRADER -401/9 - 01 Nos"/>
    <x v="0"/>
    <n v="1"/>
    <n v="15"/>
    <n v="0"/>
    <s v="15.11.2018"/>
    <s v="15.11.2018"/>
    <s v="30.09.2022"/>
    <s v="INR"/>
    <n v="2628682.7400000002"/>
    <n v="0"/>
    <n v="-2628682.7400000002"/>
    <n v="0"/>
    <n v="0"/>
    <n v="-561937.94999999995"/>
    <n v="-61274.694614161854"/>
    <n v="0"/>
    <n v="-61274.694614161854"/>
    <n v="623212.64461416181"/>
    <n v="0"/>
    <n v="0"/>
    <n v="991865.61500000022"/>
    <n v="2066744.7900000003"/>
    <n v="0"/>
  </r>
  <r>
    <x v="4"/>
    <s v="MF03"/>
    <n v="1600"/>
    <n v="160000222"/>
    <n v="0"/>
    <s v="MF001600002220"/>
    <s v="BUCKET ELEVATOR LVEB 400X225, EPC1 - 01 Nos"/>
    <x v="0"/>
    <n v="1"/>
    <n v="15"/>
    <n v="0"/>
    <s v="15.11.2018"/>
    <s v="15.11.2018"/>
    <s v="30.09.2022"/>
    <s v="INR"/>
    <n v="831731.15"/>
    <n v="0"/>
    <n v="-831731.15"/>
    <n v="0"/>
    <n v="0"/>
    <n v="-177800.58"/>
    <n v="-19387.687910043351"/>
    <n v="0"/>
    <n v="-19387.687910043351"/>
    <n v="197188.26791004333"/>
    <n v="0"/>
    <n v="0"/>
    <n v="313832.28500000009"/>
    <n v="653930.57000000007"/>
    <n v="0"/>
  </r>
  <r>
    <x v="4"/>
    <s v="MF03"/>
    <n v="1600"/>
    <n v="160000223"/>
    <n v="0"/>
    <s v="MF001600002230"/>
    <s v="BUCKET ELEVATOR LVEB 400X180 - EC2  -01 Nos"/>
    <x v="0"/>
    <n v="1"/>
    <n v="15"/>
    <n v="0"/>
    <s v="15.11.2018"/>
    <s v="15.11.2018"/>
    <s v="30.09.2022"/>
    <s v="INR"/>
    <n v="725816.1"/>
    <n v="0"/>
    <n v="-725816.1"/>
    <n v="0"/>
    <n v="0"/>
    <n v="-155158.92000000001"/>
    <n v="-16918.798081647401"/>
    <n v="0"/>
    <n v="-16918.798081647401"/>
    <n v="172077.71808164741"/>
    <n v="0"/>
    <n v="0"/>
    <n v="273867.98999999993"/>
    <n v="570657.17999999993"/>
    <n v="0"/>
  </r>
  <r>
    <x v="4"/>
    <s v="MF03"/>
    <n v="1600"/>
    <n v="160000224"/>
    <n v="0"/>
    <s v="MF001600002240"/>
    <s v="BUCKET ELEVATOR LVEB 400X180 - EC4 - 01 Nos"/>
    <x v="0"/>
    <n v="1"/>
    <n v="15"/>
    <n v="0"/>
    <s v="15.11.2018"/>
    <s v="15.11.2018"/>
    <s v="30.09.2022"/>
    <s v="INR"/>
    <n v="725816.1"/>
    <n v="0"/>
    <n v="-725816.1"/>
    <n v="0"/>
    <n v="0"/>
    <n v="-155158.92000000001"/>
    <n v="-16918.798081647401"/>
    <n v="0"/>
    <n v="-16918.798081647401"/>
    <n v="172077.71808164741"/>
    <n v="0"/>
    <n v="0"/>
    <n v="273867.98999999993"/>
    <n v="570657.17999999993"/>
    <n v="0"/>
  </r>
  <r>
    <x v="4"/>
    <s v="MF03"/>
    <n v="1600"/>
    <n v="160000225"/>
    <n v="0"/>
    <s v="MF001600002250"/>
    <s v="Bucket Elevator - Height will be confirmed by Nimi"/>
    <x v="0"/>
    <n v="1"/>
    <n v="15"/>
    <n v="0"/>
    <s v="15.11.2018"/>
    <s v="15.11.2018"/>
    <s v="30.09.2022"/>
    <s v="INR"/>
    <n v="161101.16"/>
    <n v="0"/>
    <n v="-161101.16"/>
    <n v="0"/>
    <n v="0"/>
    <n v="-34438.86"/>
    <n v="-3755.2743092485553"/>
    <n v="0"/>
    <n v="-3755.2743092485553"/>
    <n v="38194.134309248555"/>
    <n v="0"/>
    <n v="0"/>
    <n v="60787.37"/>
    <n v="126662.3"/>
    <n v="0"/>
  </r>
  <r>
    <x v="4"/>
    <s v="MF03"/>
    <n v="1600"/>
    <n v="160000226"/>
    <n v="0"/>
    <s v="MF001600002260"/>
    <s v="Distributor Mayv - 1528"/>
    <x v="0"/>
    <n v="1"/>
    <n v="15"/>
    <n v="0"/>
    <s v="15.11.2018"/>
    <s v="15.11.2018"/>
    <s v="30.09.2022"/>
    <s v="INR"/>
    <n v="1162565.32"/>
    <n v="0"/>
    <n v="-1162565.32"/>
    <n v="0"/>
    <n v="0"/>
    <n v="-248523.56"/>
    <n v="-27099.438601637761"/>
    <n v="0"/>
    <n v="-27099.438601637761"/>
    <n v="275622.99860163778"/>
    <n v="0"/>
    <n v="0"/>
    <n v="438664.03000000014"/>
    <n v="914041.76"/>
    <n v="0"/>
  </r>
  <r>
    <x v="4"/>
    <s v="MF03"/>
    <n v="1600"/>
    <n v="160000227"/>
    <n v="0"/>
    <s v="MF001600002270"/>
    <s v="Differential Dosint Scale MSDG-30"/>
    <x v="0"/>
    <n v="1"/>
    <n v="15"/>
    <n v="0"/>
    <s v="15.11.2018"/>
    <s v="15.11.2018"/>
    <s v="30.09.2022"/>
    <s v="INR"/>
    <n v="1561282.39"/>
    <n v="0"/>
    <n v="-1561282.39"/>
    <n v="0"/>
    <n v="0"/>
    <n v="-333757.98"/>
    <n v="-36393.554417268788"/>
    <n v="0"/>
    <n v="-36393.554417268788"/>
    <n v="370151.53441726876"/>
    <n v="0"/>
    <n v="0"/>
    <n v="589109.62499999988"/>
    <n v="1227524.4099999999"/>
    <n v="0"/>
  </r>
  <r>
    <x v="4"/>
    <s v="MF03"/>
    <n v="1600"/>
    <n v="160000228"/>
    <n v="0"/>
    <s v="MF001600002280"/>
    <s v="Sefar Fabric Stretcher Pneumapp"/>
    <x v="0"/>
    <n v="1"/>
    <n v="15"/>
    <n v="0"/>
    <s v="15.11.2018"/>
    <s v="15.11.2018"/>
    <s v="30.09.2022"/>
    <s v="INR"/>
    <n v="1036554.63"/>
    <n v="0"/>
    <n v="-1036554.63"/>
    <n v="0"/>
    <n v="0"/>
    <n v="-221586.03"/>
    <n v="-24162.127777817917"/>
    <n v="0"/>
    <n v="-24162.127777817917"/>
    <n v="245748.15777781792"/>
    <n v="0"/>
    <n v="0"/>
    <n v="391117.14999999997"/>
    <n v="814968.6"/>
    <n v="0"/>
  </r>
  <r>
    <x v="4"/>
    <s v="MF03"/>
    <n v="1600"/>
    <n v="160000229"/>
    <n v="0"/>
    <s v="MF001600002290"/>
    <s v="Blow-Through Airlock MPSH-28/30 PL"/>
    <x v="0"/>
    <n v="1"/>
    <n v="15"/>
    <n v="0"/>
    <s v="15.11.2018"/>
    <s v="15.11.2018"/>
    <s v="30.09.2022"/>
    <s v="INR"/>
    <n v="767369.59"/>
    <n v="0"/>
    <n v="-767369.59"/>
    <n v="0"/>
    <n v="0"/>
    <n v="-164041.88"/>
    <n v="-17887.413807923891"/>
    <n v="0"/>
    <n v="-17887.413807923891"/>
    <n v="181929.29380792391"/>
    <n v="0"/>
    <n v="0"/>
    <n v="289547.125"/>
    <n v="603327.71"/>
    <n v="0"/>
  </r>
  <r>
    <x v="4"/>
    <s v="MF03"/>
    <n v="1600"/>
    <n v="160000230"/>
    <n v="0"/>
    <s v="MF001600002300"/>
    <s v="Moisturing Unit MYFC PL-Cleaning Sec"/>
    <x v="0"/>
    <n v="1"/>
    <n v="15"/>
    <n v="0"/>
    <s v="15.11.2018"/>
    <s v="15.11.2018"/>
    <s v="30.09.2022"/>
    <s v="INR"/>
    <n v="3410306.26"/>
    <n v="0"/>
    <n v="-3410306.26"/>
    <n v="0"/>
    <n v="0"/>
    <n v="-729026.92"/>
    <n v="-79494.369134633918"/>
    <n v="0"/>
    <n v="-79494.369134633918"/>
    <n v="808521.28913463396"/>
    <n v="0"/>
    <n v="0"/>
    <n v="1286791.0899999999"/>
    <n v="2681279.34"/>
    <n v="0"/>
  </r>
  <r>
    <x v="4"/>
    <s v="MF03"/>
    <n v="1600"/>
    <n v="160000231"/>
    <n v="0"/>
    <s v="MF001600002310"/>
    <s v="Automatic Flow Balancer MZAL-12-Cleaning Sec"/>
    <x v="0"/>
    <n v="1"/>
    <n v="15"/>
    <n v="0"/>
    <s v="15.11.2018"/>
    <s v="15.11.2018"/>
    <s v="30.09.2022"/>
    <s v="INR"/>
    <n v="2431769.7999999998"/>
    <n v="0"/>
    <n v="-2431769.7999999998"/>
    <n v="0"/>
    <n v="0"/>
    <n v="-519843.55"/>
    <n v="-56684.642664980733"/>
    <n v="0"/>
    <n v="-56684.642664980733"/>
    <n v="576528.19266498077"/>
    <n v="0"/>
    <n v="0"/>
    <n v="917565.59499999974"/>
    <n v="1911926.2499999998"/>
    <n v="0"/>
  </r>
  <r>
    <x v="4"/>
    <s v="MF03"/>
    <n v="1600"/>
    <n v="160000232"/>
    <n v="0"/>
    <s v="MF001600002320"/>
    <s v="Horizontal Scourer MHXT-30/60-Cleaning Sec"/>
    <x v="0"/>
    <n v="1"/>
    <n v="15"/>
    <n v="0"/>
    <s v="15.11.2018"/>
    <s v="15.11.2018"/>
    <s v="30.09.2022"/>
    <s v="INR"/>
    <n v="1155816.25"/>
    <n v="0"/>
    <n v="-1155816.25"/>
    <n v="0"/>
    <n v="0"/>
    <n v="-247080.8"/>
    <n v="-26942.125028299615"/>
    <n v="0"/>
    <n v="-26942.125028299615"/>
    <n v="274022.92502829962"/>
    <n v="0"/>
    <n v="0"/>
    <n v="436117.43500000006"/>
    <n v="908735.45"/>
    <n v="0"/>
  </r>
  <r>
    <x v="4"/>
    <s v="MF03"/>
    <n v="1600"/>
    <n v="160000233"/>
    <n v="0"/>
    <s v="MF001600002330"/>
    <s v="Trough Screw Conveyor AHAS-200 SC1-Cleaning Sec"/>
    <x v="0"/>
    <n v="1"/>
    <n v="15"/>
    <n v="0"/>
    <s v="15.11.2018"/>
    <s v="15.11.2018"/>
    <s v="30.09.2022"/>
    <s v="INR"/>
    <n v="786362.03"/>
    <n v="0"/>
    <n v="-786362.03"/>
    <n v="0"/>
    <n v="0"/>
    <n v="-168101.94"/>
    <n v="-18330.128395592488"/>
    <n v="0"/>
    <n v="-18330.128395592488"/>
    <n v="186432.06839559251"/>
    <n v="0"/>
    <n v="0"/>
    <n v="296713.42499999999"/>
    <n v="618260.09000000008"/>
    <n v="0"/>
  </r>
  <r>
    <x v="4"/>
    <s v="MF03"/>
    <n v="1600"/>
    <n v="160000234"/>
    <n v="0"/>
    <s v="MF001600002340"/>
    <s v="Trough Screw Conveyor AHAS-200 SC2-Cleaning Sec"/>
    <x v="0"/>
    <n v="1"/>
    <n v="15"/>
    <n v="0"/>
    <s v="15.11.2018"/>
    <s v="15.11.2018"/>
    <s v="30.09.2022"/>
    <s v="INR"/>
    <n v="1262402.81"/>
    <n v="0"/>
    <n v="-1262402.81"/>
    <n v="0"/>
    <n v="0"/>
    <n v="-269865.99"/>
    <n v="-29426.654885476877"/>
    <n v="0"/>
    <n v="-29426.654885476877"/>
    <n v="299292.64488547685"/>
    <n v="0"/>
    <n v="0"/>
    <n v="476335.13000000006"/>
    <n v="992536.82000000007"/>
    <n v="0"/>
  </r>
  <r>
    <x v="4"/>
    <s v="MF03"/>
    <n v="1600"/>
    <n v="160000235"/>
    <n v="0"/>
    <s v="MF001600002350"/>
    <s v="Trough Screw Conveyor AHAS-200 SC3-Cleaning Sec"/>
    <x v="0"/>
    <n v="1"/>
    <n v="15"/>
    <n v="0"/>
    <s v="15.11.2018"/>
    <s v="15.11.2018"/>
    <s v="30.09.2022"/>
    <s v="INR"/>
    <n v="683995.5"/>
    <n v="0"/>
    <n v="-683995.5"/>
    <n v="0"/>
    <n v="0"/>
    <n v="-146218.87"/>
    <n v="-15943.96355009634"/>
    <n v="0"/>
    <n v="-15943.96355009634"/>
    <n v="162162.83355009634"/>
    <n v="0"/>
    <n v="0"/>
    <n v="258088.05499999999"/>
    <n v="537776.63"/>
    <n v="0"/>
  </r>
  <r>
    <x v="4"/>
    <s v="MF03"/>
    <n v="1600"/>
    <n v="160000236"/>
    <n v="0"/>
    <s v="MF001600002360"/>
    <s v="Trough Screw Conveyor AHAS-200 SC4-Cleaning Sec"/>
    <x v="0"/>
    <n v="1"/>
    <n v="15"/>
    <n v="0"/>
    <s v="15.11.2018"/>
    <s v="15.11.2018"/>
    <s v="30.09.2022"/>
    <s v="INR"/>
    <n v="808286.99"/>
    <n v="0"/>
    <n v="-808286.99"/>
    <n v="0"/>
    <n v="0"/>
    <n v="-172788.88"/>
    <n v="-18841.19588644027"/>
    <n v="0"/>
    <n v="-18841.19588644027"/>
    <n v="191630.07588644029"/>
    <n v="0"/>
    <n v="0"/>
    <n v="304986.24500000005"/>
    <n v="635498.11"/>
    <n v="0"/>
  </r>
  <r>
    <x v="4"/>
    <s v="MF03"/>
    <n v="1600"/>
    <n v="160000237"/>
    <n v="0"/>
    <s v="MF001600002370"/>
    <s v="Trough Screw Conveyor AHAS-200SC5-Cleaning Sec"/>
    <x v="0"/>
    <n v="1"/>
    <n v="15"/>
    <n v="0"/>
    <s v="15.11.2018"/>
    <s v="15.11.2018"/>
    <s v="30.09.2022"/>
    <s v="INR"/>
    <n v="705920.41"/>
    <n v="0"/>
    <n v="-705920.41"/>
    <n v="0"/>
    <n v="0"/>
    <n v="-150905.79"/>
    <n v="-16455.030766979769"/>
    <n v="0"/>
    <n v="-16455.030766979769"/>
    <n v="167360.82076697977"/>
    <n v="0"/>
    <n v="0"/>
    <n v="266360.86000000004"/>
    <n v="555014.62"/>
    <n v="0"/>
  </r>
  <r>
    <x v="4"/>
    <s v="MF03"/>
    <n v="1600"/>
    <n v="160000238"/>
    <n v="0"/>
    <s v="MF001600002380"/>
    <s v="Trough Screw Conveyor AHAS-200 SC6-Cleaning Sec"/>
    <x v="0"/>
    <n v="1"/>
    <n v="15"/>
    <n v="0"/>
    <s v="15.11.2018"/>
    <s v="15.11.2018"/>
    <s v="30.09.2022"/>
    <s v="INR"/>
    <n v="546649.25"/>
    <n v="0"/>
    <n v="-546649.25"/>
    <n v="0"/>
    <n v="0"/>
    <n v="-116858.14"/>
    <n v="-12742.418125602118"/>
    <n v="0"/>
    <n v="-12742.418125602118"/>
    <n v="129600.55812560211"/>
    <n v="0"/>
    <n v="0"/>
    <n v="206263.98500000004"/>
    <n v="429791.11"/>
    <n v="0"/>
  </r>
  <r>
    <x v="4"/>
    <s v="MF03"/>
    <n v="1600"/>
    <n v="160000239"/>
    <n v="0"/>
    <s v="MF001600002390"/>
    <s v="Trough Screw Conveyor AHAS-250 SC7-Cleaning Sec"/>
    <x v="0"/>
    <n v="1"/>
    <n v="15"/>
    <n v="0"/>
    <s v="15.11.2018"/>
    <s v="15.11.2018"/>
    <s v="30.09.2022"/>
    <s v="INR"/>
    <n v="499255.11"/>
    <n v="0"/>
    <n v="-499255.11"/>
    <n v="0"/>
    <n v="0"/>
    <n v="-106726.61"/>
    <n v="-11637.660269629096"/>
    <n v="0"/>
    <n v="-11637.660269629096"/>
    <n v="118364.27026962909"/>
    <n v="0"/>
    <n v="0"/>
    <n v="188381.02999999997"/>
    <n v="392528.5"/>
    <n v="0"/>
  </r>
  <r>
    <x v="4"/>
    <s v="MF03"/>
    <n v="1600"/>
    <n v="160000240"/>
    <n v="0"/>
    <s v="MF001600002400"/>
    <s v="Trough Screw Conveyor AHAS-200 SC8-Cleaning Sec"/>
    <x v="0"/>
    <n v="1"/>
    <n v="15"/>
    <n v="0"/>
    <s v="15.11.2018"/>
    <s v="15.11.2018"/>
    <s v="30.09.2022"/>
    <s v="INR"/>
    <n v="780073.18"/>
    <n v="0"/>
    <n v="-780073.18"/>
    <n v="0"/>
    <n v="0"/>
    <n v="-166757.56"/>
    <n v="-18183.535737235066"/>
    <n v="0"/>
    <n v="-18183.535737235066"/>
    <n v="184941.09573723507"/>
    <n v="0"/>
    <n v="0"/>
    <n v="294340.49000000005"/>
    <n v="613315.62000000011"/>
    <n v="0"/>
  </r>
  <r>
    <x v="4"/>
    <s v="MF03"/>
    <n v="1600"/>
    <n v="160000241"/>
    <n v="0"/>
    <s v="MF001600002410"/>
    <s v="Trough Screw Conveyor AHAS-200 SS1-Cleaning Sec"/>
    <x v="0"/>
    <n v="1"/>
    <n v="15"/>
    <n v="0"/>
    <s v="15.11.2018"/>
    <s v="15.11.2018"/>
    <s v="30.09.2022"/>
    <s v="INR"/>
    <n v="629830.37"/>
    <n v="0"/>
    <n v="-629830.37"/>
    <n v="0"/>
    <n v="0"/>
    <n v="-134639.91"/>
    <n v="-14681.367106575144"/>
    <n v="0"/>
    <n v="-14681.367106575144"/>
    <n v="149321.27710657514"/>
    <n v="0"/>
    <n v="0"/>
    <n v="237650.23999999996"/>
    <n v="495190.45999999996"/>
    <n v="0"/>
  </r>
  <r>
    <x v="4"/>
    <s v="MF03"/>
    <n v="1600"/>
    <n v="160000242"/>
    <n v="0"/>
    <s v="MF001600002420"/>
    <s v="Tubular Screw Conveyor AHSG-160-Cleaning Sec"/>
    <x v="0"/>
    <n v="1"/>
    <n v="15"/>
    <n v="0"/>
    <s v="15.11.2018"/>
    <s v="15.11.2018"/>
    <s v="30.09.2022"/>
    <s v="INR"/>
    <n v="2940877.02"/>
    <n v="0"/>
    <n v="-2940877.02"/>
    <n v="0"/>
    <n v="0"/>
    <n v="-628676.25"/>
    <n v="-68551.951761560689"/>
    <n v="0"/>
    <n v="-68551.951761560689"/>
    <n v="697228.20176156075"/>
    <n v="0"/>
    <n v="0"/>
    <n v="1109664.075"/>
    <n v="2312200.77"/>
    <n v="0"/>
  </r>
  <r>
    <x v="4"/>
    <s v="MF03"/>
    <n v="1600"/>
    <n v="160000243"/>
    <n v="0"/>
    <s v="MF001600002430"/>
    <s v="Vibro-Discharger MFVK-180-Cleaning Sec"/>
    <x v="0"/>
    <n v="1"/>
    <n v="15"/>
    <n v="0"/>
    <s v="15.11.2018"/>
    <s v="15.11.2018"/>
    <s v="30.09.2022"/>
    <s v="INR"/>
    <n v="762401.14"/>
    <n v="0"/>
    <n v="-762401.14"/>
    <n v="0"/>
    <n v="0"/>
    <n v="-162979.78"/>
    <n v="-17771.600494460501"/>
    <n v="0"/>
    <n v="-17771.600494460501"/>
    <n v="180751.38049446049"/>
    <n v="0"/>
    <n v="0"/>
    <n v="287672.40000000008"/>
    <n v="599421.36"/>
    <n v="0"/>
  </r>
  <r>
    <x v="4"/>
    <s v="MF03"/>
    <n v="1600"/>
    <n v="160000244"/>
    <n v="0"/>
    <s v="MF001600002440"/>
    <s v="Four Roller Mill MDDP-1250/250 Mark II-1-Milling S"/>
    <x v="0"/>
    <n v="1"/>
    <n v="15"/>
    <n v="0"/>
    <s v="15.11.2018"/>
    <s v="15.11.2018"/>
    <s v="30.09.2022"/>
    <s v="INR"/>
    <n v="4342276.0999999996"/>
    <n v="0"/>
    <n v="-4342276.0999999996"/>
    <n v="0"/>
    <n v="0"/>
    <n v="-928255.7"/>
    <n v="-101218.62033357417"/>
    <n v="0"/>
    <n v="-101218.62033357417"/>
    <n v="1029474.3203335741"/>
    <n v="0"/>
    <n v="0"/>
    <n v="1638445.8599999996"/>
    <n v="3414020.3999999994"/>
    <n v="0"/>
  </r>
  <r>
    <x v="4"/>
    <s v="MF03"/>
    <n v="1600"/>
    <n v="160000245"/>
    <n v="0"/>
    <s v="MF001600002450"/>
    <s v="Trough Screw Conveyor AHAS-400"/>
    <x v="0"/>
    <n v="1"/>
    <n v="15"/>
    <n v="0"/>
    <s v="15.11.2018"/>
    <s v="15.11.2018"/>
    <s v="30.09.2022"/>
    <s v="INR"/>
    <n v="1237093.04"/>
    <n v="0"/>
    <n v="-1237093.04"/>
    <n v="0"/>
    <n v="0"/>
    <n v="-264455.48"/>
    <n v="-28836.683267822737"/>
    <n v="0"/>
    <n v="-28836.683267822737"/>
    <n v="293292.1632678227"/>
    <n v="0"/>
    <n v="0"/>
    <n v="466785.14"/>
    <n v="972637.56"/>
    <n v="0"/>
  </r>
  <r>
    <x v="4"/>
    <s v="MF03"/>
    <n v="1600"/>
    <n v="160000246"/>
    <n v="0"/>
    <s v="MF001600002460"/>
    <s v="Packing Control Unit MEAG-P-BM"/>
    <x v="0"/>
    <n v="1"/>
    <n v="15"/>
    <n v="0"/>
    <s v="15.11.2018"/>
    <s v="15.11.2018"/>
    <s v="30.09.2022"/>
    <s v="INR"/>
    <n v="1094532.23"/>
    <n v="0"/>
    <n v="-1094532.23"/>
    <n v="0"/>
    <n v="0"/>
    <n v="-233980"/>
    <n v="-25513.584185573218"/>
    <n v="0"/>
    <n v="-25513.584185573218"/>
    <n v="259493.58418557321"/>
    <n v="0"/>
    <n v="0"/>
    <n v="412993.505"/>
    <n v="860552.23"/>
    <n v="0"/>
  </r>
  <r>
    <x v="4"/>
    <s v="MF03"/>
    <n v="1600"/>
    <n v="160000247"/>
    <n v="0"/>
    <s v="MF001600002470"/>
    <s v="Single-Spout Bagging Machine MWPF-W PL-B-BM"/>
    <x v="0"/>
    <n v="1"/>
    <n v="15"/>
    <n v="0"/>
    <s v="15.11.2018"/>
    <s v="15.11.2018"/>
    <s v="30.09.2022"/>
    <s v="INR"/>
    <n v="932537.97"/>
    <n v="0"/>
    <n v="-932537.97"/>
    <n v="0"/>
    <n v="0"/>
    <n v="-199350.22"/>
    <n v="-21737.493694966281"/>
    <n v="0"/>
    <n v="-21737.493694966281"/>
    <n v="221087.71369496628"/>
    <n v="0"/>
    <n v="0"/>
    <n v="351869.14500000002"/>
    <n v="733187.75"/>
    <n v="0"/>
  </r>
  <r>
    <x v="4"/>
    <s v="MF03"/>
    <n v="1600"/>
    <n v="160000248"/>
    <n v="0"/>
    <s v="MF001600002480"/>
    <s v="Double Slide Gate Feeder MWSV-BM"/>
    <x v="0"/>
    <n v="1"/>
    <n v="15"/>
    <n v="0"/>
    <s v="15.11.2018"/>
    <s v="15.11.2018"/>
    <s v="30.09.2022"/>
    <s v="INR"/>
    <n v="361416.61"/>
    <n v="0"/>
    <n v="-361416.61"/>
    <n v="0"/>
    <n v="0"/>
    <n v="-77260.639999999999"/>
    <n v="-8424.6332031551065"/>
    <n v="0"/>
    <n v="-8424.6332031551065"/>
    <n v="85685.273203155113"/>
    <n v="0"/>
    <n v="0"/>
    <n v="136371.23499999999"/>
    <n v="284155.96999999997"/>
    <n v="0"/>
  </r>
  <r>
    <x v="4"/>
    <s v="MF03"/>
    <n v="1600"/>
    <n v="160000249"/>
    <n v="0"/>
    <s v="MF001600002490"/>
    <s v="Packing Control Unit MEAG-P-FP"/>
    <x v="0"/>
    <n v="1"/>
    <n v="15"/>
    <n v="0"/>
    <s v="15.11.2018"/>
    <s v="15.11.2018"/>
    <s v="30.09.2022"/>
    <s v="INR"/>
    <n v="1200100.1599999999"/>
    <n v="0"/>
    <n v="-1200100.1599999999"/>
    <n v="0"/>
    <n v="0"/>
    <n v="-256547.43"/>
    <n v="-27974.383922687859"/>
    <n v="0"/>
    <n v="-27974.383922687859"/>
    <n v="284521.81392268784"/>
    <n v="0"/>
    <n v="0"/>
    <n v="452826.83499999996"/>
    <n v="943552.73"/>
    <n v="0"/>
  </r>
  <r>
    <x v="4"/>
    <s v="MF03"/>
    <n v="1600"/>
    <n v="160000250"/>
    <n v="0"/>
    <s v="MF001600002500"/>
    <s v="Single-Spout Bagging Machine MWPF-W PL-F-FP"/>
    <x v="0"/>
    <n v="1"/>
    <n v="15"/>
    <n v="0"/>
    <s v="15.11.2018"/>
    <s v="15.11.2018"/>
    <s v="30.09.2022"/>
    <s v="INR"/>
    <n v="1621512.72"/>
    <n v="0"/>
    <n v="-1621512.72"/>
    <n v="0"/>
    <n v="0"/>
    <n v="-346633.52"/>
    <n v="-37797.521542389208"/>
    <n v="0"/>
    <n v="-37797.521542389208"/>
    <n v="384431.0415423892"/>
    <n v="0"/>
    <n v="0"/>
    <n v="611835.98999999987"/>
    <n v="1274879.2"/>
    <n v="0"/>
  </r>
  <r>
    <x v="4"/>
    <s v="MF03"/>
    <n v="1600"/>
    <n v="160000251"/>
    <n v="0"/>
    <s v="MF001600002510"/>
    <s v="Twin Screw Feeder MWSQ-200/100-FP"/>
    <x v="0"/>
    <n v="1"/>
    <n v="15"/>
    <n v="0"/>
    <s v="15.11.2018"/>
    <s v="15.11.2018"/>
    <s v="30.09.2022"/>
    <s v="INR"/>
    <n v="3647580.7"/>
    <n v="0"/>
    <n v="-3647580.7"/>
    <n v="0"/>
    <n v="0"/>
    <n v="-779749.48"/>
    <n v="-85025.242795038532"/>
    <n v="0"/>
    <n v="-85025.242795038532"/>
    <n v="864774.72279503848"/>
    <n v="0"/>
    <n v="0"/>
    <n v="1376320.4800000002"/>
    <n v="2867831.22"/>
    <n v="0"/>
  </r>
  <r>
    <x v="4"/>
    <s v="MF03"/>
    <n v="1600"/>
    <n v="160000252"/>
    <n v="0"/>
    <s v="MF001600002520"/>
    <s v="Trough-type screw conveyor-FP"/>
    <x v="0"/>
    <n v="1"/>
    <n v="15"/>
    <n v="0"/>
    <s v="15.11.2018"/>
    <s v="15.11.2018"/>
    <s v="30.09.2022"/>
    <s v="INR"/>
    <n v="682868.05"/>
    <n v="0"/>
    <n v="-682868.05"/>
    <n v="0"/>
    <n v="0"/>
    <n v="-145977.85999999999"/>
    <n v="-15917.684956045279"/>
    <n v="0"/>
    <n v="-15917.684956045279"/>
    <n v="161895.54495604525"/>
    <n v="0"/>
    <n v="0"/>
    <n v="257662.63500000013"/>
    <n v="536890.19000000006"/>
    <n v="0"/>
  </r>
  <r>
    <x v="4"/>
    <s v="MF03"/>
    <n v="1600"/>
    <n v="160000253"/>
    <n v="0"/>
    <s v="MF001600002530"/>
    <s v="Trough Screw Conveyor AHAS-200-Mil5-FP"/>
    <x v="0"/>
    <n v="1"/>
    <n v="15"/>
    <n v="0"/>
    <s v="15.11.2018"/>
    <s v="15.11.2018"/>
    <s v="30.09.2022"/>
    <s v="INR"/>
    <n v="677386.5"/>
    <n v="0"/>
    <n v="-677386.5"/>
    <n v="0"/>
    <n v="0"/>
    <n v="-144806.04999999999"/>
    <n v="-15789.903347784199"/>
    <n v="0"/>
    <n v="-15789.903347784199"/>
    <n v="160595.95334778418"/>
    <n v="0"/>
    <n v="0"/>
    <n v="255594.32500000007"/>
    <n v="532580.44999999995"/>
    <n v="0"/>
  </r>
  <r>
    <x v="4"/>
    <s v="MF03"/>
    <n v="1600"/>
    <n v="160000254"/>
    <n v="0"/>
    <s v="MF001600002540"/>
    <s v="Trough Screw Conveyor AHAS-200-Mil4-Milling Sec"/>
    <x v="0"/>
    <n v="1"/>
    <n v="15"/>
    <n v="0"/>
    <s v="15.11.2018"/>
    <s v="15.11.2018"/>
    <s v="30.09.2022"/>
    <s v="INR"/>
    <n v="523272.96000000002"/>
    <n v="0"/>
    <n v="-523272.96000000002"/>
    <n v="0"/>
    <n v="0"/>
    <n v="-111860.94"/>
    <n v="-12197.516585260115"/>
    <n v="0"/>
    <n v="-12197.516585260115"/>
    <n v="124058.45658526012"/>
    <n v="0"/>
    <n v="0"/>
    <n v="197443.55000000005"/>
    <n v="411412.02"/>
    <n v="0"/>
  </r>
  <r>
    <x v="4"/>
    <s v="MF03"/>
    <n v="1600"/>
    <n v="160000255"/>
    <n v="0"/>
    <s v="MF001600002550"/>
    <s v="Trough Screw Conveyor AHAS-200-Mil3-Milling Sec"/>
    <x v="0"/>
    <n v="1"/>
    <n v="15"/>
    <n v="0"/>
    <s v="15.11.2018"/>
    <s v="15.11.2018"/>
    <s v="30.09.2022"/>
    <s v="INR"/>
    <n v="523272.96000000002"/>
    <n v="0"/>
    <n v="-523272.96000000002"/>
    <n v="0"/>
    <n v="0"/>
    <n v="-111860.94"/>
    <n v="-12197.516585260115"/>
    <n v="0"/>
    <n v="-12197.516585260115"/>
    <n v="124058.45658526012"/>
    <n v="0"/>
    <n v="0"/>
    <n v="197443.55000000005"/>
    <n v="411412.02"/>
    <n v="0"/>
  </r>
  <r>
    <x v="4"/>
    <s v="MF03"/>
    <n v="1600"/>
    <n v="160000256"/>
    <n v="0"/>
    <s v="MF001600002560"/>
    <s v="Trough Screw Conveyor AHAS-200-Mil2-Milling Sec"/>
    <x v="0"/>
    <n v="1"/>
    <n v="15"/>
    <n v="0"/>
    <s v="15.11.2018"/>
    <s v="15.11.2018"/>
    <s v="30.09.2022"/>
    <s v="INR"/>
    <n v="699310.14"/>
    <n v="0"/>
    <n v="-699310.14"/>
    <n v="0"/>
    <n v="0"/>
    <n v="-149492.70000000001"/>
    <n v="-16300.950997832369"/>
    <n v="0"/>
    <n v="-16300.950997832369"/>
    <n v="165793.65099783239"/>
    <n v="0"/>
    <n v="0"/>
    <n v="263866.64"/>
    <n v="549817.43999999994"/>
    <n v="0"/>
  </r>
  <r>
    <x v="4"/>
    <s v="MF03"/>
    <n v="1600"/>
    <n v="160000257"/>
    <n v="0"/>
    <s v="MF001600002570"/>
    <s v="Trough Screw Conveyor AHAS-200-Mil1-Milling Sec"/>
    <x v="0"/>
    <n v="1"/>
    <n v="15"/>
    <n v="0"/>
    <s v="15.11.2018"/>
    <s v="15.11.2018"/>
    <s v="30.09.2022"/>
    <s v="INR"/>
    <n v="589531.13"/>
    <n v="0"/>
    <n v="-589531.13"/>
    <n v="0"/>
    <n v="0"/>
    <n v="-126025.06"/>
    <n v="-13741.993589474951"/>
    <n v="0"/>
    <n v="-13741.993589474951"/>
    <n v="139767.05358947493"/>
    <n v="0"/>
    <n v="0"/>
    <n v="222444.36500000002"/>
    <n v="463506.07"/>
    <n v="0"/>
  </r>
  <r>
    <x v="4"/>
    <s v="MF03"/>
    <n v="1600"/>
    <n v="160000258"/>
    <n v="0"/>
    <s v="MF001600002580"/>
    <s v="Tubular Screw Conveyor AHSG-160-Milling Sec"/>
    <x v="0"/>
    <n v="1"/>
    <n v="15"/>
    <n v="0"/>
    <s v="15.11.2018"/>
    <s v="15.11.2018"/>
    <s v="30.09.2022"/>
    <s v="INR"/>
    <n v="215049.62"/>
    <n v="0"/>
    <n v="-215049.62"/>
    <n v="0"/>
    <n v="0"/>
    <n v="-45971.519999999997"/>
    <n v="-5012.8111799132948"/>
    <n v="0"/>
    <n v="-5012.8111799132948"/>
    <n v="50984.331179913293"/>
    <n v="0"/>
    <n v="0"/>
    <n v="81143.429999999978"/>
    <n v="169078.1"/>
    <n v="0"/>
  </r>
  <r>
    <x v="4"/>
    <s v="MF03"/>
    <n v="1600"/>
    <n v="160000259"/>
    <n v="0"/>
    <s v="MF001600002590"/>
    <s v="Trough Screw Conveyor AHAS-400-1-Milling Sec"/>
    <x v="0"/>
    <n v="1"/>
    <n v="15"/>
    <n v="0"/>
    <s v="15.11.2018"/>
    <s v="15.11.2018"/>
    <s v="30.09.2022"/>
    <s v="INR"/>
    <n v="3253778.39"/>
    <n v="0"/>
    <n v="-3253778.39"/>
    <n v="0"/>
    <n v="0"/>
    <n v="-695565.7"/>
    <n v="-75845.696348868019"/>
    <n v="0"/>
    <n v="-75845.696348868019"/>
    <n v="771411.39634886803"/>
    <n v="0"/>
    <n v="0"/>
    <n v="1227729.3350000002"/>
    <n v="2558212.6900000004"/>
    <n v="0"/>
  </r>
  <r>
    <x v="4"/>
    <s v="MF03"/>
    <n v="1600"/>
    <n v="160000260"/>
    <n v="0"/>
    <s v="MF001600002600"/>
    <s v="Purifier MQRF-46/200-Milling Sec"/>
    <x v="0"/>
    <n v="1"/>
    <n v="15"/>
    <n v="0"/>
    <s v="15.11.2018"/>
    <s v="15.11.2018"/>
    <s v="30.09.2022"/>
    <s v="INR"/>
    <n v="5354092.87"/>
    <n v="0"/>
    <n v="-5354092.87"/>
    <n v="0"/>
    <n v="0"/>
    <n v="-1144553.48"/>
    <n v="-124804.10728480251"/>
    <n v="0"/>
    <n v="-124804.10728480251"/>
    <n v="1269357.5872848025"/>
    <n v="0"/>
    <n v="0"/>
    <n v="2020228.8150000004"/>
    <n v="4209539.3900000006"/>
    <n v="0"/>
  </r>
  <r>
    <x v="4"/>
    <s v="MF03"/>
    <n v="1600"/>
    <n v="160000261"/>
    <n v="0"/>
    <s v="MF001600002610"/>
    <s v="Four Roller Mill MDDP-1000/250 Mark II-2-Millling"/>
    <x v="0"/>
    <n v="1"/>
    <n v="15"/>
    <n v="0"/>
    <s v="15.11.2018"/>
    <s v="15.11.2018"/>
    <s v="30.09.2022"/>
    <s v="INR"/>
    <n v="23332021.399999999"/>
    <n v="0"/>
    <n v="-23332021.399999999"/>
    <n v="0"/>
    <n v="0"/>
    <n v="-4987725.6399999997"/>
    <n v="-543870.30715558771"/>
    <n v="0"/>
    <n v="-543870.30715558771"/>
    <n v="5531595.9471555874"/>
    <n v="0"/>
    <n v="0"/>
    <n v="8803736.3300000001"/>
    <n v="18344295.759999998"/>
    <n v="0"/>
  </r>
  <r>
    <x v="4"/>
    <s v="MF03"/>
    <n v="1600"/>
    <n v="160000291"/>
    <n v="0"/>
    <s v="MF001600002910"/>
    <s v="INKJET PRINTER"/>
    <x v="0"/>
    <n v="1"/>
    <n v="15"/>
    <n v="0"/>
    <s v="30.09.2019"/>
    <s v="16.07.2019"/>
    <s v="30.09.2022"/>
    <s v="INR"/>
    <n v="200000"/>
    <n v="0"/>
    <n v="-200000"/>
    <n v="0"/>
    <n v="0"/>
    <n v="-34334.959999999999"/>
    <n v="-4582.2136240601503"/>
    <n v="0"/>
    <n v="-4582.2136240601503"/>
    <n v="38917.173624060146"/>
    <n v="0"/>
    <n v="0"/>
    <n v="79674.099999999991"/>
    <n v="165665.04"/>
    <n v="0"/>
  </r>
  <r>
    <x v="4"/>
    <s v="MF03"/>
    <n v="1600"/>
    <n v="160000292"/>
    <n v="0"/>
    <s v="MF001600002920"/>
    <s v="Metal Detector System 50KG"/>
    <x v="0"/>
    <n v="1"/>
    <n v="15"/>
    <n v="0"/>
    <s v="30.09.2019"/>
    <s v="10.08.2019"/>
    <s v="30.09.2022"/>
    <s v="INR"/>
    <n v="220000"/>
    <n v="0"/>
    <n v="-220000"/>
    <n v="0"/>
    <n v="0"/>
    <n v="-36816.35"/>
    <n v="-5133.4634558823527"/>
    <n v="0"/>
    <n v="-5133.4634558823527"/>
    <n v="41949.813455882351"/>
    <n v="0"/>
    <n v="0"/>
    <n v="88117.604999999996"/>
    <n v="183183.65"/>
    <n v="0"/>
  </r>
  <r>
    <x v="4"/>
    <s v="MF03"/>
    <n v="1600"/>
    <n v="160000293"/>
    <n v="0"/>
    <s v="MF001600002930"/>
    <s v="BELT CONVEYOR"/>
    <x v="0"/>
    <n v="1"/>
    <n v="15"/>
    <n v="0"/>
    <s v="30.09.2019"/>
    <s v="03.08.2019"/>
    <s v="30.09.2022"/>
    <s v="INR"/>
    <n v="45000"/>
    <n v="0"/>
    <n v="-45000"/>
    <n v="0"/>
    <n v="0"/>
    <n v="-7585.15"/>
    <n v="-1131.4395715088508"/>
    <n v="0"/>
    <n v="-1131.4395715088508"/>
    <n v="8716.58957150885"/>
    <n v="0"/>
    <n v="0"/>
    <n v="17996.785"/>
    <n v="37414.85"/>
    <n v="0"/>
  </r>
  <r>
    <x v="4"/>
    <s v="MF03"/>
    <n v="1600"/>
    <n v="160000294"/>
    <n v="0"/>
    <s v="MF001600002940"/>
    <s v="Weighing Scale 300KG"/>
    <x v="0"/>
    <n v="2"/>
    <n v="15"/>
    <n v="0"/>
    <s v="30.09.2019"/>
    <s v="16.08.2019"/>
    <s v="30.09.2022"/>
    <s v="INR"/>
    <n v="18000"/>
    <n v="0"/>
    <n v="-18000"/>
    <n v="0"/>
    <n v="0"/>
    <n v="-2993.56"/>
    <n v="-420.01435155896974"/>
    <n v="0"/>
    <n v="-420.01435155896974"/>
    <n v="3413.5743515589697"/>
    <n v="0"/>
    <n v="0"/>
    <n v="7218.97"/>
    <n v="15006.44"/>
    <n v="0"/>
  </r>
  <r>
    <x v="4"/>
    <s v="MF03"/>
    <n v="1600"/>
    <n v="160000295"/>
    <n v="0"/>
    <s v="MF001600002950"/>
    <s v="Troptech"/>
    <x v="0"/>
    <n v="1"/>
    <n v="15"/>
    <n v="0"/>
    <s v="30.09.2019"/>
    <s v="19.09.2019"/>
    <s v="30.09.2022"/>
    <s v="INR"/>
    <n v="47619"/>
    <n v="0"/>
    <n v="-47619"/>
    <n v="0"/>
    <n v="0"/>
    <n v="-7639.16"/>
    <n v="-1111.2661591928252"/>
    <n v="0"/>
    <n v="-1111.2661591928252"/>
    <n v="8750.4261591928243"/>
    <n v="0"/>
    <n v="0"/>
    <n v="19237.940000000002"/>
    <n v="39979.839999999997"/>
    <n v="0"/>
  </r>
  <r>
    <x v="4"/>
    <s v="MF03"/>
    <n v="1600"/>
    <n v="160000296"/>
    <n v="0"/>
    <s v="MF001600002960"/>
    <s v="Vibro Seiver 60&quot;&quot;"/>
    <x v="0"/>
    <n v="1"/>
    <n v="12"/>
    <n v="3"/>
    <s v="01.04.2020"/>
    <s v="01.04.2020"/>
    <s v="30.09.2022"/>
    <s v="INR"/>
    <n v="394840.56"/>
    <n v="0"/>
    <n v="-394840.56"/>
    <n v="0"/>
    <n v="0"/>
    <n v="-120528.52"/>
    <n v="-9119.737745753424"/>
    <n v="0"/>
    <n v="-9119.737745753424"/>
    <n v="129648.25774575342"/>
    <n v="0"/>
    <n v="0"/>
    <n v="130963.59"/>
    <n v="274312.03999999998"/>
    <n v="0"/>
  </r>
  <r>
    <x v="4"/>
    <s v="MF03"/>
    <n v="1600"/>
    <n v="160000297"/>
    <n v="0"/>
    <s v="MF001600002970"/>
    <s v="REVO BAG CLOSER MACHINE"/>
    <x v="0"/>
    <n v="2"/>
    <n v="3"/>
    <n v="6"/>
    <s v="01.04.2020"/>
    <s v="01.04.2020"/>
    <s v="30.09.2022"/>
    <s v="INR"/>
    <n v="10000"/>
    <n v="0"/>
    <n v="-10000"/>
    <n v="0"/>
    <n v="0"/>
    <n v="-6647.22"/>
    <n v="-231.53205882352938"/>
    <n v="0"/>
    <n v="-231.53205882352938"/>
    <n v="6878.7520588235293"/>
    <n v="0"/>
    <n v="0"/>
    <n v="1202.6599999999992"/>
    <n v="3352.7799999999997"/>
    <n v="0"/>
  </r>
  <r>
    <x v="4"/>
    <s v="MF03"/>
    <n v="1700"/>
    <n v="170000006"/>
    <n v="0"/>
    <s v="MF001700000060"/>
    <s v="Digital weighing scale"/>
    <x v="10"/>
    <n v="1"/>
    <n v="10"/>
    <n v="0"/>
    <s v="30.11.2018"/>
    <s v="15.11.2018"/>
    <s v="30.09.2022"/>
    <s v="INR"/>
    <n v="60660.88"/>
    <n v="0"/>
    <n v="-60660.88"/>
    <n v="0"/>
    <n v="0"/>
    <n v="-19451.36"/>
    <n v="-2285.0666256983241"/>
    <n v="0"/>
    <n v="-2285.0666256983241"/>
    <n v="21736.426625698325"/>
    <n v="0"/>
    <n v="0"/>
    <n v="15047.058000000001"/>
    <n v="41209.519999999997"/>
    <n v="0"/>
  </r>
  <r>
    <x v="4"/>
    <s v="MF03"/>
    <n v="1700"/>
    <n v="170000007"/>
    <n v="0"/>
    <s v="MF001700000070"/>
    <s v="Electronic balance (Shimadzu japan make)"/>
    <x v="10"/>
    <n v="1"/>
    <n v="10"/>
    <n v="0"/>
    <s v="30.11.2018"/>
    <s v="15.11.2018"/>
    <s v="30.09.2022"/>
    <s v="INR"/>
    <n v="81549.350000000006"/>
    <n v="0"/>
    <n v="-81549.350000000006"/>
    <n v="0"/>
    <n v="0"/>
    <n v="-26149.42"/>
    <n v="-3071.9225893854746"/>
    <n v="0"/>
    <n v="-3071.9225893854746"/>
    <n v="29221.342589385473"/>
    <n v="0"/>
    <n v="0"/>
    <n v="20228.482000000004"/>
    <n v="55399.930000000008"/>
    <n v="0"/>
  </r>
  <r>
    <x v="4"/>
    <s v="MF03"/>
    <n v="1700"/>
    <n v="170000008"/>
    <n v="0"/>
    <s v="MF001700000080"/>
    <s v="Lab Shifter  timer&amp;memory back up unit"/>
    <x v="10"/>
    <n v="1"/>
    <n v="10"/>
    <n v="0"/>
    <s v="30.11.2018"/>
    <s v="15.11.2018"/>
    <s v="30.09.2022"/>
    <s v="INR"/>
    <n v="166679.01"/>
    <n v="0"/>
    <n v="-166679.01"/>
    <n v="0"/>
    <n v="0"/>
    <n v="-53446.89"/>
    <n v="-6278.714360335196"/>
    <n v="0"/>
    <n v="-6278.714360335196"/>
    <n v="59725.604360335194"/>
    <n v="0"/>
    <n v="0"/>
    <n v="41345.068000000014"/>
    <n v="113232.12000000001"/>
    <n v="0"/>
  </r>
  <r>
    <x v="4"/>
    <s v="MF03"/>
    <n v="1700"/>
    <n v="170000009"/>
    <n v="0"/>
    <s v="MF001700000090"/>
    <s v="Decicator Plastic type"/>
    <x v="10"/>
    <n v="1"/>
    <n v="10"/>
    <n v="0"/>
    <s v="30.11.2018"/>
    <s v="15.11.2018"/>
    <s v="30.09.2022"/>
    <s v="INR"/>
    <n v="9055.58"/>
    <n v="0"/>
    <n v="-9055.58"/>
    <n v="0"/>
    <n v="0"/>
    <n v="-2903.74"/>
    <n v="-341.11840782122903"/>
    <n v="0"/>
    <n v="-341.11840782122903"/>
    <n v="3244.8584078212289"/>
    <n v="0"/>
    <n v="0"/>
    <n v="2246.2560000000008"/>
    <n v="6151.84"/>
    <n v="0"/>
  </r>
  <r>
    <x v="4"/>
    <s v="MF03"/>
    <n v="1700"/>
    <n v="170000010"/>
    <n v="0"/>
    <s v="MF001700000100"/>
    <s v="Magnetic stirer with hole plate"/>
    <x v="10"/>
    <n v="1"/>
    <n v="10"/>
    <n v="0"/>
    <s v="30.11.2018"/>
    <s v="15.11.2018"/>
    <s v="30.09.2022"/>
    <s v="INR"/>
    <n v="14324.29"/>
    <n v="0"/>
    <n v="-14324.29"/>
    <n v="0"/>
    <n v="0"/>
    <n v="-4593.2"/>
    <n v="-539.58886312849154"/>
    <n v="0"/>
    <n v="-539.58886312849154"/>
    <n v="5132.7888631284914"/>
    <n v="0"/>
    <n v="0"/>
    <n v="3553.166000000002"/>
    <n v="9731.09"/>
    <n v="0"/>
  </r>
  <r>
    <x v="4"/>
    <s v="MF03"/>
    <n v="1700"/>
    <n v="170000011"/>
    <n v="0"/>
    <s v="MF001700000110"/>
    <s v="Sedimentation shaker memory backup unit"/>
    <x v="10"/>
    <n v="1"/>
    <n v="10"/>
    <n v="0"/>
    <s v="30.11.2018"/>
    <s v="15.11.2018"/>
    <s v="30.09.2022"/>
    <s v="INR"/>
    <n v="74091.13"/>
    <n v="0"/>
    <n v="-74091.13"/>
    <n v="0"/>
    <n v="0"/>
    <n v="-23757.89"/>
    <n v="-2790.9724720670392"/>
    <n v="0"/>
    <n v="-2790.9724720670392"/>
    <n v="26548.862472067038"/>
    <n v="0"/>
    <n v="0"/>
    <n v="18378.456000000013"/>
    <n v="50333.240000000005"/>
    <n v="0"/>
  </r>
  <r>
    <x v="4"/>
    <s v="MF03"/>
    <n v="1700"/>
    <n v="170000012"/>
    <n v="0"/>
    <s v="MF001700000120"/>
    <s v="Lab Grinder"/>
    <x v="10"/>
    <n v="1"/>
    <n v="10"/>
    <n v="0"/>
    <s v="30.11.2018"/>
    <s v="15.11.2018"/>
    <s v="30.09.2022"/>
    <s v="INR"/>
    <n v="5052.51"/>
    <n v="0"/>
    <n v="-5052.51"/>
    <n v="0"/>
    <n v="0"/>
    <n v="-1620.13"/>
    <n v="-190.32708100558659"/>
    <n v="0"/>
    <n v="-190.32708100558659"/>
    <n v="1810.4570810055866"/>
    <n v="0"/>
    <n v="0"/>
    <n v="1253.2820000000002"/>
    <n v="3432.38"/>
    <n v="0"/>
  </r>
  <r>
    <x v="4"/>
    <s v="MF03"/>
    <n v="1700"/>
    <n v="170000013"/>
    <n v="0"/>
    <s v="MF001700000130"/>
    <s v="Moisture Meter with UV lamp"/>
    <x v="10"/>
    <n v="1"/>
    <n v="10"/>
    <n v="0"/>
    <s v="30.11.2018"/>
    <s v="15.11.2018"/>
    <s v="30.09.2022"/>
    <s v="INR"/>
    <n v="65594.039999999994"/>
    <n v="0"/>
    <n v="-65594.039999999994"/>
    <n v="0"/>
    <n v="0"/>
    <n v="-21033.22"/>
    <n v="-2470.8946368715083"/>
    <n v="0"/>
    <n v="-2470.8946368715083"/>
    <n v="23504.114636871509"/>
    <n v="0"/>
    <n v="0"/>
    <n v="16270.737999999998"/>
    <n v="44560.819999999992"/>
    <n v="0"/>
  </r>
  <r>
    <x v="4"/>
    <s v="MF03"/>
    <n v="1700"/>
    <n v="170000014"/>
    <n v="0"/>
    <s v="MF001700000140"/>
    <s v="Air Oven"/>
    <x v="10"/>
    <n v="1"/>
    <n v="10"/>
    <n v="0"/>
    <s v="30.11.2018"/>
    <s v="15.11.2018"/>
    <s v="30.09.2022"/>
    <s v="INR"/>
    <n v="58502.8"/>
    <n v="0"/>
    <n v="-58502.8"/>
    <n v="0"/>
    <n v="0"/>
    <n v="-18759.37"/>
    <n v="-2203.7664581005588"/>
    <n v="0"/>
    <n v="-2203.7664581005588"/>
    <n v="20963.136458100558"/>
    <n v="0"/>
    <n v="0"/>
    <n v="14511.742000000002"/>
    <n v="39743.430000000008"/>
    <n v="0"/>
  </r>
  <r>
    <x v="4"/>
    <s v="MF03"/>
    <n v="1700"/>
    <n v="170000015"/>
    <n v="0"/>
    <s v="MF001700000150"/>
    <s v="Muffle Furnace"/>
    <x v="10"/>
    <n v="1"/>
    <n v="10"/>
    <n v="0"/>
    <s v="30.11.2018"/>
    <s v="15.11.2018"/>
    <s v="30.09.2022"/>
    <s v="INR"/>
    <n v="47865.919999999998"/>
    <n v="0"/>
    <n v="-47865.919999999998"/>
    <n v="0"/>
    <n v="0"/>
    <n v="-15348.56"/>
    <n v="-2032.0032987312575"/>
    <n v="0"/>
    <n v="-2032.0032987312575"/>
    <n v="17380.563298731257"/>
    <n v="0"/>
    <n v="0"/>
    <n v="11873.243999999999"/>
    <n v="32517.360000000001"/>
    <n v="0"/>
  </r>
  <r>
    <x v="4"/>
    <s v="MF03"/>
    <n v="1700"/>
    <n v="170000016"/>
    <n v="0"/>
    <s v="MF001700000160"/>
    <s v="Decicator Glass type"/>
    <x v="10"/>
    <n v="1"/>
    <n v="10"/>
    <n v="0"/>
    <s v="30.11.2018"/>
    <s v="15.11.2018"/>
    <s v="30.09.2022"/>
    <s v="INR"/>
    <n v="12055.12"/>
    <n v="0"/>
    <n v="-12055.12"/>
    <n v="0"/>
    <n v="0"/>
    <n v="-3865.57"/>
    <n v="-454.10557541899436"/>
    <n v="0"/>
    <n v="-454.10557541899436"/>
    <n v="4319.6755754189944"/>
    <n v="0"/>
    <n v="0"/>
    <n v="2990.3000000000011"/>
    <n v="8189.5500000000011"/>
    <n v="0"/>
  </r>
  <r>
    <x v="4"/>
    <s v="MF03"/>
    <n v="1700"/>
    <n v="170000017"/>
    <n v="0"/>
    <s v="MF001700000170"/>
    <s v="Heating mandle -1000 ML"/>
    <x v="10"/>
    <n v="1"/>
    <n v="10"/>
    <n v="0"/>
    <s v="30.11.2018"/>
    <s v="15.11.2018"/>
    <s v="30.09.2022"/>
    <s v="INR"/>
    <n v="4786.59"/>
    <n v="0"/>
    <n v="-4786.59"/>
    <n v="0"/>
    <n v="0"/>
    <n v="-1534.86"/>
    <n v="-180.30832122905028"/>
    <n v="0"/>
    <n v="-180.30832122905028"/>
    <n v="1715.1683212290502"/>
    <n v="0"/>
    <n v="0"/>
    <n v="1187.3220000000001"/>
    <n v="3251.7300000000005"/>
    <n v="0"/>
  </r>
  <r>
    <x v="4"/>
    <s v="MF03"/>
    <n v="1700"/>
    <n v="170000018"/>
    <n v="0"/>
    <s v="MF001700000180"/>
    <s v="Heating mandle -500 ML"/>
    <x v="10"/>
    <n v="1"/>
    <n v="10"/>
    <n v="0"/>
    <s v="30.11.2018"/>
    <s v="15.11.2018"/>
    <s v="30.09.2022"/>
    <s v="INR"/>
    <n v="4432.03"/>
    <n v="0"/>
    <n v="-4432.03"/>
    <n v="0"/>
    <n v="0"/>
    <n v="-1421.16"/>
    <n v="-166.95013128491621"/>
    <n v="0"/>
    <n v="-166.95013128491621"/>
    <n v="1588.1101312849164"/>
    <n v="0"/>
    <n v="0"/>
    <n v="1099.3779999999997"/>
    <n v="3010.87"/>
    <n v="0"/>
  </r>
  <r>
    <x v="4"/>
    <s v="MF03"/>
    <n v="1700"/>
    <n v="170000019"/>
    <n v="0"/>
    <s v="MF001700000190"/>
    <s v="Heating mandle -250 ML"/>
    <x v="10"/>
    <n v="1"/>
    <n v="10"/>
    <n v="0"/>
    <s v="30.11.2018"/>
    <s v="15.11.2018"/>
    <s v="30.09.2022"/>
    <s v="INR"/>
    <n v="4077.47"/>
    <n v="0"/>
    <n v="-4077.47"/>
    <n v="0"/>
    <n v="0"/>
    <n v="-1307.47"/>
    <n v="-153.59170670391063"/>
    <n v="0"/>
    <n v="-153.59170670391063"/>
    <n v="1461.0617067039107"/>
    <n v="0"/>
    <n v="0"/>
    <n v="1011.4299999999998"/>
    <n v="2770"/>
    <n v="0"/>
  </r>
  <r>
    <x v="4"/>
    <s v="MF03"/>
    <n v="1700"/>
    <n v="170000020"/>
    <n v="0"/>
    <s v="MF001700000200"/>
    <s v="Falling Number Apparatus"/>
    <x v="10"/>
    <n v="1"/>
    <n v="10"/>
    <n v="0"/>
    <s v="30.11.2018"/>
    <s v="15.11.2018"/>
    <s v="30.09.2022"/>
    <s v="INR"/>
    <n v="97216.02"/>
    <n v="0"/>
    <n v="-97216.02"/>
    <n v="0"/>
    <n v="0"/>
    <n v="-31173.040000000001"/>
    <n v="-3662.0846312849158"/>
    <n v="0"/>
    <n v="-3662.0846312849158"/>
    <n v="34835.124631284918"/>
    <n v="0"/>
    <n v="0"/>
    <n v="24114.632000000012"/>
    <n v="66042.98000000001"/>
    <n v="0"/>
  </r>
  <r>
    <x v="4"/>
    <s v="MF03"/>
    <n v="1700"/>
    <n v="170000021"/>
    <n v="0"/>
    <s v="MF001700000210"/>
    <s v="Sooji Dryer-12 KW"/>
    <x v="10"/>
    <n v="1"/>
    <n v="10"/>
    <n v="0"/>
    <s v="30.11.2018"/>
    <s v="15.11.2018"/>
    <s v="30.09.2022"/>
    <s v="INR"/>
    <n v="269827.84999999998"/>
    <n v="0"/>
    <n v="-269827.84999999998"/>
    <n v="0"/>
    <n v="0"/>
    <n v="-86522.34"/>
    <n v="-10164.276784916201"/>
    <n v="0"/>
    <n v="-10164.276784916201"/>
    <n v="96686.616784916201"/>
    <n v="0"/>
    <n v="0"/>
    <n v="66931.353999999978"/>
    <n v="183305.50999999998"/>
    <n v="0"/>
  </r>
  <r>
    <x v="4"/>
    <s v="MF03"/>
    <n v="1700"/>
    <n v="170000022"/>
    <n v="0"/>
    <s v="MF001700000220"/>
    <s v="Additive micro doser (SS)"/>
    <x v="10"/>
    <n v="1"/>
    <n v="10"/>
    <n v="0"/>
    <s v="30.11.2018"/>
    <s v="15.11.2018"/>
    <s v="30.09.2022"/>
    <s v="INR"/>
    <n v="117126.92"/>
    <n v="0"/>
    <n v="-117126.92"/>
    <n v="0"/>
    <n v="0"/>
    <n v="-37557.64"/>
    <n v="-4412.1095754189946"/>
    <n v="0"/>
    <n v="-4412.1095754189946"/>
    <n v="41969.749575418995"/>
    <n v="0"/>
    <n v="0"/>
    <n v="29053.572"/>
    <n v="79569.279999999999"/>
    <n v="0"/>
  </r>
  <r>
    <x v="4"/>
    <s v="MF03"/>
    <n v="1700"/>
    <n v="170000023"/>
    <n v="0"/>
    <s v="MF001700000230"/>
    <s v="Burner with energy regulator"/>
    <x v="10"/>
    <n v="1"/>
    <n v="10"/>
    <n v="0"/>
    <s v="30.11.2018"/>
    <s v="15.11.2018"/>
    <s v="30.09.2022"/>
    <s v="INR"/>
    <n v="6338.73"/>
    <n v="0"/>
    <n v="-6338.73"/>
    <n v="0"/>
    <n v="0"/>
    <n v="-2032.56"/>
    <n v="-238.77446089385472"/>
    <n v="0"/>
    <n v="-238.77446089385472"/>
    <n v="2271.3344608938546"/>
    <n v="0"/>
    <n v="0"/>
    <n v="1572.3379999999993"/>
    <n v="4306.17"/>
    <n v="0"/>
  </r>
  <r>
    <x v="4"/>
    <s v="MF03"/>
    <n v="1700"/>
    <n v="170000024"/>
    <n v="0"/>
    <s v="MF001700000240"/>
    <s v="Gluten Washer"/>
    <x v="10"/>
    <n v="1"/>
    <n v="10"/>
    <n v="0"/>
    <s v="30.11.2018"/>
    <s v="15.11.2018"/>
    <s v="30.09.2022"/>
    <s v="INR"/>
    <n v="97292.91"/>
    <n v="0"/>
    <n v="-97292.91"/>
    <n v="0"/>
    <n v="0"/>
    <n v="-31197.71"/>
    <n v="-3664.9795614525137"/>
    <n v="0"/>
    <n v="-3664.9795614525137"/>
    <n v="34862.689561452513"/>
    <n v="0"/>
    <n v="0"/>
    <n v="24133.700000000012"/>
    <n v="66095.200000000012"/>
    <n v="0"/>
  </r>
  <r>
    <x v="4"/>
    <s v="MF03"/>
    <n v="1800"/>
    <n v="180000019"/>
    <n v="0"/>
    <s v="MF001800000190"/>
    <s v="Sink Unit with 2 foot operated - Combi Mill"/>
    <x v="1"/>
    <n v="1"/>
    <n v="5"/>
    <n v="0"/>
    <s v="30.11.2018"/>
    <s v="15.11.2018"/>
    <s v="30.09.2022"/>
    <s v="INR"/>
    <n v="43000"/>
    <n v="0"/>
    <n v="-43000"/>
    <n v="0"/>
    <n v="0"/>
    <n v="-27576.55"/>
    <n v="-3252.1796215139443"/>
    <n v="0"/>
    <n v="-3252.1796215139443"/>
    <n v="30828.729621513943"/>
    <n v="0"/>
    <n v="0"/>
    <n v="4532.4799999999996"/>
    <n v="15423.45"/>
    <n v="0"/>
  </r>
  <r>
    <x v="4"/>
    <s v="MF03"/>
    <n v="1800"/>
    <n v="180000020"/>
    <n v="0"/>
    <s v="MF001800000200"/>
    <s v="Fly Catchers"/>
    <x v="1"/>
    <n v="4"/>
    <n v="1"/>
    <n v="0"/>
    <s v="30.11.2018"/>
    <s v="15.11.2018"/>
    <s v="30.09.2022"/>
    <s v="INR"/>
    <n v="17200"/>
    <n v="0"/>
    <n v="-17200"/>
    <n v="0"/>
    <n v="0"/>
    <n v="-16295.43"/>
    <n v="0"/>
    <n v="0"/>
    <n v="0"/>
    <n v="16295.43"/>
    <n v="0"/>
    <n v="0"/>
    <n v="0"/>
    <n v="904.56999999999971"/>
    <n v="0"/>
  </r>
  <r>
    <x v="4"/>
    <s v="MF03"/>
    <n v="1800"/>
    <n v="180000021"/>
    <n v="0"/>
    <s v="MF001800000210"/>
    <s v="Attendence Recording System"/>
    <x v="1"/>
    <n v="1"/>
    <n v="5"/>
    <n v="0"/>
    <s v="30.06.2019"/>
    <s v="30.05.2019"/>
    <s v="30.09.2022"/>
    <s v="INR"/>
    <n v="12000"/>
    <n v="0"/>
    <n v="-12000"/>
    <n v="0"/>
    <n v="0"/>
    <n v="-6474.98"/>
    <n v="10661.52690909091"/>
    <n v="0"/>
    <n v="10661.52690909091"/>
    <n v="-4186.54690909091"/>
    <n v="0"/>
    <n v="0"/>
    <n v="1641.2580000000003"/>
    <n v="5525.02"/>
    <n v="0"/>
  </r>
  <r>
    <x v="4"/>
    <s v="MF03"/>
    <n v="1800"/>
    <n v="180000034"/>
    <n v="0"/>
    <s v="MF001800000340"/>
    <s v="LED TV"/>
    <x v="1"/>
    <n v="1"/>
    <n v="2"/>
    <n v="2"/>
    <s v="01.04.2020"/>
    <s v="01.04.2020"/>
    <s v="30.09.2022"/>
    <s v="INR"/>
    <n v="22700"/>
    <n v="0"/>
    <n v="-22700"/>
    <n v="0"/>
    <n v="0"/>
    <n v="-20872.099999999999"/>
    <n v="-692.9"/>
    <n v="0"/>
    <n v="-692.9"/>
    <n v="21565"/>
    <n v="0"/>
    <n v="0"/>
    <n v="0"/>
    <n v="1827.9000000000015"/>
    <n v="0"/>
  </r>
  <r>
    <x v="4"/>
    <s v="MF03"/>
    <n v="1900"/>
    <n v="190000003"/>
    <n v="0"/>
    <s v="MF001900000030"/>
    <s v="laptop"/>
    <x v="2"/>
    <n v="1"/>
    <n v="1"/>
    <n v="11"/>
    <s v="29.02.2016"/>
    <s v="01.04.2017"/>
    <s v="30.09.2022"/>
    <s v="INR"/>
    <n v="30325"/>
    <n v="0"/>
    <n v="-30325"/>
    <n v="0"/>
    <n v="0"/>
    <n v="-28809"/>
    <n v="0"/>
    <n v="0"/>
    <n v="0"/>
    <n v="28809"/>
    <n v="0"/>
    <n v="0"/>
    <n v="0"/>
    <n v="1516"/>
    <n v="0"/>
  </r>
  <r>
    <x v="4"/>
    <s v="MF03"/>
    <n v="2000"/>
    <n v="200000002"/>
    <n v="0"/>
    <s v="MF002000000020"/>
    <s v="Table"/>
    <x v="3"/>
    <n v="2"/>
    <n v="1"/>
    <n v="0"/>
    <s v="30.11.2018"/>
    <s v="15.11.2018"/>
    <s v="30.09.2022"/>
    <s v="INR"/>
    <n v="5106.7"/>
    <n v="0"/>
    <n v="-5106.7"/>
    <n v="0"/>
    <n v="0"/>
    <n v="-4838.13"/>
    <n v="0"/>
    <n v="0"/>
    <n v="0"/>
    <n v="4838.13"/>
    <n v="0"/>
    <n v="0"/>
    <n v="0"/>
    <n v="268.56999999999971"/>
    <n v="0"/>
  </r>
  <r>
    <x v="4"/>
    <s v="MF03"/>
    <n v="2000"/>
    <n v="200000003"/>
    <n v="0"/>
    <s v="MF002000000030"/>
    <s v="Plastic Chairs"/>
    <x v="3"/>
    <n v="5"/>
    <n v="1"/>
    <n v="0"/>
    <s v="30.11.2018"/>
    <s v="15.11.2018"/>
    <s v="30.09.2022"/>
    <s v="INR"/>
    <n v="2667.85"/>
    <n v="0"/>
    <n v="-2667.85"/>
    <n v="0"/>
    <n v="0"/>
    <n v="-2527.5500000000002"/>
    <n v="0"/>
    <n v="0"/>
    <n v="0"/>
    <n v="2527.5500000000002"/>
    <n v="0"/>
    <n v="0"/>
    <n v="0"/>
    <n v="140.29999999999973"/>
    <n v="0"/>
  </r>
  <r>
    <x v="4"/>
    <s v="MF03"/>
    <n v="2000"/>
    <n v="200000013"/>
    <n v="0"/>
    <s v="MF002000000130"/>
    <s v="Plastic Pallets 1200 x 1000 x 150 mm"/>
    <x v="3"/>
    <n v="400"/>
    <n v="9"/>
    <n v="0"/>
    <s v="29.02.2020"/>
    <s v="01.03.2020"/>
    <s v="30.09.2022"/>
    <s v="INR"/>
    <n v="520367.19"/>
    <n v="0"/>
    <n v="-520367.19"/>
    <n v="0"/>
    <n v="0"/>
    <n v="-114510.5"/>
    <n v="-21820.069703985209"/>
    <n v="0"/>
    <n v="-21820.069703985209"/>
    <n v="136330.56970398521"/>
    <n v="0"/>
    <n v="0"/>
    <n v="148811.02600000001"/>
    <n v="405856.69"/>
    <n v="0"/>
  </r>
  <r>
    <x v="4"/>
    <s v="MF03"/>
    <n v="2100"/>
    <n v="210000011"/>
    <n v="0"/>
    <s v="MF002100000110"/>
    <s v="Electrical Lightings at Combi Mill"/>
    <x v="4"/>
    <n v="1"/>
    <n v="10"/>
    <n v="0"/>
    <s v="30.11.2018"/>
    <s v="15.11.2018"/>
    <s v="30.09.2022"/>
    <s v="INR"/>
    <n v="3271903.16"/>
    <n v="0"/>
    <n v="-3271903.16"/>
    <n v="0"/>
    <n v="0"/>
    <n v="-1049160.3999999999"/>
    <n v="-123250.96472625696"/>
    <n v="0"/>
    <n v="-123250.96472625696"/>
    <n v="1172411.3647262568"/>
    <n v="0"/>
    <n v="0"/>
    <n v="811602.30400000024"/>
    <n v="2222742.7600000002"/>
    <n v="0"/>
  </r>
  <r>
    <x v="4"/>
    <s v="MF03"/>
    <n v="2100"/>
    <n v="210000012"/>
    <n v="0"/>
    <s v="MF002100000120"/>
    <s v="Electrical Installation work - Combi Mill"/>
    <x v="4"/>
    <n v="1"/>
    <n v="10"/>
    <n v="0"/>
    <s v="30.11.2018"/>
    <s v="15.11.2018"/>
    <s v="30.09.2022"/>
    <s v="INR"/>
    <n v="23190401.359999999"/>
    <n v="0"/>
    <n v="-23190401.359999999"/>
    <n v="0"/>
    <n v="0"/>
    <n v="-7436176.9199999999"/>
    <n v="-873570.90336312843"/>
    <n v="0"/>
    <n v="-873570.90336312843"/>
    <n v="8309747.8233631281"/>
    <n v="0"/>
    <n v="0"/>
    <n v="5752426.7060000002"/>
    <n v="15754224.439999999"/>
    <n v="0"/>
  </r>
  <r>
    <x v="4"/>
    <s v="MF03"/>
    <n v="2100"/>
    <n v="210000013"/>
    <n v="0"/>
    <s v="MF002100000130"/>
    <s v="Main LT Panel with APFC Panel for Combi Mill"/>
    <x v="4"/>
    <n v="1"/>
    <n v="10"/>
    <n v="0"/>
    <s v="30.11.2018"/>
    <s v="15.11.2018"/>
    <s v="30.09.2022"/>
    <s v="INR"/>
    <n v="2583162.5299999998"/>
    <n v="0"/>
    <n v="-2583162.5299999998"/>
    <n v="0"/>
    <n v="0"/>
    <n v="-828310.53"/>
    <n v="-97306.451868715085"/>
    <n v="0"/>
    <n v="-97306.451868715085"/>
    <n v="925616.98186871514"/>
    <n v="0"/>
    <n v="0"/>
    <n v="640758.76999999979"/>
    <n v="1754851.9999999998"/>
    <n v="0"/>
  </r>
  <r>
    <x v="4"/>
    <s v="MF03"/>
    <n v="2100"/>
    <n v="210000014"/>
    <n v="0"/>
    <s v="MF002100000140"/>
    <s v="UPS for Combi Mill - 01 Nos"/>
    <x v="4"/>
    <n v="1"/>
    <n v="10"/>
    <n v="0"/>
    <s v="30.11.2018"/>
    <s v="15.11.2018"/>
    <s v="30.09.2022"/>
    <s v="INR"/>
    <n v="59614.82"/>
    <n v="0"/>
    <n v="-59614.82"/>
    <n v="0"/>
    <n v="0"/>
    <n v="-19115.95"/>
    <n v="-2245.6575251396648"/>
    <n v="0"/>
    <n v="-2245.6575251396648"/>
    <n v="21361.607525139665"/>
    <n v="0"/>
    <n v="0"/>
    <n v="14787.577999999994"/>
    <n v="40498.869999999995"/>
    <n v="0"/>
  </r>
  <r>
    <x v="4"/>
    <s v="MF03"/>
    <n v="2100"/>
    <n v="210000015"/>
    <n v="0"/>
    <s v="MF002100000150"/>
    <s v="Electrical Lightings at Bran Storage Building"/>
    <x v="4"/>
    <n v="1"/>
    <n v="10"/>
    <n v="0"/>
    <s v="30.11.2018"/>
    <s v="15.11.2018"/>
    <s v="30.09.2022"/>
    <s v="INR"/>
    <n v="30285.63"/>
    <n v="0"/>
    <n v="-30285.63"/>
    <n v="0"/>
    <n v="0"/>
    <n v="-9711.32"/>
    <n v="-1140.8414608938547"/>
    <n v="0"/>
    <n v="-1140.8414608938547"/>
    <n v="10852.161460893854"/>
    <n v="0"/>
    <n v="0"/>
    <n v="7512.4139999999989"/>
    <n v="20574.310000000001"/>
    <n v="0"/>
  </r>
  <r>
    <x v="4"/>
    <s v="MF03"/>
    <n v="2100"/>
    <n v="210000016"/>
    <n v="0"/>
    <s v="MF002100000160"/>
    <s v="Electrical Lightings at Wheat Storage Building"/>
    <x v="4"/>
    <n v="1"/>
    <n v="10"/>
    <n v="0"/>
    <s v="30.11.2018"/>
    <s v="15.11.2018"/>
    <s v="30.09.2022"/>
    <s v="INR"/>
    <n v="46288.38"/>
    <n v="0"/>
    <n v="-46288.38"/>
    <n v="0"/>
    <n v="0"/>
    <n v="-14842.72"/>
    <n v="-1743.6631229050279"/>
    <n v="0"/>
    <n v="-1743.6631229050279"/>
    <n v="16586.383122905027"/>
    <n v="0"/>
    <n v="0"/>
    <n v="11481.923999999999"/>
    <n v="31445.659999999996"/>
    <n v="0"/>
  </r>
  <r>
    <x v="4"/>
    <s v="MF03"/>
    <n v="2100"/>
    <n v="210000017"/>
    <n v="0"/>
    <s v="MF002100000170"/>
    <s v="PCC Panel -RMU 3 Outdoor-Combi Mill"/>
    <x v="4"/>
    <n v="1"/>
    <n v="10"/>
    <n v="0"/>
    <s v="30.11.2018"/>
    <s v="15.11.2018"/>
    <s v="30.09.2022"/>
    <s v="INR"/>
    <n v="176640.34"/>
    <n v="0"/>
    <n v="-176640.34"/>
    <n v="0"/>
    <n v="0"/>
    <n v="-56641.05"/>
    <n v="-6653.9496592178766"/>
    <n v="0"/>
    <n v="-6653.9496592178766"/>
    <n v="63294.99965921788"/>
    <n v="0"/>
    <n v="0"/>
    <n v="43816.005999999994"/>
    <n v="119999.29"/>
    <n v="0"/>
  </r>
  <r>
    <x v="4"/>
    <s v="MF03"/>
    <n v="2100"/>
    <n v="210000026"/>
    <n v="0"/>
    <s v="MF002100000260"/>
    <s v="Air Conditioner Koryo"/>
    <x v="4"/>
    <n v="1"/>
    <n v="7"/>
    <n v="2"/>
    <s v="01.04.2020"/>
    <s v="01.04.2020"/>
    <s v="30.09.2022"/>
    <s v="INR"/>
    <n v="31989.99"/>
    <n v="0"/>
    <n v="-31989.99"/>
    <n v="0"/>
    <n v="0"/>
    <n v="-14871.01"/>
    <n v="-1846.3747336578581"/>
    <n v="0"/>
    <n v="-1846.3747336578581"/>
    <n v="16717.384733657858"/>
    <n v="0"/>
    <n v="0"/>
    <n v="6098.7720000000027"/>
    <n v="17118.980000000003"/>
    <n v="0"/>
  </r>
  <r>
    <x v="4"/>
    <s v="MF04"/>
    <n v="1300"/>
    <n v="130000000"/>
    <n v="0"/>
    <s v="MF001300000000"/>
    <s v="Rice Mill Building"/>
    <x v="8"/>
    <n v="0"/>
    <n v="30"/>
    <n v="0"/>
    <s v="31.03.2018"/>
    <s v="31.03.2018"/>
    <s v="30.09.2022"/>
    <s v="INR"/>
    <n v="60394417.539999999"/>
    <n v="0"/>
    <n v="-60394417.539999999"/>
    <n v="0"/>
    <n v="0"/>
    <n v="-7655199.2599999998"/>
    <n v="-696044.44050148968"/>
    <n v="0"/>
    <n v="-696044.44050148968"/>
    <n v="8351243.7005014895"/>
    <n v="0"/>
    <n v="0"/>
    <n v="26601571.589999996"/>
    <n v="52739218.280000001"/>
    <n v="0"/>
  </r>
  <r>
    <x v="4"/>
    <s v="MF04"/>
    <n v="1300"/>
    <n v="130000001"/>
    <n v="0"/>
    <s v="MF001300000010"/>
    <s v="Boiler &amp; Husk Building"/>
    <x v="8"/>
    <n v="1"/>
    <n v="30"/>
    <n v="0"/>
    <s v="31.03.2018"/>
    <s v="31.03.2018"/>
    <s v="30.09.2022"/>
    <s v="INR"/>
    <n v="22937232.34"/>
    <n v="0"/>
    <n v="-22937232.34"/>
    <n v="0"/>
    <n v="0"/>
    <n v="-2907372.75"/>
    <n v="-266957.64719493507"/>
    <n v="0"/>
    <n v="-266957.64719493507"/>
    <n v="3174330.397194935"/>
    <n v="0"/>
    <n v="0"/>
    <n v="9833840.8650000002"/>
    <n v="20029859.59"/>
    <n v="0"/>
  </r>
  <r>
    <x v="4"/>
    <s v="MF04"/>
    <n v="1300"/>
    <n v="130000002"/>
    <n v="0"/>
    <s v="MF001300000020"/>
    <s v="Conveyor Bridge - Rice Mill"/>
    <x v="8"/>
    <n v="1"/>
    <n v="30"/>
    <n v="0"/>
    <s v="31.03.2018"/>
    <s v="31.03.2018"/>
    <s v="30.09.2022"/>
    <s v="INR"/>
    <n v="15905579.43"/>
    <n v="0"/>
    <n v="-15905579.43"/>
    <n v="0"/>
    <n v="0"/>
    <n v="-2016086.66"/>
    <n v="-185118.93724712706"/>
    <n v="0"/>
    <n v="-185118.93724712706"/>
    <n v="2201205.597247127"/>
    <n v="0"/>
    <n v="0"/>
    <n v="6819172.1950000003"/>
    <n v="13889492.77"/>
    <n v="0"/>
  </r>
  <r>
    <x v="4"/>
    <s v="MF04"/>
    <n v="1300"/>
    <n v="130000003"/>
    <n v="0"/>
    <s v="MF001300000030"/>
    <s v="Electrical &amp; DG Room Building"/>
    <x v="8"/>
    <n v="1"/>
    <n v="30"/>
    <n v="0"/>
    <s v="31.03.2018"/>
    <s v="31.03.2018"/>
    <s v="30.09.2022"/>
    <s v="INR"/>
    <n v="8830731.4199999999"/>
    <n v="0"/>
    <n v="-8830731.4199999999"/>
    <n v="0"/>
    <n v="0"/>
    <n v="-1119325.46"/>
    <n v="-102777.49035741648"/>
    <n v="0"/>
    <n v="-102777.49035741648"/>
    <n v="1222102.9503574164"/>
    <n v="0"/>
    <n v="0"/>
    <n v="3785984.56"/>
    <n v="7711405.96"/>
    <n v="0"/>
  </r>
  <r>
    <x v="4"/>
    <s v="MF04"/>
    <n v="1300"/>
    <n v="130000004"/>
    <n v="0"/>
    <s v="MF001300000040"/>
    <s v="Paddy Storage Building"/>
    <x v="8"/>
    <n v="1"/>
    <n v="30"/>
    <n v="0"/>
    <s v="31.03.2018"/>
    <s v="31.03.2018"/>
    <s v="30.09.2022"/>
    <s v="INR"/>
    <n v="15895834.1"/>
    <n v="0"/>
    <n v="-15895834.1"/>
    <n v="0"/>
    <n v="0"/>
    <n v="-2014851.41"/>
    <n v="-185005.51423068737"/>
    <n v="0"/>
    <n v="-185005.51423068737"/>
    <n v="2199856.9242306873"/>
    <n v="0"/>
    <n v="0"/>
    <n v="6814994.0949999997"/>
    <n v="13880982.689999999"/>
    <n v="0"/>
  </r>
  <r>
    <x v="4"/>
    <s v="MF04"/>
    <n v="1300"/>
    <n v="130000005"/>
    <n v="0"/>
    <s v="MF001300000050"/>
    <s v="Gunny bag and Packing  material Storage building"/>
    <x v="8"/>
    <n v="1"/>
    <n v="30"/>
    <n v="0"/>
    <s v="31.03.2018"/>
    <s v="31.03.2018"/>
    <s v="30.09.2022"/>
    <s v="INR"/>
    <n v="16102220.279999999"/>
    <n v="0"/>
    <n v="-16102220.279999999"/>
    <n v="0"/>
    <n v="0"/>
    <n v="-2041011.56"/>
    <n v="-187407.55960480956"/>
    <n v="0"/>
    <n v="-187407.55960480956"/>
    <n v="2228419.1196048097"/>
    <n v="0"/>
    <n v="0"/>
    <n v="6903477.6999999983"/>
    <n v="14061208.719999999"/>
    <n v="0"/>
  </r>
  <r>
    <x v="4"/>
    <s v="MF04"/>
    <n v="1300"/>
    <n v="130000006"/>
    <n v="0"/>
    <s v="MF001300000060"/>
    <s v="Rice mill - water tank"/>
    <x v="8"/>
    <n v="1"/>
    <n v="5"/>
    <n v="0"/>
    <s v="31.03.2018"/>
    <s v="31.03.2018"/>
    <s v="30.09.2022"/>
    <s v="INR"/>
    <n v="53801.09"/>
    <n v="0"/>
    <n v="-53801.09"/>
    <n v="0"/>
    <n v="0"/>
    <n v="-40916.839999999997"/>
    <n v="-3799.2401666666669"/>
    <n v="0"/>
    <n v="-3799.2401666666669"/>
    <n v="44716.080166666667"/>
    <n v="0"/>
    <n v="0"/>
    <n v="3893.5749999999971"/>
    <n v="12884.25"/>
    <n v="0"/>
  </r>
  <r>
    <x v="4"/>
    <s v="MF04"/>
    <n v="1300"/>
    <n v="130000007"/>
    <n v="0"/>
    <s v="MF001300000070"/>
    <s v="Civil work for Compressed Air line"/>
    <x v="8"/>
    <n v="1"/>
    <n v="30"/>
    <n v="0"/>
    <s v="31.03.2018"/>
    <s v="31.03.2018"/>
    <s v="30.09.2022"/>
    <s v="INR"/>
    <n v="170355.72"/>
    <n v="0"/>
    <n v="-170355.72"/>
    <n v="0"/>
    <n v="0"/>
    <n v="-21593.18"/>
    <n v="-1982.7002706958929"/>
    <n v="0"/>
    <n v="-1982.7002706958929"/>
    <n v="23575.880270695892"/>
    <n v="0"/>
    <n v="0"/>
    <n v="73036.319999999992"/>
    <n v="148762.54"/>
    <n v="0"/>
  </r>
  <r>
    <x v="4"/>
    <s v="MF04"/>
    <n v="1300"/>
    <n v="130000008"/>
    <n v="0"/>
    <s v="MF001300000080"/>
    <s v="Civilwork for Weighbridge 80MT for Rice Mill"/>
    <x v="8"/>
    <n v="1"/>
    <n v="30"/>
    <n v="0"/>
    <s v="31.03.2018"/>
    <s v="31.03.2018"/>
    <s v="30.09.2022"/>
    <s v="INR"/>
    <n v="1516950.98"/>
    <n v="0"/>
    <n v="-1516950.98"/>
    <n v="0"/>
    <n v="0"/>
    <n v="-192278.73"/>
    <n v="-17655.206835071294"/>
    <n v="0"/>
    <n v="-17655.206835071294"/>
    <n v="209933.9368350713"/>
    <n v="0"/>
    <n v="0"/>
    <n v="650359.83499999996"/>
    <n v="1324672.25"/>
    <n v="0"/>
  </r>
  <r>
    <x v="4"/>
    <s v="MF04"/>
    <n v="1300"/>
    <n v="130000009"/>
    <n v="0"/>
    <s v="MF001300000090"/>
    <s v="Civil work for Weighing machine 80MT"/>
    <x v="8"/>
    <n v="1"/>
    <n v="30"/>
    <n v="0"/>
    <s v="31.03.2018"/>
    <s v="31.03.2018"/>
    <s v="30.09.2022"/>
    <s v="INR"/>
    <n v="1213383.69"/>
    <n v="0"/>
    <n v="-1213383.69"/>
    <n v="0"/>
    <n v="0"/>
    <n v="-153800.54999999999"/>
    <n v="-14122.110427803787"/>
    <n v="0"/>
    <n v="-14122.110427803787"/>
    <n v="167922.66042780378"/>
    <n v="0"/>
    <n v="0"/>
    <n v="520211.93000000005"/>
    <n v="1059583.1399999999"/>
    <n v="0"/>
  </r>
  <r>
    <x v="4"/>
    <s v="MF04"/>
    <n v="1300"/>
    <n v="130000010"/>
    <n v="0"/>
    <s v="MF001300000100"/>
    <s v="Pre cleaning Building"/>
    <x v="8"/>
    <n v="1"/>
    <n v="30"/>
    <n v="0"/>
    <s v="31.03.2018"/>
    <s v="31.03.2018"/>
    <s v="30.09.2022"/>
    <s v="INR"/>
    <n v="18087827.32"/>
    <n v="0"/>
    <n v="-18087827.32"/>
    <n v="0"/>
    <n v="0"/>
    <n v="-2292694.06"/>
    <n v="-210517.2721019366"/>
    <n v="0"/>
    <n v="-210517.2721019366"/>
    <n v="2503211.3321019365"/>
    <n v="0"/>
    <n v="0"/>
    <n v="7754764"/>
    <n v="15795133.26"/>
    <n v="0"/>
  </r>
  <r>
    <x v="4"/>
    <s v="MF04"/>
    <n v="1300"/>
    <n v="130000011"/>
    <n v="0"/>
    <s v="MF001300000110"/>
    <s v="Administrative office Building"/>
    <x v="8"/>
    <n v="1"/>
    <n v="60"/>
    <n v="0"/>
    <s v="31.03.2018"/>
    <s v="31.03.2018"/>
    <s v="30.09.2022"/>
    <s v="INR"/>
    <n v="6698674.1200000001"/>
    <n v="0"/>
    <n v="-6698674.1200000001"/>
    <n v="0"/>
    <n v="0"/>
    <n v="-424539.94"/>
    <n v="-38974.596752211517"/>
    <n v="0"/>
    <n v="-38974.596752211517"/>
    <n v="463514.53675221151"/>
    <n v="0"/>
    <n v="0"/>
    <n v="3110624"/>
    <n v="6274134.1799999997"/>
    <n v="0"/>
  </r>
  <r>
    <x v="4"/>
    <s v="MF04"/>
    <n v="1300"/>
    <n v="130000012"/>
    <n v="0"/>
    <s v="MF001300000120"/>
    <s v="Civil work for Silo CLSM"/>
    <x v="8"/>
    <n v="1"/>
    <n v="30"/>
    <n v="0"/>
    <s v="31.03.2018"/>
    <s v="31.03.2018"/>
    <s v="30.09.2022"/>
    <s v="INR"/>
    <n v="1710968.95"/>
    <n v="0"/>
    <n v="-1710968.95"/>
    <n v="0"/>
    <n v="0"/>
    <n v="-216871.16"/>
    <n v="-19913.308532400511"/>
    <n v="0"/>
    <n v="-19913.308532400511"/>
    <n v="236784.46853240053"/>
    <n v="0"/>
    <n v="0"/>
    <n v="733541"/>
    <n v="1494097.79"/>
    <n v="0"/>
  </r>
  <r>
    <x v="4"/>
    <s v="MF04"/>
    <n v="1300"/>
    <n v="130000013"/>
    <n v="0"/>
    <s v="MF001300000130"/>
    <s v="Civilwork for Paddy Dryer - 12 Module - 3"/>
    <x v="8"/>
    <n v="1"/>
    <n v="30"/>
    <n v="0"/>
    <s v="31.03.2018"/>
    <s v="31.03.2018"/>
    <s v="30.09.2022"/>
    <s v="INR"/>
    <n v="247420.73"/>
    <n v="0"/>
    <n v="-247420.73"/>
    <n v="0"/>
    <n v="0"/>
    <n v="-31361.43"/>
    <n v="-2879.636479942541"/>
    <n v="0"/>
    <n v="-2879.636479942541"/>
    <n v="34241.066479942543"/>
    <n v="0"/>
    <n v="0"/>
    <n v="106076"/>
    <n v="216059.30000000002"/>
    <n v="0"/>
  </r>
  <r>
    <x v="4"/>
    <s v="MF04"/>
    <n v="1300"/>
    <n v="130000014"/>
    <n v="0"/>
    <s v="MF001300000140"/>
    <s v="Foundation work for Paddy Dryer - 12 Module - 3"/>
    <x v="8"/>
    <n v="1"/>
    <n v="30"/>
    <n v="0"/>
    <s v="31.03.2018"/>
    <s v="31.03.2018"/>
    <s v="30.09.2022"/>
    <s v="INR"/>
    <n v="1911526.19"/>
    <n v="0"/>
    <n v="-1911526.19"/>
    <n v="0"/>
    <n v="0"/>
    <n v="-242292.48000000001"/>
    <n v="-22247.527842679294"/>
    <n v="0"/>
    <n v="-22247.527842679294"/>
    <n v="264540.00784267928"/>
    <n v="0"/>
    <n v="0"/>
    <n v="819525"/>
    <n v="1669233.71"/>
    <n v="0"/>
  </r>
  <r>
    <x v="4"/>
    <s v="MF04"/>
    <n v="1300"/>
    <n v="130000015"/>
    <n v="0"/>
    <s v="MF001300000150"/>
    <s v="Warehouse Partition-Rice Mill area"/>
    <x v="8"/>
    <n v="1"/>
    <n v="30"/>
    <n v="0"/>
    <s v="31.03.2018"/>
    <s v="31.03.2018"/>
    <s v="30.09.2022"/>
    <s v="INR"/>
    <n v="2715969.76"/>
    <n v="0"/>
    <n v="-2715969.76"/>
    <n v="0"/>
    <n v="0"/>
    <n v="-344258.47"/>
    <n v="-31610.131477122788"/>
    <n v="0"/>
    <n v="-31610.131477122788"/>
    <n v="375868.60147712275"/>
    <n v="0"/>
    <n v="0"/>
    <n v="1164413"/>
    <n v="2371711.29"/>
    <n v="0"/>
  </r>
  <r>
    <x v="4"/>
    <s v="MF04"/>
    <n v="1300"/>
    <n v="130000015"/>
    <n v="1"/>
    <s v="MF001300000151"/>
    <s v="Warehouse Partition-Rice Mill area"/>
    <x v="8"/>
    <n v="1"/>
    <n v="30"/>
    <n v="0"/>
    <s v="31.03.2018"/>
    <s v="31.03.2018"/>
    <s v="30.09.2022"/>
    <s v="INR"/>
    <n v="119934.85"/>
    <n v="0"/>
    <n v="-119934.85"/>
    <n v="0"/>
    <n v="0"/>
    <n v="-12363.63"/>
    <n v="-1436.8306184826561"/>
    <n v="0"/>
    <n v="-1436.8306184826561"/>
    <n v="13800.460618482655"/>
    <n v="0"/>
    <n v="0"/>
    <n v="52812"/>
    <n v="107571.22"/>
    <n v="0"/>
  </r>
  <r>
    <x v="4"/>
    <s v="MF04"/>
    <n v="1300"/>
    <n v="130000023"/>
    <n v="0"/>
    <s v="MF001300000230"/>
    <s v="Additional Work for Weigh Bridge"/>
    <x v="8"/>
    <n v="1"/>
    <n v="30"/>
    <n v="0"/>
    <s v="30.11.2018"/>
    <s v="01.10.2018"/>
    <s v="30.09.2022"/>
    <s v="INR"/>
    <n v="316527.40000000002"/>
    <n v="0"/>
    <n v="-316527.40000000002"/>
    <n v="0"/>
    <n v="0"/>
    <n v="-35068.06"/>
    <n v="-3679.6356653162984"/>
    <n v="0"/>
    <n v="-3679.6356653162984"/>
    <n v="38747.695665316292"/>
    <n v="0"/>
    <n v="0"/>
    <n v="138231"/>
    <n v="281459.34000000003"/>
    <n v="0"/>
  </r>
  <r>
    <x v="4"/>
    <s v="MF04"/>
    <n v="1400"/>
    <n v="140000000"/>
    <n v="0"/>
    <s v="MF001400000000"/>
    <s v="Water pipelines"/>
    <x v="13"/>
    <n v="1"/>
    <n v="15"/>
    <n v="0"/>
    <s v="31.03.2018"/>
    <s v="31.03.2018"/>
    <s v="30.09.2022"/>
    <s v="INR"/>
    <n v="1316809.69"/>
    <n v="0"/>
    <n v="-1316809.69"/>
    <n v="0"/>
    <n v="0"/>
    <n v="-333820.28999999998"/>
    <n v="-32946.266079658424"/>
    <n v="0"/>
    <n v="-32946.266079658424"/>
    <n v="366766.55607965839"/>
    <n v="0"/>
    <n v="0"/>
    <n v="372403"/>
    <n v="982989.39999999991"/>
    <n v="0"/>
  </r>
  <r>
    <x v="4"/>
    <s v="MF04"/>
    <n v="1400"/>
    <n v="140000001"/>
    <n v="0"/>
    <s v="MF001400000010"/>
    <s v="Fire Hydrant System"/>
    <x v="13"/>
    <n v="1"/>
    <n v="15"/>
    <n v="0"/>
    <s v="31.03.2018"/>
    <s v="31.03.2018"/>
    <s v="30.09.2022"/>
    <s v="INR"/>
    <n v="2152829.75"/>
    <n v="0"/>
    <n v="-2152829.75"/>
    <n v="0"/>
    <n v="0"/>
    <n v="-545757.07999999996"/>
    <n v="-49617.612236420129"/>
    <n v="0"/>
    <n v="-49617.612236420129"/>
    <n v="595374.69223642012"/>
    <n v="0"/>
    <n v="0"/>
    <n v="608836"/>
    <n v="1607072.67"/>
    <n v="0"/>
  </r>
  <r>
    <x v="4"/>
    <s v="MF04"/>
    <n v="1500"/>
    <n v="150000000"/>
    <n v="0"/>
    <s v="MF001500000000"/>
    <s v="Roads and Drains - Rice Mill Area"/>
    <x v="14"/>
    <n v="2"/>
    <n v="5"/>
    <n v="0"/>
    <s v="31.03.2018"/>
    <s v="31.03.2018"/>
    <s v="30.09.2022"/>
    <s v="INR"/>
    <n v="14175490.35"/>
    <n v="0"/>
    <n v="-14175490.35"/>
    <n v="0"/>
    <n v="0"/>
    <n v="-10780751.689999999"/>
    <n v="-671491.07416666637"/>
    <n v="0"/>
    <n v="-671491.07416666637"/>
    <n v="11452242.764166666"/>
    <n v="0"/>
    <n v="0"/>
    <n v="2014473"/>
    <n v="3394738.66"/>
    <n v="0"/>
  </r>
  <r>
    <x v="4"/>
    <s v="MF04"/>
    <n v="1600"/>
    <n v="160000001"/>
    <n v="0"/>
    <s v="MF001600000010"/>
    <s v="Paddy Seperator classifier"/>
    <x v="0"/>
    <n v="1"/>
    <n v="15"/>
    <n v="0"/>
    <s v="31.03.2018"/>
    <s v="31.03.2018"/>
    <s v="30.09.2022"/>
    <s v="INR"/>
    <n v="3094915.9"/>
    <n v="0"/>
    <n v="-3094915.9"/>
    <n v="0"/>
    <n v="0"/>
    <n v="-784582.38"/>
    <n v="-72074.882369360188"/>
    <n v="0"/>
    <n v="-72074.882369360188"/>
    <n v="856657.26236936019"/>
    <n v="0"/>
    <n v="0"/>
    <n v="1106298"/>
    <n v="2310333.52"/>
    <n v="0"/>
  </r>
  <r>
    <x v="4"/>
    <s v="MF04"/>
    <n v="1600"/>
    <n v="160000002"/>
    <n v="0"/>
    <s v="MF001600000020"/>
    <s v="Husk Seperator -1"/>
    <x v="0"/>
    <n v="1"/>
    <n v="15"/>
    <n v="0"/>
    <s v="31.03.2018"/>
    <s v="31.03.2018"/>
    <s v="30.09.2022"/>
    <s v="INR"/>
    <n v="2607901.61"/>
    <n v="0"/>
    <n v="-2607901.61"/>
    <n v="0"/>
    <n v="0"/>
    <n v="-661120.91"/>
    <n v="-60733.210852536315"/>
    <n v="0"/>
    <n v="-60733.210852536315"/>
    <n v="721854.12085253629"/>
    <n v="0"/>
    <n v="0"/>
    <n v="932212"/>
    <n v="1946780.6999999997"/>
    <n v="0"/>
  </r>
  <r>
    <x v="4"/>
    <s v="MF04"/>
    <n v="1600"/>
    <n v="160000003"/>
    <n v="0"/>
    <s v="MF001600000030"/>
    <s v="Vertical Whitner"/>
    <x v="0"/>
    <n v="3"/>
    <n v="15"/>
    <n v="0"/>
    <s v="31.03.2018"/>
    <s v="31.03.2018"/>
    <s v="30.09.2022"/>
    <s v="INR"/>
    <n v="4433432.74"/>
    <n v="0"/>
    <n v="-4433432.74"/>
    <n v="0"/>
    <n v="0"/>
    <n v="-1123905.55"/>
    <n v="-103246.46284042824"/>
    <n v="0"/>
    <n v="-103246.46284042824"/>
    <n v="1227152.0128404284"/>
    <n v="0"/>
    <n v="0"/>
    <n v="1584760"/>
    <n v="3309527.1900000004"/>
    <n v="0"/>
  </r>
  <r>
    <x v="4"/>
    <s v="MF04"/>
    <n v="1600"/>
    <n v="160000004"/>
    <n v="0"/>
    <s v="MF001600000040"/>
    <s v="Cyclone - Dust Collector - MXGD 95 - 4"/>
    <x v="0"/>
    <n v="1"/>
    <n v="15"/>
    <n v="0"/>
    <s v="31.03.2018"/>
    <s v="31.03.2018"/>
    <s v="30.09.2022"/>
    <s v="INR"/>
    <n v="139088.09"/>
    <n v="0"/>
    <n v="-139088.09"/>
    <n v="0"/>
    <n v="0"/>
    <n v="-35259.769999999997"/>
    <n v="-3239.0997681621211"/>
    <n v="0"/>
    <n v="-3239.0997681621211"/>
    <n v="38498.86976816212"/>
    <n v="0"/>
    <n v="0"/>
    <n v="49718"/>
    <n v="103828.32"/>
    <n v="0"/>
  </r>
  <r>
    <x v="4"/>
    <s v="MF04"/>
    <n v="1600"/>
    <n v="160000005"/>
    <n v="0"/>
    <s v="MF001600000050"/>
    <s v="Cyclone - Dust Collector - MXGD 175 - 5"/>
    <x v="0"/>
    <n v="1"/>
    <n v="15"/>
    <n v="0"/>
    <s v="31.03.2018"/>
    <s v="31.03.2018"/>
    <s v="30.09.2022"/>
    <s v="INR"/>
    <n v="416753.39"/>
    <n v="0"/>
    <n v="-416753.39"/>
    <n v="0"/>
    <n v="0"/>
    <n v="-105649.83"/>
    <n v="-9705.4263766250333"/>
    <n v="0"/>
    <n v="-9705.4263766250333"/>
    <n v="115355.25637662504"/>
    <n v="0"/>
    <n v="0"/>
    <n v="148971"/>
    <n v="311103.56"/>
    <n v="0"/>
  </r>
  <r>
    <x v="4"/>
    <s v="MF04"/>
    <n v="1600"/>
    <n v="160000006"/>
    <n v="0"/>
    <s v="MF001600000060"/>
    <s v="Centrifugal fan-4"/>
    <x v="0"/>
    <n v="1"/>
    <n v="15"/>
    <n v="0"/>
    <s v="31.03.2018"/>
    <s v="31.03.2018"/>
    <s v="30.09.2022"/>
    <s v="INR"/>
    <n v="490598.62"/>
    <n v="0"/>
    <n v="-490598.62"/>
    <n v="0"/>
    <n v="0"/>
    <n v="-124370.12"/>
    <n v="-11425.129936018351"/>
    <n v="0"/>
    <n v="-11425.129936018351"/>
    <n v="135795.24993601834"/>
    <n v="0"/>
    <n v="0"/>
    <n v="175368"/>
    <n v="366228.5"/>
    <n v="0"/>
  </r>
  <r>
    <x v="4"/>
    <s v="MF04"/>
    <n v="1600"/>
    <n v="160000007"/>
    <n v="0"/>
    <s v="MF001600000070"/>
    <s v="Centrifugal fan-1"/>
    <x v="0"/>
    <n v="1"/>
    <n v="15"/>
    <n v="0"/>
    <s v="31.03.2018"/>
    <s v="31.03.2018"/>
    <s v="30.09.2022"/>
    <s v="INR"/>
    <n v="603813.68000000005"/>
    <n v="0"/>
    <n v="-603813.68000000005"/>
    <n v="0"/>
    <n v="0"/>
    <n v="-153070.89000000001"/>
    <n v="-14061.710610757076"/>
    <n v="0"/>
    <n v="-14061.710610757076"/>
    <n v="167132.6006107571"/>
    <n v="0"/>
    <n v="0"/>
    <n v="215837"/>
    <n v="450742.79000000004"/>
    <n v="0"/>
  </r>
  <r>
    <x v="4"/>
    <s v="MF04"/>
    <n v="1600"/>
    <n v="160000008"/>
    <n v="0"/>
    <s v="MF001600000080"/>
    <s v="Centrifugal fan-2"/>
    <x v="0"/>
    <n v="1"/>
    <n v="15"/>
    <n v="0"/>
    <s v="31.03.2018"/>
    <s v="31.03.2018"/>
    <s v="30.09.2022"/>
    <s v="INR"/>
    <n v="490598.62"/>
    <n v="0"/>
    <n v="-490598.62"/>
    <n v="0"/>
    <n v="0"/>
    <n v="-124370.12"/>
    <n v="-11425.129936018351"/>
    <n v="0"/>
    <n v="-11425.129936018351"/>
    <n v="135795.24993601834"/>
    <n v="0"/>
    <n v="0"/>
    <n v="175368"/>
    <n v="366228.5"/>
    <n v="0"/>
  </r>
  <r>
    <x v="4"/>
    <s v="MF04"/>
    <n v="1600"/>
    <n v="160000009"/>
    <n v="0"/>
    <s v="MF001600000090"/>
    <s v="Centrifugal fan-3"/>
    <x v="0"/>
    <n v="1"/>
    <n v="15"/>
    <n v="0"/>
    <s v="31.03.2018"/>
    <s v="31.03.2018"/>
    <s v="30.09.2022"/>
    <s v="INR"/>
    <n v="490598.62"/>
    <n v="0"/>
    <n v="-490598.62"/>
    <n v="0"/>
    <n v="0"/>
    <n v="-124370.12"/>
    <n v="-11425.129936018351"/>
    <n v="0"/>
    <n v="-11425.129936018351"/>
    <n v="135795.24993601834"/>
    <n v="0"/>
    <n v="0"/>
    <n v="175368"/>
    <n v="366228.5"/>
    <n v="0"/>
  </r>
  <r>
    <x v="4"/>
    <s v="MF04"/>
    <n v="1600"/>
    <n v="160000010"/>
    <n v="0"/>
    <s v="MF001600000100"/>
    <s v="Chain Conveyors -7M - Ground Floor - 1"/>
    <x v="0"/>
    <n v="1"/>
    <n v="15"/>
    <n v="0"/>
    <s v="31.03.2018"/>
    <s v="31.03.2018"/>
    <s v="30.09.2022"/>
    <s v="INR"/>
    <n v="495669.71"/>
    <n v="0"/>
    <n v="-495669.71"/>
    <n v="0"/>
    <n v="0"/>
    <n v="-125655.66"/>
    <n v="-11543.240522431814"/>
    <n v="0"/>
    <n v="-11543.240522431814"/>
    <n v="137198.90052243182"/>
    <n v="0"/>
    <n v="0"/>
    <n v="177180"/>
    <n v="370014.05000000005"/>
    <n v="0"/>
  </r>
  <r>
    <x v="4"/>
    <s v="MF04"/>
    <n v="1600"/>
    <n v="160000011"/>
    <n v="0"/>
    <s v="MF001600000110"/>
    <s v="Screw Conveyors"/>
    <x v="0"/>
    <n v="4"/>
    <n v="15"/>
    <n v="0"/>
    <s v="31.03.2018"/>
    <s v="31.03.2018"/>
    <s v="30.09.2022"/>
    <s v="INR"/>
    <n v="1907434.89"/>
    <n v="0"/>
    <n v="-1907434.89"/>
    <n v="0"/>
    <n v="0"/>
    <n v="-483547.81"/>
    <n v="-44420.643499999998"/>
    <n v="0"/>
    <n v="-44420.643499999998"/>
    <n v="527968.45349999995"/>
    <n v="0"/>
    <n v="0"/>
    <n v="681825"/>
    <n v="1423887.0799999998"/>
    <n v="0"/>
  </r>
  <r>
    <x v="4"/>
    <s v="MF04"/>
    <n v="1600"/>
    <n v="160000012"/>
    <n v="0"/>
    <s v="MF001600000120"/>
    <s v="Chain Conveyors -7M - Ground Floor - 2"/>
    <x v="0"/>
    <n v="1"/>
    <n v="15"/>
    <n v="0"/>
    <s v="31.03.2018"/>
    <s v="31.03.2018"/>
    <s v="30.09.2022"/>
    <s v="INR"/>
    <n v="495669.71"/>
    <n v="0"/>
    <n v="-495669.71"/>
    <n v="0"/>
    <n v="0"/>
    <n v="-125655.66"/>
    <n v="-11543.240522431814"/>
    <n v="0"/>
    <n v="-11543.240522431814"/>
    <n v="137198.90052243182"/>
    <n v="0"/>
    <n v="0"/>
    <n v="177180"/>
    <n v="370014.05000000005"/>
    <n v="0"/>
  </r>
  <r>
    <x v="4"/>
    <s v="MF04"/>
    <n v="1600"/>
    <n v="160000013"/>
    <n v="0"/>
    <s v="MF001600000130"/>
    <s v="Aspiration system at Rice Mill"/>
    <x v="0"/>
    <n v="1"/>
    <n v="15"/>
    <n v="0"/>
    <s v="31.03.2018"/>
    <s v="31.03.2018"/>
    <s v="30.09.2022"/>
    <s v="INR"/>
    <n v="1996957.04"/>
    <n v="0"/>
    <n v="-1996957.04"/>
    <n v="0"/>
    <n v="0"/>
    <n v="-506242.3"/>
    <n v="-46505.431641091003"/>
    <n v="0"/>
    <n v="-46505.431641091003"/>
    <n v="552747.73164109094"/>
    <n v="0"/>
    <n v="0"/>
    <n v="713826"/>
    <n v="1490714.74"/>
    <n v="0"/>
  </r>
  <r>
    <x v="4"/>
    <s v="MF04"/>
    <n v="1600"/>
    <n v="160000014"/>
    <n v="0"/>
    <s v="MF001600000140"/>
    <s v="Paddy Seperator"/>
    <x v="0"/>
    <n v="1"/>
    <n v="15"/>
    <n v="0"/>
    <s v="31.03.2018"/>
    <s v="31.03.2018"/>
    <s v="30.09.2022"/>
    <s v="INR"/>
    <n v="1814118.98"/>
    <n v="0"/>
    <n v="-1814118.98"/>
    <n v="0"/>
    <n v="0"/>
    <n v="-459891.58"/>
    <n v="-42247.483191690029"/>
    <n v="0"/>
    <n v="-42247.483191690029"/>
    <n v="502139.06319169002"/>
    <n v="0"/>
    <n v="0"/>
    <n v="648469"/>
    <n v="1354227.4"/>
    <n v="0"/>
  </r>
  <r>
    <x v="4"/>
    <s v="MF04"/>
    <n v="1600"/>
    <n v="160000015"/>
    <n v="0"/>
    <s v="MF001600000150"/>
    <s v="Centrifugal fan-5"/>
    <x v="0"/>
    <n v="1"/>
    <n v="15"/>
    <n v="0"/>
    <s v="31.03.2018"/>
    <s v="31.03.2018"/>
    <s v="30.09.2022"/>
    <s v="INR"/>
    <n v="603813.68000000005"/>
    <n v="0"/>
    <n v="-603813.68000000005"/>
    <n v="0"/>
    <n v="0"/>
    <n v="-153070.89000000001"/>
    <n v="-14061.710610757076"/>
    <n v="0"/>
    <n v="-14061.710610757076"/>
    <n v="167132.6006107571"/>
    <n v="0"/>
    <n v="0"/>
    <n v="215837"/>
    <n v="450742.79000000004"/>
    <n v="0"/>
  </r>
  <r>
    <x v="4"/>
    <s v="MF04"/>
    <n v="1600"/>
    <n v="160000016"/>
    <n v="0"/>
    <s v="MF001600000160"/>
    <s v="Centrifugal fan for De-stoner machine"/>
    <x v="0"/>
    <n v="2"/>
    <n v="15"/>
    <n v="0"/>
    <s v="31.03.2018"/>
    <s v="31.03.2018"/>
    <s v="30.09.2022"/>
    <s v="INR"/>
    <n v="698159.57"/>
    <n v="0"/>
    <n v="-698159.57"/>
    <n v="0"/>
    <n v="0"/>
    <n v="-176988.22"/>
    <n v="-16258.844742926331"/>
    <n v="0"/>
    <n v="-16258.844742926331"/>
    <n v="193247.06474292633"/>
    <n v="0"/>
    <n v="0"/>
    <n v="249562"/>
    <n v="521171.35"/>
    <n v="0"/>
  </r>
  <r>
    <x v="4"/>
    <s v="MF04"/>
    <n v="1600"/>
    <n v="160000017"/>
    <n v="0"/>
    <s v="MF001600000170"/>
    <s v="BUCKET ELEVATOR LVEB-400 x 180_14m"/>
    <x v="0"/>
    <n v="21"/>
    <n v="15"/>
    <n v="0"/>
    <s v="31.03.2018"/>
    <s v="31.03.2018"/>
    <s v="30.09.2022"/>
    <s v="INR"/>
    <n v="11093661.189999999"/>
    <n v="0"/>
    <n v="-11093661.189999999"/>
    <n v="0"/>
    <n v="0"/>
    <n v="-2812319.09"/>
    <n v="-258350.88159202138"/>
    <n v="0"/>
    <n v="-258350.88159202138"/>
    <n v="3070669.9715920212"/>
    <n v="0"/>
    <n v="0"/>
    <n v="3965503"/>
    <n v="8281342.0999999996"/>
    <n v="0"/>
  </r>
  <r>
    <x v="4"/>
    <s v="MF04"/>
    <n v="1600"/>
    <n v="160000018"/>
    <n v="0"/>
    <s v="MF001600000180"/>
    <s v="BUCKET ELEVATOR LVEA-400 x 280_14m"/>
    <x v="0"/>
    <n v="1"/>
    <n v="15"/>
    <n v="0"/>
    <s v="31.03.2018"/>
    <s v="31.03.2018"/>
    <s v="30.09.2022"/>
    <s v="INR"/>
    <n v="1156067.3400000001"/>
    <n v="0"/>
    <n v="-1156067.3400000001"/>
    <n v="0"/>
    <n v="0"/>
    <n v="-293071"/>
    <n v="-26922.672073158297"/>
    <n v="0"/>
    <n v="-26922.672073158297"/>
    <n v="319993.67207315832"/>
    <n v="0"/>
    <n v="0"/>
    <n v="413244"/>
    <n v="862996.34000000008"/>
    <n v="0"/>
  </r>
  <r>
    <x v="4"/>
    <s v="MF04"/>
    <n v="1600"/>
    <n v="160000019"/>
    <n v="0"/>
    <s v="MF001600000190"/>
    <s v="Chain Conveyors - 3rd Floor"/>
    <x v="0"/>
    <n v="1"/>
    <n v="15"/>
    <n v="0"/>
    <s v="31.03.2018"/>
    <s v="31.03.2018"/>
    <s v="30.09.2022"/>
    <s v="INR"/>
    <n v="934024.29"/>
    <n v="0"/>
    <n v="-934024.29"/>
    <n v="0"/>
    <n v="0"/>
    <n v="-236781.55"/>
    <n v="-21751.704873948511"/>
    <n v="0"/>
    <n v="-21751.704873948511"/>
    <n v="258533.25487394849"/>
    <n v="0"/>
    <n v="0"/>
    <n v="333873"/>
    <n v="697242.74"/>
    <n v="0"/>
  </r>
  <r>
    <x v="4"/>
    <s v="MF04"/>
    <n v="1600"/>
    <n v="160000020"/>
    <n v="0"/>
    <s v="MF001600000200"/>
    <s v="Cyclone - Dust Collector at Pre-cleaning"/>
    <x v="0"/>
    <n v="1"/>
    <n v="15"/>
    <n v="0"/>
    <s v="31.03.2018"/>
    <s v="31.03.2018"/>
    <s v="30.09.2022"/>
    <s v="INR"/>
    <n v="416753.39"/>
    <n v="0"/>
    <n v="-416753.39"/>
    <n v="0"/>
    <n v="0"/>
    <n v="-105649.83"/>
    <n v="-9705.4263766250333"/>
    <n v="0"/>
    <n v="-9705.4263766250333"/>
    <n v="115355.25637662504"/>
    <n v="0"/>
    <n v="0"/>
    <n v="148971"/>
    <n v="311103.56"/>
    <n v="0"/>
  </r>
  <r>
    <x v="4"/>
    <s v="MF04"/>
    <n v="1600"/>
    <n v="160000021"/>
    <n v="0"/>
    <s v="MF001600000210"/>
    <s v="Rotosort Drum Grader DRGA - 2D"/>
    <x v="0"/>
    <n v="1"/>
    <n v="15"/>
    <n v="0"/>
    <s v="31.03.2018"/>
    <s v="31.03.2018"/>
    <s v="30.09.2022"/>
    <s v="INR"/>
    <n v="1182248.73"/>
    <n v="0"/>
    <n v="-1182248.73"/>
    <n v="0"/>
    <n v="0"/>
    <n v="-299708.14"/>
    <n v="-27532.379242543971"/>
    <n v="0"/>
    <n v="-27532.379242543971"/>
    <n v="327240.51924254396"/>
    <n v="0"/>
    <n v="0"/>
    <n v="422603"/>
    <n v="882540.59"/>
    <n v="0"/>
  </r>
  <r>
    <x v="4"/>
    <s v="MF04"/>
    <n v="1600"/>
    <n v="160000022"/>
    <n v="0"/>
    <s v="MF001600000220"/>
    <s v="Length Grader"/>
    <x v="0"/>
    <n v="1"/>
    <n v="15"/>
    <n v="0"/>
    <s v="31.03.2018"/>
    <s v="31.03.2018"/>
    <s v="30.09.2022"/>
    <s v="INR"/>
    <n v="2434041.5"/>
    <n v="0"/>
    <n v="-2434041.5"/>
    <n v="0"/>
    <n v="0"/>
    <n v="-617046.18999999994"/>
    <n v="-56684.335759622743"/>
    <n v="0"/>
    <n v="-56684.335759622743"/>
    <n v="673730.52575962269"/>
    <n v="0"/>
    <n v="0"/>
    <n v="870064"/>
    <n v="1816995.31"/>
    <n v="0"/>
  </r>
  <r>
    <x v="4"/>
    <s v="MF04"/>
    <n v="1600"/>
    <n v="160000023"/>
    <n v="0"/>
    <s v="MF001600000230"/>
    <s v="Cyclone - Dust Collector - MXGD 110 -2"/>
    <x v="0"/>
    <n v="1"/>
    <n v="15"/>
    <n v="0"/>
    <s v="31.03.2018"/>
    <s v="31.03.2018"/>
    <s v="30.09.2022"/>
    <s v="INR"/>
    <n v="166210.26"/>
    <n v="0"/>
    <n v="-166210.26"/>
    <n v="0"/>
    <n v="0"/>
    <n v="-42135.44"/>
    <n v="-3870.72682564364"/>
    <n v="0"/>
    <n v="-3870.72682564364"/>
    <n v="46006.166825643639"/>
    <n v="0"/>
    <n v="0"/>
    <n v="59413"/>
    <n v="124074.82"/>
    <n v="0"/>
  </r>
  <r>
    <x v="4"/>
    <s v="MF04"/>
    <n v="1600"/>
    <n v="160000024"/>
    <n v="0"/>
    <s v="MF001600000240"/>
    <s v="Sieve Drum"/>
    <x v="0"/>
    <n v="1"/>
    <n v="15"/>
    <n v="0"/>
    <s v="31.03.2018"/>
    <s v="31.03.2018"/>
    <s v="30.09.2022"/>
    <s v="INR"/>
    <n v="589038.05000000005"/>
    <n v="0"/>
    <n v="-589038.05000000005"/>
    <n v="0"/>
    <n v="0"/>
    <n v="-149325.17000000001"/>
    <n v="-13717.594981519245"/>
    <n v="0"/>
    <n v="-13717.594981519245"/>
    <n v="163042.76498151926"/>
    <n v="0"/>
    <n v="0"/>
    <n v="210556"/>
    <n v="439712.88"/>
    <n v="0"/>
  </r>
  <r>
    <x v="4"/>
    <s v="MF04"/>
    <n v="1600"/>
    <n v="160000025"/>
    <n v="0"/>
    <s v="MF001600000250"/>
    <s v="Vibro Flour Finisher"/>
    <x v="0"/>
    <n v="1"/>
    <n v="15"/>
    <n v="0"/>
    <s v="31.03.2018"/>
    <s v="31.03.2018"/>
    <s v="30.09.2022"/>
    <s v="INR"/>
    <n v="854000.84"/>
    <n v="0"/>
    <n v="-854000.84"/>
    <n v="0"/>
    <n v="0"/>
    <n v="-216495.06"/>
    <n v="-19888.105102727503"/>
    <n v="0"/>
    <n v="-19888.105102727503"/>
    <n v="236383.16510272751"/>
    <n v="0"/>
    <n v="0"/>
    <n v="305268"/>
    <n v="637505.78"/>
    <n v="0"/>
  </r>
  <r>
    <x v="4"/>
    <s v="MF04"/>
    <n v="1600"/>
    <n v="160000026"/>
    <n v="0"/>
    <s v="MF001600000260"/>
    <s v="Dry Destoner in 1st floor"/>
    <x v="0"/>
    <n v="1"/>
    <n v="15"/>
    <n v="0"/>
    <s v="31.03.2018"/>
    <s v="31.03.2018"/>
    <s v="30.09.2022"/>
    <s v="INR"/>
    <n v="956230.59"/>
    <n v="0"/>
    <n v="-956230.59"/>
    <n v="0"/>
    <n v="0"/>
    <n v="-242411"/>
    <n v="-22268.847154091258"/>
    <n v="0"/>
    <n v="-22268.847154091258"/>
    <n v="264679.84715409123"/>
    <n v="0"/>
    <n v="0"/>
    <n v="341811"/>
    <n v="713819.59"/>
    <n v="0"/>
  </r>
  <r>
    <x v="4"/>
    <s v="MF04"/>
    <n v="1600"/>
    <n v="160000027"/>
    <n v="0"/>
    <s v="MF001600000270"/>
    <s v="Dry Destoner in 2nd floor"/>
    <x v="0"/>
    <n v="1"/>
    <n v="15"/>
    <n v="0"/>
    <s v="31.03.2018"/>
    <s v="31.03.2018"/>
    <s v="30.09.2022"/>
    <s v="INR"/>
    <n v="956230.59"/>
    <n v="0"/>
    <n v="-956230.59"/>
    <n v="0"/>
    <n v="0"/>
    <n v="-242411"/>
    <n v="-22268.847154091258"/>
    <n v="0"/>
    <n v="-22268.847154091258"/>
    <n v="264679.84715409123"/>
    <n v="0"/>
    <n v="0"/>
    <n v="341811"/>
    <n v="713819.59"/>
    <n v="0"/>
  </r>
  <r>
    <x v="4"/>
    <s v="MF04"/>
    <n v="1600"/>
    <n v="160000028"/>
    <n v="0"/>
    <s v="MF001600000280"/>
    <s v="Water Jet Polisher 1"/>
    <x v="0"/>
    <n v="1"/>
    <n v="15"/>
    <n v="0"/>
    <s v="31.03.2018"/>
    <s v="31.03.2018"/>
    <s v="30.09.2022"/>
    <s v="INR"/>
    <n v="1651671.02"/>
    <n v="0"/>
    <n v="-1651671.02"/>
    <n v="0"/>
    <n v="0"/>
    <n v="-418709.91"/>
    <n v="-38464.363698445071"/>
    <n v="0"/>
    <n v="-38464.363698445071"/>
    <n v="457174.27369844506"/>
    <n v="0"/>
    <n v="0"/>
    <n v="590401"/>
    <n v="1232961.1100000001"/>
    <n v="0"/>
  </r>
  <r>
    <x v="4"/>
    <s v="MF04"/>
    <n v="1600"/>
    <n v="160000029"/>
    <n v="0"/>
    <s v="MF001600000290"/>
    <s v="Water Jet Polisher 2"/>
    <x v="0"/>
    <n v="1"/>
    <n v="15"/>
    <n v="0"/>
    <s v="31.03.2018"/>
    <s v="31.03.2018"/>
    <s v="30.09.2022"/>
    <s v="INR"/>
    <n v="1651671.02"/>
    <n v="0"/>
    <n v="-1651671.02"/>
    <n v="0"/>
    <n v="0"/>
    <n v="-418709.91"/>
    <n v="-38464.363698445071"/>
    <n v="0"/>
    <n v="-38464.363698445071"/>
    <n v="457174.27369844506"/>
    <n v="0"/>
    <n v="0"/>
    <n v="590401"/>
    <n v="1232961.1100000001"/>
    <n v="0"/>
  </r>
  <r>
    <x v="4"/>
    <s v="MF04"/>
    <n v="1600"/>
    <n v="160000030"/>
    <n v="0"/>
    <s v="MF001600000300"/>
    <s v="Husk Seperator  -2"/>
    <x v="0"/>
    <n v="1"/>
    <n v="15"/>
    <n v="0"/>
    <s v="31.03.2018"/>
    <s v="31.03.2018"/>
    <s v="30.09.2022"/>
    <s v="INR"/>
    <n v="1043160.64"/>
    <n v="0"/>
    <n v="-1043160.64"/>
    <n v="0"/>
    <n v="0"/>
    <n v="-264448.37"/>
    <n v="-24293.279474381852"/>
    <n v="0"/>
    <n v="-24293.279474381852"/>
    <n v="288741.64947438182"/>
    <n v="0"/>
    <n v="0"/>
    <n v="372885"/>
    <n v="778712.27"/>
    <n v="0"/>
  </r>
  <r>
    <x v="4"/>
    <s v="MF04"/>
    <n v="1600"/>
    <n v="160000031"/>
    <n v="0"/>
    <s v="MF001600000310"/>
    <s v="Cyclone - Dust Collector - MXGD 175 -2"/>
    <x v="0"/>
    <n v="1"/>
    <n v="15"/>
    <n v="0"/>
    <s v="31.03.2018"/>
    <s v="31.03.2018"/>
    <s v="30.09.2022"/>
    <s v="INR"/>
    <n v="416753.39"/>
    <n v="0"/>
    <n v="-416753.39"/>
    <n v="0"/>
    <n v="0"/>
    <n v="-105649.83"/>
    <n v="-9705.4263766250333"/>
    <n v="0"/>
    <n v="-9705.4263766250333"/>
    <n v="115355.25637662504"/>
    <n v="0"/>
    <n v="0"/>
    <n v="148971"/>
    <n v="311103.56"/>
    <n v="0"/>
  </r>
  <r>
    <x v="4"/>
    <s v="MF04"/>
    <n v="1600"/>
    <n v="160000032"/>
    <n v="0"/>
    <s v="MF001600000320"/>
    <s v="Cyclone - Dust Collector - MXGD 130 -3"/>
    <x v="0"/>
    <n v="1"/>
    <n v="15"/>
    <n v="0"/>
    <s v="31.03.2018"/>
    <s v="31.03.2018"/>
    <s v="30.09.2022"/>
    <s v="INR"/>
    <n v="196114.2"/>
    <n v="0"/>
    <n v="-196114.2"/>
    <n v="0"/>
    <n v="0"/>
    <n v="-49716.3"/>
    <n v="-4567.1408233494785"/>
    <n v="0"/>
    <n v="-4567.1408233494785"/>
    <n v="54283.440823349483"/>
    <n v="0"/>
    <n v="0"/>
    <n v="70102"/>
    <n v="146397.90000000002"/>
    <n v="0"/>
  </r>
  <r>
    <x v="4"/>
    <s v="MF04"/>
    <n v="1600"/>
    <n v="160000033"/>
    <n v="0"/>
    <s v="MF001600000330"/>
    <s v="Cyclone - Dust Collector - MXGD 130 -6"/>
    <x v="0"/>
    <n v="1"/>
    <n v="15"/>
    <n v="0"/>
    <s v="31.03.2018"/>
    <s v="31.03.2018"/>
    <s v="30.09.2022"/>
    <s v="INR"/>
    <n v="196114.2"/>
    <n v="0"/>
    <n v="-196114.2"/>
    <n v="0"/>
    <n v="0"/>
    <n v="-49716.3"/>
    <n v="-4567.1408233494785"/>
    <n v="0"/>
    <n v="-4567.1408233494785"/>
    <n v="54283.440823349483"/>
    <n v="0"/>
    <n v="0"/>
    <n v="70102"/>
    <n v="146397.90000000002"/>
    <n v="0"/>
  </r>
  <r>
    <x v="4"/>
    <s v="MF04"/>
    <n v="1600"/>
    <n v="160000034"/>
    <n v="0"/>
    <s v="MF001600000340"/>
    <s v="Pre-cleaning machine"/>
    <x v="0"/>
    <n v="1"/>
    <n v="15"/>
    <n v="0"/>
    <s v="31.03.2018"/>
    <s v="31.03.2018"/>
    <s v="30.09.2022"/>
    <s v="INR"/>
    <n v="3117659.44"/>
    <n v="0"/>
    <n v="-3117659.44"/>
    <n v="0"/>
    <n v="0"/>
    <n v="-790348.02"/>
    <n v="-72604.534072903378"/>
    <n v="0"/>
    <n v="-72604.534072903378"/>
    <n v="862952.55407290335"/>
    <n v="0"/>
    <n v="0"/>
    <n v="1114428"/>
    <n v="2327311.42"/>
    <n v="0"/>
  </r>
  <r>
    <x v="4"/>
    <s v="MF04"/>
    <n v="1600"/>
    <n v="160000035"/>
    <n v="0"/>
    <s v="MF001600000350"/>
    <s v="Centrifugal fan-6"/>
    <x v="0"/>
    <n v="1"/>
    <n v="15"/>
    <n v="0"/>
    <s v="31.03.2018"/>
    <s v="31.03.2018"/>
    <s v="30.09.2022"/>
    <s v="INR"/>
    <n v="556640.74"/>
    <n v="0"/>
    <n v="-556640.74"/>
    <n v="0"/>
    <n v="0"/>
    <n v="-141112.23000000001"/>
    <n v="-12963.131940606678"/>
    <n v="0"/>
    <n v="-12963.131940606678"/>
    <n v="154075.3619406067"/>
    <n v="0"/>
    <n v="0"/>
    <n v="198975"/>
    <n v="415528.51"/>
    <n v="0"/>
  </r>
  <r>
    <x v="4"/>
    <s v="MF04"/>
    <n v="1600"/>
    <n v="160000036"/>
    <n v="0"/>
    <s v="MF001600000360"/>
    <s v="Cyclone - Dust Collector - MXGD 130 -7"/>
    <x v="0"/>
    <n v="1"/>
    <n v="15"/>
    <n v="0"/>
    <s v="31.03.2018"/>
    <s v="31.03.2018"/>
    <s v="30.09.2022"/>
    <s v="INR"/>
    <n v="236102.02"/>
    <n v="0"/>
    <n v="-236102.02"/>
    <n v="0"/>
    <n v="0"/>
    <n v="-59853.49"/>
    <n v="-5498.3852457303083"/>
    <n v="0"/>
    <n v="-5498.3852457303083"/>
    <n v="65351.875245730305"/>
    <n v="0"/>
    <n v="0"/>
    <n v="84396"/>
    <n v="176248.53"/>
    <n v="0"/>
  </r>
  <r>
    <x v="4"/>
    <s v="MF04"/>
    <n v="1600"/>
    <n v="160000037"/>
    <n v="0"/>
    <s v="MF001600000370"/>
    <s v="Chain Conveyors - 6M - 3rd Floor"/>
    <x v="0"/>
    <n v="1"/>
    <n v="15"/>
    <n v="0"/>
    <s v="31.03.2018"/>
    <s v="31.03.2018"/>
    <s v="30.09.2022"/>
    <s v="INR"/>
    <n v="424556.5"/>
    <n v="0"/>
    <n v="-424556.5"/>
    <n v="0"/>
    <n v="0"/>
    <n v="-107627.99"/>
    <n v="-9887.1283953606944"/>
    <n v="0"/>
    <n v="-9887.1283953606944"/>
    <n v="117515.1183953607"/>
    <n v="0"/>
    <n v="0"/>
    <n v="151761"/>
    <n v="316928.51"/>
    <n v="0"/>
  </r>
  <r>
    <x v="4"/>
    <s v="MF04"/>
    <n v="1600"/>
    <n v="160000038"/>
    <n v="0"/>
    <s v="MF001600000380"/>
    <s v="Chain Conveyors -13M - 1st Floor"/>
    <x v="0"/>
    <n v="1"/>
    <n v="15"/>
    <n v="0"/>
    <s v="31.03.2018"/>
    <s v="31.03.2018"/>
    <s v="30.09.2022"/>
    <s v="INR"/>
    <n v="912159.63"/>
    <n v="0"/>
    <n v="-912159.63"/>
    <n v="0"/>
    <n v="0"/>
    <n v="-231238.71"/>
    <n v="-21242.503727631913"/>
    <n v="0"/>
    <n v="-21242.503727631913"/>
    <n v="252481.2137276319"/>
    <n v="0"/>
    <n v="0"/>
    <n v="326058"/>
    <n v="680920.92"/>
    <n v="0"/>
  </r>
  <r>
    <x v="4"/>
    <s v="MF04"/>
    <n v="1600"/>
    <n v="160000039"/>
    <n v="0"/>
    <s v="MF001600000390"/>
    <s v="Rotosort Drum Grader DRGA - 3D"/>
    <x v="0"/>
    <n v="1"/>
    <n v="15"/>
    <n v="0"/>
    <s v="31.03.2018"/>
    <s v="31.03.2018"/>
    <s v="30.09.2022"/>
    <s v="INR"/>
    <n v="1651671.02"/>
    <n v="0"/>
    <n v="-1651671.02"/>
    <n v="0"/>
    <n v="0"/>
    <n v="-418709.91"/>
    <n v="-38464.363698445071"/>
    <n v="0"/>
    <n v="-38464.363698445071"/>
    <n v="457174.27369844506"/>
    <n v="0"/>
    <n v="0"/>
    <n v="590401"/>
    <n v="1232961.1100000001"/>
    <n v="0"/>
  </r>
  <r>
    <x v="4"/>
    <s v="MF04"/>
    <n v="1600"/>
    <n v="160000040"/>
    <n v="0"/>
    <s v="MF001600000400"/>
    <s v="Boiler"/>
    <x v="0"/>
    <n v="1"/>
    <n v="15"/>
    <n v="0"/>
    <s v="31.03.2018"/>
    <s v="31.03.2018"/>
    <s v="30.09.2022"/>
    <s v="INR"/>
    <n v="12380579.880000001"/>
    <n v="0"/>
    <n v="-12380579.880000001"/>
    <n v="0"/>
    <n v="0"/>
    <n v="-3138561.79"/>
    <n v="-288320.85929543717"/>
    <n v="0"/>
    <n v="-288320.85929543717"/>
    <n v="3426882.6492954371"/>
    <n v="0"/>
    <n v="0"/>
    <n v="4425520"/>
    <n v="9242018.0899999999"/>
    <n v="0"/>
  </r>
  <r>
    <x v="4"/>
    <s v="MF04"/>
    <n v="1600"/>
    <n v="160000041"/>
    <n v="0"/>
    <s v="MF001600000410"/>
    <s v="Pre Cleaning Chain Conveyor"/>
    <x v="0"/>
    <n v="1"/>
    <n v="15"/>
    <n v="0"/>
    <s v="31.03.2018"/>
    <s v="31.03.2018"/>
    <s v="30.09.2022"/>
    <s v="INR"/>
    <n v="1804365.1"/>
    <n v="0"/>
    <n v="-1804365.1"/>
    <n v="0"/>
    <n v="0"/>
    <n v="-457418.92"/>
    <n v="-42020.335981391792"/>
    <n v="0"/>
    <n v="-42020.335981391792"/>
    <n v="499439.25598139176"/>
    <n v="0"/>
    <n v="0"/>
    <n v="644982"/>
    <n v="1346946.1800000002"/>
    <n v="0"/>
  </r>
  <r>
    <x v="4"/>
    <s v="MF04"/>
    <n v="1600"/>
    <n v="160000042"/>
    <n v="0"/>
    <s v="MF001600000420"/>
    <s v="Chain Conveyors 180 - 10 mtrs"/>
    <x v="0"/>
    <n v="1"/>
    <n v="15"/>
    <n v="0"/>
    <s v="31.03.2018"/>
    <s v="31.03.2018"/>
    <s v="30.09.2022"/>
    <s v="INR"/>
    <n v="268086.86"/>
    <n v="0"/>
    <n v="-268086.86"/>
    <n v="0"/>
    <n v="0"/>
    <n v="-67961.850000000006"/>
    <n v="-6243.2587960744331"/>
    <n v="0"/>
    <n v="-6243.2587960744331"/>
    <n v="74205.108796074433"/>
    <n v="0"/>
    <n v="0"/>
    <n v="95829"/>
    <n v="200125.00999999998"/>
    <n v="0"/>
  </r>
  <r>
    <x v="4"/>
    <s v="MF04"/>
    <n v="1600"/>
    <n v="160000043"/>
    <n v="0"/>
    <s v="MF001600000430"/>
    <s v="Chain Conveyors 180 - 25 mtrs"/>
    <x v="0"/>
    <n v="1"/>
    <n v="15"/>
    <n v="0"/>
    <s v="31.03.2018"/>
    <s v="31.03.2018"/>
    <s v="30.09.2022"/>
    <s v="INR"/>
    <n v="491214.4"/>
    <n v="0"/>
    <n v="-491214.4"/>
    <n v="0"/>
    <n v="0"/>
    <n v="-124526.22"/>
    <n v="-11439.470012745349"/>
    <n v="0"/>
    <n v="-11439.470012745349"/>
    <n v="135965.69001274536"/>
    <n v="0"/>
    <n v="0"/>
    <n v="175588"/>
    <n v="366688.18000000005"/>
    <n v="0"/>
  </r>
  <r>
    <x v="4"/>
    <s v="MF04"/>
    <n v="1600"/>
    <n v="160000044"/>
    <n v="0"/>
    <s v="MF001600000440"/>
    <s v="Bucket Elevator 275 - 30 mtrs"/>
    <x v="0"/>
    <n v="1"/>
    <n v="15"/>
    <n v="0"/>
    <s v="31.03.2018"/>
    <s v="31.03.2018"/>
    <s v="30.09.2022"/>
    <s v="INR"/>
    <n v="905993.6"/>
    <n v="0"/>
    <n v="-905993.6"/>
    <n v="0"/>
    <n v="0"/>
    <n v="-229675.58"/>
    <n v="-21098.930700994137"/>
    <n v="0"/>
    <n v="-21098.930700994137"/>
    <n v="250774.51070099411"/>
    <n v="0"/>
    <n v="0"/>
    <n v="323853"/>
    <n v="676318.02"/>
    <n v="0"/>
  </r>
  <r>
    <x v="4"/>
    <s v="MF04"/>
    <n v="1600"/>
    <n v="160000045"/>
    <n v="0"/>
    <s v="MF001600000450"/>
    <s v="Bucket Elevator 300 - 10 mtrs"/>
    <x v="0"/>
    <n v="1"/>
    <n v="15"/>
    <n v="0"/>
    <s v="31.03.2018"/>
    <s v="31.03.2018"/>
    <s v="30.09.2022"/>
    <s v="INR"/>
    <n v="448529.13"/>
    <n v="0"/>
    <n v="-448529.13"/>
    <n v="0"/>
    <n v="0"/>
    <n v="-113705.2"/>
    <n v="-10445.404559903134"/>
    <n v="0"/>
    <n v="-10445.404559903134"/>
    <n v="124150.60455990313"/>
    <n v="0"/>
    <n v="0"/>
    <n v="160330"/>
    <n v="334823.93"/>
    <n v="0"/>
  </r>
  <r>
    <x v="4"/>
    <s v="MF04"/>
    <n v="1600"/>
    <n v="160000046"/>
    <n v="0"/>
    <s v="MF001600000460"/>
    <s v="Chain Conveyors 200 - 3 mtrs"/>
    <x v="0"/>
    <n v="1"/>
    <n v="15"/>
    <n v="0"/>
    <s v="31.03.2018"/>
    <s v="31.03.2018"/>
    <s v="30.09.2022"/>
    <s v="INR"/>
    <n v="92138.18"/>
    <n v="0"/>
    <n v="-92138.18"/>
    <n v="0"/>
    <n v="0"/>
    <n v="-23357.67"/>
    <n v="-2145.7395388733112"/>
    <n v="0"/>
    <n v="-2145.7395388733112"/>
    <n v="25503.409538873311"/>
    <n v="0"/>
    <n v="0"/>
    <n v="32935"/>
    <n v="68780.509999999995"/>
    <n v="0"/>
  </r>
  <r>
    <x v="4"/>
    <s v="MF04"/>
    <n v="1600"/>
    <n v="160000047"/>
    <n v="0"/>
    <s v="MF001600000470"/>
    <s v="Belt Conveyors 600 - 10 mtrs"/>
    <x v="0"/>
    <n v="1"/>
    <n v="15"/>
    <n v="0"/>
    <s v="31.03.2018"/>
    <s v="31.03.2018"/>
    <s v="30.09.2022"/>
    <s v="INR"/>
    <n v="341760.68"/>
    <n v="0"/>
    <n v="-341760.68"/>
    <n v="0"/>
    <n v="0"/>
    <n v="-86638.66"/>
    <n v="-7958.9712480244716"/>
    <n v="0"/>
    <n v="-7958.9712480244716"/>
    <n v="94597.631248024481"/>
    <n v="0"/>
    <n v="0"/>
    <n v="122165"/>
    <n v="255122.02"/>
    <n v="0"/>
  </r>
  <r>
    <x v="4"/>
    <s v="MF04"/>
    <n v="1600"/>
    <n v="160000048"/>
    <n v="0"/>
    <s v="MF001600000480"/>
    <s v="Bucket Elevator 275 - 11 mtrs"/>
    <x v="0"/>
    <n v="1"/>
    <n v="15"/>
    <n v="0"/>
    <s v="31.03.2018"/>
    <s v="31.03.2018"/>
    <s v="30.09.2022"/>
    <s v="INR"/>
    <n v="425633.83"/>
    <n v="0"/>
    <n v="-425633.83"/>
    <n v="0"/>
    <n v="0"/>
    <n v="-107901.09"/>
    <n v="-9912.2189889115471"/>
    <n v="0"/>
    <n v="-9912.2189889115471"/>
    <n v="117813.30898891154"/>
    <n v="0"/>
    <n v="0"/>
    <n v="152146"/>
    <n v="317732.74"/>
    <n v="0"/>
  </r>
  <r>
    <x v="4"/>
    <s v="MF04"/>
    <n v="1600"/>
    <n v="160000049"/>
    <n v="0"/>
    <s v="MF001600000490"/>
    <s v="Chain Conveyors 180 - 15 mtrs"/>
    <x v="0"/>
    <n v="1"/>
    <n v="15"/>
    <n v="0"/>
    <s v="31.03.2018"/>
    <s v="31.03.2018"/>
    <s v="30.09.2022"/>
    <s v="INR"/>
    <n v="357736.52"/>
    <n v="0"/>
    <n v="-357736.52"/>
    <n v="0"/>
    <n v="0"/>
    <n v="-90688.67"/>
    <n v="-8331.0264246749939"/>
    <n v="0"/>
    <n v="-8331.0264246749939"/>
    <n v="99019.696424674999"/>
    <n v="0"/>
    <n v="0"/>
    <n v="127875"/>
    <n v="267047.85000000003"/>
    <n v="0"/>
  </r>
  <r>
    <x v="4"/>
    <s v="MF04"/>
    <n v="1600"/>
    <n v="160000050"/>
    <n v="0"/>
    <s v="MF001600000500"/>
    <s v="Chain Conveyors 200 - 12 mtrs"/>
    <x v="0"/>
    <n v="1"/>
    <n v="15"/>
    <n v="0"/>
    <s v="31.03.2018"/>
    <s v="31.03.2018"/>
    <s v="30.09.2022"/>
    <s v="INR"/>
    <n v="326048.44"/>
    <n v="0"/>
    <n v="-326048.44"/>
    <n v="0"/>
    <n v="0"/>
    <n v="-82655.509999999995"/>
    <n v="-7593.0704838134079"/>
    <n v="0"/>
    <n v="-7593.0704838134079"/>
    <n v="90248.580483813406"/>
    <n v="0"/>
    <n v="0"/>
    <n v="116548"/>
    <n v="243392.93"/>
    <n v="0"/>
  </r>
  <r>
    <x v="4"/>
    <s v="MF04"/>
    <n v="1600"/>
    <n v="160000051"/>
    <n v="0"/>
    <s v="MF001600000510"/>
    <s v="Chain Conveyors 200 - 10 mtrs"/>
    <x v="0"/>
    <n v="2"/>
    <n v="15"/>
    <n v="0"/>
    <s v="31.03.2018"/>
    <s v="31.03.2018"/>
    <s v="30.09.2022"/>
    <s v="INR"/>
    <n v="594484.99"/>
    <n v="0"/>
    <n v="-594484.99"/>
    <n v="0"/>
    <n v="0"/>
    <n v="-150706.03"/>
    <n v="-13844.447651159826"/>
    <n v="0"/>
    <n v="-13844.447651159826"/>
    <n v="164550.47765115983"/>
    <n v="0"/>
    <n v="0"/>
    <n v="212503"/>
    <n v="443778.95999999996"/>
    <n v="0"/>
  </r>
  <r>
    <x v="4"/>
    <s v="MF04"/>
    <n v="1600"/>
    <n v="160000052"/>
    <n v="0"/>
    <s v="MF001600000520"/>
    <s v="Chain Conveyors 200 - 60 mtrs"/>
    <x v="0"/>
    <n v="1"/>
    <n v="15"/>
    <n v="0"/>
    <s v="31.03.2018"/>
    <s v="31.03.2018"/>
    <s v="30.09.2022"/>
    <s v="INR"/>
    <n v="1188138.92"/>
    <n v="0"/>
    <n v="-1188138.92"/>
    <n v="0"/>
    <n v="0"/>
    <n v="-301201.36"/>
    <n v="-27669.565891919447"/>
    <n v="0"/>
    <n v="-27669.565891919447"/>
    <n v="328870.92589191941"/>
    <n v="0"/>
    <n v="0"/>
    <n v="424708"/>
    <n v="886937.55999999994"/>
    <n v="0"/>
  </r>
  <r>
    <x v="4"/>
    <s v="MF04"/>
    <n v="1600"/>
    <n v="160000053"/>
    <n v="0"/>
    <s v="MF001600000530"/>
    <s v="Chain Conveyors 200 - 55 mtrs"/>
    <x v="0"/>
    <n v="1"/>
    <n v="15"/>
    <n v="0"/>
    <s v="31.03.2018"/>
    <s v="31.03.2018"/>
    <s v="30.09.2022"/>
    <s v="INR"/>
    <n v="1090005.6299999999"/>
    <n v="0"/>
    <n v="-1090005.6299999999"/>
    <n v="0"/>
    <n v="0"/>
    <n v="-276323.89"/>
    <n v="-25384.213918812129"/>
    <n v="0"/>
    <n v="-25384.213918812129"/>
    <n v="301708.10391881212"/>
    <n v="0"/>
    <n v="0"/>
    <n v="389630"/>
    <n v="813681.73999999987"/>
    <n v="0"/>
  </r>
  <r>
    <x v="4"/>
    <s v="MF04"/>
    <n v="1600"/>
    <n v="160000054"/>
    <n v="0"/>
    <s v="MF001600000540"/>
    <s v="Bucket Elevator 250 - 35 mtrs"/>
    <x v="0"/>
    <n v="2"/>
    <n v="15"/>
    <n v="0"/>
    <s v="31.03.2018"/>
    <s v="31.03.2018"/>
    <s v="30.09.2022"/>
    <s v="INR"/>
    <n v="1691320.58"/>
    <n v="0"/>
    <n v="-1691320.58"/>
    <n v="0"/>
    <n v="0"/>
    <n v="-428761.35"/>
    <n v="-39387.723969156257"/>
    <n v="0"/>
    <n v="-39387.723969156257"/>
    <n v="468149.07396915625"/>
    <n v="0"/>
    <n v="0"/>
    <n v="604574"/>
    <n v="1262559.23"/>
    <n v="0"/>
  </r>
  <r>
    <x v="4"/>
    <s v="MF04"/>
    <n v="1600"/>
    <n v="160000055"/>
    <n v="0"/>
    <s v="MF001600000550"/>
    <s v="Bucket Elevator 250 - 27 mtrs"/>
    <x v="0"/>
    <n v="1"/>
    <n v="15"/>
    <n v="0"/>
    <s v="31.03.2018"/>
    <s v="31.03.2018"/>
    <s v="30.09.2022"/>
    <s v="INR"/>
    <n v="659969.97"/>
    <n v="0"/>
    <n v="-659969.97"/>
    <n v="0"/>
    <n v="0"/>
    <n v="-167306.92000000001"/>
    <n v="-15369.477947106805"/>
    <n v="0"/>
    <n v="-15369.477947106805"/>
    <n v="182676.39794710683"/>
    <n v="0"/>
    <n v="0"/>
    <n v="235911"/>
    <n v="492663.04999999993"/>
    <n v="0"/>
  </r>
  <r>
    <x v="4"/>
    <s v="MF04"/>
    <n v="1600"/>
    <n v="160000056"/>
    <n v="0"/>
    <s v="MF001600000560"/>
    <s v="Bucket Elevator 250 - 31 mtrs"/>
    <x v="0"/>
    <n v="1"/>
    <n v="15"/>
    <n v="0"/>
    <s v="31.03.2018"/>
    <s v="31.03.2018"/>
    <s v="30.09.2022"/>
    <s v="INR"/>
    <n v="779130.67"/>
    <n v="0"/>
    <n v="-779130.67"/>
    <n v="0"/>
    <n v="0"/>
    <n v="-197514.95"/>
    <n v="-18144.527415625798"/>
    <n v="0"/>
    <n v="-18144.527415625798"/>
    <n v="215659.47741562582"/>
    <n v="0"/>
    <n v="0"/>
    <n v="278505"/>
    <n v="581615.72"/>
    <n v="0"/>
  </r>
  <r>
    <x v="4"/>
    <s v="MF04"/>
    <n v="1600"/>
    <n v="160000057"/>
    <n v="0"/>
    <s v="MF001600000570"/>
    <s v="Chain Conveyors 200 - 6 mtrs"/>
    <x v="0"/>
    <n v="1"/>
    <n v="15"/>
    <n v="0"/>
    <s v="31.03.2018"/>
    <s v="31.03.2018"/>
    <s v="30.09.2022"/>
    <s v="INR"/>
    <n v="219327.54"/>
    <n v="0"/>
    <n v="-219327.54"/>
    <n v="0"/>
    <n v="0"/>
    <n v="-55601.02"/>
    <n v="-5107.7339926076984"/>
    <n v="0"/>
    <n v="-5107.7339926076984"/>
    <n v="60708.753992607693"/>
    <n v="0"/>
    <n v="0"/>
    <n v="78400"/>
    <n v="163726.52000000002"/>
    <n v="0"/>
  </r>
  <r>
    <x v="4"/>
    <s v="MF04"/>
    <n v="1600"/>
    <n v="160000058"/>
    <n v="0"/>
    <s v="MF001600000580"/>
    <s v="Chain Conveyors 200 - 42 mtrs"/>
    <x v="0"/>
    <n v="1"/>
    <n v="15"/>
    <n v="0"/>
    <s v="31.03.2018"/>
    <s v="31.03.2018"/>
    <s v="30.09.2022"/>
    <s v="INR"/>
    <n v="868549.92"/>
    <n v="0"/>
    <n v="-868549.92"/>
    <n v="0"/>
    <n v="0"/>
    <n v="-220183.35"/>
    <n v="-20226.919259240378"/>
    <n v="0"/>
    <n v="-20226.919259240378"/>
    <n v="240410.26925924039"/>
    <n v="0"/>
    <n v="0"/>
    <n v="310469"/>
    <n v="648366.57000000007"/>
    <n v="0"/>
  </r>
  <r>
    <x v="4"/>
    <s v="MF04"/>
    <n v="1600"/>
    <n v="160000059"/>
    <n v="0"/>
    <s v="MF001600000590"/>
    <s v="Bucket Elevator 250 - 18 mtrs"/>
    <x v="0"/>
    <n v="1"/>
    <n v="15"/>
    <n v="0"/>
    <s v="31.03.2018"/>
    <s v="31.03.2018"/>
    <s v="30.09.2022"/>
    <s v="INR"/>
    <n v="497427.28"/>
    <n v="0"/>
    <n v="-497427.28"/>
    <n v="0"/>
    <n v="0"/>
    <n v="-126101.23"/>
    <n v="-11584.151574305381"/>
    <n v="0"/>
    <n v="-11584.151574305381"/>
    <n v="137685.38157430539"/>
    <n v="0"/>
    <n v="0"/>
    <n v="177809"/>
    <n v="371326.05000000005"/>
    <n v="0"/>
  </r>
  <r>
    <x v="4"/>
    <s v="MF04"/>
    <n v="1600"/>
    <n v="160000060"/>
    <n v="0"/>
    <s v="MF001600000600"/>
    <s v="Bucket Elevator 250 - 14 mtrs"/>
    <x v="0"/>
    <n v="1"/>
    <n v="15"/>
    <n v="0"/>
    <s v="31.03.2018"/>
    <s v="31.03.2018"/>
    <s v="30.09.2022"/>
    <s v="INR"/>
    <n v="430567.06"/>
    <n v="0"/>
    <n v="-430567.06"/>
    <n v="0"/>
    <n v="0"/>
    <n v="-109151.71"/>
    <n v="-10027.108816466989"/>
    <n v="0"/>
    <n v="-10027.108816466989"/>
    <n v="119178.818816467"/>
    <n v="0"/>
    <n v="0"/>
    <n v="153909"/>
    <n v="321415.34999999998"/>
    <n v="0"/>
  </r>
  <r>
    <x v="4"/>
    <s v="MF04"/>
    <n v="1600"/>
    <n v="160000061"/>
    <n v="0"/>
    <s v="MF001600000610"/>
    <s v="Chain Conveyors 200 - 18 mtrs"/>
    <x v="0"/>
    <n v="1"/>
    <n v="15"/>
    <n v="0"/>
    <s v="31.03.2018"/>
    <s v="31.03.2018"/>
    <s v="30.09.2022"/>
    <s v="INR"/>
    <n v="442194.93"/>
    <n v="0"/>
    <n v="-442194.93"/>
    <n v="0"/>
    <n v="0"/>
    <n v="-112099.45"/>
    <n v="-10297.894322839664"/>
    <n v="0"/>
    <n v="-10297.894322839664"/>
    <n v="122397.34432283966"/>
    <n v="0"/>
    <n v="0"/>
    <n v="158066"/>
    <n v="330095.48"/>
    <n v="0"/>
  </r>
  <r>
    <x v="4"/>
    <s v="MF04"/>
    <n v="1600"/>
    <n v="160000062"/>
    <n v="0"/>
    <s v="MF001600000620"/>
    <s v="Bucket Elevator - 11.4 mtrs"/>
    <x v="0"/>
    <n v="1"/>
    <n v="15"/>
    <n v="0"/>
    <s v="31.03.2018"/>
    <s v="31.03.2018"/>
    <s v="30.09.2022"/>
    <s v="INR"/>
    <n v="413604.82"/>
    <n v="0"/>
    <n v="-413604.82"/>
    <n v="0"/>
    <n v="0"/>
    <n v="-104851.65"/>
    <n v="-9632.0867037981134"/>
    <n v="0"/>
    <n v="-9632.0867037981134"/>
    <n v="114483.7367037981"/>
    <n v="0"/>
    <n v="0"/>
    <n v="147846"/>
    <n v="308753.17000000004"/>
    <n v="0"/>
  </r>
  <r>
    <x v="4"/>
    <s v="MF04"/>
    <n v="1600"/>
    <n v="160000063"/>
    <n v="0"/>
    <s v="MF001600000630"/>
    <s v="Bucket Elevator  300 - 14 mtrs"/>
    <x v="0"/>
    <n v="1"/>
    <n v="15"/>
    <n v="0"/>
    <s v="31.03.2018"/>
    <s v="31.03.2018"/>
    <s v="30.09.2022"/>
    <s v="INR"/>
    <n v="638087.17000000004"/>
    <n v="0"/>
    <n v="-638087.17000000004"/>
    <n v="0"/>
    <n v="0"/>
    <n v="-161759.48000000001"/>
    <n v="-14859.886058246242"/>
    <n v="0"/>
    <n v="-14859.886058246242"/>
    <n v="176619.36605824626"/>
    <n v="0"/>
    <n v="0"/>
    <n v="228088"/>
    <n v="476327.69000000006"/>
    <n v="0"/>
  </r>
  <r>
    <x v="4"/>
    <s v="MF04"/>
    <n v="1600"/>
    <n v="160000064"/>
    <n v="0"/>
    <s v="MF001600000640"/>
    <s v="Paddy Bins  - 1 to 5"/>
    <x v="0"/>
    <n v="5"/>
    <n v="15"/>
    <n v="0"/>
    <s v="31.03.2018"/>
    <s v="31.03.2018"/>
    <s v="30.09.2022"/>
    <s v="INR"/>
    <n v="3870739.76"/>
    <n v="0"/>
    <n v="-3870739.76"/>
    <n v="0"/>
    <n v="0"/>
    <n v="-981259.04"/>
    <n v="-90142.37043385164"/>
    <n v="0"/>
    <n v="-90142.37043385164"/>
    <n v="1071401.4104338516"/>
    <n v="0"/>
    <n v="0"/>
    <n v="1383622"/>
    <n v="2889480.7199999997"/>
    <n v="0"/>
  </r>
  <r>
    <x v="4"/>
    <s v="MF04"/>
    <n v="1600"/>
    <n v="160000065"/>
    <n v="0"/>
    <s v="MF001600000650"/>
    <s v="Rice Bins &amp; Hoppers - 1 to 21"/>
    <x v="0"/>
    <n v="21"/>
    <n v="15"/>
    <n v="0"/>
    <s v="31.03.2018"/>
    <s v="31.03.2018"/>
    <s v="30.09.2022"/>
    <s v="INR"/>
    <n v="12021528.99"/>
    <n v="0"/>
    <n v="-12021528.99"/>
    <n v="0"/>
    <n v="0"/>
    <n v="-3047539.93"/>
    <n v="-279959.22126828961"/>
    <n v="0"/>
    <n v="-279959.22126828961"/>
    <n v="3327499.1512682899"/>
    <n v="0"/>
    <n v="0"/>
    <n v="4297175"/>
    <n v="8973989.0600000005"/>
    <n v="0"/>
  </r>
  <r>
    <x v="4"/>
    <s v="MF04"/>
    <n v="1600"/>
    <n v="160000066"/>
    <n v="0"/>
    <s v="MF001600000660"/>
    <s v="Precleaning Bin &amp; Hopper"/>
    <x v="0"/>
    <n v="1"/>
    <n v="15"/>
    <n v="0"/>
    <s v="31.03.2018"/>
    <s v="31.03.2018"/>
    <s v="30.09.2022"/>
    <s v="INR"/>
    <n v="185613.72"/>
    <n v="0"/>
    <n v="-185613.72"/>
    <n v="0"/>
    <n v="0"/>
    <n v="-47054.35"/>
    <n v="-4322.595412694367"/>
    <n v="0"/>
    <n v="-4322.595412694367"/>
    <n v="51376.945412694367"/>
    <n v="0"/>
    <n v="0"/>
    <n v="66349"/>
    <n v="138559.37"/>
    <n v="0"/>
  </r>
  <r>
    <x v="4"/>
    <s v="MF04"/>
    <n v="1600"/>
    <n v="160000067"/>
    <n v="0"/>
    <s v="MF001600000670"/>
    <s v="Compressed Air line"/>
    <x v="0"/>
    <n v="1"/>
    <n v="15"/>
    <n v="0"/>
    <s v="31.03.2018"/>
    <s v="31.03.2018"/>
    <s v="30.09.2022"/>
    <s v="INR"/>
    <n v="503585.4"/>
    <n v="0"/>
    <n v="-503585.4"/>
    <n v="0"/>
    <n v="0"/>
    <n v="-127662.34"/>
    <n v="-11727.572717308183"/>
    <n v="0"/>
    <n v="-11727.572717308183"/>
    <n v="139389.91271730818"/>
    <n v="0"/>
    <n v="0"/>
    <n v="180010"/>
    <n v="375923.06000000006"/>
    <n v="0"/>
  </r>
  <r>
    <x v="4"/>
    <s v="MF04"/>
    <n v="1600"/>
    <n v="160000068"/>
    <n v="0"/>
    <s v="MF001600000680"/>
    <s v="Elgi make Air Compressor - 53 CFM"/>
    <x v="0"/>
    <n v="1"/>
    <n v="15"/>
    <n v="0"/>
    <s v="31.03.2018"/>
    <s v="31.03.2018"/>
    <s v="30.09.2022"/>
    <s v="INR"/>
    <n v="488278.29"/>
    <n v="0"/>
    <n v="-488278.29"/>
    <n v="0"/>
    <n v="0"/>
    <n v="-123781.88"/>
    <n v="-11371.105676905428"/>
    <n v="0"/>
    <n v="-11371.105676905428"/>
    <n v="135152.98567690543"/>
    <n v="0"/>
    <n v="0"/>
    <n v="174538"/>
    <n v="364496.41"/>
    <n v="0"/>
  </r>
  <r>
    <x v="4"/>
    <s v="MF04"/>
    <n v="1600"/>
    <n v="160000069"/>
    <n v="0"/>
    <s v="MF001600000690"/>
    <s v="Elgi make Air Compressor - 280 CFM"/>
    <x v="0"/>
    <n v="1"/>
    <n v="15"/>
    <n v="0"/>
    <s v="31.03.2018"/>
    <s v="31.03.2018"/>
    <s v="30.09.2022"/>
    <s v="INR"/>
    <n v="1590007.53"/>
    <n v="0"/>
    <n v="-1590007.53"/>
    <n v="0"/>
    <n v="0"/>
    <n v="-403077.81"/>
    <n v="-37028.337511725724"/>
    <n v="0"/>
    <n v="-37028.337511725724"/>
    <n v="440106.14751172572"/>
    <n v="0"/>
    <n v="0"/>
    <n v="568359"/>
    <n v="1186929.72"/>
    <n v="0"/>
  </r>
  <r>
    <x v="4"/>
    <s v="MF04"/>
    <n v="1600"/>
    <n v="160000070"/>
    <n v="0"/>
    <s v="MF001600000700"/>
    <s v="Dust Collection Bag filter - 1"/>
    <x v="0"/>
    <n v="1"/>
    <n v="15"/>
    <n v="0"/>
    <s v="31.03.2018"/>
    <s v="31.03.2018"/>
    <s v="30.09.2022"/>
    <s v="INR"/>
    <n v="952432.02"/>
    <n v="0"/>
    <n v="-952432.02"/>
    <n v="0"/>
    <n v="0"/>
    <n v="-241448.04"/>
    <n v="-22180.388735406577"/>
    <n v="0"/>
    <n v="-22180.388735406577"/>
    <n v="263628.4287354066"/>
    <n v="0"/>
    <n v="0"/>
    <n v="340453"/>
    <n v="710983.98"/>
    <n v="0"/>
  </r>
  <r>
    <x v="4"/>
    <s v="MF04"/>
    <n v="1600"/>
    <n v="160000071"/>
    <n v="0"/>
    <s v="MF001600000710"/>
    <s v="Dust Collection Bag filter - 2"/>
    <x v="0"/>
    <n v="1"/>
    <n v="15"/>
    <n v="0"/>
    <s v="31.03.2018"/>
    <s v="31.03.2018"/>
    <s v="30.09.2022"/>
    <s v="INR"/>
    <n v="3501150.68"/>
    <n v="0"/>
    <n v="-3501150.68"/>
    <n v="0"/>
    <n v="0"/>
    <n v="-887565.67"/>
    <n v="-81535.349384654604"/>
    <n v="0"/>
    <n v="-81535.349384654604"/>
    <n v="969101.0193846547"/>
    <n v="0"/>
    <n v="0"/>
    <n v="1251509"/>
    <n v="2613585.0100000002"/>
    <n v="0"/>
  </r>
  <r>
    <x v="4"/>
    <s v="MF04"/>
    <n v="1600"/>
    <n v="160000072"/>
    <n v="0"/>
    <s v="MF001600000720"/>
    <s v="Dust Collection Bag filter - 3"/>
    <x v="0"/>
    <n v="1"/>
    <n v="15"/>
    <n v="0"/>
    <s v="31.03.2018"/>
    <s v="31.03.2018"/>
    <s v="30.09.2022"/>
    <s v="INR"/>
    <n v="1375735.14"/>
    <n v="0"/>
    <n v="-1375735.14"/>
    <n v="0"/>
    <n v="0"/>
    <n v="-348758.27"/>
    <n v="-32038.32880015294"/>
    <n v="0"/>
    <n v="-32038.32880015294"/>
    <n v="380796.59880015295"/>
    <n v="0"/>
    <n v="0"/>
    <n v="491766"/>
    <n v="1026976.8699999999"/>
    <n v="0"/>
  </r>
  <r>
    <x v="4"/>
    <s v="MF04"/>
    <n v="1600"/>
    <n v="160000073"/>
    <n v="0"/>
    <s v="MF001600000730"/>
    <s v="Dust Collection Bag filter in Boiler area"/>
    <x v="0"/>
    <n v="1"/>
    <n v="15"/>
    <n v="0"/>
    <s v="31.03.2018"/>
    <s v="31.03.2018"/>
    <s v="30.09.2022"/>
    <s v="INR"/>
    <n v="1890895.3"/>
    <n v="0"/>
    <n v="-1890895.3"/>
    <n v="0"/>
    <n v="0"/>
    <n v="-479354.9"/>
    <n v="-44035.462295437166"/>
    <n v="0"/>
    <n v="-44035.462295437166"/>
    <n v="523390.3622954372"/>
    <n v="0"/>
    <n v="0"/>
    <n v="675913"/>
    <n v="1411540.4"/>
    <n v="0"/>
  </r>
  <r>
    <x v="4"/>
    <s v="MF04"/>
    <n v="1600"/>
    <n v="160000074"/>
    <n v="0"/>
    <s v="MF001600000740"/>
    <s v="Drum Grader - Indent Cylinder"/>
    <x v="0"/>
    <n v="1"/>
    <n v="15"/>
    <n v="0"/>
    <s v="31.03.2018"/>
    <s v="31.03.2018"/>
    <s v="30.09.2022"/>
    <s v="INR"/>
    <n v="441325.35"/>
    <n v="0"/>
    <n v="-441325.35"/>
    <n v="0"/>
    <n v="0"/>
    <n v="-111879"/>
    <n v="-10277.647929518225"/>
    <n v="0"/>
    <n v="-10277.647929518225"/>
    <n v="122156.64792951822"/>
    <n v="0"/>
    <n v="0"/>
    <n v="157755"/>
    <n v="329446.34999999998"/>
    <n v="0"/>
  </r>
  <r>
    <x v="4"/>
    <s v="MF04"/>
    <n v="1600"/>
    <n v="160000075"/>
    <n v="0"/>
    <s v="MF001600000750"/>
    <s v="Belt Conveyor"/>
    <x v="0"/>
    <n v="1"/>
    <n v="15"/>
    <n v="0"/>
    <s v="31.03.2018"/>
    <s v="31.03.2018"/>
    <s v="30.09.2022"/>
    <s v="INR"/>
    <n v="694463.32"/>
    <n v="0"/>
    <n v="-694463.32"/>
    <n v="0"/>
    <n v="0"/>
    <n v="-176051.22"/>
    <n v="-16705.32585389154"/>
    <n v="0"/>
    <n v="-16705.32585389154"/>
    <n v="192756.54585389153"/>
    <n v="0"/>
    <n v="0"/>
    <n v="248241"/>
    <n v="518412.1"/>
    <n v="0"/>
  </r>
  <r>
    <x v="4"/>
    <s v="MF04"/>
    <n v="1600"/>
    <n v="160000076"/>
    <n v="0"/>
    <s v="MF001600000760"/>
    <s v="Chain conveyors 24 Tph 8.5 mtr - Steaming plant"/>
    <x v="0"/>
    <n v="1"/>
    <n v="15"/>
    <n v="0"/>
    <s v="31.03.2018"/>
    <s v="31.03.2018"/>
    <s v="30.09.2022"/>
    <s v="INR"/>
    <n v="369415.79"/>
    <n v="0"/>
    <n v="-369415.79"/>
    <n v="0"/>
    <n v="0"/>
    <n v="-93649.42"/>
    <n v="-8603.0165040785123"/>
    <n v="0"/>
    <n v="-8603.0165040785123"/>
    <n v="102252.43650407851"/>
    <n v="0"/>
    <n v="0"/>
    <n v="132050"/>
    <n v="275766.37"/>
    <n v="0"/>
  </r>
  <r>
    <x v="4"/>
    <s v="MF04"/>
    <n v="1600"/>
    <n v="160000077"/>
    <n v="0"/>
    <s v="MF001600000770"/>
    <s v="Chain conveyors 24 Tph 15 mtr - Steaming plant"/>
    <x v="0"/>
    <n v="1"/>
    <n v="15"/>
    <n v="0"/>
    <s v="31.03.2018"/>
    <s v="31.03.2018"/>
    <s v="30.09.2022"/>
    <s v="INR"/>
    <n v="1293043.25"/>
    <n v="0"/>
    <n v="-1293043.25"/>
    <n v="0"/>
    <n v="0"/>
    <n v="-327795.32"/>
    <n v="-30112.583921106296"/>
    <n v="0"/>
    <n v="-30112.583921106296"/>
    <n v="357907.90392110631"/>
    <n v="0"/>
    <n v="0"/>
    <n v="462207"/>
    <n v="965247.92999999993"/>
    <n v="0"/>
  </r>
  <r>
    <x v="4"/>
    <s v="MF04"/>
    <n v="1600"/>
    <n v="160000078"/>
    <n v="0"/>
    <s v="MF001600000780"/>
    <s v="24 TPH Bucket Elevator 17.5 mtr - Steaming plant"/>
    <x v="0"/>
    <n v="1"/>
    <n v="15"/>
    <n v="0"/>
    <s v="31.03.2018"/>
    <s v="31.03.2018"/>
    <s v="30.09.2022"/>
    <s v="INR"/>
    <n v="926502.68"/>
    <n v="0"/>
    <n v="-926502.68"/>
    <n v="0"/>
    <n v="0"/>
    <n v="-234874.76"/>
    <n v="-21576.531380576089"/>
    <n v="0"/>
    <n v="-21576.531380576089"/>
    <n v="256451.29138057609"/>
    <n v="0"/>
    <n v="0"/>
    <n v="331185"/>
    <n v="691627.92"/>
    <n v="0"/>
  </r>
  <r>
    <x v="4"/>
    <s v="MF04"/>
    <n v="1600"/>
    <n v="160000079"/>
    <n v="0"/>
    <s v="MF001600000790"/>
    <s v="40 Tph Belt conveyor - Steaming plant"/>
    <x v="0"/>
    <n v="1"/>
    <n v="15"/>
    <n v="0"/>
    <s v="31.03.2018"/>
    <s v="31.03.2018"/>
    <s v="30.09.2022"/>
    <s v="INR"/>
    <n v="869513.8"/>
    <n v="0"/>
    <n v="-869513.8"/>
    <n v="0"/>
    <n v="0"/>
    <n v="-220427.71"/>
    <n v="-20249.379036451694"/>
    <n v="0"/>
    <n v="-20249.379036451694"/>
    <n v="240677.08903645168"/>
    <n v="0"/>
    <n v="0"/>
    <n v="310813"/>
    <n v="649086.09000000008"/>
    <n v="0"/>
  </r>
  <r>
    <x v="4"/>
    <s v="MF04"/>
    <n v="1600"/>
    <n v="160000080"/>
    <n v="0"/>
    <s v="MF001600000800"/>
    <s v="Steaming plant"/>
    <x v="0"/>
    <n v="1"/>
    <n v="15"/>
    <n v="0"/>
    <s v="31.03.2018"/>
    <s v="31.03.2018"/>
    <s v="30.09.2022"/>
    <s v="INR"/>
    <n v="6289259.2400000002"/>
    <n v="0"/>
    <n v="-6289259.2400000002"/>
    <n v="0"/>
    <n v="0"/>
    <n v="-1594370.29"/>
    <n v="-146465.25152893193"/>
    <n v="0"/>
    <n v="-146465.25152893193"/>
    <n v="1740835.5415289321"/>
    <n v="0"/>
    <n v="0"/>
    <n v="2248137"/>
    <n v="4694888.95"/>
    <n v="0"/>
  </r>
  <r>
    <x v="4"/>
    <s v="MF04"/>
    <n v="1600"/>
    <n v="160000081"/>
    <n v="0"/>
    <s v="MF001600000810"/>
    <s v="Weighing machine 80MT for Rice Mill"/>
    <x v="0"/>
    <n v="1"/>
    <n v="15"/>
    <n v="0"/>
    <s v="31.03.2018"/>
    <s v="31.03.2018"/>
    <s v="30.09.2022"/>
    <s v="INR"/>
    <n v="814916.81"/>
    <n v="0"/>
    <n v="-814916.81"/>
    <n v="0"/>
    <n v="0"/>
    <n v="-206587"/>
    <n v="-18977.918486999748"/>
    <n v="0"/>
    <n v="-18977.918486999748"/>
    <n v="225564.91848699976"/>
    <n v="0"/>
    <n v="0"/>
    <n v="291297"/>
    <n v="608329.81000000006"/>
    <n v="0"/>
  </r>
  <r>
    <x v="4"/>
    <s v="MF04"/>
    <n v="1600"/>
    <n v="160000082"/>
    <n v="0"/>
    <s v="MF001600000820"/>
    <s v="Steam pipeline"/>
    <x v="0"/>
    <n v="1"/>
    <n v="15"/>
    <n v="0"/>
    <s v="31.03.2018"/>
    <s v="31.03.2018"/>
    <s v="30.09.2022"/>
    <s v="INR"/>
    <n v="2764491.26"/>
    <n v="0"/>
    <n v="-2764491.26"/>
    <n v="0"/>
    <n v="0"/>
    <n v="-700817.48"/>
    <n v="-64379.891110629622"/>
    <n v="0"/>
    <n v="-64379.891110629622"/>
    <n v="765197.37111062964"/>
    <n v="0"/>
    <n v="0"/>
    <n v="988186"/>
    <n v="2063673.7799999998"/>
    <n v="0"/>
  </r>
  <r>
    <x v="4"/>
    <s v="MF04"/>
    <n v="1600"/>
    <n v="160000083"/>
    <n v="0"/>
    <s v="MF001600000830"/>
    <s v="Paddy Dryer -16 module -1"/>
    <x v="0"/>
    <n v="1"/>
    <n v="15"/>
    <n v="0"/>
    <s v="31.03.2018"/>
    <s v="31.03.2018"/>
    <s v="30.09.2022"/>
    <s v="INR"/>
    <n v="14990655.15"/>
    <n v="0"/>
    <n v="-14990655.15"/>
    <n v="0"/>
    <n v="0"/>
    <n v="-3800233.76"/>
    <n v="-349104.68796265614"/>
    <n v="0"/>
    <n v="-349104.68796265614"/>
    <n v="4149338.4479626557"/>
    <n v="0"/>
    <n v="0"/>
    <n v="5358509"/>
    <n v="11190421.390000001"/>
    <n v="0"/>
  </r>
  <r>
    <x v="4"/>
    <s v="MF04"/>
    <n v="1600"/>
    <n v="160000084"/>
    <n v="0"/>
    <s v="MF001600000840"/>
    <s v="Paddy Dryer -12 module - 2"/>
    <x v="0"/>
    <n v="1"/>
    <n v="15"/>
    <n v="0"/>
    <s v="31.03.2018"/>
    <s v="31.03.2018"/>
    <s v="30.09.2022"/>
    <s v="INR"/>
    <n v="12771054.859999999"/>
    <n v="0"/>
    <n v="-12771054.859999999"/>
    <n v="0"/>
    <n v="0"/>
    <n v="-3237549.88"/>
    <n v="-297414.29554091254"/>
    <n v="0"/>
    <n v="-297414.29554091254"/>
    <n v="3534964.1755409124"/>
    <n v="0"/>
    <n v="0"/>
    <n v="4565098"/>
    <n v="9533504.9800000004"/>
    <n v="0"/>
  </r>
  <r>
    <x v="4"/>
    <s v="MF04"/>
    <n v="1600"/>
    <n v="160000085"/>
    <n v="0"/>
    <s v="MF001600000850"/>
    <s v="Water Softner Plant"/>
    <x v="0"/>
    <n v="1"/>
    <n v="15"/>
    <n v="0"/>
    <s v="31.03.2018"/>
    <s v="31.03.2018"/>
    <s v="30.09.2022"/>
    <s v="INR"/>
    <n v="675664.87"/>
    <n v="0"/>
    <n v="-675664.87"/>
    <n v="0"/>
    <n v="0"/>
    <n v="-171285.68"/>
    <n v="-15734.987298368593"/>
    <n v="0"/>
    <n v="-15734.987298368593"/>
    <n v="187020.66729836859"/>
    <n v="0"/>
    <n v="0"/>
    <n v="241521"/>
    <n v="504379.19"/>
    <n v="0"/>
  </r>
  <r>
    <x v="4"/>
    <s v="MF04"/>
    <n v="1600"/>
    <n v="160000086"/>
    <n v="0"/>
    <s v="MF001600000860"/>
    <s v="Bag Stitching machine"/>
    <x v="0"/>
    <n v="1"/>
    <n v="15"/>
    <n v="0"/>
    <s v="31.03.2018"/>
    <s v="31.03.2018"/>
    <s v="30.09.2022"/>
    <s v="INR"/>
    <n v="144664.39000000001"/>
    <n v="0"/>
    <n v="-144664.39000000001"/>
    <n v="0"/>
    <n v="0"/>
    <n v="-36673.42"/>
    <n v="-3204.5229704801036"/>
    <n v="0"/>
    <n v="-3204.5229704801036"/>
    <n v="39877.9429704801"/>
    <n v="0"/>
    <n v="0"/>
    <n v="51711"/>
    <n v="107990.97000000002"/>
    <n v="0"/>
  </r>
  <r>
    <x v="4"/>
    <s v="MF04"/>
    <n v="1600"/>
    <n v="160000087"/>
    <n v="0"/>
    <s v="MF001600000870"/>
    <s v="Slat Conveyor"/>
    <x v="0"/>
    <n v="1"/>
    <n v="15"/>
    <n v="0"/>
    <s v="31.03.2018"/>
    <s v="31.03.2018"/>
    <s v="30.09.2022"/>
    <s v="INR"/>
    <n v="287437.71999999997"/>
    <n v="0"/>
    <n v="-287437.71999999997"/>
    <n v="0"/>
    <n v="0"/>
    <n v="-72867.44"/>
    <n v="-6693.8840209023701"/>
    <n v="0"/>
    <n v="-6693.8840209023701"/>
    <n v="79561.324020902379"/>
    <n v="0"/>
    <n v="0"/>
    <n v="102747"/>
    <n v="214570.27999999997"/>
    <n v="0"/>
  </r>
  <r>
    <x v="4"/>
    <s v="MF04"/>
    <n v="1600"/>
    <n v="160000088"/>
    <n v="0"/>
    <s v="MF001600000880"/>
    <s v="1.5 TR split Air conditions"/>
    <x v="0"/>
    <n v="4"/>
    <n v="5"/>
    <n v="0"/>
    <s v="31.03.2018"/>
    <s v="31.03.2018"/>
    <s v="30.09.2022"/>
    <s v="INR"/>
    <n v="351874.73"/>
    <n v="0"/>
    <n v="-351874.73"/>
    <n v="0"/>
    <n v="0"/>
    <n v="-267607.96000000002"/>
    <n v="-24848.184499999981"/>
    <n v="0"/>
    <n v="-24848.184499999981"/>
    <n v="292456.14449999999"/>
    <n v="0"/>
    <n v="0"/>
    <n v="25465"/>
    <n v="84266.76999999996"/>
    <n v="0"/>
  </r>
  <r>
    <x v="4"/>
    <s v="MF04"/>
    <n v="1600"/>
    <n v="160000089"/>
    <n v="0"/>
    <s v="MF001600000890"/>
    <s v="Sortex Machine"/>
    <x v="0"/>
    <n v="1"/>
    <n v="15"/>
    <n v="0"/>
    <s v="31.03.2018"/>
    <s v="31.03.2018"/>
    <s v="30.09.2022"/>
    <s v="INR"/>
    <n v="20079649.260000002"/>
    <n v="0"/>
    <n v="-20079649.260000002"/>
    <n v="0"/>
    <n v="0"/>
    <n v="-5090328.62"/>
    <n v="-467617.95508208009"/>
    <n v="0"/>
    <n v="-467617.95508208009"/>
    <n v="5557946.5750820804"/>
    <n v="0"/>
    <n v="0"/>
    <n v="7177604"/>
    <n v="14989320.640000001"/>
    <n v="0"/>
  </r>
  <r>
    <x v="4"/>
    <s v="MF04"/>
    <n v="1600"/>
    <n v="160000090"/>
    <n v="0"/>
    <s v="MF001600000900"/>
    <s v="Digital Metal Detector System"/>
    <x v="0"/>
    <n v="1"/>
    <n v="15"/>
    <n v="0"/>
    <s v="31.03.2018"/>
    <s v="31.03.2018"/>
    <s v="30.09.2022"/>
    <s v="INR"/>
    <n v="710395.69"/>
    <n v="0"/>
    <n v="-710395.69"/>
    <n v="0"/>
    <n v="0"/>
    <n v="-180090.19"/>
    <n v="-16543.800140326279"/>
    <n v="0"/>
    <n v="-16543.800140326279"/>
    <n v="196633.99014032629"/>
    <n v="0"/>
    <n v="0"/>
    <n v="253936"/>
    <n v="530305.5"/>
    <n v="0"/>
  </r>
  <r>
    <x v="4"/>
    <s v="MF04"/>
    <n v="1600"/>
    <n v="160000091"/>
    <n v="0"/>
    <s v="MF001600000910"/>
    <s v="Inkjet Printer"/>
    <x v="0"/>
    <n v="1"/>
    <n v="5"/>
    <n v="0"/>
    <s v="31.03.2018"/>
    <s v="31.03.2018"/>
    <s v="30.09.2022"/>
    <s v="INR"/>
    <n v="346072.33"/>
    <n v="0"/>
    <n v="-346072.33"/>
    <n v="0"/>
    <n v="0"/>
    <n v="-263195.11"/>
    <n v="-18578.776635323386"/>
    <n v="0"/>
    <n v="-18578.776635323386"/>
    <n v="281773.88663532335"/>
    <n v="0"/>
    <n v="0"/>
    <n v="25045"/>
    <n v="82877.22000000003"/>
    <n v="0"/>
  </r>
  <r>
    <x v="4"/>
    <s v="MF04"/>
    <n v="1600"/>
    <n v="160000092"/>
    <n v="0"/>
    <s v="MF001600000920"/>
    <s v="Finished Bag conveyor"/>
    <x v="0"/>
    <n v="1"/>
    <n v="15"/>
    <n v="0"/>
    <s v="31.03.2018"/>
    <s v="31.03.2018"/>
    <s v="30.09.2022"/>
    <s v="INR"/>
    <n v="2035983.45"/>
    <n v="0"/>
    <n v="-2035983.45"/>
    <n v="0"/>
    <n v="0"/>
    <n v="-516135.76"/>
    <n v="-47414.295175248539"/>
    <n v="0"/>
    <n v="-47414.295175248539"/>
    <n v="563550.05517524853"/>
    <n v="0"/>
    <n v="0"/>
    <n v="727776"/>
    <n v="1519847.69"/>
    <n v="0"/>
  </r>
  <r>
    <x v="4"/>
    <s v="MF04"/>
    <n v="1600"/>
    <n v="160000093"/>
    <n v="0"/>
    <s v="MF001600000930"/>
    <s v="Revo Bag Closer Machine"/>
    <x v="0"/>
    <n v="1"/>
    <n v="15"/>
    <n v="0"/>
    <s v="31.03.2018"/>
    <s v="31.03.2018"/>
    <s v="30.09.2022"/>
    <s v="INR"/>
    <n v="12029.39"/>
    <n v="0"/>
    <n v="-12029.39"/>
    <n v="0"/>
    <n v="0"/>
    <n v="-3049.53"/>
    <n v="-284.09885989888232"/>
    <n v="0"/>
    <n v="-284.09885989888232"/>
    <n v="3333.6288598988826"/>
    <n v="0"/>
    <n v="0"/>
    <n v="4300"/>
    <n v="8979.8599999999988"/>
    <n v="0"/>
  </r>
  <r>
    <x v="4"/>
    <s v="MF04"/>
    <n v="1600"/>
    <n v="160000094"/>
    <n v="0"/>
    <s v="MF001600000940"/>
    <s v="Belt Conveyor for printing machine"/>
    <x v="0"/>
    <n v="1"/>
    <n v="15"/>
    <n v="0"/>
    <s v="31.03.2018"/>
    <s v="31.03.2018"/>
    <s v="30.09.2022"/>
    <s v="INR"/>
    <n v="163313.14000000001"/>
    <n v="0"/>
    <n v="-163313.14000000001"/>
    <n v="0"/>
    <n v="0"/>
    <n v="-41401"/>
    <n v="-3803.2729219984712"/>
    <n v="0"/>
    <n v="-3803.2729219984712"/>
    <n v="45204.272921998469"/>
    <n v="0"/>
    <n v="0"/>
    <n v="58377"/>
    <n v="121912.14000000001"/>
    <n v="0"/>
  </r>
  <r>
    <x v="4"/>
    <s v="MF04"/>
    <n v="1600"/>
    <n v="160000095"/>
    <n v="0"/>
    <s v="MF001600000950"/>
    <s v="Paddy Dryer - 12 Module - 3"/>
    <x v="0"/>
    <n v="1"/>
    <n v="15"/>
    <n v="0"/>
    <s v="31.03.2018"/>
    <s v="31.03.2018"/>
    <s v="30.09.2022"/>
    <s v="INR"/>
    <n v="15988708.220000001"/>
    <n v="0"/>
    <n v="-15988708.220000001"/>
    <n v="0"/>
    <n v="0"/>
    <n v="-4053247.06"/>
    <n v="-372347.49176625034"/>
    <n v="0"/>
    <n v="-372347.49176625034"/>
    <n v="4425594.5517662503"/>
    <n v="0"/>
    <n v="0"/>
    <n v="5715270"/>
    <n v="11935461.16"/>
    <n v="0"/>
  </r>
  <r>
    <x v="4"/>
    <s v="MF04"/>
    <n v="1600"/>
    <n v="160000095"/>
    <n v="1"/>
    <s v="MF001600000951"/>
    <s v="Paddy Dryer - 12 Module - 3"/>
    <x v="0"/>
    <n v="1"/>
    <n v="15"/>
    <n v="0"/>
    <s v="31.03.2018"/>
    <s v="31.03.2018"/>
    <s v="30.09.2022"/>
    <s v="INR"/>
    <n v="151285.20000000001"/>
    <n v="0"/>
    <n v="-151285.20000000001"/>
    <n v="0"/>
    <n v="0"/>
    <n v="-36570.89"/>
    <n v="-3584.1824292633191"/>
    <n v="0"/>
    <n v="-3584.1824292633191"/>
    <n v="40155.072429263317"/>
    <n v="0"/>
    <n v="0"/>
    <n v="54928"/>
    <n v="114714.31000000001"/>
    <n v="0"/>
  </r>
  <r>
    <x v="4"/>
    <s v="MF04"/>
    <n v="1600"/>
    <n v="160000096"/>
    <n v="0"/>
    <s v="MF001600000960"/>
    <s v="Standard Bucket Elevator"/>
    <x v="0"/>
    <n v="1"/>
    <n v="15"/>
    <n v="0"/>
    <s v="31.03.2018"/>
    <s v="31.03.2018"/>
    <s v="30.09.2022"/>
    <s v="INR"/>
    <n v="1283351.26"/>
    <n v="0"/>
    <n v="-1283351.26"/>
    <n v="0"/>
    <n v="0"/>
    <n v="-325338.32"/>
    <n v="-29886.894016568953"/>
    <n v="0"/>
    <n v="-29886.894016568953"/>
    <n v="355225.21401656896"/>
    <n v="0"/>
    <n v="0"/>
    <n v="458742"/>
    <n v="958012.94"/>
    <n v="0"/>
  </r>
  <r>
    <x v="4"/>
    <s v="MF04"/>
    <n v="1600"/>
    <n v="160000097"/>
    <n v="0"/>
    <s v="MF001600000970"/>
    <s v="Bulk Weigher"/>
    <x v="0"/>
    <n v="1"/>
    <n v="15"/>
    <n v="0"/>
    <s v="31.03.2018"/>
    <s v="31.03.2018"/>
    <s v="30.09.2022"/>
    <s v="INR"/>
    <n v="2911317.98"/>
    <n v="0"/>
    <n v="-2911317.98"/>
    <n v="0"/>
    <n v="0"/>
    <n v="-738039.04"/>
    <n v="-67799.221843232226"/>
    <n v="0"/>
    <n v="-67799.221843232226"/>
    <n v="805838.26184323221"/>
    <n v="0"/>
    <n v="0"/>
    <n v="1040670"/>
    <n v="2173278.94"/>
    <n v="0"/>
  </r>
  <r>
    <x v="4"/>
    <s v="MF04"/>
    <n v="1600"/>
    <n v="160000097"/>
    <n v="1"/>
    <s v="MF001600000971"/>
    <s v="Bulk Weigher"/>
    <x v="0"/>
    <n v="1"/>
    <n v="15"/>
    <n v="0"/>
    <s v="31.03.2018"/>
    <s v="31.03.2018"/>
    <s v="30.09.2022"/>
    <s v="INR"/>
    <n v="59932.92"/>
    <n v="0"/>
    <n v="-59932.92"/>
    <n v="0"/>
    <n v="0"/>
    <n v="-14487.88"/>
    <n v="-1419.9062997705837"/>
    <n v="0"/>
    <n v="-1419.9062997705837"/>
    <n v="15907.786299770583"/>
    <n v="0"/>
    <n v="0"/>
    <n v="21760"/>
    <n v="45445.04"/>
    <n v="0"/>
  </r>
  <r>
    <x v="4"/>
    <s v="MF04"/>
    <n v="1600"/>
    <n v="160000098"/>
    <n v="0"/>
    <s v="MF001600000980"/>
    <s v="Electronic Weighing Scale"/>
    <x v="0"/>
    <n v="2"/>
    <n v="15"/>
    <n v="0"/>
    <s v="31.03.2018"/>
    <s v="31.03.2018"/>
    <s v="30.09.2022"/>
    <s v="INR"/>
    <n v="50494.2"/>
    <n v="0"/>
    <n v="-50494.2"/>
    <n v="0"/>
    <n v="0"/>
    <n v="-12800.64"/>
    <n v="-1119.7644703568417"/>
    <n v="0"/>
    <n v="-1119.7644703568417"/>
    <n v="13920.404470356842"/>
    <n v="0"/>
    <n v="0"/>
    <n v="21760"/>
    <n v="37693.56"/>
    <n v="0"/>
  </r>
  <r>
    <x v="4"/>
    <s v="MF04"/>
    <n v="1600"/>
    <n v="160000099"/>
    <n v="0"/>
    <s v="MF001600000990"/>
    <s v="Epson Printer for WeighBrigde 80T machine"/>
    <x v="0"/>
    <n v="1"/>
    <n v="5"/>
    <n v="0"/>
    <s v="31.03.2018"/>
    <s v="31.03.2018"/>
    <s v="30.09.2022"/>
    <s v="INR"/>
    <n v="18457.189999999999"/>
    <n v="0"/>
    <n v="-18457.189999999999"/>
    <n v="0"/>
    <n v="0"/>
    <n v="-14037.07"/>
    <n v="-1303.3001666666664"/>
    <n v="0"/>
    <n v="-1303.3001666666664"/>
    <n v="15340.370166666666"/>
    <n v="0"/>
    <n v="0"/>
    <n v="1336"/>
    <n v="4420.119999999999"/>
    <n v="0"/>
  </r>
  <r>
    <x v="4"/>
    <s v="MF04"/>
    <n v="1600"/>
    <n v="160000100"/>
    <n v="0"/>
    <s v="MF001600001000"/>
    <s v="Compressed Air line - Paddy Dryer-3"/>
    <x v="0"/>
    <n v="1"/>
    <n v="15"/>
    <n v="0"/>
    <s v="31.03.2018"/>
    <s v="31.03.2018"/>
    <s v="30.09.2022"/>
    <s v="INR"/>
    <n v="130345.64"/>
    <n v="0"/>
    <n v="-130345.64"/>
    <n v="0"/>
    <n v="0"/>
    <n v="-33043.5"/>
    <n v="-3121.5882941626305"/>
    <n v="0"/>
    <n v="-3121.5882941626305"/>
    <n v="36165.088294162633"/>
    <n v="0"/>
    <n v="0"/>
    <n v="42882"/>
    <n v="97302.14"/>
    <n v="0"/>
  </r>
  <r>
    <x v="4"/>
    <s v="MF04"/>
    <n v="1600"/>
    <n v="160000101"/>
    <n v="0"/>
    <s v="MF001600001010"/>
    <s v="Weighing Machine-AJ620E"/>
    <x v="0"/>
    <n v="1"/>
    <n v="15"/>
    <n v="0"/>
    <s v="31.03.2018"/>
    <s v="31.03.2018"/>
    <s v="30.09.2022"/>
    <s v="INR"/>
    <n v="81846.09"/>
    <n v="0"/>
    <n v="-81846.09"/>
    <n v="0"/>
    <n v="0"/>
    <n v="-20748.560000000001"/>
    <n v="-1906.0577926331887"/>
    <n v="0"/>
    <n v="-1906.0577926331887"/>
    <n v="22654.617792633191"/>
    <n v="0"/>
    <n v="0"/>
    <n v="29256"/>
    <n v="61097.53"/>
    <n v="0"/>
  </r>
  <r>
    <x v="4"/>
    <s v="MF04"/>
    <n v="1600"/>
    <n v="160000102"/>
    <n v="0"/>
    <s v="MF001600001020"/>
    <s v="Weighing Machine-AJ1200E"/>
    <x v="0"/>
    <n v="1"/>
    <n v="15"/>
    <n v="0"/>
    <s v="31.03.2018"/>
    <s v="31.03.2018"/>
    <s v="30.09.2022"/>
    <s v="INR"/>
    <n v="54506.38"/>
    <n v="0"/>
    <n v="-54506.38"/>
    <n v="0"/>
    <n v="0"/>
    <n v="-13817.74"/>
    <n v="-1269.3420879429009"/>
    <n v="0"/>
    <n v="-1269.3420879429009"/>
    <n v="15087.082087942901"/>
    <n v="0"/>
    <n v="0"/>
    <n v="19484"/>
    <n v="40688.639999999999"/>
    <n v="0"/>
  </r>
  <r>
    <x v="4"/>
    <s v="MF04"/>
    <n v="1600"/>
    <n v="160000103"/>
    <n v="0"/>
    <s v="MF001600001030"/>
    <s v="Grain Feeder for Paddy Dryer-3"/>
    <x v="0"/>
    <n v="1"/>
    <n v="15"/>
    <n v="0"/>
    <s v="31.03.2018"/>
    <s v="31.03.2018"/>
    <s v="30.09.2022"/>
    <s v="INR"/>
    <n v="635268.35"/>
    <n v="0"/>
    <n v="-635268.35"/>
    <n v="0"/>
    <n v="0"/>
    <n v="-161044.87"/>
    <n v="-14794.226410272751"/>
    <n v="0"/>
    <n v="-14794.226410272751"/>
    <n v="175839.09641027276"/>
    <n v="0"/>
    <n v="0"/>
    <n v="227081"/>
    <n v="474223.48"/>
    <n v="0"/>
  </r>
  <r>
    <x v="4"/>
    <s v="MF04"/>
    <n v="1600"/>
    <n v="160000104"/>
    <n v="0"/>
    <s v="MF001600001040"/>
    <s v="Spouting Piping System at Rice Mill"/>
    <x v="0"/>
    <n v="1"/>
    <n v="15"/>
    <n v="0"/>
    <s v="31.03.2018"/>
    <s v="31.03.2018"/>
    <s v="30.09.2022"/>
    <s v="INR"/>
    <n v="1102097.21"/>
    <n v="0"/>
    <n v="-1102097.21"/>
    <n v="0"/>
    <n v="0"/>
    <n v="-279389.19"/>
    <n v="-25665.804087305631"/>
    <n v="0"/>
    <n v="-25665.804087305631"/>
    <n v="305054.99408730562"/>
    <n v="0"/>
    <n v="0"/>
    <n v="393952"/>
    <n v="822708.02"/>
    <n v="0"/>
  </r>
  <r>
    <x v="4"/>
    <s v="MF04"/>
    <n v="1600"/>
    <n v="160000105"/>
    <n v="0"/>
    <s v="MF001600001050"/>
    <s v="Machine Hoppers at Rice Mill"/>
    <x v="0"/>
    <n v="1"/>
    <n v="15"/>
    <n v="0"/>
    <s v="31.03.2018"/>
    <s v="31.03.2018"/>
    <s v="30.09.2022"/>
    <s v="INR"/>
    <n v="264450.09000000003"/>
    <n v="0"/>
    <n v="-264450.09000000003"/>
    <n v="0"/>
    <n v="0"/>
    <n v="-67039.92"/>
    <n v="-6158.5596126688761"/>
    <n v="0"/>
    <n v="-6158.5596126688761"/>
    <n v="73198.479612668874"/>
    <n v="0"/>
    <n v="0"/>
    <n v="94529"/>
    <n v="197410.17000000004"/>
    <n v="0"/>
  </r>
  <r>
    <x v="4"/>
    <s v="MF04"/>
    <n v="1600"/>
    <n v="160000106"/>
    <n v="0"/>
    <s v="MF001600001060"/>
    <s v="Aspiration system at Pre-Cleaning"/>
    <x v="0"/>
    <n v="1"/>
    <n v="15"/>
    <n v="0"/>
    <s v="31.03.2018"/>
    <s v="31.03.2018"/>
    <s v="30.09.2022"/>
    <s v="INR"/>
    <n v="214741.78"/>
    <n v="0"/>
    <n v="-214741.78"/>
    <n v="0"/>
    <n v="0"/>
    <n v="-54438.5"/>
    <n v="-5000.9341577874075"/>
    <n v="0"/>
    <n v="-5000.9341577874075"/>
    <n v="59439.434157787407"/>
    <n v="0"/>
    <n v="0"/>
    <n v="76761"/>
    <n v="160303.28"/>
    <n v="0"/>
  </r>
  <r>
    <x v="4"/>
    <s v="MF04"/>
    <n v="1600"/>
    <n v="160000107"/>
    <n v="0"/>
    <s v="MF001600001070"/>
    <s v="Spouting Piping System at Pre-cleaning"/>
    <x v="0"/>
    <n v="1"/>
    <n v="15"/>
    <n v="0"/>
    <s v="31.03.2018"/>
    <s v="31.03.2018"/>
    <s v="30.09.2022"/>
    <s v="INR"/>
    <n v="139609.75"/>
    <n v="0"/>
    <n v="-139609.75"/>
    <n v="0"/>
    <n v="0"/>
    <n v="-35392.019999999997"/>
    <n v="-3251.2620003823604"/>
    <n v="0"/>
    <n v="-3251.2620003823604"/>
    <n v="38643.282000382358"/>
    <n v="0"/>
    <n v="0"/>
    <n v="49904"/>
    <n v="104217.73000000001"/>
    <n v="0"/>
  </r>
  <r>
    <x v="4"/>
    <s v="MF04"/>
    <n v="1600"/>
    <n v="160000108"/>
    <n v="0"/>
    <s v="MF001600001080"/>
    <s v="Machine Hoppers at Pre-cleaning"/>
    <x v="0"/>
    <n v="1"/>
    <n v="15"/>
    <n v="0"/>
    <s v="31.03.2018"/>
    <s v="31.03.2018"/>
    <s v="30.09.2022"/>
    <s v="INR"/>
    <n v="56908.4"/>
    <n v="0"/>
    <n v="-56908.4"/>
    <n v="0"/>
    <n v="0"/>
    <n v="-14426.67"/>
    <n v="-1325.2971628855469"/>
    <n v="0"/>
    <n v="-1325.2971628855469"/>
    <n v="15751.967162885547"/>
    <n v="0"/>
    <n v="0"/>
    <n v="20342"/>
    <n v="42481.73"/>
    <n v="0"/>
  </r>
  <r>
    <x v="4"/>
    <s v="MF04"/>
    <n v="1600"/>
    <n v="160000109"/>
    <n v="0"/>
    <s v="MF001600001090"/>
    <s v="AIRLOCK MPSN-25/23 WITH APS"/>
    <x v="0"/>
    <n v="1"/>
    <n v="15"/>
    <n v="0"/>
    <s v="31.03.2018"/>
    <s v="31.03.2018"/>
    <s v="30.09.2022"/>
    <s v="INR"/>
    <n v="365106.22"/>
    <n v="0"/>
    <n v="-365106.22"/>
    <n v="0"/>
    <n v="0"/>
    <n v="-92556.92"/>
    <n v="-8502.6411723171041"/>
    <n v="0"/>
    <n v="-8502.6411723171041"/>
    <n v="101059.5611723171"/>
    <n v="0"/>
    <n v="0"/>
    <n v="130510"/>
    <n v="272549.3"/>
    <n v="0"/>
  </r>
  <r>
    <x v="4"/>
    <s v="MF04"/>
    <n v="1600"/>
    <n v="160000110"/>
    <n v="0"/>
    <s v="MF001600001100"/>
    <s v="AIRLOCK MPSN-25/23"/>
    <x v="0"/>
    <n v="6"/>
    <n v="15"/>
    <n v="0"/>
    <s v="31.03.2018"/>
    <s v="31.03.2018"/>
    <s v="30.09.2022"/>
    <s v="INR"/>
    <n v="1022297.43"/>
    <n v="0"/>
    <n v="-1022297.43"/>
    <n v="0"/>
    <n v="0"/>
    <n v="-259159.39"/>
    <n v="-23807.420416390516"/>
    <n v="0"/>
    <n v="-23807.420416390516"/>
    <n v="282966.81041639054"/>
    <n v="0"/>
    <n v="0"/>
    <n v="365427"/>
    <n v="763138.04"/>
    <n v="0"/>
  </r>
  <r>
    <x v="4"/>
    <s v="MF04"/>
    <n v="1600"/>
    <n v="160000111"/>
    <n v="0"/>
    <s v="MF001600001110"/>
    <s v="Magnet Apparatus"/>
    <x v="0"/>
    <n v="7"/>
    <n v="15"/>
    <n v="0"/>
    <s v="31.03.2018"/>
    <s v="31.03.2018"/>
    <s v="30.09.2022"/>
    <s v="INR"/>
    <n v="389446.64"/>
    <n v="0"/>
    <n v="-389446.64"/>
    <n v="0"/>
    <n v="0"/>
    <n v="-98727.38"/>
    <n v="-9069.4956227377024"/>
    <n v="0"/>
    <n v="-9069.4956227377024"/>
    <n v="107796.8756227377"/>
    <n v="0"/>
    <n v="0"/>
    <n v="139210"/>
    <n v="290719.26"/>
    <n v="0"/>
  </r>
  <r>
    <x v="4"/>
    <s v="MF04"/>
    <n v="1600"/>
    <n v="160000112"/>
    <n v="0"/>
    <s v="MF001600001120"/>
    <s v="Screw Conveyor-2000MM for Bulk weigher"/>
    <x v="0"/>
    <n v="1"/>
    <n v="15"/>
    <n v="0"/>
    <s v="31.03.2018"/>
    <s v="31.03.2018"/>
    <s v="30.09.2022"/>
    <s v="INR"/>
    <n v="113301.86"/>
    <n v="0"/>
    <n v="-113301.86"/>
    <n v="0"/>
    <n v="0"/>
    <n v="-28722.79"/>
    <n v="-2638.5786048942136"/>
    <n v="0"/>
    <n v="-2638.5786048942136"/>
    <n v="31361.368604894215"/>
    <n v="0"/>
    <n v="0"/>
    <n v="40501"/>
    <n v="84579.07"/>
    <n v="0"/>
  </r>
  <r>
    <x v="4"/>
    <s v="MF04"/>
    <n v="1600"/>
    <n v="160000113"/>
    <n v="0"/>
    <s v="MF001600001130"/>
    <s v="Screw Conveyor-1600MM for Bulk weigher"/>
    <x v="0"/>
    <n v="1"/>
    <n v="15"/>
    <n v="0"/>
    <s v="31.03.2018"/>
    <s v="31.03.2018"/>
    <s v="30.09.2022"/>
    <s v="INR"/>
    <n v="104970.85"/>
    <n v="0"/>
    <n v="-104970.85"/>
    <n v="0"/>
    <n v="0"/>
    <n v="-26610.82"/>
    <n v="-2444.5715122355341"/>
    <n v="0"/>
    <n v="-2444.5715122355341"/>
    <n v="29055.391512235532"/>
    <n v="0"/>
    <n v="0"/>
    <n v="37523"/>
    <n v="78360.03"/>
    <n v="0"/>
  </r>
  <r>
    <x v="4"/>
    <s v="MF04"/>
    <n v="1600"/>
    <n v="160000114"/>
    <n v="0"/>
    <s v="MF001600001140"/>
    <s v="Paddy Storage bins - 40 ton capacity - 5 nos"/>
    <x v="0"/>
    <n v="5"/>
    <n v="15"/>
    <n v="0"/>
    <s v="31.03.2018"/>
    <s v="31.03.2018"/>
    <s v="30.09.2022"/>
    <s v="INR"/>
    <n v="3228326.55"/>
    <n v="0"/>
    <n v="-3228326.55"/>
    <n v="0"/>
    <n v="0"/>
    <n v="-818402.89"/>
    <n v="-75181.761003696141"/>
    <n v="0"/>
    <n v="-75181.761003696141"/>
    <n v="893584.65100369614"/>
    <n v="0"/>
    <n v="0"/>
    <n v="1153987"/>
    <n v="2409923.6599999997"/>
    <n v="0"/>
  </r>
  <r>
    <x v="4"/>
    <s v="MF04"/>
    <n v="1700"/>
    <n v="170000000"/>
    <n v="0"/>
    <s v="MF001700000000"/>
    <s v="Kett make Moisture Meter"/>
    <x v="10"/>
    <n v="4"/>
    <n v="10"/>
    <n v="0"/>
    <s v="31.03.2018"/>
    <s v="31.03.2018"/>
    <s v="30.09.2022"/>
    <s v="INR"/>
    <n v="122400"/>
    <n v="0"/>
    <n v="-122400"/>
    <n v="0"/>
    <n v="0"/>
    <n v="-46543.86"/>
    <n v="-4607.7450047664443"/>
    <n v="0"/>
    <n v="-4607.7450047664443"/>
    <n v="51151.605004766447"/>
    <n v="0"/>
    <n v="0"/>
    <n v="27443"/>
    <n v="75856.14"/>
    <n v="0"/>
  </r>
  <r>
    <x v="4"/>
    <s v="MF04"/>
    <n v="1700"/>
    <n v="170000001"/>
    <n v="0"/>
    <s v="MF001700000010"/>
    <s v="Test Dryer"/>
    <x v="10"/>
    <n v="1"/>
    <n v="10"/>
    <n v="0"/>
    <s v="31.03.2018"/>
    <s v="31.03.2018"/>
    <s v="30.09.2022"/>
    <s v="INR"/>
    <n v="643190.17000000004"/>
    <n v="0"/>
    <n v="-643190.17000000004"/>
    <n v="0"/>
    <n v="0"/>
    <n v="-244579.68"/>
    <n v="-24212.767724737849"/>
    <n v="0"/>
    <n v="-24212.767724737849"/>
    <n v="268792.44772473787"/>
    <n v="0"/>
    <n v="0"/>
    <n v="144210"/>
    <n v="398610.49000000005"/>
    <n v="0"/>
  </r>
  <r>
    <x v="4"/>
    <s v="MF04"/>
    <n v="1700"/>
    <n v="170000002"/>
    <n v="0"/>
    <s v="MF001700000020"/>
    <s v="Testing Husker"/>
    <x v="10"/>
    <n v="1"/>
    <n v="10"/>
    <n v="0"/>
    <s v="31.03.2018"/>
    <s v="31.03.2018"/>
    <s v="30.09.2022"/>
    <s v="INR"/>
    <n v="515254.43"/>
    <n v="0"/>
    <n v="-515254.43"/>
    <n v="0"/>
    <n v="0"/>
    <n v="-195930.79"/>
    <n v="-19396.636784318398"/>
    <n v="0"/>
    <n v="-19396.636784318398"/>
    <n v="215327.42678431841"/>
    <n v="0"/>
    <n v="0"/>
    <n v="115526"/>
    <n v="319323.64"/>
    <n v="0"/>
  </r>
  <r>
    <x v="4"/>
    <s v="MF04"/>
    <n v="1700"/>
    <n v="170000002"/>
    <n v="1"/>
    <s v="MF001700000021"/>
    <s v="Testing Husker"/>
    <x v="10"/>
    <n v="1"/>
    <n v="10"/>
    <n v="0"/>
    <s v="31.03.2018"/>
    <s v="31.03.2018"/>
    <s v="30.09.2022"/>
    <s v="INR"/>
    <n v="14636.3"/>
    <n v="0"/>
    <n v="-14636.3"/>
    <n v="0"/>
    <n v="0"/>
    <n v="-5352.38"/>
    <n v="-565.39189466158246"/>
    <n v="0"/>
    <n v="-565.39189466158246"/>
    <n v="5917.7718946615823"/>
    <n v="0"/>
    <n v="0"/>
    <n v="3358"/>
    <n v="9283.9199999999983"/>
    <n v="0"/>
  </r>
  <r>
    <x v="4"/>
    <s v="MF04"/>
    <n v="1700"/>
    <n v="170000003"/>
    <n v="0"/>
    <s v="MF001700000030"/>
    <s v="Testing Mill Pin"/>
    <x v="10"/>
    <n v="1"/>
    <n v="10"/>
    <n v="0"/>
    <s v="31.03.2018"/>
    <s v="31.03.2018"/>
    <s v="30.09.2022"/>
    <s v="INR"/>
    <n v="348825.81"/>
    <n v="0"/>
    <n v="-348825.81"/>
    <n v="0"/>
    <n v="0"/>
    <n v="-132644.59"/>
    <n v="-13131.461403479505"/>
    <n v="0"/>
    <n v="-13131.461403479505"/>
    <n v="145776.05140347951"/>
    <n v="0"/>
    <n v="0"/>
    <n v="78211"/>
    <n v="216181.22"/>
    <n v="0"/>
  </r>
  <r>
    <x v="4"/>
    <s v="MF04"/>
    <n v="1700"/>
    <n v="170000003"/>
    <n v="1"/>
    <s v="MF001700000031"/>
    <s v="Testing Mill Pin"/>
    <x v="10"/>
    <n v="1"/>
    <n v="10"/>
    <n v="0"/>
    <s v="31.03.2018"/>
    <s v="31.03.2018"/>
    <s v="30.09.2022"/>
    <s v="INR"/>
    <n v="9908.73"/>
    <n v="0"/>
    <n v="-9908.73"/>
    <n v="0"/>
    <n v="0"/>
    <n v="-3623.55"/>
    <n v="-382.78764942802673"/>
    <n v="0"/>
    <n v="-382.78764942802673"/>
    <n v="4006.3376494280269"/>
    <n v="0"/>
    <n v="0"/>
    <n v="2273"/>
    <n v="6285.1799999999994"/>
    <n v="0"/>
  </r>
  <r>
    <x v="4"/>
    <s v="MF04"/>
    <n v="1700"/>
    <n v="170000004"/>
    <n v="0"/>
    <s v="MF001700000040"/>
    <s v="Testing Rice Grader"/>
    <x v="10"/>
    <n v="1"/>
    <n v="10"/>
    <n v="0"/>
    <s v="31.03.2018"/>
    <s v="31.03.2018"/>
    <s v="30.09.2022"/>
    <s v="INR"/>
    <n v="686861.25"/>
    <n v="0"/>
    <n v="-686861.25"/>
    <n v="0"/>
    <n v="0"/>
    <n v="-31365.049999999988"/>
    <n v="-31837.781707578648"/>
    <n v="0"/>
    <n v="-31837.781707578648"/>
    <n v="63202.831707578633"/>
    <n v="0"/>
    <n v="0"/>
    <n v="245930"/>
    <n v="655496.19999999995"/>
    <n v="0"/>
  </r>
  <r>
    <x v="4"/>
    <s v="MF04"/>
    <n v="1700"/>
    <n v="170000004"/>
    <n v="1"/>
    <s v="MF001700000041"/>
    <s v="Testing Rice Grader"/>
    <x v="10"/>
    <n v="1"/>
    <n v="10"/>
    <n v="0"/>
    <s v="31.03.2018"/>
    <s v="31.03.2018"/>
    <s v="30.09.2022"/>
    <s v="INR"/>
    <n v="19510.96"/>
    <n v="0"/>
    <n v="-19510.96"/>
    <n v="0"/>
    <n v="0"/>
    <n v="-7135.01"/>
    <n v="-753.71691706387037"/>
    <n v="0"/>
    <n v="-753.71691706387037"/>
    <n v="7888.7269170638701"/>
    <n v="0"/>
    <n v="0"/>
    <n v="4476"/>
    <n v="12375.949999999999"/>
    <n v="0"/>
  </r>
  <r>
    <x v="4"/>
    <s v="MF04"/>
    <n v="1700"/>
    <n v="170000005"/>
    <n v="0"/>
    <s v="MF001700000050"/>
    <s v="kett make whiteness tester-C-600"/>
    <x v="10"/>
    <n v="1"/>
    <n v="10"/>
    <n v="0"/>
    <s v="31.03.2018"/>
    <s v="31.03.2018"/>
    <s v="30.09.2022"/>
    <s v="INR"/>
    <n v="521085.91"/>
    <n v="0"/>
    <n v="-521085.91"/>
    <n v="0"/>
    <n v="0"/>
    <n v="-198148.27"/>
    <n v="-19616.174694709247"/>
    <n v="0"/>
    <n v="-19616.174694709247"/>
    <n v="217764.44469470924"/>
    <n v="0"/>
    <n v="0"/>
    <n v="116833"/>
    <n v="322937.64"/>
    <n v="0"/>
  </r>
  <r>
    <x v="4"/>
    <s v="MF04"/>
    <n v="1800"/>
    <n v="180000001"/>
    <n v="0"/>
    <s v="MF001800000010"/>
    <s v="ABC  6 kg fire extinguisher"/>
    <x v="1"/>
    <n v="1"/>
    <n v="5"/>
    <n v="0"/>
    <s v="31.03.2018"/>
    <s v="31.03.2018"/>
    <s v="30.09.2022"/>
    <s v="INR"/>
    <n v="45536.52"/>
    <n v="0"/>
    <n v="-45536.52"/>
    <n v="0"/>
    <n v="0"/>
    <n v="-34631.46"/>
    <n v="-3579.1179999999999"/>
    <n v="0"/>
    <n v="-3579.1179999999999"/>
    <n v="38210.578000000001"/>
    <n v="0"/>
    <n v="0"/>
    <n v="2205"/>
    <n v="10905.059999999998"/>
    <n v="0"/>
  </r>
  <r>
    <x v="4"/>
    <s v="MF04"/>
    <n v="1800"/>
    <n v="180000002"/>
    <n v="0"/>
    <s v="MF001800000020"/>
    <s v="ABC  2 kg fire extinguisher"/>
    <x v="1"/>
    <n v="0"/>
    <n v="1"/>
    <n v="0"/>
    <s v="31.03.2018"/>
    <s v="31.03.2018"/>
    <s v="30.09.2022"/>
    <s v="INR"/>
    <n v="3467.76"/>
    <n v="0"/>
    <n v="-3467.76"/>
    <n v="0"/>
    <n v="0"/>
    <n v="-3294.37"/>
    <n v="0"/>
    <n v="0"/>
    <n v="0"/>
    <n v="3294.37"/>
    <n v="0"/>
    <n v="0"/>
    <n v="0"/>
    <n v="173.39000000000033"/>
    <n v="0"/>
  </r>
  <r>
    <x v="4"/>
    <s v="MF04"/>
    <n v="1800"/>
    <n v="180000003"/>
    <n v="0"/>
    <s v="MF001800000030"/>
    <s v="Sink unit"/>
    <x v="1"/>
    <n v="1"/>
    <n v="5"/>
    <n v="0"/>
    <s v="31.03.2018"/>
    <s v="31.03.2018"/>
    <s v="30.09.2022"/>
    <s v="INR"/>
    <n v="35500"/>
    <n v="0"/>
    <n v="-35500"/>
    <n v="0"/>
    <n v="0"/>
    <n v="-26998.48"/>
    <n v="-2790.2599999999998"/>
    <n v="0"/>
    <n v="-2790.2599999999998"/>
    <n v="29788.739999999998"/>
    <n v="0"/>
    <n v="0"/>
    <n v="1719"/>
    <n v="8501.52"/>
    <n v="0"/>
  </r>
  <r>
    <x v="4"/>
    <s v="MF04"/>
    <n v="2000"/>
    <n v="200000000"/>
    <n v="0"/>
    <s v="MF002000000000"/>
    <s v="Storage Lockers"/>
    <x v="3"/>
    <n v="1"/>
    <n v="10"/>
    <n v="0"/>
    <s v="31.03.2018"/>
    <s v="31.03.2018"/>
    <s v="30.09.2022"/>
    <s v="INR"/>
    <n v="24300"/>
    <n v="0"/>
    <n v="-24300"/>
    <n v="0"/>
    <n v="0"/>
    <n v="-9240.32"/>
    <n v="-914.77915157292659"/>
    <n v="0"/>
    <n v="-914.77915157292659"/>
    <n v="10155.099151572926"/>
    <n v="0"/>
    <n v="0"/>
    <n v="5448"/>
    <n v="15059.68"/>
    <n v="0"/>
  </r>
  <r>
    <x v="4"/>
    <s v="MF04"/>
    <n v="2100"/>
    <n v="210000000"/>
    <n v="0"/>
    <s v="MF002100000000"/>
    <s v="CONTROL PANEL FOR RICE MILL"/>
    <x v="4"/>
    <n v="1"/>
    <n v="10"/>
    <n v="0"/>
    <s v="31.03.2018"/>
    <s v="31.03.2018"/>
    <s v="30.09.2022"/>
    <s v="INR"/>
    <n v="4517281.0999999996"/>
    <n v="0"/>
    <n v="-4517281.0999999996"/>
    <n v="0"/>
    <n v="0"/>
    <n v="-1717742.54"/>
    <n v="-170052.10504528121"/>
    <n v="0"/>
    <n v="-170052.10504528121"/>
    <n v="1887794.6450452812"/>
    <n v="0"/>
    <n v="0"/>
    <n v="1012824"/>
    <n v="2799538.5599999996"/>
    <n v="0"/>
  </r>
  <r>
    <x v="4"/>
    <s v="MF04"/>
    <n v="2100"/>
    <n v="210000001"/>
    <n v="0"/>
    <s v="MF002100000010"/>
    <s v="CONTROL PANEL FOR PRE CLEANING"/>
    <x v="4"/>
    <n v="1"/>
    <n v="10"/>
    <n v="0"/>
    <s v="31.03.2018"/>
    <s v="31.03.2018"/>
    <s v="30.09.2022"/>
    <s v="INR"/>
    <n v="1116583.58"/>
    <n v="0"/>
    <n v="-1116583.58"/>
    <n v="0"/>
    <n v="0"/>
    <n v="-424592.38"/>
    <n v="-42033.573584842707"/>
    <n v="0"/>
    <n v="-42033.573584842707"/>
    <n v="466625.95358484273"/>
    <n v="0"/>
    <n v="0"/>
    <n v="250350"/>
    <n v="691991.20000000007"/>
    <n v="0"/>
  </r>
  <r>
    <x v="4"/>
    <s v="MF04"/>
    <n v="2100"/>
    <n v="210000002"/>
    <n v="0"/>
    <s v="MF002100000020"/>
    <s v="Electrical Installation work - Rice Mill"/>
    <x v="4"/>
    <n v="1"/>
    <n v="10"/>
    <n v="0"/>
    <s v="31.03.2018"/>
    <s v="31.03.2018"/>
    <s v="30.09.2022"/>
    <s v="INR"/>
    <n v="18740121.93"/>
    <n v="0"/>
    <n v="-18740121.93"/>
    <n v="0"/>
    <n v="0"/>
    <n v="-7126123.8899999997"/>
    <n v="-705467.99111463293"/>
    <n v="0"/>
    <n v="-705467.99111463293"/>
    <n v="7831591.8811146328"/>
    <n v="0"/>
    <n v="0"/>
    <n v="4201741"/>
    <n v="11613998.039999999"/>
    <n v="0"/>
  </r>
  <r>
    <x v="4"/>
    <s v="MF04"/>
    <n v="2100"/>
    <n v="210000003"/>
    <n v="0"/>
    <s v="MF002100000030"/>
    <s v="Control panel for Bag Filters-Rice mill"/>
    <x v="4"/>
    <n v="1"/>
    <n v="10"/>
    <n v="0"/>
    <s v="31.03.2018"/>
    <s v="31.03.2018"/>
    <s v="30.09.2022"/>
    <s v="INR"/>
    <n v="340386.78"/>
    <n v="0"/>
    <n v="-340386.78"/>
    <n v="0"/>
    <n v="0"/>
    <n v="-129435.56"/>
    <n v="-12813.811940419448"/>
    <n v="0"/>
    <n v="-12813.811940419448"/>
    <n v="142249.37194041946"/>
    <n v="0"/>
    <n v="0"/>
    <n v="76318"/>
    <n v="210951.22000000003"/>
    <n v="0"/>
  </r>
  <r>
    <x v="4"/>
    <s v="MF04"/>
    <n v="2100"/>
    <n v="210000004"/>
    <n v="0"/>
    <s v="MF002100000040"/>
    <s v="250 KVA DG Set for Rice Mill"/>
    <x v="4"/>
    <n v="1"/>
    <n v="10"/>
    <n v="0"/>
    <s v="31.03.2018"/>
    <s v="31.03.2018"/>
    <s v="30.09.2022"/>
    <s v="INR"/>
    <n v="3228740.41"/>
    <n v="0"/>
    <n v="-3228740.41"/>
    <n v="0"/>
    <n v="0"/>
    <n v="-1227761.72"/>
    <n v="-121545.2671232126"/>
    <n v="0"/>
    <n v="-121545.2671232126"/>
    <n v="1349306.9871232125"/>
    <n v="0"/>
    <n v="0"/>
    <n v="723919"/>
    <n v="2000978.6900000002"/>
    <n v="0"/>
  </r>
  <r>
    <x v="4"/>
    <s v="MF04"/>
    <n v="2100"/>
    <n v="210000005"/>
    <n v="0"/>
    <s v="MF002100000050"/>
    <s v="500 KVA DG Set for Rice Mill"/>
    <x v="4"/>
    <n v="1"/>
    <n v="10"/>
    <n v="0"/>
    <s v="31.03.2018"/>
    <s v="31.03.2018"/>
    <s v="30.09.2022"/>
    <s v="INR"/>
    <n v="6069616.0300000003"/>
    <n v="0"/>
    <n v="-6069616.0300000003"/>
    <n v="0"/>
    <n v="0"/>
    <n v="-2308033.84"/>
    <n v="-228489.45730862729"/>
    <n v="0"/>
    <n v="-228489.45730862729"/>
    <n v="2536523.2973086271"/>
    <n v="0"/>
    <n v="0"/>
    <n v="1360874"/>
    <n v="3761582.1900000004"/>
    <n v="0"/>
  </r>
  <r>
    <x v="4"/>
    <s v="MF04"/>
    <n v="2100"/>
    <n v="210000006"/>
    <n v="0"/>
    <s v="MF002100000060"/>
    <s v="UPS - Rice Mill"/>
    <x v="4"/>
    <n v="1"/>
    <n v="10"/>
    <n v="0"/>
    <s v="31.03.2018"/>
    <s v="31.03.2018"/>
    <s v="30.09.2022"/>
    <s v="INR"/>
    <n v="140159.26"/>
    <n v="0"/>
    <n v="-140159.26"/>
    <n v="0"/>
    <n v="0"/>
    <n v="-53297"/>
    <n v="-5276.2743789323167"/>
    <n v="0"/>
    <n v="-5276.2743789323167"/>
    <n v="58573.274378932314"/>
    <n v="0"/>
    <n v="0"/>
    <n v="31425"/>
    <n v="86862.260000000009"/>
    <n v="0"/>
  </r>
  <r>
    <x v="4"/>
    <s v="MF04"/>
    <n v="2100"/>
    <n v="210000007"/>
    <n v="0"/>
    <s v="MF002100000070"/>
    <s v="Electrical Lightings"/>
    <x v="4"/>
    <n v="1"/>
    <n v="10"/>
    <n v="0"/>
    <s v="31.03.2018"/>
    <s v="31.03.2018"/>
    <s v="30.09.2022"/>
    <s v="INR"/>
    <n v="2746183.1"/>
    <n v="0"/>
    <n v="-2746183.1"/>
    <n v="0"/>
    <n v="0"/>
    <n v="-1044264.33"/>
    <n v="-103379.51052669209"/>
    <n v="0"/>
    <n v="-103379.51052669209"/>
    <n v="1147643.8405266921"/>
    <n v="0"/>
    <n v="0"/>
    <n v="615724"/>
    <n v="1701918.77"/>
    <n v="0"/>
  </r>
  <r>
    <x v="4"/>
    <s v="MF04"/>
    <n v="2100"/>
    <n v="210000008"/>
    <n v="0"/>
    <s v="MF002100000080"/>
    <s v="Control Panel for Paddy Dryer - 12 Module - 3"/>
    <x v="4"/>
    <n v="1"/>
    <n v="10"/>
    <n v="0"/>
    <s v="31.03.2018"/>
    <s v="31.03.2018"/>
    <s v="30.09.2022"/>
    <s v="INR"/>
    <n v="1064089.78"/>
    <n v="0"/>
    <n v="-1064089.78"/>
    <n v="0"/>
    <n v="0"/>
    <n v="-404631.07"/>
    <n v="-40057.418179694949"/>
    <n v="0"/>
    <n v="-40057.418179694949"/>
    <n v="444688.48817969498"/>
    <n v="0"/>
    <n v="0"/>
    <n v="238581"/>
    <n v="659458.71"/>
    <n v="0"/>
  </r>
  <r>
    <x v="4"/>
    <s v="MF04"/>
    <n v="2100"/>
    <n v="210000009"/>
    <n v="0"/>
    <s v="MF002100000090"/>
    <s v="Electrical work for Paddy Dryer - 12 Module - 3"/>
    <x v="4"/>
    <n v="1"/>
    <n v="10"/>
    <n v="0"/>
    <s v="31.03.2018"/>
    <s v="31.03.2018"/>
    <s v="30.09.2022"/>
    <s v="INR"/>
    <n v="1611953.46"/>
    <n v="0"/>
    <n v="-1611953.46"/>
    <n v="0"/>
    <n v="0"/>
    <n v="-612961.87"/>
    <n v="-60681.640379885604"/>
    <n v="0"/>
    <n v="-60681.640379885604"/>
    <n v="673643.51037988556"/>
    <n v="0"/>
    <n v="0"/>
    <n v="361418"/>
    <n v="998991.59"/>
    <n v="0"/>
  </r>
  <r>
    <x v="4"/>
    <s v="MF04"/>
    <n v="2100"/>
    <n v="210000010"/>
    <n v="0"/>
    <s v="MF002100000100"/>
    <s v="Electrical Lightings for Rice Mill Warehouse"/>
    <x v="4"/>
    <n v="1"/>
    <n v="10"/>
    <n v="0"/>
    <s v="31.03.2018"/>
    <s v="31.03.2018"/>
    <s v="30.09.2022"/>
    <s v="INR"/>
    <n v="380679.47"/>
    <n v="0"/>
    <n v="-380679.47"/>
    <n v="0"/>
    <n v="0"/>
    <n v="-144757.28"/>
    <n v="-14330.581168493803"/>
    <n v="0"/>
    <n v="-14330.581168493803"/>
    <n v="159087.86116849381"/>
    <n v="0"/>
    <n v="0"/>
    <n v="85353"/>
    <n v="235922.18999999997"/>
    <n v="0"/>
  </r>
  <r>
    <x v="4"/>
    <s v="MF06"/>
    <n v="1300"/>
    <n v="130000029"/>
    <n v="0"/>
    <s v="MF001300000290"/>
    <s v="Poly House Building"/>
    <x v="8"/>
    <n v="1"/>
    <n v="4"/>
    <n v="2"/>
    <s v="29.07.2019"/>
    <s v="30.07.2019"/>
    <m/>
    <s v="INR"/>
    <n v="12749884.23"/>
    <n v="0"/>
    <n v="-12749884.23"/>
    <n v="0"/>
    <n v="0"/>
    <n v="-8487826.1500000004"/>
    <n v="-1828908.37"/>
    <n v="0"/>
    <n v="-1828908.37"/>
    <n v="10316734.52"/>
    <n v="0"/>
    <n v="0"/>
    <n v="2433149.7100000009"/>
    <n v="4262058.08"/>
    <n v="0"/>
  </r>
  <r>
    <x v="4"/>
    <s v="MF06"/>
    <n v="1300"/>
    <n v="130000030"/>
    <n v="0"/>
    <s v="MF001300000300"/>
    <s v="Poly House Water Tank"/>
    <x v="8"/>
    <n v="2"/>
    <n v="4"/>
    <n v="2"/>
    <s v="29.07.2019"/>
    <s v="30.07.2019"/>
    <m/>
    <s v="INR"/>
    <n v="211355.94"/>
    <n v="0"/>
    <n v="-211355.94"/>
    <n v="0"/>
    <n v="0"/>
    <n v="-140703.43"/>
    <n v="-30317.97"/>
    <n v="0"/>
    <n v="-30317.97"/>
    <n v="171021.4"/>
    <n v="0"/>
    <n v="0"/>
    <n v="40334.540000000008"/>
    <n v="70652.510000000009"/>
    <n v="0"/>
  </r>
  <r>
    <x v="4"/>
    <s v="MF06"/>
    <n v="1300"/>
    <n v="130000031"/>
    <n v="0"/>
    <s v="MF001300000310"/>
    <s v="Poly House Pack House"/>
    <x v="8"/>
    <n v="1"/>
    <n v="4"/>
    <n v="2"/>
    <s v="29.07.2019"/>
    <s v="30.07.2019"/>
    <m/>
    <s v="INR"/>
    <n v="1674321.61"/>
    <n v="0"/>
    <n v="-1674321.61"/>
    <n v="0"/>
    <n v="0"/>
    <n v="-1114625.8700000001"/>
    <n v="-240173.22"/>
    <n v="0"/>
    <n v="-240173.22"/>
    <n v="1354799.09"/>
    <n v="0"/>
    <n v="0"/>
    <n v="319522.52"/>
    <n v="559695.74"/>
    <n v="0"/>
  </r>
  <r>
    <x v="4"/>
    <s v="MF06"/>
    <n v="1300"/>
    <n v="130000032"/>
    <n v="0"/>
    <s v="MF001300000320"/>
    <s v="Polyhouse Drain Work"/>
    <x v="8"/>
    <n v="1"/>
    <n v="4"/>
    <n v="7"/>
    <s v="09.07.2019"/>
    <s v="10.07.2019"/>
    <m/>
    <s v="INR"/>
    <n v="351035.02"/>
    <n v="0"/>
    <n v="-351035.02"/>
    <n v="0"/>
    <n v="0"/>
    <n v="-209616.79"/>
    <n v="-50315.040000000001"/>
    <n v="0"/>
    <n v="-50315.040000000001"/>
    <n v="259931.83000000002"/>
    <n v="0"/>
    <n v="0"/>
    <n v="91103.19"/>
    <n v="141418.23000000001"/>
    <n v="0"/>
  </r>
  <r>
    <x v="4"/>
    <s v="MF06"/>
    <n v="1600"/>
    <n v="160000277"/>
    <n v="0"/>
    <s v="MF001600002770"/>
    <s v="Irrigation System"/>
    <x v="0"/>
    <n v="1"/>
    <n v="9"/>
    <n v="2"/>
    <s v="29.07.2019"/>
    <s v="30.07.2019"/>
    <m/>
    <s v="INR"/>
    <n v="1501414.63"/>
    <n v="0"/>
    <n v="0"/>
    <n v="0"/>
    <n v="1501414.63"/>
    <n v="-499352.78"/>
    <n v="-107562.26"/>
    <n v="0"/>
    <n v="-107562.26"/>
    <n v="0"/>
    <n v="0"/>
    <n v="-606915.04"/>
    <n v="581424.73349999997"/>
    <n v="1002061.8499999999"/>
    <n v="313074.85649999988"/>
  </r>
  <r>
    <x v="4"/>
    <s v="MF06"/>
    <n v="1600"/>
    <n v="160000278"/>
    <n v="0"/>
    <s v="MF001600002780"/>
    <s v="Kirloskar Motor 3P - Irrigation system"/>
    <x v="0"/>
    <n v="1"/>
    <n v="9"/>
    <n v="2"/>
    <s v="29.07.2019"/>
    <s v="30.07.2019"/>
    <m/>
    <s v="INR"/>
    <n v="27952.560000000001"/>
    <n v="0"/>
    <n v="0"/>
    <n v="0"/>
    <n v="27952.560000000001"/>
    <n v="-9296.69"/>
    <n v="-2002.54"/>
    <n v="0"/>
    <n v="-2002.54"/>
    <n v="0"/>
    <n v="0"/>
    <n v="-11299.23"/>
    <n v="10824.664500000001"/>
    <n v="18655.870000000003"/>
    <n v="5828.665500000001"/>
  </r>
  <r>
    <x v="4"/>
    <s v="MF06"/>
    <n v="1600"/>
    <n v="160000279"/>
    <n v="0"/>
    <s v="MF001600002790"/>
    <s v="Dell Optiplex Desktop 3050"/>
    <x v="0"/>
    <n v="1"/>
    <n v="9"/>
    <n v="2"/>
    <s v="29.07.2019"/>
    <s v="30.07.2019"/>
    <m/>
    <s v="INR"/>
    <n v="50226.06"/>
    <n v="0"/>
    <n v="0"/>
    <n v="0"/>
    <n v="50226.06"/>
    <n v="-23223.77"/>
    <n v="-2841.78"/>
    <n v="0"/>
    <n v="-2841.78"/>
    <n v="0"/>
    <n v="0"/>
    <n v="-26065.55"/>
    <n v="15704.3315"/>
    <n v="27002.289999999997"/>
    <n v="8456.1784999999982"/>
  </r>
  <r>
    <x v="4"/>
    <s v="MF06"/>
    <n v="1600"/>
    <n v="160000280"/>
    <n v="0"/>
    <s v="MF001600002800"/>
    <s v="Aspee Duo two in one Battery Sprayer"/>
    <x v="0"/>
    <n v="1"/>
    <n v="9"/>
    <n v="2"/>
    <s v="29.07.2019"/>
    <s v="30.07.2019"/>
    <m/>
    <s v="INR"/>
    <n v="3681.69"/>
    <n v="0"/>
    <n v="-3681.69"/>
    <n v="0"/>
    <n v="0"/>
    <n v="-3065.5"/>
    <n v="-50.14"/>
    <n v="0"/>
    <n v="-50.14"/>
    <n v="3115.64"/>
    <n v="0"/>
    <n v="0"/>
    <n v="566.05000000000018"/>
    <n v="616.19000000000005"/>
    <n v="0"/>
  </r>
  <r>
    <x v="4"/>
    <s v="MF06"/>
    <n v="1600"/>
    <n v="160000281"/>
    <n v="0"/>
    <s v="MF001600002810"/>
    <s v="Electronic Weighing Scale"/>
    <x v="0"/>
    <n v="1"/>
    <n v="9"/>
    <n v="2"/>
    <s v="29.07.2019"/>
    <s v="30.07.2019"/>
    <m/>
    <s v="INR"/>
    <n v="13853.29"/>
    <n v="0"/>
    <n v="0"/>
    <n v="0"/>
    <n v="13853.29"/>
    <n v="-4607.43"/>
    <n v="-992.46"/>
    <n v="0"/>
    <n v="-992.46"/>
    <n v="0"/>
    <n v="0"/>
    <n v="-5599.89"/>
    <n v="5364.7100000000009"/>
    <n v="9245.86"/>
    <n v="2888.6900000000005"/>
  </r>
  <r>
    <x v="4"/>
    <s v="MF06"/>
    <n v="1600"/>
    <n v="160000282"/>
    <n v="0"/>
    <s v="MF001600002820"/>
    <s v="Spraying Machine"/>
    <x v="0"/>
    <n v="1"/>
    <n v="9"/>
    <n v="2"/>
    <s v="29.07.2019"/>
    <s v="30.07.2019"/>
    <m/>
    <s v="INR"/>
    <n v="17472.63"/>
    <n v="0"/>
    <n v="0"/>
    <n v="0"/>
    <n v="17472.63"/>
    <n v="-5811.18"/>
    <n v="-1251.75"/>
    <n v="0"/>
    <n v="-1251.75"/>
    <n v="0"/>
    <n v="0"/>
    <n v="-7062.93"/>
    <n v="6766.3050000000003"/>
    <n v="11661.45"/>
    <n v="3643.3950000000004"/>
  </r>
  <r>
    <x v="4"/>
    <s v="MF06"/>
    <n v="1600"/>
    <n v="160000283"/>
    <n v="0"/>
    <s v="MF001600002830"/>
    <s v="Harmony"/>
    <x v="0"/>
    <n v="1"/>
    <n v="9"/>
    <n v="2"/>
    <s v="29.07.2019"/>
    <s v="30.07.2019"/>
    <m/>
    <s v="INR"/>
    <n v="160418.63"/>
    <n v="0"/>
    <n v="0"/>
    <n v="0"/>
    <n v="160418.63"/>
    <n v="-62276.959999999999"/>
    <n v="-10457.049999999999"/>
    <n v="0"/>
    <n v="-10457.049999999999"/>
    <n v="0"/>
    <n v="0"/>
    <n v="-72734.009999999995"/>
    <n v="56995.003000000012"/>
    <n v="98141.670000000013"/>
    <n v="30689.616999999998"/>
  </r>
  <r>
    <x v="4"/>
    <s v="MF06"/>
    <n v="1600"/>
    <n v="160000284"/>
    <n v="0"/>
    <s v="MF001600002840"/>
    <s v="ISII Compact"/>
    <x v="0"/>
    <n v="1"/>
    <n v="9"/>
    <n v="2"/>
    <s v="29.07.2019"/>
    <s v="30.07.2019"/>
    <m/>
    <s v="INR"/>
    <n v="584836.4"/>
    <n v="0"/>
    <n v="0"/>
    <n v="0"/>
    <n v="584836.4"/>
    <n v="-194509.68"/>
    <n v="-41898.04"/>
    <n v="0"/>
    <n v="-41898.04"/>
    <n v="0"/>
    <n v="0"/>
    <n v="-236407.72"/>
    <n v="226478.64200000005"/>
    <n v="390326.72000000003"/>
    <n v="121950.038"/>
  </r>
  <r>
    <x v="4"/>
    <s v="MF06"/>
    <n v="1600"/>
    <n v="160000285"/>
    <n v="0"/>
    <s v="MF001600002850"/>
    <s v="POLLUNATION EQUIPMENT"/>
    <x v="0"/>
    <n v="4"/>
    <n v="9"/>
    <n v="2"/>
    <s v="29.07.2019"/>
    <s v="30.07.2019"/>
    <m/>
    <s v="INR"/>
    <n v="177836.61"/>
    <n v="0"/>
    <n v="0"/>
    <n v="0"/>
    <n v="177836.61"/>
    <n v="-59146.35"/>
    <n v="-12740.32"/>
    <n v="0"/>
    <n v="-12740.32"/>
    <n v="0"/>
    <n v="0"/>
    <n v="-71886.67"/>
    <n v="68867.460999999996"/>
    <n v="118690.25999999998"/>
    <n v="37082.478999999992"/>
  </r>
  <r>
    <x v="4"/>
    <s v="MF06"/>
    <n v="1600"/>
    <n v="160000286"/>
    <n v="0"/>
    <s v="MF001600002860"/>
    <s v="HOT AIR HEATERS INCL GAS PRESURE REGULATOR"/>
    <x v="0"/>
    <n v="4"/>
    <n v="9"/>
    <n v="2"/>
    <s v="29.07.2019"/>
    <s v="30.07.2019"/>
    <m/>
    <s v="INR"/>
    <n v="347546.29"/>
    <n v="0"/>
    <n v="0"/>
    <n v="0"/>
    <n v="347546.29"/>
    <n v="-115589.8"/>
    <n v="-24898.43"/>
    <n v="0"/>
    <n v="-24898.43"/>
    <n v="0"/>
    <n v="0"/>
    <n v="-140488.23000000001"/>
    <n v="134587.73899999997"/>
    <n v="231956.49"/>
    <n v="72470.320999999996"/>
  </r>
  <r>
    <x v="4"/>
    <s v="MF06"/>
    <n v="1600"/>
    <n v="160000287"/>
    <n v="0"/>
    <s v="MF001600002870"/>
    <s v="HEATING PIPE 51MM"/>
    <x v="0"/>
    <n v="1"/>
    <n v="9"/>
    <n v="2"/>
    <s v="29.07.2019"/>
    <s v="30.07.2019"/>
    <m/>
    <s v="INR"/>
    <n v="596374.12"/>
    <n v="0"/>
    <n v="0"/>
    <n v="0"/>
    <n v="596374.12"/>
    <n v="-198346.99"/>
    <n v="-42724.61"/>
    <n v="0"/>
    <n v="-42724.61"/>
    <n v="0"/>
    <n v="0"/>
    <n v="-241071.59999999998"/>
    <n v="230946.63800000001"/>
    <n v="398027.13"/>
    <n v="124355.88200000001"/>
  </r>
  <r>
    <x v="4"/>
    <s v="MF06"/>
    <n v="1600"/>
    <n v="160000288"/>
    <n v="0"/>
    <s v="MF001600002880"/>
    <s v="PIPE RAIL TROLLEY INCL BATTERY CHARGER"/>
    <x v="0"/>
    <n v="2"/>
    <n v="9"/>
    <n v="2"/>
    <s v="29.07.2019"/>
    <s v="30.07.2019"/>
    <m/>
    <s v="INR"/>
    <n v="697482.83"/>
    <n v="0"/>
    <n v="0"/>
    <n v="0"/>
    <n v="697482.83"/>
    <n v="-231974.55"/>
    <n v="-49968.1"/>
    <n v="0"/>
    <n v="-49968.1"/>
    <n v="0"/>
    <n v="0"/>
    <n v="-281942.64999999997"/>
    <n v="270101.11700000003"/>
    <n v="465508.27999999997"/>
    <n v="145439.06299999997"/>
  </r>
  <r>
    <x v="4"/>
    <s v="MF06"/>
    <n v="1600"/>
    <n v="160000289"/>
    <n v="0"/>
    <s v="MF001600002890"/>
    <s v="HARVEST TROLLY"/>
    <x v="0"/>
    <n v="28"/>
    <n v="9"/>
    <n v="2"/>
    <s v="29.07.2019"/>
    <s v="30.07.2019"/>
    <m/>
    <s v="INR"/>
    <n v="934257.22"/>
    <n v="0"/>
    <n v="0"/>
    <n v="0"/>
    <n v="934257.22"/>
    <n v="-310722.93"/>
    <n v="-66930.759999999995"/>
    <n v="0"/>
    <n v="-66930.759999999995"/>
    <n v="0"/>
    <n v="0"/>
    <n v="-377653.69"/>
    <n v="361792.29450000002"/>
    <n v="623534.29"/>
    <n v="194811.23550000001"/>
  </r>
  <r>
    <x v="4"/>
    <s v="MF06"/>
    <n v="1600"/>
    <n v="160000290"/>
    <n v="0"/>
    <s v="MF001600002900"/>
    <s v="FLY TRAP MACHINE"/>
    <x v="0"/>
    <n v="5"/>
    <n v="0"/>
    <n v="7"/>
    <s v="02.07.2019"/>
    <s v="03.07.2019"/>
    <m/>
    <s v="INR"/>
    <n v="21500"/>
    <n v="0"/>
    <n v="-21500"/>
    <n v="0"/>
    <n v="0"/>
    <n v="-20425"/>
    <n v="0"/>
    <n v="0"/>
    <n v="0"/>
    <n v="20425"/>
    <n v="0"/>
    <n v="0"/>
    <n v="1075"/>
    <n v="1075"/>
    <n v="0"/>
  </r>
  <r>
    <x v="4"/>
    <s v="MF06"/>
    <n v="2000"/>
    <n v="200000007"/>
    <n v="0"/>
    <s v="MF002000000070"/>
    <s v="Wall Mounting Ladder"/>
    <x v="3"/>
    <n v="2"/>
    <n v="9"/>
    <n v="2"/>
    <s v="29.07.2019"/>
    <s v="30.07.2019"/>
    <m/>
    <s v="INR"/>
    <n v="29025.94"/>
    <n v="0"/>
    <n v="0"/>
    <n v="0"/>
    <n v="29025.94"/>
    <n v="-9653.69"/>
    <n v="-2079.44"/>
    <n v="0"/>
    <n v="-2079.44"/>
    <n v="0"/>
    <n v="0"/>
    <n v="-11733.130000000001"/>
    <n v="11240.326499999999"/>
    <n v="19372.25"/>
    <n v="6052.4834999999985"/>
  </r>
  <r>
    <x v="4"/>
    <s v="MF06"/>
    <n v="2000"/>
    <n v="200000008"/>
    <n v="0"/>
    <s v="MF002000000080"/>
    <s v="Steel Almirah"/>
    <x v="3"/>
    <n v="1"/>
    <n v="9"/>
    <n v="2"/>
    <s v="29.07.2019"/>
    <s v="30.07.2019"/>
    <m/>
    <s v="INR"/>
    <n v="11505"/>
    <n v="0"/>
    <n v="0"/>
    <n v="0"/>
    <n v="11505"/>
    <n v="-3826.42"/>
    <n v="-824.23"/>
    <n v="0"/>
    <n v="-824.23"/>
    <n v="0"/>
    <n v="0"/>
    <n v="-4650.6499999999996"/>
    <n v="4455.3275000000003"/>
    <n v="7678.58"/>
    <n v="2399.0225"/>
  </r>
  <r>
    <x v="4"/>
    <s v="MF06"/>
    <n v="2000"/>
    <n v="200000009"/>
    <n v="0"/>
    <s v="MF002000000090"/>
    <s v="Slotted Angle Rack"/>
    <x v="3"/>
    <n v="2"/>
    <n v="9"/>
    <n v="2"/>
    <s v="29.07.2019"/>
    <s v="30.07.2019"/>
    <m/>
    <s v="INR"/>
    <n v="8071.2"/>
    <n v="0"/>
    <n v="0"/>
    <n v="0"/>
    <n v="8071.2"/>
    <n v="-2684.37"/>
    <n v="-578.23"/>
    <n v="0"/>
    <n v="-578.23"/>
    <n v="0"/>
    <n v="0"/>
    <n v="-3262.6"/>
    <n v="3125.59"/>
    <n v="5386.83"/>
    <n v="1683.0100000000002"/>
  </r>
  <r>
    <x v="4"/>
    <s v="MF06"/>
    <n v="2100"/>
    <n v="210000022"/>
    <n v="0"/>
    <s v="MF002100000220"/>
    <s v="Climate Control System"/>
    <x v="4"/>
    <n v="2"/>
    <n v="9"/>
    <n v="2"/>
    <s v="29.07.2019"/>
    <s v="30.07.2019"/>
    <m/>
    <s v="INR"/>
    <n v="672874.06"/>
    <n v="0"/>
    <n v="-672874.06"/>
    <n v="0"/>
    <n v="0"/>
    <n v="-223789.98"/>
    <n v="-48205.11"/>
    <n v="0"/>
    <n v="-48205.11"/>
    <n v="271995.09000000003"/>
    <n v="0"/>
    <n v="0"/>
    <n v="400878.97000000003"/>
    <n v="449084.08000000007"/>
    <n v="0"/>
  </r>
  <r>
    <x v="4"/>
    <s v="MF06"/>
    <n v="2100"/>
    <n v="210000023"/>
    <n v="0"/>
    <s v="MF002100000230"/>
    <s v="UPS OUTPUT PANEL"/>
    <x v="4"/>
    <n v="1"/>
    <n v="9"/>
    <n v="2"/>
    <s v="29.07.2019"/>
    <s v="30.07.2019"/>
    <m/>
    <s v="INR"/>
    <n v="52774.44"/>
    <n v="0"/>
    <n v="-52774.44"/>
    <n v="0"/>
    <n v="0"/>
    <n v="-17552.150000000001"/>
    <n v="-3780.79"/>
    <n v="0"/>
    <n v="-3780.79"/>
    <n v="21332.940000000002"/>
    <n v="0"/>
    <n v="0"/>
    <n v="31441.5"/>
    <n v="35222.29"/>
    <n v="0"/>
  </r>
  <r>
    <x v="4"/>
    <s v="MF06"/>
    <n v="2100"/>
    <n v="210000024"/>
    <n v="0"/>
    <s v="MF002100000240"/>
    <s v="PCC PANEL"/>
    <x v="4"/>
    <n v="1"/>
    <n v="9"/>
    <n v="2"/>
    <s v="29.07.2019"/>
    <s v="30.07.2019"/>
    <m/>
    <s v="INR"/>
    <n v="92355.26"/>
    <n v="0"/>
    <n v="-92355.26"/>
    <n v="0"/>
    <n v="0"/>
    <n v="-30716.27"/>
    <n v="-6616.39"/>
    <n v="0"/>
    <n v="-6616.39"/>
    <n v="37332.660000000003"/>
    <n v="0"/>
    <n v="0"/>
    <n v="55022.599999999991"/>
    <n v="61638.989999999991"/>
    <n v="0"/>
  </r>
  <r>
    <x v="4"/>
    <s v="MF06"/>
    <n v="2100"/>
    <n v="210000025"/>
    <n v="0"/>
    <s v="MF002100000250"/>
    <s v="Electrical Installations &amp; Equipments"/>
    <x v="4"/>
    <n v="1"/>
    <n v="9"/>
    <n v="2"/>
    <s v="29.07.2019"/>
    <s v="30.07.2019"/>
    <m/>
    <s v="INR"/>
    <n v="751726.2"/>
    <n v="0"/>
    <n v="-751726.2"/>
    <n v="0"/>
    <n v="0"/>
    <n v="-250015.26"/>
    <n v="-53854.12"/>
    <n v="0"/>
    <n v="-53854.12"/>
    <n v="303869.38"/>
    <n v="0"/>
    <n v="0"/>
    <n v="447856.81999999995"/>
    <n v="501710.93999999994"/>
    <n v="0"/>
  </r>
  <r>
    <x v="4"/>
    <s v="MF07"/>
    <n v="1300"/>
    <n v="130000037"/>
    <n v="0"/>
    <s v="MF001300000370"/>
    <s v="Drainage &amp; Plumbing Work"/>
    <x v="8"/>
    <n v="1"/>
    <n v="30"/>
    <n v="0"/>
    <s v="31.03.2021"/>
    <s v="01.03.2021"/>
    <m/>
    <s v="INR"/>
    <n v="143149.56"/>
    <n v="0"/>
    <n v="-143149.56"/>
    <n v="0"/>
    <n v="0"/>
    <n v="-4918.07"/>
    <n v="-3415.33"/>
    <n v="0"/>
    <n v="-3415.33"/>
    <n v="8333.4"/>
    <n v="0"/>
    <n v="0"/>
    <n v="134816.16"/>
    <n v="138231.49"/>
    <n v="0"/>
  </r>
  <r>
    <x v="4"/>
    <s v="MF07"/>
    <n v="1300"/>
    <n v="130000038"/>
    <n v="0"/>
    <s v="MF001300000380"/>
    <s v="Epoxy Work"/>
    <x v="8"/>
    <n v="1"/>
    <n v="30"/>
    <n v="0"/>
    <s v="31.03.2021"/>
    <s v="01.03.2021"/>
    <m/>
    <s v="INR"/>
    <n v="116230"/>
    <n v="0"/>
    <n v="-116230"/>
    <n v="0"/>
    <n v="0"/>
    <n v="-3993.22"/>
    <n v="-2773.07"/>
    <n v="0"/>
    <n v="-2773.07"/>
    <n v="6766.29"/>
    <n v="0"/>
    <n v="0"/>
    <n v="109463.71"/>
    <n v="112236.78"/>
    <n v="0"/>
  </r>
  <r>
    <x v="4"/>
    <s v="MF07"/>
    <n v="1300"/>
    <n v="130000039"/>
    <n v="0"/>
    <s v="MF001300000390"/>
    <s v="Fire Hydrant System"/>
    <x v="8"/>
    <n v="1"/>
    <n v="15"/>
    <n v="0"/>
    <s v="31.03.2021"/>
    <s v="01.03.2021"/>
    <m/>
    <s v="INR"/>
    <n v="179992.75"/>
    <n v="0"/>
    <n v="-179992.75"/>
    <n v="0"/>
    <n v="0"/>
    <n v="-12367.72"/>
    <n v="-8588.7000000000007"/>
    <n v="0"/>
    <n v="-8588.7000000000007"/>
    <n v="20956.419999999998"/>
    <n v="0"/>
    <n v="0"/>
    <n v="159036.33000000002"/>
    <n v="167625.03"/>
    <n v="0"/>
  </r>
  <r>
    <x v="4"/>
    <s v="MF07"/>
    <n v="1300"/>
    <n v="130000040"/>
    <n v="0"/>
    <s v="MF001300000400"/>
    <s v="Puf Panel Installation"/>
    <x v="8"/>
    <n v="1"/>
    <n v="30"/>
    <n v="0"/>
    <s v="31.03.2021"/>
    <s v="01.03.2021"/>
    <m/>
    <s v="INR"/>
    <n v="1622734.96"/>
    <n v="0"/>
    <n v="-1622734.96"/>
    <n v="0"/>
    <n v="0"/>
    <n v="-55750.95"/>
    <n v="-38715.94"/>
    <n v="0"/>
    <n v="-38715.94"/>
    <n v="94466.89"/>
    <n v="0"/>
    <n v="0"/>
    <n v="1528268.07"/>
    <n v="1566984.01"/>
    <n v="0"/>
  </r>
  <r>
    <x v="4"/>
    <s v="MF07"/>
    <n v="1300"/>
    <n v="130000041"/>
    <n v="0"/>
    <s v="MF001300000410"/>
    <s v="Window Mess"/>
    <x v="8"/>
    <n v="6"/>
    <n v="30"/>
    <n v="0"/>
    <s v="31.03.2021"/>
    <s v="01.03.2021"/>
    <m/>
    <s v="INR"/>
    <n v="35106"/>
    <n v="0"/>
    <n v="-35106"/>
    <n v="0"/>
    <n v="0"/>
    <n v="-1206.1099999999999"/>
    <n v="-837.57"/>
    <n v="0"/>
    <n v="-837.57"/>
    <n v="2043.6799999999998"/>
    <n v="0"/>
    <n v="0"/>
    <n v="33062.32"/>
    <n v="33899.89"/>
    <n v="0"/>
  </r>
  <r>
    <x v="4"/>
    <s v="MF07"/>
    <n v="1300"/>
    <n v="130000042"/>
    <n v="0"/>
    <s v="MF001300000420"/>
    <s v="Building Painting"/>
    <x v="8"/>
    <n v="1"/>
    <n v="30"/>
    <n v="0"/>
    <s v="31.03.2021"/>
    <s v="01.03.2021"/>
    <m/>
    <s v="INR"/>
    <n v="87084"/>
    <n v="0"/>
    <n v="-87084"/>
    <n v="0"/>
    <n v="0"/>
    <n v="-2991.87"/>
    <n v="-2077.69"/>
    <n v="0"/>
    <n v="-2077.69"/>
    <n v="5069.5599999999995"/>
    <n v="0"/>
    <n v="0"/>
    <n v="82014.44"/>
    <n v="84092.13"/>
    <n v="0"/>
  </r>
  <r>
    <x v="4"/>
    <s v="MF07"/>
    <n v="1600"/>
    <n v="160000324"/>
    <n v="0"/>
    <s v="MF001600003240"/>
    <s v="Tray Dryer"/>
    <x v="0"/>
    <n v="1"/>
    <n v="10"/>
    <n v="0"/>
    <s v="31.03.2021"/>
    <s v="01.03.2021"/>
    <m/>
    <s v="INR"/>
    <n v="300000"/>
    <n v="0"/>
    <n v="0"/>
    <n v="0"/>
    <n v="300000"/>
    <n v="-30920.55"/>
    <n v="-21472.6"/>
    <n v="0"/>
    <n v="-21472.6"/>
    <n v="0"/>
    <n v="0"/>
    <n v="-52393.149999999994"/>
    <n v="160944.45250000001"/>
    <n v="269079.45"/>
    <n v="86662.397499999992"/>
  </r>
  <r>
    <x v="4"/>
    <s v="MF07"/>
    <n v="1700"/>
    <n v="170000026"/>
    <n v="0"/>
    <s v="MF001700000260"/>
    <s v="BottlesWashSqueeze Type, Screw Cap"/>
    <x v="10"/>
    <n v="2"/>
    <n v="1"/>
    <n v="0"/>
    <s v="31.03.2021"/>
    <s v="01.03.2021"/>
    <m/>
    <s v="INR"/>
    <n v="153.97999999999999"/>
    <n v="0"/>
    <n v="-153.97999999999999"/>
    <n v="0"/>
    <n v="0"/>
    <n v="-146.28"/>
    <n v="0"/>
    <n v="0"/>
    <n v="0"/>
    <n v="146.28"/>
    <n v="0"/>
    <n v="0"/>
    <n v="7.6999999999999886"/>
    <n v="7.6999999999999886"/>
    <n v="0"/>
  </r>
  <r>
    <x v="4"/>
    <s v="MF07"/>
    <n v="1700"/>
    <n v="170000027"/>
    <n v="0"/>
    <s v="MF001700000270"/>
    <s v="Burettes, CLASS A 25 ml (AMBER)"/>
    <x v="10"/>
    <n v="2"/>
    <n v="1"/>
    <n v="0"/>
    <s v="31.03.2021"/>
    <s v="01.03.2021"/>
    <m/>
    <s v="INR"/>
    <n v="4340.54"/>
    <n v="0"/>
    <n v="-4340.54"/>
    <n v="0"/>
    <n v="0"/>
    <n v="-4123.51"/>
    <n v="0"/>
    <n v="0"/>
    <n v="0"/>
    <n v="4123.51"/>
    <n v="0"/>
    <n v="0"/>
    <n v="217.02999999999975"/>
    <n v="217.02999999999975"/>
    <n v="0"/>
  </r>
  <r>
    <x v="4"/>
    <s v="MF07"/>
    <n v="1700"/>
    <n v="170000028"/>
    <n v="0"/>
    <s v="MF001700000280"/>
    <s v="Burner"/>
    <x v="10"/>
    <n v="2"/>
    <n v="1"/>
    <n v="0"/>
    <s v="31.03.2021"/>
    <s v="01.03.2021"/>
    <m/>
    <s v="INR"/>
    <n v="2350"/>
    <n v="0"/>
    <n v="-2350"/>
    <n v="0"/>
    <n v="0"/>
    <n v="-2232.5"/>
    <n v="0"/>
    <n v="0"/>
    <n v="0"/>
    <n v="2232.5"/>
    <n v="0"/>
    <n v="0"/>
    <n v="117.5"/>
    <n v="117.5"/>
    <n v="0"/>
  </r>
  <r>
    <x v="4"/>
    <s v="MF07"/>
    <n v="1700"/>
    <n v="170000029"/>
    <n v="0"/>
    <s v="MF001700000290"/>
    <s v="Calorimeter"/>
    <x v="10"/>
    <n v="1"/>
    <n v="10"/>
    <n v="0"/>
    <s v="31.03.2021"/>
    <s v="01.03.2021"/>
    <m/>
    <s v="INR"/>
    <n v="46040"/>
    <n v="0"/>
    <n v="0"/>
    <n v="0"/>
    <n v="46040"/>
    <n v="-4745.2700000000004"/>
    <n v="-3295.33"/>
    <n v="0"/>
    <n v="-3295.33"/>
    <n v="0"/>
    <n v="0"/>
    <n v="-8040.6"/>
    <n v="24699.61"/>
    <n v="41294.729999999996"/>
    <n v="13299.79"/>
  </r>
  <r>
    <x v="4"/>
    <s v="MF07"/>
    <n v="1700"/>
    <n v="170000030"/>
    <n v="0"/>
    <s v="MF001700000300"/>
    <s v="Clamp with Boss head"/>
    <x v="10"/>
    <n v="3"/>
    <n v="1"/>
    <n v="0"/>
    <s v="31.03.2021"/>
    <s v="01.03.2021"/>
    <m/>
    <s v="INR"/>
    <n v="1350"/>
    <n v="0"/>
    <n v="-1350"/>
    <n v="0"/>
    <n v="0"/>
    <n v="-1282.5"/>
    <n v="0"/>
    <n v="0"/>
    <n v="0"/>
    <n v="1282.5"/>
    <n v="0"/>
    <n v="0"/>
    <n v="67.5"/>
    <n v="67.5"/>
    <n v="0"/>
  </r>
  <r>
    <x v="4"/>
    <s v="MF07"/>
    <n v="1700"/>
    <n v="170000031"/>
    <n v="0"/>
    <s v="MF001700000310"/>
    <s v="ColoumnsPlain Glass Stopcock 200 ml"/>
    <x v="10"/>
    <n v="1"/>
    <n v="1"/>
    <n v="0"/>
    <s v="31.03.2021"/>
    <s v="01.03.2021"/>
    <m/>
    <s v="INR"/>
    <n v="485"/>
    <n v="0"/>
    <n v="-485"/>
    <n v="0"/>
    <n v="0"/>
    <n v="-460.75"/>
    <n v="0"/>
    <n v="0"/>
    <n v="0"/>
    <n v="460.75"/>
    <n v="0"/>
    <n v="0"/>
    <n v="24.25"/>
    <n v="24.25"/>
    <n v="0"/>
  </r>
  <r>
    <x v="4"/>
    <s v="MF07"/>
    <n v="1700"/>
    <n v="170000032"/>
    <n v="0"/>
    <s v="MF001700000320"/>
    <s v="Coloums Glass Stopcock 300 ml"/>
    <x v="10"/>
    <n v="1"/>
    <n v="1"/>
    <n v="0"/>
    <s v="31.03.2021"/>
    <s v="01.03.2021"/>
    <m/>
    <s v="INR"/>
    <n v="775"/>
    <n v="0"/>
    <n v="-775"/>
    <n v="0"/>
    <n v="0"/>
    <n v="-736.25"/>
    <n v="0"/>
    <n v="0"/>
    <n v="0"/>
    <n v="736.25"/>
    <n v="0"/>
    <n v="0"/>
    <n v="38.75"/>
    <n v="38.75"/>
    <n v="0"/>
  </r>
  <r>
    <x v="4"/>
    <s v="MF07"/>
    <n v="1700"/>
    <n v="170000033"/>
    <n v="0"/>
    <s v="MF001700000330"/>
    <s v="Cone Making Machine"/>
    <x v="10"/>
    <n v="1"/>
    <n v="1"/>
    <n v="0"/>
    <s v="31.03.2021"/>
    <s v="01.03.2021"/>
    <m/>
    <s v="INR"/>
    <n v="5300"/>
    <n v="0"/>
    <n v="-5300"/>
    <n v="0"/>
    <n v="0"/>
    <n v="-5035"/>
    <n v="0"/>
    <n v="0"/>
    <n v="0"/>
    <n v="5035"/>
    <n v="0"/>
    <n v="0"/>
    <n v="265"/>
    <n v="265"/>
    <n v="0"/>
  </r>
  <r>
    <x v="4"/>
    <s v="MF07"/>
    <n v="1700"/>
    <n v="170000034"/>
    <n v="0"/>
    <s v="MF001700000340"/>
    <s v="Cup Food Processor FP"/>
    <x v="10"/>
    <n v="1"/>
    <n v="10"/>
    <n v="0"/>
    <s v="31.03.2021"/>
    <s v="01.03.2021"/>
    <m/>
    <s v="INR"/>
    <n v="71390"/>
    <n v="0"/>
    <n v="0"/>
    <n v="0"/>
    <n v="71390"/>
    <n v="-7358.06"/>
    <n v="-5109.76"/>
    <n v="0"/>
    <n v="-5109.76"/>
    <n v="0"/>
    <n v="0"/>
    <n v="-12467.82"/>
    <n v="38299.417000000001"/>
    <n v="64031.94"/>
    <n v="20622.762999999999"/>
  </r>
  <r>
    <x v="4"/>
    <s v="MF07"/>
    <n v="1700"/>
    <n v="170000035"/>
    <n v="0"/>
    <s v="MF001700000350"/>
    <s v="Dessicators Plastic Knob 250 mm"/>
    <x v="10"/>
    <n v="1"/>
    <n v="10"/>
    <n v="0"/>
    <s v="31.03.2021"/>
    <s v="01.03.2021"/>
    <m/>
    <s v="INR"/>
    <n v="10050"/>
    <n v="0"/>
    <n v="0"/>
    <n v="0"/>
    <n v="10050"/>
    <n v="-1035.8399999999999"/>
    <n v="-719.33"/>
    <n v="0"/>
    <n v="-719.33"/>
    <n v="0"/>
    <n v="0"/>
    <n v="-1755.17"/>
    <n v="5391.6395000000002"/>
    <n v="9014.16"/>
    <n v="2903.1904999999997"/>
  </r>
  <r>
    <x v="4"/>
    <s v="MF07"/>
    <n v="1700"/>
    <n v="170000036"/>
    <n v="0"/>
    <s v="MF001700000360"/>
    <s v="Double Deck Oven"/>
    <x v="10"/>
    <n v="1"/>
    <n v="10"/>
    <n v="0"/>
    <s v="31.03.2021"/>
    <s v="01.03.2021"/>
    <m/>
    <s v="INR"/>
    <n v="13650"/>
    <n v="0"/>
    <n v="0"/>
    <n v="0"/>
    <n v="13650"/>
    <n v="-1406.88"/>
    <n v="-977"/>
    <n v="0"/>
    <n v="-977"/>
    <n v="0"/>
    <n v="0"/>
    <n v="-2383.88"/>
    <n v="7322.9779999999992"/>
    <n v="12243.119999999999"/>
    <n v="3943.1419999999998"/>
  </r>
  <r>
    <x v="4"/>
    <s v="MF07"/>
    <n v="1700"/>
    <n v="170000037"/>
    <n v="0"/>
    <s v="MF001700000370"/>
    <s v="EQUITRON Round Oil Bath Clear Bottom"/>
    <x v="10"/>
    <n v="1"/>
    <n v="10"/>
    <n v="0"/>
    <s v="31.03.2021"/>
    <s v="01.03.2021"/>
    <m/>
    <s v="INR"/>
    <n v="24510"/>
    <n v="0"/>
    <n v="0"/>
    <n v="0"/>
    <n v="24510"/>
    <n v="-2526.21"/>
    <n v="-1754.31"/>
    <n v="0"/>
    <n v="-1754.31"/>
    <n v="0"/>
    <n v="0"/>
    <n v="-4280.5200000000004"/>
    <n v="13149.162"/>
    <n v="21983.79"/>
    <n v="7080.3179999999993"/>
  </r>
  <r>
    <x v="4"/>
    <s v="MF07"/>
    <n v="1700"/>
    <n v="170000038"/>
    <n v="0"/>
    <s v="MF001700000380"/>
    <s v="Extraction SoxheletAllihn Conden 200 ml"/>
    <x v="10"/>
    <n v="1"/>
    <n v="1"/>
    <n v="0"/>
    <s v="31.03.2021"/>
    <s v="01.03.2021"/>
    <m/>
    <s v="INR"/>
    <n v="1550"/>
    <n v="0"/>
    <n v="-1550"/>
    <n v="0"/>
    <n v="0"/>
    <n v="-1472.5"/>
    <n v="0"/>
    <n v="0"/>
    <n v="0"/>
    <n v="1472.5"/>
    <n v="0"/>
    <n v="0"/>
    <n v="77.5"/>
    <n v="77.5"/>
    <n v="0"/>
  </r>
  <r>
    <x v="4"/>
    <s v="MF07"/>
    <n v="1700"/>
    <n v="170000039"/>
    <n v="0"/>
    <s v="MF001700000390"/>
    <s v="Eye  Washing Unit"/>
    <x v="10"/>
    <n v="5"/>
    <n v="1"/>
    <n v="0"/>
    <s v="31.03.2021"/>
    <s v="01.03.2021"/>
    <m/>
    <s v="INR"/>
    <n v="34250"/>
    <n v="0"/>
    <n v="-34250"/>
    <n v="0"/>
    <n v="0"/>
    <n v="-32537.5"/>
    <n v="0"/>
    <n v="0"/>
    <n v="0"/>
    <n v="32537.5"/>
    <n v="0"/>
    <n v="0"/>
    <n v="1712.5"/>
    <n v="1712.5"/>
    <n v="0"/>
  </r>
  <r>
    <x v="4"/>
    <s v="MF07"/>
    <n v="1700"/>
    <n v="170000040"/>
    <n v="0"/>
    <s v="MF001700000400"/>
    <s v="Eye washing Safety shower Combined Unit"/>
    <x v="10"/>
    <n v="1"/>
    <n v="1"/>
    <n v="0"/>
    <s v="31.03.2021"/>
    <s v="01.03.2021"/>
    <m/>
    <s v="INR"/>
    <n v="7300"/>
    <n v="0"/>
    <n v="-7300"/>
    <n v="0"/>
    <n v="0"/>
    <n v="-6935"/>
    <n v="0"/>
    <n v="0"/>
    <n v="0"/>
    <n v="6935"/>
    <n v="0"/>
    <n v="0"/>
    <n v="365"/>
    <n v="365"/>
    <n v="0"/>
  </r>
  <r>
    <x v="4"/>
    <s v="MF07"/>
    <n v="1700"/>
    <n v="170000041"/>
    <n v="0"/>
    <s v="MF001700000410"/>
    <s v="Flasks, Erlenmeyer, Conical,  150 ml"/>
    <x v="10"/>
    <n v="6"/>
    <n v="1"/>
    <n v="0"/>
    <s v="31.03.2021"/>
    <s v="01.03.2021"/>
    <m/>
    <s v="INR"/>
    <n v="450"/>
    <n v="0"/>
    <n v="-450"/>
    <n v="0"/>
    <n v="0"/>
    <n v="-427.5"/>
    <n v="0"/>
    <n v="0"/>
    <n v="0"/>
    <n v="427.5"/>
    <n v="0"/>
    <n v="0"/>
    <n v="22.5"/>
    <n v="22.5"/>
    <n v="0"/>
  </r>
  <r>
    <x v="4"/>
    <s v="MF07"/>
    <n v="1700"/>
    <n v="170000042"/>
    <n v="0"/>
    <s v="MF001700000420"/>
    <s v="Flasks, Filtering, Bolt Neck,500 ml"/>
    <x v="10"/>
    <n v="1"/>
    <n v="1"/>
    <n v="0"/>
    <s v="31.03.2021"/>
    <s v="01.03.2021"/>
    <m/>
    <s v="INR"/>
    <n v="305"/>
    <n v="0"/>
    <n v="-305"/>
    <n v="0"/>
    <n v="0"/>
    <n v="-289.75"/>
    <n v="0"/>
    <n v="0"/>
    <n v="0"/>
    <n v="289.75"/>
    <n v="0"/>
    <n v="0"/>
    <n v="15.25"/>
    <n v="15.25"/>
    <n v="0"/>
  </r>
  <r>
    <x v="4"/>
    <s v="MF07"/>
    <n v="1700"/>
    <n v="170000043"/>
    <n v="0"/>
    <s v="MF001700000430"/>
    <s v="Flasks, Volumetric Class B, Amber 100 ml"/>
    <x v="10"/>
    <n v="2"/>
    <n v="1"/>
    <n v="0"/>
    <s v="31.03.2021"/>
    <s v="01.03.2021"/>
    <m/>
    <s v="INR"/>
    <n v="556.48"/>
    <n v="0"/>
    <n v="-556.48"/>
    <n v="0"/>
    <n v="0"/>
    <n v="-528.66"/>
    <n v="0"/>
    <n v="0"/>
    <n v="0"/>
    <n v="528.66"/>
    <n v="0"/>
    <n v="0"/>
    <n v="27.82000000000005"/>
    <n v="27.82000000000005"/>
    <n v="0"/>
  </r>
  <r>
    <x v="4"/>
    <s v="MF07"/>
    <n v="1700"/>
    <n v="170000044"/>
    <n v="0"/>
    <s v="MF001700000440"/>
    <s v="Freezer"/>
    <x v="10"/>
    <n v="1"/>
    <n v="10"/>
    <n v="0"/>
    <s v="31.03.2021"/>
    <s v="01.03.2021"/>
    <m/>
    <s v="INR"/>
    <n v="14398.31"/>
    <n v="0"/>
    <n v="0"/>
    <n v="0"/>
    <n v="14398.31"/>
    <n v="-1484.01"/>
    <n v="-1030.56"/>
    <n v="0"/>
    <n v="-1030.56"/>
    <n v="0"/>
    <n v="0"/>
    <n v="-2514.5699999999997"/>
    <n v="7724.4310000000005"/>
    <n v="12914.3"/>
    <n v="4159.3089999999993"/>
  </r>
  <r>
    <x v="4"/>
    <s v="MF07"/>
    <n v="1700"/>
    <n v="170000045"/>
    <n v="0"/>
    <s v="MF001700000450"/>
    <s v="Fuming Hoods"/>
    <x v="10"/>
    <n v="2"/>
    <n v="10"/>
    <n v="0"/>
    <s v="31.03.2021"/>
    <s v="01.03.2021"/>
    <m/>
    <s v="INR"/>
    <n v="288000"/>
    <n v="0"/>
    <n v="0"/>
    <n v="0"/>
    <n v="288000"/>
    <n v="-29683.73"/>
    <n v="-20613.7"/>
    <n v="0"/>
    <n v="-20613.7"/>
    <n v="0"/>
    <n v="0"/>
    <n v="-50297.43"/>
    <n v="154506.67050000001"/>
    <n v="258316.27"/>
    <n v="83195.8995"/>
  </r>
  <r>
    <x v="4"/>
    <s v="MF07"/>
    <n v="1700"/>
    <n v="170000046"/>
    <n v="0"/>
    <s v="MF001700000460"/>
    <s v="funnels, Seperating stopper 250 ml"/>
    <x v="10"/>
    <n v="2"/>
    <n v="1"/>
    <n v="0"/>
    <s v="31.03.2021"/>
    <s v="01.03.2021"/>
    <m/>
    <s v="INR"/>
    <n v="1476"/>
    <n v="0"/>
    <n v="-1476"/>
    <n v="0"/>
    <n v="0"/>
    <n v="-1402.2"/>
    <n v="0"/>
    <n v="0"/>
    <n v="0"/>
    <n v="1402.2"/>
    <n v="0"/>
    <n v="0"/>
    <n v="73.799999999999955"/>
    <n v="73.799999999999955"/>
    <n v="0"/>
  </r>
  <r>
    <x v="4"/>
    <s v="MF07"/>
    <n v="1700"/>
    <n v="170000047"/>
    <n v="0"/>
    <s v="MF001700000470"/>
    <s v="Funnels,60 Degree, Short Stem100 mm dia"/>
    <x v="10"/>
    <n v="2"/>
    <n v="1"/>
    <n v="0"/>
    <s v="31.03.2021"/>
    <s v="01.03.2021"/>
    <m/>
    <s v="INR"/>
    <n v="250.04"/>
    <n v="0"/>
    <n v="-250.04"/>
    <n v="0"/>
    <n v="0"/>
    <n v="-237.54"/>
    <n v="0"/>
    <n v="0"/>
    <n v="0"/>
    <n v="237.54"/>
    <n v="0"/>
    <n v="0"/>
    <n v="12.5"/>
    <n v="12.5"/>
    <n v="0"/>
  </r>
  <r>
    <x v="4"/>
    <s v="MF07"/>
    <n v="1700"/>
    <n v="170000048"/>
    <n v="0"/>
    <s v="MF001700000480"/>
    <s v="Funnels60 Degree, Short Stem 50 mm dia"/>
    <x v="10"/>
    <n v="4"/>
    <n v="1"/>
    <n v="0"/>
    <s v="31.03.2021"/>
    <s v="01.03.2021"/>
    <m/>
    <s v="INR"/>
    <n v="328.64"/>
    <n v="0"/>
    <n v="-328.64"/>
    <n v="0"/>
    <n v="0"/>
    <n v="-312.20999999999998"/>
    <n v="0"/>
    <n v="0"/>
    <n v="0"/>
    <n v="312.20999999999998"/>
    <n v="0"/>
    <n v="0"/>
    <n v="16.430000000000007"/>
    <n v="16.430000000000007"/>
    <n v="0"/>
  </r>
  <r>
    <x v="4"/>
    <s v="MF07"/>
    <n v="1700"/>
    <n v="170000049"/>
    <n v="0"/>
    <s v="MF001700000490"/>
    <s v="Grammage Kit"/>
    <x v="10"/>
    <n v="1"/>
    <n v="10"/>
    <n v="0"/>
    <s v="31.03.2021"/>
    <s v="01.03.2021"/>
    <m/>
    <s v="INR"/>
    <n v="28279.02"/>
    <n v="0"/>
    <n v="0"/>
    <n v="0"/>
    <n v="28279.02"/>
    <n v="-2914.68"/>
    <n v="-2024.08"/>
    <n v="0"/>
    <n v="-2024.08"/>
    <n v="0"/>
    <n v="0"/>
    <n v="-4938.76"/>
    <n v="15171.169000000002"/>
    <n v="25364.34"/>
    <n v="8169.0910000000003"/>
  </r>
  <r>
    <x v="4"/>
    <s v="MF07"/>
    <n v="1700"/>
    <n v="170000050"/>
    <n v="0"/>
    <s v="MF001700000500"/>
    <s v="Heat Sealer"/>
    <x v="10"/>
    <n v="1"/>
    <n v="10"/>
    <n v="0"/>
    <s v="31.03.2021"/>
    <s v="01.03.2021"/>
    <m/>
    <s v="INR"/>
    <n v="186843.49"/>
    <n v="0"/>
    <n v="0"/>
    <n v="0"/>
    <n v="186843.49"/>
    <n v="-19257.68"/>
    <n v="-13373.39"/>
    <n v="0"/>
    <n v="-13373.39"/>
    <n v="0"/>
    <n v="0"/>
    <n v="-32631.07"/>
    <n v="100238.07299999999"/>
    <n v="167585.81"/>
    <n v="53974.346999999994"/>
  </r>
  <r>
    <x v="4"/>
    <s v="MF07"/>
    <n v="1700"/>
    <n v="170000051"/>
    <n v="0"/>
    <s v="MF001700000510"/>
    <s v="HEIGHT GAUGE"/>
    <x v="10"/>
    <n v="1"/>
    <n v="10"/>
    <n v="0"/>
    <s v="31.03.2021"/>
    <s v="01.03.2021"/>
    <m/>
    <s v="INR"/>
    <n v="90896.83"/>
    <n v="0"/>
    <n v="0"/>
    <n v="0"/>
    <n v="90896.83"/>
    <n v="-9368.6"/>
    <n v="-6505.97"/>
    <n v="0"/>
    <n v="-6505.97"/>
    <n v="0"/>
    <n v="0"/>
    <n v="-15874.57"/>
    <n v="48764.469000000005"/>
    <n v="81528.23"/>
    <n v="26257.791000000005"/>
  </r>
  <r>
    <x v="4"/>
    <s v="MF07"/>
    <n v="1700"/>
    <n v="170000052"/>
    <n v="0"/>
    <s v="MF001700000520"/>
    <s v="Hot Air Oven for drying Appratus"/>
    <x v="10"/>
    <n v="3"/>
    <n v="10"/>
    <n v="0"/>
    <s v="31.03.2021"/>
    <s v="01.03.2021"/>
    <m/>
    <s v="INR"/>
    <n v="180000"/>
    <n v="0"/>
    <n v="0"/>
    <n v="0"/>
    <n v="180000"/>
    <n v="-18552.330000000002"/>
    <n v="-12883.56"/>
    <n v="0"/>
    <n v="-12883.56"/>
    <n v="0"/>
    <n v="0"/>
    <n v="-31435.89"/>
    <n v="96566.671499999997"/>
    <n v="161447.66999999998"/>
    <n v="51997.438499999989"/>
  </r>
  <r>
    <x v="4"/>
    <s v="MF07"/>
    <n v="1700"/>
    <n v="170000053"/>
    <n v="0"/>
    <s v="MF001700000530"/>
    <s v="Induction Sealing Machine"/>
    <x v="10"/>
    <n v="1"/>
    <n v="10"/>
    <n v="0"/>
    <s v="31.03.2021"/>
    <s v="01.03.2021"/>
    <m/>
    <s v="INR"/>
    <n v="14000"/>
    <n v="0"/>
    <n v="0"/>
    <n v="0"/>
    <n v="14000"/>
    <n v="-1442.96"/>
    <n v="-1002.05"/>
    <n v="0"/>
    <n v="-1002.05"/>
    <n v="0"/>
    <n v="0"/>
    <n v="-2445.0100000000002"/>
    <n v="7510.7435000000005"/>
    <n v="12557.04"/>
    <n v="4044.2464999999993"/>
  </r>
  <r>
    <x v="4"/>
    <s v="MF07"/>
    <n v="1700"/>
    <n v="170000055"/>
    <n v="0"/>
    <s v="MF001700000550"/>
    <s v="Kitchen Aid Planetary Mixer"/>
    <x v="10"/>
    <n v="1"/>
    <n v="1"/>
    <n v="0"/>
    <s v="31.03.2021"/>
    <s v="01.03.2021"/>
    <m/>
    <s v="INR"/>
    <n v="5850"/>
    <n v="0"/>
    <n v="-5850"/>
    <n v="0"/>
    <n v="0"/>
    <n v="-5557.5"/>
    <n v="0"/>
    <n v="0"/>
    <n v="0"/>
    <n v="5557.5"/>
    <n v="0"/>
    <n v="0"/>
    <n v="292.5"/>
    <n v="292.5"/>
    <n v="0"/>
  </r>
  <r>
    <x v="4"/>
    <s v="MF07"/>
    <n v="1700"/>
    <n v="170000056"/>
    <n v="0"/>
    <s v="MF001700000560"/>
    <s v="Kjeldhal Protien Estimation"/>
    <x v="10"/>
    <n v="1"/>
    <n v="10"/>
    <n v="0"/>
    <s v="31.03.2021"/>
    <s v="01.03.2021"/>
    <m/>
    <s v="INR"/>
    <n v="180000"/>
    <n v="0"/>
    <n v="0"/>
    <n v="0"/>
    <n v="180000"/>
    <n v="-18552.330000000002"/>
    <n v="-12883.56"/>
    <n v="0"/>
    <n v="-12883.56"/>
    <n v="0"/>
    <n v="0"/>
    <n v="-31435.89"/>
    <n v="96566.671499999997"/>
    <n v="161447.66999999998"/>
    <n v="51997.438499999989"/>
  </r>
  <r>
    <x v="4"/>
    <s v="MF07"/>
    <n v="1700"/>
    <n v="170000057"/>
    <n v="0"/>
    <s v="MF001700000570"/>
    <s v="KORYO 15L STORAGE WATER HEATER KWH15GL5"/>
    <x v="10"/>
    <n v="1"/>
    <n v="1"/>
    <n v="0"/>
    <s v="31.03.2021"/>
    <s v="01.03.2021"/>
    <m/>
    <s v="INR"/>
    <n v="4652.54"/>
    <n v="0"/>
    <n v="-4652.54"/>
    <n v="0"/>
    <n v="0"/>
    <n v="-4419.91"/>
    <n v="0"/>
    <n v="0"/>
    <n v="0"/>
    <n v="4419.91"/>
    <n v="0"/>
    <n v="0"/>
    <n v="232.63000000000011"/>
    <n v="232.63000000000011"/>
    <n v="0"/>
  </r>
  <r>
    <x v="4"/>
    <s v="MF07"/>
    <n v="1700"/>
    <n v="170000058"/>
    <n v="0"/>
    <s v="MF001700000580"/>
    <s v="Lab  Stirrer"/>
    <x v="10"/>
    <n v="1"/>
    <n v="10"/>
    <n v="0"/>
    <s v="31.03.2021"/>
    <s v="01.03.2021"/>
    <m/>
    <s v="INR"/>
    <n v="102700"/>
    <n v="0"/>
    <n v="0"/>
    <n v="0"/>
    <n v="102700"/>
    <n v="-10585.13"/>
    <n v="-7350.79"/>
    <n v="0"/>
    <n v="-7350.79"/>
    <n v="0"/>
    <n v="0"/>
    <n v="-17935.919999999998"/>
    <n v="55096.652000000002"/>
    <n v="92114.87"/>
    <n v="29667.428"/>
  </r>
  <r>
    <x v="4"/>
    <s v="MF07"/>
    <n v="1700"/>
    <n v="170000059"/>
    <n v="0"/>
    <s v="MF001700000590"/>
    <s v="Lab Chemicals Storage Racks"/>
    <x v="10"/>
    <n v="1"/>
    <n v="10"/>
    <n v="0"/>
    <s v="31.03.2021"/>
    <s v="01.03.2021"/>
    <m/>
    <s v="INR"/>
    <n v="29500"/>
    <n v="0"/>
    <n v="0"/>
    <n v="0"/>
    <n v="29500"/>
    <n v="-3040.52"/>
    <n v="-2111.4699999999998"/>
    <n v="0"/>
    <n v="-2111.4699999999998"/>
    <n v="0"/>
    <n v="0"/>
    <n v="-5151.99"/>
    <n v="15826.206500000002"/>
    <n v="26459.48"/>
    <n v="8521.8035"/>
  </r>
  <r>
    <x v="4"/>
    <s v="MF07"/>
    <n v="1700"/>
    <n v="170000060"/>
    <n v="0"/>
    <s v="MF001700000600"/>
    <s v="Lab Glass Wares &amp; Equipments"/>
    <x v="10"/>
    <n v="1"/>
    <n v="1"/>
    <n v="0"/>
    <s v="31.03.2021"/>
    <s v="01.03.2021"/>
    <m/>
    <s v="INR"/>
    <n v="21148.3"/>
    <n v="0"/>
    <n v="-21148.3"/>
    <n v="0"/>
    <n v="0"/>
    <n v="-20090.88"/>
    <n v="0"/>
    <n v="0"/>
    <n v="0"/>
    <n v="20090.88"/>
    <n v="0"/>
    <n v="0"/>
    <n v="1057.4199999999983"/>
    <n v="1057.4199999999983"/>
    <n v="0"/>
  </r>
  <r>
    <x v="4"/>
    <s v="MF07"/>
    <n v="1700"/>
    <n v="170000061"/>
    <n v="0"/>
    <s v="MF001700000610"/>
    <s v="Lab Utentials"/>
    <x v="10"/>
    <n v="1"/>
    <n v="1"/>
    <n v="0"/>
    <s v="31.03.2021"/>
    <s v="01.03.2021"/>
    <m/>
    <s v="INR"/>
    <n v="39726.879999999997"/>
    <n v="0"/>
    <n v="-39726.879999999997"/>
    <n v="0"/>
    <n v="0"/>
    <n v="-37740.54"/>
    <n v="0"/>
    <n v="0"/>
    <n v="0"/>
    <n v="37740.54"/>
    <n v="0"/>
    <n v="0"/>
    <n v="1986.3399999999965"/>
    <n v="1986.3399999999965"/>
    <n v="0"/>
  </r>
  <r>
    <x v="4"/>
    <s v="MF07"/>
    <n v="1700"/>
    <n v="170000062"/>
    <n v="0"/>
    <s v="MF001700000620"/>
    <s v="Laboratory Ball Mill"/>
    <x v="10"/>
    <n v="1"/>
    <n v="10"/>
    <n v="0"/>
    <s v="31.03.2021"/>
    <s v="01.03.2021"/>
    <m/>
    <s v="INR"/>
    <n v="27500"/>
    <n v="0"/>
    <n v="0"/>
    <n v="0"/>
    <n v="27500"/>
    <n v="-2834.38"/>
    <n v="-1968.32"/>
    <n v="0"/>
    <n v="-1968.32"/>
    <n v="0"/>
    <n v="0"/>
    <n v="-4802.7"/>
    <n v="14753.245000000001"/>
    <n v="24665.62"/>
    <n v="7944.0549999999985"/>
  </r>
  <r>
    <x v="4"/>
    <s v="MF07"/>
    <n v="1700"/>
    <n v="170000063"/>
    <n v="0"/>
    <s v="MF001700000630"/>
    <s v="Laminar Airflow"/>
    <x v="10"/>
    <n v="1"/>
    <n v="10"/>
    <n v="0"/>
    <s v="31.03.2021"/>
    <s v="01.03.2021"/>
    <m/>
    <s v="INR"/>
    <n v="72000"/>
    <n v="0"/>
    <n v="0"/>
    <n v="0"/>
    <n v="72000"/>
    <n v="-7420.93"/>
    <n v="-5153.42"/>
    <n v="0"/>
    <n v="-5153.42"/>
    <n v="0"/>
    <n v="0"/>
    <n v="-12574.35"/>
    <n v="38626.672500000001"/>
    <n v="64579.07"/>
    <n v="20798.977500000001"/>
  </r>
  <r>
    <x v="4"/>
    <s v="MF07"/>
    <n v="1700"/>
    <n v="170000064"/>
    <n v="0"/>
    <s v="MF001700000640"/>
    <s v="Magnetic Stirrer"/>
    <x v="10"/>
    <n v="2"/>
    <n v="1"/>
    <n v="0"/>
    <s v="31.03.2021"/>
    <s v="01.03.2021"/>
    <m/>
    <s v="INR"/>
    <n v="9680"/>
    <n v="0"/>
    <n v="-9680"/>
    <n v="0"/>
    <n v="0"/>
    <n v="-9196"/>
    <n v="0"/>
    <n v="0"/>
    <n v="0"/>
    <n v="9196"/>
    <n v="0"/>
    <n v="0"/>
    <n v="484"/>
    <n v="484"/>
    <n v="0"/>
  </r>
  <r>
    <x v="4"/>
    <s v="MF07"/>
    <n v="1700"/>
    <n v="170000065"/>
    <n v="0"/>
    <s v="MF001700000650"/>
    <s v="Magnetic Stirrer with Hot Plate"/>
    <x v="10"/>
    <n v="1"/>
    <n v="1"/>
    <n v="0"/>
    <s v="31.03.2021"/>
    <s v="01.03.2021"/>
    <m/>
    <s v="INR"/>
    <n v="6160"/>
    <n v="0"/>
    <n v="-6160"/>
    <n v="0"/>
    <n v="0"/>
    <n v="-5852"/>
    <n v="0"/>
    <n v="0"/>
    <n v="0"/>
    <n v="5852"/>
    <n v="0"/>
    <n v="0"/>
    <n v="308"/>
    <n v="308"/>
    <n v="0"/>
  </r>
  <r>
    <x v="4"/>
    <s v="MF07"/>
    <n v="1700"/>
    <n v="170000066"/>
    <n v="0"/>
    <s v="MF001700000660"/>
    <s v="MEASURING CYLINDERS, PLASTIC, 250ML"/>
    <x v="10"/>
    <n v="2"/>
    <n v="1"/>
    <n v="0"/>
    <s v="31.03.2021"/>
    <s v="01.03.2021"/>
    <m/>
    <s v="INR"/>
    <n v="663.64"/>
    <n v="0"/>
    <n v="-663.64"/>
    <n v="0"/>
    <n v="0"/>
    <n v="-630.46"/>
    <n v="0"/>
    <n v="0"/>
    <n v="0"/>
    <n v="630.46"/>
    <n v="0"/>
    <n v="0"/>
    <n v="33.17999999999995"/>
    <n v="33.17999999999995"/>
    <n v="0"/>
  </r>
  <r>
    <x v="4"/>
    <s v="MF07"/>
    <n v="1700"/>
    <n v="170000067"/>
    <n v="0"/>
    <s v="MF001700000670"/>
    <s v="Micro Meter Digital"/>
    <x v="10"/>
    <n v="1"/>
    <n v="10"/>
    <n v="0"/>
    <s v="31.03.2021"/>
    <s v="01.03.2021"/>
    <m/>
    <s v="INR"/>
    <n v="16159.44"/>
    <n v="0"/>
    <n v="0"/>
    <n v="0"/>
    <n v="16159.44"/>
    <n v="-1665.53"/>
    <n v="-1156.6199999999999"/>
    <n v="0"/>
    <n v="-1156.6199999999999"/>
    <n v="0"/>
    <n v="0"/>
    <n v="-2822.1499999999996"/>
    <n v="8669.2385000000013"/>
    <n v="14493.91"/>
    <n v="4668.0514999999996"/>
  </r>
  <r>
    <x v="4"/>
    <s v="MF07"/>
    <n v="1700"/>
    <n v="170000068"/>
    <n v="0"/>
    <s v="MF001700000680"/>
    <s v="Moisture Meter"/>
    <x v="10"/>
    <n v="1"/>
    <n v="10"/>
    <n v="0"/>
    <s v="31.03.2021"/>
    <s v="01.03.2021"/>
    <m/>
    <s v="INR"/>
    <n v="76757.33"/>
    <n v="0"/>
    <n v="0"/>
    <n v="0"/>
    <n v="76757.33"/>
    <n v="-7911.27"/>
    <n v="-5493.93"/>
    <n v="0"/>
    <n v="-5493.93"/>
    <n v="0"/>
    <n v="0"/>
    <n v="-13405.2"/>
    <n v="41178.884500000007"/>
    <n v="68846.06"/>
    <n v="22173.245499999997"/>
  </r>
  <r>
    <x v="4"/>
    <s v="MF07"/>
    <n v="1700"/>
    <n v="170000069"/>
    <n v="0"/>
    <s v="MF001700000690"/>
    <s v="ORP Meter"/>
    <x v="10"/>
    <n v="1"/>
    <n v="10"/>
    <n v="0"/>
    <s v="31.03.2021"/>
    <s v="01.03.2021"/>
    <m/>
    <s v="INR"/>
    <n v="14000"/>
    <n v="0"/>
    <n v="0"/>
    <n v="0"/>
    <n v="14000"/>
    <n v="-1442.96"/>
    <n v="-1002.05"/>
    <n v="0"/>
    <n v="-1002.05"/>
    <n v="0"/>
    <n v="0"/>
    <n v="-2445.0100000000002"/>
    <n v="7510.7435000000005"/>
    <n v="12557.04"/>
    <n v="4044.2464999999993"/>
  </r>
  <r>
    <x v="4"/>
    <s v="MF07"/>
    <n v="1700"/>
    <n v="170000070"/>
    <n v="0"/>
    <s v="MF001700000700"/>
    <s v="Over Head Stirrer"/>
    <x v="10"/>
    <n v="1"/>
    <n v="10"/>
    <n v="0"/>
    <s v="31.03.2021"/>
    <s v="01.03.2021"/>
    <m/>
    <s v="INR"/>
    <n v="105000"/>
    <n v="0"/>
    <n v="0"/>
    <n v="0"/>
    <n v="105000"/>
    <n v="-10822.19"/>
    <n v="-7515.41"/>
    <n v="0"/>
    <n v="-7515.41"/>
    <n v="0"/>
    <n v="0"/>
    <n v="-18337.599999999999"/>
    <n v="56330.559999999998"/>
    <n v="94177.81"/>
    <n v="30331.839999999997"/>
  </r>
  <r>
    <x v="4"/>
    <s v="MF07"/>
    <n v="1700"/>
    <n v="170000071"/>
    <n v="0"/>
    <s v="MF001700000710"/>
    <s v="PH Meter"/>
    <x v="10"/>
    <n v="1"/>
    <n v="10"/>
    <n v="0"/>
    <s v="31.03.2021"/>
    <s v="01.03.2021"/>
    <m/>
    <s v="INR"/>
    <n v="188500"/>
    <n v="0"/>
    <n v="0"/>
    <n v="0"/>
    <n v="188500"/>
    <n v="-19428.41"/>
    <n v="-13491.95"/>
    <n v="0"/>
    <n v="-13491.95"/>
    <n v="0"/>
    <n v="0"/>
    <n v="-32920.36"/>
    <n v="101126.76600000002"/>
    <n v="169071.59"/>
    <n v="54452.873999999996"/>
  </r>
  <r>
    <x v="4"/>
    <s v="MF07"/>
    <n v="1700"/>
    <n v="170000072"/>
    <n v="0"/>
    <s v="MF001700000720"/>
    <s v="Professinal Stand Mixer Silver"/>
    <x v="10"/>
    <n v="1"/>
    <n v="10"/>
    <n v="0"/>
    <s v="31.03.2021"/>
    <s v="01.03.2021"/>
    <m/>
    <s v="INR"/>
    <n v="89041"/>
    <n v="0"/>
    <n v="0"/>
    <n v="0"/>
    <n v="89041"/>
    <n v="-9177.32"/>
    <n v="-6373.14"/>
    <n v="0"/>
    <n v="-6373.14"/>
    <n v="0"/>
    <n v="0"/>
    <n v="-15550.46"/>
    <n v="47768.85100000001"/>
    <n v="79863.679999999993"/>
    <n v="25721.688999999998"/>
  </r>
  <r>
    <x v="4"/>
    <s v="MF07"/>
    <n v="1700"/>
    <n v="170000073"/>
    <n v="0"/>
    <s v="MF001700000730"/>
    <s v="Reagent Rack: 0.75 x 0.3 x 0.6m"/>
    <x v="10"/>
    <n v="20"/>
    <n v="1"/>
    <n v="0"/>
    <s v="31.03.2021"/>
    <s v="01.03.2021"/>
    <m/>
    <s v="INR"/>
    <n v="70560"/>
    <n v="0"/>
    <n v="0"/>
    <n v="0"/>
    <n v="70560"/>
    <n v="-67032"/>
    <n v="0"/>
    <n v="0"/>
    <n v="0"/>
    <n v="0"/>
    <n v="0"/>
    <n v="-67032"/>
    <n v="2293.2000000000003"/>
    <n v="3528"/>
    <n v="1234.7999999999997"/>
  </r>
  <r>
    <x v="4"/>
    <s v="MF07"/>
    <n v="1700"/>
    <n v="170000074"/>
    <n v="0"/>
    <s v="MF001700000740"/>
    <s v="Refractometer"/>
    <x v="10"/>
    <n v="1"/>
    <n v="10"/>
    <n v="0"/>
    <s v="31.03.2021"/>
    <s v="01.03.2021"/>
    <m/>
    <s v="INR"/>
    <n v="63500"/>
    <n v="0"/>
    <n v="0"/>
    <n v="0"/>
    <n v="63500"/>
    <n v="-6544.85"/>
    <n v="-4545.03"/>
    <n v="0"/>
    <n v="-4545.03"/>
    <n v="0"/>
    <n v="0"/>
    <n v="-11089.880000000001"/>
    <n v="34066.578000000001"/>
    <n v="56955.15"/>
    <n v="18343.541999999994"/>
  </r>
  <r>
    <x v="4"/>
    <s v="MF07"/>
    <n v="1700"/>
    <n v="170000075"/>
    <n v="0"/>
    <s v="MF001700000750"/>
    <s v="Refrigerator"/>
    <x v="10"/>
    <n v="2"/>
    <n v="10"/>
    <n v="0"/>
    <s v="31.03.2021"/>
    <s v="01.03.2021"/>
    <m/>
    <s v="INR"/>
    <n v="74986"/>
    <n v="0"/>
    <n v="0"/>
    <n v="0"/>
    <n v="74986"/>
    <n v="-7728.69"/>
    <n v="-5367.15"/>
    <n v="0"/>
    <n v="-5367.15"/>
    <n v="0"/>
    <n v="0"/>
    <n v="-13095.84"/>
    <n v="40228.604000000007"/>
    <n v="67257.31"/>
    <n v="21661.555999999997"/>
  </r>
  <r>
    <x v="4"/>
    <s v="MF07"/>
    <n v="1700"/>
    <n v="170000076"/>
    <n v="0"/>
    <s v="MF001700000760"/>
    <s v="REMI Laboratory Centrifuge"/>
    <x v="10"/>
    <n v="1"/>
    <n v="10"/>
    <n v="0"/>
    <s v="31.03.2021"/>
    <s v="01.03.2021"/>
    <m/>
    <s v="INR"/>
    <n v="46700"/>
    <n v="0"/>
    <n v="0"/>
    <n v="0"/>
    <n v="46700"/>
    <n v="-4813.3"/>
    <n v="-3342.57"/>
    <n v="0"/>
    <n v="-3342.57"/>
    <n v="0"/>
    <n v="0"/>
    <n v="-8155.8700000000008"/>
    <n v="25053.684499999999"/>
    <n v="41886.699999999997"/>
    <n v="13490.445499999998"/>
  </r>
  <r>
    <x v="4"/>
    <s v="MF07"/>
    <n v="1700"/>
    <n v="170000077"/>
    <n v="0"/>
    <s v="MF001700000770"/>
    <s v="Retort Stand"/>
    <x v="10"/>
    <n v="2"/>
    <n v="1"/>
    <n v="0"/>
    <s v="31.03.2021"/>
    <s v="01.03.2021"/>
    <m/>
    <s v="INR"/>
    <n v="1230"/>
    <n v="0"/>
    <n v="-1230"/>
    <n v="0"/>
    <n v="0"/>
    <n v="-1168.5"/>
    <n v="0"/>
    <n v="0"/>
    <n v="0"/>
    <n v="1168.5"/>
    <n v="0"/>
    <n v="0"/>
    <n v="61.5"/>
    <n v="61.5"/>
    <n v="0"/>
  </r>
  <r>
    <x v="4"/>
    <s v="MF07"/>
    <n v="1700"/>
    <n v="170000078"/>
    <n v="0"/>
    <s v="MF001700000780"/>
    <s v="Sand Bath"/>
    <x v="10"/>
    <n v="1"/>
    <n v="10"/>
    <n v="0"/>
    <s v="31.03.2021"/>
    <s v="01.03.2021"/>
    <m/>
    <s v="INR"/>
    <n v="12000"/>
    <n v="0"/>
    <n v="0"/>
    <n v="0"/>
    <n v="12000"/>
    <n v="-1236.82"/>
    <n v="-858.9"/>
    <n v="0"/>
    <n v="-858.9"/>
    <n v="0"/>
    <n v="0"/>
    <n v="-2095.7199999999998"/>
    <n v="6437.7820000000011"/>
    <n v="10763.18"/>
    <n v="3466.4979999999996"/>
  </r>
  <r>
    <x v="4"/>
    <s v="MF07"/>
    <n v="1700"/>
    <n v="170000079"/>
    <n v="0"/>
    <s v="MF001700000790"/>
    <s v="Scruff Resistance Tester"/>
    <x v="10"/>
    <n v="1"/>
    <n v="10"/>
    <n v="0"/>
    <s v="31.03.2021"/>
    <s v="01.03.2021"/>
    <m/>
    <s v="INR"/>
    <n v="76757.33"/>
    <n v="0"/>
    <n v="0"/>
    <n v="0"/>
    <n v="76757.33"/>
    <n v="-7911.27"/>
    <n v="-5493.93"/>
    <n v="0"/>
    <n v="-5493.93"/>
    <n v="0"/>
    <n v="0"/>
    <n v="-13405.2"/>
    <n v="41178.884500000007"/>
    <n v="68846.06"/>
    <n v="22173.245499999997"/>
  </r>
  <r>
    <x v="4"/>
    <s v="MF07"/>
    <n v="1700"/>
    <n v="170000080"/>
    <n v="0"/>
    <s v="MF001700000800"/>
    <s v="Shaker &amp;  Set of Seives"/>
    <x v="10"/>
    <n v="1"/>
    <n v="10"/>
    <n v="0"/>
    <s v="31.03.2021"/>
    <s v="01.03.2021"/>
    <m/>
    <s v="INR"/>
    <n v="138420"/>
    <n v="0"/>
    <n v="0"/>
    <n v="0"/>
    <n v="138420"/>
    <n v="-14266.74"/>
    <n v="-9907.4599999999991"/>
    <n v="0"/>
    <n v="-9907.4599999999991"/>
    <n v="0"/>
    <n v="0"/>
    <n v="-24174.199999999997"/>
    <n v="74259.77"/>
    <n v="124153.26"/>
    <n v="39986.03"/>
  </r>
  <r>
    <x v="4"/>
    <s v="MF07"/>
    <n v="1700"/>
    <n v="170000081"/>
    <n v="0"/>
    <s v="MF001700000810"/>
    <s v="Sigma Mixer"/>
    <x v="10"/>
    <n v="1"/>
    <n v="10"/>
    <n v="0"/>
    <s v="31.03.2021"/>
    <s v="01.03.2021"/>
    <m/>
    <s v="INR"/>
    <n v="72000"/>
    <n v="0"/>
    <n v="0"/>
    <n v="0"/>
    <n v="72000"/>
    <n v="-7420.93"/>
    <n v="-5153.42"/>
    <n v="0"/>
    <n v="-5153.42"/>
    <n v="0"/>
    <n v="0"/>
    <n v="-12574.35"/>
    <n v="38626.672500000001"/>
    <n v="64579.07"/>
    <n v="20798.977500000001"/>
  </r>
  <r>
    <x v="4"/>
    <s v="MF07"/>
    <n v="1700"/>
    <n v="170000082"/>
    <n v="0"/>
    <s v="MF001700000820"/>
    <s v="SILICA CRUCIBLE 50ML. - THIASIL 1100/50"/>
    <x v="10"/>
    <n v="1"/>
    <n v="1"/>
    <n v="0"/>
    <s v="31.03.2021"/>
    <s v="01.03.2021"/>
    <m/>
    <s v="INR"/>
    <n v="495"/>
    <n v="0"/>
    <n v="-495"/>
    <n v="0"/>
    <n v="0"/>
    <n v="-470.25"/>
    <n v="0"/>
    <n v="0"/>
    <n v="0"/>
    <n v="470.25"/>
    <n v="0"/>
    <n v="0"/>
    <n v="24.75"/>
    <n v="24.75"/>
    <n v="0"/>
  </r>
  <r>
    <x v="4"/>
    <s v="MF07"/>
    <n v="1700"/>
    <n v="170000083"/>
    <n v="0"/>
    <s v="MF001700000830"/>
    <s v="Single Head Pneumatic Filling system"/>
    <x v="10"/>
    <n v="1"/>
    <n v="10"/>
    <n v="0"/>
    <s v="31.03.2021"/>
    <s v="01.03.2021"/>
    <m/>
    <s v="INR"/>
    <n v="78720"/>
    <n v="0"/>
    <n v="0"/>
    <n v="0"/>
    <n v="78720"/>
    <n v="-8113.55"/>
    <n v="-5634.41"/>
    <n v="0"/>
    <n v="-5634.41"/>
    <n v="0"/>
    <n v="0"/>
    <n v="-13747.96"/>
    <n v="42231.826000000001"/>
    <n v="70606.45"/>
    <n v="22740.214"/>
  </r>
  <r>
    <x v="4"/>
    <s v="MF07"/>
    <n v="1700"/>
    <n v="170000084"/>
    <n v="0"/>
    <s v="MF001700000840"/>
    <s v="SS Impeller"/>
    <x v="10"/>
    <n v="8"/>
    <n v="1"/>
    <n v="0"/>
    <s v="31.03.2021"/>
    <s v="01.03.2021"/>
    <m/>
    <s v="INR"/>
    <n v="22400"/>
    <n v="0"/>
    <n v="-22400"/>
    <n v="0"/>
    <n v="0"/>
    <n v="-21280"/>
    <n v="0"/>
    <n v="0"/>
    <n v="0"/>
    <n v="21280"/>
    <n v="0"/>
    <n v="0"/>
    <n v="1120"/>
    <n v="1120"/>
    <n v="0"/>
  </r>
  <r>
    <x v="4"/>
    <s v="MF07"/>
    <n v="1700"/>
    <n v="170000085"/>
    <n v="0"/>
    <s v="MF001700000850"/>
    <s v="Stability Chambers(TH1000 S/G)"/>
    <x v="10"/>
    <n v="2"/>
    <n v="10"/>
    <n v="0"/>
    <s v="31.03.2021"/>
    <s v="01.03.2021"/>
    <m/>
    <s v="INR"/>
    <n v="670750"/>
    <n v="0"/>
    <n v="0"/>
    <n v="0"/>
    <n v="670750"/>
    <n v="-69133.19"/>
    <n v="-48009.16"/>
    <n v="0"/>
    <n v="-48009.16"/>
    <n v="0"/>
    <n v="0"/>
    <n v="-117142.35"/>
    <n v="359844.97250000003"/>
    <n v="601616.81000000006"/>
    <n v="193762.67749999999"/>
  </r>
  <r>
    <x v="4"/>
    <s v="MF07"/>
    <n v="1700"/>
    <n v="170000086"/>
    <n v="0"/>
    <s v="MF001700000860"/>
    <s v="Tensile Cum COF Tester"/>
    <x v="10"/>
    <n v="1"/>
    <n v="10"/>
    <n v="0"/>
    <s v="31.03.2021"/>
    <s v="01.03.2021"/>
    <m/>
    <s v="INR"/>
    <n v="233762.02"/>
    <n v="0"/>
    <n v="0"/>
    <n v="0"/>
    <n v="233762.02"/>
    <n v="-24093.5"/>
    <n v="-16731.599999999999"/>
    <n v="0"/>
    <n v="-16731.599999999999"/>
    <n v="0"/>
    <n v="0"/>
    <n v="-40825.1"/>
    <n v="125408.99799999999"/>
    <n v="209668.52"/>
    <n v="67527.921999999991"/>
  </r>
  <r>
    <x v="4"/>
    <s v="MF07"/>
    <n v="1700"/>
    <n v="170000087"/>
    <n v="0"/>
    <s v="MF001700000870"/>
    <s v="Torque Tester"/>
    <x v="10"/>
    <n v="1"/>
    <n v="10"/>
    <n v="0"/>
    <s v="31.03.2021"/>
    <s v="01.03.2021"/>
    <m/>
    <s v="INR"/>
    <n v="68500"/>
    <n v="0"/>
    <n v="0"/>
    <n v="0"/>
    <n v="68500"/>
    <n v="-7060.19"/>
    <n v="-4902.91"/>
    <n v="0"/>
    <n v="-4902.91"/>
    <n v="0"/>
    <n v="0"/>
    <n v="-11963.099999999999"/>
    <n v="36748.985000000001"/>
    <n v="61439.81"/>
    <n v="19787.915000000001"/>
  </r>
  <r>
    <x v="4"/>
    <s v="MF07"/>
    <n v="1700"/>
    <n v="170000088"/>
    <n v="0"/>
    <s v="MF001700000880"/>
    <s v="Tripod Stand"/>
    <x v="10"/>
    <n v="1"/>
    <n v="1"/>
    <n v="0"/>
    <s v="31.03.2021"/>
    <s v="01.03.2021"/>
    <m/>
    <s v="INR"/>
    <n v="345"/>
    <n v="0"/>
    <n v="-345"/>
    <n v="0"/>
    <n v="0"/>
    <n v="-327.75"/>
    <n v="0"/>
    <n v="0"/>
    <n v="0"/>
    <n v="327.75"/>
    <n v="0"/>
    <n v="0"/>
    <n v="17.25"/>
    <n v="17.25"/>
    <n v="0"/>
  </r>
  <r>
    <x v="4"/>
    <s v="MF07"/>
    <n v="1700"/>
    <n v="170000089"/>
    <n v="0"/>
    <s v="MF001700000890"/>
    <s v="Turbidity Meter"/>
    <x v="10"/>
    <n v="1"/>
    <n v="10"/>
    <n v="0"/>
    <s v="31.03.2021"/>
    <s v="01.03.2021"/>
    <m/>
    <s v="INR"/>
    <n v="26000"/>
    <n v="0"/>
    <n v="0"/>
    <n v="0"/>
    <n v="26000"/>
    <n v="-2679.78"/>
    <n v="-1860.96"/>
    <n v="0"/>
    <n v="-1860.96"/>
    <n v="0"/>
    <n v="0"/>
    <n v="-4540.74"/>
    <n v="13948.519000000002"/>
    <n v="23320.22"/>
    <n v="7510.741"/>
  </r>
  <r>
    <x v="4"/>
    <s v="MF07"/>
    <n v="1700"/>
    <n v="170000090"/>
    <n v="0"/>
    <s v="MF001700000900"/>
    <s v="UV - VIS Spectrophotometer"/>
    <x v="10"/>
    <n v="1"/>
    <n v="10"/>
    <n v="0"/>
    <s v="31.03.2021"/>
    <s v="01.03.2021"/>
    <m/>
    <s v="INR"/>
    <n v="440000"/>
    <n v="0"/>
    <n v="0"/>
    <n v="0"/>
    <n v="440000"/>
    <n v="-45350.14"/>
    <n v="-31493.15"/>
    <n v="0"/>
    <n v="-31493.15"/>
    <n v="0"/>
    <n v="0"/>
    <n v="-76843.290000000008"/>
    <n v="236051.86149999997"/>
    <n v="394649.86"/>
    <n v="127104.84849999999"/>
  </r>
  <r>
    <x v="4"/>
    <s v="MF07"/>
    <n v="1700"/>
    <n v="170000091"/>
    <n v="0"/>
    <s v="MF001700000910"/>
    <s v="Vaccum Leak Tester Size(250x 300mm)"/>
    <x v="10"/>
    <n v="1"/>
    <n v="10"/>
    <n v="0"/>
    <s v="31.03.2021"/>
    <s v="01.03.2021"/>
    <m/>
    <s v="INR"/>
    <n v="122205.74"/>
    <n v="0"/>
    <n v="0"/>
    <n v="0"/>
    <n v="122205.74"/>
    <n v="-12595.56"/>
    <n v="-8746.92"/>
    <n v="0"/>
    <n v="-8746.92"/>
    <n v="0"/>
    <n v="0"/>
    <n v="-21342.48"/>
    <n v="65561.119000000006"/>
    <n v="109610.18000000001"/>
    <n v="35302.141000000003"/>
  </r>
  <r>
    <x v="4"/>
    <s v="MF07"/>
    <n v="1700"/>
    <n v="170000092"/>
    <n v="0"/>
    <s v="MF001700000920"/>
    <s v="VACUUM PUMP OIL FREE, ROCKER PISTON 50RN"/>
    <x v="10"/>
    <n v="1"/>
    <n v="10"/>
    <n v="0"/>
    <s v="31.03.2021"/>
    <s v="01.03.2021"/>
    <m/>
    <s v="INR"/>
    <n v="21000"/>
    <n v="0"/>
    <n v="0"/>
    <n v="0"/>
    <n v="21000"/>
    <n v="-2164.44"/>
    <n v="-1503.08"/>
    <n v="0"/>
    <n v="-1503.08"/>
    <n v="0"/>
    <n v="0"/>
    <n v="-3667.52"/>
    <n v="11266.112000000001"/>
    <n v="18835.560000000001"/>
    <n v="6066.3679999999986"/>
  </r>
  <r>
    <x v="4"/>
    <s v="MF07"/>
    <n v="1700"/>
    <n v="170000093"/>
    <n v="0"/>
    <s v="MF001700000930"/>
    <s v="Vernear Big"/>
    <x v="10"/>
    <n v="1"/>
    <n v="10"/>
    <n v="0"/>
    <s v="31.03.2021"/>
    <s v="01.03.2021"/>
    <m/>
    <s v="INR"/>
    <n v="34338.800000000003"/>
    <n v="0"/>
    <n v="0"/>
    <n v="0"/>
    <n v="34338.800000000003"/>
    <n v="-3539.25"/>
    <n v="-2457.81"/>
    <n v="0"/>
    <n v="-2457.81"/>
    <n v="0"/>
    <n v="0"/>
    <n v="-5997.0599999999995"/>
    <n v="18422.131000000005"/>
    <n v="30799.550000000003"/>
    <n v="9919.6090000000004"/>
  </r>
  <r>
    <x v="4"/>
    <s v="MF07"/>
    <n v="1700"/>
    <n v="170000094"/>
    <n v="0"/>
    <s v="MF001700000940"/>
    <s v="Vortex Mixer VM-96A"/>
    <x v="10"/>
    <n v="1"/>
    <n v="10"/>
    <n v="0"/>
    <s v="31.03.2021"/>
    <s v="01.03.2021"/>
    <m/>
    <s v="INR"/>
    <n v="20000"/>
    <n v="0"/>
    <n v="0"/>
    <n v="0"/>
    <n v="20000"/>
    <n v="-2061.37"/>
    <n v="-1431.51"/>
    <n v="0"/>
    <n v="-1431.51"/>
    <n v="0"/>
    <n v="0"/>
    <n v="-3492.88"/>
    <n v="10729.628000000001"/>
    <n v="17938.63"/>
    <n v="5777.4919999999984"/>
  </r>
  <r>
    <x v="4"/>
    <s v="MF07"/>
    <n v="1700"/>
    <n v="170000096"/>
    <n v="0"/>
    <s v="MF001700000960"/>
    <s v="Water Bath"/>
    <x v="10"/>
    <n v="1"/>
    <n v="10"/>
    <n v="0"/>
    <s v="31.03.2021"/>
    <s v="01.03.2021"/>
    <m/>
    <s v="INR"/>
    <n v="24300"/>
    <n v="0"/>
    <n v="0"/>
    <n v="0"/>
    <n v="24300"/>
    <n v="-2504.56"/>
    <n v="-1739.28"/>
    <n v="0"/>
    <n v="-1739.28"/>
    <n v="0"/>
    <n v="0"/>
    <n v="-4243.84"/>
    <n v="13036.504000000001"/>
    <n v="21795.439999999999"/>
    <n v="7019.655999999999"/>
  </r>
  <r>
    <x v="4"/>
    <s v="MF07"/>
    <n v="1700"/>
    <n v="170000097"/>
    <n v="0"/>
    <s v="MF001700000970"/>
    <s v="Alluminium Pouch Sealing Machine"/>
    <x v="10"/>
    <n v="1"/>
    <n v="10"/>
    <n v="0"/>
    <s v="31.03.2021"/>
    <s v="01.03.2021"/>
    <m/>
    <s v="INR"/>
    <n v="17000"/>
    <n v="0"/>
    <n v="0"/>
    <n v="0"/>
    <n v="17000"/>
    <n v="-1752.16"/>
    <n v="-1216.78"/>
    <n v="0"/>
    <n v="-1216.78"/>
    <n v="0"/>
    <n v="0"/>
    <n v="-2968.94"/>
    <n v="9120.1890000000003"/>
    <n v="15247.84"/>
    <n v="4910.8709999999992"/>
  </r>
  <r>
    <x v="4"/>
    <s v="MF07"/>
    <n v="1700"/>
    <n v="170000098"/>
    <n v="0"/>
    <s v="MF001700000980"/>
    <s v="Analytical Balance 3 decimal Point"/>
    <x v="10"/>
    <n v="1"/>
    <n v="10"/>
    <n v="0"/>
    <s v="31.03.2021"/>
    <s v="01.03.2021"/>
    <m/>
    <s v="INR"/>
    <n v="85000"/>
    <n v="0"/>
    <n v="0"/>
    <n v="0"/>
    <n v="85000"/>
    <n v="-8760.82"/>
    <n v="-6083.9"/>
    <n v="0"/>
    <n v="-6083.9"/>
    <n v="0"/>
    <n v="0"/>
    <n v="-14844.72"/>
    <n v="45600.932000000001"/>
    <n v="76239.179999999993"/>
    <n v="24554.347999999998"/>
  </r>
  <r>
    <x v="4"/>
    <s v="MF07"/>
    <n v="1700"/>
    <n v="170000099"/>
    <n v="0"/>
    <s v="MF001700000990"/>
    <s v="Anti Vibration Table"/>
    <x v="10"/>
    <n v="1"/>
    <n v="10"/>
    <n v="0"/>
    <s v="31.03.2021"/>
    <s v="01.03.2021"/>
    <m/>
    <s v="INR"/>
    <n v="30500"/>
    <n v="0"/>
    <n v="0"/>
    <n v="0"/>
    <n v="30500"/>
    <n v="-3143.59"/>
    <n v="-2183.0500000000002"/>
    <n v="0"/>
    <n v="-2183.0500000000002"/>
    <n v="0"/>
    <n v="0"/>
    <n v="-5326.64"/>
    <n v="16362.684000000001"/>
    <n v="27356.41"/>
    <n v="8810.6759999999995"/>
  </r>
  <r>
    <x v="4"/>
    <s v="MF07"/>
    <n v="1700"/>
    <n v="170000100"/>
    <n v="0"/>
    <s v="MF001700001000"/>
    <s v="Bottles,  Gas Washing Bottles, 250 ml"/>
    <x v="10"/>
    <n v="1"/>
    <n v="1"/>
    <n v="0"/>
    <s v="31.03.2021"/>
    <s v="01.03.2021"/>
    <m/>
    <s v="INR"/>
    <n v="615"/>
    <n v="0"/>
    <n v="-615"/>
    <n v="0"/>
    <n v="0"/>
    <n v="-584.25"/>
    <n v="0"/>
    <n v="0"/>
    <n v="0"/>
    <n v="584.25"/>
    <n v="0"/>
    <n v="0"/>
    <n v="30.75"/>
    <n v="30.75"/>
    <n v="0"/>
  </r>
  <r>
    <x v="4"/>
    <s v="MF07"/>
    <n v="1700"/>
    <n v="170000101"/>
    <n v="0"/>
    <s v="MF001700001010"/>
    <s v="Bottles, interchangeble stopper 40 ml"/>
    <x v="10"/>
    <n v="4"/>
    <n v="1"/>
    <n v="0"/>
    <s v="31.03.2021"/>
    <s v="01.03.2021"/>
    <m/>
    <s v="INR"/>
    <n v="2290.64"/>
    <n v="0"/>
    <n v="-2290.64"/>
    <n v="0"/>
    <n v="0"/>
    <n v="-2176.11"/>
    <n v="0"/>
    <n v="0"/>
    <n v="0"/>
    <n v="2176.11"/>
    <n v="0"/>
    <n v="0"/>
    <n v="114.52999999999975"/>
    <n v="114.52999999999975"/>
    <n v="0"/>
  </r>
  <r>
    <x v="4"/>
    <s v="MF07"/>
    <n v="1700"/>
    <n v="170000102"/>
    <n v="0"/>
    <s v="MF001700001020"/>
    <s v="BottlesDropingPipette&amp;Rubber Teat125ml"/>
    <x v="10"/>
    <n v="4"/>
    <n v="1"/>
    <n v="0"/>
    <s v="31.03.2021"/>
    <s v="01.03.2021"/>
    <m/>
    <s v="INR"/>
    <n v="1069.8800000000001"/>
    <n v="0"/>
    <n v="-1069.8800000000001"/>
    <n v="0"/>
    <n v="0"/>
    <n v="-1016.39"/>
    <n v="0"/>
    <n v="0"/>
    <n v="0"/>
    <n v="1016.39"/>
    <n v="0"/>
    <n v="0"/>
    <n v="53.490000000000123"/>
    <n v="53.490000000000123"/>
    <n v="0"/>
  </r>
  <r>
    <x v="4"/>
    <s v="MF07"/>
    <n v="1700"/>
    <n v="170000103"/>
    <n v="0"/>
    <s v="MF001700001030"/>
    <s v="BottlesDroppingPipette &amp; RubberTeat 60ml"/>
    <x v="10"/>
    <n v="3"/>
    <n v="1"/>
    <n v="0"/>
    <s v="31.03.2021"/>
    <s v="01.03.2021"/>
    <m/>
    <s v="INR"/>
    <n v="761.25"/>
    <n v="0"/>
    <n v="-761.25"/>
    <n v="0"/>
    <n v="0"/>
    <n v="-723.19"/>
    <n v="0"/>
    <n v="0"/>
    <n v="0"/>
    <n v="723.19"/>
    <n v="0"/>
    <n v="0"/>
    <n v="38.059999999999945"/>
    <n v="38.059999999999945"/>
    <n v="0"/>
  </r>
  <r>
    <x v="4"/>
    <s v="MF07"/>
    <n v="1700"/>
    <n v="170000104"/>
    <n v="0"/>
    <s v="MF001700001040"/>
    <s v="Brix Meter Complete Range"/>
    <x v="10"/>
    <n v="1"/>
    <n v="10"/>
    <n v="0"/>
    <s v="31.03.2021"/>
    <s v="01.03.2021"/>
    <m/>
    <s v="INR"/>
    <n v="10500"/>
    <n v="0"/>
    <n v="0"/>
    <n v="0"/>
    <n v="10500"/>
    <n v="-1082.22"/>
    <n v="-751.54"/>
    <n v="0"/>
    <n v="-751.54"/>
    <n v="0"/>
    <n v="0"/>
    <n v="-1833.76"/>
    <n v="5633.0560000000005"/>
    <n v="9417.7800000000007"/>
    <n v="3033.1839999999993"/>
  </r>
  <r>
    <x v="4"/>
    <s v="MF07"/>
    <n v="1800"/>
    <n v="180000035"/>
    <n v="0"/>
    <s v="MF001800000350"/>
    <s v="Chairs"/>
    <x v="1"/>
    <n v="14"/>
    <n v="1"/>
    <n v="0"/>
    <s v="31.03.2021"/>
    <s v="01.03.2021"/>
    <m/>
    <s v="INR"/>
    <n v="41772"/>
    <n v="0"/>
    <n v="0"/>
    <n v="0"/>
    <n v="41772"/>
    <n v="-39683.4"/>
    <n v="0"/>
    <n v="0"/>
    <n v="0"/>
    <n v="0"/>
    <n v="0"/>
    <n v="-39683.4"/>
    <n v="1357.589999999999"/>
    <n v="2088.5999999999985"/>
    <n v="731.00999999999954"/>
  </r>
  <r>
    <x v="4"/>
    <s v="MF07"/>
    <n v="1800"/>
    <n v="180000036"/>
    <n v="0"/>
    <s v="MF001800000360"/>
    <s v="CONFERENCE ROOM TABLE 1200X3000X750 MM"/>
    <x v="1"/>
    <n v="1"/>
    <n v="5"/>
    <n v="0"/>
    <s v="31.03.2021"/>
    <s v="01.03.2021"/>
    <m/>
    <s v="INR"/>
    <n v="20513"/>
    <n v="0"/>
    <n v="0"/>
    <n v="0"/>
    <n v="20513"/>
    <n v="-4228.49"/>
    <n v="-2936.45"/>
    <n v="0"/>
    <n v="-2936.45"/>
    <n v="0"/>
    <n v="0"/>
    <n v="-7164.94"/>
    <n v="8676.2390000000014"/>
    <n v="16284.51"/>
    <n v="4671.8209999999999"/>
  </r>
  <r>
    <x v="4"/>
    <s v="MF07"/>
    <n v="1800"/>
    <n v="180000037"/>
    <n v="0"/>
    <s v="MF001800000370"/>
    <s v="Cupboards( 4'X5'  2 door type)"/>
    <x v="1"/>
    <n v="2"/>
    <n v="5"/>
    <n v="0"/>
    <s v="31.03.2021"/>
    <s v="01.03.2021"/>
    <m/>
    <s v="INR"/>
    <n v="25455"/>
    <n v="0"/>
    <n v="0"/>
    <n v="0"/>
    <n v="25455"/>
    <n v="-5247.22"/>
    <n v="-3643.9"/>
    <n v="0"/>
    <n v="-3643.9"/>
    <n v="0"/>
    <n v="0"/>
    <n v="-8891.1200000000008"/>
    <n v="10766.521999999999"/>
    <n v="20207.78"/>
    <n v="5797.3579999999984"/>
  </r>
  <r>
    <x v="4"/>
    <s v="MF07"/>
    <n v="1800"/>
    <n v="180000038"/>
    <n v="0"/>
    <s v="MF001800000380"/>
    <s v="GI Ducting"/>
    <x v="1"/>
    <n v="1"/>
    <n v="5"/>
    <n v="0"/>
    <s v="31.03.2021"/>
    <s v="01.03.2021"/>
    <m/>
    <s v="INR"/>
    <n v="12750"/>
    <n v="0"/>
    <n v="0"/>
    <n v="0"/>
    <n v="12750"/>
    <n v="-2628.25"/>
    <n v="-1825.17"/>
    <n v="0"/>
    <n v="-1825.17"/>
    <n v="0"/>
    <n v="0"/>
    <n v="-4453.42"/>
    <n v="5392.777"/>
    <n v="10121.75"/>
    <n v="2903.8029999999999"/>
  </r>
  <r>
    <x v="4"/>
    <s v="MF07"/>
    <n v="1800"/>
    <n v="180000039"/>
    <n v="0"/>
    <s v="MF001800000390"/>
    <s v="Pedestal"/>
    <x v="1"/>
    <n v="12"/>
    <n v="1"/>
    <n v="0"/>
    <s v="31.03.2021"/>
    <s v="01.03.2021"/>
    <m/>
    <s v="INR"/>
    <n v="31329"/>
    <n v="0"/>
    <n v="-31329"/>
    <n v="0"/>
    <n v="0"/>
    <n v="-29762.55"/>
    <n v="0"/>
    <n v="0"/>
    <n v="0"/>
    <n v="29762.55"/>
    <n v="0"/>
    <n v="0"/>
    <n v="1566.4500000000007"/>
    <n v="1566.4500000000007"/>
    <n v="0"/>
  </r>
  <r>
    <x v="4"/>
    <s v="MF07"/>
    <n v="1800"/>
    <n v="180000040"/>
    <n v="0"/>
    <s v="MF001800000400"/>
    <s v="PRINTER TABLE 600 X 900 MM"/>
    <x v="1"/>
    <n v="1"/>
    <n v="1"/>
    <n v="0"/>
    <s v="31.03.2021"/>
    <s v="01.03.2021"/>
    <m/>
    <s v="INR"/>
    <n v="4895"/>
    <n v="0"/>
    <n v="-4895"/>
    <n v="0"/>
    <n v="0"/>
    <n v="-4650.25"/>
    <n v="0"/>
    <n v="0"/>
    <n v="0"/>
    <n v="4650.25"/>
    <n v="0"/>
    <n v="0"/>
    <n v="244.75"/>
    <n v="244.75"/>
    <n v="0"/>
  </r>
  <r>
    <x v="4"/>
    <s v="MF07"/>
    <n v="1800"/>
    <n v="180000041"/>
    <n v="0"/>
    <s v="MF001800000410"/>
    <s v="REVOLVING  STOOL"/>
    <x v="1"/>
    <n v="10"/>
    <n v="1"/>
    <n v="0"/>
    <s v="31.03.2021"/>
    <s v="01.03.2021"/>
    <m/>
    <s v="INR"/>
    <n v="22377"/>
    <n v="0"/>
    <n v="-22377"/>
    <n v="0"/>
    <n v="0"/>
    <n v="-21258.15"/>
    <n v="0"/>
    <n v="0"/>
    <n v="0"/>
    <n v="21258.15"/>
    <n v="0"/>
    <n v="0"/>
    <n v="1118.8499999999985"/>
    <n v="1118.8499999999985"/>
    <n v="0"/>
  </r>
  <r>
    <x v="4"/>
    <s v="MF07"/>
    <n v="1800"/>
    <n v="180000042"/>
    <n v="0"/>
    <s v="MF001800000420"/>
    <s v="Round Module"/>
    <x v="1"/>
    <n v="1"/>
    <n v="5"/>
    <n v="0"/>
    <s v="31.03.2021"/>
    <s v="01.03.2021"/>
    <m/>
    <s v="INR"/>
    <n v="123469"/>
    <n v="0"/>
    <n v="0"/>
    <n v="0"/>
    <n v="123469"/>
    <n v="-25451.53"/>
    <n v="-17674.669999999998"/>
    <n v="0"/>
    <n v="-17674.669999999998"/>
    <n v="0"/>
    <n v="0"/>
    <n v="-43126.2"/>
    <n v="52222.820000000007"/>
    <n v="98017.47"/>
    <n v="28119.979999999996"/>
  </r>
  <r>
    <x v="4"/>
    <s v="MF07"/>
    <n v="1800"/>
    <n v="180000043"/>
    <n v="0"/>
    <s v="MF001800000430"/>
    <s v="SENSORY PANEL 800 X 600 X 750 MM"/>
    <x v="1"/>
    <n v="1"/>
    <n v="5"/>
    <n v="0"/>
    <s v="31.03.2021"/>
    <s v="01.03.2021"/>
    <m/>
    <s v="INR"/>
    <n v="12588"/>
    <n v="0"/>
    <n v="0"/>
    <n v="0"/>
    <n v="12588"/>
    <n v="-2594.85"/>
    <n v="-1801.98"/>
    <n v="0"/>
    <n v="-1801.98"/>
    <n v="0"/>
    <n v="0"/>
    <n v="-4396.83"/>
    <n v="5324.2605000000003"/>
    <n v="9993.15"/>
    <n v="2866.9094999999998"/>
  </r>
  <r>
    <x v="4"/>
    <s v="MF07"/>
    <n v="1800"/>
    <n v="180000044"/>
    <n v="0"/>
    <s v="MF001800000440"/>
    <s v="Split AC 2 Tons"/>
    <x v="1"/>
    <n v="14"/>
    <n v="5"/>
    <n v="0"/>
    <s v="31.03.2021"/>
    <s v="01.03.2021"/>
    <m/>
    <s v="INR"/>
    <n v="615578.5"/>
    <n v="0"/>
    <n v="0"/>
    <n v="0"/>
    <n v="615578.5"/>
    <n v="-126893.49"/>
    <n v="-88120.48"/>
    <n v="0"/>
    <n v="-88120.48"/>
    <n v="0"/>
    <n v="0"/>
    <n v="-215013.97"/>
    <n v="260366.94450000004"/>
    <n v="488685.01"/>
    <n v="140197.58549999999"/>
  </r>
  <r>
    <x v="4"/>
    <s v="MF07"/>
    <n v="1800"/>
    <n v="180000045"/>
    <n v="0"/>
    <s v="MF001800000450"/>
    <s v="SS Exhaust Hood"/>
    <x v="1"/>
    <n v="1"/>
    <n v="5"/>
    <n v="0"/>
    <s v="31.03.2021"/>
    <s v="01.03.2021"/>
    <m/>
    <s v="INR"/>
    <n v="37816"/>
    <n v="0"/>
    <n v="0"/>
    <n v="0"/>
    <n v="37816"/>
    <n v="-7795.28"/>
    <n v="-5413.39"/>
    <n v="0"/>
    <n v="-5413.39"/>
    <n v="0"/>
    <n v="0"/>
    <n v="-13208.67"/>
    <n v="15994.764500000001"/>
    <n v="30020.720000000001"/>
    <n v="8612.5655000000006"/>
  </r>
  <r>
    <x v="4"/>
    <s v="MF07"/>
    <n v="1800"/>
    <n v="180000046"/>
    <n v="0"/>
    <s v="MF001800000460"/>
    <s v="Steel Trolly"/>
    <x v="1"/>
    <n v="2"/>
    <n v="5"/>
    <n v="0"/>
    <s v="31.03.2021"/>
    <s v="01.03.2021"/>
    <m/>
    <s v="INR"/>
    <n v="31000"/>
    <n v="0"/>
    <n v="0"/>
    <n v="0"/>
    <n v="31000"/>
    <n v="-6390.25"/>
    <n v="-4437.67"/>
    <n v="0"/>
    <n v="-4437.67"/>
    <n v="0"/>
    <n v="0"/>
    <n v="-10827.92"/>
    <n v="13111.852000000001"/>
    <n v="24609.75"/>
    <n v="7060.228000000001"/>
  </r>
  <r>
    <x v="4"/>
    <s v="MF07"/>
    <n v="1800"/>
    <n v="180000047"/>
    <n v="0"/>
    <s v="MF001800000470"/>
    <s v="Storage Racks for Store Rooms"/>
    <x v="1"/>
    <n v="6"/>
    <n v="5"/>
    <n v="0"/>
    <s v="31.03.2021"/>
    <s v="01.03.2021"/>
    <m/>
    <s v="INR"/>
    <n v="136200"/>
    <n v="0"/>
    <n v="0"/>
    <n v="0"/>
    <n v="136200"/>
    <n v="-28075.86"/>
    <n v="-19497.12"/>
    <n v="0"/>
    <n v="-19497.12"/>
    <n v="0"/>
    <n v="0"/>
    <n v="-47572.979999999996"/>
    <n v="57607.563000000002"/>
    <n v="108124.14"/>
    <n v="31019.457000000002"/>
  </r>
  <r>
    <x v="4"/>
    <s v="MF07"/>
    <n v="1800"/>
    <n v="180000048"/>
    <n v="0"/>
    <s v="MF001800000480"/>
    <s v="WORK STATION"/>
    <x v="1"/>
    <n v="0"/>
    <n v="5"/>
    <n v="0"/>
    <s v="31.03.2021"/>
    <s v="01.03.2021"/>
    <m/>
    <s v="INR"/>
    <n v="85036"/>
    <n v="0"/>
    <n v="0"/>
    <n v="0"/>
    <n v="85036"/>
    <n v="-17529.060000000001"/>
    <n v="-12172.96"/>
    <n v="0"/>
    <n v="-12172.96"/>
    <n v="0"/>
    <n v="0"/>
    <n v="-29702.02"/>
    <n v="35967.087"/>
    <n v="67506.94"/>
    <n v="19366.892999999996"/>
  </r>
  <r>
    <x v="4"/>
    <s v="MF07"/>
    <n v="1800"/>
    <n v="180000049"/>
    <n v="0"/>
    <s v="MF001800000490"/>
    <s v="ACCESS FLAP 2 ACCESS FLAP"/>
    <x v="1"/>
    <n v="2"/>
    <n v="5"/>
    <n v="0"/>
    <s v="31.03.2021"/>
    <s v="01.03.2021"/>
    <m/>
    <s v="INR"/>
    <n v="14920"/>
    <n v="0"/>
    <n v="0"/>
    <n v="0"/>
    <n v="14920"/>
    <n v="-3075.56"/>
    <n v="-2135.81"/>
    <n v="0"/>
    <n v="-2135.81"/>
    <n v="0"/>
    <n v="0"/>
    <n v="-5211.37"/>
    <n v="6310.6095000000005"/>
    <n v="11844.44"/>
    <n v="3398.0205000000005"/>
  </r>
  <r>
    <x v="4"/>
    <s v="MF07"/>
    <n v="1800"/>
    <n v="180000050"/>
    <n v="0"/>
    <s v="MF001800000500"/>
    <s v="Exhaust Fan"/>
    <x v="1"/>
    <n v="3"/>
    <n v="1"/>
    <n v="0"/>
    <s v="31.03.2021"/>
    <s v="01.03.2021"/>
    <m/>
    <s v="INR"/>
    <n v="11400"/>
    <n v="0"/>
    <n v="-11400"/>
    <n v="0"/>
    <n v="0"/>
    <n v="-10830"/>
    <n v="0"/>
    <n v="0"/>
    <n v="0"/>
    <n v="10830"/>
    <n v="0"/>
    <n v="0"/>
    <n v="570"/>
    <n v="570"/>
    <n v="0"/>
  </r>
  <r>
    <x v="4"/>
    <s v="MF07"/>
    <n v="1900"/>
    <n v="190000014"/>
    <n v="0"/>
    <s v="MF001900000140"/>
    <s v="CCTV Camera &amp; WIFI System"/>
    <x v="2"/>
    <n v="1"/>
    <n v="3"/>
    <n v="0"/>
    <s v="31.03.2021"/>
    <s v="01.03.2021"/>
    <m/>
    <s v="INR"/>
    <n v="398835.63"/>
    <n v="0"/>
    <n v="0"/>
    <n v="0"/>
    <n v="398835.63"/>
    <n v="-137024.63"/>
    <n v="-95155.99"/>
    <n v="0"/>
    <n v="-95155.99"/>
    <n v="0"/>
    <n v="0"/>
    <n v="-232180.62"/>
    <n v="0"/>
    <n v="261811"/>
    <n v="166655.01"/>
  </r>
  <r>
    <x v="4"/>
    <s v="MF07"/>
    <n v="2000"/>
    <n v="200000014"/>
    <n v="0"/>
    <s v="MF002000000140"/>
    <s v="MS Stand for Induction kadai"/>
    <x v="3"/>
    <n v="1"/>
    <n v="1"/>
    <n v="0"/>
    <s v="31.03.2021"/>
    <s v="01.03.2021"/>
    <m/>
    <s v="INR"/>
    <n v="3718.41"/>
    <n v="0"/>
    <n v="-3718.41"/>
    <n v="0"/>
    <n v="0"/>
    <n v="-3532.49"/>
    <n v="0"/>
    <n v="0"/>
    <n v="0"/>
    <n v="3532.49"/>
    <n v="0"/>
    <n v="0"/>
    <n v="185.92000000000007"/>
    <n v="185.92000000000007"/>
    <n v="0"/>
  </r>
  <r>
    <x v="4"/>
    <s v="MF07"/>
    <n v="2000"/>
    <n v="200000015"/>
    <n v="0"/>
    <s v="MF002000000150"/>
    <s v="MS Stand for Oven"/>
    <x v="3"/>
    <n v="3"/>
    <n v="1"/>
    <n v="0"/>
    <s v="31.03.2021"/>
    <s v="01.03.2021"/>
    <m/>
    <s v="INR"/>
    <n v="14351.17"/>
    <n v="0"/>
    <n v="-14351.17"/>
    <n v="0"/>
    <n v="0"/>
    <n v="-13633.61"/>
    <n v="0"/>
    <n v="0"/>
    <n v="0"/>
    <n v="13633.61"/>
    <n v="0"/>
    <n v="0"/>
    <n v="717.55999999999949"/>
    <n v="717.55999999999949"/>
    <n v="0"/>
  </r>
  <r>
    <x v="4"/>
    <s v="MF07"/>
    <n v="2000"/>
    <n v="200000016"/>
    <n v="0"/>
    <s v="MF002000000160"/>
    <s v="Signages"/>
    <x v="3"/>
    <n v="33"/>
    <n v="5"/>
    <n v="0"/>
    <s v="31.03.2021"/>
    <s v="01.03.2021"/>
    <m/>
    <s v="INR"/>
    <n v="19813.7"/>
    <n v="0"/>
    <n v="0"/>
    <n v="0"/>
    <n v="19813.7"/>
    <n v="-4084.33"/>
    <n v="-2836.34"/>
    <n v="0"/>
    <n v="-2836.34"/>
    <n v="0"/>
    <n v="0"/>
    <n v="-6920.67"/>
    <n v="8380.4695000000011"/>
    <n v="15729.37"/>
    <n v="4512.5604999999996"/>
  </r>
  <r>
    <x v="4"/>
    <s v="MF07"/>
    <n v="2000"/>
    <n v="200000017"/>
    <n v="0"/>
    <s v="MF002000000170"/>
    <s v="SS Table"/>
    <x v="3"/>
    <n v="2"/>
    <n v="10"/>
    <n v="0"/>
    <s v="31.03.2021"/>
    <s v="01.03.2021"/>
    <m/>
    <s v="INR"/>
    <n v="30936.42"/>
    <n v="0"/>
    <n v="0"/>
    <n v="0"/>
    <n v="30936.42"/>
    <n v="-3188.57"/>
    <n v="-2214.2800000000002"/>
    <n v="0"/>
    <n v="-2214.2800000000002"/>
    <n v="0"/>
    <n v="0"/>
    <n v="-5402.85"/>
    <n v="16596.820500000002"/>
    <n v="27747.85"/>
    <n v="8936.7494999999981"/>
  </r>
  <r>
    <x v="4"/>
    <s v="MF07"/>
    <n v="2000"/>
    <n v="200000018"/>
    <n v="0"/>
    <s v="MF002000000180"/>
    <s v="SS Trays"/>
    <x v="3"/>
    <n v="1"/>
    <n v="1"/>
    <n v="0"/>
    <s v="31.03.2021"/>
    <s v="01.03.2021"/>
    <m/>
    <s v="INR"/>
    <n v="2200"/>
    <n v="0"/>
    <n v="-2200"/>
    <n v="0"/>
    <n v="0"/>
    <n v="-2090"/>
    <n v="0"/>
    <n v="0"/>
    <n v="0"/>
    <n v="2090"/>
    <n v="0"/>
    <n v="0"/>
    <n v="110"/>
    <n v="110"/>
    <n v="0"/>
  </r>
  <r>
    <x v="4"/>
    <s v="MF07"/>
    <n v="2100"/>
    <n v="210000028"/>
    <n v="0"/>
    <s v="MF002100000280"/>
    <s v="Electrical Installation"/>
    <x v="4"/>
    <n v="1"/>
    <n v="10"/>
    <n v="0"/>
    <s v="31.03.2021"/>
    <s v="01.03.2021"/>
    <m/>
    <s v="INR"/>
    <n v="448059.48"/>
    <n v="0"/>
    <n v="-448059.48"/>
    <n v="0"/>
    <n v="0"/>
    <n v="-46180.81"/>
    <n v="-32070.01"/>
    <n v="0"/>
    <n v="-32070.01"/>
    <n v="78250.819999999992"/>
    <n v="0"/>
    <n v="0"/>
    <n v="369808.66"/>
    <n v="401878.6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K19" firstHeaderRow="0" firstDataRow="1" firstDataCol="1" rowPageCount="1" colPageCount="1"/>
  <pivotFields count="30">
    <pivotField axis="axisPage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16">
        <item x="9"/>
        <item x="7"/>
        <item x="8"/>
        <item x="0"/>
        <item x="10"/>
        <item x="1"/>
        <item x="2"/>
        <item x="3"/>
        <item x="4"/>
        <item x="5"/>
        <item x="6"/>
        <item x="11"/>
        <item x="12"/>
        <item x="13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dataField="1" numFmtId="164" showAll="0"/>
    <pivotField dataField="1" numFmtId="164" showAll="0"/>
    <pivotField dataField="1" numFmtId="164" showAll="0"/>
    <pivotField dataField="1" numFmtId="164" showAll="0"/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hier="-1"/>
  </pageFields>
  <dataFields count="10">
    <dataField name="Sum of GB Opening" fld="15" baseField="0" baseItem="0"/>
    <dataField name="Sum of    Acquisition" fld="16" baseField="0" baseItem="0" numFmtId="164"/>
    <dataField name="Sum of       Retirement" fld="17" baseField="0" baseItem="0" numFmtId="164"/>
    <dataField name="Sum of GB Closing" fld="19" baseField="0" baseItem="0"/>
    <dataField name="Sum of Dep Opening" fld="20" baseField="0" baseItem="0"/>
    <dataField name="Sum of Final Depreciation" fld="23" baseField="0" baseItem="0"/>
    <dataField name="Sum of Dep Closing" fld="26" baseField="0" baseItem="0"/>
    <dataField name="Sum of Impairment" fld="27" baseField="0" baseItem="0"/>
    <dataField name="Sum of NB Opening" fld="28" baseField="0" baseItem="0"/>
    <dataField name="Sum of NB Closing" fld="29" baseField="0" baseItem="0"/>
  </dataFields>
  <formats count="4">
    <format dxfId="3">
      <pivotArea outline="0" collapsedLevelsAreSubtotals="1" fieldPosition="0">
        <references count="1">
          <reference field="4294967294" count="2" selected="0">
            <x v="1"/>
            <x v="2"/>
          </reference>
        </references>
      </pivotArea>
    </format>
    <format dxfId="2">
      <pivotArea outline="0" collapsedLevelsAreSubtotals="1" fieldPosition="0"/>
    </format>
    <format dxfId="1">
      <pivotArea collapsedLevelsAreSubtotals="1" fieldPosition="0">
        <references count="2">
          <reference field="4294967294" count="1" selected="0">
            <x v="0"/>
          </reference>
          <reference field="7" count="2">
            <x v="11"/>
            <x v="12"/>
          </reference>
        </references>
      </pivotArea>
    </format>
    <format dxfId="0">
      <pivotArea dataOnly="0" labelOnly="1" fieldPosition="0">
        <references count="1">
          <reference field="7" count="2">
            <x v="11"/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3"/>
  <sheetViews>
    <sheetView tabSelected="1" topLeftCell="A4" workbookViewId="0">
      <selection activeCell="G22" sqref="G22"/>
    </sheetView>
  </sheetViews>
  <sheetFormatPr defaultRowHeight="14.4" x14ac:dyDescent="0.3"/>
  <cols>
    <col min="1" max="1" width="37.6640625" customWidth="1"/>
    <col min="2" max="2" width="18.44140625" customWidth="1"/>
    <col min="3" max="3" width="19.109375" bestFit="1" customWidth="1"/>
    <col min="4" max="4" width="20.5546875" bestFit="1" customWidth="1"/>
    <col min="5" max="5" width="17.33203125" bestFit="1" customWidth="1"/>
    <col min="6" max="6" width="19.44140625" bestFit="1" customWidth="1"/>
    <col min="7" max="7" width="24.109375" bestFit="1" customWidth="1"/>
    <col min="8" max="9" width="18.33203125" bestFit="1" customWidth="1"/>
    <col min="10" max="10" width="18.44140625" bestFit="1" customWidth="1"/>
    <col min="11" max="11" width="17.33203125" bestFit="1" customWidth="1"/>
    <col min="12" max="12" width="12" bestFit="1" customWidth="1"/>
  </cols>
  <sheetData>
    <row r="1" spans="1:11" x14ac:dyDescent="0.3">
      <c r="A1" s="18" t="s">
        <v>0</v>
      </c>
      <c r="B1" t="s">
        <v>7842</v>
      </c>
    </row>
    <row r="3" spans="1:11" x14ac:dyDescent="0.3">
      <c r="A3" s="18" t="s">
        <v>7843</v>
      </c>
      <c r="B3" t="s">
        <v>7845</v>
      </c>
      <c r="C3" t="s">
        <v>7846</v>
      </c>
      <c r="D3" t="s">
        <v>7847</v>
      </c>
      <c r="E3" t="s">
        <v>7848</v>
      </c>
      <c r="F3" t="s">
        <v>7849</v>
      </c>
      <c r="G3" t="s">
        <v>7850</v>
      </c>
      <c r="H3" t="s">
        <v>7851</v>
      </c>
      <c r="I3" t="s">
        <v>7852</v>
      </c>
      <c r="J3" t="s">
        <v>7853</v>
      </c>
      <c r="K3" t="s">
        <v>7854</v>
      </c>
    </row>
    <row r="4" spans="1:11" x14ac:dyDescent="0.3">
      <c r="A4" s="19" t="s">
        <v>1291</v>
      </c>
      <c r="B4" s="1">
        <v>44312765</v>
      </c>
      <c r="C4" s="1">
        <v>0</v>
      </c>
      <c r="D4" s="1">
        <v>0</v>
      </c>
      <c r="E4" s="1">
        <v>44312765</v>
      </c>
      <c r="F4" s="1">
        <v>0</v>
      </c>
      <c r="G4" s="1">
        <v>0</v>
      </c>
      <c r="H4" s="1">
        <v>0</v>
      </c>
      <c r="I4" s="1">
        <v>0</v>
      </c>
      <c r="J4" s="1">
        <v>44312765</v>
      </c>
      <c r="K4" s="1">
        <v>44312765</v>
      </c>
    </row>
    <row r="5" spans="1:11" x14ac:dyDescent="0.3">
      <c r="A5" s="19" t="s">
        <v>517</v>
      </c>
      <c r="B5" s="1">
        <v>96297931.49999997</v>
      </c>
      <c r="C5" s="1">
        <v>0</v>
      </c>
      <c r="D5" s="1">
        <v>-93187278.839999989</v>
      </c>
      <c r="E5" s="1">
        <v>3110652.66</v>
      </c>
      <c r="F5" s="1">
        <v>-34473705.650000006</v>
      </c>
      <c r="G5" s="1">
        <v>-5556644.1699999999</v>
      </c>
      <c r="H5" s="1">
        <v>-2955119.48</v>
      </c>
      <c r="I5" s="1">
        <v>35110990.247999981</v>
      </c>
      <c r="J5" s="1">
        <v>61824225.850000009</v>
      </c>
      <c r="K5" s="1">
        <v>155533.18000000002</v>
      </c>
    </row>
    <row r="6" spans="1:11" x14ac:dyDescent="0.3">
      <c r="A6" s="19" t="s">
        <v>579</v>
      </c>
      <c r="B6" s="1">
        <v>365495923.85000002</v>
      </c>
      <c r="C6" s="1">
        <v>0</v>
      </c>
      <c r="D6" s="1">
        <v>-328007599.18000001</v>
      </c>
      <c r="E6" s="1">
        <v>37488324.669999994</v>
      </c>
      <c r="F6" s="1">
        <v>-50567837.639999993</v>
      </c>
      <c r="G6" s="1">
        <v>-6199615.9877466941</v>
      </c>
      <c r="H6" s="1">
        <v>-5069358.660000002</v>
      </c>
      <c r="I6" s="1">
        <v>141457049.28500003</v>
      </c>
      <c r="J6" s="1">
        <v>314928086.21000004</v>
      </c>
      <c r="K6" s="1">
        <v>32418966.010000009</v>
      </c>
    </row>
    <row r="7" spans="1:11" x14ac:dyDescent="0.3">
      <c r="A7" s="19" t="s">
        <v>34</v>
      </c>
      <c r="B7" s="1">
        <v>931662665.57999945</v>
      </c>
      <c r="C7" s="1">
        <v>497270.9</v>
      </c>
      <c r="D7" s="1">
        <v>-662605170.93999982</v>
      </c>
      <c r="E7" s="1">
        <v>269554765.53999972</v>
      </c>
      <c r="F7" s="1">
        <v>-259397882.25999984</v>
      </c>
      <c r="G7" s="1">
        <v>-36396310.739328243</v>
      </c>
      <c r="H7" s="1">
        <v>-116044803.13</v>
      </c>
      <c r="I7" s="1">
        <v>243672876.51847056</v>
      </c>
      <c r="J7" s="1">
        <v>672264783.31999946</v>
      </c>
      <c r="K7" s="1">
        <v>136191250.49402961</v>
      </c>
    </row>
    <row r="8" spans="1:11" x14ac:dyDescent="0.3">
      <c r="A8" s="19" t="s">
        <v>1863</v>
      </c>
      <c r="B8" s="1">
        <v>11244663.720000001</v>
      </c>
      <c r="C8" s="1">
        <v>88000</v>
      </c>
      <c r="D8" s="1">
        <v>-5847780.5899999999</v>
      </c>
      <c r="E8" s="1">
        <v>5484883.1299999999</v>
      </c>
      <c r="F8" s="1">
        <v>-3326309.7599999984</v>
      </c>
      <c r="G8" s="1">
        <v>-784752.0393224922</v>
      </c>
      <c r="H8" s="1">
        <v>-1507046.9400000002</v>
      </c>
      <c r="I8" s="1">
        <v>3796720.5610000007</v>
      </c>
      <c r="J8" s="1">
        <v>7918353.959999999</v>
      </c>
      <c r="K8" s="1">
        <v>1702923.9724999999</v>
      </c>
    </row>
    <row r="9" spans="1:11" x14ac:dyDescent="0.3">
      <c r="A9" s="19" t="s">
        <v>51</v>
      </c>
      <c r="B9" s="1">
        <v>7138401.5199999977</v>
      </c>
      <c r="C9" s="1">
        <v>0</v>
      </c>
      <c r="D9" s="1">
        <v>-4282830.26</v>
      </c>
      <c r="E9" s="1">
        <v>2855571.26</v>
      </c>
      <c r="F9" s="1">
        <v>-4854672.3600000022</v>
      </c>
      <c r="G9" s="1">
        <v>-360908.32071242307</v>
      </c>
      <c r="H9" s="1">
        <v>-2008717.66</v>
      </c>
      <c r="I9" s="1">
        <v>1029830.2395000001</v>
      </c>
      <c r="J9" s="1">
        <v>2283729.1599999997</v>
      </c>
      <c r="K9" s="1">
        <v>337986.34499999997</v>
      </c>
    </row>
    <row r="10" spans="1:11" x14ac:dyDescent="0.3">
      <c r="A10" s="19" t="s">
        <v>106</v>
      </c>
      <c r="B10" s="1">
        <v>40944904.690000005</v>
      </c>
      <c r="C10" s="1">
        <v>0</v>
      </c>
      <c r="D10" s="1">
        <v>-4418909.7899999982</v>
      </c>
      <c r="E10" s="1">
        <v>36525994.900000006</v>
      </c>
      <c r="F10" s="1">
        <v>-37637894.020000041</v>
      </c>
      <c r="G10" s="1">
        <v>-528213.76000000013</v>
      </c>
      <c r="H10" s="1">
        <v>-34243202.170000009</v>
      </c>
      <c r="I10" s="1">
        <v>88404.781499999997</v>
      </c>
      <c r="J10" s="1">
        <v>3307010.6699999957</v>
      </c>
      <c r="K10" s="1">
        <v>2282792.7299999986</v>
      </c>
    </row>
    <row r="11" spans="1:11" x14ac:dyDescent="0.3">
      <c r="A11" s="19" t="s">
        <v>235</v>
      </c>
      <c r="B11" s="1">
        <v>92133069.729999989</v>
      </c>
      <c r="C11" s="1">
        <v>0</v>
      </c>
      <c r="D11" s="1">
        <v>-64529623.18</v>
      </c>
      <c r="E11" s="1">
        <v>27603446.790000003</v>
      </c>
      <c r="F11" s="1">
        <v>-52813655.71999988</v>
      </c>
      <c r="G11" s="1">
        <v>-4175828.9388555586</v>
      </c>
      <c r="H11" s="1">
        <v>-14763394.330000002</v>
      </c>
      <c r="I11" s="1">
        <v>14180183.962999988</v>
      </c>
      <c r="J11" s="1">
        <v>39319414.01000005</v>
      </c>
      <c r="K11" s="1">
        <v>12447435.920500003</v>
      </c>
    </row>
    <row r="12" spans="1:11" x14ac:dyDescent="0.3">
      <c r="A12" s="19" t="s">
        <v>309</v>
      </c>
      <c r="B12" s="1">
        <v>135042745.18999994</v>
      </c>
      <c r="C12" s="1">
        <v>0</v>
      </c>
      <c r="D12" s="1">
        <v>-125076783.97999997</v>
      </c>
      <c r="E12" s="1">
        <v>9965961.209999999</v>
      </c>
      <c r="F12" s="1">
        <v>-47081103.659999996</v>
      </c>
      <c r="G12" s="1">
        <v>-6643792.3572106315</v>
      </c>
      <c r="H12" s="1">
        <v>-5572376.8699999992</v>
      </c>
      <c r="I12" s="1">
        <v>36239806.24849999</v>
      </c>
      <c r="J12" s="1">
        <v>87961641.529999986</v>
      </c>
      <c r="K12" s="1">
        <v>4393584.3399999989</v>
      </c>
    </row>
    <row r="13" spans="1:11" x14ac:dyDescent="0.3">
      <c r="A13" s="19" t="s">
        <v>350</v>
      </c>
      <c r="B13" s="1">
        <v>3121507.48</v>
      </c>
      <c r="C13" s="1">
        <v>0</v>
      </c>
      <c r="D13" s="1">
        <v>-360824.54</v>
      </c>
      <c r="E13" s="1">
        <v>2760682.94</v>
      </c>
      <c r="F13" s="1">
        <v>-2639359.7899999991</v>
      </c>
      <c r="G13" s="1">
        <v>-143393.82999999999</v>
      </c>
      <c r="H13" s="1">
        <v>-2509830.4399999995</v>
      </c>
      <c r="I13" s="1">
        <v>5119.4699999999975</v>
      </c>
      <c r="J13" s="1">
        <v>482147.68999999971</v>
      </c>
      <c r="K13" s="1">
        <v>250852.49999999994</v>
      </c>
    </row>
    <row r="14" spans="1:11" x14ac:dyDescent="0.3">
      <c r="A14" s="19" t="s">
        <v>357</v>
      </c>
      <c r="B14" s="1">
        <v>295542002.44</v>
      </c>
      <c r="C14" s="1">
        <v>0</v>
      </c>
      <c r="D14" s="1">
        <v>-2081642.3800000001</v>
      </c>
      <c r="E14" s="1">
        <v>293460360.06</v>
      </c>
      <c r="F14" s="1">
        <v>-229954799.47999996</v>
      </c>
      <c r="G14" s="1">
        <v>-37114466.829999998</v>
      </c>
      <c r="H14" s="1">
        <v>-265273327.59000009</v>
      </c>
      <c r="I14" s="1">
        <v>0</v>
      </c>
      <c r="J14" s="1">
        <v>65587202.960000001</v>
      </c>
      <c r="K14" s="1">
        <v>28187032.470000029</v>
      </c>
    </row>
    <row r="15" spans="1:11" x14ac:dyDescent="0.3">
      <c r="A15" s="20" t="s">
        <v>6598</v>
      </c>
      <c r="B15" s="21">
        <v>356631784</v>
      </c>
      <c r="C15" s="1">
        <v>0</v>
      </c>
      <c r="D15" s="1">
        <v>-356631784</v>
      </c>
      <c r="E15" s="1">
        <v>0</v>
      </c>
      <c r="F15" s="1">
        <v>-61450211</v>
      </c>
      <c r="G15" s="1">
        <v>0</v>
      </c>
      <c r="H15" s="1">
        <v>0</v>
      </c>
      <c r="I15" s="1">
        <v>0</v>
      </c>
      <c r="J15" s="1">
        <v>295181573</v>
      </c>
      <c r="K15" s="1">
        <v>0</v>
      </c>
    </row>
    <row r="16" spans="1:11" x14ac:dyDescent="0.3">
      <c r="A16" s="20" t="s">
        <v>6601</v>
      </c>
      <c r="B16" s="21">
        <v>1715433482.6500001</v>
      </c>
      <c r="C16" s="1">
        <v>0</v>
      </c>
      <c r="D16" s="1">
        <v>0</v>
      </c>
      <c r="E16" s="1">
        <v>1715433482.6500001</v>
      </c>
      <c r="F16" s="1">
        <v>-919818408.32000005</v>
      </c>
      <c r="G16" s="1">
        <v>-28858604.720000003</v>
      </c>
      <c r="H16" s="1">
        <v>-948677013.03999996</v>
      </c>
      <c r="I16" s="1">
        <v>766756469.63100004</v>
      </c>
      <c r="J16" s="1">
        <v>795615074.32999992</v>
      </c>
      <c r="K16" s="1">
        <v>-2.1000124514102936E-2</v>
      </c>
    </row>
    <row r="17" spans="1:11" x14ac:dyDescent="0.3">
      <c r="A17" s="19" t="s">
        <v>7247</v>
      </c>
      <c r="B17" s="1">
        <v>6006190.4700000007</v>
      </c>
      <c r="C17" s="1">
        <v>0</v>
      </c>
      <c r="D17" s="1">
        <v>-6006190.4700000007</v>
      </c>
      <c r="E17" s="1">
        <v>0</v>
      </c>
      <c r="F17" s="1">
        <v>-1421820.17</v>
      </c>
      <c r="G17" s="1">
        <v>-146061.9396675959</v>
      </c>
      <c r="H17" s="1">
        <v>0</v>
      </c>
      <c r="I17" s="1">
        <v>1738910.2620000001</v>
      </c>
      <c r="J17" s="1">
        <v>4584370.3</v>
      </c>
      <c r="K17" s="1">
        <v>0</v>
      </c>
    </row>
    <row r="18" spans="1:11" x14ac:dyDescent="0.3">
      <c r="A18" s="19" t="s">
        <v>7250</v>
      </c>
      <c r="B18" s="1">
        <v>28385743.490000002</v>
      </c>
      <c r="C18" s="1">
        <v>0</v>
      </c>
      <c r="D18" s="1">
        <v>-28385743.490000002</v>
      </c>
      <c r="E18" s="1">
        <v>0</v>
      </c>
      <c r="F18" s="1">
        <v>-19894001.16</v>
      </c>
      <c r="G18" s="1">
        <v>-1344628.8636547141</v>
      </c>
      <c r="H18" s="1">
        <v>0</v>
      </c>
      <c r="I18" s="1">
        <v>5727826</v>
      </c>
      <c r="J18" s="1">
        <v>8491742.3300000001</v>
      </c>
      <c r="K18" s="1">
        <v>0</v>
      </c>
    </row>
    <row r="19" spans="1:11" x14ac:dyDescent="0.3">
      <c r="A19" s="19" t="s">
        <v>7844</v>
      </c>
      <c r="B19" s="1">
        <v>4129393781.309999</v>
      </c>
      <c r="C19" s="1">
        <v>585270.9</v>
      </c>
      <c r="D19" s="1">
        <v>-1681422161.6399999</v>
      </c>
      <c r="E19" s="1">
        <v>2448556890.8099999</v>
      </c>
      <c r="F19" s="1">
        <v>-1725331660.99</v>
      </c>
      <c r="G19" s="1">
        <v>-128253222.49649835</v>
      </c>
      <c r="H19" s="1">
        <v>-1398624190.3099999</v>
      </c>
      <c r="I19" s="1">
        <v>1249804187.2079706</v>
      </c>
      <c r="J19" s="1">
        <v>2404062120.3199997</v>
      </c>
      <c r="K19" s="1">
        <v>262681122.94102955</v>
      </c>
    </row>
    <row r="22" spans="1:11" x14ac:dyDescent="0.3">
      <c r="D22" s="14"/>
      <c r="E22" s="14"/>
    </row>
    <row r="23" spans="1:11" x14ac:dyDescent="0.3">
      <c r="H23" s="1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5094"/>
  <sheetViews>
    <sheetView topLeftCell="U1" workbookViewId="0">
      <selection activeCell="AB4" sqref="AB4"/>
    </sheetView>
  </sheetViews>
  <sheetFormatPr defaultRowHeight="14.4" x14ac:dyDescent="0.3"/>
  <cols>
    <col min="1" max="1" width="10.109375" bestFit="1" customWidth="1"/>
    <col min="2" max="3" width="10" bestFit="1" customWidth="1"/>
    <col min="4" max="4" width="10.44140625" bestFit="1" customWidth="1"/>
    <col min="5" max="5" width="9.6640625" bestFit="1" customWidth="1"/>
    <col min="6" max="6" width="16.6640625" bestFit="1" customWidth="1"/>
    <col min="7" max="7" width="51.88671875" bestFit="1" customWidth="1"/>
    <col min="8" max="8" width="37.6640625" bestFit="1" customWidth="1"/>
    <col min="9" max="9" width="8.6640625" bestFit="1" customWidth="1"/>
    <col min="10" max="10" width="11.44140625" bestFit="1" customWidth="1"/>
    <col min="11" max="11" width="14.6640625" bestFit="1" customWidth="1"/>
    <col min="12" max="12" width="14" bestFit="1" customWidth="1"/>
    <col min="13" max="13" width="18.44140625" bestFit="1" customWidth="1"/>
    <col min="14" max="14" width="15.33203125" bestFit="1" customWidth="1"/>
    <col min="15" max="15" width="9.33203125" bestFit="1" customWidth="1"/>
    <col min="16" max="16" width="17" bestFit="1" customWidth="1"/>
    <col min="17" max="17" width="17.88671875" bestFit="1" customWidth="1"/>
    <col min="18" max="18" width="19.33203125" bestFit="1" customWidth="1"/>
    <col min="19" max="19" width="18.109375" bestFit="1" customWidth="1"/>
    <col min="20" max="20" width="15.88671875" bestFit="1" customWidth="1"/>
    <col min="21" max="21" width="18.109375" bestFit="1" customWidth="1"/>
    <col min="22" max="22" width="20.109375" bestFit="1" customWidth="1"/>
    <col min="23" max="23" width="17.109375" bestFit="1" customWidth="1"/>
    <col min="24" max="24" width="22" bestFit="1" customWidth="1"/>
    <col min="25" max="25" width="16.6640625" bestFit="1" customWidth="1"/>
    <col min="26" max="26" width="20.33203125" bestFit="1" customWidth="1"/>
    <col min="27" max="28" width="16.88671875" bestFit="1" customWidth="1"/>
    <col min="29" max="29" width="17" bestFit="1" customWidth="1"/>
    <col min="30" max="30" width="15.88671875" bestFit="1" customWidth="1"/>
  </cols>
  <sheetData>
    <row r="1" spans="1:31" x14ac:dyDescent="0.3"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1" x14ac:dyDescent="0.3">
      <c r="Q2" s="2"/>
      <c r="Z2" s="1"/>
      <c r="AD2" s="2"/>
      <c r="AE2" s="2"/>
    </row>
    <row r="3" spans="1:31" x14ac:dyDescent="0.3">
      <c r="P3" s="3">
        <f>SUBTOTAL(9,P5:P5080)</f>
        <v>4129393781.3099976</v>
      </c>
      <c r="Q3" s="3">
        <f t="shared" ref="Q3:AD3" si="0">SUBTOTAL(9,Q5:Q5080)</f>
        <v>585270.9</v>
      </c>
      <c r="R3" s="3">
        <f t="shared" si="0"/>
        <v>-1681422161.6400006</v>
      </c>
      <c r="S3" s="3">
        <f t="shared" si="0"/>
        <v>0.23999999812804163</v>
      </c>
      <c r="T3" s="3">
        <f t="shared" si="0"/>
        <v>2448556890.809998</v>
      </c>
      <c r="U3" s="3">
        <f t="shared" si="0"/>
        <v>-1725331660.9900014</v>
      </c>
      <c r="V3" s="3">
        <f t="shared" si="0"/>
        <v>-128253222.49649839</v>
      </c>
      <c r="W3" s="3">
        <f t="shared" si="0"/>
        <v>0</v>
      </c>
      <c r="X3" s="3">
        <f t="shared" si="0"/>
        <v>-128253222.49649839</v>
      </c>
      <c r="Y3" s="3">
        <f t="shared" si="0"/>
        <v>455033254.82649934</v>
      </c>
      <c r="Z3" s="3">
        <f t="shared" si="0"/>
        <v>-72561.649999999849</v>
      </c>
      <c r="AA3" s="3">
        <f t="shared" si="0"/>
        <v>-1398624190.3100004</v>
      </c>
      <c r="AB3" s="3">
        <f t="shared" si="0"/>
        <v>1249804187.2079694</v>
      </c>
      <c r="AC3" s="3">
        <f t="shared" si="0"/>
        <v>2404062120.3199973</v>
      </c>
      <c r="AD3" s="3">
        <f t="shared" si="0"/>
        <v>262681122.94102845</v>
      </c>
    </row>
    <row r="4" spans="1:31" x14ac:dyDescent="0.3">
      <c r="A4" s="4" t="s">
        <v>0</v>
      </c>
      <c r="B4" s="4" t="s">
        <v>1</v>
      </c>
      <c r="C4" s="4" t="s">
        <v>2</v>
      </c>
      <c r="D4" s="4" t="s">
        <v>3</v>
      </c>
      <c r="E4" s="4" t="s">
        <v>4</v>
      </c>
      <c r="F4" s="4" t="s">
        <v>5</v>
      </c>
      <c r="G4" s="4" t="s">
        <v>6</v>
      </c>
      <c r="H4" s="4" t="s">
        <v>7</v>
      </c>
      <c r="I4" s="4" t="s">
        <v>8</v>
      </c>
      <c r="J4" s="4" t="s">
        <v>9</v>
      </c>
      <c r="K4" s="4" t="s">
        <v>10</v>
      </c>
      <c r="L4" s="4" t="s">
        <v>11</v>
      </c>
      <c r="M4" s="5" t="s">
        <v>12</v>
      </c>
      <c r="N4" s="4" t="s">
        <v>13</v>
      </c>
      <c r="O4" s="4" t="s">
        <v>14</v>
      </c>
      <c r="P4" s="6" t="s">
        <v>15</v>
      </c>
      <c r="Q4" s="6" t="s">
        <v>16</v>
      </c>
      <c r="R4" s="6" t="s">
        <v>17</v>
      </c>
      <c r="S4" s="6" t="s">
        <v>18</v>
      </c>
      <c r="T4" s="6" t="s">
        <v>19</v>
      </c>
      <c r="U4" s="6" t="s">
        <v>20</v>
      </c>
      <c r="V4" s="6" t="s">
        <v>21</v>
      </c>
      <c r="W4" s="7" t="s">
        <v>22</v>
      </c>
      <c r="X4" s="7" t="s">
        <v>23</v>
      </c>
      <c r="Y4" s="6" t="s">
        <v>24</v>
      </c>
      <c r="Z4" s="6" t="s">
        <v>25</v>
      </c>
      <c r="AA4" s="6" t="s">
        <v>26</v>
      </c>
      <c r="AB4" s="6" t="s">
        <v>27</v>
      </c>
      <c r="AC4" s="6" t="s">
        <v>28</v>
      </c>
      <c r="AD4" s="6" t="s">
        <v>29</v>
      </c>
    </row>
    <row r="5" spans="1:31" x14ac:dyDescent="0.3">
      <c r="A5" s="8" t="s">
        <v>30</v>
      </c>
      <c r="B5" s="8" t="s">
        <v>31</v>
      </c>
      <c r="C5" s="8">
        <v>1600</v>
      </c>
      <c r="D5" s="8">
        <v>160002340</v>
      </c>
      <c r="E5" s="8">
        <v>0</v>
      </c>
      <c r="F5" s="8" t="s">
        <v>32</v>
      </c>
      <c r="G5" s="8" t="s">
        <v>33</v>
      </c>
      <c r="H5" s="8" t="s">
        <v>34</v>
      </c>
      <c r="I5" s="8">
        <v>0</v>
      </c>
      <c r="J5" s="8">
        <v>15</v>
      </c>
      <c r="K5" s="8">
        <v>0</v>
      </c>
      <c r="L5" s="8" t="s">
        <v>35</v>
      </c>
      <c r="M5" s="8" t="s">
        <v>36</v>
      </c>
      <c r="N5" s="8" t="s">
        <v>37</v>
      </c>
      <c r="O5" s="8" t="s">
        <v>38</v>
      </c>
      <c r="P5" s="9">
        <v>24542.65</v>
      </c>
      <c r="Q5" s="9">
        <v>0</v>
      </c>
      <c r="R5" s="9">
        <v>-24542.65</v>
      </c>
      <c r="S5" s="9">
        <v>0</v>
      </c>
      <c r="T5" s="9">
        <f t="shared" ref="T5:T68" si="1">P5+Q5+R5+S5</f>
        <v>0</v>
      </c>
      <c r="U5" s="9">
        <v>-4240</v>
      </c>
      <c r="V5" s="9">
        <v>-383</v>
      </c>
      <c r="W5" s="9">
        <v>0</v>
      </c>
      <c r="X5" s="9">
        <v>-383</v>
      </c>
      <c r="Y5" s="9">
        <f>-(U5+X5)</f>
        <v>4623</v>
      </c>
      <c r="Z5" s="9">
        <v>0</v>
      </c>
      <c r="AA5" s="9">
        <f>U5+X5+Y5+Z5</f>
        <v>0</v>
      </c>
      <c r="AB5" s="9">
        <v>0</v>
      </c>
      <c r="AC5" s="9">
        <f t="shared" ref="AC5:AC68" si="2">P5+U5</f>
        <v>20302.650000000001</v>
      </c>
      <c r="AD5" s="9">
        <f t="shared" ref="AD5:AD68" si="3">T5+AA5</f>
        <v>0</v>
      </c>
    </row>
    <row r="6" spans="1:31" x14ac:dyDescent="0.3">
      <c r="A6" s="8" t="s">
        <v>30</v>
      </c>
      <c r="B6" s="8" t="s">
        <v>31</v>
      </c>
      <c r="C6" s="8">
        <v>1600</v>
      </c>
      <c r="D6" s="8">
        <v>160003479</v>
      </c>
      <c r="E6" s="8">
        <v>0</v>
      </c>
      <c r="F6" s="8" t="s">
        <v>39</v>
      </c>
      <c r="G6" s="8" t="s">
        <v>40</v>
      </c>
      <c r="H6" s="8" t="s">
        <v>34</v>
      </c>
      <c r="I6" s="8">
        <v>7</v>
      </c>
      <c r="J6" s="8">
        <v>2</v>
      </c>
      <c r="K6" s="8">
        <v>0</v>
      </c>
      <c r="L6" s="8" t="s">
        <v>41</v>
      </c>
      <c r="M6" s="8" t="s">
        <v>42</v>
      </c>
      <c r="N6" s="8"/>
      <c r="O6" s="8" t="s">
        <v>38</v>
      </c>
      <c r="P6" s="9">
        <v>98784</v>
      </c>
      <c r="Q6" s="9">
        <v>0</v>
      </c>
      <c r="R6" s="9">
        <v>0</v>
      </c>
      <c r="S6" s="9">
        <v>0</v>
      </c>
      <c r="T6" s="9">
        <f t="shared" si="1"/>
        <v>98784</v>
      </c>
      <c r="U6" s="9">
        <v>-39466</v>
      </c>
      <c r="V6" s="9">
        <v>-35353</v>
      </c>
      <c r="W6" s="9">
        <v>0</v>
      </c>
      <c r="X6" s="9">
        <v>-35353</v>
      </c>
      <c r="Y6" s="9">
        <v>0</v>
      </c>
      <c r="Z6" s="9">
        <v>0</v>
      </c>
      <c r="AA6" s="9">
        <f>U6+X6+Y6+Z6-AB6</f>
        <v>-74819</v>
      </c>
      <c r="AB6" s="9">
        <v>0</v>
      </c>
      <c r="AC6" s="9">
        <f t="shared" si="2"/>
        <v>59318</v>
      </c>
      <c r="AD6" s="9">
        <f t="shared" si="3"/>
        <v>23965</v>
      </c>
    </row>
    <row r="7" spans="1:31" x14ac:dyDescent="0.3">
      <c r="A7" s="8" t="s">
        <v>30</v>
      </c>
      <c r="B7" s="8" t="s">
        <v>31</v>
      </c>
      <c r="C7" s="8">
        <v>1600</v>
      </c>
      <c r="D7" s="8">
        <v>160003737</v>
      </c>
      <c r="E7" s="8">
        <v>0</v>
      </c>
      <c r="F7" s="8" t="s">
        <v>43</v>
      </c>
      <c r="G7" s="8" t="s">
        <v>44</v>
      </c>
      <c r="H7" s="8" t="s">
        <v>34</v>
      </c>
      <c r="I7" s="8">
        <v>7</v>
      </c>
      <c r="J7" s="8">
        <v>2</v>
      </c>
      <c r="K7" s="8">
        <v>0</v>
      </c>
      <c r="L7" s="8" t="s">
        <v>45</v>
      </c>
      <c r="M7" s="8" t="s">
        <v>46</v>
      </c>
      <c r="N7" s="8"/>
      <c r="O7" s="8" t="s">
        <v>38</v>
      </c>
      <c r="P7" s="9">
        <v>97020.34</v>
      </c>
      <c r="Q7" s="9">
        <v>0</v>
      </c>
      <c r="R7" s="9">
        <v>0</v>
      </c>
      <c r="S7" s="9">
        <v>0</v>
      </c>
      <c r="T7" s="9">
        <f t="shared" si="1"/>
        <v>97020.34</v>
      </c>
      <c r="U7" s="9">
        <v>-22222</v>
      </c>
      <c r="V7" s="9">
        <v>-34721</v>
      </c>
      <c r="W7" s="9">
        <v>0</v>
      </c>
      <c r="X7" s="9">
        <v>-34721</v>
      </c>
      <c r="Y7" s="9">
        <v>0</v>
      </c>
      <c r="Z7" s="9">
        <v>0</v>
      </c>
      <c r="AA7" s="9">
        <f>U7+X7+Y7+Z7-AB7</f>
        <v>-56943</v>
      </c>
      <c r="AB7" s="9">
        <v>0</v>
      </c>
      <c r="AC7" s="9">
        <f t="shared" si="2"/>
        <v>74798.34</v>
      </c>
      <c r="AD7" s="9">
        <f t="shared" si="3"/>
        <v>40077.339999999997</v>
      </c>
    </row>
    <row r="8" spans="1:31" x14ac:dyDescent="0.3">
      <c r="A8" s="8" t="s">
        <v>30</v>
      </c>
      <c r="B8" s="8" t="s">
        <v>31</v>
      </c>
      <c r="C8" s="8">
        <v>1600</v>
      </c>
      <c r="D8" s="8">
        <v>160003738</v>
      </c>
      <c r="E8" s="8">
        <v>0</v>
      </c>
      <c r="F8" s="8" t="s">
        <v>47</v>
      </c>
      <c r="G8" s="8" t="s">
        <v>44</v>
      </c>
      <c r="H8" s="8" t="s">
        <v>34</v>
      </c>
      <c r="I8" s="8">
        <v>7</v>
      </c>
      <c r="J8" s="8">
        <v>2</v>
      </c>
      <c r="K8" s="8">
        <v>0</v>
      </c>
      <c r="L8" s="8" t="s">
        <v>45</v>
      </c>
      <c r="M8" s="8" t="s">
        <v>48</v>
      </c>
      <c r="N8" s="8"/>
      <c r="O8" s="8" t="s">
        <v>38</v>
      </c>
      <c r="P8" s="9">
        <v>76720.34</v>
      </c>
      <c r="Q8" s="9">
        <v>0</v>
      </c>
      <c r="R8" s="9">
        <v>0</v>
      </c>
      <c r="S8" s="9">
        <v>0</v>
      </c>
      <c r="T8" s="9">
        <f t="shared" si="1"/>
        <v>76720.34</v>
      </c>
      <c r="U8" s="9">
        <v>-17772</v>
      </c>
      <c r="V8" s="9">
        <v>-27456</v>
      </c>
      <c r="W8" s="9">
        <v>0</v>
      </c>
      <c r="X8" s="9">
        <v>-27456</v>
      </c>
      <c r="Y8" s="9">
        <v>0</v>
      </c>
      <c r="Z8" s="9">
        <v>0</v>
      </c>
      <c r="AA8" s="9">
        <f>U8+X8+Y8+Z8-AB8</f>
        <v>-45228</v>
      </c>
      <c r="AB8" s="9">
        <v>0</v>
      </c>
      <c r="AC8" s="9">
        <f t="shared" si="2"/>
        <v>58948.34</v>
      </c>
      <c r="AD8" s="9">
        <f t="shared" si="3"/>
        <v>31492.339999999997</v>
      </c>
    </row>
    <row r="9" spans="1:31" x14ac:dyDescent="0.3">
      <c r="A9" s="8" t="s">
        <v>30</v>
      </c>
      <c r="B9" s="8" t="s">
        <v>31</v>
      </c>
      <c r="C9" s="8">
        <v>1800</v>
      </c>
      <c r="D9" s="8">
        <v>180000258</v>
      </c>
      <c r="E9" s="8">
        <v>0</v>
      </c>
      <c r="F9" s="8" t="s">
        <v>49</v>
      </c>
      <c r="G9" s="8" t="s">
        <v>50</v>
      </c>
      <c r="H9" s="8" t="s">
        <v>51</v>
      </c>
      <c r="I9" s="8">
        <v>0</v>
      </c>
      <c r="J9" s="8">
        <v>2</v>
      </c>
      <c r="K9" s="8">
        <v>10</v>
      </c>
      <c r="L9" s="8" t="s">
        <v>52</v>
      </c>
      <c r="M9" s="8" t="s">
        <v>53</v>
      </c>
      <c r="N9" s="8" t="s">
        <v>37</v>
      </c>
      <c r="O9" s="8" t="s">
        <v>38</v>
      </c>
      <c r="P9" s="9">
        <v>60625</v>
      </c>
      <c r="Q9" s="9">
        <v>0</v>
      </c>
      <c r="R9" s="9">
        <v>-60625</v>
      </c>
      <c r="S9" s="9">
        <v>0</v>
      </c>
      <c r="T9" s="9">
        <f t="shared" si="1"/>
        <v>0</v>
      </c>
      <c r="U9" s="9">
        <v>-57593.75</v>
      </c>
      <c r="V9" s="9">
        <v>0</v>
      </c>
      <c r="W9" s="9">
        <v>0</v>
      </c>
      <c r="X9" s="9">
        <v>0</v>
      </c>
      <c r="Y9" s="9">
        <f t="shared" ref="Y9:Y51" si="4">-(U9+X9)</f>
        <v>57593.75</v>
      </c>
      <c r="Z9" s="9">
        <v>0</v>
      </c>
      <c r="AA9" s="9">
        <f t="shared" ref="AA9:AA51" si="5">U9+X9+Y9+Z9</f>
        <v>0</v>
      </c>
      <c r="AB9" s="9">
        <v>0</v>
      </c>
      <c r="AC9" s="9">
        <f t="shared" si="2"/>
        <v>3031.25</v>
      </c>
      <c r="AD9" s="9">
        <f t="shared" si="3"/>
        <v>0</v>
      </c>
    </row>
    <row r="10" spans="1:31" x14ac:dyDescent="0.3">
      <c r="A10" s="8" t="s">
        <v>30</v>
      </c>
      <c r="B10" s="8" t="s">
        <v>31</v>
      </c>
      <c r="C10" s="8">
        <v>1800</v>
      </c>
      <c r="D10" s="8">
        <v>180000259</v>
      </c>
      <c r="E10" s="8">
        <v>0</v>
      </c>
      <c r="F10" s="8" t="s">
        <v>54</v>
      </c>
      <c r="G10" s="8" t="s">
        <v>55</v>
      </c>
      <c r="H10" s="8" t="s">
        <v>51</v>
      </c>
      <c r="I10" s="8">
        <v>0</v>
      </c>
      <c r="J10" s="8">
        <v>2</v>
      </c>
      <c r="K10" s="8">
        <v>10</v>
      </c>
      <c r="L10" s="8" t="s">
        <v>52</v>
      </c>
      <c r="M10" s="8" t="s">
        <v>53</v>
      </c>
      <c r="N10" s="8" t="s">
        <v>37</v>
      </c>
      <c r="O10" s="8" t="s">
        <v>38</v>
      </c>
      <c r="P10" s="9">
        <v>60625</v>
      </c>
      <c r="Q10" s="9">
        <v>0</v>
      </c>
      <c r="R10" s="9">
        <v>-60625</v>
      </c>
      <c r="S10" s="9">
        <v>0</v>
      </c>
      <c r="T10" s="9">
        <f t="shared" si="1"/>
        <v>0</v>
      </c>
      <c r="U10" s="9">
        <v>-57593.75</v>
      </c>
      <c r="V10" s="9">
        <v>0</v>
      </c>
      <c r="W10" s="9">
        <v>0</v>
      </c>
      <c r="X10" s="9">
        <v>0</v>
      </c>
      <c r="Y10" s="9">
        <f t="shared" si="4"/>
        <v>57593.75</v>
      </c>
      <c r="Z10" s="9">
        <v>0</v>
      </c>
      <c r="AA10" s="9">
        <f t="shared" si="5"/>
        <v>0</v>
      </c>
      <c r="AB10" s="9">
        <v>0</v>
      </c>
      <c r="AC10" s="9">
        <f t="shared" si="2"/>
        <v>3031.25</v>
      </c>
      <c r="AD10" s="9">
        <f t="shared" si="3"/>
        <v>0</v>
      </c>
    </row>
    <row r="11" spans="1:31" x14ac:dyDescent="0.3">
      <c r="A11" s="8" t="s">
        <v>30</v>
      </c>
      <c r="B11" s="8" t="s">
        <v>31</v>
      </c>
      <c r="C11" s="8">
        <v>1800</v>
      </c>
      <c r="D11" s="8">
        <v>180000275</v>
      </c>
      <c r="E11" s="8">
        <v>0</v>
      </c>
      <c r="F11" s="8" t="s">
        <v>56</v>
      </c>
      <c r="G11" s="8" t="s">
        <v>57</v>
      </c>
      <c r="H11" s="8" t="s">
        <v>51</v>
      </c>
      <c r="I11" s="8">
        <v>0</v>
      </c>
      <c r="J11" s="8">
        <v>3</v>
      </c>
      <c r="K11" s="8">
        <v>4</v>
      </c>
      <c r="L11" s="8" t="s">
        <v>58</v>
      </c>
      <c r="M11" s="8" t="s">
        <v>53</v>
      </c>
      <c r="N11" s="8" t="s">
        <v>37</v>
      </c>
      <c r="O11" s="8" t="s">
        <v>38</v>
      </c>
      <c r="P11" s="9">
        <v>8200</v>
      </c>
      <c r="Q11" s="9">
        <v>0</v>
      </c>
      <c r="R11" s="9">
        <v>-8200</v>
      </c>
      <c r="S11" s="9">
        <v>0</v>
      </c>
      <c r="T11" s="9">
        <f t="shared" si="1"/>
        <v>0</v>
      </c>
      <c r="U11" s="9">
        <v>-7789.51</v>
      </c>
      <c r="V11" s="9">
        <v>0</v>
      </c>
      <c r="W11" s="9">
        <v>0</v>
      </c>
      <c r="X11" s="9">
        <v>0</v>
      </c>
      <c r="Y11" s="9">
        <f t="shared" si="4"/>
        <v>7789.51</v>
      </c>
      <c r="Z11" s="9">
        <v>0</v>
      </c>
      <c r="AA11" s="9">
        <f t="shared" si="5"/>
        <v>0</v>
      </c>
      <c r="AB11" s="9">
        <v>0</v>
      </c>
      <c r="AC11" s="9">
        <f t="shared" si="2"/>
        <v>410.48999999999978</v>
      </c>
      <c r="AD11" s="9">
        <f t="shared" si="3"/>
        <v>0</v>
      </c>
    </row>
    <row r="12" spans="1:31" x14ac:dyDescent="0.3">
      <c r="A12" s="8" t="s">
        <v>30</v>
      </c>
      <c r="B12" s="8" t="s">
        <v>31</v>
      </c>
      <c r="C12" s="8">
        <v>1800</v>
      </c>
      <c r="D12" s="8">
        <v>180000276</v>
      </c>
      <c r="E12" s="8">
        <v>0</v>
      </c>
      <c r="F12" s="8" t="s">
        <v>59</v>
      </c>
      <c r="G12" s="8" t="s">
        <v>60</v>
      </c>
      <c r="H12" s="8" t="s">
        <v>51</v>
      </c>
      <c r="I12" s="8">
        <v>0</v>
      </c>
      <c r="J12" s="8">
        <v>3</v>
      </c>
      <c r="K12" s="8">
        <v>6</v>
      </c>
      <c r="L12" s="8" t="s">
        <v>61</v>
      </c>
      <c r="M12" s="8" t="s">
        <v>53</v>
      </c>
      <c r="N12" s="8" t="s">
        <v>37</v>
      </c>
      <c r="O12" s="8" t="s">
        <v>38</v>
      </c>
      <c r="P12" s="9">
        <v>61608</v>
      </c>
      <c r="Q12" s="9">
        <v>0</v>
      </c>
      <c r="R12" s="9">
        <v>-61608</v>
      </c>
      <c r="S12" s="9">
        <v>0</v>
      </c>
      <c r="T12" s="9">
        <f t="shared" si="1"/>
        <v>0</v>
      </c>
      <c r="U12" s="9">
        <v>-58527.6</v>
      </c>
      <c r="V12" s="9">
        <v>0</v>
      </c>
      <c r="W12" s="9">
        <v>0</v>
      </c>
      <c r="X12" s="9">
        <v>0</v>
      </c>
      <c r="Y12" s="9">
        <f t="shared" si="4"/>
        <v>58527.6</v>
      </c>
      <c r="Z12" s="9">
        <v>0</v>
      </c>
      <c r="AA12" s="9">
        <f t="shared" si="5"/>
        <v>0</v>
      </c>
      <c r="AB12" s="9">
        <v>0</v>
      </c>
      <c r="AC12" s="9">
        <f t="shared" si="2"/>
        <v>3080.4000000000015</v>
      </c>
      <c r="AD12" s="9">
        <f t="shared" si="3"/>
        <v>0</v>
      </c>
    </row>
    <row r="13" spans="1:31" x14ac:dyDescent="0.3">
      <c r="A13" s="8" t="s">
        <v>30</v>
      </c>
      <c r="B13" s="8" t="s">
        <v>31</v>
      </c>
      <c r="C13" s="8">
        <v>1800</v>
      </c>
      <c r="D13" s="8">
        <v>180000277</v>
      </c>
      <c r="E13" s="8">
        <v>0</v>
      </c>
      <c r="F13" s="8" t="s">
        <v>62</v>
      </c>
      <c r="G13" s="8" t="s">
        <v>63</v>
      </c>
      <c r="H13" s="8" t="s">
        <v>51</v>
      </c>
      <c r="I13" s="8">
        <v>0</v>
      </c>
      <c r="J13" s="8">
        <v>3</v>
      </c>
      <c r="K13" s="8">
        <v>7</v>
      </c>
      <c r="L13" s="8" t="s">
        <v>64</v>
      </c>
      <c r="M13" s="8" t="s">
        <v>53</v>
      </c>
      <c r="N13" s="8" t="s">
        <v>37</v>
      </c>
      <c r="O13" s="8" t="s">
        <v>38</v>
      </c>
      <c r="P13" s="9">
        <v>40163</v>
      </c>
      <c r="Q13" s="9">
        <v>0</v>
      </c>
      <c r="R13" s="9">
        <v>-40163</v>
      </c>
      <c r="S13" s="9">
        <v>0</v>
      </c>
      <c r="T13" s="9">
        <f t="shared" si="1"/>
        <v>0</v>
      </c>
      <c r="U13" s="9">
        <v>-38154.85</v>
      </c>
      <c r="V13" s="9">
        <v>0</v>
      </c>
      <c r="W13" s="9">
        <v>0</v>
      </c>
      <c r="X13" s="9">
        <v>0</v>
      </c>
      <c r="Y13" s="9">
        <f t="shared" si="4"/>
        <v>38154.85</v>
      </c>
      <c r="Z13" s="9">
        <v>0</v>
      </c>
      <c r="AA13" s="9">
        <f t="shared" si="5"/>
        <v>0</v>
      </c>
      <c r="AB13" s="9">
        <v>0</v>
      </c>
      <c r="AC13" s="9">
        <f t="shared" si="2"/>
        <v>2008.1500000000015</v>
      </c>
      <c r="AD13" s="9">
        <f t="shared" si="3"/>
        <v>0</v>
      </c>
    </row>
    <row r="14" spans="1:31" x14ac:dyDescent="0.3">
      <c r="A14" s="8" t="s">
        <v>30</v>
      </c>
      <c r="B14" s="8" t="s">
        <v>31</v>
      </c>
      <c r="C14" s="8">
        <v>1800</v>
      </c>
      <c r="D14" s="8">
        <v>180000292</v>
      </c>
      <c r="E14" s="8">
        <v>0</v>
      </c>
      <c r="F14" s="8" t="s">
        <v>65</v>
      </c>
      <c r="G14" s="8" t="s">
        <v>66</v>
      </c>
      <c r="H14" s="8" t="s">
        <v>51</v>
      </c>
      <c r="I14" s="8">
        <v>0</v>
      </c>
      <c r="J14" s="8">
        <v>4</v>
      </c>
      <c r="K14" s="8">
        <v>5</v>
      </c>
      <c r="L14" s="8" t="s">
        <v>67</v>
      </c>
      <c r="M14" s="8" t="s">
        <v>53</v>
      </c>
      <c r="N14" s="8" t="s">
        <v>37</v>
      </c>
      <c r="O14" s="8" t="s">
        <v>38</v>
      </c>
      <c r="P14" s="9">
        <v>21979.87</v>
      </c>
      <c r="Q14" s="9">
        <v>0</v>
      </c>
      <c r="R14" s="9">
        <v>-21979.87</v>
      </c>
      <c r="S14" s="9">
        <v>0</v>
      </c>
      <c r="T14" s="9">
        <f t="shared" si="1"/>
        <v>0</v>
      </c>
      <c r="U14" s="9">
        <v>-20880.88</v>
      </c>
      <c r="V14" s="9">
        <v>0</v>
      </c>
      <c r="W14" s="9">
        <v>0</v>
      </c>
      <c r="X14" s="9">
        <v>0</v>
      </c>
      <c r="Y14" s="9">
        <f t="shared" si="4"/>
        <v>20880.88</v>
      </c>
      <c r="Z14" s="9">
        <v>0</v>
      </c>
      <c r="AA14" s="9">
        <f t="shared" si="5"/>
        <v>0</v>
      </c>
      <c r="AB14" s="9">
        <v>0</v>
      </c>
      <c r="AC14" s="9">
        <f t="shared" si="2"/>
        <v>1098.989999999998</v>
      </c>
      <c r="AD14" s="9">
        <f t="shared" si="3"/>
        <v>0</v>
      </c>
    </row>
    <row r="15" spans="1:31" x14ac:dyDescent="0.3">
      <c r="A15" s="8" t="s">
        <v>30</v>
      </c>
      <c r="B15" s="8" t="s">
        <v>31</v>
      </c>
      <c r="C15" s="8">
        <v>1800</v>
      </c>
      <c r="D15" s="8">
        <v>180000308</v>
      </c>
      <c r="E15" s="8">
        <v>0</v>
      </c>
      <c r="F15" s="8" t="s">
        <v>68</v>
      </c>
      <c r="G15" s="8" t="s">
        <v>69</v>
      </c>
      <c r="H15" s="8" t="s">
        <v>51</v>
      </c>
      <c r="I15" s="8">
        <v>0</v>
      </c>
      <c r="J15" s="8">
        <v>4</v>
      </c>
      <c r="K15" s="8">
        <v>6</v>
      </c>
      <c r="L15" s="8" t="s">
        <v>70</v>
      </c>
      <c r="M15" s="8" t="s">
        <v>53</v>
      </c>
      <c r="N15" s="8" t="s">
        <v>37</v>
      </c>
      <c r="O15" s="8" t="s">
        <v>38</v>
      </c>
      <c r="P15" s="9">
        <v>69999.990000000005</v>
      </c>
      <c r="Q15" s="9">
        <v>0</v>
      </c>
      <c r="R15" s="9">
        <v>-69999.990000000005</v>
      </c>
      <c r="S15" s="9">
        <v>0</v>
      </c>
      <c r="T15" s="9">
        <f t="shared" si="1"/>
        <v>0</v>
      </c>
      <c r="U15" s="9">
        <v>-66499.990000000005</v>
      </c>
      <c r="V15" s="9">
        <v>0</v>
      </c>
      <c r="W15" s="9">
        <v>0</v>
      </c>
      <c r="X15" s="9">
        <v>0</v>
      </c>
      <c r="Y15" s="9">
        <f t="shared" si="4"/>
        <v>66499.990000000005</v>
      </c>
      <c r="Z15" s="9">
        <v>0</v>
      </c>
      <c r="AA15" s="9">
        <f t="shared" si="5"/>
        <v>0</v>
      </c>
      <c r="AB15" s="9">
        <v>0</v>
      </c>
      <c r="AC15" s="9">
        <f t="shared" si="2"/>
        <v>3500</v>
      </c>
      <c r="AD15" s="9">
        <f t="shared" si="3"/>
        <v>0</v>
      </c>
    </row>
    <row r="16" spans="1:31" x14ac:dyDescent="0.3">
      <c r="A16" s="8" t="s">
        <v>30</v>
      </c>
      <c r="B16" s="8" t="s">
        <v>31</v>
      </c>
      <c r="C16" s="8">
        <v>1800</v>
      </c>
      <c r="D16" s="8">
        <v>180000317</v>
      </c>
      <c r="E16" s="8">
        <v>0</v>
      </c>
      <c r="F16" s="8" t="s">
        <v>71</v>
      </c>
      <c r="G16" s="8" t="s">
        <v>72</v>
      </c>
      <c r="H16" s="8" t="s">
        <v>51</v>
      </c>
      <c r="I16" s="8">
        <v>0</v>
      </c>
      <c r="J16" s="8">
        <v>5</v>
      </c>
      <c r="K16" s="8">
        <v>0</v>
      </c>
      <c r="L16" s="8" t="s">
        <v>73</v>
      </c>
      <c r="M16" s="8" t="s">
        <v>74</v>
      </c>
      <c r="N16" s="8" t="s">
        <v>37</v>
      </c>
      <c r="O16" s="8" t="s">
        <v>38</v>
      </c>
      <c r="P16" s="9">
        <v>20430</v>
      </c>
      <c r="Q16" s="9">
        <v>0</v>
      </c>
      <c r="R16" s="9">
        <v>-20430</v>
      </c>
      <c r="S16" s="9">
        <v>0</v>
      </c>
      <c r="T16" s="9">
        <f t="shared" si="1"/>
        <v>0</v>
      </c>
      <c r="U16" s="9">
        <v>-18762</v>
      </c>
      <c r="V16" s="9">
        <v>-646.5</v>
      </c>
      <c r="W16" s="9">
        <v>0</v>
      </c>
      <c r="X16" s="9">
        <v>-646.5</v>
      </c>
      <c r="Y16" s="9">
        <f t="shared" si="4"/>
        <v>19408.5</v>
      </c>
      <c r="Z16" s="9">
        <v>0</v>
      </c>
      <c r="AA16" s="9">
        <f t="shared" si="5"/>
        <v>0</v>
      </c>
      <c r="AB16" s="9">
        <v>0</v>
      </c>
      <c r="AC16" s="9">
        <f t="shared" si="2"/>
        <v>1668</v>
      </c>
      <c r="AD16" s="9">
        <f t="shared" si="3"/>
        <v>0</v>
      </c>
    </row>
    <row r="17" spans="1:30" x14ac:dyDescent="0.3">
      <c r="A17" s="8" t="s">
        <v>30</v>
      </c>
      <c r="B17" s="8" t="s">
        <v>31</v>
      </c>
      <c r="C17" s="8">
        <v>1800</v>
      </c>
      <c r="D17" s="8">
        <v>180000457</v>
      </c>
      <c r="E17" s="8">
        <v>0</v>
      </c>
      <c r="F17" s="8" t="s">
        <v>75</v>
      </c>
      <c r="G17" s="8" t="s">
        <v>76</v>
      </c>
      <c r="H17" s="8" t="s">
        <v>51</v>
      </c>
      <c r="I17" s="8">
        <v>0</v>
      </c>
      <c r="J17" s="8">
        <v>5</v>
      </c>
      <c r="K17" s="8">
        <v>0</v>
      </c>
      <c r="L17" s="8" t="s">
        <v>77</v>
      </c>
      <c r="M17" s="8" t="s">
        <v>78</v>
      </c>
      <c r="N17" s="8" t="s">
        <v>37</v>
      </c>
      <c r="O17" s="8" t="s">
        <v>38</v>
      </c>
      <c r="P17" s="9">
        <v>5508.48</v>
      </c>
      <c r="Q17" s="9">
        <v>0</v>
      </c>
      <c r="R17" s="9">
        <v>-5508.48</v>
      </c>
      <c r="S17" s="9">
        <v>0</v>
      </c>
      <c r="T17" s="9">
        <f t="shared" si="1"/>
        <v>0</v>
      </c>
      <c r="U17" s="9">
        <v>-4599</v>
      </c>
      <c r="V17" s="9">
        <v>-258</v>
      </c>
      <c r="W17" s="9">
        <v>0</v>
      </c>
      <c r="X17" s="9">
        <v>-258</v>
      </c>
      <c r="Y17" s="9">
        <f t="shared" si="4"/>
        <v>4857</v>
      </c>
      <c r="Z17" s="9">
        <v>0</v>
      </c>
      <c r="AA17" s="9">
        <f t="shared" si="5"/>
        <v>0</v>
      </c>
      <c r="AB17" s="9">
        <v>0</v>
      </c>
      <c r="AC17" s="9">
        <f t="shared" si="2"/>
        <v>909.47999999999956</v>
      </c>
      <c r="AD17" s="9">
        <f t="shared" si="3"/>
        <v>0</v>
      </c>
    </row>
    <row r="18" spans="1:30" x14ac:dyDescent="0.3">
      <c r="A18" s="8" t="s">
        <v>30</v>
      </c>
      <c r="B18" s="8" t="s">
        <v>31</v>
      </c>
      <c r="C18" s="8">
        <v>1800</v>
      </c>
      <c r="D18" s="8">
        <v>180000461</v>
      </c>
      <c r="E18" s="8">
        <v>0</v>
      </c>
      <c r="F18" s="8" t="s">
        <v>79</v>
      </c>
      <c r="G18" s="8" t="s">
        <v>80</v>
      </c>
      <c r="H18" s="8" t="s">
        <v>51</v>
      </c>
      <c r="I18" s="8">
        <v>0</v>
      </c>
      <c r="J18" s="8">
        <v>5</v>
      </c>
      <c r="K18" s="8">
        <v>0</v>
      </c>
      <c r="L18" s="8" t="s">
        <v>81</v>
      </c>
      <c r="M18" s="8" t="s">
        <v>82</v>
      </c>
      <c r="N18" s="8" t="s">
        <v>37</v>
      </c>
      <c r="O18" s="8" t="s">
        <v>38</v>
      </c>
      <c r="P18" s="9">
        <v>6291</v>
      </c>
      <c r="Q18" s="9">
        <v>0</v>
      </c>
      <c r="R18" s="9">
        <v>-6291</v>
      </c>
      <c r="S18" s="9">
        <v>0</v>
      </c>
      <c r="T18" s="9">
        <f t="shared" si="1"/>
        <v>0</v>
      </c>
      <c r="U18" s="9">
        <v>-5072</v>
      </c>
      <c r="V18" s="9">
        <v>-295</v>
      </c>
      <c r="W18" s="9">
        <v>0</v>
      </c>
      <c r="X18" s="9">
        <v>-295</v>
      </c>
      <c r="Y18" s="9">
        <f t="shared" si="4"/>
        <v>5367</v>
      </c>
      <c r="Z18" s="9">
        <v>0</v>
      </c>
      <c r="AA18" s="9">
        <f t="shared" si="5"/>
        <v>0</v>
      </c>
      <c r="AB18" s="9">
        <v>0</v>
      </c>
      <c r="AC18" s="9">
        <f t="shared" si="2"/>
        <v>1219</v>
      </c>
      <c r="AD18" s="9">
        <f t="shared" si="3"/>
        <v>0</v>
      </c>
    </row>
    <row r="19" spans="1:30" x14ac:dyDescent="0.3">
      <c r="A19" s="8" t="s">
        <v>30</v>
      </c>
      <c r="B19" s="8" t="s">
        <v>31</v>
      </c>
      <c r="C19" s="8">
        <v>1800</v>
      </c>
      <c r="D19" s="8">
        <v>180000462</v>
      </c>
      <c r="E19" s="8">
        <v>0</v>
      </c>
      <c r="F19" s="8" t="s">
        <v>83</v>
      </c>
      <c r="G19" s="8" t="s">
        <v>84</v>
      </c>
      <c r="H19" s="8" t="s">
        <v>51</v>
      </c>
      <c r="I19" s="8">
        <v>0</v>
      </c>
      <c r="J19" s="8">
        <v>5</v>
      </c>
      <c r="K19" s="8">
        <v>0</v>
      </c>
      <c r="L19" s="8" t="s">
        <v>85</v>
      </c>
      <c r="M19" s="8" t="s">
        <v>86</v>
      </c>
      <c r="N19" s="8" t="s">
        <v>37</v>
      </c>
      <c r="O19" s="8" t="s">
        <v>38</v>
      </c>
      <c r="P19" s="9">
        <v>22265.62</v>
      </c>
      <c r="Q19" s="9">
        <v>0</v>
      </c>
      <c r="R19" s="9">
        <v>-22265.62</v>
      </c>
      <c r="S19" s="9">
        <v>0</v>
      </c>
      <c r="T19" s="9">
        <f t="shared" si="1"/>
        <v>0</v>
      </c>
      <c r="U19" s="9">
        <v>-17814</v>
      </c>
      <c r="V19" s="9">
        <v>-1043</v>
      </c>
      <c r="W19" s="9">
        <v>0</v>
      </c>
      <c r="X19" s="9">
        <v>-1043</v>
      </c>
      <c r="Y19" s="9">
        <f t="shared" si="4"/>
        <v>18857</v>
      </c>
      <c r="Z19" s="9">
        <v>0</v>
      </c>
      <c r="AA19" s="9">
        <f t="shared" si="5"/>
        <v>0</v>
      </c>
      <c r="AB19" s="9">
        <v>0</v>
      </c>
      <c r="AC19" s="9">
        <f t="shared" si="2"/>
        <v>4451.619999999999</v>
      </c>
      <c r="AD19" s="9">
        <f t="shared" si="3"/>
        <v>0</v>
      </c>
    </row>
    <row r="20" spans="1:30" x14ac:dyDescent="0.3">
      <c r="A20" s="8" t="s">
        <v>30</v>
      </c>
      <c r="B20" s="8" t="s">
        <v>31</v>
      </c>
      <c r="C20" s="8">
        <v>1800</v>
      </c>
      <c r="D20" s="8">
        <v>180000467</v>
      </c>
      <c r="E20" s="8">
        <v>0</v>
      </c>
      <c r="F20" s="8" t="s">
        <v>87</v>
      </c>
      <c r="G20" s="8" t="s">
        <v>72</v>
      </c>
      <c r="H20" s="8" t="s">
        <v>51</v>
      </c>
      <c r="I20" s="8">
        <v>0</v>
      </c>
      <c r="J20" s="8">
        <v>5</v>
      </c>
      <c r="K20" s="8">
        <v>0</v>
      </c>
      <c r="L20" s="8" t="s">
        <v>88</v>
      </c>
      <c r="M20" s="8" t="s">
        <v>88</v>
      </c>
      <c r="N20" s="8" t="s">
        <v>37</v>
      </c>
      <c r="O20" s="8" t="s">
        <v>38</v>
      </c>
      <c r="P20" s="9">
        <v>8300</v>
      </c>
      <c r="Q20" s="9">
        <v>0</v>
      </c>
      <c r="R20" s="9">
        <v>-8300</v>
      </c>
      <c r="S20" s="9">
        <v>0</v>
      </c>
      <c r="T20" s="9">
        <f t="shared" si="1"/>
        <v>0</v>
      </c>
      <c r="U20" s="9">
        <v>-6360</v>
      </c>
      <c r="V20" s="9">
        <v>-389</v>
      </c>
      <c r="W20" s="9">
        <v>0</v>
      </c>
      <c r="X20" s="9">
        <v>-389</v>
      </c>
      <c r="Y20" s="9">
        <f t="shared" si="4"/>
        <v>6749</v>
      </c>
      <c r="Z20" s="9">
        <v>0</v>
      </c>
      <c r="AA20" s="9">
        <f t="shared" si="5"/>
        <v>0</v>
      </c>
      <c r="AB20" s="9">
        <v>0</v>
      </c>
      <c r="AC20" s="9">
        <f t="shared" si="2"/>
        <v>1940</v>
      </c>
      <c r="AD20" s="9">
        <f t="shared" si="3"/>
        <v>0</v>
      </c>
    </row>
    <row r="21" spans="1:30" x14ac:dyDescent="0.3">
      <c r="A21" s="8" t="s">
        <v>30</v>
      </c>
      <c r="B21" s="8" t="s">
        <v>31</v>
      </c>
      <c r="C21" s="8">
        <v>1800</v>
      </c>
      <c r="D21" s="8">
        <v>180000475</v>
      </c>
      <c r="E21" s="8">
        <v>0</v>
      </c>
      <c r="F21" s="8" t="s">
        <v>89</v>
      </c>
      <c r="G21" s="8" t="s">
        <v>90</v>
      </c>
      <c r="H21" s="8" t="s">
        <v>51</v>
      </c>
      <c r="I21" s="8">
        <v>0</v>
      </c>
      <c r="J21" s="8">
        <v>5</v>
      </c>
      <c r="K21" s="8">
        <v>0</v>
      </c>
      <c r="L21" s="8" t="s">
        <v>91</v>
      </c>
      <c r="M21" s="8" t="s">
        <v>92</v>
      </c>
      <c r="N21" s="8" t="s">
        <v>37</v>
      </c>
      <c r="O21" s="8" t="s">
        <v>38</v>
      </c>
      <c r="P21" s="9">
        <v>3367.98</v>
      </c>
      <c r="Q21" s="9">
        <v>0</v>
      </c>
      <c r="R21" s="9">
        <v>-3367.98</v>
      </c>
      <c r="S21" s="9">
        <v>0</v>
      </c>
      <c r="T21" s="9">
        <f t="shared" si="1"/>
        <v>0</v>
      </c>
      <c r="U21" s="9">
        <v>-2456</v>
      </c>
      <c r="V21" s="9">
        <v>-158</v>
      </c>
      <c r="W21" s="9">
        <v>0</v>
      </c>
      <c r="X21" s="9">
        <v>-158</v>
      </c>
      <c r="Y21" s="9">
        <f t="shared" si="4"/>
        <v>2614</v>
      </c>
      <c r="Z21" s="9">
        <v>0</v>
      </c>
      <c r="AA21" s="9">
        <f t="shared" si="5"/>
        <v>0</v>
      </c>
      <c r="AB21" s="9">
        <v>0</v>
      </c>
      <c r="AC21" s="9">
        <f t="shared" si="2"/>
        <v>911.98</v>
      </c>
      <c r="AD21" s="9">
        <f t="shared" si="3"/>
        <v>0</v>
      </c>
    </row>
    <row r="22" spans="1:30" x14ac:dyDescent="0.3">
      <c r="A22" s="8" t="s">
        <v>30</v>
      </c>
      <c r="B22" s="8" t="s">
        <v>31</v>
      </c>
      <c r="C22" s="8">
        <v>1800</v>
      </c>
      <c r="D22" s="8">
        <v>180000479</v>
      </c>
      <c r="E22" s="8">
        <v>0</v>
      </c>
      <c r="F22" s="8" t="s">
        <v>93</v>
      </c>
      <c r="G22" s="8" t="s">
        <v>94</v>
      </c>
      <c r="H22" s="8" t="s">
        <v>51</v>
      </c>
      <c r="I22" s="8">
        <v>0</v>
      </c>
      <c r="J22" s="8">
        <v>5</v>
      </c>
      <c r="K22" s="8">
        <v>0</v>
      </c>
      <c r="L22" s="8" t="s">
        <v>95</v>
      </c>
      <c r="M22" s="8" t="s">
        <v>95</v>
      </c>
      <c r="N22" s="8" t="s">
        <v>37</v>
      </c>
      <c r="O22" s="8" t="s">
        <v>38</v>
      </c>
      <c r="P22" s="9">
        <v>5500</v>
      </c>
      <c r="Q22" s="9">
        <v>0</v>
      </c>
      <c r="R22" s="9">
        <v>-5500</v>
      </c>
      <c r="S22" s="9">
        <v>0</v>
      </c>
      <c r="T22" s="9">
        <f t="shared" si="1"/>
        <v>0</v>
      </c>
      <c r="U22" s="9">
        <v>-3836</v>
      </c>
      <c r="V22" s="9">
        <v>-258</v>
      </c>
      <c r="W22" s="9">
        <v>0</v>
      </c>
      <c r="X22" s="9">
        <v>-258</v>
      </c>
      <c r="Y22" s="9">
        <f t="shared" si="4"/>
        <v>4094</v>
      </c>
      <c r="Z22" s="9">
        <v>0</v>
      </c>
      <c r="AA22" s="9">
        <f t="shared" si="5"/>
        <v>0</v>
      </c>
      <c r="AB22" s="9">
        <v>0</v>
      </c>
      <c r="AC22" s="9">
        <f t="shared" si="2"/>
        <v>1664</v>
      </c>
      <c r="AD22" s="9">
        <f t="shared" si="3"/>
        <v>0</v>
      </c>
    </row>
    <row r="23" spans="1:30" x14ac:dyDescent="0.3">
      <c r="A23" s="8" t="s">
        <v>30</v>
      </c>
      <c r="B23" s="8" t="s">
        <v>31</v>
      </c>
      <c r="C23" s="8">
        <v>1800</v>
      </c>
      <c r="D23" s="8">
        <v>180000532</v>
      </c>
      <c r="E23" s="8">
        <v>0</v>
      </c>
      <c r="F23" s="8" t="s">
        <v>96</v>
      </c>
      <c r="G23" s="8" t="s">
        <v>72</v>
      </c>
      <c r="H23" s="8" t="s">
        <v>51</v>
      </c>
      <c r="I23" s="8">
        <v>0</v>
      </c>
      <c r="J23" s="8">
        <v>5</v>
      </c>
      <c r="K23" s="8">
        <v>0</v>
      </c>
      <c r="L23" s="8" t="s">
        <v>97</v>
      </c>
      <c r="M23" s="8" t="s">
        <v>97</v>
      </c>
      <c r="N23" s="8" t="s">
        <v>37</v>
      </c>
      <c r="O23" s="8" t="s">
        <v>38</v>
      </c>
      <c r="P23" s="9">
        <v>13000</v>
      </c>
      <c r="Q23" s="9">
        <v>0</v>
      </c>
      <c r="R23" s="9">
        <v>-13000</v>
      </c>
      <c r="S23" s="9">
        <v>0</v>
      </c>
      <c r="T23" s="9">
        <f t="shared" si="1"/>
        <v>0</v>
      </c>
      <c r="U23" s="9">
        <v>-8026</v>
      </c>
      <c r="V23" s="9">
        <v>-609</v>
      </c>
      <c r="W23" s="9">
        <v>0</v>
      </c>
      <c r="X23" s="9">
        <v>-609</v>
      </c>
      <c r="Y23" s="9">
        <f t="shared" si="4"/>
        <v>8635</v>
      </c>
      <c r="Z23" s="9">
        <v>0</v>
      </c>
      <c r="AA23" s="9">
        <f t="shared" si="5"/>
        <v>0</v>
      </c>
      <c r="AB23" s="9">
        <v>0</v>
      </c>
      <c r="AC23" s="9">
        <f t="shared" si="2"/>
        <v>4974</v>
      </c>
      <c r="AD23" s="9">
        <f t="shared" si="3"/>
        <v>0</v>
      </c>
    </row>
    <row r="24" spans="1:30" x14ac:dyDescent="0.3">
      <c r="A24" s="8" t="s">
        <v>30</v>
      </c>
      <c r="B24" s="8" t="s">
        <v>31</v>
      </c>
      <c r="C24" s="8">
        <v>1800</v>
      </c>
      <c r="D24" s="8">
        <v>180000570</v>
      </c>
      <c r="E24" s="8">
        <v>0</v>
      </c>
      <c r="F24" s="8" t="s">
        <v>98</v>
      </c>
      <c r="G24" s="8" t="s">
        <v>99</v>
      </c>
      <c r="H24" s="8" t="s">
        <v>51</v>
      </c>
      <c r="I24" s="8">
        <v>0</v>
      </c>
      <c r="J24" s="8">
        <v>2</v>
      </c>
      <c r="K24" s="8">
        <v>0</v>
      </c>
      <c r="L24" s="8" t="s">
        <v>100</v>
      </c>
      <c r="M24" s="8" t="s">
        <v>101</v>
      </c>
      <c r="N24" s="8" t="s">
        <v>37</v>
      </c>
      <c r="O24" s="8" t="s">
        <v>38</v>
      </c>
      <c r="P24" s="9">
        <v>8200</v>
      </c>
      <c r="Q24" s="9">
        <v>0</v>
      </c>
      <c r="R24" s="9">
        <v>-8200</v>
      </c>
      <c r="S24" s="9">
        <v>0</v>
      </c>
      <c r="T24" s="9">
        <f t="shared" si="1"/>
        <v>0</v>
      </c>
      <c r="U24" s="9">
        <v>-7790</v>
      </c>
      <c r="V24" s="9">
        <v>0</v>
      </c>
      <c r="W24" s="9">
        <v>0</v>
      </c>
      <c r="X24" s="9">
        <v>0</v>
      </c>
      <c r="Y24" s="9">
        <f t="shared" si="4"/>
        <v>7790</v>
      </c>
      <c r="Z24" s="9">
        <v>0</v>
      </c>
      <c r="AA24" s="9">
        <f t="shared" si="5"/>
        <v>0</v>
      </c>
      <c r="AB24" s="9">
        <v>0</v>
      </c>
      <c r="AC24" s="9">
        <f t="shared" si="2"/>
        <v>410</v>
      </c>
      <c r="AD24" s="9">
        <f t="shared" si="3"/>
        <v>0</v>
      </c>
    </row>
    <row r="25" spans="1:30" x14ac:dyDescent="0.3">
      <c r="A25" s="8" t="s">
        <v>30</v>
      </c>
      <c r="B25" s="8" t="s">
        <v>31</v>
      </c>
      <c r="C25" s="8">
        <v>1800</v>
      </c>
      <c r="D25" s="8">
        <v>180000571</v>
      </c>
      <c r="E25" s="8">
        <v>0</v>
      </c>
      <c r="F25" s="8" t="s">
        <v>102</v>
      </c>
      <c r="G25" s="8" t="s">
        <v>103</v>
      </c>
      <c r="H25" s="8" t="s">
        <v>51</v>
      </c>
      <c r="I25" s="8">
        <v>0</v>
      </c>
      <c r="J25" s="8">
        <v>2</v>
      </c>
      <c r="K25" s="8">
        <v>0</v>
      </c>
      <c r="L25" s="8" t="s">
        <v>100</v>
      </c>
      <c r="M25" s="8" t="s">
        <v>101</v>
      </c>
      <c r="N25" s="8" t="s">
        <v>37</v>
      </c>
      <c r="O25" s="8" t="s">
        <v>38</v>
      </c>
      <c r="P25" s="9">
        <v>1500</v>
      </c>
      <c r="Q25" s="9">
        <v>0</v>
      </c>
      <c r="R25" s="9">
        <v>-1500</v>
      </c>
      <c r="S25" s="9">
        <v>0</v>
      </c>
      <c r="T25" s="9">
        <f t="shared" si="1"/>
        <v>0</v>
      </c>
      <c r="U25" s="9">
        <v>-1425</v>
      </c>
      <c r="V25" s="9">
        <v>0</v>
      </c>
      <c r="W25" s="9">
        <v>0</v>
      </c>
      <c r="X25" s="9">
        <v>0</v>
      </c>
      <c r="Y25" s="9">
        <f t="shared" si="4"/>
        <v>1425</v>
      </c>
      <c r="Z25" s="9">
        <v>0</v>
      </c>
      <c r="AA25" s="9">
        <f t="shared" si="5"/>
        <v>0</v>
      </c>
      <c r="AB25" s="9">
        <v>0</v>
      </c>
      <c r="AC25" s="9">
        <f t="shared" si="2"/>
        <v>75</v>
      </c>
      <c r="AD25" s="9">
        <f t="shared" si="3"/>
        <v>0</v>
      </c>
    </row>
    <row r="26" spans="1:30" x14ac:dyDescent="0.3">
      <c r="A26" s="8" t="s">
        <v>30</v>
      </c>
      <c r="B26" s="8" t="s">
        <v>31</v>
      </c>
      <c r="C26" s="8">
        <v>1900</v>
      </c>
      <c r="D26" s="8">
        <v>190000187</v>
      </c>
      <c r="E26" s="8">
        <v>0</v>
      </c>
      <c r="F26" s="8" t="s">
        <v>104</v>
      </c>
      <c r="G26" s="8" t="s">
        <v>105</v>
      </c>
      <c r="H26" s="8" t="s">
        <v>106</v>
      </c>
      <c r="I26" s="8">
        <v>0</v>
      </c>
      <c r="J26" s="8">
        <v>3</v>
      </c>
      <c r="K26" s="8">
        <v>1</v>
      </c>
      <c r="L26" s="8" t="s">
        <v>107</v>
      </c>
      <c r="M26" s="8" t="s">
        <v>53</v>
      </c>
      <c r="N26" s="8" t="s">
        <v>37</v>
      </c>
      <c r="O26" s="8" t="s">
        <v>38</v>
      </c>
      <c r="P26" s="9">
        <v>71400</v>
      </c>
      <c r="Q26" s="9">
        <v>0</v>
      </c>
      <c r="R26" s="9">
        <v>-71400</v>
      </c>
      <c r="S26" s="9">
        <v>0</v>
      </c>
      <c r="T26" s="9">
        <f t="shared" si="1"/>
        <v>0</v>
      </c>
      <c r="U26" s="9">
        <v>-67830</v>
      </c>
      <c r="V26" s="9">
        <v>0</v>
      </c>
      <c r="W26" s="9">
        <v>0</v>
      </c>
      <c r="X26" s="9">
        <v>0</v>
      </c>
      <c r="Y26" s="9">
        <f t="shared" si="4"/>
        <v>67830</v>
      </c>
      <c r="Z26" s="9">
        <v>0</v>
      </c>
      <c r="AA26" s="9">
        <f t="shared" si="5"/>
        <v>0</v>
      </c>
      <c r="AB26" s="9">
        <v>0</v>
      </c>
      <c r="AC26" s="9">
        <f t="shared" si="2"/>
        <v>3570</v>
      </c>
      <c r="AD26" s="9">
        <f t="shared" si="3"/>
        <v>0</v>
      </c>
    </row>
    <row r="27" spans="1:30" x14ac:dyDescent="0.3">
      <c r="A27" s="8" t="s">
        <v>30</v>
      </c>
      <c r="B27" s="8" t="s">
        <v>31</v>
      </c>
      <c r="C27" s="8">
        <v>1900</v>
      </c>
      <c r="D27" s="8">
        <v>190000188</v>
      </c>
      <c r="E27" s="8">
        <v>0</v>
      </c>
      <c r="F27" s="8" t="s">
        <v>108</v>
      </c>
      <c r="G27" s="8" t="s">
        <v>109</v>
      </c>
      <c r="H27" s="8" t="s">
        <v>106</v>
      </c>
      <c r="I27" s="8">
        <v>0</v>
      </c>
      <c r="J27" s="8">
        <v>3</v>
      </c>
      <c r="K27" s="8">
        <v>1</v>
      </c>
      <c r="L27" s="8" t="s">
        <v>107</v>
      </c>
      <c r="M27" s="8" t="s">
        <v>53</v>
      </c>
      <c r="N27" s="8" t="s">
        <v>37</v>
      </c>
      <c r="O27" s="8" t="s">
        <v>38</v>
      </c>
      <c r="P27" s="9">
        <v>30650</v>
      </c>
      <c r="Q27" s="9">
        <v>0</v>
      </c>
      <c r="R27" s="9">
        <v>-30650</v>
      </c>
      <c r="S27" s="9">
        <v>0</v>
      </c>
      <c r="T27" s="9">
        <f t="shared" si="1"/>
        <v>0</v>
      </c>
      <c r="U27" s="9">
        <v>-29117.5</v>
      </c>
      <c r="V27" s="9">
        <v>0</v>
      </c>
      <c r="W27" s="9">
        <v>0</v>
      </c>
      <c r="X27" s="9">
        <v>0</v>
      </c>
      <c r="Y27" s="9">
        <f t="shared" si="4"/>
        <v>29117.5</v>
      </c>
      <c r="Z27" s="9">
        <v>0</v>
      </c>
      <c r="AA27" s="9">
        <f t="shared" si="5"/>
        <v>0</v>
      </c>
      <c r="AB27" s="9">
        <v>0</v>
      </c>
      <c r="AC27" s="9">
        <f t="shared" si="2"/>
        <v>1532.5</v>
      </c>
      <c r="AD27" s="9">
        <f t="shared" si="3"/>
        <v>0</v>
      </c>
    </row>
    <row r="28" spans="1:30" x14ac:dyDescent="0.3">
      <c r="A28" s="8" t="s">
        <v>30</v>
      </c>
      <c r="B28" s="8" t="s">
        <v>31</v>
      </c>
      <c r="C28" s="8">
        <v>1900</v>
      </c>
      <c r="D28" s="8">
        <v>190000191</v>
      </c>
      <c r="E28" s="8">
        <v>0</v>
      </c>
      <c r="F28" s="8" t="s">
        <v>110</v>
      </c>
      <c r="G28" s="8" t="s">
        <v>111</v>
      </c>
      <c r="H28" s="8" t="s">
        <v>106</v>
      </c>
      <c r="I28" s="8">
        <v>0</v>
      </c>
      <c r="J28" s="8">
        <v>0</v>
      </c>
      <c r="K28" s="8">
        <v>1</v>
      </c>
      <c r="L28" s="8" t="s">
        <v>112</v>
      </c>
      <c r="M28" s="8" t="s">
        <v>53</v>
      </c>
      <c r="N28" s="8" t="s">
        <v>37</v>
      </c>
      <c r="O28" s="8" t="s">
        <v>38</v>
      </c>
      <c r="P28" s="9">
        <v>67620</v>
      </c>
      <c r="Q28" s="9">
        <v>0</v>
      </c>
      <c r="R28" s="9">
        <v>-67620</v>
      </c>
      <c r="S28" s="9">
        <v>0</v>
      </c>
      <c r="T28" s="9">
        <f t="shared" si="1"/>
        <v>0</v>
      </c>
      <c r="U28" s="9">
        <v>-64239</v>
      </c>
      <c r="V28" s="9">
        <v>0</v>
      </c>
      <c r="W28" s="9">
        <v>0</v>
      </c>
      <c r="X28" s="9">
        <v>0</v>
      </c>
      <c r="Y28" s="9">
        <f t="shared" si="4"/>
        <v>64239</v>
      </c>
      <c r="Z28" s="9">
        <v>0</v>
      </c>
      <c r="AA28" s="9">
        <f t="shared" si="5"/>
        <v>0</v>
      </c>
      <c r="AB28" s="9">
        <v>0</v>
      </c>
      <c r="AC28" s="9">
        <f t="shared" si="2"/>
        <v>3381</v>
      </c>
      <c r="AD28" s="9">
        <f t="shared" si="3"/>
        <v>0</v>
      </c>
    </row>
    <row r="29" spans="1:30" x14ac:dyDescent="0.3">
      <c r="A29" s="8" t="s">
        <v>30</v>
      </c>
      <c r="B29" s="8" t="s">
        <v>31</v>
      </c>
      <c r="C29" s="8">
        <v>1900</v>
      </c>
      <c r="D29" s="8">
        <v>190000192</v>
      </c>
      <c r="E29" s="8">
        <v>0</v>
      </c>
      <c r="F29" s="8" t="s">
        <v>113</v>
      </c>
      <c r="G29" s="8" t="s">
        <v>114</v>
      </c>
      <c r="H29" s="8" t="s">
        <v>106</v>
      </c>
      <c r="I29" s="8">
        <v>0</v>
      </c>
      <c r="J29" s="8">
        <v>0</v>
      </c>
      <c r="K29" s="8">
        <v>1</v>
      </c>
      <c r="L29" s="8" t="s">
        <v>112</v>
      </c>
      <c r="M29" s="8" t="s">
        <v>53</v>
      </c>
      <c r="N29" s="8" t="s">
        <v>37</v>
      </c>
      <c r="O29" s="8" t="s">
        <v>38</v>
      </c>
      <c r="P29" s="9">
        <v>321825</v>
      </c>
      <c r="Q29" s="9">
        <v>0</v>
      </c>
      <c r="R29" s="9">
        <v>-321825</v>
      </c>
      <c r="S29" s="9">
        <v>0</v>
      </c>
      <c r="T29" s="9">
        <f t="shared" si="1"/>
        <v>0</v>
      </c>
      <c r="U29" s="9">
        <v>-305733.75</v>
      </c>
      <c r="V29" s="9">
        <v>0</v>
      </c>
      <c r="W29" s="9">
        <v>0</v>
      </c>
      <c r="X29" s="9">
        <v>0</v>
      </c>
      <c r="Y29" s="9">
        <f t="shared" si="4"/>
        <v>305733.75</v>
      </c>
      <c r="Z29" s="9">
        <v>0</v>
      </c>
      <c r="AA29" s="9">
        <f t="shared" si="5"/>
        <v>0</v>
      </c>
      <c r="AB29" s="9">
        <v>0</v>
      </c>
      <c r="AC29" s="9">
        <f t="shared" si="2"/>
        <v>16091.25</v>
      </c>
      <c r="AD29" s="9">
        <f t="shared" si="3"/>
        <v>0</v>
      </c>
    </row>
    <row r="30" spans="1:30" x14ac:dyDescent="0.3">
      <c r="A30" s="8" t="s">
        <v>30</v>
      </c>
      <c r="B30" s="8" t="s">
        <v>31</v>
      </c>
      <c r="C30" s="8">
        <v>1900</v>
      </c>
      <c r="D30" s="8">
        <v>190000193</v>
      </c>
      <c r="E30" s="8">
        <v>0</v>
      </c>
      <c r="F30" s="8" t="s">
        <v>115</v>
      </c>
      <c r="G30" s="8" t="s">
        <v>116</v>
      </c>
      <c r="H30" s="8" t="s">
        <v>106</v>
      </c>
      <c r="I30" s="8">
        <v>0</v>
      </c>
      <c r="J30" s="8">
        <v>3</v>
      </c>
      <c r="K30" s="8">
        <v>0</v>
      </c>
      <c r="L30" s="8" t="s">
        <v>117</v>
      </c>
      <c r="M30" s="8" t="s">
        <v>53</v>
      </c>
      <c r="N30" s="8" t="s">
        <v>37</v>
      </c>
      <c r="O30" s="8" t="s">
        <v>38</v>
      </c>
      <c r="P30" s="9">
        <v>71978</v>
      </c>
      <c r="Q30" s="9">
        <v>0</v>
      </c>
      <c r="R30" s="9">
        <v>-71978</v>
      </c>
      <c r="S30" s="9">
        <v>0</v>
      </c>
      <c r="T30" s="9">
        <f t="shared" si="1"/>
        <v>0</v>
      </c>
      <c r="U30" s="9">
        <v>-68379.100000000006</v>
      </c>
      <c r="V30" s="9">
        <v>0</v>
      </c>
      <c r="W30" s="9">
        <v>0</v>
      </c>
      <c r="X30" s="9">
        <v>0</v>
      </c>
      <c r="Y30" s="9">
        <f t="shared" si="4"/>
        <v>68379.100000000006</v>
      </c>
      <c r="Z30" s="9">
        <v>0</v>
      </c>
      <c r="AA30" s="9">
        <f t="shared" si="5"/>
        <v>0</v>
      </c>
      <c r="AB30" s="9">
        <v>0</v>
      </c>
      <c r="AC30" s="9">
        <f t="shared" si="2"/>
        <v>3598.8999999999942</v>
      </c>
      <c r="AD30" s="9">
        <f t="shared" si="3"/>
        <v>0</v>
      </c>
    </row>
    <row r="31" spans="1:30" x14ac:dyDescent="0.3">
      <c r="A31" s="8" t="s">
        <v>30</v>
      </c>
      <c r="B31" s="8" t="s">
        <v>31</v>
      </c>
      <c r="C31" s="8">
        <v>1900</v>
      </c>
      <c r="D31" s="8">
        <v>190000195</v>
      </c>
      <c r="E31" s="8">
        <v>0</v>
      </c>
      <c r="F31" s="8" t="s">
        <v>118</v>
      </c>
      <c r="G31" s="8" t="s">
        <v>119</v>
      </c>
      <c r="H31" s="8" t="s">
        <v>106</v>
      </c>
      <c r="I31" s="8">
        <v>0</v>
      </c>
      <c r="J31" s="8">
        <v>3</v>
      </c>
      <c r="K31" s="8">
        <v>1</v>
      </c>
      <c r="L31" s="8" t="s">
        <v>120</v>
      </c>
      <c r="M31" s="8" t="s">
        <v>53</v>
      </c>
      <c r="N31" s="8" t="s">
        <v>37</v>
      </c>
      <c r="O31" s="8" t="s">
        <v>38</v>
      </c>
      <c r="P31" s="9">
        <v>48476</v>
      </c>
      <c r="Q31" s="9">
        <v>0</v>
      </c>
      <c r="R31" s="9">
        <v>-48476</v>
      </c>
      <c r="S31" s="9">
        <v>0</v>
      </c>
      <c r="T31" s="9">
        <f t="shared" si="1"/>
        <v>0</v>
      </c>
      <c r="U31" s="9">
        <v>-46051.87</v>
      </c>
      <c r="V31" s="9">
        <v>0</v>
      </c>
      <c r="W31" s="9">
        <v>0</v>
      </c>
      <c r="X31" s="9">
        <v>0</v>
      </c>
      <c r="Y31" s="9">
        <f t="shared" si="4"/>
        <v>46051.87</v>
      </c>
      <c r="Z31" s="9">
        <v>0</v>
      </c>
      <c r="AA31" s="9">
        <f t="shared" si="5"/>
        <v>0</v>
      </c>
      <c r="AB31" s="9">
        <v>0</v>
      </c>
      <c r="AC31" s="9">
        <f t="shared" si="2"/>
        <v>2424.1299999999974</v>
      </c>
      <c r="AD31" s="9">
        <f t="shared" si="3"/>
        <v>0</v>
      </c>
    </row>
    <row r="32" spans="1:30" x14ac:dyDescent="0.3">
      <c r="A32" s="8" t="s">
        <v>30</v>
      </c>
      <c r="B32" s="8" t="s">
        <v>31</v>
      </c>
      <c r="C32" s="8">
        <v>1900</v>
      </c>
      <c r="D32" s="8">
        <v>190000207</v>
      </c>
      <c r="E32" s="8">
        <v>0</v>
      </c>
      <c r="F32" s="8" t="s">
        <v>121</v>
      </c>
      <c r="G32" s="8" t="s">
        <v>122</v>
      </c>
      <c r="H32" s="8" t="s">
        <v>106</v>
      </c>
      <c r="I32" s="8">
        <v>0</v>
      </c>
      <c r="J32" s="8">
        <v>0</v>
      </c>
      <c r="K32" s="8">
        <v>1</v>
      </c>
      <c r="L32" s="8" t="s">
        <v>123</v>
      </c>
      <c r="M32" s="8" t="s">
        <v>53</v>
      </c>
      <c r="N32" s="8" t="s">
        <v>37</v>
      </c>
      <c r="O32" s="8" t="s">
        <v>38</v>
      </c>
      <c r="P32" s="9">
        <v>49000</v>
      </c>
      <c r="Q32" s="9">
        <v>0</v>
      </c>
      <c r="R32" s="9">
        <v>-49000</v>
      </c>
      <c r="S32" s="9">
        <v>0</v>
      </c>
      <c r="T32" s="9">
        <f t="shared" si="1"/>
        <v>0</v>
      </c>
      <c r="U32" s="9">
        <v>-46550</v>
      </c>
      <c r="V32" s="9">
        <v>0</v>
      </c>
      <c r="W32" s="9">
        <v>0</v>
      </c>
      <c r="X32" s="9">
        <v>0</v>
      </c>
      <c r="Y32" s="9">
        <f t="shared" si="4"/>
        <v>46550</v>
      </c>
      <c r="Z32" s="9">
        <v>0</v>
      </c>
      <c r="AA32" s="9">
        <f t="shared" si="5"/>
        <v>0</v>
      </c>
      <c r="AB32" s="9">
        <v>0</v>
      </c>
      <c r="AC32" s="9">
        <f t="shared" si="2"/>
        <v>2450</v>
      </c>
      <c r="AD32" s="9">
        <f t="shared" si="3"/>
        <v>0</v>
      </c>
    </row>
    <row r="33" spans="1:30" x14ac:dyDescent="0.3">
      <c r="A33" s="8" t="s">
        <v>30</v>
      </c>
      <c r="B33" s="8" t="s">
        <v>31</v>
      </c>
      <c r="C33" s="8">
        <v>1900</v>
      </c>
      <c r="D33" s="8">
        <v>190000212</v>
      </c>
      <c r="E33" s="8">
        <v>0</v>
      </c>
      <c r="F33" s="8" t="s">
        <v>124</v>
      </c>
      <c r="G33" s="8" t="s">
        <v>125</v>
      </c>
      <c r="H33" s="8" t="s">
        <v>106</v>
      </c>
      <c r="I33" s="8">
        <v>0</v>
      </c>
      <c r="J33" s="8">
        <v>3</v>
      </c>
      <c r="K33" s="8">
        <v>5</v>
      </c>
      <c r="L33" s="8" t="s">
        <v>126</v>
      </c>
      <c r="M33" s="8" t="s">
        <v>53</v>
      </c>
      <c r="N33" s="8" t="s">
        <v>37</v>
      </c>
      <c r="O33" s="8" t="s">
        <v>38</v>
      </c>
      <c r="P33" s="9">
        <v>23999.85</v>
      </c>
      <c r="Q33" s="9">
        <v>0</v>
      </c>
      <c r="R33" s="9">
        <v>-23999.85</v>
      </c>
      <c r="S33" s="9">
        <v>0</v>
      </c>
      <c r="T33" s="9">
        <f t="shared" si="1"/>
        <v>0</v>
      </c>
      <c r="U33" s="9">
        <v>-22799.86</v>
      </c>
      <c r="V33" s="9">
        <v>0</v>
      </c>
      <c r="W33" s="9">
        <v>0</v>
      </c>
      <c r="X33" s="9">
        <v>0</v>
      </c>
      <c r="Y33" s="9">
        <f t="shared" si="4"/>
        <v>22799.86</v>
      </c>
      <c r="Z33" s="9">
        <v>0</v>
      </c>
      <c r="AA33" s="9">
        <f t="shared" si="5"/>
        <v>0</v>
      </c>
      <c r="AB33" s="9">
        <v>0</v>
      </c>
      <c r="AC33" s="9">
        <f t="shared" si="2"/>
        <v>1199.989999999998</v>
      </c>
      <c r="AD33" s="9">
        <f t="shared" si="3"/>
        <v>0</v>
      </c>
    </row>
    <row r="34" spans="1:30" x14ac:dyDescent="0.3">
      <c r="A34" s="8" t="s">
        <v>30</v>
      </c>
      <c r="B34" s="8" t="s">
        <v>31</v>
      </c>
      <c r="C34" s="8">
        <v>1900</v>
      </c>
      <c r="D34" s="8">
        <v>190000213</v>
      </c>
      <c r="E34" s="8">
        <v>0</v>
      </c>
      <c r="F34" s="8" t="s">
        <v>127</v>
      </c>
      <c r="G34" s="8" t="s">
        <v>128</v>
      </c>
      <c r="H34" s="8" t="s">
        <v>106</v>
      </c>
      <c r="I34" s="8">
        <v>0</v>
      </c>
      <c r="J34" s="8">
        <v>3</v>
      </c>
      <c r="K34" s="8">
        <v>9</v>
      </c>
      <c r="L34" s="8" t="s">
        <v>129</v>
      </c>
      <c r="M34" s="8" t="s">
        <v>53</v>
      </c>
      <c r="N34" s="8" t="s">
        <v>37</v>
      </c>
      <c r="O34" s="8" t="s">
        <v>38</v>
      </c>
      <c r="P34" s="9">
        <v>32749.5</v>
      </c>
      <c r="Q34" s="9">
        <v>0</v>
      </c>
      <c r="R34" s="9">
        <v>-32749.5</v>
      </c>
      <c r="S34" s="9">
        <v>0</v>
      </c>
      <c r="T34" s="9">
        <f t="shared" si="1"/>
        <v>0</v>
      </c>
      <c r="U34" s="9">
        <v>-31112.02</v>
      </c>
      <c r="V34" s="9">
        <v>0</v>
      </c>
      <c r="W34" s="9">
        <v>0</v>
      </c>
      <c r="X34" s="9">
        <v>0</v>
      </c>
      <c r="Y34" s="9">
        <f t="shared" si="4"/>
        <v>31112.02</v>
      </c>
      <c r="Z34" s="9">
        <v>0</v>
      </c>
      <c r="AA34" s="9">
        <f t="shared" si="5"/>
        <v>0</v>
      </c>
      <c r="AB34" s="9">
        <v>0</v>
      </c>
      <c r="AC34" s="9">
        <f t="shared" si="2"/>
        <v>1637.4799999999996</v>
      </c>
      <c r="AD34" s="9">
        <f t="shared" si="3"/>
        <v>0</v>
      </c>
    </row>
    <row r="35" spans="1:30" x14ac:dyDescent="0.3">
      <c r="A35" s="8" t="s">
        <v>30</v>
      </c>
      <c r="B35" s="8" t="s">
        <v>31</v>
      </c>
      <c r="C35" s="8">
        <v>1900</v>
      </c>
      <c r="D35" s="8">
        <v>190000217</v>
      </c>
      <c r="E35" s="8">
        <v>0</v>
      </c>
      <c r="F35" s="8" t="s">
        <v>130</v>
      </c>
      <c r="G35" s="8" t="s">
        <v>131</v>
      </c>
      <c r="H35" s="8" t="s">
        <v>106</v>
      </c>
      <c r="I35" s="8">
        <v>0</v>
      </c>
      <c r="J35" s="8">
        <v>3</v>
      </c>
      <c r="K35" s="8">
        <v>8</v>
      </c>
      <c r="L35" s="8" t="s">
        <v>132</v>
      </c>
      <c r="M35" s="8" t="s">
        <v>53</v>
      </c>
      <c r="N35" s="8" t="s">
        <v>37</v>
      </c>
      <c r="O35" s="8" t="s">
        <v>38</v>
      </c>
      <c r="P35" s="9">
        <v>9399.6</v>
      </c>
      <c r="Q35" s="9">
        <v>0</v>
      </c>
      <c r="R35" s="9">
        <v>-9399.6</v>
      </c>
      <c r="S35" s="9">
        <v>0</v>
      </c>
      <c r="T35" s="9">
        <f t="shared" si="1"/>
        <v>0</v>
      </c>
      <c r="U35" s="9">
        <v>-8929.6200000000008</v>
      </c>
      <c r="V35" s="9">
        <v>0</v>
      </c>
      <c r="W35" s="9">
        <v>0</v>
      </c>
      <c r="X35" s="9">
        <v>0</v>
      </c>
      <c r="Y35" s="9">
        <f t="shared" si="4"/>
        <v>8929.6200000000008</v>
      </c>
      <c r="Z35" s="9">
        <v>0</v>
      </c>
      <c r="AA35" s="9">
        <f t="shared" si="5"/>
        <v>0</v>
      </c>
      <c r="AB35" s="9">
        <v>0</v>
      </c>
      <c r="AC35" s="9">
        <f t="shared" si="2"/>
        <v>469.97999999999956</v>
      </c>
      <c r="AD35" s="9">
        <f t="shared" si="3"/>
        <v>0</v>
      </c>
    </row>
    <row r="36" spans="1:30" x14ac:dyDescent="0.3">
      <c r="A36" s="8" t="s">
        <v>30</v>
      </c>
      <c r="B36" s="8" t="s">
        <v>31</v>
      </c>
      <c r="C36" s="8">
        <v>1900</v>
      </c>
      <c r="D36" s="8">
        <v>190000265</v>
      </c>
      <c r="E36" s="8">
        <v>0</v>
      </c>
      <c r="F36" s="8" t="s">
        <v>133</v>
      </c>
      <c r="G36" s="8" t="s">
        <v>134</v>
      </c>
      <c r="H36" s="8" t="s">
        <v>106</v>
      </c>
      <c r="I36" s="8">
        <v>0</v>
      </c>
      <c r="J36" s="8">
        <v>1</v>
      </c>
      <c r="K36" s="8">
        <v>3</v>
      </c>
      <c r="L36" s="8" t="s">
        <v>135</v>
      </c>
      <c r="M36" s="8" t="s">
        <v>53</v>
      </c>
      <c r="N36" s="8" t="s">
        <v>37</v>
      </c>
      <c r="O36" s="8" t="s">
        <v>38</v>
      </c>
      <c r="P36" s="9">
        <v>133499.76999999999</v>
      </c>
      <c r="Q36" s="9">
        <v>0</v>
      </c>
      <c r="R36" s="9">
        <v>-133499.76999999999</v>
      </c>
      <c r="S36" s="9">
        <v>0</v>
      </c>
      <c r="T36" s="9">
        <f t="shared" si="1"/>
        <v>0</v>
      </c>
      <c r="U36" s="9">
        <v>-126824.78</v>
      </c>
      <c r="V36" s="9">
        <v>0</v>
      </c>
      <c r="W36" s="9">
        <v>0</v>
      </c>
      <c r="X36" s="9">
        <v>0</v>
      </c>
      <c r="Y36" s="9">
        <f t="shared" si="4"/>
        <v>126824.78</v>
      </c>
      <c r="Z36" s="9">
        <v>0</v>
      </c>
      <c r="AA36" s="9">
        <f t="shared" si="5"/>
        <v>0</v>
      </c>
      <c r="AB36" s="9">
        <v>0</v>
      </c>
      <c r="AC36" s="9">
        <f t="shared" si="2"/>
        <v>6674.9899999999907</v>
      </c>
      <c r="AD36" s="9">
        <f t="shared" si="3"/>
        <v>0</v>
      </c>
    </row>
    <row r="37" spans="1:30" x14ac:dyDescent="0.3">
      <c r="A37" s="8" t="s">
        <v>30</v>
      </c>
      <c r="B37" s="8" t="s">
        <v>31</v>
      </c>
      <c r="C37" s="8">
        <v>1900</v>
      </c>
      <c r="D37" s="8">
        <v>190000271</v>
      </c>
      <c r="E37" s="8">
        <v>0</v>
      </c>
      <c r="F37" s="8" t="s">
        <v>136</v>
      </c>
      <c r="G37" s="8" t="s">
        <v>137</v>
      </c>
      <c r="H37" s="8" t="s">
        <v>106</v>
      </c>
      <c r="I37" s="8">
        <v>0</v>
      </c>
      <c r="J37" s="8">
        <v>1</v>
      </c>
      <c r="K37" s="8">
        <v>3</v>
      </c>
      <c r="L37" s="8" t="s">
        <v>138</v>
      </c>
      <c r="M37" s="8" t="s">
        <v>53</v>
      </c>
      <c r="N37" s="8" t="s">
        <v>37</v>
      </c>
      <c r="O37" s="8" t="s">
        <v>38</v>
      </c>
      <c r="P37" s="9">
        <v>31700</v>
      </c>
      <c r="Q37" s="9">
        <v>0</v>
      </c>
      <c r="R37" s="9">
        <v>-31700</v>
      </c>
      <c r="S37" s="9">
        <v>0</v>
      </c>
      <c r="T37" s="9">
        <f t="shared" si="1"/>
        <v>0</v>
      </c>
      <c r="U37" s="9">
        <v>-30114.53</v>
      </c>
      <c r="V37" s="9">
        <v>0</v>
      </c>
      <c r="W37" s="9">
        <v>0</v>
      </c>
      <c r="X37" s="9">
        <v>0</v>
      </c>
      <c r="Y37" s="9">
        <f t="shared" si="4"/>
        <v>30114.53</v>
      </c>
      <c r="Z37" s="9">
        <v>0</v>
      </c>
      <c r="AA37" s="9">
        <f t="shared" si="5"/>
        <v>0</v>
      </c>
      <c r="AB37" s="9">
        <v>0</v>
      </c>
      <c r="AC37" s="9">
        <f t="shared" si="2"/>
        <v>1585.4700000000012</v>
      </c>
      <c r="AD37" s="9">
        <f t="shared" si="3"/>
        <v>0</v>
      </c>
    </row>
    <row r="38" spans="1:30" x14ac:dyDescent="0.3">
      <c r="A38" s="8" t="s">
        <v>30</v>
      </c>
      <c r="B38" s="8" t="s">
        <v>31</v>
      </c>
      <c r="C38" s="8">
        <v>1900</v>
      </c>
      <c r="D38" s="8">
        <v>190000275</v>
      </c>
      <c r="E38" s="8">
        <v>0</v>
      </c>
      <c r="F38" s="8" t="s">
        <v>139</v>
      </c>
      <c r="G38" s="8" t="s">
        <v>134</v>
      </c>
      <c r="H38" s="8" t="s">
        <v>106</v>
      </c>
      <c r="I38" s="8">
        <v>0</v>
      </c>
      <c r="J38" s="8">
        <v>1</v>
      </c>
      <c r="K38" s="8">
        <v>3</v>
      </c>
      <c r="L38" s="8" t="s">
        <v>140</v>
      </c>
      <c r="M38" s="8" t="s">
        <v>53</v>
      </c>
      <c r="N38" s="8" t="s">
        <v>37</v>
      </c>
      <c r="O38" s="8" t="s">
        <v>38</v>
      </c>
      <c r="P38" s="9">
        <v>30750.3</v>
      </c>
      <c r="Q38" s="9">
        <v>0</v>
      </c>
      <c r="R38" s="9">
        <v>-30750.3</v>
      </c>
      <c r="S38" s="9">
        <v>0</v>
      </c>
      <c r="T38" s="9">
        <f t="shared" si="1"/>
        <v>0</v>
      </c>
      <c r="U38" s="9">
        <v>-29212.41</v>
      </c>
      <c r="V38" s="9">
        <v>0</v>
      </c>
      <c r="W38" s="9">
        <v>0</v>
      </c>
      <c r="X38" s="9">
        <v>0</v>
      </c>
      <c r="Y38" s="9">
        <f t="shared" si="4"/>
        <v>29212.41</v>
      </c>
      <c r="Z38" s="9">
        <v>0</v>
      </c>
      <c r="AA38" s="9">
        <f t="shared" si="5"/>
        <v>0</v>
      </c>
      <c r="AB38" s="9">
        <v>0</v>
      </c>
      <c r="AC38" s="9">
        <f t="shared" si="2"/>
        <v>1537.8899999999994</v>
      </c>
      <c r="AD38" s="9">
        <f t="shared" si="3"/>
        <v>0</v>
      </c>
    </row>
    <row r="39" spans="1:30" x14ac:dyDescent="0.3">
      <c r="A39" s="8" t="s">
        <v>30</v>
      </c>
      <c r="B39" s="8" t="s">
        <v>31</v>
      </c>
      <c r="C39" s="8">
        <v>1900</v>
      </c>
      <c r="D39" s="8">
        <v>190000291</v>
      </c>
      <c r="E39" s="8">
        <v>0</v>
      </c>
      <c r="F39" s="8" t="s">
        <v>141</v>
      </c>
      <c r="G39" s="8" t="s">
        <v>134</v>
      </c>
      <c r="H39" s="8" t="s">
        <v>106</v>
      </c>
      <c r="I39" s="8">
        <v>0</v>
      </c>
      <c r="J39" s="8">
        <v>1</v>
      </c>
      <c r="K39" s="8">
        <v>8</v>
      </c>
      <c r="L39" s="8" t="s">
        <v>142</v>
      </c>
      <c r="M39" s="8" t="s">
        <v>53</v>
      </c>
      <c r="N39" s="8" t="s">
        <v>37</v>
      </c>
      <c r="O39" s="8" t="s">
        <v>38</v>
      </c>
      <c r="P39" s="9">
        <v>30990</v>
      </c>
      <c r="Q39" s="9">
        <v>0</v>
      </c>
      <c r="R39" s="9">
        <v>-30990</v>
      </c>
      <c r="S39" s="9">
        <v>0</v>
      </c>
      <c r="T39" s="9">
        <f t="shared" si="1"/>
        <v>0</v>
      </c>
      <c r="U39" s="9">
        <v>-29440.5</v>
      </c>
      <c r="V39" s="9">
        <v>0</v>
      </c>
      <c r="W39" s="9">
        <v>0</v>
      </c>
      <c r="X39" s="9">
        <v>0</v>
      </c>
      <c r="Y39" s="9">
        <f t="shared" si="4"/>
        <v>29440.5</v>
      </c>
      <c r="Z39" s="9">
        <v>0</v>
      </c>
      <c r="AA39" s="9">
        <f t="shared" si="5"/>
        <v>0</v>
      </c>
      <c r="AB39" s="9">
        <v>0</v>
      </c>
      <c r="AC39" s="9">
        <f t="shared" si="2"/>
        <v>1549.5</v>
      </c>
      <c r="AD39" s="9">
        <f t="shared" si="3"/>
        <v>0</v>
      </c>
    </row>
    <row r="40" spans="1:30" x14ac:dyDescent="0.3">
      <c r="A40" s="8" t="s">
        <v>30</v>
      </c>
      <c r="B40" s="8" t="s">
        <v>31</v>
      </c>
      <c r="C40" s="8">
        <v>1900</v>
      </c>
      <c r="D40" s="8">
        <v>190000334</v>
      </c>
      <c r="E40" s="8">
        <v>0</v>
      </c>
      <c r="F40" s="8" t="s">
        <v>143</v>
      </c>
      <c r="G40" s="8" t="s">
        <v>144</v>
      </c>
      <c r="H40" s="8" t="s">
        <v>106</v>
      </c>
      <c r="I40" s="8">
        <v>0</v>
      </c>
      <c r="J40" s="8">
        <v>5</v>
      </c>
      <c r="K40" s="8">
        <v>3</v>
      </c>
      <c r="L40" s="8" t="s">
        <v>145</v>
      </c>
      <c r="M40" s="8" t="s">
        <v>53</v>
      </c>
      <c r="N40" s="8" t="s">
        <v>37</v>
      </c>
      <c r="O40" s="8" t="s">
        <v>38</v>
      </c>
      <c r="P40" s="9">
        <v>2000.28</v>
      </c>
      <c r="Q40" s="9">
        <v>0</v>
      </c>
      <c r="R40" s="9">
        <v>-2000.28</v>
      </c>
      <c r="S40" s="9">
        <v>0</v>
      </c>
      <c r="T40" s="9">
        <f t="shared" si="1"/>
        <v>0</v>
      </c>
      <c r="U40" s="9">
        <v>-1821.43</v>
      </c>
      <c r="V40" s="9">
        <v>-78.84</v>
      </c>
      <c r="W40" s="9">
        <v>0</v>
      </c>
      <c r="X40" s="9">
        <v>-78.84</v>
      </c>
      <c r="Y40" s="9">
        <f t="shared" si="4"/>
        <v>1900.27</v>
      </c>
      <c r="Z40" s="9">
        <v>0</v>
      </c>
      <c r="AA40" s="9">
        <f t="shared" si="5"/>
        <v>0</v>
      </c>
      <c r="AB40" s="9">
        <v>0</v>
      </c>
      <c r="AC40" s="9">
        <f t="shared" si="2"/>
        <v>178.84999999999991</v>
      </c>
      <c r="AD40" s="9">
        <f t="shared" si="3"/>
        <v>0</v>
      </c>
    </row>
    <row r="41" spans="1:30" x14ac:dyDescent="0.3">
      <c r="A41" s="8" t="s">
        <v>30</v>
      </c>
      <c r="B41" s="8" t="s">
        <v>31</v>
      </c>
      <c r="C41" s="8">
        <v>1900</v>
      </c>
      <c r="D41" s="8">
        <v>190000335</v>
      </c>
      <c r="E41" s="8">
        <v>0</v>
      </c>
      <c r="F41" s="8" t="s">
        <v>146</v>
      </c>
      <c r="G41" s="8" t="s">
        <v>147</v>
      </c>
      <c r="H41" s="8" t="s">
        <v>106</v>
      </c>
      <c r="I41" s="8">
        <v>0</v>
      </c>
      <c r="J41" s="8">
        <v>2</v>
      </c>
      <c r="K41" s="8">
        <v>2</v>
      </c>
      <c r="L41" s="8" t="s">
        <v>148</v>
      </c>
      <c r="M41" s="8" t="s">
        <v>53</v>
      </c>
      <c r="N41" s="8" t="s">
        <v>149</v>
      </c>
      <c r="O41" s="8" t="s">
        <v>38</v>
      </c>
      <c r="P41" s="9">
        <v>64000</v>
      </c>
      <c r="Q41" s="9">
        <v>0</v>
      </c>
      <c r="R41" s="9">
        <v>-64000</v>
      </c>
      <c r="S41" s="9">
        <v>0</v>
      </c>
      <c r="T41" s="9">
        <f t="shared" si="1"/>
        <v>0</v>
      </c>
      <c r="U41" s="9">
        <v>-60800</v>
      </c>
      <c r="V41" s="9">
        <v>0</v>
      </c>
      <c r="W41" s="9">
        <v>0</v>
      </c>
      <c r="X41" s="9">
        <v>0</v>
      </c>
      <c r="Y41" s="9">
        <f t="shared" si="4"/>
        <v>60800</v>
      </c>
      <c r="Z41" s="9">
        <v>0</v>
      </c>
      <c r="AA41" s="9">
        <f t="shared" si="5"/>
        <v>0</v>
      </c>
      <c r="AB41" s="9">
        <v>0</v>
      </c>
      <c r="AC41" s="9">
        <f t="shared" si="2"/>
        <v>3200</v>
      </c>
      <c r="AD41" s="9">
        <f t="shared" si="3"/>
        <v>0</v>
      </c>
    </row>
    <row r="42" spans="1:30" x14ac:dyDescent="0.3">
      <c r="A42" s="8" t="s">
        <v>30</v>
      </c>
      <c r="B42" s="8" t="s">
        <v>31</v>
      </c>
      <c r="C42" s="8">
        <v>1900</v>
      </c>
      <c r="D42" s="8">
        <v>190000345</v>
      </c>
      <c r="E42" s="8">
        <v>0</v>
      </c>
      <c r="F42" s="8" t="s">
        <v>150</v>
      </c>
      <c r="G42" s="8" t="s">
        <v>134</v>
      </c>
      <c r="H42" s="8" t="s">
        <v>106</v>
      </c>
      <c r="I42" s="8">
        <v>0</v>
      </c>
      <c r="J42" s="8">
        <v>2</v>
      </c>
      <c r="K42" s="8">
        <v>3</v>
      </c>
      <c r="L42" s="8" t="s">
        <v>151</v>
      </c>
      <c r="M42" s="8" t="s">
        <v>53</v>
      </c>
      <c r="N42" s="8" t="s">
        <v>149</v>
      </c>
      <c r="O42" s="8" t="s">
        <v>38</v>
      </c>
      <c r="P42" s="9">
        <v>86999.52</v>
      </c>
      <c r="Q42" s="9">
        <v>0</v>
      </c>
      <c r="R42" s="9">
        <v>-86999.52</v>
      </c>
      <c r="S42" s="9">
        <v>0</v>
      </c>
      <c r="T42" s="9">
        <f t="shared" si="1"/>
        <v>0</v>
      </c>
      <c r="U42" s="9">
        <v>-82649.539999999994</v>
      </c>
      <c r="V42" s="9">
        <v>0</v>
      </c>
      <c r="W42" s="9">
        <v>0</v>
      </c>
      <c r="X42" s="9">
        <v>0</v>
      </c>
      <c r="Y42" s="9">
        <f t="shared" si="4"/>
        <v>82649.539999999994</v>
      </c>
      <c r="Z42" s="9">
        <v>0</v>
      </c>
      <c r="AA42" s="9">
        <f t="shared" si="5"/>
        <v>0</v>
      </c>
      <c r="AB42" s="9">
        <v>0</v>
      </c>
      <c r="AC42" s="9">
        <f t="shared" si="2"/>
        <v>4349.9800000000105</v>
      </c>
      <c r="AD42" s="9">
        <f t="shared" si="3"/>
        <v>0</v>
      </c>
    </row>
    <row r="43" spans="1:30" x14ac:dyDescent="0.3">
      <c r="A43" s="8" t="s">
        <v>30</v>
      </c>
      <c r="B43" s="8" t="s">
        <v>31</v>
      </c>
      <c r="C43" s="8">
        <v>1900</v>
      </c>
      <c r="D43" s="8">
        <v>190000346</v>
      </c>
      <c r="E43" s="8">
        <v>0</v>
      </c>
      <c r="F43" s="8" t="s">
        <v>152</v>
      </c>
      <c r="G43" s="8" t="s">
        <v>147</v>
      </c>
      <c r="H43" s="8" t="s">
        <v>106</v>
      </c>
      <c r="I43" s="8">
        <v>0</v>
      </c>
      <c r="J43" s="8">
        <v>2</v>
      </c>
      <c r="K43" s="8">
        <v>4</v>
      </c>
      <c r="L43" s="8" t="s">
        <v>153</v>
      </c>
      <c r="M43" s="8" t="s">
        <v>53</v>
      </c>
      <c r="N43" s="8" t="s">
        <v>149</v>
      </c>
      <c r="O43" s="8" t="s">
        <v>38</v>
      </c>
      <c r="P43" s="9">
        <v>76859.92</v>
      </c>
      <c r="Q43" s="9">
        <v>0</v>
      </c>
      <c r="R43" s="9">
        <v>-76859.92</v>
      </c>
      <c r="S43" s="9">
        <v>0</v>
      </c>
      <c r="T43" s="9">
        <f t="shared" si="1"/>
        <v>0</v>
      </c>
      <c r="U43" s="9">
        <v>-73016.479999999996</v>
      </c>
      <c r="V43" s="9">
        <v>0</v>
      </c>
      <c r="W43" s="9">
        <v>0</v>
      </c>
      <c r="X43" s="9">
        <v>0</v>
      </c>
      <c r="Y43" s="9">
        <f t="shared" si="4"/>
        <v>73016.479999999996</v>
      </c>
      <c r="Z43" s="9">
        <v>0</v>
      </c>
      <c r="AA43" s="9">
        <f t="shared" si="5"/>
        <v>0</v>
      </c>
      <c r="AB43" s="9">
        <v>0</v>
      </c>
      <c r="AC43" s="9">
        <f t="shared" si="2"/>
        <v>3843.4400000000023</v>
      </c>
      <c r="AD43" s="9">
        <f t="shared" si="3"/>
        <v>0</v>
      </c>
    </row>
    <row r="44" spans="1:30" x14ac:dyDescent="0.3">
      <c r="A44" s="8" t="s">
        <v>30</v>
      </c>
      <c r="B44" s="8" t="s">
        <v>31</v>
      </c>
      <c r="C44" s="8">
        <v>1900</v>
      </c>
      <c r="D44" s="8">
        <v>190000440</v>
      </c>
      <c r="E44" s="8">
        <v>0</v>
      </c>
      <c r="F44" s="8" t="s">
        <v>154</v>
      </c>
      <c r="G44" s="8" t="s">
        <v>155</v>
      </c>
      <c r="H44" s="8" t="s">
        <v>106</v>
      </c>
      <c r="I44" s="8">
        <v>0</v>
      </c>
      <c r="J44" s="8">
        <v>1</v>
      </c>
      <c r="K44" s="8">
        <v>8</v>
      </c>
      <c r="L44" s="8" t="s">
        <v>156</v>
      </c>
      <c r="M44" s="8" t="s">
        <v>53</v>
      </c>
      <c r="N44" s="8" t="s">
        <v>37</v>
      </c>
      <c r="O44" s="8" t="s">
        <v>38</v>
      </c>
      <c r="P44" s="9">
        <v>110347.26</v>
      </c>
      <c r="Q44" s="9">
        <v>0</v>
      </c>
      <c r="R44" s="9">
        <v>-110347.26</v>
      </c>
      <c r="S44" s="9">
        <v>0</v>
      </c>
      <c r="T44" s="9">
        <f t="shared" si="1"/>
        <v>0</v>
      </c>
      <c r="U44" s="9">
        <v>-104829.59</v>
      </c>
      <c r="V44" s="9">
        <v>0</v>
      </c>
      <c r="W44" s="9">
        <v>0</v>
      </c>
      <c r="X44" s="9">
        <v>0</v>
      </c>
      <c r="Y44" s="9">
        <f t="shared" si="4"/>
        <v>104829.59</v>
      </c>
      <c r="Z44" s="9">
        <v>0</v>
      </c>
      <c r="AA44" s="9">
        <f t="shared" si="5"/>
        <v>0</v>
      </c>
      <c r="AB44" s="9">
        <v>0</v>
      </c>
      <c r="AC44" s="9">
        <f t="shared" si="2"/>
        <v>5517.6699999999983</v>
      </c>
      <c r="AD44" s="9">
        <f t="shared" si="3"/>
        <v>0</v>
      </c>
    </row>
    <row r="45" spans="1:30" x14ac:dyDescent="0.3">
      <c r="A45" s="8" t="s">
        <v>30</v>
      </c>
      <c r="B45" s="8" t="s">
        <v>31</v>
      </c>
      <c r="C45" s="8">
        <v>1900</v>
      </c>
      <c r="D45" s="8">
        <v>190000486</v>
      </c>
      <c r="E45" s="8">
        <v>0</v>
      </c>
      <c r="F45" s="8" t="s">
        <v>157</v>
      </c>
      <c r="G45" s="8" t="s">
        <v>158</v>
      </c>
      <c r="H45" s="8" t="s">
        <v>106</v>
      </c>
      <c r="I45" s="8">
        <v>0</v>
      </c>
      <c r="J45" s="8">
        <v>2</v>
      </c>
      <c r="K45" s="8">
        <v>7</v>
      </c>
      <c r="L45" s="8" t="s">
        <v>159</v>
      </c>
      <c r="M45" s="8" t="s">
        <v>53</v>
      </c>
      <c r="N45" s="8" t="s">
        <v>149</v>
      </c>
      <c r="O45" s="8" t="s">
        <v>38</v>
      </c>
      <c r="P45" s="9">
        <v>32000.34</v>
      </c>
      <c r="Q45" s="9">
        <v>0</v>
      </c>
      <c r="R45" s="9">
        <v>-32000.34</v>
      </c>
      <c r="S45" s="9">
        <v>0</v>
      </c>
      <c r="T45" s="9">
        <f t="shared" si="1"/>
        <v>0</v>
      </c>
      <c r="U45" s="9">
        <v>-30400.32</v>
      </c>
      <c r="V45" s="9">
        <v>0</v>
      </c>
      <c r="W45" s="9">
        <v>0</v>
      </c>
      <c r="X45" s="9">
        <v>0</v>
      </c>
      <c r="Y45" s="9">
        <f t="shared" si="4"/>
        <v>30400.32</v>
      </c>
      <c r="Z45" s="9">
        <v>0</v>
      </c>
      <c r="AA45" s="9">
        <f t="shared" si="5"/>
        <v>0</v>
      </c>
      <c r="AB45" s="9">
        <v>0</v>
      </c>
      <c r="AC45" s="9">
        <f t="shared" si="2"/>
        <v>1600.0200000000004</v>
      </c>
      <c r="AD45" s="9">
        <f t="shared" si="3"/>
        <v>0</v>
      </c>
    </row>
    <row r="46" spans="1:30" x14ac:dyDescent="0.3">
      <c r="A46" s="8" t="s">
        <v>30</v>
      </c>
      <c r="B46" s="8" t="s">
        <v>31</v>
      </c>
      <c r="C46" s="8">
        <v>1900</v>
      </c>
      <c r="D46" s="8">
        <v>190000487</v>
      </c>
      <c r="E46" s="8">
        <v>0</v>
      </c>
      <c r="F46" s="8" t="s">
        <v>160</v>
      </c>
      <c r="G46" s="8" t="s">
        <v>161</v>
      </c>
      <c r="H46" s="8" t="s">
        <v>106</v>
      </c>
      <c r="I46" s="8">
        <v>0</v>
      </c>
      <c r="J46" s="8">
        <v>2</v>
      </c>
      <c r="K46" s="8">
        <v>9</v>
      </c>
      <c r="L46" s="8" t="s">
        <v>162</v>
      </c>
      <c r="M46" s="8" t="s">
        <v>53</v>
      </c>
      <c r="N46" s="8" t="s">
        <v>149</v>
      </c>
      <c r="O46" s="8" t="s">
        <v>38</v>
      </c>
      <c r="P46" s="9">
        <v>21599.62</v>
      </c>
      <c r="Q46" s="9">
        <v>0</v>
      </c>
      <c r="R46" s="9">
        <v>-21599.62</v>
      </c>
      <c r="S46" s="9">
        <v>0</v>
      </c>
      <c r="T46" s="9">
        <f t="shared" si="1"/>
        <v>0</v>
      </c>
      <c r="U46" s="9">
        <v>-20519.5</v>
      </c>
      <c r="V46" s="9">
        <v>0</v>
      </c>
      <c r="W46" s="9">
        <v>0</v>
      </c>
      <c r="X46" s="9">
        <v>0</v>
      </c>
      <c r="Y46" s="9">
        <f t="shared" si="4"/>
        <v>20519.5</v>
      </c>
      <c r="Z46" s="9">
        <v>0</v>
      </c>
      <c r="AA46" s="9">
        <f t="shared" si="5"/>
        <v>0</v>
      </c>
      <c r="AB46" s="9">
        <v>0</v>
      </c>
      <c r="AC46" s="9">
        <f t="shared" si="2"/>
        <v>1080.119999999999</v>
      </c>
      <c r="AD46" s="9">
        <f t="shared" si="3"/>
        <v>0</v>
      </c>
    </row>
    <row r="47" spans="1:30" x14ac:dyDescent="0.3">
      <c r="A47" s="8" t="s">
        <v>30</v>
      </c>
      <c r="B47" s="8" t="s">
        <v>31</v>
      </c>
      <c r="C47" s="8">
        <v>1900</v>
      </c>
      <c r="D47" s="8">
        <v>190000492</v>
      </c>
      <c r="E47" s="8">
        <v>0</v>
      </c>
      <c r="F47" s="8" t="s">
        <v>163</v>
      </c>
      <c r="G47" s="8" t="s">
        <v>134</v>
      </c>
      <c r="H47" s="8" t="s">
        <v>106</v>
      </c>
      <c r="I47" s="8">
        <v>0</v>
      </c>
      <c r="J47" s="8">
        <v>3</v>
      </c>
      <c r="K47" s="8">
        <v>0</v>
      </c>
      <c r="L47" s="8" t="s">
        <v>164</v>
      </c>
      <c r="M47" s="8" t="s">
        <v>53</v>
      </c>
      <c r="N47" s="8" t="s">
        <v>149</v>
      </c>
      <c r="O47" s="8" t="s">
        <v>38</v>
      </c>
      <c r="P47" s="9">
        <v>138999.92000000001</v>
      </c>
      <c r="Q47" s="9">
        <v>0</v>
      </c>
      <c r="R47" s="9">
        <v>-138999.92000000001</v>
      </c>
      <c r="S47" s="9">
        <v>0</v>
      </c>
      <c r="T47" s="9">
        <f t="shared" si="1"/>
        <v>0</v>
      </c>
      <c r="U47" s="9">
        <v>-132049.92000000001</v>
      </c>
      <c r="V47" s="9">
        <v>0</v>
      </c>
      <c r="W47" s="9">
        <v>0</v>
      </c>
      <c r="X47" s="9">
        <v>0</v>
      </c>
      <c r="Y47" s="9">
        <f t="shared" si="4"/>
        <v>132049.92000000001</v>
      </c>
      <c r="Z47" s="9">
        <v>0</v>
      </c>
      <c r="AA47" s="9">
        <f t="shared" si="5"/>
        <v>0</v>
      </c>
      <c r="AB47" s="9">
        <v>0</v>
      </c>
      <c r="AC47" s="9">
        <f t="shared" si="2"/>
        <v>6950</v>
      </c>
      <c r="AD47" s="9">
        <f t="shared" si="3"/>
        <v>0</v>
      </c>
    </row>
    <row r="48" spans="1:30" x14ac:dyDescent="0.3">
      <c r="A48" s="8" t="s">
        <v>30</v>
      </c>
      <c r="B48" s="8" t="s">
        <v>31</v>
      </c>
      <c r="C48" s="8">
        <v>1900</v>
      </c>
      <c r="D48" s="8">
        <v>190000517</v>
      </c>
      <c r="E48" s="8">
        <v>0</v>
      </c>
      <c r="F48" s="8" t="s">
        <v>165</v>
      </c>
      <c r="G48" s="8" t="s">
        <v>166</v>
      </c>
      <c r="H48" s="8" t="s">
        <v>106</v>
      </c>
      <c r="I48" s="8">
        <v>0</v>
      </c>
      <c r="J48" s="8">
        <v>3</v>
      </c>
      <c r="K48" s="8">
        <v>0</v>
      </c>
      <c r="L48" s="8" t="s">
        <v>73</v>
      </c>
      <c r="M48" s="8" t="s">
        <v>167</v>
      </c>
      <c r="N48" s="8" t="s">
        <v>149</v>
      </c>
      <c r="O48" s="8" t="s">
        <v>38</v>
      </c>
      <c r="P48" s="9">
        <v>21949.42</v>
      </c>
      <c r="Q48" s="9">
        <v>0</v>
      </c>
      <c r="R48" s="9">
        <v>-21949.42</v>
      </c>
      <c r="S48" s="9">
        <v>0</v>
      </c>
      <c r="T48" s="9">
        <f t="shared" si="1"/>
        <v>0</v>
      </c>
      <c r="U48" s="9">
        <v>-20851.95</v>
      </c>
      <c r="V48" s="9">
        <v>0</v>
      </c>
      <c r="W48" s="9">
        <v>0</v>
      </c>
      <c r="X48" s="9">
        <v>0</v>
      </c>
      <c r="Y48" s="9">
        <f t="shared" si="4"/>
        <v>20851.95</v>
      </c>
      <c r="Z48" s="9">
        <v>0</v>
      </c>
      <c r="AA48" s="9">
        <f t="shared" si="5"/>
        <v>0</v>
      </c>
      <c r="AB48" s="9">
        <v>0</v>
      </c>
      <c r="AC48" s="9">
        <f t="shared" si="2"/>
        <v>1097.4699999999975</v>
      </c>
      <c r="AD48" s="9">
        <f t="shared" si="3"/>
        <v>0</v>
      </c>
    </row>
    <row r="49" spans="1:30" x14ac:dyDescent="0.3">
      <c r="A49" s="8" t="s">
        <v>30</v>
      </c>
      <c r="B49" s="8" t="s">
        <v>31</v>
      </c>
      <c r="C49" s="8">
        <v>1900</v>
      </c>
      <c r="D49" s="8">
        <v>190000518</v>
      </c>
      <c r="E49" s="8">
        <v>0</v>
      </c>
      <c r="F49" s="8" t="s">
        <v>168</v>
      </c>
      <c r="G49" s="8" t="s">
        <v>166</v>
      </c>
      <c r="H49" s="8" t="s">
        <v>106</v>
      </c>
      <c r="I49" s="8">
        <v>0</v>
      </c>
      <c r="J49" s="8">
        <v>3</v>
      </c>
      <c r="K49" s="8">
        <v>0</v>
      </c>
      <c r="L49" s="8" t="s">
        <v>73</v>
      </c>
      <c r="M49" s="8" t="s">
        <v>169</v>
      </c>
      <c r="N49" s="8" t="s">
        <v>149</v>
      </c>
      <c r="O49" s="8" t="s">
        <v>38</v>
      </c>
      <c r="P49" s="9">
        <v>21949.42</v>
      </c>
      <c r="Q49" s="9">
        <v>0</v>
      </c>
      <c r="R49" s="9">
        <v>-21949.42</v>
      </c>
      <c r="S49" s="9">
        <v>0</v>
      </c>
      <c r="T49" s="9">
        <f t="shared" si="1"/>
        <v>0</v>
      </c>
      <c r="U49" s="9">
        <v>-20851.95</v>
      </c>
      <c r="V49" s="9">
        <v>0</v>
      </c>
      <c r="W49" s="9">
        <v>0</v>
      </c>
      <c r="X49" s="9">
        <v>0</v>
      </c>
      <c r="Y49" s="9">
        <f t="shared" si="4"/>
        <v>20851.95</v>
      </c>
      <c r="Z49" s="9">
        <v>0</v>
      </c>
      <c r="AA49" s="9">
        <f t="shared" si="5"/>
        <v>0</v>
      </c>
      <c r="AB49" s="9">
        <v>0</v>
      </c>
      <c r="AC49" s="9">
        <f t="shared" si="2"/>
        <v>1097.4699999999975</v>
      </c>
      <c r="AD49" s="9">
        <f t="shared" si="3"/>
        <v>0</v>
      </c>
    </row>
    <row r="50" spans="1:30" x14ac:dyDescent="0.3">
      <c r="A50" s="8" t="s">
        <v>30</v>
      </c>
      <c r="B50" s="8" t="s">
        <v>31</v>
      </c>
      <c r="C50" s="8">
        <v>1900</v>
      </c>
      <c r="D50" s="8">
        <v>190000659</v>
      </c>
      <c r="E50" s="8">
        <v>0</v>
      </c>
      <c r="F50" s="8" t="s">
        <v>170</v>
      </c>
      <c r="G50" s="8" t="s">
        <v>171</v>
      </c>
      <c r="H50" s="8" t="s">
        <v>106</v>
      </c>
      <c r="I50" s="8">
        <v>0</v>
      </c>
      <c r="J50" s="8">
        <v>3</v>
      </c>
      <c r="K50" s="8">
        <v>0</v>
      </c>
      <c r="L50" s="8" t="s">
        <v>172</v>
      </c>
      <c r="M50" s="8" t="s">
        <v>173</v>
      </c>
      <c r="N50" s="8" t="s">
        <v>149</v>
      </c>
      <c r="O50" s="8" t="s">
        <v>38</v>
      </c>
      <c r="P50" s="9">
        <v>28305.94</v>
      </c>
      <c r="Q50" s="9">
        <v>0</v>
      </c>
      <c r="R50" s="9">
        <v>-28305.94</v>
      </c>
      <c r="S50" s="9">
        <v>0</v>
      </c>
      <c r="T50" s="9">
        <f t="shared" si="1"/>
        <v>0</v>
      </c>
      <c r="U50" s="9">
        <v>-26890.639999999999</v>
      </c>
      <c r="V50" s="9">
        <v>0</v>
      </c>
      <c r="W50" s="9">
        <v>0</v>
      </c>
      <c r="X50" s="9">
        <v>0</v>
      </c>
      <c r="Y50" s="9">
        <f t="shared" si="4"/>
        <v>26890.639999999999</v>
      </c>
      <c r="Z50" s="9">
        <v>0</v>
      </c>
      <c r="AA50" s="9">
        <f t="shared" si="5"/>
        <v>0</v>
      </c>
      <c r="AB50" s="9">
        <v>0</v>
      </c>
      <c r="AC50" s="9">
        <f t="shared" si="2"/>
        <v>1415.2999999999993</v>
      </c>
      <c r="AD50" s="9">
        <f t="shared" si="3"/>
        <v>0</v>
      </c>
    </row>
    <row r="51" spans="1:30" x14ac:dyDescent="0.3">
      <c r="A51" s="8" t="s">
        <v>30</v>
      </c>
      <c r="B51" s="8" t="s">
        <v>31</v>
      </c>
      <c r="C51" s="8">
        <v>1900</v>
      </c>
      <c r="D51" s="8">
        <v>190000660</v>
      </c>
      <c r="E51" s="8">
        <v>0</v>
      </c>
      <c r="F51" s="8" t="s">
        <v>174</v>
      </c>
      <c r="G51" s="8" t="s">
        <v>175</v>
      </c>
      <c r="H51" s="8" t="s">
        <v>106</v>
      </c>
      <c r="I51" s="8">
        <v>0</v>
      </c>
      <c r="J51" s="8">
        <v>3</v>
      </c>
      <c r="K51" s="8">
        <v>0</v>
      </c>
      <c r="L51" s="8" t="s">
        <v>172</v>
      </c>
      <c r="M51" s="8" t="s">
        <v>176</v>
      </c>
      <c r="N51" s="8" t="s">
        <v>149</v>
      </c>
      <c r="O51" s="8" t="s">
        <v>38</v>
      </c>
      <c r="P51" s="9">
        <v>22246</v>
      </c>
      <c r="Q51" s="9">
        <v>0</v>
      </c>
      <c r="R51" s="9">
        <v>-22246</v>
      </c>
      <c r="S51" s="9">
        <v>0</v>
      </c>
      <c r="T51" s="9">
        <f t="shared" si="1"/>
        <v>0</v>
      </c>
      <c r="U51" s="9">
        <v>-21133.7</v>
      </c>
      <c r="V51" s="9">
        <v>0</v>
      </c>
      <c r="W51" s="9">
        <v>0</v>
      </c>
      <c r="X51" s="9">
        <v>0</v>
      </c>
      <c r="Y51" s="9">
        <f t="shared" si="4"/>
        <v>21133.7</v>
      </c>
      <c r="Z51" s="9">
        <v>0</v>
      </c>
      <c r="AA51" s="9">
        <f t="shared" si="5"/>
        <v>0</v>
      </c>
      <c r="AB51" s="9">
        <v>0</v>
      </c>
      <c r="AC51" s="9">
        <f t="shared" si="2"/>
        <v>1112.2999999999993</v>
      </c>
      <c r="AD51" s="9">
        <f t="shared" si="3"/>
        <v>0</v>
      </c>
    </row>
    <row r="52" spans="1:30" x14ac:dyDescent="0.3">
      <c r="A52" s="8" t="s">
        <v>30</v>
      </c>
      <c r="B52" s="8" t="s">
        <v>31</v>
      </c>
      <c r="C52" s="8">
        <v>1900</v>
      </c>
      <c r="D52" s="8">
        <v>190000697</v>
      </c>
      <c r="E52" s="8">
        <v>0</v>
      </c>
      <c r="F52" s="8" t="s">
        <v>177</v>
      </c>
      <c r="G52" s="8" t="s">
        <v>178</v>
      </c>
      <c r="H52" s="8" t="s">
        <v>106</v>
      </c>
      <c r="I52" s="8">
        <v>1</v>
      </c>
      <c r="J52" s="8">
        <v>3</v>
      </c>
      <c r="K52" s="8">
        <v>0</v>
      </c>
      <c r="L52" s="8" t="s">
        <v>179</v>
      </c>
      <c r="M52" s="8" t="s">
        <v>180</v>
      </c>
      <c r="N52" s="8"/>
      <c r="O52" s="8" t="s">
        <v>38</v>
      </c>
      <c r="P52" s="9">
        <v>36525.42</v>
      </c>
      <c r="Q52" s="9">
        <v>0</v>
      </c>
      <c r="R52" s="9">
        <v>0</v>
      </c>
      <c r="S52" s="9">
        <v>0</v>
      </c>
      <c r="T52" s="9">
        <f t="shared" si="1"/>
        <v>36525.42</v>
      </c>
      <c r="U52" s="9">
        <v>-34699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f>U52+X52+Y52+Z52-AB52</f>
        <v>-34699</v>
      </c>
      <c r="AB52" s="9">
        <v>0</v>
      </c>
      <c r="AC52" s="9">
        <f t="shared" si="2"/>
        <v>1826.4199999999983</v>
      </c>
      <c r="AD52" s="9">
        <f t="shared" si="3"/>
        <v>1826.4199999999983</v>
      </c>
    </row>
    <row r="53" spans="1:30" x14ac:dyDescent="0.3">
      <c r="A53" s="8" t="s">
        <v>30</v>
      </c>
      <c r="B53" s="8" t="s">
        <v>31</v>
      </c>
      <c r="C53" s="8">
        <v>1900</v>
      </c>
      <c r="D53" s="8">
        <v>190000698</v>
      </c>
      <c r="E53" s="8">
        <v>0</v>
      </c>
      <c r="F53" s="8" t="s">
        <v>181</v>
      </c>
      <c r="G53" s="8" t="s">
        <v>182</v>
      </c>
      <c r="H53" s="8" t="s">
        <v>106</v>
      </c>
      <c r="I53" s="8">
        <v>1</v>
      </c>
      <c r="J53" s="8">
        <v>3</v>
      </c>
      <c r="K53" s="8">
        <v>0</v>
      </c>
      <c r="L53" s="8" t="s">
        <v>179</v>
      </c>
      <c r="M53" s="8" t="s">
        <v>183</v>
      </c>
      <c r="N53" s="8"/>
      <c r="O53" s="8" t="s">
        <v>38</v>
      </c>
      <c r="P53" s="9">
        <v>33898.300000000003</v>
      </c>
      <c r="Q53" s="9">
        <v>0</v>
      </c>
      <c r="R53" s="9">
        <v>0</v>
      </c>
      <c r="S53" s="9">
        <v>0</v>
      </c>
      <c r="T53" s="9">
        <f t="shared" si="1"/>
        <v>33898.300000000003</v>
      </c>
      <c r="U53" s="9">
        <v>-32203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f>U53+X53+Y53+Z53-AB53</f>
        <v>-32203</v>
      </c>
      <c r="AB53" s="9">
        <v>0</v>
      </c>
      <c r="AC53" s="9">
        <f t="shared" si="2"/>
        <v>1695.3000000000029</v>
      </c>
      <c r="AD53" s="9">
        <f t="shared" si="3"/>
        <v>1695.3000000000029</v>
      </c>
    </row>
    <row r="54" spans="1:30" x14ac:dyDescent="0.3">
      <c r="A54" s="8" t="s">
        <v>30</v>
      </c>
      <c r="B54" s="8" t="s">
        <v>31</v>
      </c>
      <c r="C54" s="8">
        <v>1900</v>
      </c>
      <c r="D54" s="8">
        <v>190000699</v>
      </c>
      <c r="E54" s="8">
        <v>0</v>
      </c>
      <c r="F54" s="8" t="s">
        <v>184</v>
      </c>
      <c r="G54" s="8" t="s">
        <v>185</v>
      </c>
      <c r="H54" s="8" t="s">
        <v>106</v>
      </c>
      <c r="I54" s="8">
        <v>0</v>
      </c>
      <c r="J54" s="8">
        <v>3</v>
      </c>
      <c r="K54" s="8">
        <v>0</v>
      </c>
      <c r="L54" s="8" t="s">
        <v>179</v>
      </c>
      <c r="M54" s="8" t="s">
        <v>180</v>
      </c>
      <c r="N54" s="8" t="s">
        <v>37</v>
      </c>
      <c r="O54" s="8" t="s">
        <v>38</v>
      </c>
      <c r="P54" s="9">
        <v>14619</v>
      </c>
      <c r="Q54" s="9">
        <v>0</v>
      </c>
      <c r="R54" s="9">
        <v>-14619</v>
      </c>
      <c r="S54" s="9">
        <v>0</v>
      </c>
      <c r="T54" s="9">
        <f t="shared" si="1"/>
        <v>0</v>
      </c>
      <c r="U54" s="9">
        <v>-13888</v>
      </c>
      <c r="V54" s="9">
        <v>0</v>
      </c>
      <c r="W54" s="9">
        <v>0</v>
      </c>
      <c r="X54" s="9">
        <v>0</v>
      </c>
      <c r="Y54" s="9">
        <f>-(U54+X54)</f>
        <v>13888</v>
      </c>
      <c r="Z54" s="9">
        <v>0</v>
      </c>
      <c r="AA54" s="9">
        <f>U54+X54+Y54+Z54</f>
        <v>0</v>
      </c>
      <c r="AB54" s="9">
        <v>0</v>
      </c>
      <c r="AC54" s="9">
        <f t="shared" si="2"/>
        <v>731</v>
      </c>
      <c r="AD54" s="9">
        <f t="shared" si="3"/>
        <v>0</v>
      </c>
    </row>
    <row r="55" spans="1:30" x14ac:dyDescent="0.3">
      <c r="A55" s="8" t="s">
        <v>30</v>
      </c>
      <c r="B55" s="8" t="s">
        <v>31</v>
      </c>
      <c r="C55" s="8">
        <v>1900</v>
      </c>
      <c r="D55" s="8">
        <v>190000756</v>
      </c>
      <c r="E55" s="8">
        <v>0</v>
      </c>
      <c r="F55" s="8" t="s">
        <v>186</v>
      </c>
      <c r="G55" s="8" t="s">
        <v>187</v>
      </c>
      <c r="H55" s="8" t="s">
        <v>106</v>
      </c>
      <c r="I55" s="8">
        <v>1</v>
      </c>
      <c r="J55" s="8">
        <v>3</v>
      </c>
      <c r="K55" s="8">
        <v>0</v>
      </c>
      <c r="L55" s="8" t="s">
        <v>188</v>
      </c>
      <c r="M55" s="8" t="s">
        <v>189</v>
      </c>
      <c r="N55" s="8"/>
      <c r="O55" s="8" t="s">
        <v>38</v>
      </c>
      <c r="P55" s="9">
        <v>37923.730000000003</v>
      </c>
      <c r="Q55" s="9">
        <v>0</v>
      </c>
      <c r="R55" s="9">
        <v>0</v>
      </c>
      <c r="S55" s="9">
        <v>0</v>
      </c>
      <c r="T55" s="9">
        <f t="shared" si="1"/>
        <v>37923.730000000003</v>
      </c>
      <c r="U55" s="9">
        <v>-36027.54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f>U55+X55+Y55+Z55-AB55</f>
        <v>-36027.54</v>
      </c>
      <c r="AB55" s="9">
        <v>0</v>
      </c>
      <c r="AC55" s="9">
        <f t="shared" si="2"/>
        <v>1896.1900000000023</v>
      </c>
      <c r="AD55" s="9">
        <f t="shared" si="3"/>
        <v>1896.1900000000023</v>
      </c>
    </row>
    <row r="56" spans="1:30" x14ac:dyDescent="0.3">
      <c r="A56" s="8" t="s">
        <v>30</v>
      </c>
      <c r="B56" s="8" t="s">
        <v>31</v>
      </c>
      <c r="C56" s="8">
        <v>1900</v>
      </c>
      <c r="D56" s="8">
        <v>190000757</v>
      </c>
      <c r="E56" s="8">
        <v>0</v>
      </c>
      <c r="F56" s="8" t="s">
        <v>190</v>
      </c>
      <c r="G56" s="8" t="s">
        <v>191</v>
      </c>
      <c r="H56" s="8" t="s">
        <v>106</v>
      </c>
      <c r="I56" s="8">
        <v>0</v>
      </c>
      <c r="J56" s="8">
        <v>3</v>
      </c>
      <c r="K56" s="8">
        <v>0</v>
      </c>
      <c r="L56" s="8" t="s">
        <v>188</v>
      </c>
      <c r="M56" s="8" t="s">
        <v>192</v>
      </c>
      <c r="N56" s="8" t="s">
        <v>37</v>
      </c>
      <c r="O56" s="8" t="s">
        <v>38</v>
      </c>
      <c r="P56" s="9">
        <v>10169.5</v>
      </c>
      <c r="Q56" s="9">
        <v>0</v>
      </c>
      <c r="R56" s="9">
        <v>-10169.5</v>
      </c>
      <c r="S56" s="9">
        <v>0</v>
      </c>
      <c r="T56" s="9">
        <f t="shared" si="1"/>
        <v>0</v>
      </c>
      <c r="U56" s="9">
        <v>-9661</v>
      </c>
      <c r="V56" s="9">
        <v>0</v>
      </c>
      <c r="W56" s="9">
        <v>0</v>
      </c>
      <c r="X56" s="9">
        <v>0</v>
      </c>
      <c r="Y56" s="9">
        <f>-(U56+X56)</f>
        <v>9661</v>
      </c>
      <c r="Z56" s="9">
        <v>0</v>
      </c>
      <c r="AA56" s="9">
        <f>U56+X56+Y56+Z56</f>
        <v>0</v>
      </c>
      <c r="AB56" s="9">
        <v>0</v>
      </c>
      <c r="AC56" s="9">
        <f t="shared" si="2"/>
        <v>508.5</v>
      </c>
      <c r="AD56" s="9">
        <f t="shared" si="3"/>
        <v>0</v>
      </c>
    </row>
    <row r="57" spans="1:30" x14ac:dyDescent="0.3">
      <c r="A57" s="8" t="s">
        <v>30</v>
      </c>
      <c r="B57" s="8" t="s">
        <v>31</v>
      </c>
      <c r="C57" s="8">
        <v>1900</v>
      </c>
      <c r="D57" s="8">
        <v>190000758</v>
      </c>
      <c r="E57" s="8">
        <v>0</v>
      </c>
      <c r="F57" s="8" t="s">
        <v>193</v>
      </c>
      <c r="G57" s="8" t="s">
        <v>194</v>
      </c>
      <c r="H57" s="8" t="s">
        <v>106</v>
      </c>
      <c r="I57" s="8">
        <v>0</v>
      </c>
      <c r="J57" s="8">
        <v>3</v>
      </c>
      <c r="K57" s="8">
        <v>0</v>
      </c>
      <c r="L57" s="8" t="s">
        <v>188</v>
      </c>
      <c r="M57" s="8" t="s">
        <v>192</v>
      </c>
      <c r="N57" s="8" t="s">
        <v>37</v>
      </c>
      <c r="O57" s="8" t="s">
        <v>38</v>
      </c>
      <c r="P57" s="9">
        <v>4703.38</v>
      </c>
      <c r="Q57" s="9">
        <v>0</v>
      </c>
      <c r="R57" s="9">
        <v>-4703.38</v>
      </c>
      <c r="S57" s="9">
        <v>0</v>
      </c>
      <c r="T57" s="9">
        <f t="shared" si="1"/>
        <v>0</v>
      </c>
      <c r="U57" s="9">
        <v>-4468</v>
      </c>
      <c r="V57" s="9">
        <v>0</v>
      </c>
      <c r="W57" s="9">
        <v>0</v>
      </c>
      <c r="X57" s="9">
        <v>0</v>
      </c>
      <c r="Y57" s="9">
        <f>-(U57+X57)</f>
        <v>4468</v>
      </c>
      <c r="Z57" s="9">
        <v>0</v>
      </c>
      <c r="AA57" s="9">
        <f>U57+X57+Y57+Z57</f>
        <v>0</v>
      </c>
      <c r="AB57" s="9">
        <v>0</v>
      </c>
      <c r="AC57" s="9">
        <f t="shared" si="2"/>
        <v>235.38000000000011</v>
      </c>
      <c r="AD57" s="9">
        <f t="shared" si="3"/>
        <v>0</v>
      </c>
    </row>
    <row r="58" spans="1:30" x14ac:dyDescent="0.3">
      <c r="A58" s="8" t="s">
        <v>30</v>
      </c>
      <c r="B58" s="8" t="s">
        <v>31</v>
      </c>
      <c r="C58" s="8">
        <v>1900</v>
      </c>
      <c r="D58" s="8">
        <v>190000800</v>
      </c>
      <c r="E58" s="8">
        <v>0</v>
      </c>
      <c r="F58" s="8" t="s">
        <v>195</v>
      </c>
      <c r="G58" s="8" t="s">
        <v>196</v>
      </c>
      <c r="H58" s="8" t="s">
        <v>106</v>
      </c>
      <c r="I58" s="8">
        <v>0</v>
      </c>
      <c r="J58" s="8">
        <v>3</v>
      </c>
      <c r="K58" s="8">
        <v>0</v>
      </c>
      <c r="L58" s="8" t="s">
        <v>197</v>
      </c>
      <c r="M58" s="8" t="s">
        <v>198</v>
      </c>
      <c r="N58" s="8" t="s">
        <v>37</v>
      </c>
      <c r="O58" s="8" t="s">
        <v>38</v>
      </c>
      <c r="P58" s="9">
        <v>19915.02</v>
      </c>
      <c r="Q58" s="9">
        <v>0</v>
      </c>
      <c r="R58" s="9">
        <v>-19915.02</v>
      </c>
      <c r="S58" s="9">
        <v>0</v>
      </c>
      <c r="T58" s="9">
        <f t="shared" si="1"/>
        <v>0</v>
      </c>
      <c r="U58" s="9">
        <v>-18919</v>
      </c>
      <c r="V58" s="9">
        <v>0</v>
      </c>
      <c r="W58" s="9">
        <v>0</v>
      </c>
      <c r="X58" s="9">
        <v>0</v>
      </c>
      <c r="Y58" s="9">
        <f>-(U58+X58)</f>
        <v>18919</v>
      </c>
      <c r="Z58" s="9">
        <v>0</v>
      </c>
      <c r="AA58" s="9">
        <f>U58+X58+Y58+Z58</f>
        <v>0</v>
      </c>
      <c r="AB58" s="9">
        <v>0</v>
      </c>
      <c r="AC58" s="9">
        <f t="shared" si="2"/>
        <v>996.02000000000044</v>
      </c>
      <c r="AD58" s="9">
        <f t="shared" si="3"/>
        <v>0</v>
      </c>
    </row>
    <row r="59" spans="1:30" x14ac:dyDescent="0.3">
      <c r="A59" s="8" t="s">
        <v>30</v>
      </c>
      <c r="B59" s="8" t="s">
        <v>31</v>
      </c>
      <c r="C59" s="8">
        <v>1900</v>
      </c>
      <c r="D59" s="8">
        <v>190000809</v>
      </c>
      <c r="E59" s="8">
        <v>0</v>
      </c>
      <c r="F59" s="8" t="s">
        <v>199</v>
      </c>
      <c r="G59" s="8" t="s">
        <v>196</v>
      </c>
      <c r="H59" s="8" t="s">
        <v>106</v>
      </c>
      <c r="I59" s="8">
        <v>1</v>
      </c>
      <c r="J59" s="8">
        <v>3</v>
      </c>
      <c r="K59" s="8">
        <v>0</v>
      </c>
      <c r="L59" s="8" t="s">
        <v>197</v>
      </c>
      <c r="M59" s="8" t="s">
        <v>200</v>
      </c>
      <c r="N59" s="8"/>
      <c r="O59" s="8" t="s">
        <v>38</v>
      </c>
      <c r="P59" s="9">
        <v>25381.01</v>
      </c>
      <c r="Q59" s="9">
        <v>0</v>
      </c>
      <c r="R59" s="9">
        <v>0</v>
      </c>
      <c r="S59" s="9">
        <v>0</v>
      </c>
      <c r="T59" s="9">
        <f t="shared" si="1"/>
        <v>25381.01</v>
      </c>
      <c r="U59" s="9">
        <v>-24111.96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f t="shared" ref="AA59:AA65" si="6">U59+X59+Y59+Z59-AB59</f>
        <v>-24111.96</v>
      </c>
      <c r="AB59" s="9">
        <v>0</v>
      </c>
      <c r="AC59" s="9">
        <f t="shared" si="2"/>
        <v>1269.0499999999993</v>
      </c>
      <c r="AD59" s="9">
        <f t="shared" si="3"/>
        <v>1269.0499999999993</v>
      </c>
    </row>
    <row r="60" spans="1:30" x14ac:dyDescent="0.3">
      <c r="A60" s="8" t="s">
        <v>30</v>
      </c>
      <c r="B60" s="8" t="s">
        <v>31</v>
      </c>
      <c r="C60" s="8">
        <v>1900</v>
      </c>
      <c r="D60" s="8">
        <v>190000888</v>
      </c>
      <c r="E60" s="8">
        <v>0</v>
      </c>
      <c r="F60" s="8" t="s">
        <v>201</v>
      </c>
      <c r="G60" s="8" t="s">
        <v>202</v>
      </c>
      <c r="H60" s="8" t="s">
        <v>106</v>
      </c>
      <c r="I60" s="8">
        <v>1</v>
      </c>
      <c r="J60" s="8">
        <v>3</v>
      </c>
      <c r="K60" s="8">
        <v>0</v>
      </c>
      <c r="L60" s="8" t="s">
        <v>203</v>
      </c>
      <c r="M60" s="8" t="s">
        <v>204</v>
      </c>
      <c r="N60" s="8"/>
      <c r="O60" s="8" t="s">
        <v>38</v>
      </c>
      <c r="P60" s="9">
        <v>28000</v>
      </c>
      <c r="Q60" s="9">
        <v>0</v>
      </c>
      <c r="R60" s="9">
        <v>0</v>
      </c>
      <c r="S60" s="9">
        <v>0</v>
      </c>
      <c r="T60" s="9">
        <f t="shared" si="1"/>
        <v>28000</v>
      </c>
      <c r="U60" s="9">
        <v>-26600</v>
      </c>
      <c r="V60" s="9">
        <v>0</v>
      </c>
      <c r="W60" s="9">
        <v>0</v>
      </c>
      <c r="X60" s="9">
        <v>0</v>
      </c>
      <c r="Y60" s="9">
        <v>0</v>
      </c>
      <c r="Z60" s="9">
        <v>0</v>
      </c>
      <c r="AA60" s="9">
        <f t="shared" si="6"/>
        <v>-26600</v>
      </c>
      <c r="AB60" s="9">
        <v>0</v>
      </c>
      <c r="AC60" s="9">
        <f t="shared" si="2"/>
        <v>1400</v>
      </c>
      <c r="AD60" s="9">
        <f t="shared" si="3"/>
        <v>1400</v>
      </c>
    </row>
    <row r="61" spans="1:30" x14ac:dyDescent="0.3">
      <c r="A61" s="8" t="s">
        <v>30</v>
      </c>
      <c r="B61" s="8" t="s">
        <v>31</v>
      </c>
      <c r="C61" s="8">
        <v>1900</v>
      </c>
      <c r="D61" s="8">
        <v>190000890</v>
      </c>
      <c r="E61" s="8">
        <v>0</v>
      </c>
      <c r="F61" s="8" t="s">
        <v>205</v>
      </c>
      <c r="G61" s="8" t="s">
        <v>206</v>
      </c>
      <c r="H61" s="8" t="s">
        <v>106</v>
      </c>
      <c r="I61" s="8">
        <v>1</v>
      </c>
      <c r="J61" s="8">
        <v>3</v>
      </c>
      <c r="K61" s="8">
        <v>0</v>
      </c>
      <c r="L61" s="8" t="s">
        <v>207</v>
      </c>
      <c r="M61" s="8" t="s">
        <v>208</v>
      </c>
      <c r="N61" s="8"/>
      <c r="O61" s="8" t="s">
        <v>38</v>
      </c>
      <c r="P61" s="9">
        <v>39000</v>
      </c>
      <c r="Q61" s="9">
        <v>0</v>
      </c>
      <c r="R61" s="9">
        <v>0</v>
      </c>
      <c r="S61" s="9">
        <v>0</v>
      </c>
      <c r="T61" s="9">
        <f t="shared" si="1"/>
        <v>39000</v>
      </c>
      <c r="U61" s="9">
        <v>-36745</v>
      </c>
      <c r="V61" s="9">
        <v>-305</v>
      </c>
      <c r="W61" s="9">
        <v>0</v>
      </c>
      <c r="X61" s="9">
        <v>-305</v>
      </c>
      <c r="Y61" s="9">
        <v>0</v>
      </c>
      <c r="Z61" s="9">
        <v>0</v>
      </c>
      <c r="AA61" s="9">
        <f t="shared" si="6"/>
        <v>-37050</v>
      </c>
      <c r="AB61" s="9">
        <v>0</v>
      </c>
      <c r="AC61" s="9">
        <f t="shared" si="2"/>
        <v>2255</v>
      </c>
      <c r="AD61" s="9">
        <f t="shared" si="3"/>
        <v>1950</v>
      </c>
    </row>
    <row r="62" spans="1:30" x14ac:dyDescent="0.3">
      <c r="A62" s="8" t="s">
        <v>30</v>
      </c>
      <c r="B62" s="8" t="s">
        <v>31</v>
      </c>
      <c r="C62" s="8">
        <v>1900</v>
      </c>
      <c r="D62" s="8">
        <v>190000906</v>
      </c>
      <c r="E62" s="8">
        <v>0</v>
      </c>
      <c r="F62" s="8" t="s">
        <v>209</v>
      </c>
      <c r="G62" s="8" t="s">
        <v>210</v>
      </c>
      <c r="H62" s="8" t="s">
        <v>106</v>
      </c>
      <c r="I62" s="8">
        <v>1</v>
      </c>
      <c r="J62" s="8">
        <v>3</v>
      </c>
      <c r="K62" s="8">
        <v>0</v>
      </c>
      <c r="L62" s="8" t="s">
        <v>211</v>
      </c>
      <c r="M62" s="8" t="s">
        <v>212</v>
      </c>
      <c r="N62" s="8"/>
      <c r="O62" s="8" t="s">
        <v>38</v>
      </c>
      <c r="P62" s="9">
        <v>40500</v>
      </c>
      <c r="Q62" s="9">
        <v>0</v>
      </c>
      <c r="R62" s="9">
        <v>0</v>
      </c>
      <c r="S62" s="9">
        <v>0</v>
      </c>
      <c r="T62" s="9">
        <f t="shared" si="1"/>
        <v>40500</v>
      </c>
      <c r="U62" s="9">
        <v>-36118</v>
      </c>
      <c r="V62" s="9">
        <v>-2357</v>
      </c>
      <c r="W62" s="9">
        <v>0</v>
      </c>
      <c r="X62" s="9">
        <v>-2357</v>
      </c>
      <c r="Y62" s="9">
        <v>0</v>
      </c>
      <c r="Z62" s="9">
        <v>0</v>
      </c>
      <c r="AA62" s="9">
        <f t="shared" si="6"/>
        <v>-38475</v>
      </c>
      <c r="AB62" s="9">
        <v>0</v>
      </c>
      <c r="AC62" s="9">
        <f t="shared" si="2"/>
        <v>4382</v>
      </c>
      <c r="AD62" s="9">
        <f t="shared" si="3"/>
        <v>2025</v>
      </c>
    </row>
    <row r="63" spans="1:30" x14ac:dyDescent="0.3">
      <c r="A63" s="8" t="s">
        <v>30</v>
      </c>
      <c r="B63" s="8" t="s">
        <v>31</v>
      </c>
      <c r="C63" s="8">
        <v>1900</v>
      </c>
      <c r="D63" s="8">
        <v>190000913</v>
      </c>
      <c r="E63" s="8">
        <v>0</v>
      </c>
      <c r="F63" s="8" t="s">
        <v>213</v>
      </c>
      <c r="G63" s="8" t="s">
        <v>214</v>
      </c>
      <c r="H63" s="8" t="s">
        <v>106</v>
      </c>
      <c r="I63" s="8">
        <v>1</v>
      </c>
      <c r="J63" s="8">
        <v>3</v>
      </c>
      <c r="K63" s="8">
        <v>0</v>
      </c>
      <c r="L63" s="8" t="s">
        <v>35</v>
      </c>
      <c r="M63" s="8" t="s">
        <v>215</v>
      </c>
      <c r="N63" s="8"/>
      <c r="O63" s="8" t="s">
        <v>38</v>
      </c>
      <c r="P63" s="9">
        <v>23178.01</v>
      </c>
      <c r="Q63" s="9">
        <v>0</v>
      </c>
      <c r="R63" s="9">
        <v>0</v>
      </c>
      <c r="S63" s="9">
        <v>0</v>
      </c>
      <c r="T63" s="9">
        <f t="shared" si="1"/>
        <v>23178.01</v>
      </c>
      <c r="U63" s="9">
        <v>-19926</v>
      </c>
      <c r="V63" s="9">
        <v>-2093.11</v>
      </c>
      <c r="W63" s="9">
        <v>0</v>
      </c>
      <c r="X63" s="9">
        <v>-2093.11</v>
      </c>
      <c r="Y63" s="9">
        <v>0</v>
      </c>
      <c r="Z63" s="9">
        <v>0</v>
      </c>
      <c r="AA63" s="9">
        <f t="shared" si="6"/>
        <v>-22019.11</v>
      </c>
      <c r="AB63" s="9">
        <v>0</v>
      </c>
      <c r="AC63" s="9">
        <f t="shared" si="2"/>
        <v>3252.0099999999984</v>
      </c>
      <c r="AD63" s="9">
        <f t="shared" si="3"/>
        <v>1158.8999999999978</v>
      </c>
    </row>
    <row r="64" spans="1:30" x14ac:dyDescent="0.3">
      <c r="A64" s="8" t="s">
        <v>30</v>
      </c>
      <c r="B64" s="8" t="s">
        <v>31</v>
      </c>
      <c r="C64" s="8">
        <v>1900</v>
      </c>
      <c r="D64" s="8">
        <v>190000916</v>
      </c>
      <c r="E64" s="8">
        <v>0</v>
      </c>
      <c r="F64" s="8" t="s">
        <v>216</v>
      </c>
      <c r="G64" s="8" t="s">
        <v>217</v>
      </c>
      <c r="H64" s="8" t="s">
        <v>106</v>
      </c>
      <c r="I64" s="8">
        <v>1</v>
      </c>
      <c r="J64" s="8">
        <v>3</v>
      </c>
      <c r="K64" s="8">
        <v>0</v>
      </c>
      <c r="L64" s="8" t="s">
        <v>218</v>
      </c>
      <c r="M64" s="8" t="s">
        <v>219</v>
      </c>
      <c r="N64" s="8"/>
      <c r="O64" s="8" t="s">
        <v>38</v>
      </c>
      <c r="P64" s="9">
        <v>28390</v>
      </c>
      <c r="Q64" s="9">
        <v>0</v>
      </c>
      <c r="R64" s="9">
        <v>0</v>
      </c>
      <c r="S64" s="9">
        <v>0</v>
      </c>
      <c r="T64" s="9">
        <f t="shared" si="1"/>
        <v>28390</v>
      </c>
      <c r="U64" s="9">
        <v>-24505</v>
      </c>
      <c r="V64" s="9">
        <v>-2465.5</v>
      </c>
      <c r="W64" s="9">
        <v>0</v>
      </c>
      <c r="X64" s="9">
        <v>-2465.5</v>
      </c>
      <c r="Y64" s="9">
        <v>0</v>
      </c>
      <c r="Z64" s="9">
        <v>0</v>
      </c>
      <c r="AA64" s="9">
        <f t="shared" si="6"/>
        <v>-26970.5</v>
      </c>
      <c r="AB64" s="9">
        <v>0</v>
      </c>
      <c r="AC64" s="9">
        <f t="shared" si="2"/>
        <v>3885</v>
      </c>
      <c r="AD64" s="9">
        <f t="shared" si="3"/>
        <v>1419.5</v>
      </c>
    </row>
    <row r="65" spans="1:30" x14ac:dyDescent="0.3">
      <c r="A65" s="8" t="s">
        <v>30</v>
      </c>
      <c r="B65" s="8" t="s">
        <v>31</v>
      </c>
      <c r="C65" s="8">
        <v>1900</v>
      </c>
      <c r="D65" s="8">
        <v>190000917</v>
      </c>
      <c r="E65" s="8">
        <v>0</v>
      </c>
      <c r="F65" s="8" t="s">
        <v>220</v>
      </c>
      <c r="G65" s="8" t="s">
        <v>221</v>
      </c>
      <c r="H65" s="8" t="s">
        <v>106</v>
      </c>
      <c r="I65" s="8">
        <v>1</v>
      </c>
      <c r="J65" s="8">
        <v>3</v>
      </c>
      <c r="K65" s="8">
        <v>0</v>
      </c>
      <c r="L65" s="8" t="s">
        <v>218</v>
      </c>
      <c r="M65" s="8" t="s">
        <v>222</v>
      </c>
      <c r="N65" s="8"/>
      <c r="O65" s="8" t="s">
        <v>38</v>
      </c>
      <c r="P65" s="9">
        <v>39500</v>
      </c>
      <c r="Q65" s="9">
        <v>0</v>
      </c>
      <c r="R65" s="9">
        <v>0</v>
      </c>
      <c r="S65" s="9">
        <v>0</v>
      </c>
      <c r="T65" s="9">
        <f t="shared" si="1"/>
        <v>39500</v>
      </c>
      <c r="U65" s="9">
        <v>-33375</v>
      </c>
      <c r="V65" s="9">
        <v>-4150</v>
      </c>
      <c r="W65" s="9">
        <v>0</v>
      </c>
      <c r="X65" s="9">
        <v>-4150</v>
      </c>
      <c r="Y65" s="9">
        <v>0</v>
      </c>
      <c r="Z65" s="9">
        <v>0</v>
      </c>
      <c r="AA65" s="9">
        <f t="shared" si="6"/>
        <v>-37525</v>
      </c>
      <c r="AB65" s="9">
        <v>0</v>
      </c>
      <c r="AC65" s="9">
        <f t="shared" si="2"/>
        <v>6125</v>
      </c>
      <c r="AD65" s="9">
        <f t="shared" si="3"/>
        <v>1975</v>
      </c>
    </row>
    <row r="66" spans="1:30" x14ac:dyDescent="0.3">
      <c r="A66" s="8" t="s">
        <v>30</v>
      </c>
      <c r="B66" s="8" t="s">
        <v>31</v>
      </c>
      <c r="C66" s="8">
        <v>1900</v>
      </c>
      <c r="D66" s="8">
        <v>190000918</v>
      </c>
      <c r="E66" s="8">
        <v>0</v>
      </c>
      <c r="F66" s="8" t="s">
        <v>223</v>
      </c>
      <c r="G66" s="8" t="s">
        <v>224</v>
      </c>
      <c r="H66" s="8" t="s">
        <v>106</v>
      </c>
      <c r="I66" s="8">
        <v>0</v>
      </c>
      <c r="J66" s="8">
        <v>3</v>
      </c>
      <c r="K66" s="8">
        <v>0</v>
      </c>
      <c r="L66" s="8" t="s">
        <v>218</v>
      </c>
      <c r="M66" s="8" t="s">
        <v>225</v>
      </c>
      <c r="N66" s="8" t="s">
        <v>37</v>
      </c>
      <c r="O66" s="8" t="s">
        <v>38</v>
      </c>
      <c r="P66" s="9">
        <v>4958</v>
      </c>
      <c r="Q66" s="9">
        <v>0</v>
      </c>
      <c r="R66" s="9">
        <v>-4958</v>
      </c>
      <c r="S66" s="9">
        <v>0</v>
      </c>
      <c r="T66" s="9">
        <f t="shared" si="1"/>
        <v>0</v>
      </c>
      <c r="U66" s="9">
        <v>-4323</v>
      </c>
      <c r="V66" s="9">
        <v>-387</v>
      </c>
      <c r="W66" s="9">
        <v>0</v>
      </c>
      <c r="X66" s="9">
        <v>-387</v>
      </c>
      <c r="Y66" s="9">
        <f>-(U66+X66)</f>
        <v>4710</v>
      </c>
      <c r="Z66" s="9">
        <v>0</v>
      </c>
      <c r="AA66" s="9">
        <f>U66+X66+Y66+Z66</f>
        <v>0</v>
      </c>
      <c r="AB66" s="9">
        <v>0</v>
      </c>
      <c r="AC66" s="9">
        <f t="shared" si="2"/>
        <v>635</v>
      </c>
      <c r="AD66" s="9">
        <f t="shared" si="3"/>
        <v>0</v>
      </c>
    </row>
    <row r="67" spans="1:30" x14ac:dyDescent="0.3">
      <c r="A67" s="8" t="s">
        <v>30</v>
      </c>
      <c r="B67" s="8" t="s">
        <v>31</v>
      </c>
      <c r="C67" s="8">
        <v>1900</v>
      </c>
      <c r="D67" s="8">
        <v>190000924</v>
      </c>
      <c r="E67" s="8">
        <v>0</v>
      </c>
      <c r="F67" s="8" t="s">
        <v>226</v>
      </c>
      <c r="G67" s="8" t="s">
        <v>227</v>
      </c>
      <c r="H67" s="8" t="s">
        <v>106</v>
      </c>
      <c r="I67" s="8">
        <v>1</v>
      </c>
      <c r="J67" s="8">
        <v>3</v>
      </c>
      <c r="K67" s="8">
        <v>0</v>
      </c>
      <c r="L67" s="8" t="s">
        <v>100</v>
      </c>
      <c r="M67" s="8" t="s">
        <v>228</v>
      </c>
      <c r="N67" s="8"/>
      <c r="O67" s="8" t="s">
        <v>38</v>
      </c>
      <c r="P67" s="9">
        <v>24788.14</v>
      </c>
      <c r="Q67" s="9">
        <v>0</v>
      </c>
      <c r="R67" s="9">
        <v>0</v>
      </c>
      <c r="S67" s="9">
        <v>0</v>
      </c>
      <c r="T67" s="9">
        <f t="shared" si="1"/>
        <v>24788.14</v>
      </c>
      <c r="U67" s="9">
        <v>-20235</v>
      </c>
      <c r="V67" s="9">
        <v>-3313.73</v>
      </c>
      <c r="W67" s="9">
        <v>0</v>
      </c>
      <c r="X67" s="9">
        <v>-3313.73</v>
      </c>
      <c r="Y67" s="9">
        <v>0</v>
      </c>
      <c r="Z67" s="9">
        <v>0</v>
      </c>
      <c r="AA67" s="9">
        <f>U67+X67+Y67+Z67-AB67</f>
        <v>-23548.73</v>
      </c>
      <c r="AB67" s="9">
        <v>0</v>
      </c>
      <c r="AC67" s="9">
        <f t="shared" si="2"/>
        <v>4553.1399999999994</v>
      </c>
      <c r="AD67" s="9">
        <f t="shared" si="3"/>
        <v>1239.4099999999999</v>
      </c>
    </row>
    <row r="68" spans="1:30" x14ac:dyDescent="0.3">
      <c r="A68" s="8" t="s">
        <v>30</v>
      </c>
      <c r="B68" s="8" t="s">
        <v>31</v>
      </c>
      <c r="C68" s="8">
        <v>1900</v>
      </c>
      <c r="D68" s="8">
        <v>190001108</v>
      </c>
      <c r="E68" s="8">
        <v>0</v>
      </c>
      <c r="F68" s="8" t="s">
        <v>229</v>
      </c>
      <c r="G68" s="8" t="s">
        <v>230</v>
      </c>
      <c r="H68" s="8" t="s">
        <v>106</v>
      </c>
      <c r="I68" s="8">
        <v>1</v>
      </c>
      <c r="J68" s="8">
        <v>3</v>
      </c>
      <c r="K68" s="8">
        <v>0</v>
      </c>
      <c r="L68" s="8" t="s">
        <v>231</v>
      </c>
      <c r="M68" s="8" t="s">
        <v>232</v>
      </c>
      <c r="N68" s="8"/>
      <c r="O68" s="8" t="s">
        <v>38</v>
      </c>
      <c r="P68" s="9">
        <v>38996</v>
      </c>
      <c r="Q68" s="9">
        <v>0</v>
      </c>
      <c r="R68" s="9">
        <v>0</v>
      </c>
      <c r="S68" s="9">
        <v>0</v>
      </c>
      <c r="T68" s="9">
        <f t="shared" si="1"/>
        <v>38996</v>
      </c>
      <c r="U68" s="9">
        <v>-2943</v>
      </c>
      <c r="V68" s="9">
        <v>-9304</v>
      </c>
      <c r="W68" s="9">
        <v>0</v>
      </c>
      <c r="X68" s="9">
        <v>-9304</v>
      </c>
      <c r="Y68" s="9">
        <v>0</v>
      </c>
      <c r="Z68" s="9">
        <v>0</v>
      </c>
      <c r="AA68" s="9">
        <f>U68+X68+Y68+Z68-AB68</f>
        <v>-12247</v>
      </c>
      <c r="AB68" s="9">
        <v>0</v>
      </c>
      <c r="AC68" s="9">
        <f t="shared" si="2"/>
        <v>36053</v>
      </c>
      <c r="AD68" s="9">
        <f t="shared" si="3"/>
        <v>26749</v>
      </c>
    </row>
    <row r="69" spans="1:30" x14ac:dyDescent="0.3">
      <c r="A69" s="8" t="s">
        <v>30</v>
      </c>
      <c r="B69" s="8" t="s">
        <v>31</v>
      </c>
      <c r="C69" s="8">
        <v>2000</v>
      </c>
      <c r="D69" s="8">
        <v>200000011</v>
      </c>
      <c r="E69" s="8">
        <v>0</v>
      </c>
      <c r="F69" s="8" t="s">
        <v>233</v>
      </c>
      <c r="G69" s="8" t="s">
        <v>234</v>
      </c>
      <c r="H69" s="8" t="s">
        <v>235</v>
      </c>
      <c r="I69" s="8">
        <v>0</v>
      </c>
      <c r="J69" s="8">
        <v>3</v>
      </c>
      <c r="K69" s="8">
        <v>8</v>
      </c>
      <c r="L69" s="8" t="s">
        <v>236</v>
      </c>
      <c r="M69" s="8" t="s">
        <v>53</v>
      </c>
      <c r="N69" s="8" t="s">
        <v>37</v>
      </c>
      <c r="O69" s="8" t="s">
        <v>38</v>
      </c>
      <c r="P69" s="9">
        <v>810100</v>
      </c>
      <c r="Q69" s="9">
        <v>0</v>
      </c>
      <c r="R69" s="9">
        <v>-810100</v>
      </c>
      <c r="S69" s="9">
        <v>0</v>
      </c>
      <c r="T69" s="9">
        <f t="shared" ref="T69:T132" si="7">P69+Q69+R69+S69</f>
        <v>0</v>
      </c>
      <c r="U69" s="9">
        <v>-769594.54</v>
      </c>
      <c r="V69" s="9">
        <v>0</v>
      </c>
      <c r="W69" s="9">
        <v>0</v>
      </c>
      <c r="X69" s="9">
        <v>0</v>
      </c>
      <c r="Y69" s="9">
        <f t="shared" ref="Y69:Y116" si="8">-(U69+X69)</f>
        <v>769594.54</v>
      </c>
      <c r="Z69" s="9">
        <v>0</v>
      </c>
      <c r="AA69" s="9">
        <f t="shared" ref="AA69:AA116" si="9">U69+X69+Y69+Z69</f>
        <v>0</v>
      </c>
      <c r="AB69" s="9">
        <v>0</v>
      </c>
      <c r="AC69" s="9">
        <f t="shared" ref="AC69:AC132" si="10">P69+U69</f>
        <v>40505.459999999963</v>
      </c>
      <c r="AD69" s="9">
        <f t="shared" ref="AD69:AD132" si="11">T69+AA69</f>
        <v>0</v>
      </c>
    </row>
    <row r="70" spans="1:30" x14ac:dyDescent="0.3">
      <c r="A70" s="8" t="s">
        <v>30</v>
      </c>
      <c r="B70" s="8" t="s">
        <v>31</v>
      </c>
      <c r="C70" s="8">
        <v>2000</v>
      </c>
      <c r="D70" s="8">
        <v>200000095</v>
      </c>
      <c r="E70" s="8">
        <v>0</v>
      </c>
      <c r="F70" s="8" t="s">
        <v>237</v>
      </c>
      <c r="G70" s="8" t="s">
        <v>238</v>
      </c>
      <c r="H70" s="8" t="s">
        <v>235</v>
      </c>
      <c r="I70" s="8">
        <v>0</v>
      </c>
      <c r="J70" s="8">
        <v>3</v>
      </c>
      <c r="K70" s="8">
        <v>5</v>
      </c>
      <c r="L70" s="8" t="s">
        <v>239</v>
      </c>
      <c r="M70" s="8" t="s">
        <v>53</v>
      </c>
      <c r="N70" s="8" t="s">
        <v>37</v>
      </c>
      <c r="O70" s="8" t="s">
        <v>38</v>
      </c>
      <c r="P70" s="9">
        <v>252600</v>
      </c>
      <c r="Q70" s="9">
        <v>0</v>
      </c>
      <c r="R70" s="9">
        <v>-252600</v>
      </c>
      <c r="S70" s="9">
        <v>0</v>
      </c>
      <c r="T70" s="9">
        <f t="shared" si="7"/>
        <v>0</v>
      </c>
      <c r="U70" s="9">
        <v>-239970</v>
      </c>
      <c r="V70" s="9">
        <v>0</v>
      </c>
      <c r="W70" s="9">
        <v>0</v>
      </c>
      <c r="X70" s="9">
        <v>0</v>
      </c>
      <c r="Y70" s="9">
        <f t="shared" si="8"/>
        <v>239970</v>
      </c>
      <c r="Z70" s="9">
        <v>0</v>
      </c>
      <c r="AA70" s="9">
        <f t="shared" si="9"/>
        <v>0</v>
      </c>
      <c r="AB70" s="9">
        <v>0</v>
      </c>
      <c r="AC70" s="9">
        <f t="shared" si="10"/>
        <v>12630</v>
      </c>
      <c r="AD70" s="9">
        <f t="shared" si="11"/>
        <v>0</v>
      </c>
    </row>
    <row r="71" spans="1:30" x14ac:dyDescent="0.3">
      <c r="A71" s="8" t="s">
        <v>30</v>
      </c>
      <c r="B71" s="8" t="s">
        <v>31</v>
      </c>
      <c r="C71" s="8">
        <v>2000</v>
      </c>
      <c r="D71" s="8">
        <v>200000122</v>
      </c>
      <c r="E71" s="8">
        <v>0</v>
      </c>
      <c r="F71" s="8" t="s">
        <v>240</v>
      </c>
      <c r="G71" s="8" t="s">
        <v>241</v>
      </c>
      <c r="H71" s="8" t="s">
        <v>235</v>
      </c>
      <c r="I71" s="8">
        <v>0</v>
      </c>
      <c r="J71" s="8">
        <v>3</v>
      </c>
      <c r="K71" s="8">
        <v>10</v>
      </c>
      <c r="L71" s="8" t="s">
        <v>242</v>
      </c>
      <c r="M71" s="8" t="s">
        <v>53</v>
      </c>
      <c r="N71" s="8" t="s">
        <v>37</v>
      </c>
      <c r="O71" s="8" t="s">
        <v>38</v>
      </c>
      <c r="P71" s="9">
        <v>6330</v>
      </c>
      <c r="Q71" s="9">
        <v>0</v>
      </c>
      <c r="R71" s="9">
        <v>-6330</v>
      </c>
      <c r="S71" s="9">
        <v>0</v>
      </c>
      <c r="T71" s="9">
        <f t="shared" si="7"/>
        <v>0</v>
      </c>
      <c r="U71" s="9">
        <v>-6013.29</v>
      </c>
      <c r="V71" s="9">
        <v>0</v>
      </c>
      <c r="W71" s="9">
        <v>0</v>
      </c>
      <c r="X71" s="9">
        <v>0</v>
      </c>
      <c r="Y71" s="9">
        <f t="shared" si="8"/>
        <v>6013.29</v>
      </c>
      <c r="Z71" s="9">
        <v>0</v>
      </c>
      <c r="AA71" s="9">
        <f t="shared" si="9"/>
        <v>0</v>
      </c>
      <c r="AB71" s="9">
        <v>0</v>
      </c>
      <c r="AC71" s="9">
        <f t="shared" si="10"/>
        <v>316.71000000000004</v>
      </c>
      <c r="AD71" s="9">
        <f t="shared" si="11"/>
        <v>0</v>
      </c>
    </row>
    <row r="72" spans="1:30" x14ac:dyDescent="0.3">
      <c r="A72" s="8" t="s">
        <v>30</v>
      </c>
      <c r="B72" s="8" t="s">
        <v>31</v>
      </c>
      <c r="C72" s="8">
        <v>2000</v>
      </c>
      <c r="D72" s="8">
        <v>200000130</v>
      </c>
      <c r="E72" s="8">
        <v>0</v>
      </c>
      <c r="F72" s="8" t="s">
        <v>243</v>
      </c>
      <c r="G72" s="8" t="s">
        <v>244</v>
      </c>
      <c r="H72" s="8" t="s">
        <v>235</v>
      </c>
      <c r="I72" s="8">
        <v>0</v>
      </c>
      <c r="J72" s="8">
        <v>4</v>
      </c>
      <c r="K72" s="8">
        <v>0</v>
      </c>
      <c r="L72" s="8" t="s">
        <v>245</v>
      </c>
      <c r="M72" s="8" t="s">
        <v>53</v>
      </c>
      <c r="N72" s="8" t="s">
        <v>37</v>
      </c>
      <c r="O72" s="8" t="s">
        <v>38</v>
      </c>
      <c r="P72" s="9">
        <v>36900</v>
      </c>
      <c r="Q72" s="9">
        <v>0</v>
      </c>
      <c r="R72" s="9">
        <v>-36900</v>
      </c>
      <c r="S72" s="9">
        <v>0</v>
      </c>
      <c r="T72" s="9">
        <f t="shared" si="7"/>
        <v>0</v>
      </c>
      <c r="U72" s="9">
        <v>-35054.53</v>
      </c>
      <c r="V72" s="9">
        <v>0</v>
      </c>
      <c r="W72" s="9">
        <v>0</v>
      </c>
      <c r="X72" s="9">
        <v>0</v>
      </c>
      <c r="Y72" s="9">
        <f t="shared" si="8"/>
        <v>35054.53</v>
      </c>
      <c r="Z72" s="9">
        <v>0</v>
      </c>
      <c r="AA72" s="9">
        <f t="shared" si="9"/>
        <v>0</v>
      </c>
      <c r="AB72" s="9">
        <v>0</v>
      </c>
      <c r="AC72" s="9">
        <f t="shared" si="10"/>
        <v>1845.4700000000012</v>
      </c>
      <c r="AD72" s="9">
        <f t="shared" si="11"/>
        <v>0</v>
      </c>
    </row>
    <row r="73" spans="1:30" x14ac:dyDescent="0.3">
      <c r="A73" s="8" t="s">
        <v>30</v>
      </c>
      <c r="B73" s="8" t="s">
        <v>31</v>
      </c>
      <c r="C73" s="8">
        <v>2000</v>
      </c>
      <c r="D73" s="8">
        <v>200000132</v>
      </c>
      <c r="E73" s="8">
        <v>0</v>
      </c>
      <c r="F73" s="8" t="s">
        <v>246</v>
      </c>
      <c r="G73" s="8" t="s">
        <v>247</v>
      </c>
      <c r="H73" s="8" t="s">
        <v>235</v>
      </c>
      <c r="I73" s="8">
        <v>0</v>
      </c>
      <c r="J73" s="8">
        <v>4</v>
      </c>
      <c r="K73" s="8">
        <v>0</v>
      </c>
      <c r="L73" s="8" t="s">
        <v>245</v>
      </c>
      <c r="M73" s="8" t="s">
        <v>53</v>
      </c>
      <c r="N73" s="8" t="s">
        <v>37</v>
      </c>
      <c r="O73" s="8" t="s">
        <v>38</v>
      </c>
      <c r="P73" s="9">
        <v>32906</v>
      </c>
      <c r="Q73" s="9">
        <v>0</v>
      </c>
      <c r="R73" s="9">
        <v>-32906</v>
      </c>
      <c r="S73" s="9">
        <v>0</v>
      </c>
      <c r="T73" s="9">
        <f t="shared" si="7"/>
        <v>0</v>
      </c>
      <c r="U73" s="9">
        <v>-31260.23</v>
      </c>
      <c r="V73" s="9">
        <v>0</v>
      </c>
      <c r="W73" s="9">
        <v>0</v>
      </c>
      <c r="X73" s="9">
        <v>0</v>
      </c>
      <c r="Y73" s="9">
        <f t="shared" si="8"/>
        <v>31260.23</v>
      </c>
      <c r="Z73" s="9">
        <v>0</v>
      </c>
      <c r="AA73" s="9">
        <f t="shared" si="9"/>
        <v>0</v>
      </c>
      <c r="AB73" s="9">
        <v>0</v>
      </c>
      <c r="AC73" s="9">
        <f t="shared" si="10"/>
        <v>1645.7700000000004</v>
      </c>
      <c r="AD73" s="9">
        <f t="shared" si="11"/>
        <v>0</v>
      </c>
    </row>
    <row r="74" spans="1:30" x14ac:dyDescent="0.3">
      <c r="A74" s="8" t="s">
        <v>30</v>
      </c>
      <c r="B74" s="8" t="s">
        <v>31</v>
      </c>
      <c r="C74" s="8">
        <v>2000</v>
      </c>
      <c r="D74" s="8">
        <v>200000209</v>
      </c>
      <c r="E74" s="8">
        <v>0</v>
      </c>
      <c r="F74" s="8" t="s">
        <v>248</v>
      </c>
      <c r="G74" s="8" t="s">
        <v>249</v>
      </c>
      <c r="H74" s="8" t="s">
        <v>235</v>
      </c>
      <c r="I74" s="8">
        <v>0</v>
      </c>
      <c r="J74" s="8">
        <v>4</v>
      </c>
      <c r="K74" s="8">
        <v>5</v>
      </c>
      <c r="L74" s="8" t="s">
        <v>250</v>
      </c>
      <c r="M74" s="8" t="s">
        <v>53</v>
      </c>
      <c r="N74" s="8" t="s">
        <v>37</v>
      </c>
      <c r="O74" s="8" t="s">
        <v>38</v>
      </c>
      <c r="P74" s="9">
        <v>128359</v>
      </c>
      <c r="Q74" s="9">
        <v>0</v>
      </c>
      <c r="R74" s="9">
        <v>-128359</v>
      </c>
      <c r="S74" s="9">
        <v>0</v>
      </c>
      <c r="T74" s="9">
        <f t="shared" si="7"/>
        <v>0</v>
      </c>
      <c r="U74" s="9">
        <v>-121940.67</v>
      </c>
      <c r="V74" s="9">
        <v>0</v>
      </c>
      <c r="W74" s="9">
        <v>0</v>
      </c>
      <c r="X74" s="9">
        <v>0</v>
      </c>
      <c r="Y74" s="9">
        <f t="shared" si="8"/>
        <v>121940.67</v>
      </c>
      <c r="Z74" s="9">
        <v>0</v>
      </c>
      <c r="AA74" s="9">
        <f t="shared" si="9"/>
        <v>0</v>
      </c>
      <c r="AB74" s="9">
        <v>0</v>
      </c>
      <c r="AC74" s="9">
        <f t="shared" si="10"/>
        <v>6418.3300000000017</v>
      </c>
      <c r="AD74" s="9">
        <f t="shared" si="11"/>
        <v>0</v>
      </c>
    </row>
    <row r="75" spans="1:30" x14ac:dyDescent="0.3">
      <c r="A75" s="8" t="s">
        <v>30</v>
      </c>
      <c r="B75" s="8" t="s">
        <v>31</v>
      </c>
      <c r="C75" s="8">
        <v>2000</v>
      </c>
      <c r="D75" s="8">
        <v>200000210</v>
      </c>
      <c r="E75" s="8">
        <v>0</v>
      </c>
      <c r="F75" s="8" t="s">
        <v>251</v>
      </c>
      <c r="G75" s="8" t="s">
        <v>252</v>
      </c>
      <c r="H75" s="8" t="s">
        <v>235</v>
      </c>
      <c r="I75" s="8">
        <v>0</v>
      </c>
      <c r="J75" s="8">
        <v>4</v>
      </c>
      <c r="K75" s="8">
        <v>5</v>
      </c>
      <c r="L75" s="8" t="s">
        <v>250</v>
      </c>
      <c r="M75" s="8" t="s">
        <v>53</v>
      </c>
      <c r="N75" s="8" t="s">
        <v>37</v>
      </c>
      <c r="O75" s="8" t="s">
        <v>38</v>
      </c>
      <c r="P75" s="9">
        <v>34434</v>
      </c>
      <c r="Q75" s="9">
        <v>0</v>
      </c>
      <c r="R75" s="9">
        <v>-34434</v>
      </c>
      <c r="S75" s="9">
        <v>0</v>
      </c>
      <c r="T75" s="9">
        <f t="shared" si="7"/>
        <v>0</v>
      </c>
      <c r="U75" s="9">
        <v>-32712.05</v>
      </c>
      <c r="V75" s="9">
        <v>0</v>
      </c>
      <c r="W75" s="9">
        <v>0</v>
      </c>
      <c r="X75" s="9">
        <v>0</v>
      </c>
      <c r="Y75" s="9">
        <f t="shared" si="8"/>
        <v>32712.05</v>
      </c>
      <c r="Z75" s="9">
        <v>0</v>
      </c>
      <c r="AA75" s="9">
        <f t="shared" si="9"/>
        <v>0</v>
      </c>
      <c r="AB75" s="9">
        <v>0</v>
      </c>
      <c r="AC75" s="9">
        <f t="shared" si="10"/>
        <v>1721.9500000000007</v>
      </c>
      <c r="AD75" s="9">
        <f t="shared" si="11"/>
        <v>0</v>
      </c>
    </row>
    <row r="76" spans="1:30" x14ac:dyDescent="0.3">
      <c r="A76" s="8" t="s">
        <v>30</v>
      </c>
      <c r="B76" s="8" t="s">
        <v>31</v>
      </c>
      <c r="C76" s="8">
        <v>2000</v>
      </c>
      <c r="D76" s="8">
        <v>200000212</v>
      </c>
      <c r="E76" s="8">
        <v>0</v>
      </c>
      <c r="F76" s="8" t="s">
        <v>253</v>
      </c>
      <c r="G76" s="8" t="s">
        <v>254</v>
      </c>
      <c r="H76" s="8" t="s">
        <v>235</v>
      </c>
      <c r="I76" s="8">
        <v>0</v>
      </c>
      <c r="J76" s="8">
        <v>4</v>
      </c>
      <c r="K76" s="8">
        <v>7</v>
      </c>
      <c r="L76" s="8" t="s">
        <v>255</v>
      </c>
      <c r="M76" s="8" t="s">
        <v>53</v>
      </c>
      <c r="N76" s="8" t="s">
        <v>37</v>
      </c>
      <c r="O76" s="8" t="s">
        <v>38</v>
      </c>
      <c r="P76" s="9">
        <v>521430</v>
      </c>
      <c r="Q76" s="9">
        <v>0</v>
      </c>
      <c r="R76" s="9">
        <v>-521430</v>
      </c>
      <c r="S76" s="9">
        <v>0</v>
      </c>
      <c r="T76" s="9">
        <f t="shared" si="7"/>
        <v>0</v>
      </c>
      <c r="U76" s="9">
        <v>-495358.5</v>
      </c>
      <c r="V76" s="9">
        <v>0</v>
      </c>
      <c r="W76" s="9">
        <v>0</v>
      </c>
      <c r="X76" s="9">
        <v>0</v>
      </c>
      <c r="Y76" s="9">
        <f t="shared" si="8"/>
        <v>495358.5</v>
      </c>
      <c r="Z76" s="9">
        <v>0</v>
      </c>
      <c r="AA76" s="9">
        <f t="shared" si="9"/>
        <v>0</v>
      </c>
      <c r="AB76" s="9">
        <v>0</v>
      </c>
      <c r="AC76" s="9">
        <f t="shared" si="10"/>
        <v>26071.5</v>
      </c>
      <c r="AD76" s="9">
        <f t="shared" si="11"/>
        <v>0</v>
      </c>
    </row>
    <row r="77" spans="1:30" x14ac:dyDescent="0.3">
      <c r="A77" s="8" t="s">
        <v>30</v>
      </c>
      <c r="B77" s="8" t="s">
        <v>31</v>
      </c>
      <c r="C77" s="8">
        <v>2000</v>
      </c>
      <c r="D77" s="8">
        <v>200000213</v>
      </c>
      <c r="E77" s="8">
        <v>0</v>
      </c>
      <c r="F77" s="8" t="s">
        <v>256</v>
      </c>
      <c r="G77" s="8" t="s">
        <v>50</v>
      </c>
      <c r="H77" s="8" t="s">
        <v>235</v>
      </c>
      <c r="I77" s="8">
        <v>0</v>
      </c>
      <c r="J77" s="8">
        <v>4</v>
      </c>
      <c r="K77" s="8">
        <v>7</v>
      </c>
      <c r="L77" s="8" t="s">
        <v>255</v>
      </c>
      <c r="M77" s="8" t="s">
        <v>53</v>
      </c>
      <c r="N77" s="8" t="s">
        <v>37</v>
      </c>
      <c r="O77" s="8" t="s">
        <v>38</v>
      </c>
      <c r="P77" s="9">
        <v>111401</v>
      </c>
      <c r="Q77" s="9">
        <v>0</v>
      </c>
      <c r="R77" s="9">
        <v>-111401</v>
      </c>
      <c r="S77" s="9">
        <v>0</v>
      </c>
      <c r="T77" s="9">
        <f t="shared" si="7"/>
        <v>0</v>
      </c>
      <c r="U77" s="9">
        <v>-105830.93</v>
      </c>
      <c r="V77" s="9">
        <v>0</v>
      </c>
      <c r="W77" s="9">
        <v>0</v>
      </c>
      <c r="X77" s="9">
        <v>0</v>
      </c>
      <c r="Y77" s="9">
        <f t="shared" si="8"/>
        <v>105830.93</v>
      </c>
      <c r="Z77" s="9">
        <v>0</v>
      </c>
      <c r="AA77" s="9">
        <f t="shared" si="9"/>
        <v>0</v>
      </c>
      <c r="AB77" s="9">
        <v>0</v>
      </c>
      <c r="AC77" s="9">
        <f t="shared" si="10"/>
        <v>5570.070000000007</v>
      </c>
      <c r="AD77" s="9">
        <f t="shared" si="11"/>
        <v>0</v>
      </c>
    </row>
    <row r="78" spans="1:30" x14ac:dyDescent="0.3">
      <c r="A78" s="8" t="s">
        <v>30</v>
      </c>
      <c r="B78" s="8" t="s">
        <v>31</v>
      </c>
      <c r="C78" s="8">
        <v>2000</v>
      </c>
      <c r="D78" s="8">
        <v>200000214</v>
      </c>
      <c r="E78" s="8">
        <v>0</v>
      </c>
      <c r="F78" s="8" t="s">
        <v>257</v>
      </c>
      <c r="G78" s="8" t="s">
        <v>258</v>
      </c>
      <c r="H78" s="8" t="s">
        <v>235</v>
      </c>
      <c r="I78" s="8">
        <v>0</v>
      </c>
      <c r="J78" s="8">
        <v>4</v>
      </c>
      <c r="K78" s="8">
        <v>7</v>
      </c>
      <c r="L78" s="8" t="s">
        <v>255</v>
      </c>
      <c r="M78" s="8" t="s">
        <v>53</v>
      </c>
      <c r="N78" s="8" t="s">
        <v>37</v>
      </c>
      <c r="O78" s="8" t="s">
        <v>38</v>
      </c>
      <c r="P78" s="9">
        <v>16968</v>
      </c>
      <c r="Q78" s="9">
        <v>0</v>
      </c>
      <c r="R78" s="9">
        <v>-16968</v>
      </c>
      <c r="S78" s="9">
        <v>0</v>
      </c>
      <c r="T78" s="9">
        <f t="shared" si="7"/>
        <v>0</v>
      </c>
      <c r="U78" s="9">
        <v>-16119.6</v>
      </c>
      <c r="V78" s="9">
        <v>0</v>
      </c>
      <c r="W78" s="9">
        <v>0</v>
      </c>
      <c r="X78" s="9">
        <v>0</v>
      </c>
      <c r="Y78" s="9">
        <f t="shared" si="8"/>
        <v>16119.6</v>
      </c>
      <c r="Z78" s="9">
        <v>0</v>
      </c>
      <c r="AA78" s="9">
        <f t="shared" si="9"/>
        <v>0</v>
      </c>
      <c r="AB78" s="9">
        <v>0</v>
      </c>
      <c r="AC78" s="9">
        <f t="shared" si="10"/>
        <v>848.39999999999964</v>
      </c>
      <c r="AD78" s="9">
        <f t="shared" si="11"/>
        <v>0</v>
      </c>
    </row>
    <row r="79" spans="1:30" x14ac:dyDescent="0.3">
      <c r="A79" s="8" t="s">
        <v>30</v>
      </c>
      <c r="B79" s="8" t="s">
        <v>31</v>
      </c>
      <c r="C79" s="8">
        <v>2000</v>
      </c>
      <c r="D79" s="8">
        <v>200000215</v>
      </c>
      <c r="E79" s="8">
        <v>0</v>
      </c>
      <c r="F79" s="8" t="s">
        <v>259</v>
      </c>
      <c r="G79" s="8" t="s">
        <v>258</v>
      </c>
      <c r="H79" s="8" t="s">
        <v>235</v>
      </c>
      <c r="I79" s="8">
        <v>0</v>
      </c>
      <c r="J79" s="8">
        <v>4</v>
      </c>
      <c r="K79" s="8">
        <v>7</v>
      </c>
      <c r="L79" s="8" t="s">
        <v>255</v>
      </c>
      <c r="M79" s="8" t="s">
        <v>53</v>
      </c>
      <c r="N79" s="8" t="s">
        <v>37</v>
      </c>
      <c r="O79" s="8" t="s">
        <v>38</v>
      </c>
      <c r="P79" s="9">
        <v>24340</v>
      </c>
      <c r="Q79" s="9">
        <v>0</v>
      </c>
      <c r="R79" s="9">
        <v>-24340</v>
      </c>
      <c r="S79" s="9">
        <v>0</v>
      </c>
      <c r="T79" s="9">
        <f t="shared" si="7"/>
        <v>0</v>
      </c>
      <c r="U79" s="9">
        <v>-23123</v>
      </c>
      <c r="V79" s="9">
        <v>0</v>
      </c>
      <c r="W79" s="9">
        <v>0</v>
      </c>
      <c r="X79" s="9">
        <v>0</v>
      </c>
      <c r="Y79" s="9">
        <f t="shared" si="8"/>
        <v>23123</v>
      </c>
      <c r="Z79" s="9">
        <v>0</v>
      </c>
      <c r="AA79" s="9">
        <f t="shared" si="9"/>
        <v>0</v>
      </c>
      <c r="AB79" s="9">
        <v>0</v>
      </c>
      <c r="AC79" s="9">
        <f t="shared" si="10"/>
        <v>1217</v>
      </c>
      <c r="AD79" s="9">
        <f t="shared" si="11"/>
        <v>0</v>
      </c>
    </row>
    <row r="80" spans="1:30" x14ac:dyDescent="0.3">
      <c r="A80" s="8" t="s">
        <v>30</v>
      </c>
      <c r="B80" s="8" t="s">
        <v>31</v>
      </c>
      <c r="C80" s="8">
        <v>2000</v>
      </c>
      <c r="D80" s="8">
        <v>200000216</v>
      </c>
      <c r="E80" s="8">
        <v>0</v>
      </c>
      <c r="F80" s="8" t="s">
        <v>260</v>
      </c>
      <c r="G80" s="8" t="s">
        <v>261</v>
      </c>
      <c r="H80" s="8" t="s">
        <v>235</v>
      </c>
      <c r="I80" s="8">
        <v>0</v>
      </c>
      <c r="J80" s="8">
        <v>4</v>
      </c>
      <c r="K80" s="8">
        <v>7</v>
      </c>
      <c r="L80" s="8" t="s">
        <v>255</v>
      </c>
      <c r="M80" s="8" t="s">
        <v>53</v>
      </c>
      <c r="N80" s="8" t="s">
        <v>37</v>
      </c>
      <c r="O80" s="8" t="s">
        <v>38</v>
      </c>
      <c r="P80" s="9">
        <v>10532</v>
      </c>
      <c r="Q80" s="9">
        <v>0</v>
      </c>
      <c r="R80" s="9">
        <v>-10532</v>
      </c>
      <c r="S80" s="9">
        <v>0</v>
      </c>
      <c r="T80" s="9">
        <f t="shared" si="7"/>
        <v>0</v>
      </c>
      <c r="U80" s="9">
        <v>-10005.4</v>
      </c>
      <c r="V80" s="9">
        <v>0</v>
      </c>
      <c r="W80" s="9">
        <v>0</v>
      </c>
      <c r="X80" s="9">
        <v>0</v>
      </c>
      <c r="Y80" s="9">
        <f t="shared" si="8"/>
        <v>10005.4</v>
      </c>
      <c r="Z80" s="9">
        <v>0</v>
      </c>
      <c r="AA80" s="9">
        <f t="shared" si="9"/>
        <v>0</v>
      </c>
      <c r="AB80" s="9">
        <v>0</v>
      </c>
      <c r="AC80" s="9">
        <f t="shared" si="10"/>
        <v>526.60000000000036</v>
      </c>
      <c r="AD80" s="9">
        <f t="shared" si="11"/>
        <v>0</v>
      </c>
    </row>
    <row r="81" spans="1:30" x14ac:dyDescent="0.3">
      <c r="A81" s="8" t="s">
        <v>30</v>
      </c>
      <c r="B81" s="8" t="s">
        <v>31</v>
      </c>
      <c r="C81" s="8">
        <v>2000</v>
      </c>
      <c r="D81" s="8">
        <v>200000217</v>
      </c>
      <c r="E81" s="8">
        <v>0</v>
      </c>
      <c r="F81" s="8" t="s">
        <v>262</v>
      </c>
      <c r="G81" s="8" t="s">
        <v>261</v>
      </c>
      <c r="H81" s="8" t="s">
        <v>235</v>
      </c>
      <c r="I81" s="8">
        <v>0</v>
      </c>
      <c r="J81" s="8">
        <v>4</v>
      </c>
      <c r="K81" s="8">
        <v>7</v>
      </c>
      <c r="L81" s="8" t="s">
        <v>255</v>
      </c>
      <c r="M81" s="8" t="s">
        <v>53</v>
      </c>
      <c r="N81" s="8" t="s">
        <v>37</v>
      </c>
      <c r="O81" s="8" t="s">
        <v>38</v>
      </c>
      <c r="P81" s="9">
        <v>23403</v>
      </c>
      <c r="Q81" s="9">
        <v>0</v>
      </c>
      <c r="R81" s="9">
        <v>-23403</v>
      </c>
      <c r="S81" s="9">
        <v>0</v>
      </c>
      <c r="T81" s="9">
        <f t="shared" si="7"/>
        <v>0</v>
      </c>
      <c r="U81" s="9">
        <v>-22232.85</v>
      </c>
      <c r="V81" s="9">
        <v>0</v>
      </c>
      <c r="W81" s="9">
        <v>0</v>
      </c>
      <c r="X81" s="9">
        <v>0</v>
      </c>
      <c r="Y81" s="9">
        <f t="shared" si="8"/>
        <v>22232.85</v>
      </c>
      <c r="Z81" s="9">
        <v>0</v>
      </c>
      <c r="AA81" s="9">
        <f t="shared" si="9"/>
        <v>0</v>
      </c>
      <c r="AB81" s="9">
        <v>0</v>
      </c>
      <c r="AC81" s="9">
        <f t="shared" si="10"/>
        <v>1170.1500000000015</v>
      </c>
      <c r="AD81" s="9">
        <f t="shared" si="11"/>
        <v>0</v>
      </c>
    </row>
    <row r="82" spans="1:30" x14ac:dyDescent="0.3">
      <c r="A82" s="8" t="s">
        <v>30</v>
      </c>
      <c r="B82" s="8" t="s">
        <v>31</v>
      </c>
      <c r="C82" s="8">
        <v>2000</v>
      </c>
      <c r="D82" s="8">
        <v>200000218</v>
      </c>
      <c r="E82" s="8">
        <v>0</v>
      </c>
      <c r="F82" s="8" t="s">
        <v>263</v>
      </c>
      <c r="G82" s="8" t="s">
        <v>264</v>
      </c>
      <c r="H82" s="8" t="s">
        <v>235</v>
      </c>
      <c r="I82" s="8">
        <v>0</v>
      </c>
      <c r="J82" s="8">
        <v>4</v>
      </c>
      <c r="K82" s="8">
        <v>7</v>
      </c>
      <c r="L82" s="8" t="s">
        <v>255</v>
      </c>
      <c r="M82" s="8" t="s">
        <v>53</v>
      </c>
      <c r="N82" s="8" t="s">
        <v>37</v>
      </c>
      <c r="O82" s="8" t="s">
        <v>38</v>
      </c>
      <c r="P82" s="9">
        <v>12170</v>
      </c>
      <c r="Q82" s="9">
        <v>0</v>
      </c>
      <c r="R82" s="9">
        <v>-12170</v>
      </c>
      <c r="S82" s="9">
        <v>0</v>
      </c>
      <c r="T82" s="9">
        <f t="shared" si="7"/>
        <v>0</v>
      </c>
      <c r="U82" s="9">
        <v>-11561.5</v>
      </c>
      <c r="V82" s="9">
        <v>0</v>
      </c>
      <c r="W82" s="9">
        <v>0</v>
      </c>
      <c r="X82" s="9">
        <v>0</v>
      </c>
      <c r="Y82" s="9">
        <f t="shared" si="8"/>
        <v>11561.5</v>
      </c>
      <c r="Z82" s="9">
        <v>0</v>
      </c>
      <c r="AA82" s="9">
        <f t="shared" si="9"/>
        <v>0</v>
      </c>
      <c r="AB82" s="9">
        <v>0</v>
      </c>
      <c r="AC82" s="9">
        <f t="shared" si="10"/>
        <v>608.5</v>
      </c>
      <c r="AD82" s="9">
        <f t="shared" si="11"/>
        <v>0</v>
      </c>
    </row>
    <row r="83" spans="1:30" x14ac:dyDescent="0.3">
      <c r="A83" s="8" t="s">
        <v>30</v>
      </c>
      <c r="B83" s="8" t="s">
        <v>31</v>
      </c>
      <c r="C83" s="8">
        <v>2000</v>
      </c>
      <c r="D83" s="8">
        <v>200000219</v>
      </c>
      <c r="E83" s="8">
        <v>0</v>
      </c>
      <c r="F83" s="8" t="s">
        <v>265</v>
      </c>
      <c r="G83" s="8" t="s">
        <v>266</v>
      </c>
      <c r="H83" s="8" t="s">
        <v>235</v>
      </c>
      <c r="I83" s="8">
        <v>0</v>
      </c>
      <c r="J83" s="8">
        <v>4</v>
      </c>
      <c r="K83" s="8">
        <v>7</v>
      </c>
      <c r="L83" s="8" t="s">
        <v>255</v>
      </c>
      <c r="M83" s="8" t="s">
        <v>53</v>
      </c>
      <c r="N83" s="8" t="s">
        <v>37</v>
      </c>
      <c r="O83" s="8" t="s">
        <v>38</v>
      </c>
      <c r="P83" s="9">
        <v>27032</v>
      </c>
      <c r="Q83" s="9">
        <v>0</v>
      </c>
      <c r="R83" s="9">
        <v>-27032</v>
      </c>
      <c r="S83" s="9">
        <v>0</v>
      </c>
      <c r="T83" s="9">
        <f t="shared" si="7"/>
        <v>0</v>
      </c>
      <c r="U83" s="9">
        <v>-25680.400000000001</v>
      </c>
      <c r="V83" s="9">
        <v>0</v>
      </c>
      <c r="W83" s="9">
        <v>0</v>
      </c>
      <c r="X83" s="9">
        <v>0</v>
      </c>
      <c r="Y83" s="9">
        <f t="shared" si="8"/>
        <v>25680.400000000001</v>
      </c>
      <c r="Z83" s="9">
        <v>0</v>
      </c>
      <c r="AA83" s="9">
        <f t="shared" si="9"/>
        <v>0</v>
      </c>
      <c r="AB83" s="9">
        <v>0</v>
      </c>
      <c r="AC83" s="9">
        <f t="shared" si="10"/>
        <v>1351.5999999999985</v>
      </c>
      <c r="AD83" s="9">
        <f t="shared" si="11"/>
        <v>0</v>
      </c>
    </row>
    <row r="84" spans="1:30" x14ac:dyDescent="0.3">
      <c r="A84" s="8" t="s">
        <v>30</v>
      </c>
      <c r="B84" s="8" t="s">
        <v>31</v>
      </c>
      <c r="C84" s="8">
        <v>2000</v>
      </c>
      <c r="D84" s="8">
        <v>200000258</v>
      </c>
      <c r="E84" s="8">
        <v>0</v>
      </c>
      <c r="F84" s="8" t="s">
        <v>267</v>
      </c>
      <c r="G84" s="8" t="s">
        <v>268</v>
      </c>
      <c r="H84" s="8" t="s">
        <v>235</v>
      </c>
      <c r="I84" s="8">
        <v>0</v>
      </c>
      <c r="J84" s="8">
        <v>4</v>
      </c>
      <c r="K84" s="8">
        <v>8</v>
      </c>
      <c r="L84" s="8" t="s">
        <v>269</v>
      </c>
      <c r="M84" s="8" t="s">
        <v>53</v>
      </c>
      <c r="N84" s="8" t="s">
        <v>37</v>
      </c>
      <c r="O84" s="8" t="s">
        <v>38</v>
      </c>
      <c r="P84" s="9">
        <v>67860</v>
      </c>
      <c r="Q84" s="9">
        <v>0</v>
      </c>
      <c r="R84" s="9">
        <v>-67860</v>
      </c>
      <c r="S84" s="9">
        <v>0</v>
      </c>
      <c r="T84" s="9">
        <f t="shared" si="7"/>
        <v>0</v>
      </c>
      <c r="U84" s="9">
        <v>-64467</v>
      </c>
      <c r="V84" s="9">
        <v>0</v>
      </c>
      <c r="W84" s="9">
        <v>0</v>
      </c>
      <c r="X84" s="9">
        <v>0</v>
      </c>
      <c r="Y84" s="9">
        <f t="shared" si="8"/>
        <v>64467</v>
      </c>
      <c r="Z84" s="9">
        <v>0</v>
      </c>
      <c r="AA84" s="9">
        <f t="shared" si="9"/>
        <v>0</v>
      </c>
      <c r="AB84" s="9">
        <v>0</v>
      </c>
      <c r="AC84" s="9">
        <f t="shared" si="10"/>
        <v>3393</v>
      </c>
      <c r="AD84" s="9">
        <f t="shared" si="11"/>
        <v>0</v>
      </c>
    </row>
    <row r="85" spans="1:30" x14ac:dyDescent="0.3">
      <c r="A85" s="8" t="s">
        <v>30</v>
      </c>
      <c r="B85" s="8" t="s">
        <v>31</v>
      </c>
      <c r="C85" s="8">
        <v>2000</v>
      </c>
      <c r="D85" s="8">
        <v>200000351</v>
      </c>
      <c r="E85" s="8">
        <v>0</v>
      </c>
      <c r="F85" s="8" t="s">
        <v>270</v>
      </c>
      <c r="G85" s="8" t="s">
        <v>271</v>
      </c>
      <c r="H85" s="8" t="s">
        <v>235</v>
      </c>
      <c r="I85" s="8">
        <v>0</v>
      </c>
      <c r="J85" s="8">
        <v>4</v>
      </c>
      <c r="K85" s="8">
        <v>6</v>
      </c>
      <c r="L85" s="8" t="s">
        <v>272</v>
      </c>
      <c r="M85" s="8" t="s">
        <v>53</v>
      </c>
      <c r="N85" s="8" t="s">
        <v>37</v>
      </c>
      <c r="O85" s="8" t="s">
        <v>38</v>
      </c>
      <c r="P85" s="9">
        <v>17000</v>
      </c>
      <c r="Q85" s="9">
        <v>0</v>
      </c>
      <c r="R85" s="9">
        <v>-17000</v>
      </c>
      <c r="S85" s="9">
        <v>0</v>
      </c>
      <c r="T85" s="9">
        <f t="shared" si="7"/>
        <v>0</v>
      </c>
      <c r="U85" s="9">
        <v>-16150</v>
      </c>
      <c r="V85" s="9">
        <v>0</v>
      </c>
      <c r="W85" s="9">
        <v>0</v>
      </c>
      <c r="X85" s="9">
        <v>0</v>
      </c>
      <c r="Y85" s="9">
        <f t="shared" si="8"/>
        <v>16150</v>
      </c>
      <c r="Z85" s="9">
        <v>0</v>
      </c>
      <c r="AA85" s="9">
        <f t="shared" si="9"/>
        <v>0</v>
      </c>
      <c r="AB85" s="9">
        <v>0</v>
      </c>
      <c r="AC85" s="9">
        <f t="shared" si="10"/>
        <v>850</v>
      </c>
      <c r="AD85" s="9">
        <f t="shared" si="11"/>
        <v>0</v>
      </c>
    </row>
    <row r="86" spans="1:30" x14ac:dyDescent="0.3">
      <c r="A86" s="8" t="s">
        <v>30</v>
      </c>
      <c r="B86" s="8" t="s">
        <v>31</v>
      </c>
      <c r="C86" s="8">
        <v>2000</v>
      </c>
      <c r="D86" s="8">
        <v>200000367</v>
      </c>
      <c r="E86" s="8">
        <v>0</v>
      </c>
      <c r="F86" s="8" t="s">
        <v>273</v>
      </c>
      <c r="G86" s="8" t="s">
        <v>274</v>
      </c>
      <c r="H86" s="8" t="s">
        <v>235</v>
      </c>
      <c r="I86" s="8">
        <v>0</v>
      </c>
      <c r="J86" s="8">
        <v>7</v>
      </c>
      <c r="K86" s="8">
        <v>4</v>
      </c>
      <c r="L86" s="8" t="s">
        <v>275</v>
      </c>
      <c r="M86" s="8" t="s">
        <v>53</v>
      </c>
      <c r="N86" s="8" t="s">
        <v>37</v>
      </c>
      <c r="O86" s="8" t="s">
        <v>38</v>
      </c>
      <c r="P86" s="9">
        <v>26775</v>
      </c>
      <c r="Q86" s="9">
        <v>0</v>
      </c>
      <c r="R86" s="9">
        <v>-26775</v>
      </c>
      <c r="S86" s="9">
        <v>0</v>
      </c>
      <c r="T86" s="9">
        <f t="shared" si="7"/>
        <v>0</v>
      </c>
      <c r="U86" s="9">
        <v>-19478.490000000002</v>
      </c>
      <c r="V86" s="9">
        <v>-638</v>
      </c>
      <c r="W86" s="9">
        <v>0</v>
      </c>
      <c r="X86" s="9">
        <v>-638</v>
      </c>
      <c r="Y86" s="9">
        <f t="shared" si="8"/>
        <v>20116.490000000002</v>
      </c>
      <c r="Z86" s="9">
        <v>0</v>
      </c>
      <c r="AA86" s="9">
        <f t="shared" si="9"/>
        <v>0</v>
      </c>
      <c r="AB86" s="9">
        <v>0</v>
      </c>
      <c r="AC86" s="9">
        <f t="shared" si="10"/>
        <v>7296.5099999999984</v>
      </c>
      <c r="AD86" s="9">
        <f t="shared" si="11"/>
        <v>0</v>
      </c>
    </row>
    <row r="87" spans="1:30" x14ac:dyDescent="0.3">
      <c r="A87" s="8" t="s">
        <v>30</v>
      </c>
      <c r="B87" s="8" t="s">
        <v>31</v>
      </c>
      <c r="C87" s="8">
        <v>2000</v>
      </c>
      <c r="D87" s="8">
        <v>200000378</v>
      </c>
      <c r="E87" s="8">
        <v>0</v>
      </c>
      <c r="F87" s="8" t="s">
        <v>276</v>
      </c>
      <c r="G87" s="8" t="s">
        <v>50</v>
      </c>
      <c r="H87" s="8" t="s">
        <v>235</v>
      </c>
      <c r="I87" s="8">
        <v>0</v>
      </c>
      <c r="J87" s="8">
        <v>7</v>
      </c>
      <c r="K87" s="8">
        <v>10</v>
      </c>
      <c r="L87" s="8" t="s">
        <v>277</v>
      </c>
      <c r="M87" s="8" t="s">
        <v>53</v>
      </c>
      <c r="N87" s="8" t="s">
        <v>37</v>
      </c>
      <c r="O87" s="8" t="s">
        <v>38</v>
      </c>
      <c r="P87" s="9">
        <v>26775</v>
      </c>
      <c r="Q87" s="9">
        <v>0</v>
      </c>
      <c r="R87" s="9">
        <v>-26775</v>
      </c>
      <c r="S87" s="9">
        <v>0</v>
      </c>
      <c r="T87" s="9">
        <f t="shared" si="7"/>
        <v>0</v>
      </c>
      <c r="U87" s="9">
        <v>-18233.46</v>
      </c>
      <c r="V87" s="9">
        <v>-636</v>
      </c>
      <c r="W87" s="9">
        <v>0</v>
      </c>
      <c r="X87" s="9">
        <v>-636</v>
      </c>
      <c r="Y87" s="9">
        <f t="shared" si="8"/>
        <v>18869.46</v>
      </c>
      <c r="Z87" s="9">
        <v>0</v>
      </c>
      <c r="AA87" s="9">
        <f t="shared" si="9"/>
        <v>0</v>
      </c>
      <c r="AB87" s="9">
        <v>0</v>
      </c>
      <c r="AC87" s="9">
        <f t="shared" si="10"/>
        <v>8541.5400000000009</v>
      </c>
      <c r="AD87" s="9">
        <f t="shared" si="11"/>
        <v>0</v>
      </c>
    </row>
    <row r="88" spans="1:30" x14ac:dyDescent="0.3">
      <c r="A88" s="8" t="s">
        <v>30</v>
      </c>
      <c r="B88" s="8" t="s">
        <v>31</v>
      </c>
      <c r="C88" s="8">
        <v>2000</v>
      </c>
      <c r="D88" s="8">
        <v>200000387</v>
      </c>
      <c r="E88" s="8">
        <v>0</v>
      </c>
      <c r="F88" s="8" t="s">
        <v>278</v>
      </c>
      <c r="G88" s="8" t="s">
        <v>63</v>
      </c>
      <c r="H88" s="8" t="s">
        <v>235</v>
      </c>
      <c r="I88" s="8">
        <v>0</v>
      </c>
      <c r="J88" s="8">
        <v>8</v>
      </c>
      <c r="K88" s="8">
        <v>1</v>
      </c>
      <c r="L88" s="8" t="s">
        <v>279</v>
      </c>
      <c r="M88" s="8" t="s">
        <v>53</v>
      </c>
      <c r="N88" s="8" t="s">
        <v>37</v>
      </c>
      <c r="O88" s="8" t="s">
        <v>38</v>
      </c>
      <c r="P88" s="9">
        <v>53550</v>
      </c>
      <c r="Q88" s="9">
        <v>0</v>
      </c>
      <c r="R88" s="9">
        <v>-53550</v>
      </c>
      <c r="S88" s="9">
        <v>0</v>
      </c>
      <c r="T88" s="9">
        <f t="shared" si="7"/>
        <v>0</v>
      </c>
      <c r="U88" s="9">
        <v>-35110.36</v>
      </c>
      <c r="V88" s="9">
        <v>-1278</v>
      </c>
      <c r="W88" s="9">
        <v>0</v>
      </c>
      <c r="X88" s="9">
        <v>-1278</v>
      </c>
      <c r="Y88" s="9">
        <f t="shared" si="8"/>
        <v>36388.36</v>
      </c>
      <c r="Z88" s="9">
        <v>0</v>
      </c>
      <c r="AA88" s="9">
        <f t="shared" si="9"/>
        <v>0</v>
      </c>
      <c r="AB88" s="9">
        <v>0</v>
      </c>
      <c r="AC88" s="9">
        <f t="shared" si="10"/>
        <v>18439.64</v>
      </c>
      <c r="AD88" s="9">
        <f t="shared" si="11"/>
        <v>0</v>
      </c>
    </row>
    <row r="89" spans="1:30" x14ac:dyDescent="0.3">
      <c r="A89" s="8" t="s">
        <v>30</v>
      </c>
      <c r="B89" s="8" t="s">
        <v>31</v>
      </c>
      <c r="C89" s="8">
        <v>2000</v>
      </c>
      <c r="D89" s="8">
        <v>200000407</v>
      </c>
      <c r="E89" s="8">
        <v>0</v>
      </c>
      <c r="F89" s="8" t="s">
        <v>280</v>
      </c>
      <c r="G89" s="8" t="s">
        <v>50</v>
      </c>
      <c r="H89" s="8" t="s">
        <v>235</v>
      </c>
      <c r="I89" s="8">
        <v>0</v>
      </c>
      <c r="J89" s="8">
        <v>8</v>
      </c>
      <c r="K89" s="8">
        <v>11</v>
      </c>
      <c r="L89" s="8" t="s">
        <v>281</v>
      </c>
      <c r="M89" s="8" t="s">
        <v>53</v>
      </c>
      <c r="N89" s="8" t="s">
        <v>37</v>
      </c>
      <c r="O89" s="8" t="s">
        <v>38</v>
      </c>
      <c r="P89" s="9">
        <v>41575</v>
      </c>
      <c r="Q89" s="9">
        <v>0</v>
      </c>
      <c r="R89" s="9">
        <v>-41575</v>
      </c>
      <c r="S89" s="9">
        <v>0</v>
      </c>
      <c r="T89" s="9">
        <f t="shared" si="7"/>
        <v>0</v>
      </c>
      <c r="U89" s="9">
        <v>-23991.89</v>
      </c>
      <c r="V89" s="9">
        <v>-990</v>
      </c>
      <c r="W89" s="9">
        <v>0</v>
      </c>
      <c r="X89" s="9">
        <v>-990</v>
      </c>
      <c r="Y89" s="9">
        <f t="shared" si="8"/>
        <v>24981.89</v>
      </c>
      <c r="Z89" s="9">
        <v>0</v>
      </c>
      <c r="AA89" s="9">
        <f t="shared" si="9"/>
        <v>0</v>
      </c>
      <c r="AB89" s="9">
        <v>0</v>
      </c>
      <c r="AC89" s="9">
        <f t="shared" si="10"/>
        <v>17583.11</v>
      </c>
      <c r="AD89" s="9">
        <f t="shared" si="11"/>
        <v>0</v>
      </c>
    </row>
    <row r="90" spans="1:30" x14ac:dyDescent="0.3">
      <c r="A90" s="8" t="s">
        <v>30</v>
      </c>
      <c r="B90" s="8" t="s">
        <v>31</v>
      </c>
      <c r="C90" s="8">
        <v>2000</v>
      </c>
      <c r="D90" s="8">
        <v>200000408</v>
      </c>
      <c r="E90" s="8">
        <v>0</v>
      </c>
      <c r="F90" s="8" t="s">
        <v>282</v>
      </c>
      <c r="G90" s="8" t="s">
        <v>283</v>
      </c>
      <c r="H90" s="8" t="s">
        <v>235</v>
      </c>
      <c r="I90" s="8">
        <v>0</v>
      </c>
      <c r="J90" s="8">
        <v>9</v>
      </c>
      <c r="K90" s="8">
        <v>0</v>
      </c>
      <c r="L90" s="8" t="s">
        <v>284</v>
      </c>
      <c r="M90" s="8" t="s">
        <v>53</v>
      </c>
      <c r="N90" s="8" t="s">
        <v>37</v>
      </c>
      <c r="O90" s="8" t="s">
        <v>38</v>
      </c>
      <c r="P90" s="9">
        <v>33750</v>
      </c>
      <c r="Q90" s="9">
        <v>0</v>
      </c>
      <c r="R90" s="9">
        <v>-33750</v>
      </c>
      <c r="S90" s="9">
        <v>0</v>
      </c>
      <c r="T90" s="9">
        <f t="shared" si="7"/>
        <v>0</v>
      </c>
      <c r="U90" s="9">
        <v>-19272.11</v>
      </c>
      <c r="V90" s="9">
        <v>-799</v>
      </c>
      <c r="W90" s="9">
        <v>0</v>
      </c>
      <c r="X90" s="9">
        <v>-799</v>
      </c>
      <c r="Y90" s="9">
        <f t="shared" si="8"/>
        <v>20071.11</v>
      </c>
      <c r="Z90" s="9">
        <v>0</v>
      </c>
      <c r="AA90" s="9">
        <f t="shared" si="9"/>
        <v>0</v>
      </c>
      <c r="AB90" s="9">
        <v>0</v>
      </c>
      <c r="AC90" s="9">
        <f t="shared" si="10"/>
        <v>14477.89</v>
      </c>
      <c r="AD90" s="9">
        <f t="shared" si="11"/>
        <v>0</v>
      </c>
    </row>
    <row r="91" spans="1:30" x14ac:dyDescent="0.3">
      <c r="A91" s="8" t="s">
        <v>30</v>
      </c>
      <c r="B91" s="8" t="s">
        <v>31</v>
      </c>
      <c r="C91" s="8">
        <v>2000</v>
      </c>
      <c r="D91" s="8">
        <v>200000409</v>
      </c>
      <c r="E91" s="8">
        <v>0</v>
      </c>
      <c r="F91" s="8" t="s">
        <v>285</v>
      </c>
      <c r="G91" s="8" t="s">
        <v>50</v>
      </c>
      <c r="H91" s="8" t="s">
        <v>235</v>
      </c>
      <c r="I91" s="8">
        <v>0</v>
      </c>
      <c r="J91" s="8">
        <v>9</v>
      </c>
      <c r="K91" s="8">
        <v>0</v>
      </c>
      <c r="L91" s="8" t="s">
        <v>284</v>
      </c>
      <c r="M91" s="8" t="s">
        <v>53</v>
      </c>
      <c r="N91" s="8" t="s">
        <v>37</v>
      </c>
      <c r="O91" s="8" t="s">
        <v>38</v>
      </c>
      <c r="P91" s="9">
        <v>16065</v>
      </c>
      <c r="Q91" s="9">
        <v>0</v>
      </c>
      <c r="R91" s="9">
        <v>-16065</v>
      </c>
      <c r="S91" s="9">
        <v>0</v>
      </c>
      <c r="T91" s="9">
        <f t="shared" si="7"/>
        <v>0</v>
      </c>
      <c r="U91" s="9">
        <v>-9173.7199999999993</v>
      </c>
      <c r="V91" s="9">
        <v>-381</v>
      </c>
      <c r="W91" s="9">
        <v>0</v>
      </c>
      <c r="X91" s="9">
        <v>-381</v>
      </c>
      <c r="Y91" s="9">
        <f t="shared" si="8"/>
        <v>9554.7199999999993</v>
      </c>
      <c r="Z91" s="9">
        <v>0</v>
      </c>
      <c r="AA91" s="9">
        <f t="shared" si="9"/>
        <v>0</v>
      </c>
      <c r="AB91" s="9">
        <v>0</v>
      </c>
      <c r="AC91" s="9">
        <f t="shared" si="10"/>
        <v>6891.2800000000007</v>
      </c>
      <c r="AD91" s="9">
        <f t="shared" si="11"/>
        <v>0</v>
      </c>
    </row>
    <row r="92" spans="1:30" x14ac:dyDescent="0.3">
      <c r="A92" s="8" t="s">
        <v>30</v>
      </c>
      <c r="B92" s="8" t="s">
        <v>31</v>
      </c>
      <c r="C92" s="8">
        <v>2000</v>
      </c>
      <c r="D92" s="8">
        <v>200000424</v>
      </c>
      <c r="E92" s="8">
        <v>0</v>
      </c>
      <c r="F92" s="8" t="s">
        <v>286</v>
      </c>
      <c r="G92" s="8" t="s">
        <v>63</v>
      </c>
      <c r="H92" s="8" t="s">
        <v>235</v>
      </c>
      <c r="I92" s="8">
        <v>0</v>
      </c>
      <c r="J92" s="8">
        <v>9</v>
      </c>
      <c r="K92" s="8">
        <v>2</v>
      </c>
      <c r="L92" s="8" t="s">
        <v>287</v>
      </c>
      <c r="M92" s="8" t="s">
        <v>53</v>
      </c>
      <c r="N92" s="8" t="s">
        <v>37</v>
      </c>
      <c r="O92" s="8" t="s">
        <v>38</v>
      </c>
      <c r="P92" s="9">
        <v>16065</v>
      </c>
      <c r="Q92" s="9">
        <v>0</v>
      </c>
      <c r="R92" s="9">
        <v>-16065</v>
      </c>
      <c r="S92" s="9">
        <v>0</v>
      </c>
      <c r="T92" s="9">
        <f t="shared" si="7"/>
        <v>0</v>
      </c>
      <c r="U92" s="9">
        <v>-8897.75</v>
      </c>
      <c r="V92" s="9">
        <v>-382</v>
      </c>
      <c r="W92" s="9">
        <v>0</v>
      </c>
      <c r="X92" s="9">
        <v>-382</v>
      </c>
      <c r="Y92" s="9">
        <f t="shared" si="8"/>
        <v>9279.75</v>
      </c>
      <c r="Z92" s="9">
        <v>0</v>
      </c>
      <c r="AA92" s="9">
        <f t="shared" si="9"/>
        <v>0</v>
      </c>
      <c r="AB92" s="9">
        <v>0</v>
      </c>
      <c r="AC92" s="9">
        <f t="shared" si="10"/>
        <v>7167.25</v>
      </c>
      <c r="AD92" s="9">
        <f t="shared" si="11"/>
        <v>0</v>
      </c>
    </row>
    <row r="93" spans="1:30" x14ac:dyDescent="0.3">
      <c r="A93" s="8" t="s">
        <v>30</v>
      </c>
      <c r="B93" s="8" t="s">
        <v>31</v>
      </c>
      <c r="C93" s="8">
        <v>2000</v>
      </c>
      <c r="D93" s="8">
        <v>200000425</v>
      </c>
      <c r="E93" s="8">
        <v>0</v>
      </c>
      <c r="F93" s="8" t="s">
        <v>288</v>
      </c>
      <c r="G93" s="8" t="s">
        <v>289</v>
      </c>
      <c r="H93" s="8" t="s">
        <v>235</v>
      </c>
      <c r="I93" s="8">
        <v>0</v>
      </c>
      <c r="J93" s="8">
        <v>9</v>
      </c>
      <c r="K93" s="8">
        <v>2</v>
      </c>
      <c r="L93" s="8" t="s">
        <v>287</v>
      </c>
      <c r="M93" s="8" t="s">
        <v>53</v>
      </c>
      <c r="N93" s="8" t="s">
        <v>37</v>
      </c>
      <c r="O93" s="8" t="s">
        <v>38</v>
      </c>
      <c r="P93" s="9">
        <v>33750</v>
      </c>
      <c r="Q93" s="9">
        <v>0</v>
      </c>
      <c r="R93" s="9">
        <v>-33750</v>
      </c>
      <c r="S93" s="9">
        <v>0</v>
      </c>
      <c r="T93" s="9">
        <f t="shared" si="7"/>
        <v>0</v>
      </c>
      <c r="U93" s="9">
        <v>-18693.84</v>
      </c>
      <c r="V93" s="9">
        <v>-802</v>
      </c>
      <c r="W93" s="9">
        <v>0</v>
      </c>
      <c r="X93" s="9">
        <v>-802</v>
      </c>
      <c r="Y93" s="9">
        <f t="shared" si="8"/>
        <v>19495.84</v>
      </c>
      <c r="Z93" s="9">
        <v>0</v>
      </c>
      <c r="AA93" s="9">
        <f t="shared" si="9"/>
        <v>0</v>
      </c>
      <c r="AB93" s="9">
        <v>0</v>
      </c>
      <c r="AC93" s="9">
        <f t="shared" si="10"/>
        <v>15056.16</v>
      </c>
      <c r="AD93" s="9">
        <f t="shared" si="11"/>
        <v>0</v>
      </c>
    </row>
    <row r="94" spans="1:30" x14ac:dyDescent="0.3">
      <c r="A94" s="8" t="s">
        <v>30</v>
      </c>
      <c r="B94" s="8" t="s">
        <v>31</v>
      </c>
      <c r="C94" s="8">
        <v>2000</v>
      </c>
      <c r="D94" s="8">
        <v>200000426</v>
      </c>
      <c r="E94" s="8">
        <v>0</v>
      </c>
      <c r="F94" s="8" t="s">
        <v>290</v>
      </c>
      <c r="G94" s="8" t="s">
        <v>291</v>
      </c>
      <c r="H94" s="8" t="s">
        <v>235</v>
      </c>
      <c r="I94" s="8">
        <v>0</v>
      </c>
      <c r="J94" s="8">
        <v>9</v>
      </c>
      <c r="K94" s="8">
        <v>2</v>
      </c>
      <c r="L94" s="8" t="s">
        <v>287</v>
      </c>
      <c r="M94" s="8" t="s">
        <v>53</v>
      </c>
      <c r="N94" s="8" t="s">
        <v>37</v>
      </c>
      <c r="O94" s="8" t="s">
        <v>38</v>
      </c>
      <c r="P94" s="9">
        <v>4387.5</v>
      </c>
      <c r="Q94" s="9">
        <v>0</v>
      </c>
      <c r="R94" s="9">
        <v>-4387.5</v>
      </c>
      <c r="S94" s="9">
        <v>0</v>
      </c>
      <c r="T94" s="9">
        <f t="shared" si="7"/>
        <v>0</v>
      </c>
      <c r="U94" s="9">
        <v>-2429.87</v>
      </c>
      <c r="V94" s="9">
        <v>-104</v>
      </c>
      <c r="W94" s="9">
        <v>0</v>
      </c>
      <c r="X94" s="9">
        <v>-104</v>
      </c>
      <c r="Y94" s="9">
        <f t="shared" si="8"/>
        <v>2533.87</v>
      </c>
      <c r="Z94" s="9">
        <v>0</v>
      </c>
      <c r="AA94" s="9">
        <f t="shared" si="9"/>
        <v>0</v>
      </c>
      <c r="AB94" s="9">
        <v>0</v>
      </c>
      <c r="AC94" s="9">
        <f t="shared" si="10"/>
        <v>1957.63</v>
      </c>
      <c r="AD94" s="9">
        <f t="shared" si="11"/>
        <v>0</v>
      </c>
    </row>
    <row r="95" spans="1:30" x14ac:dyDescent="0.3">
      <c r="A95" s="8" t="s">
        <v>30</v>
      </c>
      <c r="B95" s="8" t="s">
        <v>31</v>
      </c>
      <c r="C95" s="8">
        <v>2000</v>
      </c>
      <c r="D95" s="8">
        <v>200000450</v>
      </c>
      <c r="E95" s="8">
        <v>0</v>
      </c>
      <c r="F95" s="8" t="s">
        <v>292</v>
      </c>
      <c r="G95" s="8" t="s">
        <v>63</v>
      </c>
      <c r="H95" s="8" t="s">
        <v>235</v>
      </c>
      <c r="I95" s="8">
        <v>0</v>
      </c>
      <c r="J95" s="8">
        <v>9</v>
      </c>
      <c r="K95" s="8">
        <v>6</v>
      </c>
      <c r="L95" s="8" t="s">
        <v>293</v>
      </c>
      <c r="M95" s="8" t="s">
        <v>53</v>
      </c>
      <c r="N95" s="8" t="s">
        <v>37</v>
      </c>
      <c r="O95" s="8" t="s">
        <v>38</v>
      </c>
      <c r="P95" s="9">
        <v>53550</v>
      </c>
      <c r="Q95" s="9">
        <v>0</v>
      </c>
      <c r="R95" s="9">
        <v>-53550</v>
      </c>
      <c r="S95" s="9">
        <v>0</v>
      </c>
      <c r="T95" s="9">
        <f t="shared" si="7"/>
        <v>0</v>
      </c>
      <c r="U95" s="9">
        <v>-28075.72</v>
      </c>
      <c r="V95" s="9">
        <v>-1266</v>
      </c>
      <c r="W95" s="9">
        <v>0</v>
      </c>
      <c r="X95" s="9">
        <v>-1266</v>
      </c>
      <c r="Y95" s="9">
        <f t="shared" si="8"/>
        <v>29341.72</v>
      </c>
      <c r="Z95" s="9">
        <v>0</v>
      </c>
      <c r="AA95" s="9">
        <f t="shared" si="9"/>
        <v>0</v>
      </c>
      <c r="AB95" s="9">
        <v>0</v>
      </c>
      <c r="AC95" s="9">
        <f t="shared" si="10"/>
        <v>25474.28</v>
      </c>
      <c r="AD95" s="9">
        <f t="shared" si="11"/>
        <v>0</v>
      </c>
    </row>
    <row r="96" spans="1:30" x14ac:dyDescent="0.3">
      <c r="A96" s="8" t="s">
        <v>30</v>
      </c>
      <c r="B96" s="8" t="s">
        <v>31</v>
      </c>
      <c r="C96" s="8">
        <v>2000</v>
      </c>
      <c r="D96" s="8">
        <v>200000461</v>
      </c>
      <c r="E96" s="8">
        <v>0</v>
      </c>
      <c r="F96" s="8" t="s">
        <v>294</v>
      </c>
      <c r="G96" s="8" t="s">
        <v>295</v>
      </c>
      <c r="H96" s="8" t="s">
        <v>235</v>
      </c>
      <c r="I96" s="8">
        <v>0</v>
      </c>
      <c r="J96" s="8">
        <v>9</v>
      </c>
      <c r="K96" s="8">
        <v>7</v>
      </c>
      <c r="L96" s="8" t="s">
        <v>159</v>
      </c>
      <c r="M96" s="8" t="s">
        <v>53</v>
      </c>
      <c r="N96" s="8" t="s">
        <v>37</v>
      </c>
      <c r="O96" s="8" t="s">
        <v>38</v>
      </c>
      <c r="P96" s="9">
        <v>22499.7</v>
      </c>
      <c r="Q96" s="9">
        <v>0</v>
      </c>
      <c r="R96" s="9">
        <v>-22499.7</v>
      </c>
      <c r="S96" s="9">
        <v>0</v>
      </c>
      <c r="T96" s="9">
        <f t="shared" si="7"/>
        <v>0</v>
      </c>
      <c r="U96" s="9">
        <v>-11536.28</v>
      </c>
      <c r="V96" s="9">
        <v>-537</v>
      </c>
      <c r="W96" s="9">
        <v>0</v>
      </c>
      <c r="X96" s="9">
        <v>-537</v>
      </c>
      <c r="Y96" s="9">
        <f t="shared" si="8"/>
        <v>12073.28</v>
      </c>
      <c r="Z96" s="9">
        <v>0</v>
      </c>
      <c r="AA96" s="9">
        <f t="shared" si="9"/>
        <v>0</v>
      </c>
      <c r="AB96" s="9">
        <v>0</v>
      </c>
      <c r="AC96" s="9">
        <f t="shared" si="10"/>
        <v>10963.42</v>
      </c>
      <c r="AD96" s="9">
        <f t="shared" si="11"/>
        <v>0</v>
      </c>
    </row>
    <row r="97" spans="1:30" x14ac:dyDescent="0.3">
      <c r="A97" s="8" t="s">
        <v>30</v>
      </c>
      <c r="B97" s="8" t="s">
        <v>31</v>
      </c>
      <c r="C97" s="8">
        <v>2000</v>
      </c>
      <c r="D97" s="8">
        <v>200001227</v>
      </c>
      <c r="E97" s="8">
        <v>0</v>
      </c>
      <c r="F97" s="8" t="s">
        <v>296</v>
      </c>
      <c r="G97" s="8" t="s">
        <v>297</v>
      </c>
      <c r="H97" s="8" t="s">
        <v>235</v>
      </c>
      <c r="I97" s="8">
        <v>0</v>
      </c>
      <c r="J97" s="8">
        <v>10</v>
      </c>
      <c r="K97" s="8">
        <v>0</v>
      </c>
      <c r="L97" s="8" t="s">
        <v>179</v>
      </c>
      <c r="M97" s="8" t="s">
        <v>179</v>
      </c>
      <c r="N97" s="8" t="s">
        <v>37</v>
      </c>
      <c r="O97" s="8" t="s">
        <v>38</v>
      </c>
      <c r="P97" s="9">
        <v>70000.86</v>
      </c>
      <c r="Q97" s="9">
        <v>0</v>
      </c>
      <c r="R97" s="9">
        <v>-70000.86</v>
      </c>
      <c r="S97" s="9">
        <v>0</v>
      </c>
      <c r="T97" s="9">
        <f t="shared" si="7"/>
        <v>0</v>
      </c>
      <c r="U97" s="9">
        <v>-26618</v>
      </c>
      <c r="V97" s="9">
        <v>-1640</v>
      </c>
      <c r="W97" s="9">
        <v>0</v>
      </c>
      <c r="X97" s="9">
        <v>-1640</v>
      </c>
      <c r="Y97" s="9">
        <f t="shared" si="8"/>
        <v>28258</v>
      </c>
      <c r="Z97" s="9">
        <v>0</v>
      </c>
      <c r="AA97" s="9">
        <f t="shared" si="9"/>
        <v>0</v>
      </c>
      <c r="AB97" s="9">
        <v>0</v>
      </c>
      <c r="AC97" s="9">
        <f t="shared" si="10"/>
        <v>43382.86</v>
      </c>
      <c r="AD97" s="9">
        <f t="shared" si="11"/>
        <v>0</v>
      </c>
    </row>
    <row r="98" spans="1:30" x14ac:dyDescent="0.3">
      <c r="A98" s="8" t="s">
        <v>30</v>
      </c>
      <c r="B98" s="8" t="s">
        <v>31</v>
      </c>
      <c r="C98" s="8">
        <v>2000</v>
      </c>
      <c r="D98" s="8">
        <v>200001228</v>
      </c>
      <c r="E98" s="8">
        <v>0</v>
      </c>
      <c r="F98" s="8" t="s">
        <v>298</v>
      </c>
      <c r="G98" s="8" t="s">
        <v>297</v>
      </c>
      <c r="H98" s="8" t="s">
        <v>235</v>
      </c>
      <c r="I98" s="8">
        <v>0</v>
      </c>
      <c r="J98" s="8">
        <v>10</v>
      </c>
      <c r="K98" s="8">
        <v>0</v>
      </c>
      <c r="L98" s="8" t="s">
        <v>179</v>
      </c>
      <c r="M98" s="8" t="s">
        <v>179</v>
      </c>
      <c r="N98" s="8" t="s">
        <v>37</v>
      </c>
      <c r="O98" s="8" t="s">
        <v>38</v>
      </c>
      <c r="P98" s="9">
        <v>52881.36</v>
      </c>
      <c r="Q98" s="9">
        <v>0</v>
      </c>
      <c r="R98" s="9">
        <v>-52881.36</v>
      </c>
      <c r="S98" s="9">
        <v>0</v>
      </c>
      <c r="T98" s="9">
        <f t="shared" si="7"/>
        <v>0</v>
      </c>
      <c r="U98" s="9">
        <v>-20110</v>
      </c>
      <c r="V98" s="9">
        <v>-1239</v>
      </c>
      <c r="W98" s="9">
        <v>0</v>
      </c>
      <c r="X98" s="9">
        <v>-1239</v>
      </c>
      <c r="Y98" s="9">
        <f t="shared" si="8"/>
        <v>21349</v>
      </c>
      <c r="Z98" s="9">
        <v>0</v>
      </c>
      <c r="AA98" s="9">
        <f t="shared" si="9"/>
        <v>0</v>
      </c>
      <c r="AB98" s="9">
        <v>0</v>
      </c>
      <c r="AC98" s="9">
        <f t="shared" si="10"/>
        <v>32771.360000000001</v>
      </c>
      <c r="AD98" s="9">
        <f t="shared" si="11"/>
        <v>0</v>
      </c>
    </row>
    <row r="99" spans="1:30" x14ac:dyDescent="0.3">
      <c r="A99" s="8" t="s">
        <v>30</v>
      </c>
      <c r="B99" s="8" t="s">
        <v>31</v>
      </c>
      <c r="C99" s="8">
        <v>2000</v>
      </c>
      <c r="D99" s="8">
        <v>200001255</v>
      </c>
      <c r="E99" s="8">
        <v>0</v>
      </c>
      <c r="F99" s="8" t="s">
        <v>299</v>
      </c>
      <c r="G99" s="8" t="s">
        <v>297</v>
      </c>
      <c r="H99" s="8" t="s">
        <v>235</v>
      </c>
      <c r="I99" s="8">
        <v>0</v>
      </c>
      <c r="J99" s="8">
        <v>10</v>
      </c>
      <c r="K99" s="8">
        <v>0</v>
      </c>
      <c r="L99" s="8" t="s">
        <v>300</v>
      </c>
      <c r="M99" s="8" t="s">
        <v>301</v>
      </c>
      <c r="N99" s="8" t="s">
        <v>37</v>
      </c>
      <c r="O99" s="8" t="s">
        <v>38</v>
      </c>
      <c r="P99" s="9">
        <v>40000.839999999997</v>
      </c>
      <c r="Q99" s="9">
        <v>0</v>
      </c>
      <c r="R99" s="9">
        <v>-40000.839999999997</v>
      </c>
      <c r="S99" s="9">
        <v>0</v>
      </c>
      <c r="T99" s="9">
        <f t="shared" si="7"/>
        <v>0</v>
      </c>
      <c r="U99" s="9">
        <v>-15117</v>
      </c>
      <c r="V99" s="9">
        <v>-937</v>
      </c>
      <c r="W99" s="9">
        <v>0</v>
      </c>
      <c r="X99" s="9">
        <v>-937</v>
      </c>
      <c r="Y99" s="9">
        <f t="shared" si="8"/>
        <v>16054</v>
      </c>
      <c r="Z99" s="9">
        <v>0</v>
      </c>
      <c r="AA99" s="9">
        <f t="shared" si="9"/>
        <v>0</v>
      </c>
      <c r="AB99" s="9">
        <v>0</v>
      </c>
      <c r="AC99" s="9">
        <f t="shared" si="10"/>
        <v>24883.839999999997</v>
      </c>
      <c r="AD99" s="9">
        <f t="shared" si="11"/>
        <v>0</v>
      </c>
    </row>
    <row r="100" spans="1:30" x14ac:dyDescent="0.3">
      <c r="A100" s="8" t="s">
        <v>30</v>
      </c>
      <c r="B100" s="8" t="s">
        <v>31</v>
      </c>
      <c r="C100" s="8">
        <v>2000</v>
      </c>
      <c r="D100" s="8">
        <v>200001394</v>
      </c>
      <c r="E100" s="8">
        <v>0</v>
      </c>
      <c r="F100" s="8" t="s">
        <v>302</v>
      </c>
      <c r="G100" s="8" t="s">
        <v>303</v>
      </c>
      <c r="H100" s="8" t="s">
        <v>235</v>
      </c>
      <c r="I100" s="8">
        <v>0</v>
      </c>
      <c r="J100" s="8">
        <v>10</v>
      </c>
      <c r="K100" s="8">
        <v>0</v>
      </c>
      <c r="L100" s="8" t="s">
        <v>188</v>
      </c>
      <c r="M100" s="8" t="s">
        <v>304</v>
      </c>
      <c r="N100" s="8" t="s">
        <v>37</v>
      </c>
      <c r="O100" s="8" t="s">
        <v>38</v>
      </c>
      <c r="P100" s="9">
        <v>70000</v>
      </c>
      <c r="Q100" s="9">
        <v>0</v>
      </c>
      <c r="R100" s="9">
        <v>-70000</v>
      </c>
      <c r="S100" s="9">
        <v>0</v>
      </c>
      <c r="T100" s="9">
        <f t="shared" si="7"/>
        <v>0</v>
      </c>
      <c r="U100" s="9">
        <v>-24978</v>
      </c>
      <c r="V100" s="9">
        <v>-1640</v>
      </c>
      <c r="W100" s="9">
        <v>0</v>
      </c>
      <c r="X100" s="9">
        <v>-1640</v>
      </c>
      <c r="Y100" s="9">
        <f t="shared" si="8"/>
        <v>26618</v>
      </c>
      <c r="Z100" s="9">
        <v>0</v>
      </c>
      <c r="AA100" s="9">
        <f t="shared" si="9"/>
        <v>0</v>
      </c>
      <c r="AB100" s="9">
        <v>0</v>
      </c>
      <c r="AC100" s="9">
        <f t="shared" si="10"/>
        <v>45022</v>
      </c>
      <c r="AD100" s="9">
        <f t="shared" si="11"/>
        <v>0</v>
      </c>
    </row>
    <row r="101" spans="1:30" x14ac:dyDescent="0.3">
      <c r="A101" s="8" t="s">
        <v>30</v>
      </c>
      <c r="B101" s="8" t="s">
        <v>31</v>
      </c>
      <c r="C101" s="8">
        <v>2000</v>
      </c>
      <c r="D101" s="8">
        <v>200001767</v>
      </c>
      <c r="E101" s="8">
        <v>0</v>
      </c>
      <c r="F101" s="8" t="s">
        <v>305</v>
      </c>
      <c r="G101" s="8" t="s">
        <v>50</v>
      </c>
      <c r="H101" s="8" t="s">
        <v>235</v>
      </c>
      <c r="I101" s="8">
        <v>0</v>
      </c>
      <c r="J101" s="8">
        <v>10</v>
      </c>
      <c r="K101" s="8">
        <v>0</v>
      </c>
      <c r="L101" s="8" t="s">
        <v>100</v>
      </c>
      <c r="M101" s="8" t="s">
        <v>306</v>
      </c>
      <c r="N101" s="8" t="s">
        <v>37</v>
      </c>
      <c r="O101" s="8" t="s">
        <v>38</v>
      </c>
      <c r="P101" s="9">
        <v>4760</v>
      </c>
      <c r="Q101" s="9">
        <v>0</v>
      </c>
      <c r="R101" s="9">
        <v>-4760</v>
      </c>
      <c r="S101" s="9">
        <v>0</v>
      </c>
      <c r="T101" s="9">
        <f t="shared" si="7"/>
        <v>0</v>
      </c>
      <c r="U101" s="9">
        <v>-1230</v>
      </c>
      <c r="V101" s="9">
        <v>-112</v>
      </c>
      <c r="W101" s="9">
        <v>0</v>
      </c>
      <c r="X101" s="9">
        <v>-112</v>
      </c>
      <c r="Y101" s="9">
        <f t="shared" si="8"/>
        <v>1342</v>
      </c>
      <c r="Z101" s="9">
        <v>0</v>
      </c>
      <c r="AA101" s="9">
        <f t="shared" si="9"/>
        <v>0</v>
      </c>
      <c r="AB101" s="9">
        <v>0</v>
      </c>
      <c r="AC101" s="9">
        <f t="shared" si="10"/>
        <v>3530</v>
      </c>
      <c r="AD101" s="9">
        <f t="shared" si="11"/>
        <v>0</v>
      </c>
    </row>
    <row r="102" spans="1:30" x14ac:dyDescent="0.3">
      <c r="A102" s="8" t="s">
        <v>30</v>
      </c>
      <c r="B102" s="8" t="s">
        <v>31</v>
      </c>
      <c r="C102" s="8">
        <v>2100</v>
      </c>
      <c r="D102" s="8">
        <v>210000094</v>
      </c>
      <c r="E102" s="8">
        <v>0</v>
      </c>
      <c r="F102" s="8" t="s">
        <v>307</v>
      </c>
      <c r="G102" s="8" t="s">
        <v>308</v>
      </c>
      <c r="H102" s="8" t="s">
        <v>309</v>
      </c>
      <c r="I102" s="8">
        <v>0</v>
      </c>
      <c r="J102" s="8">
        <v>7</v>
      </c>
      <c r="K102" s="8">
        <v>0</v>
      </c>
      <c r="L102" s="8" t="s">
        <v>310</v>
      </c>
      <c r="M102" s="8" t="s">
        <v>53</v>
      </c>
      <c r="N102" s="8" t="s">
        <v>37</v>
      </c>
      <c r="O102" s="8" t="s">
        <v>38</v>
      </c>
      <c r="P102" s="9">
        <v>117551</v>
      </c>
      <c r="Q102" s="9">
        <v>0</v>
      </c>
      <c r="R102" s="9">
        <v>-117551</v>
      </c>
      <c r="S102" s="9">
        <v>0</v>
      </c>
      <c r="T102" s="9">
        <f t="shared" si="7"/>
        <v>0</v>
      </c>
      <c r="U102" s="9">
        <v>-89348.76</v>
      </c>
      <c r="V102" s="9">
        <v>-2791</v>
      </c>
      <c r="W102" s="9">
        <v>0</v>
      </c>
      <c r="X102" s="9">
        <v>-2791</v>
      </c>
      <c r="Y102" s="9">
        <f t="shared" si="8"/>
        <v>92139.76</v>
      </c>
      <c r="Z102" s="9">
        <v>0</v>
      </c>
      <c r="AA102" s="9">
        <f t="shared" si="9"/>
        <v>0</v>
      </c>
      <c r="AB102" s="9">
        <v>0</v>
      </c>
      <c r="AC102" s="9">
        <f t="shared" si="10"/>
        <v>28202.240000000005</v>
      </c>
      <c r="AD102" s="9">
        <f t="shared" si="11"/>
        <v>0</v>
      </c>
    </row>
    <row r="103" spans="1:30" x14ac:dyDescent="0.3">
      <c r="A103" s="8" t="s">
        <v>30</v>
      </c>
      <c r="B103" s="8" t="s">
        <v>31</v>
      </c>
      <c r="C103" s="8">
        <v>2100</v>
      </c>
      <c r="D103" s="8">
        <v>210000096</v>
      </c>
      <c r="E103" s="8">
        <v>0</v>
      </c>
      <c r="F103" s="8" t="s">
        <v>311</v>
      </c>
      <c r="G103" s="8" t="s">
        <v>312</v>
      </c>
      <c r="H103" s="8" t="s">
        <v>309</v>
      </c>
      <c r="I103" s="8">
        <v>0</v>
      </c>
      <c r="J103" s="8">
        <v>7</v>
      </c>
      <c r="K103" s="8">
        <v>1</v>
      </c>
      <c r="L103" s="8" t="s">
        <v>313</v>
      </c>
      <c r="M103" s="8" t="s">
        <v>53</v>
      </c>
      <c r="N103" s="8" t="s">
        <v>37</v>
      </c>
      <c r="O103" s="8" t="s">
        <v>38</v>
      </c>
      <c r="P103" s="9">
        <v>21307</v>
      </c>
      <c r="Q103" s="9">
        <v>0</v>
      </c>
      <c r="R103" s="9">
        <v>-21307</v>
      </c>
      <c r="S103" s="9">
        <v>0</v>
      </c>
      <c r="T103" s="9">
        <f t="shared" si="7"/>
        <v>0</v>
      </c>
      <c r="U103" s="9">
        <v>-16036.28</v>
      </c>
      <c r="V103" s="9">
        <v>-505</v>
      </c>
      <c r="W103" s="9">
        <v>0</v>
      </c>
      <c r="X103" s="9">
        <v>-505</v>
      </c>
      <c r="Y103" s="9">
        <f t="shared" si="8"/>
        <v>16541.28</v>
      </c>
      <c r="Z103" s="9">
        <v>0</v>
      </c>
      <c r="AA103" s="9">
        <f t="shared" si="9"/>
        <v>0</v>
      </c>
      <c r="AB103" s="9">
        <v>0</v>
      </c>
      <c r="AC103" s="9">
        <f t="shared" si="10"/>
        <v>5270.7199999999993</v>
      </c>
      <c r="AD103" s="9">
        <f t="shared" si="11"/>
        <v>0</v>
      </c>
    </row>
    <row r="104" spans="1:30" x14ac:dyDescent="0.3">
      <c r="A104" s="8" t="s">
        <v>30</v>
      </c>
      <c r="B104" s="8" t="s">
        <v>31</v>
      </c>
      <c r="C104" s="8">
        <v>2100</v>
      </c>
      <c r="D104" s="8">
        <v>210000097</v>
      </c>
      <c r="E104" s="8">
        <v>0</v>
      </c>
      <c r="F104" s="8" t="s">
        <v>314</v>
      </c>
      <c r="G104" s="8" t="s">
        <v>312</v>
      </c>
      <c r="H104" s="8" t="s">
        <v>309</v>
      </c>
      <c r="I104" s="8">
        <v>0</v>
      </c>
      <c r="J104" s="8">
        <v>7</v>
      </c>
      <c r="K104" s="8">
        <v>1</v>
      </c>
      <c r="L104" s="8" t="s">
        <v>315</v>
      </c>
      <c r="M104" s="8" t="s">
        <v>53</v>
      </c>
      <c r="N104" s="8" t="s">
        <v>37</v>
      </c>
      <c r="O104" s="8" t="s">
        <v>38</v>
      </c>
      <c r="P104" s="9">
        <v>22826</v>
      </c>
      <c r="Q104" s="9">
        <v>0</v>
      </c>
      <c r="R104" s="9">
        <v>-22826</v>
      </c>
      <c r="S104" s="9">
        <v>0</v>
      </c>
      <c r="T104" s="9">
        <f t="shared" si="7"/>
        <v>0</v>
      </c>
      <c r="U104" s="9">
        <v>-17175.060000000001</v>
      </c>
      <c r="V104" s="9">
        <v>-541</v>
      </c>
      <c r="W104" s="9">
        <v>0</v>
      </c>
      <c r="X104" s="9">
        <v>-541</v>
      </c>
      <c r="Y104" s="9">
        <f t="shared" si="8"/>
        <v>17716.060000000001</v>
      </c>
      <c r="Z104" s="9">
        <v>0</v>
      </c>
      <c r="AA104" s="9">
        <f t="shared" si="9"/>
        <v>0</v>
      </c>
      <c r="AB104" s="9">
        <v>0</v>
      </c>
      <c r="AC104" s="9">
        <f t="shared" si="10"/>
        <v>5650.9399999999987</v>
      </c>
      <c r="AD104" s="9">
        <f t="shared" si="11"/>
        <v>0</v>
      </c>
    </row>
    <row r="105" spans="1:30" x14ac:dyDescent="0.3">
      <c r="A105" s="8" t="s">
        <v>30</v>
      </c>
      <c r="B105" s="8" t="s">
        <v>31</v>
      </c>
      <c r="C105" s="8">
        <v>2100</v>
      </c>
      <c r="D105" s="8">
        <v>210000235</v>
      </c>
      <c r="E105" s="8">
        <v>0</v>
      </c>
      <c r="F105" s="8" t="s">
        <v>316</v>
      </c>
      <c r="G105" s="8" t="s">
        <v>317</v>
      </c>
      <c r="H105" s="8" t="s">
        <v>309</v>
      </c>
      <c r="I105" s="8">
        <v>0</v>
      </c>
      <c r="J105" s="8">
        <v>9</v>
      </c>
      <c r="K105" s="8">
        <v>6</v>
      </c>
      <c r="L105" s="8" t="s">
        <v>318</v>
      </c>
      <c r="M105" s="8" t="s">
        <v>53</v>
      </c>
      <c r="N105" s="8" t="s">
        <v>37</v>
      </c>
      <c r="O105" s="8" t="s">
        <v>38</v>
      </c>
      <c r="P105" s="9">
        <v>5749.75</v>
      </c>
      <c r="Q105" s="9">
        <v>0</v>
      </c>
      <c r="R105" s="9">
        <v>-5749.75</v>
      </c>
      <c r="S105" s="9">
        <v>0</v>
      </c>
      <c r="T105" s="9">
        <f t="shared" si="7"/>
        <v>0</v>
      </c>
      <c r="U105" s="9">
        <v>-3012.32</v>
      </c>
      <c r="V105" s="9">
        <v>-136</v>
      </c>
      <c r="W105" s="9">
        <v>0</v>
      </c>
      <c r="X105" s="9">
        <v>-136</v>
      </c>
      <c r="Y105" s="9">
        <f t="shared" si="8"/>
        <v>3148.32</v>
      </c>
      <c r="Z105" s="9">
        <v>0</v>
      </c>
      <c r="AA105" s="9">
        <f t="shared" si="9"/>
        <v>0</v>
      </c>
      <c r="AB105" s="9">
        <v>0</v>
      </c>
      <c r="AC105" s="9">
        <f t="shared" si="10"/>
        <v>2737.43</v>
      </c>
      <c r="AD105" s="9">
        <f t="shared" si="11"/>
        <v>0</v>
      </c>
    </row>
    <row r="106" spans="1:30" x14ac:dyDescent="0.3">
      <c r="A106" s="8" t="s">
        <v>30</v>
      </c>
      <c r="B106" s="8" t="s">
        <v>31</v>
      </c>
      <c r="C106" s="8">
        <v>2100</v>
      </c>
      <c r="D106" s="8">
        <v>210000236</v>
      </c>
      <c r="E106" s="8">
        <v>0</v>
      </c>
      <c r="F106" s="8" t="s">
        <v>319</v>
      </c>
      <c r="G106" s="8" t="s">
        <v>320</v>
      </c>
      <c r="H106" s="8" t="s">
        <v>309</v>
      </c>
      <c r="I106" s="8">
        <v>0</v>
      </c>
      <c r="J106" s="8">
        <v>9</v>
      </c>
      <c r="K106" s="8">
        <v>6</v>
      </c>
      <c r="L106" s="8" t="s">
        <v>318</v>
      </c>
      <c r="M106" s="8" t="s">
        <v>53</v>
      </c>
      <c r="N106" s="8" t="s">
        <v>37</v>
      </c>
      <c r="O106" s="8" t="s">
        <v>38</v>
      </c>
      <c r="P106" s="9">
        <v>11400.33</v>
      </c>
      <c r="Q106" s="9">
        <v>0</v>
      </c>
      <c r="R106" s="9">
        <v>-11400.33</v>
      </c>
      <c r="S106" s="9">
        <v>0</v>
      </c>
      <c r="T106" s="9">
        <f t="shared" si="7"/>
        <v>0</v>
      </c>
      <c r="U106" s="9">
        <v>-5972.64</v>
      </c>
      <c r="V106" s="9">
        <v>-270</v>
      </c>
      <c r="W106" s="9">
        <v>0</v>
      </c>
      <c r="X106" s="9">
        <v>-270</v>
      </c>
      <c r="Y106" s="9">
        <f t="shared" si="8"/>
        <v>6242.64</v>
      </c>
      <c r="Z106" s="9">
        <v>0</v>
      </c>
      <c r="AA106" s="9">
        <f t="shared" si="9"/>
        <v>0</v>
      </c>
      <c r="AB106" s="9">
        <v>0</v>
      </c>
      <c r="AC106" s="9">
        <f t="shared" si="10"/>
        <v>5427.69</v>
      </c>
      <c r="AD106" s="9">
        <f t="shared" si="11"/>
        <v>0</v>
      </c>
    </row>
    <row r="107" spans="1:30" x14ac:dyDescent="0.3">
      <c r="A107" s="8" t="s">
        <v>30</v>
      </c>
      <c r="B107" s="8" t="s">
        <v>31</v>
      </c>
      <c r="C107" s="8">
        <v>2100</v>
      </c>
      <c r="D107" s="8">
        <v>210000246</v>
      </c>
      <c r="E107" s="8">
        <v>0</v>
      </c>
      <c r="F107" s="8" t="s">
        <v>321</v>
      </c>
      <c r="G107" s="8" t="s">
        <v>322</v>
      </c>
      <c r="H107" s="8" t="s">
        <v>309</v>
      </c>
      <c r="I107" s="8">
        <v>0</v>
      </c>
      <c r="J107" s="8">
        <v>9</v>
      </c>
      <c r="K107" s="8">
        <v>5</v>
      </c>
      <c r="L107" s="8" t="s">
        <v>323</v>
      </c>
      <c r="M107" s="8" t="s">
        <v>53</v>
      </c>
      <c r="N107" s="8" t="s">
        <v>37</v>
      </c>
      <c r="O107" s="8" t="s">
        <v>38</v>
      </c>
      <c r="P107" s="9">
        <v>21990.38</v>
      </c>
      <c r="Q107" s="9">
        <v>0</v>
      </c>
      <c r="R107" s="9">
        <v>-21990.38</v>
      </c>
      <c r="S107" s="9">
        <v>0</v>
      </c>
      <c r="T107" s="9">
        <f t="shared" si="7"/>
        <v>0</v>
      </c>
      <c r="U107" s="9">
        <v>-11629.7</v>
      </c>
      <c r="V107" s="9">
        <v>-524</v>
      </c>
      <c r="W107" s="9">
        <v>0</v>
      </c>
      <c r="X107" s="9">
        <v>-524</v>
      </c>
      <c r="Y107" s="9">
        <f t="shared" si="8"/>
        <v>12153.7</v>
      </c>
      <c r="Z107" s="9">
        <v>0</v>
      </c>
      <c r="AA107" s="9">
        <f t="shared" si="9"/>
        <v>0</v>
      </c>
      <c r="AB107" s="9">
        <v>0</v>
      </c>
      <c r="AC107" s="9">
        <f t="shared" si="10"/>
        <v>10360.68</v>
      </c>
      <c r="AD107" s="9">
        <f t="shared" si="11"/>
        <v>0</v>
      </c>
    </row>
    <row r="108" spans="1:30" x14ac:dyDescent="0.3">
      <c r="A108" s="8" t="s">
        <v>30</v>
      </c>
      <c r="B108" s="8" t="s">
        <v>31</v>
      </c>
      <c r="C108" s="8">
        <v>2100</v>
      </c>
      <c r="D108" s="8">
        <v>210000247</v>
      </c>
      <c r="E108" s="8">
        <v>0</v>
      </c>
      <c r="F108" s="8" t="s">
        <v>324</v>
      </c>
      <c r="G108" s="8" t="s">
        <v>325</v>
      </c>
      <c r="H108" s="8" t="s">
        <v>309</v>
      </c>
      <c r="I108" s="8">
        <v>0</v>
      </c>
      <c r="J108" s="8">
        <v>9</v>
      </c>
      <c r="K108" s="8">
        <v>5</v>
      </c>
      <c r="L108" s="8" t="s">
        <v>323</v>
      </c>
      <c r="M108" s="8" t="s">
        <v>53</v>
      </c>
      <c r="N108" s="8" t="s">
        <v>37</v>
      </c>
      <c r="O108" s="8" t="s">
        <v>38</v>
      </c>
      <c r="P108" s="9">
        <v>36990</v>
      </c>
      <c r="Q108" s="9">
        <v>0</v>
      </c>
      <c r="R108" s="9">
        <v>-36990</v>
      </c>
      <c r="S108" s="9">
        <v>0</v>
      </c>
      <c r="T108" s="9">
        <f t="shared" si="7"/>
        <v>0</v>
      </c>
      <c r="U108" s="9">
        <v>-19560.509999999998</v>
      </c>
      <c r="V108" s="9">
        <v>-882</v>
      </c>
      <c r="W108" s="9">
        <v>0</v>
      </c>
      <c r="X108" s="9">
        <v>-882</v>
      </c>
      <c r="Y108" s="9">
        <f t="shared" si="8"/>
        <v>20442.509999999998</v>
      </c>
      <c r="Z108" s="9">
        <v>0</v>
      </c>
      <c r="AA108" s="9">
        <f t="shared" si="9"/>
        <v>0</v>
      </c>
      <c r="AB108" s="9">
        <v>0</v>
      </c>
      <c r="AC108" s="9">
        <f t="shared" si="10"/>
        <v>17429.490000000002</v>
      </c>
      <c r="AD108" s="9">
        <f t="shared" si="11"/>
        <v>0</v>
      </c>
    </row>
    <row r="109" spans="1:30" x14ac:dyDescent="0.3">
      <c r="A109" s="8" t="s">
        <v>30</v>
      </c>
      <c r="B109" s="8" t="s">
        <v>31</v>
      </c>
      <c r="C109" s="8">
        <v>2100</v>
      </c>
      <c r="D109" s="8">
        <v>210000294</v>
      </c>
      <c r="E109" s="8">
        <v>0</v>
      </c>
      <c r="F109" s="8" t="s">
        <v>326</v>
      </c>
      <c r="G109" s="8" t="s">
        <v>327</v>
      </c>
      <c r="H109" s="8" t="s">
        <v>309</v>
      </c>
      <c r="I109" s="8">
        <v>0</v>
      </c>
      <c r="J109" s="8">
        <v>10</v>
      </c>
      <c r="K109" s="8">
        <v>0</v>
      </c>
      <c r="L109" s="8" t="s">
        <v>73</v>
      </c>
      <c r="M109" s="8" t="s">
        <v>328</v>
      </c>
      <c r="N109" s="8" t="s">
        <v>37</v>
      </c>
      <c r="O109" s="8" t="s">
        <v>38</v>
      </c>
      <c r="P109" s="9">
        <v>20990</v>
      </c>
      <c r="Q109" s="9">
        <v>0</v>
      </c>
      <c r="R109" s="9">
        <v>-20990</v>
      </c>
      <c r="S109" s="9">
        <v>0</v>
      </c>
      <c r="T109" s="9">
        <f t="shared" si="7"/>
        <v>0</v>
      </c>
      <c r="U109" s="9">
        <v>-9638</v>
      </c>
      <c r="V109" s="9">
        <v>-499</v>
      </c>
      <c r="W109" s="9">
        <v>0</v>
      </c>
      <c r="X109" s="9">
        <v>-499</v>
      </c>
      <c r="Y109" s="9">
        <f t="shared" si="8"/>
        <v>10137</v>
      </c>
      <c r="Z109" s="9">
        <v>0</v>
      </c>
      <c r="AA109" s="9">
        <f t="shared" si="9"/>
        <v>0</v>
      </c>
      <c r="AB109" s="9">
        <v>0</v>
      </c>
      <c r="AC109" s="9">
        <f t="shared" si="10"/>
        <v>11352</v>
      </c>
      <c r="AD109" s="9">
        <f t="shared" si="11"/>
        <v>0</v>
      </c>
    </row>
    <row r="110" spans="1:30" x14ac:dyDescent="0.3">
      <c r="A110" s="8" t="s">
        <v>30</v>
      </c>
      <c r="B110" s="8" t="s">
        <v>31</v>
      </c>
      <c r="C110" s="8">
        <v>2100</v>
      </c>
      <c r="D110" s="8">
        <v>210000295</v>
      </c>
      <c r="E110" s="8">
        <v>0</v>
      </c>
      <c r="F110" s="8" t="s">
        <v>329</v>
      </c>
      <c r="G110" s="8" t="s">
        <v>330</v>
      </c>
      <c r="H110" s="8" t="s">
        <v>309</v>
      </c>
      <c r="I110" s="8">
        <v>0</v>
      </c>
      <c r="J110" s="8">
        <v>10</v>
      </c>
      <c r="K110" s="8">
        <v>0</v>
      </c>
      <c r="L110" s="8" t="s">
        <v>73</v>
      </c>
      <c r="M110" s="8" t="s">
        <v>328</v>
      </c>
      <c r="N110" s="8" t="s">
        <v>37</v>
      </c>
      <c r="O110" s="8" t="s">
        <v>38</v>
      </c>
      <c r="P110" s="9">
        <v>51980</v>
      </c>
      <c r="Q110" s="9">
        <v>0</v>
      </c>
      <c r="R110" s="9">
        <v>-51980</v>
      </c>
      <c r="S110" s="9">
        <v>0</v>
      </c>
      <c r="T110" s="9">
        <f t="shared" si="7"/>
        <v>0</v>
      </c>
      <c r="U110" s="9">
        <v>-23867</v>
      </c>
      <c r="V110" s="9">
        <v>-1235</v>
      </c>
      <c r="W110" s="9">
        <v>0</v>
      </c>
      <c r="X110" s="9">
        <v>-1235</v>
      </c>
      <c r="Y110" s="9">
        <f t="shared" si="8"/>
        <v>25102</v>
      </c>
      <c r="Z110" s="9">
        <v>0</v>
      </c>
      <c r="AA110" s="9">
        <f t="shared" si="9"/>
        <v>0</v>
      </c>
      <c r="AB110" s="9">
        <v>0</v>
      </c>
      <c r="AC110" s="9">
        <f t="shared" si="10"/>
        <v>28113</v>
      </c>
      <c r="AD110" s="9">
        <f t="shared" si="11"/>
        <v>0</v>
      </c>
    </row>
    <row r="111" spans="1:30" x14ac:dyDescent="0.3">
      <c r="A111" s="8" t="s">
        <v>30</v>
      </c>
      <c r="B111" s="8" t="s">
        <v>31</v>
      </c>
      <c r="C111" s="8">
        <v>2100</v>
      </c>
      <c r="D111" s="8">
        <v>210000378</v>
      </c>
      <c r="E111" s="8">
        <v>0</v>
      </c>
      <c r="F111" s="8" t="s">
        <v>331</v>
      </c>
      <c r="G111" s="8" t="s">
        <v>332</v>
      </c>
      <c r="H111" s="8" t="s">
        <v>309</v>
      </c>
      <c r="I111" s="8">
        <v>0</v>
      </c>
      <c r="J111" s="8">
        <v>10</v>
      </c>
      <c r="K111" s="8">
        <v>0</v>
      </c>
      <c r="L111" s="8" t="s">
        <v>85</v>
      </c>
      <c r="M111" s="8" t="s">
        <v>333</v>
      </c>
      <c r="N111" s="8" t="s">
        <v>37</v>
      </c>
      <c r="O111" s="8" t="s">
        <v>38</v>
      </c>
      <c r="P111" s="9">
        <v>18274.22</v>
      </c>
      <c r="Q111" s="9">
        <v>0</v>
      </c>
      <c r="R111" s="9">
        <v>-18274.22</v>
      </c>
      <c r="S111" s="9">
        <v>0</v>
      </c>
      <c r="T111" s="9">
        <f t="shared" si="7"/>
        <v>0</v>
      </c>
      <c r="U111" s="9">
        <v>-7429</v>
      </c>
      <c r="V111" s="9">
        <v>-428</v>
      </c>
      <c r="W111" s="9">
        <v>0</v>
      </c>
      <c r="X111" s="9">
        <v>-428</v>
      </c>
      <c r="Y111" s="9">
        <f t="shared" si="8"/>
        <v>7857</v>
      </c>
      <c r="Z111" s="9">
        <v>0</v>
      </c>
      <c r="AA111" s="9">
        <f t="shared" si="9"/>
        <v>0</v>
      </c>
      <c r="AB111" s="9">
        <v>0</v>
      </c>
      <c r="AC111" s="9">
        <f t="shared" si="10"/>
        <v>10845.220000000001</v>
      </c>
      <c r="AD111" s="9">
        <f t="shared" si="11"/>
        <v>0</v>
      </c>
    </row>
    <row r="112" spans="1:30" x14ac:dyDescent="0.3">
      <c r="A112" s="8" t="s">
        <v>30</v>
      </c>
      <c r="B112" s="8" t="s">
        <v>31</v>
      </c>
      <c r="C112" s="8">
        <v>2100</v>
      </c>
      <c r="D112" s="8">
        <v>210000450</v>
      </c>
      <c r="E112" s="8">
        <v>0</v>
      </c>
      <c r="F112" s="8" t="s">
        <v>334</v>
      </c>
      <c r="G112" s="8" t="s">
        <v>335</v>
      </c>
      <c r="H112" s="8" t="s">
        <v>309</v>
      </c>
      <c r="I112" s="8">
        <v>0</v>
      </c>
      <c r="J112" s="8">
        <v>10</v>
      </c>
      <c r="K112" s="8">
        <v>0</v>
      </c>
      <c r="L112" s="8" t="s">
        <v>91</v>
      </c>
      <c r="M112" s="8" t="s">
        <v>336</v>
      </c>
      <c r="N112" s="8" t="s">
        <v>37</v>
      </c>
      <c r="O112" s="8" t="s">
        <v>38</v>
      </c>
      <c r="P112" s="9">
        <v>121916.58</v>
      </c>
      <c r="Q112" s="9">
        <v>0</v>
      </c>
      <c r="R112" s="9">
        <v>-121916.58</v>
      </c>
      <c r="S112" s="9">
        <v>0</v>
      </c>
      <c r="T112" s="9">
        <f t="shared" si="7"/>
        <v>0</v>
      </c>
      <c r="U112" s="9">
        <v>-43853</v>
      </c>
      <c r="V112" s="9">
        <v>-2856</v>
      </c>
      <c r="W112" s="9">
        <v>0</v>
      </c>
      <c r="X112" s="9">
        <v>-2856</v>
      </c>
      <c r="Y112" s="9">
        <f t="shared" si="8"/>
        <v>46709</v>
      </c>
      <c r="Z112" s="9">
        <v>0</v>
      </c>
      <c r="AA112" s="9">
        <f t="shared" si="9"/>
        <v>0</v>
      </c>
      <c r="AB112" s="9">
        <v>0</v>
      </c>
      <c r="AC112" s="9">
        <f t="shared" si="10"/>
        <v>78063.58</v>
      </c>
      <c r="AD112" s="9">
        <f t="shared" si="11"/>
        <v>0</v>
      </c>
    </row>
    <row r="113" spans="1:30" x14ac:dyDescent="0.3">
      <c r="A113" s="8" t="s">
        <v>30</v>
      </c>
      <c r="B113" s="8" t="s">
        <v>31</v>
      </c>
      <c r="C113" s="8">
        <v>2100</v>
      </c>
      <c r="D113" s="8">
        <v>210000451</v>
      </c>
      <c r="E113" s="8">
        <v>0</v>
      </c>
      <c r="F113" s="8" t="s">
        <v>337</v>
      </c>
      <c r="G113" s="8" t="s">
        <v>338</v>
      </c>
      <c r="H113" s="8" t="s">
        <v>309</v>
      </c>
      <c r="I113" s="8">
        <v>0</v>
      </c>
      <c r="J113" s="8">
        <v>10</v>
      </c>
      <c r="K113" s="8">
        <v>0</v>
      </c>
      <c r="L113" s="8" t="s">
        <v>91</v>
      </c>
      <c r="M113" s="8" t="s">
        <v>336</v>
      </c>
      <c r="N113" s="8" t="s">
        <v>37</v>
      </c>
      <c r="O113" s="8" t="s">
        <v>38</v>
      </c>
      <c r="P113" s="9">
        <v>26414.5</v>
      </c>
      <c r="Q113" s="9">
        <v>0</v>
      </c>
      <c r="R113" s="9">
        <v>-26414.5</v>
      </c>
      <c r="S113" s="9">
        <v>0</v>
      </c>
      <c r="T113" s="9">
        <f t="shared" si="7"/>
        <v>0</v>
      </c>
      <c r="U113" s="9">
        <v>-9501</v>
      </c>
      <c r="V113" s="9">
        <v>-619</v>
      </c>
      <c r="W113" s="9">
        <v>0</v>
      </c>
      <c r="X113" s="9">
        <v>-619</v>
      </c>
      <c r="Y113" s="9">
        <f t="shared" si="8"/>
        <v>10120</v>
      </c>
      <c r="Z113" s="9">
        <v>0</v>
      </c>
      <c r="AA113" s="9">
        <f t="shared" si="9"/>
        <v>0</v>
      </c>
      <c r="AB113" s="9">
        <v>0</v>
      </c>
      <c r="AC113" s="9">
        <f t="shared" si="10"/>
        <v>16913.5</v>
      </c>
      <c r="AD113" s="9">
        <f t="shared" si="11"/>
        <v>0</v>
      </c>
    </row>
    <row r="114" spans="1:30" x14ac:dyDescent="0.3">
      <c r="A114" s="8" t="s">
        <v>30</v>
      </c>
      <c r="B114" s="8" t="s">
        <v>31</v>
      </c>
      <c r="C114" s="8">
        <v>2100</v>
      </c>
      <c r="D114" s="8">
        <v>210000532</v>
      </c>
      <c r="E114" s="8">
        <v>0</v>
      </c>
      <c r="F114" s="8" t="s">
        <v>339</v>
      </c>
      <c r="G114" s="8" t="s">
        <v>340</v>
      </c>
      <c r="H114" s="8" t="s">
        <v>309</v>
      </c>
      <c r="I114" s="8">
        <v>0</v>
      </c>
      <c r="J114" s="8">
        <v>10</v>
      </c>
      <c r="K114" s="8">
        <v>0</v>
      </c>
      <c r="L114" s="8" t="s">
        <v>197</v>
      </c>
      <c r="M114" s="8" t="s">
        <v>341</v>
      </c>
      <c r="N114" s="8" t="s">
        <v>37</v>
      </c>
      <c r="O114" s="8" t="s">
        <v>38</v>
      </c>
      <c r="P114" s="9">
        <v>26784.69</v>
      </c>
      <c r="Q114" s="9">
        <v>0</v>
      </c>
      <c r="R114" s="9">
        <v>-26784.69</v>
      </c>
      <c r="S114" s="9">
        <v>0</v>
      </c>
      <c r="T114" s="9">
        <f t="shared" si="7"/>
        <v>0</v>
      </c>
      <c r="U114" s="9">
        <v>-9356</v>
      </c>
      <c r="V114" s="9">
        <v>-627</v>
      </c>
      <c r="W114" s="9">
        <v>0</v>
      </c>
      <c r="X114" s="9">
        <v>-627</v>
      </c>
      <c r="Y114" s="9">
        <f t="shared" si="8"/>
        <v>9983</v>
      </c>
      <c r="Z114" s="9">
        <v>0</v>
      </c>
      <c r="AA114" s="9">
        <f t="shared" si="9"/>
        <v>0</v>
      </c>
      <c r="AB114" s="9">
        <v>0</v>
      </c>
      <c r="AC114" s="9">
        <f t="shared" si="10"/>
        <v>17428.689999999999</v>
      </c>
      <c r="AD114" s="9">
        <f t="shared" si="11"/>
        <v>0</v>
      </c>
    </row>
    <row r="115" spans="1:30" x14ac:dyDescent="0.3">
      <c r="A115" s="8" t="s">
        <v>30</v>
      </c>
      <c r="B115" s="8" t="s">
        <v>31</v>
      </c>
      <c r="C115" s="8">
        <v>2100</v>
      </c>
      <c r="D115" s="8">
        <v>210000574</v>
      </c>
      <c r="E115" s="8">
        <v>0</v>
      </c>
      <c r="F115" s="8" t="s">
        <v>342</v>
      </c>
      <c r="G115" s="8" t="s">
        <v>343</v>
      </c>
      <c r="H115" s="8" t="s">
        <v>309</v>
      </c>
      <c r="I115" s="8">
        <v>0</v>
      </c>
      <c r="J115" s="8">
        <v>10</v>
      </c>
      <c r="K115" s="8">
        <v>0</v>
      </c>
      <c r="L115" s="8" t="s">
        <v>344</v>
      </c>
      <c r="M115" s="8" t="s">
        <v>345</v>
      </c>
      <c r="N115" s="8" t="s">
        <v>37</v>
      </c>
      <c r="O115" s="8" t="s">
        <v>38</v>
      </c>
      <c r="P115" s="9">
        <v>12247.81</v>
      </c>
      <c r="Q115" s="9">
        <v>0</v>
      </c>
      <c r="R115" s="9">
        <v>-12247.81</v>
      </c>
      <c r="S115" s="9">
        <v>0</v>
      </c>
      <c r="T115" s="9">
        <f t="shared" si="7"/>
        <v>0</v>
      </c>
      <c r="U115" s="9">
        <v>-4004</v>
      </c>
      <c r="V115" s="9">
        <v>-287</v>
      </c>
      <c r="W115" s="9">
        <v>0</v>
      </c>
      <c r="X115" s="9">
        <v>-287</v>
      </c>
      <c r="Y115" s="9">
        <f t="shared" si="8"/>
        <v>4291</v>
      </c>
      <c r="Z115" s="9">
        <v>0</v>
      </c>
      <c r="AA115" s="9">
        <f t="shared" si="9"/>
        <v>0</v>
      </c>
      <c r="AB115" s="9">
        <v>0</v>
      </c>
      <c r="AC115" s="9">
        <f t="shared" si="10"/>
        <v>8243.81</v>
      </c>
      <c r="AD115" s="9">
        <f t="shared" si="11"/>
        <v>0</v>
      </c>
    </row>
    <row r="116" spans="1:30" x14ac:dyDescent="0.3">
      <c r="A116" s="8" t="s">
        <v>30</v>
      </c>
      <c r="B116" s="8" t="s">
        <v>31</v>
      </c>
      <c r="C116" s="8">
        <v>2100</v>
      </c>
      <c r="D116" s="8">
        <v>210000685</v>
      </c>
      <c r="E116" s="8">
        <v>0</v>
      </c>
      <c r="F116" s="8" t="s">
        <v>346</v>
      </c>
      <c r="G116" s="8" t="s">
        <v>347</v>
      </c>
      <c r="H116" s="8" t="s">
        <v>309</v>
      </c>
      <c r="I116" s="8">
        <v>0</v>
      </c>
      <c r="J116" s="8">
        <v>10</v>
      </c>
      <c r="K116" s="8">
        <v>0</v>
      </c>
      <c r="L116" s="8" t="s">
        <v>207</v>
      </c>
      <c r="M116" s="8" t="s">
        <v>207</v>
      </c>
      <c r="N116" s="8" t="s">
        <v>37</v>
      </c>
      <c r="O116" s="8" t="s">
        <v>38</v>
      </c>
      <c r="P116" s="9">
        <v>4488</v>
      </c>
      <c r="Q116" s="9">
        <v>0</v>
      </c>
      <c r="R116" s="9">
        <v>-4488</v>
      </c>
      <c r="S116" s="9">
        <v>0</v>
      </c>
      <c r="T116" s="9">
        <f t="shared" si="7"/>
        <v>0</v>
      </c>
      <c r="U116" s="9">
        <v>-1245</v>
      </c>
      <c r="V116" s="9">
        <v>-105</v>
      </c>
      <c r="W116" s="9">
        <v>0</v>
      </c>
      <c r="X116" s="9">
        <v>-105</v>
      </c>
      <c r="Y116" s="9">
        <f t="shared" si="8"/>
        <v>1350</v>
      </c>
      <c r="Z116" s="9">
        <v>0</v>
      </c>
      <c r="AA116" s="9">
        <f t="shared" si="9"/>
        <v>0</v>
      </c>
      <c r="AB116" s="9">
        <v>0</v>
      </c>
      <c r="AC116" s="9">
        <f t="shared" si="10"/>
        <v>3243</v>
      </c>
      <c r="AD116" s="9">
        <f t="shared" si="11"/>
        <v>0</v>
      </c>
    </row>
    <row r="117" spans="1:30" x14ac:dyDescent="0.3">
      <c r="A117" s="8" t="s">
        <v>30</v>
      </c>
      <c r="B117" s="8" t="s">
        <v>31</v>
      </c>
      <c r="C117" s="8">
        <v>2200</v>
      </c>
      <c r="D117" s="8">
        <v>220000016</v>
      </c>
      <c r="E117" s="8">
        <v>0</v>
      </c>
      <c r="F117" s="8" t="s">
        <v>348</v>
      </c>
      <c r="G117" s="8" t="s">
        <v>349</v>
      </c>
      <c r="H117" s="8" t="s">
        <v>350</v>
      </c>
      <c r="I117" s="8">
        <v>1</v>
      </c>
      <c r="J117" s="8">
        <v>2</v>
      </c>
      <c r="K117" s="8">
        <v>6</v>
      </c>
      <c r="L117" s="8" t="s">
        <v>351</v>
      </c>
      <c r="M117" s="8" t="s">
        <v>53</v>
      </c>
      <c r="N117" s="8"/>
      <c r="O117" s="8" t="s">
        <v>38</v>
      </c>
      <c r="P117" s="9">
        <v>43200</v>
      </c>
      <c r="Q117" s="9">
        <v>0</v>
      </c>
      <c r="R117" s="9">
        <v>0</v>
      </c>
      <c r="S117" s="9">
        <v>0</v>
      </c>
      <c r="T117" s="9">
        <f t="shared" si="7"/>
        <v>43200</v>
      </c>
      <c r="U117" s="9">
        <v>-41040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f>U117+X117+Y117+Z117-AB117</f>
        <v>-41040</v>
      </c>
      <c r="AB117" s="9">
        <v>0</v>
      </c>
      <c r="AC117" s="9">
        <f t="shared" si="10"/>
        <v>2160</v>
      </c>
      <c r="AD117" s="9">
        <f t="shared" si="11"/>
        <v>2160</v>
      </c>
    </row>
    <row r="118" spans="1:30" x14ac:dyDescent="0.3">
      <c r="A118" s="8" t="s">
        <v>30</v>
      </c>
      <c r="B118" s="8" t="s">
        <v>31</v>
      </c>
      <c r="C118" s="8">
        <v>2200</v>
      </c>
      <c r="D118" s="8">
        <v>220000031</v>
      </c>
      <c r="E118" s="8">
        <v>0</v>
      </c>
      <c r="F118" s="8" t="s">
        <v>352</v>
      </c>
      <c r="G118" s="8" t="s">
        <v>353</v>
      </c>
      <c r="H118" s="8" t="s">
        <v>350</v>
      </c>
      <c r="I118" s="8">
        <v>1</v>
      </c>
      <c r="J118" s="8">
        <v>5</v>
      </c>
      <c r="K118" s="8">
        <v>11</v>
      </c>
      <c r="L118" s="8" t="s">
        <v>354</v>
      </c>
      <c r="M118" s="8" t="s">
        <v>53</v>
      </c>
      <c r="N118" s="8"/>
      <c r="O118" s="8" t="s">
        <v>38</v>
      </c>
      <c r="P118" s="9">
        <v>1956094</v>
      </c>
      <c r="Q118" s="9">
        <v>0</v>
      </c>
      <c r="R118" s="9">
        <v>0</v>
      </c>
      <c r="S118" s="9">
        <v>0</v>
      </c>
      <c r="T118" s="9">
        <f t="shared" si="7"/>
        <v>1956094</v>
      </c>
      <c r="U118" s="9">
        <v>-1713309.34</v>
      </c>
      <c r="V118" s="9">
        <v>-118620</v>
      </c>
      <c r="W118" s="9">
        <v>0</v>
      </c>
      <c r="X118" s="9">
        <v>-118620</v>
      </c>
      <c r="Y118" s="9">
        <v>0</v>
      </c>
      <c r="Z118" s="9">
        <v>0</v>
      </c>
      <c r="AA118" s="9">
        <f>U118+X118+Y118+Z118-AB118</f>
        <v>-1831929.34</v>
      </c>
      <c r="AB118" s="9">
        <v>0</v>
      </c>
      <c r="AC118" s="9">
        <f t="shared" si="10"/>
        <v>242784.65999999992</v>
      </c>
      <c r="AD118" s="9">
        <f t="shared" si="11"/>
        <v>124164.65999999992</v>
      </c>
    </row>
    <row r="119" spans="1:30" x14ac:dyDescent="0.3">
      <c r="A119" s="8" t="s">
        <v>30</v>
      </c>
      <c r="B119" s="8" t="s">
        <v>31</v>
      </c>
      <c r="C119" s="8">
        <v>2400</v>
      </c>
      <c r="D119" s="8">
        <v>240000000</v>
      </c>
      <c r="E119" s="8">
        <v>0</v>
      </c>
      <c r="F119" s="8" t="s">
        <v>355</v>
      </c>
      <c r="G119" s="8" t="s">
        <v>356</v>
      </c>
      <c r="H119" s="8" t="s">
        <v>357</v>
      </c>
      <c r="I119" s="8">
        <v>0</v>
      </c>
      <c r="J119" s="8">
        <v>6</v>
      </c>
      <c r="K119" s="8">
        <v>0</v>
      </c>
      <c r="L119" s="8" t="s">
        <v>358</v>
      </c>
      <c r="M119" s="8" t="s">
        <v>53</v>
      </c>
      <c r="N119" s="8" t="s">
        <v>37</v>
      </c>
      <c r="O119" s="8" t="s">
        <v>38</v>
      </c>
      <c r="P119" s="9">
        <v>1987180</v>
      </c>
      <c r="Q119" s="9">
        <v>0</v>
      </c>
      <c r="R119" s="9">
        <v>-1987180</v>
      </c>
      <c r="S119" s="9">
        <v>0</v>
      </c>
      <c r="T119" s="9">
        <f t="shared" si="7"/>
        <v>0</v>
      </c>
      <c r="U119" s="9">
        <v>-1657041.72</v>
      </c>
      <c r="V119" s="9">
        <v>-82535</v>
      </c>
      <c r="W119" s="9">
        <v>0</v>
      </c>
      <c r="X119" s="9">
        <v>-82535</v>
      </c>
      <c r="Y119" s="9">
        <f>-(U119+X119)</f>
        <v>1739576.72</v>
      </c>
      <c r="Z119" s="9">
        <v>0</v>
      </c>
      <c r="AA119" s="9">
        <f>U119+X119+Y119+Z119</f>
        <v>0</v>
      </c>
      <c r="AB119" s="9">
        <v>0</v>
      </c>
      <c r="AC119" s="9">
        <f t="shared" si="10"/>
        <v>330138.28000000003</v>
      </c>
      <c r="AD119" s="9">
        <f t="shared" si="11"/>
        <v>0</v>
      </c>
    </row>
    <row r="120" spans="1:30" x14ac:dyDescent="0.3">
      <c r="A120" s="8" t="s">
        <v>30</v>
      </c>
      <c r="B120" s="8" t="s">
        <v>31</v>
      </c>
      <c r="C120" s="8">
        <v>2400</v>
      </c>
      <c r="D120" s="8">
        <v>240000011</v>
      </c>
      <c r="E120" s="8">
        <v>0</v>
      </c>
      <c r="F120" s="8" t="s">
        <v>359</v>
      </c>
      <c r="G120" s="8" t="s">
        <v>360</v>
      </c>
      <c r="H120" s="8" t="s">
        <v>357</v>
      </c>
      <c r="I120" s="8">
        <v>0</v>
      </c>
      <c r="J120" s="8">
        <v>6</v>
      </c>
      <c r="K120" s="8">
        <v>0</v>
      </c>
      <c r="L120" s="8" t="s">
        <v>203</v>
      </c>
      <c r="M120" s="8" t="s">
        <v>204</v>
      </c>
      <c r="N120" s="8" t="s">
        <v>37</v>
      </c>
      <c r="O120" s="8" t="s">
        <v>38</v>
      </c>
      <c r="P120" s="9">
        <v>30750</v>
      </c>
      <c r="Q120" s="9">
        <v>0</v>
      </c>
      <c r="R120" s="9">
        <v>-30750</v>
      </c>
      <c r="S120" s="9">
        <v>0</v>
      </c>
      <c r="T120" s="9">
        <f t="shared" si="7"/>
        <v>0</v>
      </c>
      <c r="U120" s="9">
        <v>-15543</v>
      </c>
      <c r="V120" s="9">
        <v>-1264</v>
      </c>
      <c r="W120" s="9">
        <v>0</v>
      </c>
      <c r="X120" s="9">
        <v>-1264</v>
      </c>
      <c r="Y120" s="9">
        <f>-(U120+X120)</f>
        <v>16807</v>
      </c>
      <c r="Z120" s="9">
        <v>0</v>
      </c>
      <c r="AA120" s="9">
        <f>U120+X120+Y120+Z120</f>
        <v>0</v>
      </c>
      <c r="AB120" s="9">
        <v>0</v>
      </c>
      <c r="AC120" s="9">
        <f t="shared" si="10"/>
        <v>15207</v>
      </c>
      <c r="AD120" s="9">
        <f t="shared" si="11"/>
        <v>0</v>
      </c>
    </row>
    <row r="121" spans="1:30" x14ac:dyDescent="0.3">
      <c r="A121" s="8" t="s">
        <v>30</v>
      </c>
      <c r="B121" s="8" t="s">
        <v>31</v>
      </c>
      <c r="C121" s="8">
        <v>2400</v>
      </c>
      <c r="D121" s="8">
        <v>240000030</v>
      </c>
      <c r="E121" s="8">
        <v>0</v>
      </c>
      <c r="F121" s="8" t="s">
        <v>361</v>
      </c>
      <c r="G121" s="8" t="s">
        <v>362</v>
      </c>
      <c r="H121" s="8" t="s">
        <v>357</v>
      </c>
      <c r="I121" s="8">
        <v>1</v>
      </c>
      <c r="J121" s="8">
        <v>1</v>
      </c>
      <c r="K121" s="8">
        <v>0</v>
      </c>
      <c r="L121" s="8" t="s">
        <v>45</v>
      </c>
      <c r="M121" s="8" t="s">
        <v>363</v>
      </c>
      <c r="N121" s="8"/>
      <c r="O121" s="8" t="s">
        <v>38</v>
      </c>
      <c r="P121" s="9">
        <v>7601</v>
      </c>
      <c r="Q121" s="9">
        <v>0</v>
      </c>
      <c r="R121" s="9">
        <v>0</v>
      </c>
      <c r="S121" s="9">
        <v>0</v>
      </c>
      <c r="T121" s="9">
        <f t="shared" si="7"/>
        <v>7601</v>
      </c>
      <c r="U121" s="9">
        <v>-3801</v>
      </c>
      <c r="V121" s="9">
        <v>-3800</v>
      </c>
      <c r="W121" s="9">
        <v>0</v>
      </c>
      <c r="X121" s="9">
        <v>-3800</v>
      </c>
      <c r="Y121" s="9">
        <v>0</v>
      </c>
      <c r="Z121" s="9">
        <v>0</v>
      </c>
      <c r="AA121" s="9">
        <f>U121+X121+Y121+Z121-AB121</f>
        <v>-7601</v>
      </c>
      <c r="AB121" s="9">
        <v>0</v>
      </c>
      <c r="AC121" s="9">
        <f t="shared" si="10"/>
        <v>3800</v>
      </c>
      <c r="AD121" s="9">
        <f t="shared" si="11"/>
        <v>0</v>
      </c>
    </row>
    <row r="122" spans="1:30" x14ac:dyDescent="0.3">
      <c r="A122" s="8" t="s">
        <v>30</v>
      </c>
      <c r="B122" s="8" t="s">
        <v>31</v>
      </c>
      <c r="C122" s="8">
        <v>2400</v>
      </c>
      <c r="D122" s="8">
        <v>240000031</v>
      </c>
      <c r="E122" s="8">
        <v>0</v>
      </c>
      <c r="F122" s="8" t="s">
        <v>364</v>
      </c>
      <c r="G122" s="8" t="s">
        <v>365</v>
      </c>
      <c r="H122" s="8" t="s">
        <v>357</v>
      </c>
      <c r="I122" s="8">
        <v>1</v>
      </c>
      <c r="J122" s="8">
        <v>1</v>
      </c>
      <c r="K122" s="8">
        <v>0</v>
      </c>
      <c r="L122" s="8" t="s">
        <v>366</v>
      </c>
      <c r="M122" s="8" t="s">
        <v>367</v>
      </c>
      <c r="N122" s="8"/>
      <c r="O122" s="8" t="s">
        <v>38</v>
      </c>
      <c r="P122" s="9">
        <v>6518.87</v>
      </c>
      <c r="Q122" s="9">
        <v>0</v>
      </c>
      <c r="R122" s="9">
        <v>0</v>
      </c>
      <c r="S122" s="9">
        <v>0</v>
      </c>
      <c r="T122" s="9">
        <f t="shared" si="7"/>
        <v>6518.87</v>
      </c>
      <c r="U122" s="9">
        <v>-3259</v>
      </c>
      <c r="V122" s="9">
        <v>-3259.87</v>
      </c>
      <c r="W122" s="9">
        <v>0</v>
      </c>
      <c r="X122" s="9">
        <v>-3259.87</v>
      </c>
      <c r="Y122" s="9">
        <v>0</v>
      </c>
      <c r="Z122" s="9">
        <v>0</v>
      </c>
      <c r="AA122" s="9">
        <f>U122+X122+Y122+Z122-AB122</f>
        <v>-6518.87</v>
      </c>
      <c r="AB122" s="9">
        <v>0</v>
      </c>
      <c r="AC122" s="9">
        <f t="shared" si="10"/>
        <v>3259.87</v>
      </c>
      <c r="AD122" s="9">
        <f t="shared" si="11"/>
        <v>0</v>
      </c>
    </row>
    <row r="123" spans="1:30" x14ac:dyDescent="0.3">
      <c r="A123" s="8" t="s">
        <v>30</v>
      </c>
      <c r="B123" s="8" t="s">
        <v>31</v>
      </c>
      <c r="C123" s="8">
        <v>2400</v>
      </c>
      <c r="D123" s="8">
        <v>240000032</v>
      </c>
      <c r="E123" s="8">
        <v>0</v>
      </c>
      <c r="F123" s="8" t="s">
        <v>368</v>
      </c>
      <c r="G123" s="8" t="s">
        <v>362</v>
      </c>
      <c r="H123" s="8" t="s">
        <v>357</v>
      </c>
      <c r="I123" s="8">
        <v>0</v>
      </c>
      <c r="J123" s="8">
        <v>1</v>
      </c>
      <c r="K123" s="8">
        <v>0</v>
      </c>
      <c r="L123" s="8" t="s">
        <v>366</v>
      </c>
      <c r="M123" s="8" t="s">
        <v>369</v>
      </c>
      <c r="N123" s="8" t="s">
        <v>149</v>
      </c>
      <c r="O123" s="8" t="s">
        <v>38</v>
      </c>
      <c r="P123" s="9">
        <v>6967.58</v>
      </c>
      <c r="Q123" s="9">
        <v>0</v>
      </c>
      <c r="R123" s="9">
        <v>-6967.58</v>
      </c>
      <c r="S123" s="9">
        <v>0</v>
      </c>
      <c r="T123" s="9">
        <f t="shared" si="7"/>
        <v>0</v>
      </c>
      <c r="U123" s="9">
        <v>-2903</v>
      </c>
      <c r="V123" s="9">
        <v>-3484</v>
      </c>
      <c r="W123" s="9">
        <v>0</v>
      </c>
      <c r="X123" s="9">
        <v>-3484</v>
      </c>
      <c r="Y123" s="9">
        <f>-(U123+X123)</f>
        <v>6387</v>
      </c>
      <c r="Z123" s="9">
        <v>0</v>
      </c>
      <c r="AA123" s="9">
        <f>U123+X123+Y123+Z123</f>
        <v>0</v>
      </c>
      <c r="AB123" s="9">
        <v>0</v>
      </c>
      <c r="AC123" s="9">
        <f t="shared" si="10"/>
        <v>4064.58</v>
      </c>
      <c r="AD123" s="9">
        <f t="shared" si="11"/>
        <v>0</v>
      </c>
    </row>
    <row r="124" spans="1:30" x14ac:dyDescent="0.3">
      <c r="A124" s="8" t="s">
        <v>30</v>
      </c>
      <c r="B124" s="8" t="s">
        <v>31</v>
      </c>
      <c r="C124" s="8">
        <v>2400</v>
      </c>
      <c r="D124" s="8">
        <v>240000033</v>
      </c>
      <c r="E124" s="8">
        <v>0</v>
      </c>
      <c r="F124" s="8" t="s">
        <v>370</v>
      </c>
      <c r="G124" s="8" t="s">
        <v>365</v>
      </c>
      <c r="H124" s="8" t="s">
        <v>357</v>
      </c>
      <c r="I124" s="8">
        <v>0</v>
      </c>
      <c r="J124" s="8">
        <v>1</v>
      </c>
      <c r="K124" s="8">
        <v>0</v>
      </c>
      <c r="L124" s="8" t="s">
        <v>366</v>
      </c>
      <c r="M124" s="8" t="s">
        <v>371</v>
      </c>
      <c r="N124" s="8" t="s">
        <v>149</v>
      </c>
      <c r="O124" s="8" t="s">
        <v>38</v>
      </c>
      <c r="P124" s="9">
        <v>6844.8</v>
      </c>
      <c r="Q124" s="9">
        <v>0</v>
      </c>
      <c r="R124" s="9">
        <v>-6844.8</v>
      </c>
      <c r="S124" s="9">
        <v>0</v>
      </c>
      <c r="T124" s="9">
        <f t="shared" si="7"/>
        <v>0</v>
      </c>
      <c r="U124" s="9">
        <v>-2852</v>
      </c>
      <c r="V124" s="9">
        <v>-3422</v>
      </c>
      <c r="W124" s="9">
        <v>0</v>
      </c>
      <c r="X124" s="9">
        <v>-3422</v>
      </c>
      <c r="Y124" s="9">
        <f>-(U124+X124)</f>
        <v>6274</v>
      </c>
      <c r="Z124" s="9">
        <v>0</v>
      </c>
      <c r="AA124" s="9">
        <f>U124+X124+Y124+Z124</f>
        <v>0</v>
      </c>
      <c r="AB124" s="9">
        <v>0</v>
      </c>
      <c r="AC124" s="9">
        <f t="shared" si="10"/>
        <v>3992.8</v>
      </c>
      <c r="AD124" s="9">
        <f t="shared" si="11"/>
        <v>0</v>
      </c>
    </row>
    <row r="125" spans="1:30" x14ac:dyDescent="0.3">
      <c r="A125" s="8" t="s">
        <v>30</v>
      </c>
      <c r="B125" s="8" t="s">
        <v>31</v>
      </c>
      <c r="C125" s="8">
        <v>2400</v>
      </c>
      <c r="D125" s="8">
        <v>240000034</v>
      </c>
      <c r="E125" s="8">
        <v>0</v>
      </c>
      <c r="F125" s="8" t="s">
        <v>372</v>
      </c>
      <c r="G125" s="8" t="s">
        <v>362</v>
      </c>
      <c r="H125" s="8" t="s">
        <v>357</v>
      </c>
      <c r="I125" s="8">
        <v>2</v>
      </c>
      <c r="J125" s="8">
        <v>1</v>
      </c>
      <c r="K125" s="8">
        <v>0</v>
      </c>
      <c r="L125" s="8" t="s">
        <v>373</v>
      </c>
      <c r="M125" s="8" t="s">
        <v>374</v>
      </c>
      <c r="N125" s="8"/>
      <c r="O125" s="8" t="s">
        <v>38</v>
      </c>
      <c r="P125" s="9">
        <v>12668.34</v>
      </c>
      <c r="Q125" s="9">
        <v>0</v>
      </c>
      <c r="R125" s="9">
        <v>0</v>
      </c>
      <c r="S125" s="9">
        <v>0</v>
      </c>
      <c r="T125" s="9">
        <f t="shared" si="7"/>
        <v>12668.34</v>
      </c>
      <c r="U125" s="9">
        <v>-2568</v>
      </c>
      <c r="V125" s="9">
        <v>-9545</v>
      </c>
      <c r="W125" s="9">
        <v>0</v>
      </c>
      <c r="X125" s="9">
        <v>-9545</v>
      </c>
      <c r="Y125" s="9">
        <v>0</v>
      </c>
      <c r="Z125" s="9">
        <v>0</v>
      </c>
      <c r="AA125" s="9">
        <f>U125+X125+Y125+Z125-AB125</f>
        <v>-12113</v>
      </c>
      <c r="AB125" s="9">
        <v>0</v>
      </c>
      <c r="AC125" s="9">
        <f t="shared" si="10"/>
        <v>10100.34</v>
      </c>
      <c r="AD125" s="9">
        <f t="shared" si="11"/>
        <v>555.34000000000015</v>
      </c>
    </row>
    <row r="126" spans="1:30" x14ac:dyDescent="0.3">
      <c r="A126" s="8" t="s">
        <v>30</v>
      </c>
      <c r="B126" s="8" t="s">
        <v>31</v>
      </c>
      <c r="C126" s="8">
        <v>2400</v>
      </c>
      <c r="D126" s="8">
        <v>240000035</v>
      </c>
      <c r="E126" s="8">
        <v>0</v>
      </c>
      <c r="F126" s="8" t="s">
        <v>375</v>
      </c>
      <c r="G126" s="8" t="s">
        <v>376</v>
      </c>
      <c r="H126" s="8" t="s">
        <v>357</v>
      </c>
      <c r="I126" s="8">
        <v>2</v>
      </c>
      <c r="J126" s="8">
        <v>1</v>
      </c>
      <c r="K126" s="8">
        <v>0</v>
      </c>
      <c r="L126" s="8" t="s">
        <v>373</v>
      </c>
      <c r="M126" s="8" t="s">
        <v>377</v>
      </c>
      <c r="N126" s="8"/>
      <c r="O126" s="8" t="s">
        <v>38</v>
      </c>
      <c r="P126" s="9">
        <v>13689.6</v>
      </c>
      <c r="Q126" s="9">
        <v>0</v>
      </c>
      <c r="R126" s="9">
        <v>0</v>
      </c>
      <c r="S126" s="9">
        <v>0</v>
      </c>
      <c r="T126" s="9">
        <f t="shared" si="7"/>
        <v>13689.6</v>
      </c>
      <c r="U126" s="9">
        <v>-2738</v>
      </c>
      <c r="V126" s="9">
        <v>-10314</v>
      </c>
      <c r="W126" s="9">
        <v>0</v>
      </c>
      <c r="X126" s="9">
        <v>-10314</v>
      </c>
      <c r="Y126" s="9">
        <v>0</v>
      </c>
      <c r="Z126" s="9">
        <v>0</v>
      </c>
      <c r="AA126" s="9">
        <f>U126+X126+Y126+Z126-AB126</f>
        <v>-13052</v>
      </c>
      <c r="AB126" s="9">
        <v>0</v>
      </c>
      <c r="AC126" s="9">
        <f t="shared" si="10"/>
        <v>10951.6</v>
      </c>
      <c r="AD126" s="9">
        <f t="shared" si="11"/>
        <v>637.60000000000036</v>
      </c>
    </row>
    <row r="127" spans="1:30" x14ac:dyDescent="0.3">
      <c r="A127" s="8" t="s">
        <v>30</v>
      </c>
      <c r="B127" s="8" t="s">
        <v>31</v>
      </c>
      <c r="C127" s="8">
        <v>2400</v>
      </c>
      <c r="D127" s="8">
        <v>240000036</v>
      </c>
      <c r="E127" s="8">
        <v>0</v>
      </c>
      <c r="F127" s="8" t="s">
        <v>378</v>
      </c>
      <c r="G127" s="8" t="s">
        <v>379</v>
      </c>
      <c r="H127" s="8" t="s">
        <v>357</v>
      </c>
      <c r="I127" s="8">
        <v>1</v>
      </c>
      <c r="J127" s="8">
        <v>1</v>
      </c>
      <c r="K127" s="8">
        <v>0</v>
      </c>
      <c r="L127" s="8" t="s">
        <v>380</v>
      </c>
      <c r="M127" s="8" t="s">
        <v>381</v>
      </c>
      <c r="N127" s="8"/>
      <c r="O127" s="8" t="s">
        <v>38</v>
      </c>
      <c r="P127" s="9">
        <v>25336.68</v>
      </c>
      <c r="Q127" s="9">
        <v>0</v>
      </c>
      <c r="R127" s="9">
        <v>0</v>
      </c>
      <c r="S127" s="9">
        <v>0</v>
      </c>
      <c r="T127" s="9">
        <f t="shared" si="7"/>
        <v>25336.68</v>
      </c>
      <c r="U127" s="9">
        <v>-4859</v>
      </c>
      <c r="V127" s="9">
        <v>-19089</v>
      </c>
      <c r="W127" s="9">
        <v>0</v>
      </c>
      <c r="X127" s="9">
        <v>-19089</v>
      </c>
      <c r="Y127" s="9">
        <v>0</v>
      </c>
      <c r="Z127" s="9">
        <v>0</v>
      </c>
      <c r="AA127" s="9">
        <f>U127+X127+Y127+Z127-AB127</f>
        <v>-23948</v>
      </c>
      <c r="AB127" s="9">
        <v>0</v>
      </c>
      <c r="AC127" s="9">
        <f t="shared" si="10"/>
        <v>20477.68</v>
      </c>
      <c r="AD127" s="9">
        <f t="shared" si="11"/>
        <v>1388.6800000000003</v>
      </c>
    </row>
    <row r="128" spans="1:30" x14ac:dyDescent="0.3">
      <c r="A128" s="8" t="s">
        <v>30</v>
      </c>
      <c r="B128" s="8" t="s">
        <v>31</v>
      </c>
      <c r="C128" s="8">
        <v>2400</v>
      </c>
      <c r="D128" s="8">
        <v>240000037</v>
      </c>
      <c r="E128" s="8">
        <v>0</v>
      </c>
      <c r="F128" s="8" t="s">
        <v>382</v>
      </c>
      <c r="G128" s="8" t="s">
        <v>376</v>
      </c>
      <c r="H128" s="8" t="s">
        <v>357</v>
      </c>
      <c r="I128" s="8">
        <v>4</v>
      </c>
      <c r="J128" s="8">
        <v>1</v>
      </c>
      <c r="K128" s="8">
        <v>0</v>
      </c>
      <c r="L128" s="8" t="s">
        <v>231</v>
      </c>
      <c r="M128" s="8" t="s">
        <v>373</v>
      </c>
      <c r="N128" s="8"/>
      <c r="O128" s="8" t="s">
        <v>38</v>
      </c>
      <c r="P128" s="9">
        <v>27379.200000000001</v>
      </c>
      <c r="Q128" s="9">
        <v>0</v>
      </c>
      <c r="R128" s="9">
        <v>0</v>
      </c>
      <c r="S128" s="9">
        <v>0</v>
      </c>
      <c r="T128" s="9">
        <f t="shared" si="7"/>
        <v>27379.200000000001</v>
      </c>
      <c r="U128" s="9">
        <v>-4276</v>
      </c>
      <c r="V128" s="9">
        <v>-19596</v>
      </c>
      <c r="W128" s="9">
        <v>0</v>
      </c>
      <c r="X128" s="9">
        <v>-19596</v>
      </c>
      <c r="Y128" s="9">
        <v>0</v>
      </c>
      <c r="Z128" s="9">
        <v>0</v>
      </c>
      <c r="AA128" s="9">
        <f>U128+X128+Y128+Z128-AB128</f>
        <v>-23872</v>
      </c>
      <c r="AB128" s="9">
        <v>0</v>
      </c>
      <c r="AC128" s="9">
        <f t="shared" si="10"/>
        <v>23103.200000000001</v>
      </c>
      <c r="AD128" s="9">
        <f t="shared" si="11"/>
        <v>3507.2000000000007</v>
      </c>
    </row>
    <row r="129" spans="1:30" x14ac:dyDescent="0.3">
      <c r="A129" s="8" t="s">
        <v>30</v>
      </c>
      <c r="B129" s="8" t="s">
        <v>383</v>
      </c>
      <c r="C129" s="8">
        <v>1600</v>
      </c>
      <c r="D129" s="8">
        <v>160001020</v>
      </c>
      <c r="E129" s="8">
        <v>0</v>
      </c>
      <c r="F129" s="8" t="s">
        <v>384</v>
      </c>
      <c r="G129" s="8" t="s">
        <v>385</v>
      </c>
      <c r="H129" s="8" t="s">
        <v>34</v>
      </c>
      <c r="I129" s="8">
        <v>0</v>
      </c>
      <c r="J129" s="8">
        <v>15</v>
      </c>
      <c r="K129" s="8">
        <v>0</v>
      </c>
      <c r="L129" s="8" t="s">
        <v>386</v>
      </c>
      <c r="M129" s="8" t="s">
        <v>53</v>
      </c>
      <c r="N129" s="8" t="s">
        <v>37</v>
      </c>
      <c r="O129" s="8" t="s">
        <v>38</v>
      </c>
      <c r="P129" s="9">
        <v>3899.86</v>
      </c>
      <c r="Q129" s="9">
        <v>0</v>
      </c>
      <c r="R129" s="9">
        <v>-3899.86</v>
      </c>
      <c r="S129" s="9">
        <v>0</v>
      </c>
      <c r="T129" s="9">
        <f t="shared" si="7"/>
        <v>0</v>
      </c>
      <c r="U129" s="9">
        <v>-1240.1500000000001</v>
      </c>
      <c r="V129" s="9">
        <v>-62</v>
      </c>
      <c r="W129" s="9">
        <v>0</v>
      </c>
      <c r="X129" s="9">
        <v>-62</v>
      </c>
      <c r="Y129" s="9">
        <f t="shared" ref="Y129:Y136" si="12">-(U129+X129)</f>
        <v>1302.1500000000001</v>
      </c>
      <c r="Z129" s="9">
        <v>0</v>
      </c>
      <c r="AA129" s="9">
        <f t="shared" ref="AA129:AA136" si="13">U129+X129+Y129+Z129</f>
        <v>0</v>
      </c>
      <c r="AB129" s="9">
        <v>0</v>
      </c>
      <c r="AC129" s="9">
        <f t="shared" si="10"/>
        <v>2659.71</v>
      </c>
      <c r="AD129" s="9">
        <f t="shared" si="11"/>
        <v>0</v>
      </c>
    </row>
    <row r="130" spans="1:30" x14ac:dyDescent="0.3">
      <c r="A130" s="8" t="s">
        <v>30</v>
      </c>
      <c r="B130" s="8" t="s">
        <v>383</v>
      </c>
      <c r="C130" s="8">
        <v>1900</v>
      </c>
      <c r="D130" s="8">
        <v>190000299</v>
      </c>
      <c r="E130" s="8">
        <v>0</v>
      </c>
      <c r="F130" s="8" t="s">
        <v>387</v>
      </c>
      <c r="G130" s="8" t="s">
        <v>134</v>
      </c>
      <c r="H130" s="8" t="s">
        <v>106</v>
      </c>
      <c r="I130" s="8">
        <v>0</v>
      </c>
      <c r="J130" s="8">
        <v>2</v>
      </c>
      <c r="K130" s="8">
        <v>0</v>
      </c>
      <c r="L130" s="8" t="s">
        <v>388</v>
      </c>
      <c r="M130" s="8" t="s">
        <v>53</v>
      </c>
      <c r="N130" s="8" t="s">
        <v>149</v>
      </c>
      <c r="O130" s="8" t="s">
        <v>38</v>
      </c>
      <c r="P130" s="9">
        <v>94000.2</v>
      </c>
      <c r="Q130" s="9">
        <v>0</v>
      </c>
      <c r="R130" s="9">
        <v>-94000.2</v>
      </c>
      <c r="S130" s="9">
        <v>0</v>
      </c>
      <c r="T130" s="9">
        <f t="shared" si="7"/>
        <v>0</v>
      </c>
      <c r="U130" s="9">
        <v>-89300.13</v>
      </c>
      <c r="V130" s="9">
        <v>0</v>
      </c>
      <c r="W130" s="9">
        <v>0</v>
      </c>
      <c r="X130" s="9">
        <v>0</v>
      </c>
      <c r="Y130" s="9">
        <f t="shared" si="12"/>
        <v>89300.13</v>
      </c>
      <c r="Z130" s="9">
        <v>0</v>
      </c>
      <c r="AA130" s="9">
        <f t="shared" si="13"/>
        <v>0</v>
      </c>
      <c r="AB130" s="9">
        <v>0</v>
      </c>
      <c r="AC130" s="9">
        <f t="shared" si="10"/>
        <v>4700.0699999999924</v>
      </c>
      <c r="AD130" s="9">
        <f t="shared" si="11"/>
        <v>0</v>
      </c>
    </row>
    <row r="131" spans="1:30" x14ac:dyDescent="0.3">
      <c r="A131" s="8" t="s">
        <v>30</v>
      </c>
      <c r="B131" s="8" t="s">
        <v>383</v>
      </c>
      <c r="C131" s="8">
        <v>1900</v>
      </c>
      <c r="D131" s="8">
        <v>190000359</v>
      </c>
      <c r="E131" s="8">
        <v>0</v>
      </c>
      <c r="F131" s="8" t="s">
        <v>389</v>
      </c>
      <c r="G131" s="8" t="s">
        <v>196</v>
      </c>
      <c r="H131" s="8" t="s">
        <v>106</v>
      </c>
      <c r="I131" s="8">
        <v>0</v>
      </c>
      <c r="J131" s="8">
        <v>2</v>
      </c>
      <c r="K131" s="8">
        <v>5</v>
      </c>
      <c r="L131" s="8" t="s">
        <v>390</v>
      </c>
      <c r="M131" s="8" t="s">
        <v>53</v>
      </c>
      <c r="N131" s="8" t="s">
        <v>149</v>
      </c>
      <c r="O131" s="8" t="s">
        <v>38</v>
      </c>
      <c r="P131" s="9">
        <v>19249.53</v>
      </c>
      <c r="Q131" s="9">
        <v>0</v>
      </c>
      <c r="R131" s="9">
        <v>-19249.53</v>
      </c>
      <c r="S131" s="9">
        <v>0</v>
      </c>
      <c r="T131" s="9">
        <f t="shared" si="7"/>
        <v>0</v>
      </c>
      <c r="U131" s="9">
        <v>-18286.61</v>
      </c>
      <c r="V131" s="9">
        <v>0</v>
      </c>
      <c r="W131" s="9">
        <v>0</v>
      </c>
      <c r="X131" s="9">
        <v>0</v>
      </c>
      <c r="Y131" s="9">
        <f t="shared" si="12"/>
        <v>18286.61</v>
      </c>
      <c r="Z131" s="9">
        <v>0</v>
      </c>
      <c r="AA131" s="9">
        <f t="shared" si="13"/>
        <v>0</v>
      </c>
      <c r="AB131" s="9">
        <v>0</v>
      </c>
      <c r="AC131" s="9">
        <f t="shared" si="10"/>
        <v>962.91999999999825</v>
      </c>
      <c r="AD131" s="9">
        <f t="shared" si="11"/>
        <v>0</v>
      </c>
    </row>
    <row r="132" spans="1:30" x14ac:dyDescent="0.3">
      <c r="A132" s="8" t="s">
        <v>30</v>
      </c>
      <c r="B132" s="8" t="s">
        <v>383</v>
      </c>
      <c r="C132" s="8">
        <v>1900</v>
      </c>
      <c r="D132" s="8">
        <v>190000375</v>
      </c>
      <c r="E132" s="8">
        <v>0</v>
      </c>
      <c r="F132" s="8" t="s">
        <v>391</v>
      </c>
      <c r="G132" s="8" t="s">
        <v>196</v>
      </c>
      <c r="H132" s="8" t="s">
        <v>106</v>
      </c>
      <c r="I132" s="8">
        <v>0</v>
      </c>
      <c r="J132" s="8">
        <v>2</v>
      </c>
      <c r="K132" s="8">
        <v>6</v>
      </c>
      <c r="L132" s="8" t="s">
        <v>392</v>
      </c>
      <c r="M132" s="8" t="s">
        <v>53</v>
      </c>
      <c r="N132" s="8" t="s">
        <v>149</v>
      </c>
      <c r="O132" s="8" t="s">
        <v>38</v>
      </c>
      <c r="P132" s="9">
        <v>19749.919999999998</v>
      </c>
      <c r="Q132" s="9">
        <v>0</v>
      </c>
      <c r="R132" s="9">
        <v>-19749.919999999998</v>
      </c>
      <c r="S132" s="9">
        <v>0</v>
      </c>
      <c r="T132" s="9">
        <f t="shared" si="7"/>
        <v>0</v>
      </c>
      <c r="U132" s="9">
        <v>-18762.29</v>
      </c>
      <c r="V132" s="9">
        <v>0</v>
      </c>
      <c r="W132" s="9">
        <v>0</v>
      </c>
      <c r="X132" s="9">
        <v>0</v>
      </c>
      <c r="Y132" s="9">
        <f t="shared" si="12"/>
        <v>18762.29</v>
      </c>
      <c r="Z132" s="9">
        <v>0</v>
      </c>
      <c r="AA132" s="9">
        <f t="shared" si="13"/>
        <v>0</v>
      </c>
      <c r="AB132" s="9">
        <v>0</v>
      </c>
      <c r="AC132" s="9">
        <f t="shared" si="10"/>
        <v>987.62999999999738</v>
      </c>
      <c r="AD132" s="9">
        <f t="shared" si="11"/>
        <v>0</v>
      </c>
    </row>
    <row r="133" spans="1:30" x14ac:dyDescent="0.3">
      <c r="A133" s="8" t="s">
        <v>30</v>
      </c>
      <c r="B133" s="8" t="s">
        <v>383</v>
      </c>
      <c r="C133" s="8">
        <v>1900</v>
      </c>
      <c r="D133" s="8">
        <v>190000448</v>
      </c>
      <c r="E133" s="8">
        <v>0</v>
      </c>
      <c r="F133" s="8" t="s">
        <v>393</v>
      </c>
      <c r="G133" s="8" t="s">
        <v>394</v>
      </c>
      <c r="H133" s="8" t="s">
        <v>106</v>
      </c>
      <c r="I133" s="8">
        <v>0</v>
      </c>
      <c r="J133" s="8">
        <v>2</v>
      </c>
      <c r="K133" s="8">
        <v>7</v>
      </c>
      <c r="L133" s="8" t="s">
        <v>395</v>
      </c>
      <c r="M133" s="8" t="s">
        <v>53</v>
      </c>
      <c r="N133" s="8" t="s">
        <v>149</v>
      </c>
      <c r="O133" s="8" t="s">
        <v>38</v>
      </c>
      <c r="P133" s="9">
        <v>47999.98</v>
      </c>
      <c r="Q133" s="9">
        <v>0</v>
      </c>
      <c r="R133" s="9">
        <v>-47999.98</v>
      </c>
      <c r="S133" s="9">
        <v>0</v>
      </c>
      <c r="T133" s="9">
        <f t="shared" ref="T133:T196" si="14">P133+Q133+R133+S133</f>
        <v>0</v>
      </c>
      <c r="U133" s="9">
        <v>-45599.71</v>
      </c>
      <c r="V133" s="9">
        <v>0</v>
      </c>
      <c r="W133" s="9">
        <v>0</v>
      </c>
      <c r="X133" s="9">
        <v>0</v>
      </c>
      <c r="Y133" s="9">
        <f t="shared" si="12"/>
        <v>45599.71</v>
      </c>
      <c r="Z133" s="9">
        <v>0</v>
      </c>
      <c r="AA133" s="9">
        <f t="shared" si="13"/>
        <v>0</v>
      </c>
      <c r="AB133" s="9">
        <v>0</v>
      </c>
      <c r="AC133" s="9">
        <f t="shared" ref="AC133:AC196" si="15">P133+U133</f>
        <v>2400.2700000000041</v>
      </c>
      <c r="AD133" s="9">
        <f t="shared" ref="AD133:AD196" si="16">T133+AA133</f>
        <v>0</v>
      </c>
    </row>
    <row r="134" spans="1:30" x14ac:dyDescent="0.3">
      <c r="A134" s="8" t="s">
        <v>30</v>
      </c>
      <c r="B134" s="8" t="s">
        <v>383</v>
      </c>
      <c r="C134" s="8">
        <v>1900</v>
      </c>
      <c r="D134" s="8">
        <v>190000480</v>
      </c>
      <c r="E134" s="8">
        <v>0</v>
      </c>
      <c r="F134" s="8" t="s">
        <v>396</v>
      </c>
      <c r="G134" s="8" t="s">
        <v>397</v>
      </c>
      <c r="H134" s="8" t="s">
        <v>106</v>
      </c>
      <c r="I134" s="8">
        <v>0</v>
      </c>
      <c r="J134" s="8">
        <v>2</v>
      </c>
      <c r="K134" s="8">
        <v>8</v>
      </c>
      <c r="L134" s="8" t="s">
        <v>398</v>
      </c>
      <c r="M134" s="8" t="s">
        <v>53</v>
      </c>
      <c r="N134" s="8" t="s">
        <v>149</v>
      </c>
      <c r="O134" s="8" t="s">
        <v>38</v>
      </c>
      <c r="P134" s="9">
        <v>21599.62</v>
      </c>
      <c r="Q134" s="9">
        <v>0</v>
      </c>
      <c r="R134" s="9">
        <v>-21599.62</v>
      </c>
      <c r="S134" s="9">
        <v>0</v>
      </c>
      <c r="T134" s="9">
        <f t="shared" si="14"/>
        <v>0</v>
      </c>
      <c r="U134" s="9">
        <v>-20519.64</v>
      </c>
      <c r="V134" s="9">
        <v>0</v>
      </c>
      <c r="W134" s="9">
        <v>0</v>
      </c>
      <c r="X134" s="9">
        <v>0</v>
      </c>
      <c r="Y134" s="9">
        <f t="shared" si="12"/>
        <v>20519.64</v>
      </c>
      <c r="Z134" s="9">
        <v>0</v>
      </c>
      <c r="AA134" s="9">
        <f t="shared" si="13"/>
        <v>0</v>
      </c>
      <c r="AB134" s="9">
        <v>0</v>
      </c>
      <c r="AC134" s="9">
        <f t="shared" si="15"/>
        <v>1079.9799999999996</v>
      </c>
      <c r="AD134" s="9">
        <f t="shared" si="16"/>
        <v>0</v>
      </c>
    </row>
    <row r="135" spans="1:30" x14ac:dyDescent="0.3">
      <c r="A135" s="8" t="s">
        <v>30</v>
      </c>
      <c r="B135" s="8" t="s">
        <v>383</v>
      </c>
      <c r="C135" s="8">
        <v>1900</v>
      </c>
      <c r="D135" s="8">
        <v>190000481</v>
      </c>
      <c r="E135" s="8">
        <v>0</v>
      </c>
      <c r="F135" s="8" t="s">
        <v>399</v>
      </c>
      <c r="G135" s="8" t="s">
        <v>400</v>
      </c>
      <c r="H135" s="8" t="s">
        <v>106</v>
      </c>
      <c r="I135" s="8">
        <v>0</v>
      </c>
      <c r="J135" s="8">
        <v>2</v>
      </c>
      <c r="K135" s="8">
        <v>8</v>
      </c>
      <c r="L135" s="8" t="s">
        <v>401</v>
      </c>
      <c r="M135" s="8" t="s">
        <v>53</v>
      </c>
      <c r="N135" s="8" t="s">
        <v>149</v>
      </c>
      <c r="O135" s="8" t="s">
        <v>38</v>
      </c>
      <c r="P135" s="9">
        <v>38559.699999999997</v>
      </c>
      <c r="Q135" s="9">
        <v>0</v>
      </c>
      <c r="R135" s="9">
        <v>-38559.699999999997</v>
      </c>
      <c r="S135" s="9">
        <v>0</v>
      </c>
      <c r="T135" s="9">
        <f t="shared" si="14"/>
        <v>0</v>
      </c>
      <c r="U135" s="9">
        <v>-36631.71</v>
      </c>
      <c r="V135" s="9">
        <v>0</v>
      </c>
      <c r="W135" s="9">
        <v>0</v>
      </c>
      <c r="X135" s="9">
        <v>0</v>
      </c>
      <c r="Y135" s="9">
        <f t="shared" si="12"/>
        <v>36631.71</v>
      </c>
      <c r="Z135" s="9">
        <v>0</v>
      </c>
      <c r="AA135" s="9">
        <f t="shared" si="13"/>
        <v>0</v>
      </c>
      <c r="AB135" s="9">
        <v>0</v>
      </c>
      <c r="AC135" s="9">
        <f t="shared" si="15"/>
        <v>1927.989999999998</v>
      </c>
      <c r="AD135" s="9">
        <f t="shared" si="16"/>
        <v>0</v>
      </c>
    </row>
    <row r="136" spans="1:30" x14ac:dyDescent="0.3">
      <c r="A136" s="8" t="s">
        <v>30</v>
      </c>
      <c r="B136" s="8" t="s">
        <v>383</v>
      </c>
      <c r="C136" s="8">
        <v>1900</v>
      </c>
      <c r="D136" s="8">
        <v>190000493</v>
      </c>
      <c r="E136" s="8">
        <v>0</v>
      </c>
      <c r="F136" s="8" t="s">
        <v>402</v>
      </c>
      <c r="G136" s="8" t="s">
        <v>196</v>
      </c>
      <c r="H136" s="8" t="s">
        <v>106</v>
      </c>
      <c r="I136" s="8">
        <v>0</v>
      </c>
      <c r="J136" s="8">
        <v>3</v>
      </c>
      <c r="K136" s="8">
        <v>0</v>
      </c>
      <c r="L136" s="8" t="s">
        <v>403</v>
      </c>
      <c r="M136" s="8" t="s">
        <v>53</v>
      </c>
      <c r="N136" s="8" t="s">
        <v>149</v>
      </c>
      <c r="O136" s="8" t="s">
        <v>38</v>
      </c>
      <c r="P136" s="9">
        <v>21950.48</v>
      </c>
      <c r="Q136" s="9">
        <v>0</v>
      </c>
      <c r="R136" s="9">
        <v>-21950.48</v>
      </c>
      <c r="S136" s="9">
        <v>0</v>
      </c>
      <c r="T136" s="9">
        <f t="shared" si="14"/>
        <v>0</v>
      </c>
      <c r="U136" s="9">
        <v>-20852.96</v>
      </c>
      <c r="V136" s="9">
        <v>0</v>
      </c>
      <c r="W136" s="9">
        <v>0</v>
      </c>
      <c r="X136" s="9">
        <v>0</v>
      </c>
      <c r="Y136" s="9">
        <f t="shared" si="12"/>
        <v>20852.96</v>
      </c>
      <c r="Z136" s="9">
        <v>0</v>
      </c>
      <c r="AA136" s="9">
        <f t="shared" si="13"/>
        <v>0</v>
      </c>
      <c r="AB136" s="9">
        <v>0</v>
      </c>
      <c r="AC136" s="9">
        <f t="shared" si="15"/>
        <v>1097.5200000000004</v>
      </c>
      <c r="AD136" s="9">
        <f t="shared" si="16"/>
        <v>0</v>
      </c>
    </row>
    <row r="137" spans="1:30" x14ac:dyDescent="0.3">
      <c r="A137" s="8" t="s">
        <v>30</v>
      </c>
      <c r="B137" s="8" t="s">
        <v>383</v>
      </c>
      <c r="C137" s="8">
        <v>1900</v>
      </c>
      <c r="D137" s="8">
        <v>190000502</v>
      </c>
      <c r="E137" s="8">
        <v>0</v>
      </c>
      <c r="F137" s="8" t="s">
        <v>404</v>
      </c>
      <c r="G137" s="8" t="s">
        <v>405</v>
      </c>
      <c r="H137" s="8" t="s">
        <v>106</v>
      </c>
      <c r="I137" s="8">
        <v>2</v>
      </c>
      <c r="J137" s="8">
        <v>3</v>
      </c>
      <c r="K137" s="8">
        <v>0</v>
      </c>
      <c r="L137" s="8" t="s">
        <v>406</v>
      </c>
      <c r="M137" s="8" t="s">
        <v>406</v>
      </c>
      <c r="N137" s="8"/>
      <c r="O137" s="8" t="s">
        <v>38</v>
      </c>
      <c r="P137" s="9">
        <v>100000.4</v>
      </c>
      <c r="Q137" s="9">
        <v>0</v>
      </c>
      <c r="R137" s="9">
        <v>0</v>
      </c>
      <c r="S137" s="9">
        <v>0</v>
      </c>
      <c r="T137" s="9">
        <f t="shared" si="14"/>
        <v>100000.4</v>
      </c>
      <c r="U137" s="9">
        <v>-95000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f>U137+X137+Y137+Z137-AB137</f>
        <v>-95000</v>
      </c>
      <c r="AB137" s="9">
        <v>0</v>
      </c>
      <c r="AC137" s="9">
        <f t="shared" si="15"/>
        <v>5000.3999999999942</v>
      </c>
      <c r="AD137" s="9">
        <f t="shared" si="16"/>
        <v>5000.3999999999942</v>
      </c>
    </row>
    <row r="138" spans="1:30" x14ac:dyDescent="0.3">
      <c r="A138" s="8" t="s">
        <v>30</v>
      </c>
      <c r="B138" s="8" t="s">
        <v>383</v>
      </c>
      <c r="C138" s="8">
        <v>1900</v>
      </c>
      <c r="D138" s="8">
        <v>190000661</v>
      </c>
      <c r="E138" s="8">
        <v>0</v>
      </c>
      <c r="F138" s="8" t="s">
        <v>407</v>
      </c>
      <c r="G138" s="8" t="s">
        <v>408</v>
      </c>
      <c r="H138" s="8" t="s">
        <v>106</v>
      </c>
      <c r="I138" s="8">
        <v>0</v>
      </c>
      <c r="J138" s="8">
        <v>3</v>
      </c>
      <c r="K138" s="8">
        <v>0</v>
      </c>
      <c r="L138" s="8" t="s">
        <v>172</v>
      </c>
      <c r="M138" s="8" t="s">
        <v>409</v>
      </c>
      <c r="N138" s="8" t="s">
        <v>149</v>
      </c>
      <c r="O138" s="8" t="s">
        <v>38</v>
      </c>
      <c r="P138" s="9">
        <v>26907</v>
      </c>
      <c r="Q138" s="9">
        <v>0</v>
      </c>
      <c r="R138" s="9">
        <v>-26907</v>
      </c>
      <c r="S138" s="9">
        <v>0</v>
      </c>
      <c r="T138" s="9">
        <f t="shared" si="14"/>
        <v>0</v>
      </c>
      <c r="U138" s="9">
        <v>-25561.65</v>
      </c>
      <c r="V138" s="9">
        <v>0</v>
      </c>
      <c r="W138" s="9">
        <v>0</v>
      </c>
      <c r="X138" s="9">
        <v>0</v>
      </c>
      <c r="Y138" s="9">
        <f>-(U138+X138)</f>
        <v>25561.65</v>
      </c>
      <c r="Z138" s="9">
        <v>0</v>
      </c>
      <c r="AA138" s="9">
        <f>U138+X138+Y138+Z138</f>
        <v>0</v>
      </c>
      <c r="AB138" s="9">
        <v>0</v>
      </c>
      <c r="AC138" s="9">
        <f t="shared" si="15"/>
        <v>1345.3499999999985</v>
      </c>
      <c r="AD138" s="9">
        <f t="shared" si="16"/>
        <v>0</v>
      </c>
    </row>
    <row r="139" spans="1:30" x14ac:dyDescent="0.3">
      <c r="A139" s="8" t="s">
        <v>30</v>
      </c>
      <c r="B139" s="8" t="s">
        <v>383</v>
      </c>
      <c r="C139" s="8">
        <v>1900</v>
      </c>
      <c r="D139" s="8">
        <v>190000662</v>
      </c>
      <c r="E139" s="8">
        <v>0</v>
      </c>
      <c r="F139" s="8" t="s">
        <v>410</v>
      </c>
      <c r="G139" s="8" t="s">
        <v>408</v>
      </c>
      <c r="H139" s="8" t="s">
        <v>106</v>
      </c>
      <c r="I139" s="8">
        <v>0</v>
      </c>
      <c r="J139" s="8">
        <v>3</v>
      </c>
      <c r="K139" s="8">
        <v>0</v>
      </c>
      <c r="L139" s="8" t="s">
        <v>172</v>
      </c>
      <c r="M139" s="8" t="s">
        <v>173</v>
      </c>
      <c r="N139" s="8" t="s">
        <v>149</v>
      </c>
      <c r="O139" s="8" t="s">
        <v>38</v>
      </c>
      <c r="P139" s="9">
        <v>25424</v>
      </c>
      <c r="Q139" s="9">
        <v>0</v>
      </c>
      <c r="R139" s="9">
        <v>-25424</v>
      </c>
      <c r="S139" s="9">
        <v>0</v>
      </c>
      <c r="T139" s="9">
        <f t="shared" si="14"/>
        <v>0</v>
      </c>
      <c r="U139" s="9">
        <v>-24152.799999999999</v>
      </c>
      <c r="V139" s="9">
        <v>0</v>
      </c>
      <c r="W139" s="9">
        <v>0</v>
      </c>
      <c r="X139" s="9">
        <v>0</v>
      </c>
      <c r="Y139" s="9">
        <f>-(U139+X139)</f>
        <v>24152.799999999999</v>
      </c>
      <c r="Z139" s="9">
        <v>0</v>
      </c>
      <c r="AA139" s="9">
        <f>U139+X139+Y139+Z139</f>
        <v>0</v>
      </c>
      <c r="AB139" s="9">
        <v>0</v>
      </c>
      <c r="AC139" s="9">
        <f t="shared" si="15"/>
        <v>1271.2000000000007</v>
      </c>
      <c r="AD139" s="9">
        <f t="shared" si="16"/>
        <v>0</v>
      </c>
    </row>
    <row r="140" spans="1:30" x14ac:dyDescent="0.3">
      <c r="A140" s="8" t="s">
        <v>30</v>
      </c>
      <c r="B140" s="8" t="s">
        <v>383</v>
      </c>
      <c r="C140" s="8">
        <v>1900</v>
      </c>
      <c r="D140" s="8">
        <v>190000671</v>
      </c>
      <c r="E140" s="8">
        <v>0</v>
      </c>
      <c r="F140" s="8" t="s">
        <v>411</v>
      </c>
      <c r="G140" s="8" t="s">
        <v>412</v>
      </c>
      <c r="H140" s="8" t="s">
        <v>106</v>
      </c>
      <c r="I140" s="8">
        <v>1</v>
      </c>
      <c r="J140" s="8">
        <v>3</v>
      </c>
      <c r="K140" s="8">
        <v>0</v>
      </c>
      <c r="L140" s="8" t="s">
        <v>77</v>
      </c>
      <c r="M140" s="8" t="s">
        <v>413</v>
      </c>
      <c r="N140" s="8"/>
      <c r="O140" s="8" t="s">
        <v>38</v>
      </c>
      <c r="P140" s="9">
        <v>38200</v>
      </c>
      <c r="Q140" s="9">
        <v>0</v>
      </c>
      <c r="R140" s="9">
        <v>0</v>
      </c>
      <c r="S140" s="9">
        <v>0</v>
      </c>
      <c r="T140" s="9">
        <f t="shared" si="14"/>
        <v>38200</v>
      </c>
      <c r="U140" s="9">
        <v>-36290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f>U140+X140+Y140+Z140-AB140</f>
        <v>-36290</v>
      </c>
      <c r="AB140" s="9">
        <v>0</v>
      </c>
      <c r="AC140" s="9">
        <f t="shared" si="15"/>
        <v>1910</v>
      </c>
      <c r="AD140" s="9">
        <f t="shared" si="16"/>
        <v>1910</v>
      </c>
    </row>
    <row r="141" spans="1:30" x14ac:dyDescent="0.3">
      <c r="A141" s="8" t="s">
        <v>30</v>
      </c>
      <c r="B141" s="8" t="s">
        <v>383</v>
      </c>
      <c r="C141" s="8">
        <v>1900</v>
      </c>
      <c r="D141" s="8">
        <v>190000691</v>
      </c>
      <c r="E141" s="8">
        <v>0</v>
      </c>
      <c r="F141" s="8" t="s">
        <v>414</v>
      </c>
      <c r="G141" s="8" t="s">
        <v>415</v>
      </c>
      <c r="H141" s="8" t="s">
        <v>106</v>
      </c>
      <c r="I141" s="8">
        <v>1</v>
      </c>
      <c r="J141" s="8">
        <v>3</v>
      </c>
      <c r="K141" s="8">
        <v>0</v>
      </c>
      <c r="L141" s="8" t="s">
        <v>416</v>
      </c>
      <c r="M141" s="8" t="s">
        <v>417</v>
      </c>
      <c r="N141" s="8"/>
      <c r="O141" s="8" t="s">
        <v>38</v>
      </c>
      <c r="P141" s="9">
        <v>43856</v>
      </c>
      <c r="Q141" s="9">
        <v>0</v>
      </c>
      <c r="R141" s="9">
        <v>0</v>
      </c>
      <c r="S141" s="9">
        <v>0</v>
      </c>
      <c r="T141" s="9">
        <f t="shared" si="14"/>
        <v>43856</v>
      </c>
      <c r="U141" s="9">
        <v>-41663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f>U141+X141+Y141+Z141-AB141</f>
        <v>-41663</v>
      </c>
      <c r="AB141" s="9">
        <v>0</v>
      </c>
      <c r="AC141" s="9">
        <f t="shared" si="15"/>
        <v>2193</v>
      </c>
      <c r="AD141" s="9">
        <f t="shared" si="16"/>
        <v>2193</v>
      </c>
    </row>
    <row r="142" spans="1:30" x14ac:dyDescent="0.3">
      <c r="A142" s="8" t="s">
        <v>30</v>
      </c>
      <c r="B142" s="8" t="s">
        <v>383</v>
      </c>
      <c r="C142" s="8">
        <v>1900</v>
      </c>
      <c r="D142" s="8">
        <v>190000695</v>
      </c>
      <c r="E142" s="8">
        <v>0</v>
      </c>
      <c r="F142" s="8" t="s">
        <v>418</v>
      </c>
      <c r="G142" s="8" t="s">
        <v>419</v>
      </c>
      <c r="H142" s="8" t="s">
        <v>106</v>
      </c>
      <c r="I142" s="8">
        <v>0</v>
      </c>
      <c r="J142" s="8">
        <v>3</v>
      </c>
      <c r="K142" s="8">
        <v>0</v>
      </c>
      <c r="L142" s="8" t="s">
        <v>416</v>
      </c>
      <c r="M142" s="8" t="s">
        <v>417</v>
      </c>
      <c r="N142" s="8" t="s">
        <v>149</v>
      </c>
      <c r="O142" s="8" t="s">
        <v>38</v>
      </c>
      <c r="P142" s="9">
        <v>7031</v>
      </c>
      <c r="Q142" s="9">
        <v>0</v>
      </c>
      <c r="R142" s="9">
        <v>-7031</v>
      </c>
      <c r="S142" s="9">
        <v>0</v>
      </c>
      <c r="T142" s="9">
        <f t="shared" si="14"/>
        <v>0</v>
      </c>
      <c r="U142" s="9">
        <v>-6679</v>
      </c>
      <c r="V142" s="9">
        <v>0</v>
      </c>
      <c r="W142" s="9">
        <v>0</v>
      </c>
      <c r="X142" s="9">
        <v>0</v>
      </c>
      <c r="Y142" s="9">
        <f>-(U142+X142)</f>
        <v>6679</v>
      </c>
      <c r="Z142" s="9">
        <v>0</v>
      </c>
      <c r="AA142" s="9">
        <f>U142+X142+Y142+Z142</f>
        <v>0</v>
      </c>
      <c r="AB142" s="9">
        <v>0</v>
      </c>
      <c r="AC142" s="9">
        <f t="shared" si="15"/>
        <v>352</v>
      </c>
      <c r="AD142" s="9">
        <f t="shared" si="16"/>
        <v>0</v>
      </c>
    </row>
    <row r="143" spans="1:30" x14ac:dyDescent="0.3">
      <c r="A143" s="8" t="s">
        <v>30</v>
      </c>
      <c r="B143" s="8" t="s">
        <v>383</v>
      </c>
      <c r="C143" s="8">
        <v>1900</v>
      </c>
      <c r="D143" s="8">
        <v>190000700</v>
      </c>
      <c r="E143" s="8">
        <v>0</v>
      </c>
      <c r="F143" s="8" t="s">
        <v>420</v>
      </c>
      <c r="G143" s="8" t="s">
        <v>421</v>
      </c>
      <c r="H143" s="8" t="s">
        <v>106</v>
      </c>
      <c r="I143" s="8">
        <v>0</v>
      </c>
      <c r="J143" s="8">
        <v>3</v>
      </c>
      <c r="K143" s="8">
        <v>0</v>
      </c>
      <c r="L143" s="8" t="s">
        <v>179</v>
      </c>
      <c r="M143" s="8" t="s">
        <v>422</v>
      </c>
      <c r="N143" s="8" t="s">
        <v>149</v>
      </c>
      <c r="O143" s="8" t="s">
        <v>38</v>
      </c>
      <c r="P143" s="9">
        <v>27118.639999999999</v>
      </c>
      <c r="Q143" s="9">
        <v>0</v>
      </c>
      <c r="R143" s="9">
        <v>-27118.639999999999</v>
      </c>
      <c r="S143" s="9">
        <v>0</v>
      </c>
      <c r="T143" s="9">
        <f t="shared" si="14"/>
        <v>0</v>
      </c>
      <c r="U143" s="9">
        <v>-25762.71</v>
      </c>
      <c r="V143" s="9">
        <v>0</v>
      </c>
      <c r="W143" s="9">
        <v>0</v>
      </c>
      <c r="X143" s="9">
        <v>0</v>
      </c>
      <c r="Y143" s="9">
        <f>-(U143+X143)</f>
        <v>25762.71</v>
      </c>
      <c r="Z143" s="9">
        <v>0</v>
      </c>
      <c r="AA143" s="9">
        <f>U143+X143+Y143+Z143</f>
        <v>0</v>
      </c>
      <c r="AB143" s="9">
        <v>0</v>
      </c>
      <c r="AC143" s="9">
        <f t="shared" si="15"/>
        <v>1355.9300000000003</v>
      </c>
      <c r="AD143" s="9">
        <f t="shared" si="16"/>
        <v>0</v>
      </c>
    </row>
    <row r="144" spans="1:30" x14ac:dyDescent="0.3">
      <c r="A144" s="8" t="s">
        <v>30</v>
      </c>
      <c r="B144" s="8" t="s">
        <v>383</v>
      </c>
      <c r="C144" s="8">
        <v>1900</v>
      </c>
      <c r="D144" s="8">
        <v>190000701</v>
      </c>
      <c r="E144" s="8">
        <v>0</v>
      </c>
      <c r="F144" s="8" t="s">
        <v>423</v>
      </c>
      <c r="G144" s="8" t="s">
        <v>424</v>
      </c>
      <c r="H144" s="8" t="s">
        <v>106</v>
      </c>
      <c r="I144" s="8">
        <v>0</v>
      </c>
      <c r="J144" s="8">
        <v>3</v>
      </c>
      <c r="K144" s="8">
        <v>0</v>
      </c>
      <c r="L144" s="8" t="s">
        <v>179</v>
      </c>
      <c r="M144" s="8" t="s">
        <v>425</v>
      </c>
      <c r="N144" s="8" t="s">
        <v>149</v>
      </c>
      <c r="O144" s="8" t="s">
        <v>38</v>
      </c>
      <c r="P144" s="9">
        <v>27118.639999999999</v>
      </c>
      <c r="Q144" s="9">
        <v>0</v>
      </c>
      <c r="R144" s="9">
        <v>-27118.639999999999</v>
      </c>
      <c r="S144" s="9">
        <v>0</v>
      </c>
      <c r="T144" s="9">
        <f t="shared" si="14"/>
        <v>0</v>
      </c>
      <c r="U144" s="9">
        <v>-25762.71</v>
      </c>
      <c r="V144" s="9">
        <v>0</v>
      </c>
      <c r="W144" s="9">
        <v>0</v>
      </c>
      <c r="X144" s="9">
        <v>0</v>
      </c>
      <c r="Y144" s="9">
        <f>-(U144+X144)</f>
        <v>25762.71</v>
      </c>
      <c r="Z144" s="9">
        <v>0</v>
      </c>
      <c r="AA144" s="9">
        <f>U144+X144+Y144+Z144</f>
        <v>0</v>
      </c>
      <c r="AB144" s="9">
        <v>0</v>
      </c>
      <c r="AC144" s="9">
        <f t="shared" si="15"/>
        <v>1355.9300000000003</v>
      </c>
      <c r="AD144" s="9">
        <f t="shared" si="16"/>
        <v>0</v>
      </c>
    </row>
    <row r="145" spans="1:30" x14ac:dyDescent="0.3">
      <c r="A145" s="8" t="s">
        <v>30</v>
      </c>
      <c r="B145" s="8" t="s">
        <v>383</v>
      </c>
      <c r="C145" s="8">
        <v>1900</v>
      </c>
      <c r="D145" s="8">
        <v>190000725</v>
      </c>
      <c r="E145" s="8">
        <v>0</v>
      </c>
      <c r="F145" s="8" t="s">
        <v>426</v>
      </c>
      <c r="G145" s="8" t="s">
        <v>427</v>
      </c>
      <c r="H145" s="8" t="s">
        <v>106</v>
      </c>
      <c r="I145" s="8">
        <v>0</v>
      </c>
      <c r="J145" s="8">
        <v>3</v>
      </c>
      <c r="K145" s="8">
        <v>0</v>
      </c>
      <c r="L145" s="8" t="s">
        <v>188</v>
      </c>
      <c r="M145" s="8" t="s">
        <v>428</v>
      </c>
      <c r="N145" s="8" t="s">
        <v>149</v>
      </c>
      <c r="O145" s="8" t="s">
        <v>38</v>
      </c>
      <c r="P145" s="9">
        <v>7033.9</v>
      </c>
      <c r="Q145" s="9">
        <v>0</v>
      </c>
      <c r="R145" s="9">
        <v>-7033.9</v>
      </c>
      <c r="S145" s="9">
        <v>0</v>
      </c>
      <c r="T145" s="9">
        <f t="shared" si="14"/>
        <v>0</v>
      </c>
      <c r="U145" s="9">
        <v>-6682</v>
      </c>
      <c r="V145" s="9">
        <v>0</v>
      </c>
      <c r="W145" s="9">
        <v>0</v>
      </c>
      <c r="X145" s="9">
        <v>0</v>
      </c>
      <c r="Y145" s="9">
        <f>-(U145+X145)</f>
        <v>6682</v>
      </c>
      <c r="Z145" s="9">
        <v>0</v>
      </c>
      <c r="AA145" s="9">
        <f>U145+X145+Y145+Z145</f>
        <v>0</v>
      </c>
      <c r="AB145" s="9">
        <v>0</v>
      </c>
      <c r="AC145" s="9">
        <f t="shared" si="15"/>
        <v>351.89999999999964</v>
      </c>
      <c r="AD145" s="9">
        <f t="shared" si="16"/>
        <v>0</v>
      </c>
    </row>
    <row r="146" spans="1:30" x14ac:dyDescent="0.3">
      <c r="A146" s="8" t="s">
        <v>30</v>
      </c>
      <c r="B146" s="8" t="s">
        <v>383</v>
      </c>
      <c r="C146" s="8">
        <v>1900</v>
      </c>
      <c r="D146" s="8">
        <v>190000726</v>
      </c>
      <c r="E146" s="8">
        <v>0</v>
      </c>
      <c r="F146" s="8" t="s">
        <v>429</v>
      </c>
      <c r="G146" s="8" t="s">
        <v>430</v>
      </c>
      <c r="H146" s="8" t="s">
        <v>106</v>
      </c>
      <c r="I146" s="8">
        <v>2</v>
      </c>
      <c r="J146" s="8">
        <v>3</v>
      </c>
      <c r="K146" s="8">
        <v>0</v>
      </c>
      <c r="L146" s="8" t="s">
        <v>188</v>
      </c>
      <c r="M146" s="8" t="s">
        <v>431</v>
      </c>
      <c r="N146" s="8"/>
      <c r="O146" s="8" t="s">
        <v>38</v>
      </c>
      <c r="P146" s="9">
        <v>48305.08</v>
      </c>
      <c r="Q146" s="9">
        <v>0</v>
      </c>
      <c r="R146" s="9">
        <v>0</v>
      </c>
      <c r="S146" s="9">
        <v>0</v>
      </c>
      <c r="T146" s="9">
        <f t="shared" si="14"/>
        <v>48305.08</v>
      </c>
      <c r="U146" s="9">
        <v>-45889.83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f>U146+X146+Y146+Z146-AB146</f>
        <v>-45889.83</v>
      </c>
      <c r="AB146" s="9">
        <v>0</v>
      </c>
      <c r="AC146" s="9">
        <f t="shared" si="15"/>
        <v>2415.25</v>
      </c>
      <c r="AD146" s="9">
        <f t="shared" si="16"/>
        <v>2415.25</v>
      </c>
    </row>
    <row r="147" spans="1:30" x14ac:dyDescent="0.3">
      <c r="A147" s="8" t="s">
        <v>30</v>
      </c>
      <c r="B147" s="8" t="s">
        <v>383</v>
      </c>
      <c r="C147" s="8">
        <v>1900</v>
      </c>
      <c r="D147" s="8">
        <v>190000759</v>
      </c>
      <c r="E147" s="8">
        <v>0</v>
      </c>
      <c r="F147" s="8" t="s">
        <v>432</v>
      </c>
      <c r="G147" s="8" t="s">
        <v>433</v>
      </c>
      <c r="H147" s="8" t="s">
        <v>106</v>
      </c>
      <c r="I147" s="8">
        <v>1</v>
      </c>
      <c r="J147" s="8">
        <v>3</v>
      </c>
      <c r="K147" s="8">
        <v>0</v>
      </c>
      <c r="L147" s="8" t="s">
        <v>188</v>
      </c>
      <c r="M147" s="8" t="s">
        <v>341</v>
      </c>
      <c r="N147" s="8"/>
      <c r="O147" s="8" t="s">
        <v>38</v>
      </c>
      <c r="P147" s="9">
        <v>28898.3</v>
      </c>
      <c r="Q147" s="9">
        <v>0</v>
      </c>
      <c r="R147" s="9">
        <v>0</v>
      </c>
      <c r="S147" s="9">
        <v>0</v>
      </c>
      <c r="T147" s="9">
        <f t="shared" si="14"/>
        <v>28898.3</v>
      </c>
      <c r="U147" s="9">
        <v>-27453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f>U147+X147+Y147+Z147-AB147</f>
        <v>-27453</v>
      </c>
      <c r="AB147" s="9">
        <v>0</v>
      </c>
      <c r="AC147" s="9">
        <f t="shared" si="15"/>
        <v>1445.2999999999993</v>
      </c>
      <c r="AD147" s="9">
        <f t="shared" si="16"/>
        <v>1445.2999999999993</v>
      </c>
    </row>
    <row r="148" spans="1:30" x14ac:dyDescent="0.3">
      <c r="A148" s="8" t="s">
        <v>30</v>
      </c>
      <c r="B148" s="8" t="s">
        <v>383</v>
      </c>
      <c r="C148" s="8">
        <v>1900</v>
      </c>
      <c r="D148" s="8">
        <v>190000919</v>
      </c>
      <c r="E148" s="8">
        <v>0</v>
      </c>
      <c r="F148" s="8" t="s">
        <v>434</v>
      </c>
      <c r="G148" s="8" t="s">
        <v>221</v>
      </c>
      <c r="H148" s="8" t="s">
        <v>106</v>
      </c>
      <c r="I148" s="8">
        <v>1</v>
      </c>
      <c r="J148" s="8">
        <v>3</v>
      </c>
      <c r="K148" s="8">
        <v>0</v>
      </c>
      <c r="L148" s="8" t="s">
        <v>218</v>
      </c>
      <c r="M148" s="8" t="s">
        <v>222</v>
      </c>
      <c r="N148" s="8"/>
      <c r="O148" s="8" t="s">
        <v>38</v>
      </c>
      <c r="P148" s="9">
        <v>39500</v>
      </c>
      <c r="Q148" s="9">
        <v>0</v>
      </c>
      <c r="R148" s="9">
        <v>0</v>
      </c>
      <c r="S148" s="9">
        <v>0</v>
      </c>
      <c r="T148" s="9">
        <f t="shared" si="14"/>
        <v>39500</v>
      </c>
      <c r="U148" s="9">
        <v>-33375</v>
      </c>
      <c r="V148" s="9">
        <v>-4150</v>
      </c>
      <c r="W148" s="9">
        <v>0</v>
      </c>
      <c r="X148" s="9">
        <v>-4150</v>
      </c>
      <c r="Y148" s="9">
        <v>0</v>
      </c>
      <c r="Z148" s="9">
        <v>0</v>
      </c>
      <c r="AA148" s="9">
        <f>U148+X148+Y148+Z148-AB148</f>
        <v>-37525</v>
      </c>
      <c r="AB148" s="9">
        <v>0</v>
      </c>
      <c r="AC148" s="9">
        <f t="shared" si="15"/>
        <v>6125</v>
      </c>
      <c r="AD148" s="9">
        <f t="shared" si="16"/>
        <v>1975</v>
      </c>
    </row>
    <row r="149" spans="1:30" x14ac:dyDescent="0.3">
      <c r="A149" s="8" t="s">
        <v>30</v>
      </c>
      <c r="B149" s="8" t="s">
        <v>383</v>
      </c>
      <c r="C149" s="8">
        <v>1900</v>
      </c>
      <c r="D149" s="8">
        <v>190000926</v>
      </c>
      <c r="E149" s="8">
        <v>0</v>
      </c>
      <c r="F149" s="8" t="s">
        <v>435</v>
      </c>
      <c r="G149" s="8" t="s">
        <v>436</v>
      </c>
      <c r="H149" s="8" t="s">
        <v>106</v>
      </c>
      <c r="I149" s="8">
        <v>1</v>
      </c>
      <c r="J149" s="8">
        <v>3</v>
      </c>
      <c r="K149" s="8">
        <v>0</v>
      </c>
      <c r="L149" s="8" t="s">
        <v>100</v>
      </c>
      <c r="M149" s="8" t="s">
        <v>228</v>
      </c>
      <c r="N149" s="8"/>
      <c r="O149" s="8" t="s">
        <v>38</v>
      </c>
      <c r="P149" s="9">
        <v>35500</v>
      </c>
      <c r="Q149" s="9">
        <v>0</v>
      </c>
      <c r="R149" s="9">
        <v>0</v>
      </c>
      <c r="S149" s="9">
        <v>0</v>
      </c>
      <c r="T149" s="9">
        <f t="shared" si="14"/>
        <v>35500</v>
      </c>
      <c r="U149" s="9">
        <v>-28979</v>
      </c>
      <c r="V149" s="9">
        <v>-4746</v>
      </c>
      <c r="W149" s="9">
        <v>0</v>
      </c>
      <c r="X149" s="9">
        <v>-4746</v>
      </c>
      <c r="Y149" s="9">
        <v>0</v>
      </c>
      <c r="Z149" s="9">
        <v>0</v>
      </c>
      <c r="AA149" s="9">
        <f>U149+X149+Y149+Z149-AB149</f>
        <v>-33725</v>
      </c>
      <c r="AB149" s="9">
        <v>0</v>
      </c>
      <c r="AC149" s="9">
        <f t="shared" si="15"/>
        <v>6521</v>
      </c>
      <c r="AD149" s="9">
        <f t="shared" si="16"/>
        <v>1775</v>
      </c>
    </row>
    <row r="150" spans="1:30" x14ac:dyDescent="0.3">
      <c r="A150" s="8" t="s">
        <v>30</v>
      </c>
      <c r="B150" s="8" t="s">
        <v>383</v>
      </c>
      <c r="C150" s="8">
        <v>2400</v>
      </c>
      <c r="D150" s="8">
        <v>240000018</v>
      </c>
      <c r="E150" s="8">
        <v>0</v>
      </c>
      <c r="F150" s="8" t="s">
        <v>437</v>
      </c>
      <c r="G150" s="8" t="s">
        <v>438</v>
      </c>
      <c r="H150" s="8" t="s">
        <v>357</v>
      </c>
      <c r="I150" s="8">
        <v>0</v>
      </c>
      <c r="J150" s="8">
        <v>6</v>
      </c>
      <c r="K150" s="8">
        <v>0</v>
      </c>
      <c r="L150" s="8" t="s">
        <v>211</v>
      </c>
      <c r="M150" s="8" t="s">
        <v>439</v>
      </c>
      <c r="N150" s="8" t="s">
        <v>37</v>
      </c>
      <c r="O150" s="8" t="s">
        <v>38</v>
      </c>
      <c r="P150" s="9">
        <v>5900</v>
      </c>
      <c r="Q150" s="9">
        <v>0</v>
      </c>
      <c r="R150" s="9">
        <v>-5900</v>
      </c>
      <c r="S150" s="9">
        <v>0</v>
      </c>
      <c r="T150" s="9">
        <f t="shared" si="14"/>
        <v>0</v>
      </c>
      <c r="U150" s="9">
        <v>-2742</v>
      </c>
      <c r="V150" s="9">
        <v>-243</v>
      </c>
      <c r="W150" s="9">
        <v>0</v>
      </c>
      <c r="X150" s="9">
        <v>-243</v>
      </c>
      <c r="Y150" s="9">
        <f t="shared" ref="Y150:Y158" si="17">-(U150+X150)</f>
        <v>2985</v>
      </c>
      <c r="Z150" s="9">
        <v>0</v>
      </c>
      <c r="AA150" s="9">
        <f t="shared" ref="AA150:AA158" si="18">U150+X150+Y150+Z150</f>
        <v>0</v>
      </c>
      <c r="AB150" s="9">
        <v>0</v>
      </c>
      <c r="AC150" s="9">
        <f t="shared" si="15"/>
        <v>3158</v>
      </c>
      <c r="AD150" s="9">
        <f t="shared" si="16"/>
        <v>0</v>
      </c>
    </row>
    <row r="151" spans="1:30" x14ac:dyDescent="0.3">
      <c r="A151" s="8" t="s">
        <v>30</v>
      </c>
      <c r="B151" s="8" t="s">
        <v>383</v>
      </c>
      <c r="C151" s="8">
        <v>2400</v>
      </c>
      <c r="D151" s="8">
        <v>240000019</v>
      </c>
      <c r="E151" s="8">
        <v>0</v>
      </c>
      <c r="F151" s="8" t="s">
        <v>440</v>
      </c>
      <c r="G151" s="8" t="s">
        <v>441</v>
      </c>
      <c r="H151" s="8" t="s">
        <v>357</v>
      </c>
      <c r="I151" s="8">
        <v>0</v>
      </c>
      <c r="J151" s="8">
        <v>6</v>
      </c>
      <c r="K151" s="8">
        <v>0</v>
      </c>
      <c r="L151" s="8" t="s">
        <v>211</v>
      </c>
      <c r="M151" s="8" t="s">
        <v>442</v>
      </c>
      <c r="N151" s="8" t="s">
        <v>37</v>
      </c>
      <c r="O151" s="8" t="s">
        <v>38</v>
      </c>
      <c r="P151" s="9">
        <v>5500</v>
      </c>
      <c r="Q151" s="9">
        <v>0</v>
      </c>
      <c r="R151" s="9">
        <v>-5500</v>
      </c>
      <c r="S151" s="9">
        <v>0</v>
      </c>
      <c r="T151" s="9">
        <f t="shared" si="14"/>
        <v>0</v>
      </c>
      <c r="U151" s="9">
        <v>-2560</v>
      </c>
      <c r="V151" s="9">
        <v>-226</v>
      </c>
      <c r="W151" s="9">
        <v>0</v>
      </c>
      <c r="X151" s="9">
        <v>-226</v>
      </c>
      <c r="Y151" s="9">
        <f t="shared" si="17"/>
        <v>2786</v>
      </c>
      <c r="Z151" s="9">
        <v>0</v>
      </c>
      <c r="AA151" s="9">
        <f t="shared" si="18"/>
        <v>0</v>
      </c>
      <c r="AB151" s="9">
        <v>0</v>
      </c>
      <c r="AC151" s="9">
        <f t="shared" si="15"/>
        <v>2940</v>
      </c>
      <c r="AD151" s="9">
        <f t="shared" si="16"/>
        <v>0</v>
      </c>
    </row>
    <row r="152" spans="1:30" x14ac:dyDescent="0.3">
      <c r="A152" s="8" t="s">
        <v>30</v>
      </c>
      <c r="B152" s="8" t="s">
        <v>443</v>
      </c>
      <c r="C152" s="8">
        <v>1600</v>
      </c>
      <c r="D152" s="8">
        <v>160000059</v>
      </c>
      <c r="E152" s="8">
        <v>0</v>
      </c>
      <c r="F152" s="8" t="s">
        <v>444</v>
      </c>
      <c r="G152" s="8" t="s">
        <v>445</v>
      </c>
      <c r="H152" s="8" t="s">
        <v>34</v>
      </c>
      <c r="I152" s="8">
        <v>0</v>
      </c>
      <c r="J152" s="8">
        <v>6</v>
      </c>
      <c r="K152" s="8">
        <v>8</v>
      </c>
      <c r="L152" s="8" t="s">
        <v>446</v>
      </c>
      <c r="M152" s="8" t="s">
        <v>53</v>
      </c>
      <c r="N152" s="8" t="s">
        <v>37</v>
      </c>
      <c r="O152" s="8" t="s">
        <v>38</v>
      </c>
      <c r="P152" s="9">
        <v>74701.8</v>
      </c>
      <c r="Q152" s="9">
        <v>0</v>
      </c>
      <c r="R152" s="9">
        <v>-74701.8</v>
      </c>
      <c r="S152" s="9">
        <v>0</v>
      </c>
      <c r="T152" s="9">
        <f t="shared" si="14"/>
        <v>0</v>
      </c>
      <c r="U152" s="9">
        <v>-60393.99</v>
      </c>
      <c r="V152" s="9">
        <v>-1212</v>
      </c>
      <c r="W152" s="9">
        <v>0</v>
      </c>
      <c r="X152" s="9">
        <v>-1212</v>
      </c>
      <c r="Y152" s="9">
        <f t="shared" si="17"/>
        <v>61605.99</v>
      </c>
      <c r="Z152" s="9">
        <v>0</v>
      </c>
      <c r="AA152" s="9">
        <f t="shared" si="18"/>
        <v>0</v>
      </c>
      <c r="AB152" s="9">
        <v>0</v>
      </c>
      <c r="AC152" s="9">
        <f t="shared" si="15"/>
        <v>14307.810000000005</v>
      </c>
      <c r="AD152" s="9">
        <f t="shared" si="16"/>
        <v>0</v>
      </c>
    </row>
    <row r="153" spans="1:30" x14ac:dyDescent="0.3">
      <c r="A153" s="8" t="s">
        <v>30</v>
      </c>
      <c r="B153" s="8" t="s">
        <v>443</v>
      </c>
      <c r="C153" s="8">
        <v>1900</v>
      </c>
      <c r="D153" s="8">
        <v>190000198</v>
      </c>
      <c r="E153" s="8">
        <v>0</v>
      </c>
      <c r="F153" s="8" t="s">
        <v>447</v>
      </c>
      <c r="G153" s="8" t="s">
        <v>448</v>
      </c>
      <c r="H153" s="8" t="s">
        <v>106</v>
      </c>
      <c r="I153" s="8">
        <v>0</v>
      </c>
      <c r="J153" s="8">
        <v>0</v>
      </c>
      <c r="K153" s="8">
        <v>1</v>
      </c>
      <c r="L153" s="8" t="s">
        <v>449</v>
      </c>
      <c r="M153" s="8" t="s">
        <v>53</v>
      </c>
      <c r="N153" s="8" t="s">
        <v>37</v>
      </c>
      <c r="O153" s="8" t="s">
        <v>38</v>
      </c>
      <c r="P153" s="9">
        <v>39950</v>
      </c>
      <c r="Q153" s="9">
        <v>0</v>
      </c>
      <c r="R153" s="9">
        <v>-39950</v>
      </c>
      <c r="S153" s="9">
        <v>0</v>
      </c>
      <c r="T153" s="9">
        <f t="shared" si="14"/>
        <v>0</v>
      </c>
      <c r="U153" s="9">
        <v>-37952.5</v>
      </c>
      <c r="V153" s="9">
        <v>0</v>
      </c>
      <c r="W153" s="9">
        <v>0</v>
      </c>
      <c r="X153" s="9">
        <v>0</v>
      </c>
      <c r="Y153" s="9">
        <f t="shared" si="17"/>
        <v>37952.5</v>
      </c>
      <c r="Z153" s="9">
        <v>0</v>
      </c>
      <c r="AA153" s="9">
        <f t="shared" si="18"/>
        <v>0</v>
      </c>
      <c r="AB153" s="9">
        <v>0</v>
      </c>
      <c r="AC153" s="9">
        <f t="shared" si="15"/>
        <v>1997.5</v>
      </c>
      <c r="AD153" s="9">
        <f t="shared" si="16"/>
        <v>0</v>
      </c>
    </row>
    <row r="154" spans="1:30" x14ac:dyDescent="0.3">
      <c r="A154" s="8" t="s">
        <v>30</v>
      </c>
      <c r="B154" s="8" t="s">
        <v>443</v>
      </c>
      <c r="C154" s="8">
        <v>1900</v>
      </c>
      <c r="D154" s="8">
        <v>190000286</v>
      </c>
      <c r="E154" s="8">
        <v>0</v>
      </c>
      <c r="F154" s="8" t="s">
        <v>450</v>
      </c>
      <c r="G154" s="8" t="s">
        <v>451</v>
      </c>
      <c r="H154" s="8" t="s">
        <v>106</v>
      </c>
      <c r="I154" s="8">
        <v>0</v>
      </c>
      <c r="J154" s="8">
        <v>1</v>
      </c>
      <c r="K154" s="8">
        <v>7</v>
      </c>
      <c r="L154" s="8" t="s">
        <v>452</v>
      </c>
      <c r="M154" s="8" t="s">
        <v>53</v>
      </c>
      <c r="N154" s="8" t="s">
        <v>37</v>
      </c>
      <c r="O154" s="8" t="s">
        <v>38</v>
      </c>
      <c r="P154" s="9">
        <v>26518</v>
      </c>
      <c r="Q154" s="9">
        <v>0</v>
      </c>
      <c r="R154" s="9">
        <v>-26518</v>
      </c>
      <c r="S154" s="9">
        <v>0</v>
      </c>
      <c r="T154" s="9">
        <f t="shared" si="14"/>
        <v>0</v>
      </c>
      <c r="U154" s="9">
        <v>-25191.67</v>
      </c>
      <c r="V154" s="9">
        <v>0</v>
      </c>
      <c r="W154" s="9">
        <v>0</v>
      </c>
      <c r="X154" s="9">
        <v>0</v>
      </c>
      <c r="Y154" s="9">
        <f t="shared" si="17"/>
        <v>25191.67</v>
      </c>
      <c r="Z154" s="9">
        <v>0</v>
      </c>
      <c r="AA154" s="9">
        <f t="shared" si="18"/>
        <v>0</v>
      </c>
      <c r="AB154" s="9">
        <v>0</v>
      </c>
      <c r="AC154" s="9">
        <f t="shared" si="15"/>
        <v>1326.3300000000017</v>
      </c>
      <c r="AD154" s="9">
        <f t="shared" si="16"/>
        <v>0</v>
      </c>
    </row>
    <row r="155" spans="1:30" x14ac:dyDescent="0.3">
      <c r="A155" s="8" t="s">
        <v>30</v>
      </c>
      <c r="B155" s="8" t="s">
        <v>443</v>
      </c>
      <c r="C155" s="8">
        <v>1900</v>
      </c>
      <c r="D155" s="8">
        <v>190000287</v>
      </c>
      <c r="E155" s="8">
        <v>0</v>
      </c>
      <c r="F155" s="8" t="s">
        <v>453</v>
      </c>
      <c r="G155" s="8" t="s">
        <v>451</v>
      </c>
      <c r="H155" s="8" t="s">
        <v>106</v>
      </c>
      <c r="I155" s="8">
        <v>0</v>
      </c>
      <c r="J155" s="8">
        <v>1</v>
      </c>
      <c r="K155" s="8">
        <v>7</v>
      </c>
      <c r="L155" s="8" t="s">
        <v>452</v>
      </c>
      <c r="M155" s="8" t="s">
        <v>53</v>
      </c>
      <c r="N155" s="8" t="s">
        <v>37</v>
      </c>
      <c r="O155" s="8" t="s">
        <v>38</v>
      </c>
      <c r="P155" s="9">
        <v>55900</v>
      </c>
      <c r="Q155" s="9">
        <v>0</v>
      </c>
      <c r="R155" s="9">
        <v>-55900</v>
      </c>
      <c r="S155" s="9">
        <v>0</v>
      </c>
      <c r="T155" s="9">
        <f t="shared" si="14"/>
        <v>0</v>
      </c>
      <c r="U155" s="9">
        <v>-53105</v>
      </c>
      <c r="V155" s="9">
        <v>0</v>
      </c>
      <c r="W155" s="9">
        <v>0</v>
      </c>
      <c r="X155" s="9">
        <v>0</v>
      </c>
      <c r="Y155" s="9">
        <f t="shared" si="17"/>
        <v>53105</v>
      </c>
      <c r="Z155" s="9">
        <v>0</v>
      </c>
      <c r="AA155" s="9">
        <f t="shared" si="18"/>
        <v>0</v>
      </c>
      <c r="AB155" s="9">
        <v>0</v>
      </c>
      <c r="AC155" s="9">
        <f t="shared" si="15"/>
        <v>2795</v>
      </c>
      <c r="AD155" s="9">
        <f t="shared" si="16"/>
        <v>0</v>
      </c>
    </row>
    <row r="156" spans="1:30" x14ac:dyDescent="0.3">
      <c r="A156" s="8" t="s">
        <v>30</v>
      </c>
      <c r="B156" s="8" t="s">
        <v>443</v>
      </c>
      <c r="C156" s="8">
        <v>1900</v>
      </c>
      <c r="D156" s="8">
        <v>190000288</v>
      </c>
      <c r="E156" s="8">
        <v>0</v>
      </c>
      <c r="F156" s="8" t="s">
        <v>454</v>
      </c>
      <c r="G156" s="8" t="s">
        <v>451</v>
      </c>
      <c r="H156" s="8" t="s">
        <v>106</v>
      </c>
      <c r="I156" s="8">
        <v>0</v>
      </c>
      <c r="J156" s="8">
        <v>1</v>
      </c>
      <c r="K156" s="8">
        <v>7</v>
      </c>
      <c r="L156" s="8" t="s">
        <v>455</v>
      </c>
      <c r="M156" s="8" t="s">
        <v>53</v>
      </c>
      <c r="N156" s="8" t="s">
        <v>37</v>
      </c>
      <c r="O156" s="8" t="s">
        <v>38</v>
      </c>
      <c r="P156" s="9">
        <v>55978</v>
      </c>
      <c r="Q156" s="9">
        <v>0</v>
      </c>
      <c r="R156" s="9">
        <v>-55978</v>
      </c>
      <c r="S156" s="9">
        <v>0</v>
      </c>
      <c r="T156" s="9">
        <f t="shared" si="14"/>
        <v>0</v>
      </c>
      <c r="U156" s="9">
        <v>-53179.1</v>
      </c>
      <c r="V156" s="9">
        <v>0</v>
      </c>
      <c r="W156" s="9">
        <v>0</v>
      </c>
      <c r="X156" s="9">
        <v>0</v>
      </c>
      <c r="Y156" s="9">
        <f t="shared" si="17"/>
        <v>53179.1</v>
      </c>
      <c r="Z156" s="9">
        <v>0</v>
      </c>
      <c r="AA156" s="9">
        <f t="shared" si="18"/>
        <v>0</v>
      </c>
      <c r="AB156" s="9">
        <v>0</v>
      </c>
      <c r="AC156" s="9">
        <f t="shared" si="15"/>
        <v>2798.9000000000015</v>
      </c>
      <c r="AD156" s="9">
        <f t="shared" si="16"/>
        <v>0</v>
      </c>
    </row>
    <row r="157" spans="1:30" x14ac:dyDescent="0.3">
      <c r="A157" s="8" t="s">
        <v>30</v>
      </c>
      <c r="B157" s="8" t="s">
        <v>443</v>
      </c>
      <c r="C157" s="8">
        <v>1900</v>
      </c>
      <c r="D157" s="8">
        <v>190000371</v>
      </c>
      <c r="E157" s="8">
        <v>0</v>
      </c>
      <c r="F157" s="8" t="s">
        <v>456</v>
      </c>
      <c r="G157" s="8" t="s">
        <v>134</v>
      </c>
      <c r="H157" s="8" t="s">
        <v>106</v>
      </c>
      <c r="I157" s="8">
        <v>0</v>
      </c>
      <c r="J157" s="8">
        <v>2</v>
      </c>
      <c r="K157" s="8">
        <v>6</v>
      </c>
      <c r="L157" s="8" t="s">
        <v>457</v>
      </c>
      <c r="M157" s="8" t="s">
        <v>53</v>
      </c>
      <c r="N157" s="8" t="s">
        <v>149</v>
      </c>
      <c r="O157" s="8" t="s">
        <v>38</v>
      </c>
      <c r="P157" s="9">
        <v>38390.1</v>
      </c>
      <c r="Q157" s="9">
        <v>0</v>
      </c>
      <c r="R157" s="9">
        <v>-38390.1</v>
      </c>
      <c r="S157" s="9">
        <v>0</v>
      </c>
      <c r="T157" s="9">
        <f t="shared" si="14"/>
        <v>0</v>
      </c>
      <c r="U157" s="9">
        <v>-36470.1</v>
      </c>
      <c r="V157" s="9">
        <v>0</v>
      </c>
      <c r="W157" s="9">
        <v>0</v>
      </c>
      <c r="X157" s="9">
        <v>0</v>
      </c>
      <c r="Y157" s="9">
        <f t="shared" si="17"/>
        <v>36470.1</v>
      </c>
      <c r="Z157" s="9">
        <v>0</v>
      </c>
      <c r="AA157" s="9">
        <f t="shared" si="18"/>
        <v>0</v>
      </c>
      <c r="AB157" s="9">
        <v>0</v>
      </c>
      <c r="AC157" s="9">
        <f t="shared" si="15"/>
        <v>1920</v>
      </c>
      <c r="AD157" s="9">
        <f t="shared" si="16"/>
        <v>0</v>
      </c>
    </row>
    <row r="158" spans="1:30" x14ac:dyDescent="0.3">
      <c r="A158" s="8" t="s">
        <v>30</v>
      </c>
      <c r="B158" s="8" t="s">
        <v>443</v>
      </c>
      <c r="C158" s="8">
        <v>1900</v>
      </c>
      <c r="D158" s="8">
        <v>190000669</v>
      </c>
      <c r="E158" s="8">
        <v>0</v>
      </c>
      <c r="F158" s="8" t="s">
        <v>458</v>
      </c>
      <c r="G158" s="8" t="s">
        <v>459</v>
      </c>
      <c r="H158" s="8" t="s">
        <v>106</v>
      </c>
      <c r="I158" s="8">
        <v>0</v>
      </c>
      <c r="J158" s="8">
        <v>3</v>
      </c>
      <c r="K158" s="8">
        <v>0</v>
      </c>
      <c r="L158" s="8" t="s">
        <v>77</v>
      </c>
      <c r="M158" s="8" t="s">
        <v>460</v>
      </c>
      <c r="N158" s="8" t="s">
        <v>149</v>
      </c>
      <c r="O158" s="8" t="s">
        <v>38</v>
      </c>
      <c r="P158" s="9">
        <v>16940.68</v>
      </c>
      <c r="Q158" s="9">
        <v>0</v>
      </c>
      <c r="R158" s="9">
        <v>-16940.68</v>
      </c>
      <c r="S158" s="9">
        <v>0</v>
      </c>
      <c r="T158" s="9">
        <f t="shared" si="14"/>
        <v>0</v>
      </c>
      <c r="U158" s="9">
        <v>-16093.65</v>
      </c>
      <c r="V158" s="9">
        <v>0</v>
      </c>
      <c r="W158" s="9">
        <v>0</v>
      </c>
      <c r="X158" s="9">
        <v>0</v>
      </c>
      <c r="Y158" s="9">
        <f t="shared" si="17"/>
        <v>16093.65</v>
      </c>
      <c r="Z158" s="9">
        <v>0</v>
      </c>
      <c r="AA158" s="9">
        <f t="shared" si="18"/>
        <v>0</v>
      </c>
      <c r="AB158" s="9">
        <v>0</v>
      </c>
      <c r="AC158" s="9">
        <f t="shared" si="15"/>
        <v>847.03000000000065</v>
      </c>
      <c r="AD158" s="9">
        <f t="shared" si="16"/>
        <v>0</v>
      </c>
    </row>
    <row r="159" spans="1:30" x14ac:dyDescent="0.3">
      <c r="A159" s="8" t="s">
        <v>30</v>
      </c>
      <c r="B159" s="8" t="s">
        <v>443</v>
      </c>
      <c r="C159" s="8">
        <v>1900</v>
      </c>
      <c r="D159" s="8">
        <v>190000672</v>
      </c>
      <c r="E159" s="8">
        <v>0</v>
      </c>
      <c r="F159" s="8" t="s">
        <v>461</v>
      </c>
      <c r="G159" s="8" t="s">
        <v>462</v>
      </c>
      <c r="H159" s="8" t="s">
        <v>106</v>
      </c>
      <c r="I159" s="8">
        <v>1</v>
      </c>
      <c r="J159" s="8">
        <v>3</v>
      </c>
      <c r="K159" s="8">
        <v>0</v>
      </c>
      <c r="L159" s="8" t="s">
        <v>77</v>
      </c>
      <c r="M159" s="8" t="s">
        <v>463</v>
      </c>
      <c r="N159" s="8"/>
      <c r="O159" s="8" t="s">
        <v>38</v>
      </c>
      <c r="P159" s="9">
        <v>43135.6</v>
      </c>
      <c r="Q159" s="9">
        <v>0</v>
      </c>
      <c r="R159" s="9">
        <v>0</v>
      </c>
      <c r="S159" s="9">
        <v>0</v>
      </c>
      <c r="T159" s="9">
        <f t="shared" si="14"/>
        <v>43135.6</v>
      </c>
      <c r="U159" s="9">
        <v>-40978.82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f t="shared" ref="AA159:AA164" si="19">U159+X159+Y159+Z159-AB159</f>
        <v>-40978.82</v>
      </c>
      <c r="AB159" s="9">
        <v>0</v>
      </c>
      <c r="AC159" s="9">
        <f t="shared" si="15"/>
        <v>2156.7799999999988</v>
      </c>
      <c r="AD159" s="9">
        <f t="shared" si="16"/>
        <v>2156.7799999999988</v>
      </c>
    </row>
    <row r="160" spans="1:30" x14ac:dyDescent="0.3">
      <c r="A160" s="8" t="s">
        <v>30</v>
      </c>
      <c r="B160" s="8" t="s">
        <v>443</v>
      </c>
      <c r="C160" s="8">
        <v>1900</v>
      </c>
      <c r="D160" s="8">
        <v>190000677</v>
      </c>
      <c r="E160" s="8">
        <v>0</v>
      </c>
      <c r="F160" s="8" t="s">
        <v>464</v>
      </c>
      <c r="G160" s="8" t="s">
        <v>465</v>
      </c>
      <c r="H160" s="8" t="s">
        <v>106</v>
      </c>
      <c r="I160" s="8">
        <v>1</v>
      </c>
      <c r="J160" s="8">
        <v>3</v>
      </c>
      <c r="K160" s="8">
        <v>0</v>
      </c>
      <c r="L160" s="8" t="s">
        <v>85</v>
      </c>
      <c r="M160" s="8" t="s">
        <v>466</v>
      </c>
      <c r="N160" s="8"/>
      <c r="O160" s="8" t="s">
        <v>38</v>
      </c>
      <c r="P160" s="9">
        <v>21601</v>
      </c>
      <c r="Q160" s="9">
        <v>0</v>
      </c>
      <c r="R160" s="9">
        <v>0</v>
      </c>
      <c r="S160" s="9">
        <v>0</v>
      </c>
      <c r="T160" s="9">
        <f t="shared" si="14"/>
        <v>21601</v>
      </c>
      <c r="U160" s="9">
        <v>-20520.95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f t="shared" si="19"/>
        <v>-20520.95</v>
      </c>
      <c r="AB160" s="9">
        <v>0</v>
      </c>
      <c r="AC160" s="9">
        <f t="shared" si="15"/>
        <v>1080.0499999999993</v>
      </c>
      <c r="AD160" s="9">
        <f t="shared" si="16"/>
        <v>1080.0499999999993</v>
      </c>
    </row>
    <row r="161" spans="1:30" x14ac:dyDescent="0.3">
      <c r="A161" s="8" t="s">
        <v>30</v>
      </c>
      <c r="B161" s="8" t="s">
        <v>443</v>
      </c>
      <c r="C161" s="8">
        <v>1900</v>
      </c>
      <c r="D161" s="8">
        <v>190000716</v>
      </c>
      <c r="E161" s="8">
        <v>0</v>
      </c>
      <c r="F161" s="8" t="s">
        <v>467</v>
      </c>
      <c r="G161" s="8" t="s">
        <v>468</v>
      </c>
      <c r="H161" s="8" t="s">
        <v>106</v>
      </c>
      <c r="I161" s="8">
        <v>1</v>
      </c>
      <c r="J161" s="8">
        <v>3</v>
      </c>
      <c r="K161" s="8">
        <v>0</v>
      </c>
      <c r="L161" s="8" t="s">
        <v>300</v>
      </c>
      <c r="M161" s="8" t="s">
        <v>469</v>
      </c>
      <c r="N161" s="8"/>
      <c r="O161" s="8" t="s">
        <v>38</v>
      </c>
      <c r="P161" s="9">
        <v>22457.63</v>
      </c>
      <c r="Q161" s="9">
        <v>0</v>
      </c>
      <c r="R161" s="9">
        <v>0</v>
      </c>
      <c r="S161" s="9">
        <v>0</v>
      </c>
      <c r="T161" s="9">
        <f t="shared" si="14"/>
        <v>22457.63</v>
      </c>
      <c r="U161" s="9">
        <v>-21334.75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f t="shared" si="19"/>
        <v>-21334.75</v>
      </c>
      <c r="AB161" s="9">
        <v>0</v>
      </c>
      <c r="AC161" s="9">
        <f t="shared" si="15"/>
        <v>1122.880000000001</v>
      </c>
      <c r="AD161" s="9">
        <f t="shared" si="16"/>
        <v>1122.880000000001</v>
      </c>
    </row>
    <row r="162" spans="1:30" x14ac:dyDescent="0.3">
      <c r="A162" s="8" t="s">
        <v>30</v>
      </c>
      <c r="B162" s="8" t="s">
        <v>443</v>
      </c>
      <c r="C162" s="8">
        <v>1900</v>
      </c>
      <c r="D162" s="8">
        <v>190000752</v>
      </c>
      <c r="E162" s="8">
        <v>0</v>
      </c>
      <c r="F162" s="8" t="s">
        <v>470</v>
      </c>
      <c r="G162" s="8" t="s">
        <v>471</v>
      </c>
      <c r="H162" s="8" t="s">
        <v>106</v>
      </c>
      <c r="I162" s="8">
        <v>1</v>
      </c>
      <c r="J162" s="8">
        <v>3</v>
      </c>
      <c r="K162" s="8">
        <v>0</v>
      </c>
      <c r="L162" s="8" t="s">
        <v>91</v>
      </c>
      <c r="M162" s="8" t="s">
        <v>472</v>
      </c>
      <c r="N162" s="8"/>
      <c r="O162" s="8" t="s">
        <v>38</v>
      </c>
      <c r="P162" s="9">
        <v>26694.92</v>
      </c>
      <c r="Q162" s="9">
        <v>0</v>
      </c>
      <c r="R162" s="9">
        <v>0</v>
      </c>
      <c r="S162" s="9">
        <v>0</v>
      </c>
      <c r="T162" s="9">
        <f t="shared" si="14"/>
        <v>26694.92</v>
      </c>
      <c r="U162" s="9">
        <v>-25360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f t="shared" si="19"/>
        <v>-25360</v>
      </c>
      <c r="AB162" s="9">
        <v>0</v>
      </c>
      <c r="AC162" s="9">
        <f t="shared" si="15"/>
        <v>1334.9199999999983</v>
      </c>
      <c r="AD162" s="9">
        <f t="shared" si="16"/>
        <v>1334.9199999999983</v>
      </c>
    </row>
    <row r="163" spans="1:30" x14ac:dyDescent="0.3">
      <c r="A163" s="8" t="s">
        <v>30</v>
      </c>
      <c r="B163" s="8" t="s">
        <v>443</v>
      </c>
      <c r="C163" s="8">
        <v>1900</v>
      </c>
      <c r="D163" s="8">
        <v>190000787</v>
      </c>
      <c r="E163" s="8">
        <v>0</v>
      </c>
      <c r="F163" s="8" t="s">
        <v>473</v>
      </c>
      <c r="G163" s="8" t="s">
        <v>474</v>
      </c>
      <c r="H163" s="8" t="s">
        <v>106</v>
      </c>
      <c r="I163" s="8">
        <v>1</v>
      </c>
      <c r="J163" s="8">
        <v>3</v>
      </c>
      <c r="K163" s="8">
        <v>0</v>
      </c>
      <c r="L163" s="8" t="s">
        <v>475</v>
      </c>
      <c r="M163" s="8" t="s">
        <v>476</v>
      </c>
      <c r="N163" s="8"/>
      <c r="O163" s="8" t="s">
        <v>38</v>
      </c>
      <c r="P163" s="9">
        <v>25593.22</v>
      </c>
      <c r="Q163" s="9">
        <v>0</v>
      </c>
      <c r="R163" s="9">
        <v>0</v>
      </c>
      <c r="S163" s="9">
        <v>0</v>
      </c>
      <c r="T163" s="9">
        <f t="shared" si="14"/>
        <v>25593.22</v>
      </c>
      <c r="U163" s="9">
        <v>-24313.56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f t="shared" si="19"/>
        <v>-24313.56</v>
      </c>
      <c r="AB163" s="9">
        <v>0</v>
      </c>
      <c r="AC163" s="9">
        <f t="shared" si="15"/>
        <v>1279.6599999999999</v>
      </c>
      <c r="AD163" s="9">
        <f t="shared" si="16"/>
        <v>1279.6599999999999</v>
      </c>
    </row>
    <row r="164" spans="1:30" x14ac:dyDescent="0.3">
      <c r="A164" s="8" t="s">
        <v>30</v>
      </c>
      <c r="B164" s="8" t="s">
        <v>443</v>
      </c>
      <c r="C164" s="8">
        <v>1900</v>
      </c>
      <c r="D164" s="8">
        <v>190000871</v>
      </c>
      <c r="E164" s="8">
        <v>0</v>
      </c>
      <c r="F164" s="8" t="s">
        <v>477</v>
      </c>
      <c r="G164" s="8" t="s">
        <v>478</v>
      </c>
      <c r="H164" s="8" t="s">
        <v>106</v>
      </c>
      <c r="I164" s="8">
        <v>1</v>
      </c>
      <c r="J164" s="8">
        <v>3</v>
      </c>
      <c r="K164" s="8">
        <v>0</v>
      </c>
      <c r="L164" s="8" t="s">
        <v>479</v>
      </c>
      <c r="M164" s="8" t="s">
        <v>480</v>
      </c>
      <c r="N164" s="8"/>
      <c r="O164" s="8" t="s">
        <v>38</v>
      </c>
      <c r="P164" s="9">
        <v>39550</v>
      </c>
      <c r="Q164" s="9">
        <v>0</v>
      </c>
      <c r="R164" s="9">
        <v>0</v>
      </c>
      <c r="S164" s="9">
        <v>0</v>
      </c>
      <c r="T164" s="9">
        <f t="shared" si="14"/>
        <v>39550</v>
      </c>
      <c r="U164" s="9">
        <v>-37572.5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f t="shared" si="19"/>
        <v>-37572.5</v>
      </c>
      <c r="AB164" s="9">
        <v>0</v>
      </c>
      <c r="AC164" s="9">
        <f t="shared" si="15"/>
        <v>1977.5</v>
      </c>
      <c r="AD164" s="9">
        <f t="shared" si="16"/>
        <v>1977.5</v>
      </c>
    </row>
    <row r="165" spans="1:30" x14ac:dyDescent="0.3">
      <c r="A165" s="8" t="s">
        <v>30</v>
      </c>
      <c r="B165" s="8" t="s">
        <v>443</v>
      </c>
      <c r="C165" s="8">
        <v>1900</v>
      </c>
      <c r="D165" s="8">
        <v>190000887</v>
      </c>
      <c r="E165" s="8">
        <v>0</v>
      </c>
      <c r="F165" s="8" t="s">
        <v>481</v>
      </c>
      <c r="G165" s="8" t="s">
        <v>482</v>
      </c>
      <c r="H165" s="8" t="s">
        <v>106</v>
      </c>
      <c r="I165" s="8">
        <v>0</v>
      </c>
      <c r="J165" s="8">
        <v>3</v>
      </c>
      <c r="K165" s="8">
        <v>0</v>
      </c>
      <c r="L165" s="8" t="s">
        <v>483</v>
      </c>
      <c r="M165" s="8" t="s">
        <v>483</v>
      </c>
      <c r="N165" s="8" t="s">
        <v>149</v>
      </c>
      <c r="O165" s="8" t="s">
        <v>38</v>
      </c>
      <c r="P165" s="9">
        <v>7627.12</v>
      </c>
      <c r="Q165" s="9">
        <v>0</v>
      </c>
      <c r="R165" s="9">
        <v>-7627.12</v>
      </c>
      <c r="S165" s="9">
        <v>0</v>
      </c>
      <c r="T165" s="9">
        <f t="shared" si="14"/>
        <v>0</v>
      </c>
      <c r="U165" s="9">
        <v>-7245.76</v>
      </c>
      <c r="V165" s="9">
        <v>0</v>
      </c>
      <c r="W165" s="9">
        <v>0</v>
      </c>
      <c r="X165" s="9">
        <v>0</v>
      </c>
      <c r="Y165" s="9">
        <f>-(U165+X165)</f>
        <v>7245.76</v>
      </c>
      <c r="Z165" s="9">
        <v>0</v>
      </c>
      <c r="AA165" s="9">
        <f>U165+X165+Y165+Z165</f>
        <v>0</v>
      </c>
      <c r="AB165" s="9">
        <v>0</v>
      </c>
      <c r="AC165" s="9">
        <f t="shared" si="15"/>
        <v>381.35999999999967</v>
      </c>
      <c r="AD165" s="9">
        <f t="shared" si="16"/>
        <v>0</v>
      </c>
    </row>
    <row r="166" spans="1:30" x14ac:dyDescent="0.3">
      <c r="A166" s="8" t="s">
        <v>30</v>
      </c>
      <c r="B166" s="8" t="s">
        <v>443</v>
      </c>
      <c r="C166" s="8">
        <v>2000</v>
      </c>
      <c r="D166" s="8">
        <v>200000353</v>
      </c>
      <c r="E166" s="8">
        <v>0</v>
      </c>
      <c r="F166" s="8" t="s">
        <v>484</v>
      </c>
      <c r="G166" s="8" t="s">
        <v>485</v>
      </c>
      <c r="H166" s="8" t="s">
        <v>235</v>
      </c>
      <c r="I166" s="8">
        <v>0</v>
      </c>
      <c r="J166" s="8">
        <v>4</v>
      </c>
      <c r="K166" s="8">
        <v>4</v>
      </c>
      <c r="L166" s="8" t="s">
        <v>486</v>
      </c>
      <c r="M166" s="8" t="s">
        <v>53</v>
      </c>
      <c r="N166" s="8" t="s">
        <v>149</v>
      </c>
      <c r="O166" s="8" t="s">
        <v>38</v>
      </c>
      <c r="P166" s="9">
        <v>23198</v>
      </c>
      <c r="Q166" s="9">
        <v>0</v>
      </c>
      <c r="R166" s="9">
        <v>-23198</v>
      </c>
      <c r="S166" s="9">
        <v>0</v>
      </c>
      <c r="T166" s="9">
        <f t="shared" si="14"/>
        <v>0</v>
      </c>
      <c r="U166" s="9">
        <v>-22037.9</v>
      </c>
      <c r="V166" s="9">
        <v>0</v>
      </c>
      <c r="W166" s="9">
        <v>0</v>
      </c>
      <c r="X166" s="9">
        <v>0</v>
      </c>
      <c r="Y166" s="9">
        <f>-(U166+X166)</f>
        <v>22037.9</v>
      </c>
      <c r="Z166" s="9">
        <v>0</v>
      </c>
      <c r="AA166" s="9">
        <f>U166+X166+Y166+Z166</f>
        <v>0</v>
      </c>
      <c r="AB166" s="9">
        <v>0</v>
      </c>
      <c r="AC166" s="9">
        <f t="shared" si="15"/>
        <v>1160.0999999999985</v>
      </c>
      <c r="AD166" s="9">
        <f t="shared" si="16"/>
        <v>0</v>
      </c>
    </row>
    <row r="167" spans="1:30" x14ac:dyDescent="0.3">
      <c r="A167" s="8" t="s">
        <v>30</v>
      </c>
      <c r="B167" s="8" t="s">
        <v>443</v>
      </c>
      <c r="C167" s="8">
        <v>2400</v>
      </c>
      <c r="D167" s="8">
        <v>240000015</v>
      </c>
      <c r="E167" s="8">
        <v>0</v>
      </c>
      <c r="F167" s="8" t="s">
        <v>487</v>
      </c>
      <c r="G167" s="8" t="s">
        <v>441</v>
      </c>
      <c r="H167" s="8" t="s">
        <v>357</v>
      </c>
      <c r="I167" s="8">
        <v>0</v>
      </c>
      <c r="J167" s="8">
        <v>6</v>
      </c>
      <c r="K167" s="8">
        <v>0</v>
      </c>
      <c r="L167" s="8" t="s">
        <v>211</v>
      </c>
      <c r="M167" s="8" t="s">
        <v>442</v>
      </c>
      <c r="N167" s="8" t="s">
        <v>149</v>
      </c>
      <c r="O167" s="8" t="s">
        <v>38</v>
      </c>
      <c r="P167" s="9">
        <v>38500</v>
      </c>
      <c r="Q167" s="9">
        <v>0</v>
      </c>
      <c r="R167" s="9">
        <v>-38500</v>
      </c>
      <c r="S167" s="9">
        <v>0</v>
      </c>
      <c r="T167" s="9">
        <f t="shared" si="14"/>
        <v>0</v>
      </c>
      <c r="U167" s="9">
        <v>-17922</v>
      </c>
      <c r="V167" s="9">
        <v>-3201</v>
      </c>
      <c r="W167" s="9">
        <v>0</v>
      </c>
      <c r="X167" s="9">
        <v>-3201</v>
      </c>
      <c r="Y167" s="9">
        <f>-(U167+X167)</f>
        <v>21123</v>
      </c>
      <c r="Z167" s="9">
        <v>0</v>
      </c>
      <c r="AA167" s="9">
        <f>U167+X167+Y167+Z167</f>
        <v>0</v>
      </c>
      <c r="AB167" s="9">
        <v>0</v>
      </c>
      <c r="AC167" s="9">
        <f t="shared" si="15"/>
        <v>20578</v>
      </c>
      <c r="AD167" s="9">
        <f t="shared" si="16"/>
        <v>0</v>
      </c>
    </row>
    <row r="168" spans="1:30" x14ac:dyDescent="0.3">
      <c r="A168" s="8" t="s">
        <v>30</v>
      </c>
      <c r="B168" s="8" t="s">
        <v>488</v>
      </c>
      <c r="C168" s="8">
        <v>1900</v>
      </c>
      <c r="D168" s="8">
        <v>190000248</v>
      </c>
      <c r="E168" s="8">
        <v>0</v>
      </c>
      <c r="F168" s="8" t="s">
        <v>489</v>
      </c>
      <c r="G168" s="8" t="s">
        <v>134</v>
      </c>
      <c r="H168" s="8" t="s">
        <v>106</v>
      </c>
      <c r="I168" s="8">
        <v>0</v>
      </c>
      <c r="J168" s="8">
        <v>1</v>
      </c>
      <c r="K168" s="8">
        <v>1</v>
      </c>
      <c r="L168" s="8" t="s">
        <v>490</v>
      </c>
      <c r="M168" s="8" t="s">
        <v>53</v>
      </c>
      <c r="N168" s="8" t="s">
        <v>37</v>
      </c>
      <c r="O168" s="8" t="s">
        <v>38</v>
      </c>
      <c r="P168" s="9">
        <v>40730.300000000003</v>
      </c>
      <c r="Q168" s="9">
        <v>0</v>
      </c>
      <c r="R168" s="9">
        <v>-40730.300000000003</v>
      </c>
      <c r="S168" s="9">
        <v>0</v>
      </c>
      <c r="T168" s="9">
        <f t="shared" si="14"/>
        <v>0</v>
      </c>
      <c r="U168" s="9">
        <v>-38693.78</v>
      </c>
      <c r="V168" s="9">
        <v>0</v>
      </c>
      <c r="W168" s="9">
        <v>0</v>
      </c>
      <c r="X168" s="9">
        <v>0</v>
      </c>
      <c r="Y168" s="9">
        <f>-(U168+X168)</f>
        <v>38693.78</v>
      </c>
      <c r="Z168" s="9">
        <v>0</v>
      </c>
      <c r="AA168" s="9">
        <f>U168+X168+Y168+Z168</f>
        <v>0</v>
      </c>
      <c r="AB168" s="9">
        <v>0</v>
      </c>
      <c r="AC168" s="9">
        <f t="shared" si="15"/>
        <v>2036.5200000000041</v>
      </c>
      <c r="AD168" s="9">
        <f t="shared" si="16"/>
        <v>0</v>
      </c>
    </row>
    <row r="169" spans="1:30" x14ac:dyDescent="0.3">
      <c r="A169" s="8" t="s">
        <v>30</v>
      </c>
      <c r="B169" s="8" t="s">
        <v>488</v>
      </c>
      <c r="C169" s="8">
        <v>1900</v>
      </c>
      <c r="D169" s="8">
        <v>190000274</v>
      </c>
      <c r="E169" s="8">
        <v>0</v>
      </c>
      <c r="F169" s="8" t="s">
        <v>491</v>
      </c>
      <c r="G169" s="8" t="s">
        <v>134</v>
      </c>
      <c r="H169" s="8" t="s">
        <v>106</v>
      </c>
      <c r="I169" s="8">
        <v>0</v>
      </c>
      <c r="J169" s="8">
        <v>1</v>
      </c>
      <c r="K169" s="8">
        <v>4</v>
      </c>
      <c r="L169" s="8" t="s">
        <v>492</v>
      </c>
      <c r="M169" s="8" t="s">
        <v>53</v>
      </c>
      <c r="N169" s="8" t="s">
        <v>37</v>
      </c>
      <c r="O169" s="8" t="s">
        <v>38</v>
      </c>
      <c r="P169" s="9">
        <v>33941.25</v>
      </c>
      <c r="Q169" s="9">
        <v>0</v>
      </c>
      <c r="R169" s="9">
        <v>-33941.25</v>
      </c>
      <c r="S169" s="9">
        <v>0</v>
      </c>
      <c r="T169" s="9">
        <f t="shared" si="14"/>
        <v>0</v>
      </c>
      <c r="U169" s="9">
        <v>-32244.19</v>
      </c>
      <c r="V169" s="9">
        <v>0</v>
      </c>
      <c r="W169" s="9">
        <v>0</v>
      </c>
      <c r="X169" s="9">
        <v>0</v>
      </c>
      <c r="Y169" s="9">
        <f>-(U169+X169)</f>
        <v>32244.19</v>
      </c>
      <c r="Z169" s="9">
        <v>0</v>
      </c>
      <c r="AA169" s="9">
        <f>U169+X169+Y169+Z169</f>
        <v>0</v>
      </c>
      <c r="AB169" s="9">
        <v>0</v>
      </c>
      <c r="AC169" s="9">
        <f t="shared" si="15"/>
        <v>1697.0600000000013</v>
      </c>
      <c r="AD169" s="9">
        <f t="shared" si="16"/>
        <v>0</v>
      </c>
    </row>
    <row r="170" spans="1:30" x14ac:dyDescent="0.3">
      <c r="A170" s="8" t="s">
        <v>30</v>
      </c>
      <c r="B170" s="8" t="s">
        <v>488</v>
      </c>
      <c r="C170" s="8">
        <v>1900</v>
      </c>
      <c r="D170" s="8">
        <v>190000343</v>
      </c>
      <c r="E170" s="8">
        <v>0</v>
      </c>
      <c r="F170" s="8" t="s">
        <v>493</v>
      </c>
      <c r="G170" s="8" t="s">
        <v>196</v>
      </c>
      <c r="H170" s="8" t="s">
        <v>106</v>
      </c>
      <c r="I170" s="8">
        <v>1</v>
      </c>
      <c r="J170" s="8">
        <v>2</v>
      </c>
      <c r="K170" s="8">
        <v>4</v>
      </c>
      <c r="L170" s="8" t="s">
        <v>153</v>
      </c>
      <c r="M170" s="8" t="s">
        <v>53</v>
      </c>
      <c r="N170" s="8"/>
      <c r="O170" s="8" t="s">
        <v>38</v>
      </c>
      <c r="P170" s="9">
        <v>26111.25</v>
      </c>
      <c r="Q170" s="9">
        <v>0</v>
      </c>
      <c r="R170" s="9">
        <v>0</v>
      </c>
      <c r="S170" s="9">
        <v>0</v>
      </c>
      <c r="T170" s="9">
        <f t="shared" si="14"/>
        <v>26111.25</v>
      </c>
      <c r="U170" s="9">
        <v>-24805.439999999999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f t="shared" ref="AA170:AA178" si="20">U170+X170+Y170+Z170-AB170</f>
        <v>-24805.439999999999</v>
      </c>
      <c r="AB170" s="9">
        <v>0</v>
      </c>
      <c r="AC170" s="9">
        <f t="shared" si="15"/>
        <v>1305.8100000000013</v>
      </c>
      <c r="AD170" s="9">
        <f t="shared" si="16"/>
        <v>1305.8100000000013</v>
      </c>
    </row>
    <row r="171" spans="1:30" x14ac:dyDescent="0.3">
      <c r="A171" s="8" t="s">
        <v>30</v>
      </c>
      <c r="B171" s="8" t="s">
        <v>488</v>
      </c>
      <c r="C171" s="8">
        <v>1900</v>
      </c>
      <c r="D171" s="8">
        <v>190000344</v>
      </c>
      <c r="E171" s="8">
        <v>0</v>
      </c>
      <c r="F171" s="8" t="s">
        <v>494</v>
      </c>
      <c r="G171" s="8" t="s">
        <v>134</v>
      </c>
      <c r="H171" s="8" t="s">
        <v>106</v>
      </c>
      <c r="I171" s="8">
        <v>7</v>
      </c>
      <c r="J171" s="8">
        <v>2</v>
      </c>
      <c r="K171" s="8">
        <v>4</v>
      </c>
      <c r="L171" s="8" t="s">
        <v>495</v>
      </c>
      <c r="M171" s="8" t="s">
        <v>53</v>
      </c>
      <c r="N171" s="8"/>
      <c r="O171" s="8" t="s">
        <v>38</v>
      </c>
      <c r="P171" s="9">
        <v>164570</v>
      </c>
      <c r="Q171" s="9">
        <v>0</v>
      </c>
      <c r="R171" s="9">
        <v>0</v>
      </c>
      <c r="S171" s="9">
        <v>0</v>
      </c>
      <c r="T171" s="9">
        <f t="shared" si="14"/>
        <v>164570</v>
      </c>
      <c r="U171" s="9">
        <v>-156341.5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f t="shared" si="20"/>
        <v>-156341.5</v>
      </c>
      <c r="AB171" s="9">
        <v>0</v>
      </c>
      <c r="AC171" s="9">
        <f t="shared" si="15"/>
        <v>8228.5</v>
      </c>
      <c r="AD171" s="9">
        <f t="shared" si="16"/>
        <v>8228.5</v>
      </c>
    </row>
    <row r="172" spans="1:30" x14ac:dyDescent="0.3">
      <c r="A172" s="8" t="s">
        <v>30</v>
      </c>
      <c r="B172" s="8" t="s">
        <v>488</v>
      </c>
      <c r="C172" s="8">
        <v>1900</v>
      </c>
      <c r="D172" s="8">
        <v>190000347</v>
      </c>
      <c r="E172" s="8">
        <v>0</v>
      </c>
      <c r="F172" s="8" t="s">
        <v>496</v>
      </c>
      <c r="G172" s="8" t="s">
        <v>134</v>
      </c>
      <c r="H172" s="8" t="s">
        <v>106</v>
      </c>
      <c r="I172" s="8">
        <v>4</v>
      </c>
      <c r="J172" s="8">
        <v>2</v>
      </c>
      <c r="K172" s="8">
        <v>2</v>
      </c>
      <c r="L172" s="8" t="s">
        <v>497</v>
      </c>
      <c r="M172" s="8" t="s">
        <v>53</v>
      </c>
      <c r="N172" s="8"/>
      <c r="O172" s="8" t="s">
        <v>38</v>
      </c>
      <c r="P172" s="9">
        <v>92887.98</v>
      </c>
      <c r="Q172" s="9">
        <v>0</v>
      </c>
      <c r="R172" s="9">
        <v>0</v>
      </c>
      <c r="S172" s="9">
        <v>0</v>
      </c>
      <c r="T172" s="9">
        <f t="shared" si="14"/>
        <v>92887.98</v>
      </c>
      <c r="U172" s="9">
        <v>-88243.58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f t="shared" si="20"/>
        <v>-88243.58</v>
      </c>
      <c r="AB172" s="9">
        <v>0</v>
      </c>
      <c r="AC172" s="9">
        <f t="shared" si="15"/>
        <v>4644.3999999999942</v>
      </c>
      <c r="AD172" s="9">
        <f t="shared" si="16"/>
        <v>4644.3999999999942</v>
      </c>
    </row>
    <row r="173" spans="1:30" x14ac:dyDescent="0.3">
      <c r="A173" s="8" t="s">
        <v>30</v>
      </c>
      <c r="B173" s="8" t="s">
        <v>488</v>
      </c>
      <c r="C173" s="8">
        <v>1900</v>
      </c>
      <c r="D173" s="8">
        <v>190000692</v>
      </c>
      <c r="E173" s="8">
        <v>0</v>
      </c>
      <c r="F173" s="8" t="s">
        <v>498</v>
      </c>
      <c r="G173" s="8" t="s">
        <v>499</v>
      </c>
      <c r="H173" s="8" t="s">
        <v>106</v>
      </c>
      <c r="I173" s="8">
        <v>4</v>
      </c>
      <c r="J173" s="8">
        <v>3</v>
      </c>
      <c r="K173" s="8">
        <v>0</v>
      </c>
      <c r="L173" s="8" t="s">
        <v>416</v>
      </c>
      <c r="M173" s="8" t="s">
        <v>500</v>
      </c>
      <c r="N173" s="8"/>
      <c r="O173" s="8" t="s">
        <v>38</v>
      </c>
      <c r="P173" s="9">
        <v>138800</v>
      </c>
      <c r="Q173" s="9">
        <v>0</v>
      </c>
      <c r="R173" s="9">
        <v>0</v>
      </c>
      <c r="S173" s="9">
        <v>0</v>
      </c>
      <c r="T173" s="9">
        <f t="shared" si="14"/>
        <v>138800</v>
      </c>
      <c r="U173" s="9">
        <v>-131860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f t="shared" si="20"/>
        <v>-131860</v>
      </c>
      <c r="AB173" s="9">
        <v>0</v>
      </c>
      <c r="AC173" s="9">
        <f t="shared" si="15"/>
        <v>6940</v>
      </c>
      <c r="AD173" s="9">
        <f t="shared" si="16"/>
        <v>6940</v>
      </c>
    </row>
    <row r="174" spans="1:30" x14ac:dyDescent="0.3">
      <c r="A174" s="8" t="s">
        <v>30</v>
      </c>
      <c r="B174" s="8" t="s">
        <v>488</v>
      </c>
      <c r="C174" s="8">
        <v>1900</v>
      </c>
      <c r="D174" s="8">
        <v>190000693</v>
      </c>
      <c r="E174" s="8">
        <v>0</v>
      </c>
      <c r="F174" s="8" t="s">
        <v>501</v>
      </c>
      <c r="G174" s="8" t="s">
        <v>502</v>
      </c>
      <c r="H174" s="8" t="s">
        <v>106</v>
      </c>
      <c r="I174" s="8">
        <v>3</v>
      </c>
      <c r="J174" s="8">
        <v>3</v>
      </c>
      <c r="K174" s="8">
        <v>0</v>
      </c>
      <c r="L174" s="8" t="s">
        <v>416</v>
      </c>
      <c r="M174" s="8" t="s">
        <v>500</v>
      </c>
      <c r="N174" s="8"/>
      <c r="O174" s="8" t="s">
        <v>38</v>
      </c>
      <c r="P174" s="9">
        <v>104400</v>
      </c>
      <c r="Q174" s="9">
        <v>0</v>
      </c>
      <c r="R174" s="9">
        <v>0</v>
      </c>
      <c r="S174" s="9">
        <v>0</v>
      </c>
      <c r="T174" s="9">
        <f t="shared" si="14"/>
        <v>104400</v>
      </c>
      <c r="U174" s="9">
        <v>-99180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f t="shared" si="20"/>
        <v>-99180</v>
      </c>
      <c r="AB174" s="9">
        <v>0</v>
      </c>
      <c r="AC174" s="9">
        <f t="shared" si="15"/>
        <v>5220</v>
      </c>
      <c r="AD174" s="9">
        <f t="shared" si="16"/>
        <v>5220</v>
      </c>
    </row>
    <row r="175" spans="1:30" x14ac:dyDescent="0.3">
      <c r="A175" s="8" t="s">
        <v>30</v>
      </c>
      <c r="B175" s="8" t="s">
        <v>488</v>
      </c>
      <c r="C175" s="8">
        <v>1900</v>
      </c>
      <c r="D175" s="8">
        <v>190000749</v>
      </c>
      <c r="E175" s="8">
        <v>0</v>
      </c>
      <c r="F175" s="8" t="s">
        <v>503</v>
      </c>
      <c r="G175" s="8" t="s">
        <v>504</v>
      </c>
      <c r="H175" s="8" t="s">
        <v>106</v>
      </c>
      <c r="I175" s="8">
        <v>1</v>
      </c>
      <c r="J175" s="8">
        <v>3</v>
      </c>
      <c r="K175" s="8">
        <v>0</v>
      </c>
      <c r="L175" s="8" t="s">
        <v>91</v>
      </c>
      <c r="M175" s="8" t="s">
        <v>505</v>
      </c>
      <c r="N175" s="8"/>
      <c r="O175" s="8" t="s">
        <v>38</v>
      </c>
      <c r="P175" s="9">
        <v>34700</v>
      </c>
      <c r="Q175" s="9">
        <v>0</v>
      </c>
      <c r="R175" s="9">
        <v>0</v>
      </c>
      <c r="S175" s="9">
        <v>0</v>
      </c>
      <c r="T175" s="9">
        <f t="shared" si="14"/>
        <v>34700</v>
      </c>
      <c r="U175" s="9">
        <v>-32965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f t="shared" si="20"/>
        <v>-32965</v>
      </c>
      <c r="AB175" s="9">
        <v>0</v>
      </c>
      <c r="AC175" s="9">
        <f t="shared" si="15"/>
        <v>1735</v>
      </c>
      <c r="AD175" s="9">
        <f t="shared" si="16"/>
        <v>1735</v>
      </c>
    </row>
    <row r="176" spans="1:30" x14ac:dyDescent="0.3">
      <c r="A176" s="8" t="s">
        <v>30</v>
      </c>
      <c r="B176" s="8" t="s">
        <v>488</v>
      </c>
      <c r="C176" s="8">
        <v>2200</v>
      </c>
      <c r="D176" s="8">
        <v>220000007</v>
      </c>
      <c r="E176" s="8">
        <v>0</v>
      </c>
      <c r="F176" s="8" t="s">
        <v>506</v>
      </c>
      <c r="G176" s="8" t="s">
        <v>507</v>
      </c>
      <c r="H176" s="8" t="s">
        <v>350</v>
      </c>
      <c r="I176" s="8">
        <v>1</v>
      </c>
      <c r="J176" s="8">
        <v>5</v>
      </c>
      <c r="K176" s="8">
        <v>8</v>
      </c>
      <c r="L176" s="8" t="s">
        <v>508</v>
      </c>
      <c r="M176" s="8" t="s">
        <v>53</v>
      </c>
      <c r="N176" s="8"/>
      <c r="O176" s="8" t="s">
        <v>38</v>
      </c>
      <c r="P176" s="9">
        <v>47450</v>
      </c>
      <c r="Q176" s="9">
        <v>0</v>
      </c>
      <c r="R176" s="9">
        <v>0</v>
      </c>
      <c r="S176" s="9">
        <v>0</v>
      </c>
      <c r="T176" s="9">
        <f t="shared" si="14"/>
        <v>47450</v>
      </c>
      <c r="U176" s="9">
        <v>-44569.48</v>
      </c>
      <c r="V176" s="9">
        <v>-508</v>
      </c>
      <c r="W176" s="9">
        <v>0</v>
      </c>
      <c r="X176" s="9">
        <v>-508</v>
      </c>
      <c r="Y176" s="9">
        <v>0</v>
      </c>
      <c r="Z176" s="9">
        <v>0</v>
      </c>
      <c r="AA176" s="9">
        <f t="shared" si="20"/>
        <v>-45077.48</v>
      </c>
      <c r="AB176" s="9">
        <v>0</v>
      </c>
      <c r="AC176" s="9">
        <f t="shared" si="15"/>
        <v>2880.5199999999968</v>
      </c>
      <c r="AD176" s="9">
        <f t="shared" si="16"/>
        <v>2372.5199999999968</v>
      </c>
    </row>
    <row r="177" spans="1:30" x14ac:dyDescent="0.3">
      <c r="A177" s="8" t="s">
        <v>30</v>
      </c>
      <c r="B177" s="8" t="s">
        <v>488</v>
      </c>
      <c r="C177" s="8">
        <v>2200</v>
      </c>
      <c r="D177" s="8">
        <v>220000021</v>
      </c>
      <c r="E177" s="8">
        <v>0</v>
      </c>
      <c r="F177" s="8" t="s">
        <v>509</v>
      </c>
      <c r="G177" s="8" t="s">
        <v>510</v>
      </c>
      <c r="H177" s="8" t="s">
        <v>350</v>
      </c>
      <c r="I177" s="8">
        <v>1</v>
      </c>
      <c r="J177" s="8">
        <v>3</v>
      </c>
      <c r="K177" s="8">
        <v>8</v>
      </c>
      <c r="L177" s="8" t="s">
        <v>511</v>
      </c>
      <c r="M177" s="8" t="s">
        <v>53</v>
      </c>
      <c r="N177" s="8"/>
      <c r="O177" s="8" t="s">
        <v>38</v>
      </c>
      <c r="P177" s="9">
        <v>44200</v>
      </c>
      <c r="Q177" s="9">
        <v>0</v>
      </c>
      <c r="R177" s="9">
        <v>0</v>
      </c>
      <c r="S177" s="9">
        <v>0</v>
      </c>
      <c r="T177" s="9">
        <f t="shared" si="14"/>
        <v>44200</v>
      </c>
      <c r="U177" s="9">
        <v>-41989.72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f t="shared" si="20"/>
        <v>-41989.72</v>
      </c>
      <c r="AB177" s="9">
        <v>0</v>
      </c>
      <c r="AC177" s="9">
        <f t="shared" si="15"/>
        <v>2210.2799999999988</v>
      </c>
      <c r="AD177" s="9">
        <f t="shared" si="16"/>
        <v>2210.2799999999988</v>
      </c>
    </row>
    <row r="178" spans="1:30" x14ac:dyDescent="0.3">
      <c r="A178" s="8" t="s">
        <v>30</v>
      </c>
      <c r="B178" s="8" t="s">
        <v>488</v>
      </c>
      <c r="C178" s="8">
        <v>2200</v>
      </c>
      <c r="D178" s="8">
        <v>220000025</v>
      </c>
      <c r="E178" s="8">
        <v>0</v>
      </c>
      <c r="F178" s="8" t="s">
        <v>512</v>
      </c>
      <c r="G178" s="8" t="s">
        <v>513</v>
      </c>
      <c r="H178" s="8" t="s">
        <v>350</v>
      </c>
      <c r="I178" s="8">
        <v>1</v>
      </c>
      <c r="J178" s="8">
        <v>4</v>
      </c>
      <c r="K178" s="8">
        <v>0</v>
      </c>
      <c r="L178" s="8" t="s">
        <v>245</v>
      </c>
      <c r="M178" s="8" t="s">
        <v>53</v>
      </c>
      <c r="N178" s="8"/>
      <c r="O178" s="8" t="s">
        <v>38</v>
      </c>
      <c r="P178" s="9">
        <v>55830</v>
      </c>
      <c r="Q178" s="9">
        <v>0</v>
      </c>
      <c r="R178" s="9">
        <v>0</v>
      </c>
      <c r="S178" s="9">
        <v>0</v>
      </c>
      <c r="T178" s="9">
        <f t="shared" si="14"/>
        <v>55830</v>
      </c>
      <c r="U178" s="9">
        <v>-53038.5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f t="shared" si="20"/>
        <v>-53038.5</v>
      </c>
      <c r="AB178" s="9">
        <v>0</v>
      </c>
      <c r="AC178" s="9">
        <f t="shared" si="15"/>
        <v>2791.5</v>
      </c>
      <c r="AD178" s="9">
        <f t="shared" si="16"/>
        <v>2791.5</v>
      </c>
    </row>
    <row r="179" spans="1:30" x14ac:dyDescent="0.3">
      <c r="A179" s="8" t="s">
        <v>30</v>
      </c>
      <c r="B179" s="8" t="s">
        <v>514</v>
      </c>
      <c r="C179" s="8">
        <v>1200</v>
      </c>
      <c r="D179" s="8">
        <v>120000328</v>
      </c>
      <c r="E179" s="8">
        <v>0</v>
      </c>
      <c r="F179" s="8" t="s">
        <v>515</v>
      </c>
      <c r="G179" s="8" t="s">
        <v>516</v>
      </c>
      <c r="H179" s="8" t="s">
        <v>517</v>
      </c>
      <c r="I179" s="8">
        <v>0</v>
      </c>
      <c r="J179" s="8">
        <v>3</v>
      </c>
      <c r="K179" s="8">
        <v>0</v>
      </c>
      <c r="L179" s="8" t="s">
        <v>97</v>
      </c>
      <c r="M179" s="8" t="s">
        <v>518</v>
      </c>
      <c r="N179" s="8" t="s">
        <v>37</v>
      </c>
      <c r="O179" s="8" t="s">
        <v>38</v>
      </c>
      <c r="P179" s="9">
        <v>62979.14</v>
      </c>
      <c r="Q179" s="9">
        <v>0</v>
      </c>
      <c r="R179" s="9">
        <v>-62979.14</v>
      </c>
      <c r="S179" s="9">
        <v>0</v>
      </c>
      <c r="T179" s="9">
        <f t="shared" si="14"/>
        <v>0</v>
      </c>
      <c r="U179" s="9">
        <v>-59830</v>
      </c>
      <c r="V179" s="9">
        <v>0</v>
      </c>
      <c r="W179" s="9">
        <v>0</v>
      </c>
      <c r="X179" s="9">
        <v>0</v>
      </c>
      <c r="Y179" s="9">
        <f>-(U179+X179)</f>
        <v>59830</v>
      </c>
      <c r="Z179" s="9">
        <v>0</v>
      </c>
      <c r="AA179" s="9">
        <f>U179+X179+Y179+Z179</f>
        <v>0</v>
      </c>
      <c r="AB179" s="9">
        <v>0</v>
      </c>
      <c r="AC179" s="9">
        <f t="shared" si="15"/>
        <v>3149.1399999999994</v>
      </c>
      <c r="AD179" s="9">
        <f t="shared" si="16"/>
        <v>0</v>
      </c>
    </row>
    <row r="180" spans="1:30" x14ac:dyDescent="0.3">
      <c r="A180" s="8" t="s">
        <v>30</v>
      </c>
      <c r="B180" s="8" t="s">
        <v>514</v>
      </c>
      <c r="C180" s="8">
        <v>1600</v>
      </c>
      <c r="D180" s="8">
        <v>160002504</v>
      </c>
      <c r="E180" s="8">
        <v>0</v>
      </c>
      <c r="F180" s="8" t="s">
        <v>519</v>
      </c>
      <c r="G180" s="8" t="s">
        <v>520</v>
      </c>
      <c r="H180" s="8" t="s">
        <v>34</v>
      </c>
      <c r="I180" s="8">
        <v>1</v>
      </c>
      <c r="J180" s="8">
        <v>5</v>
      </c>
      <c r="K180" s="8">
        <v>11</v>
      </c>
      <c r="L180" s="8" t="s">
        <v>521</v>
      </c>
      <c r="M180" s="8" t="s">
        <v>522</v>
      </c>
      <c r="N180" s="8"/>
      <c r="O180" s="8" t="s">
        <v>38</v>
      </c>
      <c r="P180" s="9">
        <v>19000</v>
      </c>
      <c r="Q180" s="9">
        <v>0</v>
      </c>
      <c r="R180" s="9">
        <v>0</v>
      </c>
      <c r="S180" s="9">
        <v>0</v>
      </c>
      <c r="T180" s="9">
        <f t="shared" si="14"/>
        <v>19000</v>
      </c>
      <c r="U180" s="9">
        <v>-13130.74</v>
      </c>
      <c r="V180" s="9">
        <v>-967</v>
      </c>
      <c r="W180" s="9">
        <v>0</v>
      </c>
      <c r="X180" s="9">
        <v>-967</v>
      </c>
      <c r="Y180" s="9">
        <v>0</v>
      </c>
      <c r="Z180" s="9">
        <v>0</v>
      </c>
      <c r="AA180" s="9">
        <f t="shared" ref="AA180:AA189" si="21">U180+X180+Y180+Z180-AB180</f>
        <v>-14097.74</v>
      </c>
      <c r="AB180" s="9">
        <v>0</v>
      </c>
      <c r="AC180" s="9">
        <f t="shared" si="15"/>
        <v>5869.26</v>
      </c>
      <c r="AD180" s="9">
        <f t="shared" si="16"/>
        <v>4902.26</v>
      </c>
    </row>
    <row r="181" spans="1:30" x14ac:dyDescent="0.3">
      <c r="A181" s="8" t="s">
        <v>30</v>
      </c>
      <c r="B181" s="8" t="s">
        <v>514</v>
      </c>
      <c r="C181" s="8">
        <v>1900</v>
      </c>
      <c r="D181" s="8">
        <v>190000320</v>
      </c>
      <c r="E181" s="8">
        <v>0</v>
      </c>
      <c r="F181" s="8" t="s">
        <v>523</v>
      </c>
      <c r="G181" s="8" t="s">
        <v>134</v>
      </c>
      <c r="H181" s="8" t="s">
        <v>106</v>
      </c>
      <c r="I181" s="8">
        <v>2</v>
      </c>
      <c r="J181" s="8">
        <v>2</v>
      </c>
      <c r="K181" s="8">
        <v>1</v>
      </c>
      <c r="L181" s="8" t="s">
        <v>524</v>
      </c>
      <c r="M181" s="8" t="s">
        <v>53</v>
      </c>
      <c r="N181" s="8"/>
      <c r="O181" s="8" t="s">
        <v>38</v>
      </c>
      <c r="P181" s="9">
        <v>48999.3</v>
      </c>
      <c r="Q181" s="9">
        <v>0</v>
      </c>
      <c r="R181" s="9">
        <v>0</v>
      </c>
      <c r="S181" s="9">
        <v>0</v>
      </c>
      <c r="T181" s="9">
        <f t="shared" si="14"/>
        <v>48999.3</v>
      </c>
      <c r="U181" s="9">
        <v>-46549.33</v>
      </c>
      <c r="V181" s="9">
        <v>0</v>
      </c>
      <c r="W181" s="9">
        <v>0</v>
      </c>
      <c r="X181" s="9">
        <v>0</v>
      </c>
      <c r="Y181" s="9">
        <v>0</v>
      </c>
      <c r="Z181" s="9">
        <v>0</v>
      </c>
      <c r="AA181" s="9">
        <f t="shared" si="21"/>
        <v>-46549.33</v>
      </c>
      <c r="AB181" s="9">
        <v>0</v>
      </c>
      <c r="AC181" s="9">
        <f t="shared" si="15"/>
        <v>2449.9700000000012</v>
      </c>
      <c r="AD181" s="9">
        <f t="shared" si="16"/>
        <v>2449.9700000000012</v>
      </c>
    </row>
    <row r="182" spans="1:30" x14ac:dyDescent="0.3">
      <c r="A182" s="8" t="s">
        <v>30</v>
      </c>
      <c r="B182" s="8" t="s">
        <v>514</v>
      </c>
      <c r="C182" s="8">
        <v>1900</v>
      </c>
      <c r="D182" s="8">
        <v>190000494</v>
      </c>
      <c r="E182" s="8">
        <v>0</v>
      </c>
      <c r="F182" s="8" t="s">
        <v>525</v>
      </c>
      <c r="G182" s="8" t="s">
        <v>526</v>
      </c>
      <c r="H182" s="8" t="s">
        <v>106</v>
      </c>
      <c r="I182" s="8">
        <v>1</v>
      </c>
      <c r="J182" s="8">
        <v>3</v>
      </c>
      <c r="K182" s="8">
        <v>0</v>
      </c>
      <c r="L182" s="8" t="s">
        <v>73</v>
      </c>
      <c r="M182" s="8" t="s">
        <v>527</v>
      </c>
      <c r="N182" s="8"/>
      <c r="O182" s="8" t="s">
        <v>38</v>
      </c>
      <c r="P182" s="9">
        <v>13999.65</v>
      </c>
      <c r="Q182" s="9">
        <v>0</v>
      </c>
      <c r="R182" s="9">
        <v>0</v>
      </c>
      <c r="S182" s="9">
        <v>0</v>
      </c>
      <c r="T182" s="9">
        <f t="shared" si="14"/>
        <v>13999.65</v>
      </c>
      <c r="U182" s="9">
        <v>-13299.67</v>
      </c>
      <c r="V182" s="9">
        <v>0</v>
      </c>
      <c r="W182" s="9">
        <v>0</v>
      </c>
      <c r="X182" s="9">
        <v>0</v>
      </c>
      <c r="Y182" s="9">
        <v>0</v>
      </c>
      <c r="Z182" s="9">
        <v>0</v>
      </c>
      <c r="AA182" s="9">
        <f t="shared" si="21"/>
        <v>-13299.67</v>
      </c>
      <c r="AB182" s="9">
        <v>0</v>
      </c>
      <c r="AC182" s="9">
        <f t="shared" si="15"/>
        <v>699.97999999999956</v>
      </c>
      <c r="AD182" s="9">
        <f t="shared" si="16"/>
        <v>699.97999999999956</v>
      </c>
    </row>
    <row r="183" spans="1:30" x14ac:dyDescent="0.3">
      <c r="A183" s="8" t="s">
        <v>30</v>
      </c>
      <c r="B183" s="8" t="s">
        <v>514</v>
      </c>
      <c r="C183" s="8">
        <v>1900</v>
      </c>
      <c r="D183" s="8">
        <v>190000501</v>
      </c>
      <c r="E183" s="8">
        <v>0</v>
      </c>
      <c r="F183" s="8" t="s">
        <v>528</v>
      </c>
      <c r="G183" s="8" t="s">
        <v>424</v>
      </c>
      <c r="H183" s="8" t="s">
        <v>106</v>
      </c>
      <c r="I183" s="8">
        <v>1</v>
      </c>
      <c r="J183" s="8">
        <v>3</v>
      </c>
      <c r="K183" s="8">
        <v>0</v>
      </c>
      <c r="L183" s="8" t="s">
        <v>73</v>
      </c>
      <c r="M183" s="8" t="s">
        <v>529</v>
      </c>
      <c r="N183" s="8"/>
      <c r="O183" s="8" t="s">
        <v>38</v>
      </c>
      <c r="P183" s="9">
        <v>30500</v>
      </c>
      <c r="Q183" s="9">
        <v>0</v>
      </c>
      <c r="R183" s="9">
        <v>0</v>
      </c>
      <c r="S183" s="9">
        <v>0</v>
      </c>
      <c r="T183" s="9">
        <f t="shared" si="14"/>
        <v>30500</v>
      </c>
      <c r="U183" s="9">
        <v>-28975</v>
      </c>
      <c r="V183" s="9">
        <v>0</v>
      </c>
      <c r="W183" s="9">
        <v>0</v>
      </c>
      <c r="X183" s="9">
        <v>0</v>
      </c>
      <c r="Y183" s="9">
        <v>0</v>
      </c>
      <c r="Z183" s="9">
        <v>0</v>
      </c>
      <c r="AA183" s="9">
        <f t="shared" si="21"/>
        <v>-28975</v>
      </c>
      <c r="AB183" s="9">
        <v>0</v>
      </c>
      <c r="AC183" s="9">
        <f t="shared" si="15"/>
        <v>1525</v>
      </c>
      <c r="AD183" s="9">
        <f t="shared" si="16"/>
        <v>1525</v>
      </c>
    </row>
    <row r="184" spans="1:30" x14ac:dyDescent="0.3">
      <c r="A184" s="8" t="s">
        <v>30</v>
      </c>
      <c r="B184" s="8" t="s">
        <v>514</v>
      </c>
      <c r="C184" s="8">
        <v>1900</v>
      </c>
      <c r="D184" s="8">
        <v>190000680</v>
      </c>
      <c r="E184" s="8">
        <v>0</v>
      </c>
      <c r="F184" s="8" t="s">
        <v>530</v>
      </c>
      <c r="G184" s="8" t="s">
        <v>531</v>
      </c>
      <c r="H184" s="8" t="s">
        <v>106</v>
      </c>
      <c r="I184" s="8">
        <v>1</v>
      </c>
      <c r="J184" s="8">
        <v>3</v>
      </c>
      <c r="K184" s="8">
        <v>0</v>
      </c>
      <c r="L184" s="8" t="s">
        <v>85</v>
      </c>
      <c r="M184" s="8" t="s">
        <v>532</v>
      </c>
      <c r="N184" s="8"/>
      <c r="O184" s="8" t="s">
        <v>38</v>
      </c>
      <c r="P184" s="9">
        <v>25000</v>
      </c>
      <c r="Q184" s="9">
        <v>0</v>
      </c>
      <c r="R184" s="9">
        <v>0</v>
      </c>
      <c r="S184" s="9">
        <v>0</v>
      </c>
      <c r="T184" s="9">
        <f t="shared" si="14"/>
        <v>25000</v>
      </c>
      <c r="U184" s="9">
        <v>-23750</v>
      </c>
      <c r="V184" s="9">
        <v>0</v>
      </c>
      <c r="W184" s="9">
        <v>0</v>
      </c>
      <c r="X184" s="9">
        <v>0</v>
      </c>
      <c r="Y184" s="9">
        <v>0</v>
      </c>
      <c r="Z184" s="9">
        <v>0</v>
      </c>
      <c r="AA184" s="9">
        <f t="shared" si="21"/>
        <v>-23750</v>
      </c>
      <c r="AB184" s="9">
        <v>0</v>
      </c>
      <c r="AC184" s="9">
        <f t="shared" si="15"/>
        <v>1250</v>
      </c>
      <c r="AD184" s="9">
        <f t="shared" si="16"/>
        <v>1250</v>
      </c>
    </row>
    <row r="185" spans="1:30" x14ac:dyDescent="0.3">
      <c r="A185" s="8" t="s">
        <v>30</v>
      </c>
      <c r="B185" s="8" t="s">
        <v>514</v>
      </c>
      <c r="C185" s="8">
        <v>1900</v>
      </c>
      <c r="D185" s="8">
        <v>190000869</v>
      </c>
      <c r="E185" s="8">
        <v>0</v>
      </c>
      <c r="F185" s="8" t="s">
        <v>533</v>
      </c>
      <c r="G185" s="8" t="s">
        <v>478</v>
      </c>
      <c r="H185" s="8" t="s">
        <v>106</v>
      </c>
      <c r="I185" s="8">
        <v>1</v>
      </c>
      <c r="J185" s="8">
        <v>3</v>
      </c>
      <c r="K185" s="8">
        <v>0</v>
      </c>
      <c r="L185" s="8" t="s">
        <v>479</v>
      </c>
      <c r="M185" s="8" t="s">
        <v>534</v>
      </c>
      <c r="N185" s="8"/>
      <c r="O185" s="8" t="s">
        <v>38</v>
      </c>
      <c r="P185" s="9">
        <v>34000</v>
      </c>
      <c r="Q185" s="9">
        <v>0</v>
      </c>
      <c r="R185" s="9">
        <v>0</v>
      </c>
      <c r="S185" s="9">
        <v>0</v>
      </c>
      <c r="T185" s="9">
        <f t="shared" si="14"/>
        <v>34000</v>
      </c>
      <c r="U185" s="9">
        <v>-32300</v>
      </c>
      <c r="V185" s="9">
        <v>0</v>
      </c>
      <c r="W185" s="9">
        <v>0</v>
      </c>
      <c r="X185" s="9">
        <v>0</v>
      </c>
      <c r="Y185" s="9">
        <v>0</v>
      </c>
      <c r="Z185" s="9">
        <v>0</v>
      </c>
      <c r="AA185" s="9">
        <f t="shared" si="21"/>
        <v>-32300</v>
      </c>
      <c r="AB185" s="9">
        <v>0</v>
      </c>
      <c r="AC185" s="9">
        <f t="shared" si="15"/>
        <v>1700</v>
      </c>
      <c r="AD185" s="9">
        <f t="shared" si="16"/>
        <v>1700</v>
      </c>
    </row>
    <row r="186" spans="1:30" x14ac:dyDescent="0.3">
      <c r="A186" s="8" t="s">
        <v>30</v>
      </c>
      <c r="B186" s="8" t="s">
        <v>514</v>
      </c>
      <c r="C186" s="8">
        <v>1900</v>
      </c>
      <c r="D186" s="8">
        <v>190000878</v>
      </c>
      <c r="E186" s="8">
        <v>0</v>
      </c>
      <c r="F186" s="8" t="s">
        <v>535</v>
      </c>
      <c r="G186" s="8" t="s">
        <v>536</v>
      </c>
      <c r="H186" s="8" t="s">
        <v>106</v>
      </c>
      <c r="I186" s="8">
        <v>1</v>
      </c>
      <c r="J186" s="8">
        <v>3</v>
      </c>
      <c r="K186" s="8">
        <v>0</v>
      </c>
      <c r="L186" s="8" t="s">
        <v>537</v>
      </c>
      <c r="M186" s="8" t="s">
        <v>538</v>
      </c>
      <c r="N186" s="8"/>
      <c r="O186" s="8" t="s">
        <v>38</v>
      </c>
      <c r="P186" s="9">
        <v>5211.8599999999997</v>
      </c>
      <c r="Q186" s="9">
        <v>0</v>
      </c>
      <c r="R186" s="9">
        <v>0</v>
      </c>
      <c r="S186" s="9">
        <v>0</v>
      </c>
      <c r="T186" s="9">
        <f t="shared" si="14"/>
        <v>5211.8599999999997</v>
      </c>
      <c r="U186" s="9">
        <v>-4951</v>
      </c>
      <c r="V186" s="9">
        <v>0</v>
      </c>
      <c r="W186" s="9">
        <v>0</v>
      </c>
      <c r="X186" s="9">
        <v>0</v>
      </c>
      <c r="Y186" s="9">
        <v>0</v>
      </c>
      <c r="Z186" s="9">
        <v>0</v>
      </c>
      <c r="AA186" s="9">
        <f t="shared" si="21"/>
        <v>-4951</v>
      </c>
      <c r="AB186" s="9">
        <v>0</v>
      </c>
      <c r="AC186" s="9">
        <f t="shared" si="15"/>
        <v>260.85999999999967</v>
      </c>
      <c r="AD186" s="9">
        <f t="shared" si="16"/>
        <v>260.85999999999967</v>
      </c>
    </row>
    <row r="187" spans="1:30" x14ac:dyDescent="0.3">
      <c r="A187" s="8" t="s">
        <v>30</v>
      </c>
      <c r="B187" s="8" t="s">
        <v>514</v>
      </c>
      <c r="C187" s="8">
        <v>1900</v>
      </c>
      <c r="D187" s="8">
        <v>190000946</v>
      </c>
      <c r="E187" s="8">
        <v>0</v>
      </c>
      <c r="F187" s="8" t="s">
        <v>539</v>
      </c>
      <c r="G187" s="8" t="s">
        <v>540</v>
      </c>
      <c r="H187" s="8" t="s">
        <v>106</v>
      </c>
      <c r="I187" s="8">
        <v>1</v>
      </c>
      <c r="J187" s="8">
        <v>0</v>
      </c>
      <c r="K187" s="8">
        <v>1</v>
      </c>
      <c r="L187" s="8" t="s">
        <v>521</v>
      </c>
      <c r="M187" s="8" t="s">
        <v>522</v>
      </c>
      <c r="N187" s="8"/>
      <c r="O187" s="8" t="s">
        <v>38</v>
      </c>
      <c r="P187" s="9">
        <v>48499.99</v>
      </c>
      <c r="Q187" s="9">
        <v>0</v>
      </c>
      <c r="R187" s="9">
        <v>0</v>
      </c>
      <c r="S187" s="9">
        <v>0</v>
      </c>
      <c r="T187" s="9">
        <f t="shared" si="14"/>
        <v>48499.99</v>
      </c>
      <c r="U187" s="9">
        <v>-46074.83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f t="shared" si="21"/>
        <v>-46074.83</v>
      </c>
      <c r="AB187" s="9">
        <v>0</v>
      </c>
      <c r="AC187" s="9">
        <f t="shared" si="15"/>
        <v>2425.1599999999962</v>
      </c>
      <c r="AD187" s="9">
        <f t="shared" si="16"/>
        <v>2425.1599999999962</v>
      </c>
    </row>
    <row r="188" spans="1:30" x14ac:dyDescent="0.3">
      <c r="A188" s="8" t="s">
        <v>30</v>
      </c>
      <c r="B188" s="8" t="s">
        <v>514</v>
      </c>
      <c r="C188" s="8">
        <v>1900</v>
      </c>
      <c r="D188" s="8">
        <v>190001029</v>
      </c>
      <c r="E188" s="8">
        <v>0</v>
      </c>
      <c r="F188" s="8" t="s">
        <v>541</v>
      </c>
      <c r="G188" s="8" t="s">
        <v>542</v>
      </c>
      <c r="H188" s="8" t="s">
        <v>106</v>
      </c>
      <c r="I188" s="8">
        <v>1</v>
      </c>
      <c r="J188" s="8">
        <v>0</v>
      </c>
      <c r="K188" s="8">
        <v>7</v>
      </c>
      <c r="L188" s="8" t="s">
        <v>543</v>
      </c>
      <c r="M188" s="8" t="s">
        <v>543</v>
      </c>
      <c r="N188" s="8"/>
      <c r="O188" s="8" t="s">
        <v>38</v>
      </c>
      <c r="P188" s="9">
        <v>25847.08</v>
      </c>
      <c r="Q188" s="9">
        <v>0</v>
      </c>
      <c r="R188" s="9">
        <v>0</v>
      </c>
      <c r="S188" s="9">
        <v>0</v>
      </c>
      <c r="T188" s="9">
        <f t="shared" si="14"/>
        <v>25847.08</v>
      </c>
      <c r="U188" s="9">
        <v>-24554.73</v>
      </c>
      <c r="V188" s="9">
        <v>0</v>
      </c>
      <c r="W188" s="9">
        <v>0</v>
      </c>
      <c r="X188" s="9">
        <v>0</v>
      </c>
      <c r="Y188" s="9">
        <v>0</v>
      </c>
      <c r="Z188" s="9">
        <v>0</v>
      </c>
      <c r="AA188" s="9">
        <f t="shared" si="21"/>
        <v>-24554.73</v>
      </c>
      <c r="AB188" s="9">
        <v>0</v>
      </c>
      <c r="AC188" s="9">
        <f t="shared" si="15"/>
        <v>1292.3500000000022</v>
      </c>
      <c r="AD188" s="9">
        <f t="shared" si="16"/>
        <v>1292.3500000000022</v>
      </c>
    </row>
    <row r="189" spans="1:30" x14ac:dyDescent="0.3">
      <c r="A189" s="8" t="s">
        <v>30</v>
      </c>
      <c r="B189" s="8" t="s">
        <v>514</v>
      </c>
      <c r="C189" s="8">
        <v>2000</v>
      </c>
      <c r="D189" s="8">
        <v>200001229</v>
      </c>
      <c r="E189" s="8">
        <v>0</v>
      </c>
      <c r="F189" s="8" t="s">
        <v>544</v>
      </c>
      <c r="G189" s="8" t="s">
        <v>50</v>
      </c>
      <c r="H189" s="8" t="s">
        <v>235</v>
      </c>
      <c r="I189" s="8">
        <v>4</v>
      </c>
      <c r="J189" s="8">
        <v>10</v>
      </c>
      <c r="K189" s="8">
        <v>0</v>
      </c>
      <c r="L189" s="8" t="s">
        <v>179</v>
      </c>
      <c r="M189" s="8" t="s">
        <v>416</v>
      </c>
      <c r="N189" s="8"/>
      <c r="O189" s="8" t="s">
        <v>38</v>
      </c>
      <c r="P189" s="9">
        <v>8000</v>
      </c>
      <c r="Q189" s="9">
        <v>0</v>
      </c>
      <c r="R189" s="9">
        <v>0</v>
      </c>
      <c r="S189" s="9">
        <v>0</v>
      </c>
      <c r="T189" s="9">
        <f t="shared" si="14"/>
        <v>8000</v>
      </c>
      <c r="U189" s="9">
        <v>-3106.5</v>
      </c>
      <c r="V189" s="9">
        <v>-573</v>
      </c>
      <c r="W189" s="9">
        <v>0</v>
      </c>
      <c r="X189" s="9">
        <v>-573</v>
      </c>
      <c r="Y189" s="9">
        <v>0</v>
      </c>
      <c r="Z189" s="9">
        <v>0</v>
      </c>
      <c r="AA189" s="9">
        <f t="shared" si="21"/>
        <v>-3679.5</v>
      </c>
      <c r="AB189" s="9">
        <v>0</v>
      </c>
      <c r="AC189" s="9">
        <f t="shared" si="15"/>
        <v>4893.5</v>
      </c>
      <c r="AD189" s="9">
        <f t="shared" si="16"/>
        <v>4320.5</v>
      </c>
    </row>
    <row r="190" spans="1:30" x14ac:dyDescent="0.3">
      <c r="A190" s="8" t="s">
        <v>30</v>
      </c>
      <c r="B190" s="8" t="s">
        <v>514</v>
      </c>
      <c r="C190" s="8">
        <v>2000</v>
      </c>
      <c r="D190" s="8">
        <v>200001663</v>
      </c>
      <c r="E190" s="8">
        <v>0</v>
      </c>
      <c r="F190" s="8" t="s">
        <v>545</v>
      </c>
      <c r="G190" s="8" t="s">
        <v>546</v>
      </c>
      <c r="H190" s="8" t="s">
        <v>235</v>
      </c>
      <c r="I190" s="8">
        <v>0</v>
      </c>
      <c r="J190" s="8">
        <v>10</v>
      </c>
      <c r="K190" s="8">
        <v>0</v>
      </c>
      <c r="L190" s="8" t="s">
        <v>97</v>
      </c>
      <c r="M190" s="8" t="s">
        <v>547</v>
      </c>
      <c r="N190" s="8" t="s">
        <v>37</v>
      </c>
      <c r="O190" s="8" t="s">
        <v>38</v>
      </c>
      <c r="P190" s="9">
        <v>225810.86</v>
      </c>
      <c r="Q190" s="9">
        <v>0</v>
      </c>
      <c r="R190" s="9">
        <v>-225810.86</v>
      </c>
      <c r="S190" s="9">
        <v>0</v>
      </c>
      <c r="T190" s="9">
        <f t="shared" si="14"/>
        <v>0</v>
      </c>
      <c r="U190" s="9">
        <v>-70116</v>
      </c>
      <c r="V190" s="9">
        <v>-5290</v>
      </c>
      <c r="W190" s="9">
        <v>0</v>
      </c>
      <c r="X190" s="9">
        <v>-5290</v>
      </c>
      <c r="Y190" s="9">
        <f>-(U190+X190)</f>
        <v>75406</v>
      </c>
      <c r="Z190" s="9">
        <v>0</v>
      </c>
      <c r="AA190" s="9">
        <f>U190+X190+Y190+Z190</f>
        <v>0</v>
      </c>
      <c r="AB190" s="9">
        <v>0</v>
      </c>
      <c r="AC190" s="9">
        <f t="shared" si="15"/>
        <v>155694.85999999999</v>
      </c>
      <c r="AD190" s="9">
        <f t="shared" si="16"/>
        <v>0</v>
      </c>
    </row>
    <row r="191" spans="1:30" x14ac:dyDescent="0.3">
      <c r="A191" s="8" t="s">
        <v>30</v>
      </c>
      <c r="B191" s="8" t="s">
        <v>514</v>
      </c>
      <c r="C191" s="8">
        <v>2000</v>
      </c>
      <c r="D191" s="8">
        <v>200001680</v>
      </c>
      <c r="E191" s="8">
        <v>0</v>
      </c>
      <c r="F191" s="8" t="s">
        <v>548</v>
      </c>
      <c r="G191" s="8" t="s">
        <v>549</v>
      </c>
      <c r="H191" s="8" t="s">
        <v>235</v>
      </c>
      <c r="I191" s="8">
        <v>0</v>
      </c>
      <c r="J191" s="8">
        <v>10</v>
      </c>
      <c r="K191" s="8">
        <v>0</v>
      </c>
      <c r="L191" s="8" t="s">
        <v>479</v>
      </c>
      <c r="M191" s="8" t="s">
        <v>550</v>
      </c>
      <c r="N191" s="8" t="s">
        <v>37</v>
      </c>
      <c r="O191" s="8" t="s">
        <v>38</v>
      </c>
      <c r="P191" s="9">
        <v>129200</v>
      </c>
      <c r="Q191" s="9">
        <v>0</v>
      </c>
      <c r="R191" s="9">
        <v>-129200</v>
      </c>
      <c r="S191" s="9">
        <v>0</v>
      </c>
      <c r="T191" s="9">
        <f t="shared" si="14"/>
        <v>0</v>
      </c>
      <c r="U191" s="9">
        <v>-39411</v>
      </c>
      <c r="V191" s="9">
        <v>-3026</v>
      </c>
      <c r="W191" s="9">
        <v>0</v>
      </c>
      <c r="X191" s="9">
        <v>-3026</v>
      </c>
      <c r="Y191" s="9">
        <f>-(U191+X191)</f>
        <v>42437</v>
      </c>
      <c r="Z191" s="9">
        <v>0</v>
      </c>
      <c r="AA191" s="9">
        <f>U191+X191+Y191+Z191</f>
        <v>0</v>
      </c>
      <c r="AB191" s="9">
        <v>0</v>
      </c>
      <c r="AC191" s="9">
        <f t="shared" si="15"/>
        <v>89789</v>
      </c>
      <c r="AD191" s="9">
        <f t="shared" si="16"/>
        <v>0</v>
      </c>
    </row>
    <row r="192" spans="1:30" x14ac:dyDescent="0.3">
      <c r="A192" s="8" t="s">
        <v>30</v>
      </c>
      <c r="B192" s="8" t="s">
        <v>514</v>
      </c>
      <c r="C192" s="8">
        <v>2100</v>
      </c>
      <c r="D192" s="8">
        <v>210000623</v>
      </c>
      <c r="E192" s="8">
        <v>0</v>
      </c>
      <c r="F192" s="8" t="s">
        <v>551</v>
      </c>
      <c r="G192" s="8" t="s">
        <v>552</v>
      </c>
      <c r="H192" s="8" t="s">
        <v>309</v>
      </c>
      <c r="I192" s="8">
        <v>0</v>
      </c>
      <c r="J192" s="8">
        <v>10</v>
      </c>
      <c r="K192" s="8">
        <v>0</v>
      </c>
      <c r="L192" s="8" t="s">
        <v>553</v>
      </c>
      <c r="M192" s="8" t="s">
        <v>554</v>
      </c>
      <c r="N192" s="8" t="s">
        <v>37</v>
      </c>
      <c r="O192" s="8" t="s">
        <v>38</v>
      </c>
      <c r="P192" s="9">
        <v>202031.26</v>
      </c>
      <c r="Q192" s="9">
        <v>0</v>
      </c>
      <c r="R192" s="9">
        <v>-202031.26</v>
      </c>
      <c r="S192" s="9">
        <v>0</v>
      </c>
      <c r="T192" s="9">
        <f t="shared" si="14"/>
        <v>0</v>
      </c>
      <c r="U192" s="9">
        <v>-64415</v>
      </c>
      <c r="V192" s="9">
        <v>-4733</v>
      </c>
      <c r="W192" s="9">
        <v>0</v>
      </c>
      <c r="X192" s="9">
        <v>-4733</v>
      </c>
      <c r="Y192" s="9">
        <f>-(U192+X192)</f>
        <v>69148</v>
      </c>
      <c r="Z192" s="9">
        <v>0</v>
      </c>
      <c r="AA192" s="9">
        <f>U192+X192+Y192+Z192</f>
        <v>0</v>
      </c>
      <c r="AB192" s="9">
        <v>0</v>
      </c>
      <c r="AC192" s="9">
        <f t="shared" si="15"/>
        <v>137616.26</v>
      </c>
      <c r="AD192" s="9">
        <f t="shared" si="16"/>
        <v>0</v>
      </c>
    </row>
    <row r="193" spans="1:30" x14ac:dyDescent="0.3">
      <c r="A193" s="13" t="s">
        <v>30</v>
      </c>
      <c r="B193" s="13" t="s">
        <v>514</v>
      </c>
      <c r="C193" s="8">
        <v>2100</v>
      </c>
      <c r="D193" s="8">
        <v>210000655</v>
      </c>
      <c r="E193" s="8">
        <v>0</v>
      </c>
      <c r="F193" s="8" t="s">
        <v>555</v>
      </c>
      <c r="G193" s="8" t="s">
        <v>556</v>
      </c>
      <c r="H193" s="8" t="s">
        <v>309</v>
      </c>
      <c r="I193" s="8">
        <v>1</v>
      </c>
      <c r="J193" s="8">
        <v>10</v>
      </c>
      <c r="K193" s="8">
        <v>0</v>
      </c>
      <c r="L193" s="8" t="s">
        <v>537</v>
      </c>
      <c r="M193" s="8" t="s">
        <v>538</v>
      </c>
      <c r="N193" s="8"/>
      <c r="O193" s="8" t="s">
        <v>38</v>
      </c>
      <c r="P193" s="9">
        <v>22434.74</v>
      </c>
      <c r="Q193" s="9">
        <v>0</v>
      </c>
      <c r="R193" s="9">
        <f>-P193</f>
        <v>-22434.74</v>
      </c>
      <c r="S193" s="9">
        <v>0</v>
      </c>
      <c r="T193" s="9">
        <f t="shared" si="14"/>
        <v>0</v>
      </c>
      <c r="U193" s="9">
        <v>-6650</v>
      </c>
      <c r="V193" s="9">
        <v>-1606</v>
      </c>
      <c r="W193" s="9">
        <v>0</v>
      </c>
      <c r="X193" s="9">
        <v>-1606</v>
      </c>
      <c r="Y193" s="9">
        <f>-(U193+X193+Z193)</f>
        <v>8256</v>
      </c>
      <c r="Z193" s="9">
        <v>0</v>
      </c>
      <c r="AA193" s="9">
        <f>U193+X193+Y193+Z193</f>
        <v>0</v>
      </c>
      <c r="AB193" s="9">
        <v>14178.740000000002</v>
      </c>
      <c r="AC193" s="9">
        <f t="shared" si="15"/>
        <v>15784.740000000002</v>
      </c>
      <c r="AD193" s="9">
        <f t="shared" si="16"/>
        <v>0</v>
      </c>
    </row>
    <row r="194" spans="1:30" x14ac:dyDescent="0.3">
      <c r="A194" s="8" t="s">
        <v>30</v>
      </c>
      <c r="B194" s="8" t="s">
        <v>514</v>
      </c>
      <c r="C194" s="8">
        <v>2200</v>
      </c>
      <c r="D194" s="8">
        <v>220000103</v>
      </c>
      <c r="E194" s="8">
        <v>0</v>
      </c>
      <c r="F194" s="8" t="s">
        <v>557</v>
      </c>
      <c r="G194" s="8" t="s">
        <v>513</v>
      </c>
      <c r="H194" s="8" t="s">
        <v>350</v>
      </c>
      <c r="I194" s="8">
        <v>0</v>
      </c>
      <c r="J194" s="8">
        <v>2</v>
      </c>
      <c r="K194" s="8">
        <v>1</v>
      </c>
      <c r="L194" s="8" t="s">
        <v>521</v>
      </c>
      <c r="M194" s="8" t="s">
        <v>522</v>
      </c>
      <c r="N194" s="8" t="s">
        <v>558</v>
      </c>
      <c r="O194" s="8" t="s">
        <v>38</v>
      </c>
      <c r="P194" s="9">
        <v>44030</v>
      </c>
      <c r="Q194" s="9">
        <v>0</v>
      </c>
      <c r="R194" s="9">
        <v>-44030</v>
      </c>
      <c r="S194" s="9">
        <v>0</v>
      </c>
      <c r="T194" s="9">
        <f t="shared" si="14"/>
        <v>0</v>
      </c>
      <c r="U194" s="9">
        <v>-41828.14</v>
      </c>
      <c r="V194" s="9">
        <v>0</v>
      </c>
      <c r="W194" s="9">
        <v>0</v>
      </c>
      <c r="X194" s="9">
        <v>0</v>
      </c>
      <c r="Y194" s="9">
        <f>-(U194+X194)</f>
        <v>41828.14</v>
      </c>
      <c r="Z194" s="9">
        <v>0</v>
      </c>
      <c r="AA194" s="9">
        <f>U194+X194+Y194+Z194</f>
        <v>0</v>
      </c>
      <c r="AB194" s="9">
        <v>0</v>
      </c>
      <c r="AC194" s="9">
        <f t="shared" si="15"/>
        <v>2201.8600000000006</v>
      </c>
      <c r="AD194" s="9">
        <f t="shared" si="16"/>
        <v>0</v>
      </c>
    </row>
    <row r="195" spans="1:30" x14ac:dyDescent="0.3">
      <c r="A195" s="13" t="s">
        <v>30</v>
      </c>
      <c r="B195" s="13" t="s">
        <v>559</v>
      </c>
      <c r="C195" s="8">
        <v>1200</v>
      </c>
      <c r="D195" s="8">
        <v>120000423</v>
      </c>
      <c r="E195" s="8">
        <v>0</v>
      </c>
      <c r="F195" s="8" t="s">
        <v>560</v>
      </c>
      <c r="G195" s="8" t="s">
        <v>561</v>
      </c>
      <c r="H195" s="8" t="s">
        <v>517</v>
      </c>
      <c r="I195" s="8">
        <v>1</v>
      </c>
      <c r="J195" s="8">
        <v>0</v>
      </c>
      <c r="K195" s="8">
        <v>1</v>
      </c>
      <c r="L195" s="8" t="s">
        <v>562</v>
      </c>
      <c r="M195" s="8" t="s">
        <v>562</v>
      </c>
      <c r="N195" s="8"/>
      <c r="O195" s="8" t="s">
        <v>38</v>
      </c>
      <c r="P195" s="9">
        <v>36247</v>
      </c>
      <c r="Q195" s="9">
        <v>0</v>
      </c>
      <c r="R195" s="9">
        <f t="shared" ref="R195:R197" si="22">-P195</f>
        <v>-36247</v>
      </c>
      <c r="S195" s="9">
        <v>0</v>
      </c>
      <c r="T195" s="9">
        <f t="shared" si="14"/>
        <v>0</v>
      </c>
      <c r="U195" s="9">
        <v>-34434.65</v>
      </c>
      <c r="V195" s="9">
        <v>0</v>
      </c>
      <c r="W195" s="9">
        <v>0</v>
      </c>
      <c r="X195" s="9">
        <v>0</v>
      </c>
      <c r="Y195" s="9">
        <f t="shared" ref="Y195:Y197" si="23">-(U195+X195+Z195)</f>
        <v>34434.65</v>
      </c>
      <c r="Z195" s="9">
        <v>0</v>
      </c>
      <c r="AA195" s="9">
        <f t="shared" ref="AA195:AA197" si="24">U195+X195+Y195+Z195</f>
        <v>0</v>
      </c>
      <c r="AB195" s="9">
        <v>1812.3499999999985</v>
      </c>
      <c r="AC195" s="9">
        <f t="shared" si="15"/>
        <v>1812.3499999999985</v>
      </c>
      <c r="AD195" s="9">
        <f t="shared" si="16"/>
        <v>0</v>
      </c>
    </row>
    <row r="196" spans="1:30" x14ac:dyDescent="0.3">
      <c r="A196" s="13" t="s">
        <v>30</v>
      </c>
      <c r="B196" s="13" t="s">
        <v>559</v>
      </c>
      <c r="C196" s="8">
        <v>1200</v>
      </c>
      <c r="D196" s="8">
        <v>120000424</v>
      </c>
      <c r="E196" s="8">
        <v>0</v>
      </c>
      <c r="F196" s="8" t="s">
        <v>563</v>
      </c>
      <c r="G196" s="8" t="s">
        <v>564</v>
      </c>
      <c r="H196" s="8" t="s">
        <v>517</v>
      </c>
      <c r="I196" s="8">
        <v>1</v>
      </c>
      <c r="J196" s="8">
        <v>0</v>
      </c>
      <c r="K196" s="8">
        <v>7</v>
      </c>
      <c r="L196" s="8" t="s">
        <v>562</v>
      </c>
      <c r="M196" s="8" t="s">
        <v>562</v>
      </c>
      <c r="N196" s="8"/>
      <c r="O196" s="8" t="s">
        <v>38</v>
      </c>
      <c r="P196" s="9">
        <v>33442.04</v>
      </c>
      <c r="Q196" s="9">
        <v>0</v>
      </c>
      <c r="R196" s="9">
        <f t="shared" si="22"/>
        <v>-33442.04</v>
      </c>
      <c r="S196" s="9">
        <v>0</v>
      </c>
      <c r="T196" s="9">
        <f t="shared" si="14"/>
        <v>0</v>
      </c>
      <c r="U196" s="9">
        <v>-31769.94</v>
      </c>
      <c r="V196" s="9">
        <v>0</v>
      </c>
      <c r="W196" s="9">
        <v>0</v>
      </c>
      <c r="X196" s="9">
        <v>0</v>
      </c>
      <c r="Y196" s="9">
        <f t="shared" si="23"/>
        <v>31769.94</v>
      </c>
      <c r="Z196" s="9">
        <v>0</v>
      </c>
      <c r="AA196" s="9">
        <f t="shared" si="24"/>
        <v>0</v>
      </c>
      <c r="AB196" s="9">
        <v>1672.1000000000022</v>
      </c>
      <c r="AC196" s="9">
        <f t="shared" si="15"/>
        <v>1672.1000000000022</v>
      </c>
      <c r="AD196" s="9">
        <f t="shared" si="16"/>
        <v>0</v>
      </c>
    </row>
    <row r="197" spans="1:30" x14ac:dyDescent="0.3">
      <c r="A197" s="13" t="s">
        <v>30</v>
      </c>
      <c r="B197" s="13" t="s">
        <v>559</v>
      </c>
      <c r="C197" s="8">
        <v>1200</v>
      </c>
      <c r="D197" s="8">
        <v>120000425</v>
      </c>
      <c r="E197" s="8">
        <v>0</v>
      </c>
      <c r="F197" s="8" t="s">
        <v>565</v>
      </c>
      <c r="G197" s="8" t="s">
        <v>566</v>
      </c>
      <c r="H197" s="8" t="s">
        <v>517</v>
      </c>
      <c r="I197" s="8">
        <v>50</v>
      </c>
      <c r="J197" s="8">
        <v>0</v>
      </c>
      <c r="K197" s="8">
        <v>7</v>
      </c>
      <c r="L197" s="8" t="s">
        <v>562</v>
      </c>
      <c r="M197" s="8" t="s">
        <v>562</v>
      </c>
      <c r="N197" s="8"/>
      <c r="O197" s="8" t="s">
        <v>38</v>
      </c>
      <c r="P197" s="9">
        <v>56851.63</v>
      </c>
      <c r="Q197" s="9">
        <v>0</v>
      </c>
      <c r="R197" s="9">
        <f t="shared" si="22"/>
        <v>-56851.63</v>
      </c>
      <c r="S197" s="9">
        <v>0</v>
      </c>
      <c r="T197" s="9">
        <f t="shared" ref="T197:T260" si="25">P197+Q197+R197+S197</f>
        <v>0</v>
      </c>
      <c r="U197" s="9">
        <v>-54009</v>
      </c>
      <c r="V197" s="9">
        <v>0</v>
      </c>
      <c r="W197" s="9">
        <v>0</v>
      </c>
      <c r="X197" s="9">
        <v>0</v>
      </c>
      <c r="Y197" s="9">
        <f t="shared" si="23"/>
        <v>54009</v>
      </c>
      <c r="Z197" s="9">
        <v>0</v>
      </c>
      <c r="AA197" s="9">
        <f t="shared" si="24"/>
        <v>0</v>
      </c>
      <c r="AB197" s="9">
        <v>2842.6299999999974</v>
      </c>
      <c r="AC197" s="9">
        <f t="shared" ref="AC197:AC260" si="26">P197+U197</f>
        <v>2842.6299999999974</v>
      </c>
      <c r="AD197" s="9">
        <f t="shared" ref="AD197:AD260" si="27">T197+AA197</f>
        <v>0</v>
      </c>
    </row>
    <row r="198" spans="1:30" x14ac:dyDescent="0.3">
      <c r="A198" s="8" t="s">
        <v>30</v>
      </c>
      <c r="B198" s="8" t="s">
        <v>559</v>
      </c>
      <c r="C198" s="8">
        <v>1200</v>
      </c>
      <c r="D198" s="8">
        <v>120000426</v>
      </c>
      <c r="E198" s="8">
        <v>0</v>
      </c>
      <c r="F198" s="8" t="s">
        <v>567</v>
      </c>
      <c r="G198" s="8" t="s">
        <v>568</v>
      </c>
      <c r="H198" s="8" t="s">
        <v>517</v>
      </c>
      <c r="I198" s="8">
        <v>3435</v>
      </c>
      <c r="J198" s="8">
        <v>0</v>
      </c>
      <c r="K198" s="8">
        <v>1</v>
      </c>
      <c r="L198" s="8" t="s">
        <v>562</v>
      </c>
      <c r="M198" s="8" t="s">
        <v>562</v>
      </c>
      <c r="N198" s="8" t="s">
        <v>569</v>
      </c>
      <c r="O198" s="8" t="s">
        <v>38</v>
      </c>
      <c r="P198" s="9">
        <v>253800</v>
      </c>
      <c r="Q198" s="9">
        <v>0</v>
      </c>
      <c r="R198" s="9">
        <v>-99225</v>
      </c>
      <c r="S198" s="9">
        <v>0</v>
      </c>
      <c r="T198" s="9">
        <f t="shared" si="25"/>
        <v>154575</v>
      </c>
      <c r="U198" s="9">
        <v>-241110</v>
      </c>
      <c r="V198" s="9">
        <v>0</v>
      </c>
      <c r="W198" s="9">
        <v>0</v>
      </c>
      <c r="X198" s="9">
        <v>0</v>
      </c>
      <c r="Y198" s="9">
        <v>94263.75</v>
      </c>
      <c r="Z198" s="9">
        <v>0</v>
      </c>
      <c r="AA198" s="9">
        <f>U198+X198+Y198+Z198</f>
        <v>-146846.25</v>
      </c>
      <c r="AB198" s="9">
        <v>0</v>
      </c>
      <c r="AC198" s="9">
        <f t="shared" si="26"/>
        <v>12690</v>
      </c>
      <c r="AD198" s="9">
        <f t="shared" si="27"/>
        <v>7728.75</v>
      </c>
    </row>
    <row r="199" spans="1:30" x14ac:dyDescent="0.3">
      <c r="A199" s="13" t="s">
        <v>30</v>
      </c>
      <c r="B199" s="13" t="s">
        <v>559</v>
      </c>
      <c r="C199" s="8">
        <v>1200</v>
      </c>
      <c r="D199" s="8">
        <v>120000427</v>
      </c>
      <c r="E199" s="8">
        <v>0</v>
      </c>
      <c r="F199" s="8" t="s">
        <v>570</v>
      </c>
      <c r="G199" s="8" t="s">
        <v>571</v>
      </c>
      <c r="H199" s="8" t="s">
        <v>517</v>
      </c>
      <c r="I199" s="8">
        <v>0</v>
      </c>
      <c r="J199" s="8">
        <v>0</v>
      </c>
      <c r="K199" s="8">
        <v>6</v>
      </c>
      <c r="L199" s="8" t="s">
        <v>562</v>
      </c>
      <c r="M199" s="8" t="s">
        <v>562</v>
      </c>
      <c r="N199" s="8"/>
      <c r="O199" s="8" t="s">
        <v>38</v>
      </c>
      <c r="P199" s="9">
        <v>58393.89</v>
      </c>
      <c r="Q199" s="9">
        <v>0</v>
      </c>
      <c r="R199" s="9">
        <f t="shared" ref="R199:R214" si="28">-P199</f>
        <v>-58393.89</v>
      </c>
      <c r="S199" s="9">
        <v>0</v>
      </c>
      <c r="T199" s="9">
        <f t="shared" si="25"/>
        <v>0</v>
      </c>
      <c r="U199" s="9">
        <v>-55474.2</v>
      </c>
      <c r="V199" s="9">
        <v>0</v>
      </c>
      <c r="W199" s="9">
        <v>0</v>
      </c>
      <c r="X199" s="9">
        <v>0</v>
      </c>
      <c r="Y199" s="9">
        <f t="shared" ref="Y199:Y214" si="29">-(U199+X199+Z199)</f>
        <v>55474.2</v>
      </c>
      <c r="Z199" s="9">
        <v>0</v>
      </c>
      <c r="AA199" s="9">
        <f t="shared" ref="AA199:AA214" si="30">U199+X199+Y199+Z199</f>
        <v>0</v>
      </c>
      <c r="AB199" s="9">
        <v>2919.6900000000023</v>
      </c>
      <c r="AC199" s="9">
        <f t="shared" si="26"/>
        <v>2919.6900000000023</v>
      </c>
      <c r="AD199" s="9">
        <f t="shared" si="27"/>
        <v>0</v>
      </c>
    </row>
    <row r="200" spans="1:30" x14ac:dyDescent="0.3">
      <c r="A200" s="13" t="s">
        <v>30</v>
      </c>
      <c r="B200" s="13" t="s">
        <v>559</v>
      </c>
      <c r="C200" s="8">
        <v>1200</v>
      </c>
      <c r="D200" s="8">
        <v>120000428</v>
      </c>
      <c r="E200" s="8">
        <v>0</v>
      </c>
      <c r="F200" s="8" t="s">
        <v>572</v>
      </c>
      <c r="G200" s="8" t="s">
        <v>573</v>
      </c>
      <c r="H200" s="8" t="s">
        <v>517</v>
      </c>
      <c r="I200" s="8">
        <v>2200</v>
      </c>
      <c r="J200" s="8">
        <v>1</v>
      </c>
      <c r="K200" s="8">
        <v>7</v>
      </c>
      <c r="L200" s="8" t="s">
        <v>562</v>
      </c>
      <c r="M200" s="8" t="s">
        <v>562</v>
      </c>
      <c r="N200" s="8"/>
      <c r="O200" s="8" t="s">
        <v>38</v>
      </c>
      <c r="P200" s="9">
        <v>249985.24</v>
      </c>
      <c r="Q200" s="9">
        <v>0</v>
      </c>
      <c r="R200" s="9">
        <f t="shared" si="28"/>
        <v>-249985.24</v>
      </c>
      <c r="S200" s="9">
        <v>0</v>
      </c>
      <c r="T200" s="9">
        <f t="shared" si="25"/>
        <v>0</v>
      </c>
      <c r="U200" s="9">
        <v>-204872.12</v>
      </c>
      <c r="V200" s="9">
        <v>-32613.86</v>
      </c>
      <c r="W200" s="9">
        <v>0</v>
      </c>
      <c r="X200" s="9">
        <v>-32613.86</v>
      </c>
      <c r="Y200" s="9">
        <f t="shared" si="29"/>
        <v>237485.97999999998</v>
      </c>
      <c r="Z200" s="9">
        <v>0</v>
      </c>
      <c r="AA200" s="9">
        <f t="shared" si="30"/>
        <v>0</v>
      </c>
      <c r="AB200" s="9">
        <v>12499.260000000009</v>
      </c>
      <c r="AC200" s="9">
        <f t="shared" si="26"/>
        <v>45113.119999999995</v>
      </c>
      <c r="AD200" s="9">
        <f t="shared" si="27"/>
        <v>0</v>
      </c>
    </row>
    <row r="201" spans="1:30" x14ac:dyDescent="0.3">
      <c r="A201" s="13" t="s">
        <v>30</v>
      </c>
      <c r="B201" s="13" t="s">
        <v>559</v>
      </c>
      <c r="C201" s="8">
        <v>1200</v>
      </c>
      <c r="D201" s="8">
        <v>120000476</v>
      </c>
      <c r="E201" s="8">
        <v>0</v>
      </c>
      <c r="F201" s="8" t="s">
        <v>574</v>
      </c>
      <c r="G201" s="8" t="s">
        <v>575</v>
      </c>
      <c r="H201" s="8" t="s">
        <v>517</v>
      </c>
      <c r="I201" s="8">
        <v>488</v>
      </c>
      <c r="J201" s="8">
        <v>1</v>
      </c>
      <c r="K201" s="8">
        <v>8</v>
      </c>
      <c r="L201" s="8" t="s">
        <v>576</v>
      </c>
      <c r="M201" s="8" t="s">
        <v>576</v>
      </c>
      <c r="N201" s="8"/>
      <c r="O201" s="8" t="s">
        <v>38</v>
      </c>
      <c r="P201" s="9">
        <v>61387.040000000001</v>
      </c>
      <c r="Q201" s="9">
        <v>0</v>
      </c>
      <c r="R201" s="9">
        <f t="shared" si="28"/>
        <v>-61387.040000000001</v>
      </c>
      <c r="S201" s="9">
        <v>0</v>
      </c>
      <c r="T201" s="9">
        <f t="shared" si="25"/>
        <v>0</v>
      </c>
      <c r="U201" s="9">
        <v>-53294.1</v>
      </c>
      <c r="V201" s="9">
        <v>-5023.59</v>
      </c>
      <c r="W201" s="9">
        <v>0</v>
      </c>
      <c r="X201" s="9">
        <v>-5023.59</v>
      </c>
      <c r="Y201" s="9">
        <f t="shared" si="29"/>
        <v>58317.69</v>
      </c>
      <c r="Z201" s="9">
        <v>0</v>
      </c>
      <c r="AA201" s="9">
        <f t="shared" si="30"/>
        <v>0</v>
      </c>
      <c r="AB201" s="9">
        <v>3069.3499999999985</v>
      </c>
      <c r="AC201" s="9">
        <f t="shared" si="26"/>
        <v>8092.9400000000023</v>
      </c>
      <c r="AD201" s="9">
        <f t="shared" si="27"/>
        <v>0</v>
      </c>
    </row>
    <row r="202" spans="1:30" x14ac:dyDescent="0.3">
      <c r="A202" s="13" t="s">
        <v>30</v>
      </c>
      <c r="B202" s="13" t="s">
        <v>559</v>
      </c>
      <c r="C202" s="8">
        <v>1300</v>
      </c>
      <c r="D202" s="8">
        <v>130000107</v>
      </c>
      <c r="E202" s="8">
        <v>0</v>
      </c>
      <c r="F202" s="8" t="s">
        <v>577</v>
      </c>
      <c r="G202" s="8" t="s">
        <v>578</v>
      </c>
      <c r="H202" s="8" t="s">
        <v>579</v>
      </c>
      <c r="I202" s="8">
        <v>1</v>
      </c>
      <c r="J202" s="8">
        <v>52</v>
      </c>
      <c r="K202" s="8">
        <v>1</v>
      </c>
      <c r="L202" s="8" t="s">
        <v>562</v>
      </c>
      <c r="M202" s="8" t="s">
        <v>562</v>
      </c>
      <c r="N202" s="8"/>
      <c r="O202" s="8" t="s">
        <v>38</v>
      </c>
      <c r="P202" s="9">
        <v>479919.2</v>
      </c>
      <c r="Q202" s="9">
        <v>0</v>
      </c>
      <c r="R202" s="9">
        <f t="shared" si="28"/>
        <v>-479919.2</v>
      </c>
      <c r="S202" s="9">
        <v>0</v>
      </c>
      <c r="T202" s="9">
        <f t="shared" si="25"/>
        <v>0</v>
      </c>
      <c r="U202" s="9">
        <v>-55051.22</v>
      </c>
      <c r="V202" s="9">
        <v>-5931</v>
      </c>
      <c r="W202" s="9">
        <v>0</v>
      </c>
      <c r="X202" s="9">
        <v>-5931</v>
      </c>
      <c r="Y202" s="9">
        <f t="shared" si="29"/>
        <v>60982.22</v>
      </c>
      <c r="Z202" s="9">
        <v>0</v>
      </c>
      <c r="AA202" s="9">
        <f t="shared" si="30"/>
        <v>0</v>
      </c>
      <c r="AB202" s="9">
        <v>418936.98</v>
      </c>
      <c r="AC202" s="9">
        <f t="shared" si="26"/>
        <v>424867.98</v>
      </c>
      <c r="AD202" s="9">
        <f t="shared" si="27"/>
        <v>0</v>
      </c>
    </row>
    <row r="203" spans="1:30" x14ac:dyDescent="0.3">
      <c r="A203" s="13" t="s">
        <v>30</v>
      </c>
      <c r="B203" s="13" t="s">
        <v>559</v>
      </c>
      <c r="C203" s="8">
        <v>1300</v>
      </c>
      <c r="D203" s="8">
        <v>130000108</v>
      </c>
      <c r="E203" s="8">
        <v>0</v>
      </c>
      <c r="F203" s="8" t="s">
        <v>580</v>
      </c>
      <c r="G203" s="8" t="s">
        <v>581</v>
      </c>
      <c r="H203" s="8" t="s">
        <v>579</v>
      </c>
      <c r="I203" s="8">
        <v>1</v>
      </c>
      <c r="J203" s="8">
        <v>52</v>
      </c>
      <c r="K203" s="8">
        <v>1</v>
      </c>
      <c r="L203" s="8" t="s">
        <v>562</v>
      </c>
      <c r="M203" s="8" t="s">
        <v>562</v>
      </c>
      <c r="N203" s="8"/>
      <c r="O203" s="8" t="s">
        <v>38</v>
      </c>
      <c r="P203" s="9">
        <v>4911.3900000000003</v>
      </c>
      <c r="Q203" s="9">
        <v>0</v>
      </c>
      <c r="R203" s="9">
        <f t="shared" si="28"/>
        <v>-4911.3900000000003</v>
      </c>
      <c r="S203" s="9">
        <v>0</v>
      </c>
      <c r="T203" s="9">
        <f t="shared" si="25"/>
        <v>0</v>
      </c>
      <c r="U203" s="9">
        <v>-564.98</v>
      </c>
      <c r="V203" s="9">
        <v>-61</v>
      </c>
      <c r="W203" s="9">
        <v>0</v>
      </c>
      <c r="X203" s="9">
        <v>-61</v>
      </c>
      <c r="Y203" s="9">
        <f t="shared" si="29"/>
        <v>625.98</v>
      </c>
      <c r="Z203" s="9">
        <v>0</v>
      </c>
      <c r="AA203" s="9">
        <f t="shared" si="30"/>
        <v>0</v>
      </c>
      <c r="AB203" s="9">
        <v>4285.41</v>
      </c>
      <c r="AC203" s="9">
        <f t="shared" si="26"/>
        <v>4346.41</v>
      </c>
      <c r="AD203" s="9">
        <f t="shared" si="27"/>
        <v>0</v>
      </c>
    </row>
    <row r="204" spans="1:30" x14ac:dyDescent="0.3">
      <c r="A204" s="13" t="s">
        <v>30</v>
      </c>
      <c r="B204" s="13" t="s">
        <v>559</v>
      </c>
      <c r="C204" s="8">
        <v>1300</v>
      </c>
      <c r="D204" s="8">
        <v>130000109</v>
      </c>
      <c r="E204" s="8">
        <v>0</v>
      </c>
      <c r="F204" s="8" t="s">
        <v>582</v>
      </c>
      <c r="G204" s="8" t="s">
        <v>581</v>
      </c>
      <c r="H204" s="8" t="s">
        <v>579</v>
      </c>
      <c r="I204" s="8">
        <v>1</v>
      </c>
      <c r="J204" s="8">
        <v>52</v>
      </c>
      <c r="K204" s="8">
        <v>1</v>
      </c>
      <c r="L204" s="8" t="s">
        <v>562</v>
      </c>
      <c r="M204" s="8" t="s">
        <v>562</v>
      </c>
      <c r="N204" s="8"/>
      <c r="O204" s="8" t="s">
        <v>38</v>
      </c>
      <c r="P204" s="9">
        <v>3648.43</v>
      </c>
      <c r="Q204" s="9">
        <v>0</v>
      </c>
      <c r="R204" s="9">
        <f t="shared" si="28"/>
        <v>-3648.43</v>
      </c>
      <c r="S204" s="9">
        <v>0</v>
      </c>
      <c r="T204" s="9">
        <f t="shared" si="25"/>
        <v>0</v>
      </c>
      <c r="U204" s="9">
        <v>-419.58</v>
      </c>
      <c r="V204" s="9">
        <v>-45</v>
      </c>
      <c r="W204" s="9">
        <v>0</v>
      </c>
      <c r="X204" s="9">
        <v>-45</v>
      </c>
      <c r="Y204" s="9">
        <f t="shared" si="29"/>
        <v>464.58</v>
      </c>
      <c r="Z204" s="9">
        <v>0</v>
      </c>
      <c r="AA204" s="9">
        <f t="shared" si="30"/>
        <v>0</v>
      </c>
      <c r="AB204" s="9">
        <v>3183.85</v>
      </c>
      <c r="AC204" s="9">
        <f t="shared" si="26"/>
        <v>3228.85</v>
      </c>
      <c r="AD204" s="9">
        <f t="shared" si="27"/>
        <v>0</v>
      </c>
    </row>
    <row r="205" spans="1:30" x14ac:dyDescent="0.3">
      <c r="A205" s="13" t="s">
        <v>30</v>
      </c>
      <c r="B205" s="13" t="s">
        <v>559</v>
      </c>
      <c r="C205" s="8">
        <v>1300</v>
      </c>
      <c r="D205" s="8">
        <v>130000110</v>
      </c>
      <c r="E205" s="8">
        <v>0</v>
      </c>
      <c r="F205" s="8" t="s">
        <v>583</v>
      </c>
      <c r="G205" s="8" t="s">
        <v>584</v>
      </c>
      <c r="H205" s="8" t="s">
        <v>579</v>
      </c>
      <c r="I205" s="8">
        <v>92</v>
      </c>
      <c r="J205" s="8">
        <v>52</v>
      </c>
      <c r="K205" s="8">
        <v>1</v>
      </c>
      <c r="L205" s="8" t="s">
        <v>562</v>
      </c>
      <c r="M205" s="8" t="s">
        <v>562</v>
      </c>
      <c r="N205" s="8"/>
      <c r="O205" s="8" t="s">
        <v>38</v>
      </c>
      <c r="P205" s="9">
        <v>23802.32</v>
      </c>
      <c r="Q205" s="9">
        <v>0</v>
      </c>
      <c r="R205" s="9">
        <f t="shared" si="28"/>
        <v>-23802.32</v>
      </c>
      <c r="S205" s="9">
        <v>0</v>
      </c>
      <c r="T205" s="9">
        <f t="shared" si="25"/>
        <v>0</v>
      </c>
      <c r="U205" s="9">
        <v>-2728.16</v>
      </c>
      <c r="V205" s="9">
        <v>-294</v>
      </c>
      <c r="W205" s="9">
        <v>0</v>
      </c>
      <c r="X205" s="9">
        <v>-294</v>
      </c>
      <c r="Y205" s="9">
        <f t="shared" si="29"/>
        <v>3022.16</v>
      </c>
      <c r="Z205" s="9">
        <v>0</v>
      </c>
      <c r="AA205" s="9">
        <f t="shared" si="30"/>
        <v>0</v>
      </c>
      <c r="AB205" s="9">
        <v>20780.16</v>
      </c>
      <c r="AC205" s="9">
        <f t="shared" si="26"/>
        <v>21074.16</v>
      </c>
      <c r="AD205" s="9">
        <f t="shared" si="27"/>
        <v>0</v>
      </c>
    </row>
    <row r="206" spans="1:30" x14ac:dyDescent="0.3">
      <c r="A206" s="13" t="s">
        <v>30</v>
      </c>
      <c r="B206" s="13" t="s">
        <v>559</v>
      </c>
      <c r="C206" s="8">
        <v>1300</v>
      </c>
      <c r="D206" s="8">
        <v>130000111</v>
      </c>
      <c r="E206" s="8">
        <v>0</v>
      </c>
      <c r="F206" s="8" t="s">
        <v>585</v>
      </c>
      <c r="G206" s="8" t="s">
        <v>586</v>
      </c>
      <c r="H206" s="8" t="s">
        <v>579</v>
      </c>
      <c r="I206" s="8">
        <v>1000</v>
      </c>
      <c r="J206" s="8">
        <v>52</v>
      </c>
      <c r="K206" s="8">
        <v>1</v>
      </c>
      <c r="L206" s="8" t="s">
        <v>562</v>
      </c>
      <c r="M206" s="8" t="s">
        <v>562</v>
      </c>
      <c r="N206" s="8"/>
      <c r="O206" s="8" t="s">
        <v>38</v>
      </c>
      <c r="P206" s="9">
        <v>68536.23</v>
      </c>
      <c r="Q206" s="9">
        <v>0</v>
      </c>
      <c r="R206" s="9">
        <f t="shared" si="28"/>
        <v>-68536.23</v>
      </c>
      <c r="S206" s="9">
        <v>0</v>
      </c>
      <c r="T206" s="9">
        <f t="shared" si="25"/>
        <v>0</v>
      </c>
      <c r="U206" s="9">
        <v>-7861.93</v>
      </c>
      <c r="V206" s="9">
        <v>-847</v>
      </c>
      <c r="W206" s="9">
        <v>0</v>
      </c>
      <c r="X206" s="9">
        <v>-847</v>
      </c>
      <c r="Y206" s="9">
        <f t="shared" si="29"/>
        <v>8708.93</v>
      </c>
      <c r="Z206" s="9">
        <v>0</v>
      </c>
      <c r="AA206" s="9">
        <f t="shared" si="30"/>
        <v>0</v>
      </c>
      <c r="AB206" s="9">
        <v>59827.299999999996</v>
      </c>
      <c r="AC206" s="9">
        <f t="shared" si="26"/>
        <v>60674.299999999996</v>
      </c>
      <c r="AD206" s="9">
        <f t="shared" si="27"/>
        <v>0</v>
      </c>
    </row>
    <row r="207" spans="1:30" x14ac:dyDescent="0.3">
      <c r="A207" s="13" t="s">
        <v>30</v>
      </c>
      <c r="B207" s="13" t="s">
        <v>559</v>
      </c>
      <c r="C207" s="8">
        <v>1600</v>
      </c>
      <c r="D207" s="8">
        <v>160003062</v>
      </c>
      <c r="E207" s="8">
        <v>0</v>
      </c>
      <c r="F207" s="8" t="s">
        <v>587</v>
      </c>
      <c r="G207" s="8" t="s">
        <v>588</v>
      </c>
      <c r="H207" s="8" t="s">
        <v>34</v>
      </c>
      <c r="I207" s="8">
        <v>1</v>
      </c>
      <c r="J207" s="8">
        <v>3</v>
      </c>
      <c r="K207" s="8">
        <v>7</v>
      </c>
      <c r="L207" s="8" t="s">
        <v>576</v>
      </c>
      <c r="M207" s="8" t="s">
        <v>576</v>
      </c>
      <c r="N207" s="8"/>
      <c r="O207" s="8" t="s">
        <v>38</v>
      </c>
      <c r="P207" s="9">
        <v>17000</v>
      </c>
      <c r="Q207" s="9">
        <v>0</v>
      </c>
      <c r="R207" s="9">
        <f t="shared" si="28"/>
        <v>-17000</v>
      </c>
      <c r="S207" s="9">
        <v>0</v>
      </c>
      <c r="T207" s="9">
        <f t="shared" si="25"/>
        <v>0</v>
      </c>
      <c r="U207" s="9">
        <v>-13350.56</v>
      </c>
      <c r="V207" s="9">
        <v>-901</v>
      </c>
      <c r="W207" s="9">
        <v>0</v>
      </c>
      <c r="X207" s="9">
        <v>-901</v>
      </c>
      <c r="Y207" s="9">
        <f t="shared" si="29"/>
        <v>14251.56</v>
      </c>
      <c r="Z207" s="9">
        <v>0</v>
      </c>
      <c r="AA207" s="9">
        <f t="shared" si="30"/>
        <v>0</v>
      </c>
      <c r="AB207" s="9">
        <v>2748.4400000000005</v>
      </c>
      <c r="AC207" s="9">
        <f t="shared" si="26"/>
        <v>3649.4400000000005</v>
      </c>
      <c r="AD207" s="9">
        <f t="shared" si="27"/>
        <v>0</v>
      </c>
    </row>
    <row r="208" spans="1:30" x14ac:dyDescent="0.3">
      <c r="A208" s="13" t="s">
        <v>30</v>
      </c>
      <c r="B208" s="13" t="s">
        <v>559</v>
      </c>
      <c r="C208" s="8">
        <v>1600</v>
      </c>
      <c r="D208" s="8">
        <v>160003066</v>
      </c>
      <c r="E208" s="8">
        <v>0</v>
      </c>
      <c r="F208" s="8" t="s">
        <v>589</v>
      </c>
      <c r="G208" s="8" t="s">
        <v>590</v>
      </c>
      <c r="H208" s="8" t="s">
        <v>34</v>
      </c>
      <c r="I208" s="8">
        <v>1</v>
      </c>
      <c r="J208" s="8">
        <v>11</v>
      </c>
      <c r="K208" s="8">
        <v>1</v>
      </c>
      <c r="L208" s="8" t="s">
        <v>576</v>
      </c>
      <c r="M208" s="8" t="s">
        <v>576</v>
      </c>
      <c r="N208" s="8"/>
      <c r="O208" s="8" t="s">
        <v>38</v>
      </c>
      <c r="P208" s="9">
        <v>19465</v>
      </c>
      <c r="Q208" s="9">
        <v>0</v>
      </c>
      <c r="R208" s="9">
        <f t="shared" si="28"/>
        <v>-19465</v>
      </c>
      <c r="S208" s="9">
        <v>0</v>
      </c>
      <c r="T208" s="9">
        <f t="shared" si="25"/>
        <v>0</v>
      </c>
      <c r="U208" s="9">
        <v>-6351.14</v>
      </c>
      <c r="V208" s="9">
        <v>-930</v>
      </c>
      <c r="W208" s="9">
        <v>0</v>
      </c>
      <c r="X208" s="9">
        <v>-930</v>
      </c>
      <c r="Y208" s="9">
        <f t="shared" si="29"/>
        <v>7281.14</v>
      </c>
      <c r="Z208" s="9">
        <v>0</v>
      </c>
      <c r="AA208" s="9">
        <f t="shared" si="30"/>
        <v>0</v>
      </c>
      <c r="AB208" s="9">
        <v>12183.86</v>
      </c>
      <c r="AC208" s="9">
        <f t="shared" si="26"/>
        <v>13113.86</v>
      </c>
      <c r="AD208" s="9">
        <f t="shared" si="27"/>
        <v>0</v>
      </c>
    </row>
    <row r="209" spans="1:30" x14ac:dyDescent="0.3">
      <c r="A209" s="13" t="s">
        <v>30</v>
      </c>
      <c r="B209" s="13" t="s">
        <v>559</v>
      </c>
      <c r="C209" s="8">
        <v>1600</v>
      </c>
      <c r="D209" s="8">
        <v>160003067</v>
      </c>
      <c r="E209" s="8">
        <v>0</v>
      </c>
      <c r="F209" s="8" t="s">
        <v>591</v>
      </c>
      <c r="G209" s="8" t="s">
        <v>592</v>
      </c>
      <c r="H209" s="8" t="s">
        <v>34</v>
      </c>
      <c r="I209" s="8">
        <v>1</v>
      </c>
      <c r="J209" s="8">
        <v>11</v>
      </c>
      <c r="K209" s="8">
        <v>11</v>
      </c>
      <c r="L209" s="8" t="s">
        <v>576</v>
      </c>
      <c r="M209" s="8" t="s">
        <v>576</v>
      </c>
      <c r="N209" s="8"/>
      <c r="O209" s="8" t="s">
        <v>38</v>
      </c>
      <c r="P209" s="9">
        <v>11914.4</v>
      </c>
      <c r="Q209" s="9">
        <v>0</v>
      </c>
      <c r="R209" s="9">
        <f t="shared" si="28"/>
        <v>-11914.4</v>
      </c>
      <c r="S209" s="9">
        <v>0</v>
      </c>
      <c r="T209" s="9">
        <f t="shared" si="25"/>
        <v>0</v>
      </c>
      <c r="U209" s="9">
        <v>-3276</v>
      </c>
      <c r="V209" s="9">
        <v>-568</v>
      </c>
      <c r="W209" s="9">
        <v>0</v>
      </c>
      <c r="X209" s="9">
        <v>-568</v>
      </c>
      <c r="Y209" s="9">
        <f t="shared" si="29"/>
        <v>3844</v>
      </c>
      <c r="Z209" s="9">
        <v>0</v>
      </c>
      <c r="AA209" s="9">
        <f t="shared" si="30"/>
        <v>0</v>
      </c>
      <c r="AB209" s="9">
        <v>8070.4</v>
      </c>
      <c r="AC209" s="9">
        <f t="shared" si="26"/>
        <v>8638.4</v>
      </c>
      <c r="AD209" s="9">
        <f t="shared" si="27"/>
        <v>0</v>
      </c>
    </row>
    <row r="210" spans="1:30" x14ac:dyDescent="0.3">
      <c r="A210" s="13" t="s">
        <v>30</v>
      </c>
      <c r="B210" s="13" t="s">
        <v>559</v>
      </c>
      <c r="C210" s="8">
        <v>1600</v>
      </c>
      <c r="D210" s="8">
        <v>160003068</v>
      </c>
      <c r="E210" s="8">
        <v>0</v>
      </c>
      <c r="F210" s="8" t="s">
        <v>593</v>
      </c>
      <c r="G210" s="8" t="s">
        <v>592</v>
      </c>
      <c r="H210" s="8" t="s">
        <v>34</v>
      </c>
      <c r="I210" s="8">
        <v>2</v>
      </c>
      <c r="J210" s="8">
        <v>11</v>
      </c>
      <c r="K210" s="8">
        <v>4</v>
      </c>
      <c r="L210" s="8" t="s">
        <v>576</v>
      </c>
      <c r="M210" s="8" t="s">
        <v>576</v>
      </c>
      <c r="N210" s="8"/>
      <c r="O210" s="8" t="s">
        <v>38</v>
      </c>
      <c r="P210" s="9">
        <v>36640</v>
      </c>
      <c r="Q210" s="9">
        <v>0</v>
      </c>
      <c r="R210" s="9">
        <f t="shared" si="28"/>
        <v>-36640</v>
      </c>
      <c r="S210" s="9">
        <v>0</v>
      </c>
      <c r="T210" s="9">
        <f t="shared" si="25"/>
        <v>0</v>
      </c>
      <c r="U210" s="9">
        <v>-11405</v>
      </c>
      <c r="V210" s="9">
        <v>-1747</v>
      </c>
      <c r="W210" s="9">
        <v>0</v>
      </c>
      <c r="X210" s="9">
        <v>-1747</v>
      </c>
      <c r="Y210" s="9">
        <f t="shared" si="29"/>
        <v>13152</v>
      </c>
      <c r="Z210" s="9">
        <v>0</v>
      </c>
      <c r="AA210" s="9">
        <f t="shared" si="30"/>
        <v>0</v>
      </c>
      <c r="AB210" s="9">
        <v>23488</v>
      </c>
      <c r="AC210" s="9">
        <f t="shared" si="26"/>
        <v>25235</v>
      </c>
      <c r="AD210" s="9">
        <f t="shared" si="27"/>
        <v>0</v>
      </c>
    </row>
    <row r="211" spans="1:30" x14ac:dyDescent="0.3">
      <c r="A211" s="13" t="s">
        <v>30</v>
      </c>
      <c r="B211" s="13" t="s">
        <v>559</v>
      </c>
      <c r="C211" s="8">
        <v>1600</v>
      </c>
      <c r="D211" s="8">
        <v>160003069</v>
      </c>
      <c r="E211" s="8">
        <v>0</v>
      </c>
      <c r="F211" s="8" t="s">
        <v>594</v>
      </c>
      <c r="G211" s="8" t="s">
        <v>595</v>
      </c>
      <c r="H211" s="8" t="s">
        <v>34</v>
      </c>
      <c r="I211" s="8">
        <v>2150</v>
      </c>
      <c r="J211" s="8">
        <v>11</v>
      </c>
      <c r="K211" s="8">
        <v>4</v>
      </c>
      <c r="L211" s="8" t="s">
        <v>576</v>
      </c>
      <c r="M211" s="8" t="s">
        <v>576</v>
      </c>
      <c r="N211" s="8"/>
      <c r="O211" s="8" t="s">
        <v>38</v>
      </c>
      <c r="P211" s="9">
        <v>164364.87</v>
      </c>
      <c r="Q211" s="9">
        <v>0</v>
      </c>
      <c r="R211" s="9">
        <f t="shared" si="28"/>
        <v>-164364.87</v>
      </c>
      <c r="S211" s="9">
        <v>0</v>
      </c>
      <c r="T211" s="9">
        <f t="shared" si="25"/>
        <v>0</v>
      </c>
      <c r="U211" s="9">
        <v>-51157.47</v>
      </c>
      <c r="V211" s="9">
        <v>-7839</v>
      </c>
      <c r="W211" s="9">
        <v>0</v>
      </c>
      <c r="X211" s="9">
        <v>-7839</v>
      </c>
      <c r="Y211" s="9">
        <f t="shared" si="29"/>
        <v>58996.47</v>
      </c>
      <c r="Z211" s="9">
        <v>0</v>
      </c>
      <c r="AA211" s="9">
        <f t="shared" si="30"/>
        <v>0</v>
      </c>
      <c r="AB211" s="9">
        <v>105368.4</v>
      </c>
      <c r="AC211" s="9">
        <f t="shared" si="26"/>
        <v>113207.4</v>
      </c>
      <c r="AD211" s="10">
        <f t="shared" si="27"/>
        <v>0</v>
      </c>
    </row>
    <row r="212" spans="1:30" x14ac:dyDescent="0.3">
      <c r="A212" s="13" t="s">
        <v>30</v>
      </c>
      <c r="B212" s="13" t="s">
        <v>559</v>
      </c>
      <c r="C212" s="8">
        <v>1600</v>
      </c>
      <c r="D212" s="8">
        <v>160003072</v>
      </c>
      <c r="E212" s="8">
        <v>0</v>
      </c>
      <c r="F212" s="8" t="s">
        <v>596</v>
      </c>
      <c r="G212" s="8" t="s">
        <v>592</v>
      </c>
      <c r="H212" s="8" t="s">
        <v>34</v>
      </c>
      <c r="I212" s="8">
        <v>4</v>
      </c>
      <c r="J212" s="8">
        <v>11</v>
      </c>
      <c r="K212" s="8">
        <v>8</v>
      </c>
      <c r="L212" s="8" t="s">
        <v>576</v>
      </c>
      <c r="M212" s="8" t="s">
        <v>576</v>
      </c>
      <c r="N212" s="8"/>
      <c r="O212" s="8" t="s">
        <v>38</v>
      </c>
      <c r="P212" s="9">
        <v>64000</v>
      </c>
      <c r="Q212" s="9">
        <v>0</v>
      </c>
      <c r="R212" s="9">
        <f t="shared" si="28"/>
        <v>-64000</v>
      </c>
      <c r="S212" s="9">
        <v>0</v>
      </c>
      <c r="T212" s="9">
        <f t="shared" si="25"/>
        <v>0</v>
      </c>
      <c r="U212" s="9">
        <v>-18695</v>
      </c>
      <c r="V212" s="9">
        <v>-3044</v>
      </c>
      <c r="W212" s="9">
        <v>0</v>
      </c>
      <c r="X212" s="9">
        <v>-3044</v>
      </c>
      <c r="Y212" s="9">
        <f t="shared" si="29"/>
        <v>21739</v>
      </c>
      <c r="Z212" s="9">
        <v>0</v>
      </c>
      <c r="AA212" s="9">
        <f t="shared" si="30"/>
        <v>0</v>
      </c>
      <c r="AB212" s="9">
        <v>42261</v>
      </c>
      <c r="AC212" s="9">
        <f t="shared" si="26"/>
        <v>45305</v>
      </c>
      <c r="AD212" s="9">
        <f t="shared" si="27"/>
        <v>0</v>
      </c>
    </row>
    <row r="213" spans="1:30" x14ac:dyDescent="0.3">
      <c r="A213" s="13" t="s">
        <v>30</v>
      </c>
      <c r="B213" s="13" t="s">
        <v>559</v>
      </c>
      <c r="C213" s="8">
        <v>1600</v>
      </c>
      <c r="D213" s="8">
        <v>160003073</v>
      </c>
      <c r="E213" s="8">
        <v>0</v>
      </c>
      <c r="F213" s="8" t="s">
        <v>597</v>
      </c>
      <c r="G213" s="8" t="s">
        <v>598</v>
      </c>
      <c r="H213" s="8" t="s">
        <v>34</v>
      </c>
      <c r="I213" s="8">
        <v>2</v>
      </c>
      <c r="J213" s="8">
        <v>10</v>
      </c>
      <c r="K213" s="8">
        <v>4</v>
      </c>
      <c r="L213" s="8" t="s">
        <v>576</v>
      </c>
      <c r="M213" s="8" t="s">
        <v>576</v>
      </c>
      <c r="N213" s="8"/>
      <c r="O213" s="8" t="s">
        <v>38</v>
      </c>
      <c r="P213" s="9">
        <v>38850</v>
      </c>
      <c r="Q213" s="9">
        <v>0</v>
      </c>
      <c r="R213" s="9">
        <f t="shared" si="28"/>
        <v>-38850</v>
      </c>
      <c r="S213" s="9">
        <v>0</v>
      </c>
      <c r="T213" s="9">
        <f t="shared" si="25"/>
        <v>0</v>
      </c>
      <c r="U213" s="9">
        <v>-14385.75</v>
      </c>
      <c r="V213" s="9">
        <v>-1867</v>
      </c>
      <c r="W213" s="9">
        <v>0</v>
      </c>
      <c r="X213" s="9">
        <v>-1867</v>
      </c>
      <c r="Y213" s="9">
        <f t="shared" si="29"/>
        <v>16252.75</v>
      </c>
      <c r="Z213" s="9">
        <v>0</v>
      </c>
      <c r="AA213" s="9">
        <f t="shared" si="30"/>
        <v>0</v>
      </c>
      <c r="AB213" s="9">
        <v>22597.25</v>
      </c>
      <c r="AC213" s="9">
        <f t="shared" si="26"/>
        <v>24464.25</v>
      </c>
      <c r="AD213" s="9">
        <f t="shared" si="27"/>
        <v>0</v>
      </c>
    </row>
    <row r="214" spans="1:30" x14ac:dyDescent="0.3">
      <c r="A214" s="13" t="s">
        <v>30</v>
      </c>
      <c r="B214" s="13" t="s">
        <v>559</v>
      </c>
      <c r="C214" s="8">
        <v>1600</v>
      </c>
      <c r="D214" s="8">
        <v>160003074</v>
      </c>
      <c r="E214" s="8">
        <v>0</v>
      </c>
      <c r="F214" s="8" t="s">
        <v>599</v>
      </c>
      <c r="G214" s="8" t="s">
        <v>592</v>
      </c>
      <c r="H214" s="8" t="s">
        <v>34</v>
      </c>
      <c r="I214" s="8">
        <v>2</v>
      </c>
      <c r="J214" s="8">
        <v>13</v>
      </c>
      <c r="K214" s="8">
        <v>0</v>
      </c>
      <c r="L214" s="8" t="s">
        <v>576</v>
      </c>
      <c r="M214" s="8" t="s">
        <v>576</v>
      </c>
      <c r="N214" s="8"/>
      <c r="O214" s="8" t="s">
        <v>38</v>
      </c>
      <c r="P214" s="9">
        <v>28813.56</v>
      </c>
      <c r="Q214" s="9">
        <v>0</v>
      </c>
      <c r="R214" s="9">
        <f t="shared" si="28"/>
        <v>-28813.56</v>
      </c>
      <c r="S214" s="9">
        <v>0</v>
      </c>
      <c r="T214" s="9">
        <f t="shared" si="25"/>
        <v>0</v>
      </c>
      <c r="U214" s="9">
        <v>-5877</v>
      </c>
      <c r="V214" s="9">
        <v>-1378</v>
      </c>
      <c r="W214" s="9">
        <v>0</v>
      </c>
      <c r="X214" s="9">
        <v>-1378</v>
      </c>
      <c r="Y214" s="9">
        <f t="shared" si="29"/>
        <v>7255</v>
      </c>
      <c r="Z214" s="9">
        <v>0</v>
      </c>
      <c r="AA214" s="9">
        <f t="shared" si="30"/>
        <v>0</v>
      </c>
      <c r="AB214" s="9">
        <v>21558.560000000001</v>
      </c>
      <c r="AC214" s="9">
        <f t="shared" si="26"/>
        <v>22936.560000000001</v>
      </c>
      <c r="AD214" s="9">
        <f t="shared" si="27"/>
        <v>0</v>
      </c>
    </row>
    <row r="215" spans="1:30" x14ac:dyDescent="0.3">
      <c r="A215" s="8" t="s">
        <v>30</v>
      </c>
      <c r="B215" s="8" t="s">
        <v>559</v>
      </c>
      <c r="C215" s="8">
        <v>1600</v>
      </c>
      <c r="D215" s="8">
        <v>160003075</v>
      </c>
      <c r="E215" s="8">
        <v>0</v>
      </c>
      <c r="F215" s="8" t="s">
        <v>600</v>
      </c>
      <c r="G215" s="8" t="s">
        <v>601</v>
      </c>
      <c r="H215" s="8" t="s">
        <v>34</v>
      </c>
      <c r="I215" s="8">
        <v>0</v>
      </c>
      <c r="J215" s="8">
        <v>7</v>
      </c>
      <c r="K215" s="8">
        <v>7</v>
      </c>
      <c r="L215" s="8" t="s">
        <v>576</v>
      </c>
      <c r="M215" s="8" t="s">
        <v>576</v>
      </c>
      <c r="N215" s="8" t="s">
        <v>602</v>
      </c>
      <c r="O215" s="8" t="s">
        <v>38</v>
      </c>
      <c r="P215" s="9">
        <v>35700</v>
      </c>
      <c r="Q215" s="9">
        <v>0</v>
      </c>
      <c r="R215" s="9">
        <v>-35700</v>
      </c>
      <c r="S215" s="9">
        <v>0</v>
      </c>
      <c r="T215" s="9">
        <f t="shared" si="25"/>
        <v>0</v>
      </c>
      <c r="U215" s="9">
        <v>-19443.38</v>
      </c>
      <c r="V215" s="9">
        <v>-700</v>
      </c>
      <c r="W215" s="9">
        <v>0</v>
      </c>
      <c r="X215" s="9">
        <v>-700</v>
      </c>
      <c r="Y215" s="9">
        <f>-(U215+X215)</f>
        <v>20143.38</v>
      </c>
      <c r="Z215" s="9">
        <v>0</v>
      </c>
      <c r="AA215" s="9">
        <f>U215+X215+Y215+Z215</f>
        <v>0</v>
      </c>
      <c r="AB215" s="9">
        <v>0</v>
      </c>
      <c r="AC215" s="9">
        <f t="shared" si="26"/>
        <v>16256.619999999999</v>
      </c>
      <c r="AD215" s="9">
        <f t="shared" si="27"/>
        <v>0</v>
      </c>
    </row>
    <row r="216" spans="1:30" x14ac:dyDescent="0.3">
      <c r="A216" s="8" t="s">
        <v>30</v>
      </c>
      <c r="B216" s="8" t="s">
        <v>559</v>
      </c>
      <c r="C216" s="8">
        <v>1600</v>
      </c>
      <c r="D216" s="8">
        <v>160003076</v>
      </c>
      <c r="E216" s="8">
        <v>0</v>
      </c>
      <c r="F216" s="8" t="s">
        <v>603</v>
      </c>
      <c r="G216" s="8" t="s">
        <v>604</v>
      </c>
      <c r="H216" s="8" t="s">
        <v>34</v>
      </c>
      <c r="I216" s="8">
        <v>1</v>
      </c>
      <c r="J216" s="8">
        <v>13</v>
      </c>
      <c r="K216" s="8">
        <v>1</v>
      </c>
      <c r="L216" s="8" t="s">
        <v>576</v>
      </c>
      <c r="M216" s="8" t="s">
        <v>576</v>
      </c>
      <c r="N216" s="8"/>
      <c r="O216" s="8" t="s">
        <v>38</v>
      </c>
      <c r="P216" s="9">
        <v>379818.99</v>
      </c>
      <c r="Q216" s="9">
        <v>0</v>
      </c>
      <c r="R216" s="9">
        <v>0</v>
      </c>
      <c r="S216" s="9">
        <v>0</v>
      </c>
      <c r="T216" s="9">
        <f t="shared" si="25"/>
        <v>379818.99</v>
      </c>
      <c r="U216" s="9">
        <v>-74310</v>
      </c>
      <c r="V216" s="9">
        <v>-18235</v>
      </c>
      <c r="W216" s="9">
        <v>0</v>
      </c>
      <c r="X216" s="9">
        <v>-18235</v>
      </c>
      <c r="Y216" s="9">
        <v>0</v>
      </c>
      <c r="Z216" s="9">
        <v>0</v>
      </c>
      <c r="AA216" s="9">
        <f>U216+X216+Y216+Z216-AB216</f>
        <v>-92545</v>
      </c>
      <c r="AB216" s="9">
        <v>0</v>
      </c>
      <c r="AC216" s="9">
        <f t="shared" si="26"/>
        <v>305508.99</v>
      </c>
      <c r="AD216" s="9">
        <f t="shared" si="27"/>
        <v>287273.99</v>
      </c>
    </row>
    <row r="217" spans="1:30" x14ac:dyDescent="0.3">
      <c r="A217" s="13" t="s">
        <v>30</v>
      </c>
      <c r="B217" s="13" t="s">
        <v>559</v>
      </c>
      <c r="C217" s="8">
        <v>1600</v>
      </c>
      <c r="D217" s="8">
        <v>160003077</v>
      </c>
      <c r="E217" s="8">
        <v>0</v>
      </c>
      <c r="F217" s="8" t="s">
        <v>605</v>
      </c>
      <c r="G217" s="8" t="s">
        <v>606</v>
      </c>
      <c r="H217" s="8" t="s">
        <v>34</v>
      </c>
      <c r="I217" s="8">
        <v>1</v>
      </c>
      <c r="J217" s="8">
        <v>10</v>
      </c>
      <c r="K217" s="8">
        <v>3</v>
      </c>
      <c r="L217" s="8" t="s">
        <v>576</v>
      </c>
      <c r="M217" s="8" t="s">
        <v>576</v>
      </c>
      <c r="N217" s="8"/>
      <c r="O217" s="8" t="s">
        <v>38</v>
      </c>
      <c r="P217" s="9">
        <v>352036.85</v>
      </c>
      <c r="Q217" s="9">
        <v>0</v>
      </c>
      <c r="R217" s="9">
        <f>-P217</f>
        <v>-352036.85</v>
      </c>
      <c r="S217" s="9">
        <v>0</v>
      </c>
      <c r="T217" s="9">
        <f t="shared" si="25"/>
        <v>0</v>
      </c>
      <c r="U217" s="9">
        <v>-110662</v>
      </c>
      <c r="V217" s="9">
        <v>-18722</v>
      </c>
      <c r="W217" s="9">
        <v>0</v>
      </c>
      <c r="X217" s="9">
        <v>-18722</v>
      </c>
      <c r="Y217" s="9">
        <f>-(U217+X217+Z217)</f>
        <v>129384</v>
      </c>
      <c r="Z217" s="9">
        <v>0</v>
      </c>
      <c r="AA217" s="9">
        <f>U217+X217+Y217+Z217</f>
        <v>0</v>
      </c>
      <c r="AB217" s="9">
        <v>222652.84999999998</v>
      </c>
      <c r="AC217" s="9">
        <f t="shared" si="26"/>
        <v>241374.84999999998</v>
      </c>
      <c r="AD217" s="9">
        <f t="shared" si="27"/>
        <v>0</v>
      </c>
    </row>
    <row r="218" spans="1:30" x14ac:dyDescent="0.3">
      <c r="A218" s="8" t="s">
        <v>30</v>
      </c>
      <c r="B218" s="8" t="s">
        <v>559</v>
      </c>
      <c r="C218" s="8">
        <v>1600</v>
      </c>
      <c r="D218" s="8">
        <v>160003078</v>
      </c>
      <c r="E218" s="8">
        <v>0</v>
      </c>
      <c r="F218" s="8" t="s">
        <v>607</v>
      </c>
      <c r="G218" s="8" t="s">
        <v>608</v>
      </c>
      <c r="H218" s="8" t="s">
        <v>34</v>
      </c>
      <c r="I218" s="8">
        <v>0</v>
      </c>
      <c r="J218" s="8">
        <v>13</v>
      </c>
      <c r="K218" s="8">
        <v>5</v>
      </c>
      <c r="L218" s="8" t="s">
        <v>576</v>
      </c>
      <c r="M218" s="8" t="s">
        <v>576</v>
      </c>
      <c r="N218" s="8" t="s">
        <v>609</v>
      </c>
      <c r="O218" s="8" t="s">
        <v>38</v>
      </c>
      <c r="P218" s="9">
        <v>34302.51</v>
      </c>
      <c r="Q218" s="9">
        <v>0</v>
      </c>
      <c r="R218" s="9">
        <v>-34302.51</v>
      </c>
      <c r="S218" s="9">
        <v>0</v>
      </c>
      <c r="T218" s="9">
        <f t="shared" si="25"/>
        <v>0</v>
      </c>
      <c r="U218" s="9">
        <v>-6134</v>
      </c>
      <c r="V218" s="9">
        <v>-1441</v>
      </c>
      <c r="W218" s="9">
        <v>0</v>
      </c>
      <c r="X218" s="9">
        <v>-1441</v>
      </c>
      <c r="Y218" s="9">
        <f>-(U218+X218)</f>
        <v>7575</v>
      </c>
      <c r="Z218" s="9">
        <v>0</v>
      </c>
      <c r="AA218" s="9">
        <f>U218+X218+Y218+Z218</f>
        <v>0</v>
      </c>
      <c r="AB218" s="9">
        <v>0</v>
      </c>
      <c r="AC218" s="9">
        <f t="shared" si="26"/>
        <v>28168.510000000002</v>
      </c>
      <c r="AD218" s="9">
        <f t="shared" si="27"/>
        <v>0</v>
      </c>
    </row>
    <row r="219" spans="1:30" x14ac:dyDescent="0.3">
      <c r="A219" s="8" t="s">
        <v>30</v>
      </c>
      <c r="B219" s="8" t="s">
        <v>559</v>
      </c>
      <c r="C219" s="8">
        <v>1600</v>
      </c>
      <c r="D219" s="8">
        <v>160003079</v>
      </c>
      <c r="E219" s="8">
        <v>0</v>
      </c>
      <c r="F219" s="8" t="s">
        <v>610</v>
      </c>
      <c r="G219" s="8" t="s">
        <v>606</v>
      </c>
      <c r="H219" s="8" t="s">
        <v>34</v>
      </c>
      <c r="I219" s="8">
        <v>0</v>
      </c>
      <c r="J219" s="8">
        <v>12</v>
      </c>
      <c r="K219" s="8">
        <v>6</v>
      </c>
      <c r="L219" s="8" t="s">
        <v>576</v>
      </c>
      <c r="M219" s="8" t="s">
        <v>576</v>
      </c>
      <c r="N219" s="8" t="s">
        <v>609</v>
      </c>
      <c r="O219" s="8" t="s">
        <v>38</v>
      </c>
      <c r="P219" s="9">
        <v>15014.62</v>
      </c>
      <c r="Q219" s="9">
        <v>0</v>
      </c>
      <c r="R219" s="9">
        <v>-15014.62</v>
      </c>
      <c r="S219" s="9">
        <v>0</v>
      </c>
      <c r="T219" s="9">
        <f t="shared" si="25"/>
        <v>0</v>
      </c>
      <c r="U219" s="9">
        <v>-3499</v>
      </c>
      <c r="V219" s="9">
        <v>-634</v>
      </c>
      <c r="W219" s="9">
        <v>0</v>
      </c>
      <c r="X219" s="9">
        <v>-634</v>
      </c>
      <c r="Y219" s="9">
        <f>-(U219+X219)</f>
        <v>4133</v>
      </c>
      <c r="Z219" s="9">
        <v>0</v>
      </c>
      <c r="AA219" s="9">
        <f>U219+X219+Y219+Z219</f>
        <v>0</v>
      </c>
      <c r="AB219" s="9">
        <v>0</v>
      </c>
      <c r="AC219" s="9">
        <f t="shared" si="26"/>
        <v>11515.62</v>
      </c>
      <c r="AD219" s="9">
        <f t="shared" si="27"/>
        <v>0</v>
      </c>
    </row>
    <row r="220" spans="1:30" x14ac:dyDescent="0.3">
      <c r="A220" s="8" t="s">
        <v>30</v>
      </c>
      <c r="B220" s="8" t="s">
        <v>559</v>
      </c>
      <c r="C220" s="8">
        <v>1600</v>
      </c>
      <c r="D220" s="8">
        <v>160003080</v>
      </c>
      <c r="E220" s="8">
        <v>0</v>
      </c>
      <c r="F220" s="8" t="s">
        <v>611</v>
      </c>
      <c r="G220" s="8" t="s">
        <v>612</v>
      </c>
      <c r="H220" s="8" t="s">
        <v>34</v>
      </c>
      <c r="I220" s="8">
        <v>1</v>
      </c>
      <c r="J220" s="8">
        <v>13</v>
      </c>
      <c r="K220" s="8">
        <v>4</v>
      </c>
      <c r="L220" s="8" t="s">
        <v>576</v>
      </c>
      <c r="M220" s="8" t="s">
        <v>576</v>
      </c>
      <c r="N220" s="8"/>
      <c r="O220" s="8" t="s">
        <v>38</v>
      </c>
      <c r="P220" s="9">
        <v>212675.56</v>
      </c>
      <c r="Q220" s="9">
        <v>0</v>
      </c>
      <c r="R220" s="9">
        <v>0</v>
      </c>
      <c r="S220" s="9">
        <v>0</v>
      </c>
      <c r="T220" s="9">
        <f t="shared" si="25"/>
        <v>212675.56</v>
      </c>
      <c r="U220" s="9">
        <v>-39324</v>
      </c>
      <c r="V220" s="9">
        <v>-10140</v>
      </c>
      <c r="W220" s="9">
        <v>0</v>
      </c>
      <c r="X220" s="9">
        <v>-10140</v>
      </c>
      <c r="Y220" s="9">
        <v>0</v>
      </c>
      <c r="Z220" s="9">
        <v>0</v>
      </c>
      <c r="AA220" s="9">
        <f t="shared" ref="AA220:AA227" si="31">U220+X220+Y220+Z220-AB220</f>
        <v>-49464</v>
      </c>
      <c r="AB220" s="9">
        <v>0</v>
      </c>
      <c r="AC220" s="9">
        <f t="shared" si="26"/>
        <v>173351.56</v>
      </c>
      <c r="AD220" s="9">
        <f t="shared" si="27"/>
        <v>163211.56</v>
      </c>
    </row>
    <row r="221" spans="1:30" x14ac:dyDescent="0.3">
      <c r="A221" s="8" t="s">
        <v>30</v>
      </c>
      <c r="B221" s="8" t="s">
        <v>559</v>
      </c>
      <c r="C221" s="8">
        <v>1600</v>
      </c>
      <c r="D221" s="8">
        <v>160003081</v>
      </c>
      <c r="E221" s="8">
        <v>0</v>
      </c>
      <c r="F221" s="8" t="s">
        <v>613</v>
      </c>
      <c r="G221" s="8" t="s">
        <v>614</v>
      </c>
      <c r="H221" s="8" t="s">
        <v>34</v>
      </c>
      <c r="I221" s="8">
        <v>1</v>
      </c>
      <c r="J221" s="8">
        <v>7</v>
      </c>
      <c r="K221" s="8">
        <v>2</v>
      </c>
      <c r="L221" s="8" t="s">
        <v>576</v>
      </c>
      <c r="M221" s="8" t="s">
        <v>576</v>
      </c>
      <c r="N221" s="8"/>
      <c r="O221" s="8" t="s">
        <v>38</v>
      </c>
      <c r="P221" s="9">
        <v>127500</v>
      </c>
      <c r="Q221" s="9">
        <v>0</v>
      </c>
      <c r="R221" s="9">
        <v>0</v>
      </c>
      <c r="S221" s="9">
        <v>0</v>
      </c>
      <c r="T221" s="9">
        <f t="shared" si="25"/>
        <v>127500</v>
      </c>
      <c r="U221" s="9">
        <v>-68097.02</v>
      </c>
      <c r="V221" s="9">
        <v>-6745</v>
      </c>
      <c r="W221" s="9">
        <v>0</v>
      </c>
      <c r="X221" s="9">
        <v>-6745</v>
      </c>
      <c r="Y221" s="9">
        <v>0</v>
      </c>
      <c r="Z221" s="9">
        <v>0</v>
      </c>
      <c r="AA221" s="9">
        <f t="shared" si="31"/>
        <v>-74842.02</v>
      </c>
      <c r="AB221" s="9">
        <v>0</v>
      </c>
      <c r="AC221" s="9">
        <f t="shared" si="26"/>
        <v>59402.979999999996</v>
      </c>
      <c r="AD221" s="9">
        <f t="shared" si="27"/>
        <v>52657.979999999996</v>
      </c>
    </row>
    <row r="222" spans="1:30" x14ac:dyDescent="0.3">
      <c r="A222" s="8" t="s">
        <v>30</v>
      </c>
      <c r="B222" s="8" t="s">
        <v>559</v>
      </c>
      <c r="C222" s="8">
        <v>1600</v>
      </c>
      <c r="D222" s="8">
        <v>160003082</v>
      </c>
      <c r="E222" s="8">
        <v>0</v>
      </c>
      <c r="F222" s="8" t="s">
        <v>615</v>
      </c>
      <c r="G222" s="8" t="s">
        <v>616</v>
      </c>
      <c r="H222" s="8" t="s">
        <v>34</v>
      </c>
      <c r="I222" s="8">
        <v>1</v>
      </c>
      <c r="J222" s="8">
        <v>11</v>
      </c>
      <c r="K222" s="8">
        <v>9</v>
      </c>
      <c r="L222" s="8" t="s">
        <v>576</v>
      </c>
      <c r="M222" s="8" t="s">
        <v>576</v>
      </c>
      <c r="N222" s="8"/>
      <c r="O222" s="8" t="s">
        <v>38</v>
      </c>
      <c r="P222" s="9">
        <v>45000</v>
      </c>
      <c r="Q222" s="9">
        <v>0</v>
      </c>
      <c r="R222" s="9">
        <v>0</v>
      </c>
      <c r="S222" s="9">
        <v>0</v>
      </c>
      <c r="T222" s="9">
        <f t="shared" si="25"/>
        <v>45000</v>
      </c>
      <c r="U222" s="9">
        <v>-12913</v>
      </c>
      <c r="V222" s="9">
        <v>-2140</v>
      </c>
      <c r="W222" s="9">
        <v>0</v>
      </c>
      <c r="X222" s="9">
        <v>-2140</v>
      </c>
      <c r="Y222" s="9">
        <v>0</v>
      </c>
      <c r="Z222" s="9">
        <v>0</v>
      </c>
      <c r="AA222" s="9">
        <f t="shared" si="31"/>
        <v>-15053</v>
      </c>
      <c r="AB222" s="9">
        <v>0</v>
      </c>
      <c r="AC222" s="9">
        <f t="shared" si="26"/>
        <v>32087</v>
      </c>
      <c r="AD222" s="9">
        <f t="shared" si="27"/>
        <v>29947</v>
      </c>
    </row>
    <row r="223" spans="1:30" x14ac:dyDescent="0.3">
      <c r="A223" s="13" t="s">
        <v>30</v>
      </c>
      <c r="B223" s="13" t="s">
        <v>559</v>
      </c>
      <c r="C223" s="8">
        <v>1600</v>
      </c>
      <c r="D223" s="8">
        <v>160003083</v>
      </c>
      <c r="E223" s="8">
        <v>0</v>
      </c>
      <c r="F223" s="8" t="s">
        <v>617</v>
      </c>
      <c r="G223" s="8" t="s">
        <v>618</v>
      </c>
      <c r="H223" s="8" t="s">
        <v>34</v>
      </c>
      <c r="I223" s="8">
        <v>1</v>
      </c>
      <c r="J223" s="8">
        <v>0</v>
      </c>
      <c r="K223" s="8">
        <v>1</v>
      </c>
      <c r="L223" s="8" t="s">
        <v>576</v>
      </c>
      <c r="M223" s="8" t="s">
        <v>576</v>
      </c>
      <c r="N223" s="8"/>
      <c r="O223" s="8" t="s">
        <v>38</v>
      </c>
      <c r="P223" s="9">
        <v>73125</v>
      </c>
      <c r="Q223" s="9">
        <v>0</v>
      </c>
      <c r="R223" s="9">
        <f>-P223</f>
        <v>-73125</v>
      </c>
      <c r="S223" s="9">
        <v>0</v>
      </c>
      <c r="T223" s="9">
        <f t="shared" si="25"/>
        <v>0</v>
      </c>
      <c r="U223" s="9">
        <v>-69468.75</v>
      </c>
      <c r="V223" s="9">
        <v>0</v>
      </c>
      <c r="W223" s="9">
        <v>0</v>
      </c>
      <c r="X223" s="9">
        <v>0</v>
      </c>
      <c r="Y223" s="9">
        <f>-(U223+X223+Z223)</f>
        <v>69468.75</v>
      </c>
      <c r="Z223" s="9">
        <v>0</v>
      </c>
      <c r="AA223" s="9">
        <f>U223+X223+Y223+Z223</f>
        <v>0</v>
      </c>
      <c r="AB223" s="9">
        <v>3656.25</v>
      </c>
      <c r="AC223" s="9">
        <f t="shared" si="26"/>
        <v>3656.25</v>
      </c>
      <c r="AD223" s="9">
        <f t="shared" si="27"/>
        <v>0</v>
      </c>
    </row>
    <row r="224" spans="1:30" x14ac:dyDescent="0.3">
      <c r="A224" s="8" t="s">
        <v>30</v>
      </c>
      <c r="B224" s="8" t="s">
        <v>559</v>
      </c>
      <c r="C224" s="8">
        <v>1600</v>
      </c>
      <c r="D224" s="8">
        <v>160003084</v>
      </c>
      <c r="E224" s="8">
        <v>0</v>
      </c>
      <c r="F224" s="8" t="s">
        <v>619</v>
      </c>
      <c r="G224" s="8" t="s">
        <v>620</v>
      </c>
      <c r="H224" s="8" t="s">
        <v>34</v>
      </c>
      <c r="I224" s="8">
        <v>1</v>
      </c>
      <c r="J224" s="8">
        <v>12</v>
      </c>
      <c r="K224" s="8">
        <v>10</v>
      </c>
      <c r="L224" s="8" t="s">
        <v>576</v>
      </c>
      <c r="M224" s="8" t="s">
        <v>576</v>
      </c>
      <c r="N224" s="8"/>
      <c r="O224" s="8" t="s">
        <v>38</v>
      </c>
      <c r="P224" s="9">
        <v>574784.05000000005</v>
      </c>
      <c r="Q224" s="9">
        <v>0</v>
      </c>
      <c r="R224" s="9">
        <v>0</v>
      </c>
      <c r="S224" s="9">
        <v>0</v>
      </c>
      <c r="T224" s="9">
        <f t="shared" si="25"/>
        <v>574784.05000000005</v>
      </c>
      <c r="U224" s="9">
        <v>-121814</v>
      </c>
      <c r="V224" s="9">
        <v>-27580</v>
      </c>
      <c r="W224" s="9">
        <v>0</v>
      </c>
      <c r="X224" s="9">
        <v>-27580</v>
      </c>
      <c r="Y224" s="9">
        <v>0</v>
      </c>
      <c r="Z224" s="9">
        <v>0</v>
      </c>
      <c r="AA224" s="9">
        <f t="shared" si="31"/>
        <v>-149394</v>
      </c>
      <c r="AB224" s="9">
        <v>0</v>
      </c>
      <c r="AC224" s="9">
        <f t="shared" si="26"/>
        <v>452970.05000000005</v>
      </c>
      <c r="AD224" s="9">
        <f t="shared" si="27"/>
        <v>425390.05000000005</v>
      </c>
    </row>
    <row r="225" spans="1:30" x14ac:dyDescent="0.3">
      <c r="A225" s="8" t="s">
        <v>30</v>
      </c>
      <c r="B225" s="8" t="s">
        <v>559</v>
      </c>
      <c r="C225" s="8">
        <v>1600</v>
      </c>
      <c r="D225" s="8">
        <v>160003085</v>
      </c>
      <c r="E225" s="8">
        <v>0</v>
      </c>
      <c r="F225" s="8" t="s">
        <v>621</v>
      </c>
      <c r="G225" s="8" t="s">
        <v>622</v>
      </c>
      <c r="H225" s="8" t="s">
        <v>34</v>
      </c>
      <c r="I225" s="8">
        <v>1</v>
      </c>
      <c r="J225" s="8">
        <v>12</v>
      </c>
      <c r="K225" s="8">
        <v>9</v>
      </c>
      <c r="L225" s="8" t="s">
        <v>576</v>
      </c>
      <c r="M225" s="8" t="s">
        <v>576</v>
      </c>
      <c r="N225" s="8"/>
      <c r="O225" s="8" t="s">
        <v>38</v>
      </c>
      <c r="P225" s="9">
        <v>595328</v>
      </c>
      <c r="Q225" s="9">
        <v>0</v>
      </c>
      <c r="R225" s="9">
        <v>0</v>
      </c>
      <c r="S225" s="9">
        <v>0</v>
      </c>
      <c r="T225" s="9">
        <f t="shared" si="25"/>
        <v>595328</v>
      </c>
      <c r="U225" s="9">
        <v>-130531</v>
      </c>
      <c r="V225" s="9">
        <v>-28484</v>
      </c>
      <c r="W225" s="9">
        <v>0</v>
      </c>
      <c r="X225" s="9">
        <v>-28484</v>
      </c>
      <c r="Y225" s="9">
        <v>0</v>
      </c>
      <c r="Z225" s="9">
        <v>0</v>
      </c>
      <c r="AA225" s="9">
        <f t="shared" si="31"/>
        <v>-159015</v>
      </c>
      <c r="AB225" s="9">
        <v>0</v>
      </c>
      <c r="AC225" s="9">
        <f t="shared" si="26"/>
        <v>464797</v>
      </c>
      <c r="AD225" s="9">
        <f t="shared" si="27"/>
        <v>436313</v>
      </c>
    </row>
    <row r="226" spans="1:30" x14ac:dyDescent="0.3">
      <c r="A226" s="8" t="s">
        <v>30</v>
      </c>
      <c r="B226" s="8" t="s">
        <v>559</v>
      </c>
      <c r="C226" s="8">
        <v>1600</v>
      </c>
      <c r="D226" s="8">
        <v>160003086</v>
      </c>
      <c r="E226" s="8">
        <v>0</v>
      </c>
      <c r="F226" s="8" t="s">
        <v>623</v>
      </c>
      <c r="G226" s="8" t="s">
        <v>622</v>
      </c>
      <c r="H226" s="8" t="s">
        <v>34</v>
      </c>
      <c r="I226" s="8">
        <v>1</v>
      </c>
      <c r="J226" s="8">
        <v>12</v>
      </c>
      <c r="K226" s="8">
        <v>9</v>
      </c>
      <c r="L226" s="8" t="s">
        <v>576</v>
      </c>
      <c r="M226" s="8" t="s">
        <v>576</v>
      </c>
      <c r="N226" s="8"/>
      <c r="O226" s="8" t="s">
        <v>38</v>
      </c>
      <c r="P226" s="9">
        <v>568090.77</v>
      </c>
      <c r="Q226" s="9">
        <v>0</v>
      </c>
      <c r="R226" s="9">
        <v>0</v>
      </c>
      <c r="S226" s="9">
        <v>0</v>
      </c>
      <c r="T226" s="9">
        <f t="shared" si="25"/>
        <v>568090.77</v>
      </c>
      <c r="U226" s="9">
        <v>-125519</v>
      </c>
      <c r="V226" s="9">
        <v>-27118</v>
      </c>
      <c r="W226" s="9">
        <v>0</v>
      </c>
      <c r="X226" s="9">
        <v>-27118</v>
      </c>
      <c r="Y226" s="9">
        <v>0</v>
      </c>
      <c r="Z226" s="9">
        <v>0</v>
      </c>
      <c r="AA226" s="9">
        <f t="shared" si="31"/>
        <v>-152637</v>
      </c>
      <c r="AB226" s="9">
        <v>0</v>
      </c>
      <c r="AC226" s="9">
        <f t="shared" si="26"/>
        <v>442571.77</v>
      </c>
      <c r="AD226" s="9">
        <f t="shared" si="27"/>
        <v>415453.77</v>
      </c>
    </row>
    <row r="227" spans="1:30" x14ac:dyDescent="0.3">
      <c r="A227" s="8" t="s">
        <v>30</v>
      </c>
      <c r="B227" s="8" t="s">
        <v>559</v>
      </c>
      <c r="C227" s="8">
        <v>1600</v>
      </c>
      <c r="D227" s="8">
        <v>160003087</v>
      </c>
      <c r="E227" s="8">
        <v>0</v>
      </c>
      <c r="F227" s="8" t="s">
        <v>624</v>
      </c>
      <c r="G227" s="8" t="s">
        <v>622</v>
      </c>
      <c r="H227" s="8" t="s">
        <v>34</v>
      </c>
      <c r="I227" s="8">
        <v>1</v>
      </c>
      <c r="J227" s="8">
        <v>12</v>
      </c>
      <c r="K227" s="8">
        <v>9</v>
      </c>
      <c r="L227" s="8" t="s">
        <v>576</v>
      </c>
      <c r="M227" s="8" t="s">
        <v>576</v>
      </c>
      <c r="N227" s="8"/>
      <c r="O227" s="8" t="s">
        <v>38</v>
      </c>
      <c r="P227" s="9">
        <v>556266.13</v>
      </c>
      <c r="Q227" s="9">
        <v>0</v>
      </c>
      <c r="R227" s="9">
        <v>0</v>
      </c>
      <c r="S227" s="9">
        <v>0</v>
      </c>
      <c r="T227" s="9">
        <f t="shared" si="25"/>
        <v>556266.13</v>
      </c>
      <c r="U227" s="9">
        <v>-121287</v>
      </c>
      <c r="V227" s="9">
        <v>-26660</v>
      </c>
      <c r="W227" s="9">
        <v>0</v>
      </c>
      <c r="X227" s="9">
        <v>-26660</v>
      </c>
      <c r="Y227" s="9">
        <v>0</v>
      </c>
      <c r="Z227" s="9">
        <v>0</v>
      </c>
      <c r="AA227" s="9">
        <f t="shared" si="31"/>
        <v>-147947</v>
      </c>
      <c r="AB227" s="9">
        <v>0</v>
      </c>
      <c r="AC227" s="9">
        <f t="shared" si="26"/>
        <v>434979.13</v>
      </c>
      <c r="AD227" s="9">
        <f t="shared" si="27"/>
        <v>408319.13</v>
      </c>
    </row>
    <row r="228" spans="1:30" x14ac:dyDescent="0.3">
      <c r="A228" s="13" t="s">
        <v>30</v>
      </c>
      <c r="B228" s="13" t="s">
        <v>559</v>
      </c>
      <c r="C228" s="8">
        <v>1600</v>
      </c>
      <c r="D228" s="8">
        <v>160003088</v>
      </c>
      <c r="E228" s="8">
        <v>0</v>
      </c>
      <c r="F228" s="8" t="s">
        <v>625</v>
      </c>
      <c r="G228" s="8" t="s">
        <v>622</v>
      </c>
      <c r="H228" s="8" t="s">
        <v>34</v>
      </c>
      <c r="I228" s="8">
        <v>1</v>
      </c>
      <c r="J228" s="8">
        <v>12</v>
      </c>
      <c r="K228" s="8">
        <v>9</v>
      </c>
      <c r="L228" s="8" t="s">
        <v>576</v>
      </c>
      <c r="M228" s="8" t="s">
        <v>576</v>
      </c>
      <c r="N228" s="8"/>
      <c r="O228" s="8" t="s">
        <v>38</v>
      </c>
      <c r="P228" s="9">
        <v>543076.99</v>
      </c>
      <c r="Q228" s="9">
        <v>0</v>
      </c>
      <c r="R228" s="9">
        <f t="shared" ref="R228:R230" si="32">-P228</f>
        <v>-543076.99</v>
      </c>
      <c r="S228" s="9">
        <v>0</v>
      </c>
      <c r="T228" s="9">
        <f t="shared" si="25"/>
        <v>0</v>
      </c>
      <c r="U228" s="9">
        <v>-120316</v>
      </c>
      <c r="V228" s="9">
        <v>-25903</v>
      </c>
      <c r="W228" s="9">
        <v>0</v>
      </c>
      <c r="X228" s="9">
        <v>-25903</v>
      </c>
      <c r="Y228" s="9">
        <f t="shared" ref="Y228:Y230" si="33">-(U228+X228+Z228)</f>
        <v>146219</v>
      </c>
      <c r="Z228" s="9">
        <v>0</v>
      </c>
      <c r="AA228" s="9">
        <f t="shared" ref="AA228:AA230" si="34">U228+X228+Y228+Z228</f>
        <v>0</v>
      </c>
      <c r="AB228" s="9">
        <v>396857.99</v>
      </c>
      <c r="AC228" s="9">
        <f t="shared" si="26"/>
        <v>422760.99</v>
      </c>
      <c r="AD228" s="9">
        <f t="shared" si="27"/>
        <v>0</v>
      </c>
    </row>
    <row r="229" spans="1:30" x14ac:dyDescent="0.3">
      <c r="A229" s="13" t="s">
        <v>30</v>
      </c>
      <c r="B229" s="13" t="s">
        <v>559</v>
      </c>
      <c r="C229" s="8">
        <v>1600</v>
      </c>
      <c r="D229" s="8">
        <v>160003089</v>
      </c>
      <c r="E229" s="8">
        <v>0</v>
      </c>
      <c r="F229" s="8" t="s">
        <v>626</v>
      </c>
      <c r="G229" s="8" t="s">
        <v>622</v>
      </c>
      <c r="H229" s="8" t="s">
        <v>34</v>
      </c>
      <c r="I229" s="8">
        <v>1</v>
      </c>
      <c r="J229" s="8">
        <v>11</v>
      </c>
      <c r="K229" s="8">
        <v>7</v>
      </c>
      <c r="L229" s="8" t="s">
        <v>576</v>
      </c>
      <c r="M229" s="8" t="s">
        <v>576</v>
      </c>
      <c r="N229" s="8"/>
      <c r="O229" s="8" t="s">
        <v>38</v>
      </c>
      <c r="P229" s="9">
        <v>519490.48</v>
      </c>
      <c r="Q229" s="9">
        <v>0</v>
      </c>
      <c r="R229" s="9">
        <f t="shared" si="32"/>
        <v>-519490.48</v>
      </c>
      <c r="S229" s="9">
        <v>0</v>
      </c>
      <c r="T229" s="9">
        <f t="shared" si="25"/>
        <v>0</v>
      </c>
      <c r="U229" s="9">
        <v>-152815</v>
      </c>
      <c r="V229" s="9">
        <v>-24826</v>
      </c>
      <c r="W229" s="9">
        <v>0</v>
      </c>
      <c r="X229" s="9">
        <v>-24826</v>
      </c>
      <c r="Y229" s="9">
        <f t="shared" si="33"/>
        <v>177641</v>
      </c>
      <c r="Z229" s="9">
        <v>0</v>
      </c>
      <c r="AA229" s="9">
        <f t="shared" si="34"/>
        <v>0</v>
      </c>
      <c r="AB229" s="9">
        <v>341849.48</v>
      </c>
      <c r="AC229" s="9">
        <f t="shared" si="26"/>
        <v>366675.48</v>
      </c>
      <c r="AD229" s="9">
        <f t="shared" si="27"/>
        <v>0</v>
      </c>
    </row>
    <row r="230" spans="1:30" x14ac:dyDescent="0.3">
      <c r="A230" s="13" t="s">
        <v>30</v>
      </c>
      <c r="B230" s="13" t="s">
        <v>559</v>
      </c>
      <c r="C230" s="8">
        <v>1600</v>
      </c>
      <c r="D230" s="8">
        <v>160003090</v>
      </c>
      <c r="E230" s="8">
        <v>0</v>
      </c>
      <c r="F230" s="8" t="s">
        <v>627</v>
      </c>
      <c r="G230" s="8" t="s">
        <v>622</v>
      </c>
      <c r="H230" s="8" t="s">
        <v>34</v>
      </c>
      <c r="I230" s="8">
        <v>1</v>
      </c>
      <c r="J230" s="8">
        <v>9</v>
      </c>
      <c r="K230" s="8">
        <v>10</v>
      </c>
      <c r="L230" s="8" t="s">
        <v>576</v>
      </c>
      <c r="M230" s="8" t="s">
        <v>576</v>
      </c>
      <c r="N230" s="8"/>
      <c r="O230" s="8" t="s">
        <v>38</v>
      </c>
      <c r="P230" s="9">
        <v>450000</v>
      </c>
      <c r="Q230" s="9">
        <v>0</v>
      </c>
      <c r="R230" s="9">
        <f t="shared" si="32"/>
        <v>-450000</v>
      </c>
      <c r="S230" s="9">
        <v>0</v>
      </c>
      <c r="T230" s="9">
        <f t="shared" si="25"/>
        <v>0</v>
      </c>
      <c r="U230" s="9">
        <v>-160795.74</v>
      </c>
      <c r="V230" s="9">
        <v>-23395</v>
      </c>
      <c r="W230" s="9">
        <v>0</v>
      </c>
      <c r="X230" s="9">
        <v>-23395</v>
      </c>
      <c r="Y230" s="9">
        <f t="shared" si="33"/>
        <v>184190.74</v>
      </c>
      <c r="Z230" s="9">
        <v>0</v>
      </c>
      <c r="AA230" s="9">
        <f t="shared" si="34"/>
        <v>0</v>
      </c>
      <c r="AB230" s="9">
        <v>265809.26</v>
      </c>
      <c r="AC230" s="9">
        <f t="shared" si="26"/>
        <v>289204.26</v>
      </c>
      <c r="AD230" s="9">
        <f t="shared" si="27"/>
        <v>0</v>
      </c>
    </row>
    <row r="231" spans="1:30" x14ac:dyDescent="0.3">
      <c r="A231" s="8" t="s">
        <v>30</v>
      </c>
      <c r="B231" s="8" t="s">
        <v>559</v>
      </c>
      <c r="C231" s="8">
        <v>1600</v>
      </c>
      <c r="D231" s="8">
        <v>160003091</v>
      </c>
      <c r="E231" s="8">
        <v>0</v>
      </c>
      <c r="F231" s="8" t="s">
        <v>628</v>
      </c>
      <c r="G231" s="8" t="s">
        <v>622</v>
      </c>
      <c r="H231" s="8" t="s">
        <v>34</v>
      </c>
      <c r="I231" s="8">
        <v>0</v>
      </c>
      <c r="J231" s="8">
        <v>8</v>
      </c>
      <c r="K231" s="8">
        <v>6</v>
      </c>
      <c r="L231" s="8" t="s">
        <v>576</v>
      </c>
      <c r="M231" s="8" t="s">
        <v>576</v>
      </c>
      <c r="N231" s="8" t="s">
        <v>609</v>
      </c>
      <c r="O231" s="8" t="s">
        <v>38</v>
      </c>
      <c r="P231" s="9">
        <v>456960</v>
      </c>
      <c r="Q231" s="9">
        <v>0</v>
      </c>
      <c r="R231" s="9">
        <v>-456960</v>
      </c>
      <c r="S231" s="9">
        <v>0</v>
      </c>
      <c r="T231" s="9">
        <f t="shared" si="25"/>
        <v>0</v>
      </c>
      <c r="U231" s="9">
        <v>-202876.21</v>
      </c>
      <c r="V231" s="9">
        <v>-21125</v>
      </c>
      <c r="W231" s="9">
        <v>0</v>
      </c>
      <c r="X231" s="9">
        <v>-21125</v>
      </c>
      <c r="Y231" s="9">
        <f>-(U231+X231)</f>
        <v>224001.21</v>
      </c>
      <c r="Z231" s="9">
        <v>0</v>
      </c>
      <c r="AA231" s="9">
        <f>U231+X231+Y231+Z231</f>
        <v>0</v>
      </c>
      <c r="AB231" s="9">
        <v>0</v>
      </c>
      <c r="AC231" s="9">
        <f t="shared" si="26"/>
        <v>254083.79</v>
      </c>
      <c r="AD231" s="9">
        <f t="shared" si="27"/>
        <v>0</v>
      </c>
    </row>
    <row r="232" spans="1:30" x14ac:dyDescent="0.3">
      <c r="A232" s="13" t="s">
        <v>30</v>
      </c>
      <c r="B232" s="13" t="s">
        <v>559</v>
      </c>
      <c r="C232" s="8">
        <v>1600</v>
      </c>
      <c r="D232" s="8">
        <v>160003092</v>
      </c>
      <c r="E232" s="8">
        <v>0</v>
      </c>
      <c r="F232" s="8" t="s">
        <v>629</v>
      </c>
      <c r="G232" s="8" t="s">
        <v>630</v>
      </c>
      <c r="H232" s="8" t="s">
        <v>34</v>
      </c>
      <c r="I232" s="8">
        <v>1</v>
      </c>
      <c r="J232" s="8">
        <v>7</v>
      </c>
      <c r="K232" s="8">
        <v>2</v>
      </c>
      <c r="L232" s="8" t="s">
        <v>576</v>
      </c>
      <c r="M232" s="8" t="s">
        <v>576</v>
      </c>
      <c r="N232" s="8"/>
      <c r="O232" s="8" t="s">
        <v>38</v>
      </c>
      <c r="P232" s="9">
        <v>31714</v>
      </c>
      <c r="Q232" s="9">
        <v>0</v>
      </c>
      <c r="R232" s="9">
        <f>-P232</f>
        <v>-31714</v>
      </c>
      <c r="S232" s="9">
        <v>0</v>
      </c>
      <c r="T232" s="9">
        <f t="shared" si="25"/>
        <v>0</v>
      </c>
      <c r="U232" s="9">
        <v>-18000.54</v>
      </c>
      <c r="V232" s="9">
        <v>-1543</v>
      </c>
      <c r="W232" s="9">
        <v>0</v>
      </c>
      <c r="X232" s="9">
        <v>-1543</v>
      </c>
      <c r="Y232" s="9">
        <f>-(U232+X232+Z232)</f>
        <v>19543.54</v>
      </c>
      <c r="Z232" s="9">
        <v>0</v>
      </c>
      <c r="AA232" s="9">
        <f>U232+X232+Y232+Z232</f>
        <v>0</v>
      </c>
      <c r="AB232" s="9">
        <v>12170.46</v>
      </c>
      <c r="AC232" s="9">
        <f t="shared" si="26"/>
        <v>13713.46</v>
      </c>
      <c r="AD232" s="9">
        <f t="shared" si="27"/>
        <v>0</v>
      </c>
    </row>
    <row r="233" spans="1:30" x14ac:dyDescent="0.3">
      <c r="A233" s="8" t="s">
        <v>30</v>
      </c>
      <c r="B233" s="8" t="s">
        <v>559</v>
      </c>
      <c r="C233" s="8">
        <v>1600</v>
      </c>
      <c r="D233" s="8">
        <v>160003093</v>
      </c>
      <c r="E233" s="8">
        <v>0</v>
      </c>
      <c r="F233" s="8" t="s">
        <v>631</v>
      </c>
      <c r="G233" s="8" t="s">
        <v>632</v>
      </c>
      <c r="H233" s="8" t="s">
        <v>34</v>
      </c>
      <c r="I233" s="8">
        <v>3</v>
      </c>
      <c r="J233" s="8">
        <v>8</v>
      </c>
      <c r="K233" s="8">
        <v>0</v>
      </c>
      <c r="L233" s="8" t="s">
        <v>576</v>
      </c>
      <c r="M233" s="8" t="s">
        <v>576</v>
      </c>
      <c r="N233" s="8" t="s">
        <v>633</v>
      </c>
      <c r="O233" s="8" t="s">
        <v>38</v>
      </c>
      <c r="P233" s="9">
        <v>219300</v>
      </c>
      <c r="Q233" s="9">
        <v>0</v>
      </c>
      <c r="R233" s="9">
        <v>-153510</v>
      </c>
      <c r="S233" s="9">
        <v>0</v>
      </c>
      <c r="T233" s="9">
        <f t="shared" si="25"/>
        <v>65790</v>
      </c>
      <c r="U233" s="9">
        <v>-104348.32</v>
      </c>
      <c r="V233" s="9">
        <v>-7700</v>
      </c>
      <c r="W233" s="9">
        <v>0</v>
      </c>
      <c r="X233" s="9">
        <v>-7700</v>
      </c>
      <c r="Y233" s="9">
        <v>77264.820000000007</v>
      </c>
      <c r="Z233" s="9">
        <v>0</v>
      </c>
      <c r="AA233" s="9">
        <f>U233+X233+Y233+Z233</f>
        <v>-34783.5</v>
      </c>
      <c r="AB233" s="9">
        <v>0</v>
      </c>
      <c r="AC233" s="9">
        <f t="shared" si="26"/>
        <v>114951.67999999999</v>
      </c>
      <c r="AD233" s="9">
        <f t="shared" si="27"/>
        <v>31006.5</v>
      </c>
    </row>
    <row r="234" spans="1:30" x14ac:dyDescent="0.3">
      <c r="A234" s="13" t="s">
        <v>30</v>
      </c>
      <c r="B234" s="13" t="s">
        <v>559</v>
      </c>
      <c r="C234" s="8">
        <v>1600</v>
      </c>
      <c r="D234" s="8">
        <v>160003094</v>
      </c>
      <c r="E234" s="8">
        <v>0</v>
      </c>
      <c r="F234" s="8" t="s">
        <v>634</v>
      </c>
      <c r="G234" s="8" t="s">
        <v>632</v>
      </c>
      <c r="H234" s="8" t="s">
        <v>34</v>
      </c>
      <c r="I234" s="8">
        <v>1</v>
      </c>
      <c r="J234" s="8">
        <v>12</v>
      </c>
      <c r="K234" s="8">
        <v>5</v>
      </c>
      <c r="L234" s="8" t="s">
        <v>576</v>
      </c>
      <c r="M234" s="8" t="s">
        <v>576</v>
      </c>
      <c r="N234" s="8"/>
      <c r="O234" s="8" t="s">
        <v>38</v>
      </c>
      <c r="P234" s="9">
        <v>32353.25</v>
      </c>
      <c r="Q234" s="9">
        <v>0</v>
      </c>
      <c r="R234" s="9">
        <f t="shared" ref="R234:R248" si="35">-P234</f>
        <v>-32353.25</v>
      </c>
      <c r="S234" s="9">
        <v>0</v>
      </c>
      <c r="T234" s="9">
        <f t="shared" si="25"/>
        <v>0</v>
      </c>
      <c r="U234" s="9">
        <v>-7613</v>
      </c>
      <c r="V234" s="9">
        <v>-1559</v>
      </c>
      <c r="W234" s="9">
        <v>0</v>
      </c>
      <c r="X234" s="9">
        <v>-1559</v>
      </c>
      <c r="Y234" s="9">
        <f t="shared" ref="Y234:Y248" si="36">-(U234+X234+Z234)</f>
        <v>9172</v>
      </c>
      <c r="Z234" s="9">
        <v>0</v>
      </c>
      <c r="AA234" s="9">
        <f t="shared" ref="AA234:AA248" si="37">U234+X234+Y234+Z234</f>
        <v>0</v>
      </c>
      <c r="AB234" s="9">
        <v>23181.25</v>
      </c>
      <c r="AC234" s="9">
        <f t="shared" si="26"/>
        <v>24740.25</v>
      </c>
      <c r="AD234" s="9">
        <f t="shared" si="27"/>
        <v>0</v>
      </c>
    </row>
    <row r="235" spans="1:30" x14ac:dyDescent="0.3">
      <c r="A235" s="13" t="s">
        <v>30</v>
      </c>
      <c r="B235" s="13" t="s">
        <v>559</v>
      </c>
      <c r="C235" s="8">
        <v>1600</v>
      </c>
      <c r="D235" s="8">
        <v>160003096</v>
      </c>
      <c r="E235" s="8">
        <v>0</v>
      </c>
      <c r="F235" s="8" t="s">
        <v>635</v>
      </c>
      <c r="G235" s="8" t="s">
        <v>636</v>
      </c>
      <c r="H235" s="8" t="s">
        <v>34</v>
      </c>
      <c r="I235" s="8">
        <v>1</v>
      </c>
      <c r="J235" s="8">
        <v>9</v>
      </c>
      <c r="K235" s="8">
        <v>6</v>
      </c>
      <c r="L235" s="8" t="s">
        <v>576</v>
      </c>
      <c r="M235" s="8" t="s">
        <v>576</v>
      </c>
      <c r="N235" s="8"/>
      <c r="O235" s="8" t="s">
        <v>38</v>
      </c>
      <c r="P235" s="9">
        <v>31500</v>
      </c>
      <c r="Q235" s="9">
        <v>0</v>
      </c>
      <c r="R235" s="9">
        <f t="shared" si="35"/>
        <v>-31500</v>
      </c>
      <c r="S235" s="9">
        <v>0</v>
      </c>
      <c r="T235" s="9">
        <f t="shared" si="25"/>
        <v>0</v>
      </c>
      <c r="U235" s="9">
        <v>-13462.27</v>
      </c>
      <c r="V235" s="9">
        <v>-1502</v>
      </c>
      <c r="W235" s="9">
        <v>0</v>
      </c>
      <c r="X235" s="9">
        <v>-1502</v>
      </c>
      <c r="Y235" s="9">
        <f t="shared" si="36"/>
        <v>14964.27</v>
      </c>
      <c r="Z235" s="9">
        <v>0</v>
      </c>
      <c r="AA235" s="9">
        <f t="shared" si="37"/>
        <v>0</v>
      </c>
      <c r="AB235" s="9">
        <v>16535.73</v>
      </c>
      <c r="AC235" s="9">
        <f t="shared" si="26"/>
        <v>18037.73</v>
      </c>
      <c r="AD235" s="9">
        <f t="shared" si="27"/>
        <v>0</v>
      </c>
    </row>
    <row r="236" spans="1:30" x14ac:dyDescent="0.3">
      <c r="A236" s="13" t="s">
        <v>30</v>
      </c>
      <c r="B236" s="13" t="s">
        <v>559</v>
      </c>
      <c r="C236" s="8">
        <v>1600</v>
      </c>
      <c r="D236" s="8">
        <v>160003097</v>
      </c>
      <c r="E236" s="8">
        <v>0</v>
      </c>
      <c r="F236" s="8" t="s">
        <v>637</v>
      </c>
      <c r="G236" s="8" t="s">
        <v>636</v>
      </c>
      <c r="H236" s="8" t="s">
        <v>34</v>
      </c>
      <c r="I236" s="8">
        <v>1</v>
      </c>
      <c r="J236" s="8">
        <v>8</v>
      </c>
      <c r="K236" s="8">
        <v>1</v>
      </c>
      <c r="L236" s="8" t="s">
        <v>576</v>
      </c>
      <c r="M236" s="8" t="s">
        <v>576</v>
      </c>
      <c r="N236" s="8"/>
      <c r="O236" s="8" t="s">
        <v>38</v>
      </c>
      <c r="P236" s="9">
        <v>30000</v>
      </c>
      <c r="Q236" s="9">
        <v>0</v>
      </c>
      <c r="R236" s="9">
        <f t="shared" si="35"/>
        <v>-30000</v>
      </c>
      <c r="S236" s="9">
        <v>0</v>
      </c>
      <c r="T236" s="9">
        <f t="shared" si="25"/>
        <v>0</v>
      </c>
      <c r="U236" s="9">
        <v>-14128.74</v>
      </c>
      <c r="V236" s="9">
        <v>-1583</v>
      </c>
      <c r="W236" s="9">
        <v>0</v>
      </c>
      <c r="X236" s="9">
        <v>-1583</v>
      </c>
      <c r="Y236" s="9">
        <f t="shared" si="36"/>
        <v>15711.74</v>
      </c>
      <c r="Z236" s="9">
        <v>0</v>
      </c>
      <c r="AA236" s="9">
        <f t="shared" si="37"/>
        <v>0</v>
      </c>
      <c r="AB236" s="9">
        <v>14288.26</v>
      </c>
      <c r="AC236" s="9">
        <f t="shared" si="26"/>
        <v>15871.26</v>
      </c>
      <c r="AD236" s="9">
        <f t="shared" si="27"/>
        <v>0</v>
      </c>
    </row>
    <row r="237" spans="1:30" x14ac:dyDescent="0.3">
      <c r="A237" s="13" t="s">
        <v>30</v>
      </c>
      <c r="B237" s="13" t="s">
        <v>559</v>
      </c>
      <c r="C237" s="8">
        <v>1600</v>
      </c>
      <c r="D237" s="8">
        <v>160003098</v>
      </c>
      <c r="E237" s="8">
        <v>0</v>
      </c>
      <c r="F237" s="8" t="s">
        <v>638</v>
      </c>
      <c r="G237" s="8" t="s">
        <v>636</v>
      </c>
      <c r="H237" s="8" t="s">
        <v>34</v>
      </c>
      <c r="I237" s="8">
        <v>1</v>
      </c>
      <c r="J237" s="8">
        <v>4</v>
      </c>
      <c r="K237" s="8">
        <v>9</v>
      </c>
      <c r="L237" s="8" t="s">
        <v>576</v>
      </c>
      <c r="M237" s="8" t="s">
        <v>576</v>
      </c>
      <c r="N237" s="8"/>
      <c r="O237" s="8" t="s">
        <v>38</v>
      </c>
      <c r="P237" s="9">
        <v>38463</v>
      </c>
      <c r="Q237" s="9">
        <v>0</v>
      </c>
      <c r="R237" s="9">
        <f t="shared" si="35"/>
        <v>-38463</v>
      </c>
      <c r="S237" s="9">
        <v>0</v>
      </c>
      <c r="T237" s="9">
        <f t="shared" si="25"/>
        <v>0</v>
      </c>
      <c r="U237" s="9">
        <v>-26178.62</v>
      </c>
      <c r="V237" s="9">
        <v>-2226</v>
      </c>
      <c r="W237" s="9">
        <v>0</v>
      </c>
      <c r="X237" s="9">
        <v>-2226</v>
      </c>
      <c r="Y237" s="9">
        <f t="shared" si="36"/>
        <v>28404.62</v>
      </c>
      <c r="Z237" s="9">
        <v>0</v>
      </c>
      <c r="AA237" s="9">
        <f t="shared" si="37"/>
        <v>0</v>
      </c>
      <c r="AB237" s="9">
        <v>10058.380000000001</v>
      </c>
      <c r="AC237" s="9">
        <f t="shared" si="26"/>
        <v>12284.380000000001</v>
      </c>
      <c r="AD237" s="9">
        <f t="shared" si="27"/>
        <v>0</v>
      </c>
    </row>
    <row r="238" spans="1:30" x14ac:dyDescent="0.3">
      <c r="A238" s="13" t="s">
        <v>30</v>
      </c>
      <c r="B238" s="13" t="s">
        <v>559</v>
      </c>
      <c r="C238" s="8">
        <v>1600</v>
      </c>
      <c r="D238" s="8">
        <v>160003099</v>
      </c>
      <c r="E238" s="8">
        <v>0</v>
      </c>
      <c r="F238" s="8" t="s">
        <v>639</v>
      </c>
      <c r="G238" s="8" t="s">
        <v>636</v>
      </c>
      <c r="H238" s="8" t="s">
        <v>34</v>
      </c>
      <c r="I238" s="8">
        <v>2</v>
      </c>
      <c r="J238" s="8">
        <v>6</v>
      </c>
      <c r="K238" s="8">
        <v>8</v>
      </c>
      <c r="L238" s="8" t="s">
        <v>576</v>
      </c>
      <c r="M238" s="8" t="s">
        <v>576</v>
      </c>
      <c r="N238" s="8"/>
      <c r="O238" s="8" t="s">
        <v>38</v>
      </c>
      <c r="P238" s="9">
        <v>28350</v>
      </c>
      <c r="Q238" s="9">
        <v>0</v>
      </c>
      <c r="R238" s="9">
        <f t="shared" si="35"/>
        <v>-28350</v>
      </c>
      <c r="S238" s="9">
        <v>0</v>
      </c>
      <c r="T238" s="9">
        <f t="shared" si="25"/>
        <v>0</v>
      </c>
      <c r="U238" s="9">
        <v>-15930.6</v>
      </c>
      <c r="V238" s="9">
        <v>-1529</v>
      </c>
      <c r="W238" s="9">
        <v>0</v>
      </c>
      <c r="X238" s="9">
        <v>-1529</v>
      </c>
      <c r="Y238" s="9">
        <f t="shared" si="36"/>
        <v>17459.599999999999</v>
      </c>
      <c r="Z238" s="9">
        <v>0</v>
      </c>
      <c r="AA238" s="9">
        <f t="shared" si="37"/>
        <v>0</v>
      </c>
      <c r="AB238" s="9">
        <v>10890.400000000001</v>
      </c>
      <c r="AC238" s="9">
        <f t="shared" si="26"/>
        <v>12419.4</v>
      </c>
      <c r="AD238" s="9">
        <f t="shared" si="27"/>
        <v>0</v>
      </c>
    </row>
    <row r="239" spans="1:30" x14ac:dyDescent="0.3">
      <c r="A239" s="13" t="s">
        <v>30</v>
      </c>
      <c r="B239" s="13" t="s">
        <v>559</v>
      </c>
      <c r="C239" s="8">
        <v>1600</v>
      </c>
      <c r="D239" s="8">
        <v>160003100</v>
      </c>
      <c r="E239" s="8">
        <v>0</v>
      </c>
      <c r="F239" s="8" t="s">
        <v>640</v>
      </c>
      <c r="G239" s="8" t="s">
        <v>636</v>
      </c>
      <c r="H239" s="8" t="s">
        <v>34</v>
      </c>
      <c r="I239" s="8">
        <v>1</v>
      </c>
      <c r="J239" s="8">
        <v>9</v>
      </c>
      <c r="K239" s="8">
        <v>11</v>
      </c>
      <c r="L239" s="8" t="s">
        <v>576</v>
      </c>
      <c r="M239" s="8" t="s">
        <v>576</v>
      </c>
      <c r="N239" s="8"/>
      <c r="O239" s="8" t="s">
        <v>38</v>
      </c>
      <c r="P239" s="9">
        <v>19900</v>
      </c>
      <c r="Q239" s="9">
        <v>0</v>
      </c>
      <c r="R239" s="9">
        <f t="shared" si="35"/>
        <v>-19900</v>
      </c>
      <c r="S239" s="9">
        <v>0</v>
      </c>
      <c r="T239" s="9">
        <f t="shared" si="25"/>
        <v>0</v>
      </c>
      <c r="U239" s="9">
        <v>-6974.73</v>
      </c>
      <c r="V239" s="9">
        <v>-1036</v>
      </c>
      <c r="W239" s="9">
        <v>0</v>
      </c>
      <c r="X239" s="9">
        <v>-1036</v>
      </c>
      <c r="Y239" s="9">
        <f t="shared" si="36"/>
        <v>8010.73</v>
      </c>
      <c r="Z239" s="9">
        <v>0</v>
      </c>
      <c r="AA239" s="9">
        <f t="shared" si="37"/>
        <v>0</v>
      </c>
      <c r="AB239" s="9">
        <v>11889.27</v>
      </c>
      <c r="AC239" s="9">
        <f t="shared" si="26"/>
        <v>12925.27</v>
      </c>
      <c r="AD239" s="9">
        <f t="shared" si="27"/>
        <v>0</v>
      </c>
    </row>
    <row r="240" spans="1:30" x14ac:dyDescent="0.3">
      <c r="A240" s="13" t="s">
        <v>30</v>
      </c>
      <c r="B240" s="13" t="s">
        <v>559</v>
      </c>
      <c r="C240" s="8">
        <v>1600</v>
      </c>
      <c r="D240" s="8">
        <v>160003101</v>
      </c>
      <c r="E240" s="8">
        <v>0</v>
      </c>
      <c r="F240" s="8" t="s">
        <v>641</v>
      </c>
      <c r="G240" s="8" t="s">
        <v>636</v>
      </c>
      <c r="H240" s="8" t="s">
        <v>34</v>
      </c>
      <c r="I240" s="8">
        <v>1</v>
      </c>
      <c r="J240" s="8">
        <v>8</v>
      </c>
      <c r="K240" s="8">
        <v>6</v>
      </c>
      <c r="L240" s="8" t="s">
        <v>576</v>
      </c>
      <c r="M240" s="8" t="s">
        <v>576</v>
      </c>
      <c r="N240" s="8"/>
      <c r="O240" s="8" t="s">
        <v>38</v>
      </c>
      <c r="P240" s="9">
        <v>21525</v>
      </c>
      <c r="Q240" s="9">
        <v>0</v>
      </c>
      <c r="R240" s="9">
        <f t="shared" si="35"/>
        <v>-21525</v>
      </c>
      <c r="S240" s="9">
        <v>0</v>
      </c>
      <c r="T240" s="9">
        <f t="shared" si="25"/>
        <v>0</v>
      </c>
      <c r="U240" s="9">
        <v>-10576.63</v>
      </c>
      <c r="V240" s="9">
        <v>-1025</v>
      </c>
      <c r="W240" s="9">
        <v>0</v>
      </c>
      <c r="X240" s="9">
        <v>-1025</v>
      </c>
      <c r="Y240" s="9">
        <f t="shared" si="36"/>
        <v>11601.63</v>
      </c>
      <c r="Z240" s="9">
        <v>0</v>
      </c>
      <c r="AA240" s="9">
        <f t="shared" si="37"/>
        <v>0</v>
      </c>
      <c r="AB240" s="9">
        <v>9923.3700000000008</v>
      </c>
      <c r="AC240" s="9">
        <f t="shared" si="26"/>
        <v>10948.37</v>
      </c>
      <c r="AD240" s="9">
        <f t="shared" si="27"/>
        <v>0</v>
      </c>
    </row>
    <row r="241" spans="1:30" x14ac:dyDescent="0.3">
      <c r="A241" s="13" t="s">
        <v>30</v>
      </c>
      <c r="B241" s="13" t="s">
        <v>559</v>
      </c>
      <c r="C241" s="8">
        <v>1600</v>
      </c>
      <c r="D241" s="8">
        <v>160003102</v>
      </c>
      <c r="E241" s="8">
        <v>0</v>
      </c>
      <c r="F241" s="8" t="s">
        <v>642</v>
      </c>
      <c r="G241" s="8" t="s">
        <v>636</v>
      </c>
      <c r="H241" s="8" t="s">
        <v>34</v>
      </c>
      <c r="I241" s="8">
        <v>1</v>
      </c>
      <c r="J241" s="8">
        <v>8</v>
      </c>
      <c r="K241" s="8">
        <v>8</v>
      </c>
      <c r="L241" s="8" t="s">
        <v>576</v>
      </c>
      <c r="M241" s="8" t="s">
        <v>576</v>
      </c>
      <c r="N241" s="8"/>
      <c r="O241" s="8" t="s">
        <v>38</v>
      </c>
      <c r="P241" s="9">
        <v>19890</v>
      </c>
      <c r="Q241" s="9">
        <v>0</v>
      </c>
      <c r="R241" s="9">
        <f t="shared" si="35"/>
        <v>-19890</v>
      </c>
      <c r="S241" s="9">
        <v>0</v>
      </c>
      <c r="T241" s="9">
        <f t="shared" si="25"/>
        <v>0</v>
      </c>
      <c r="U241" s="9">
        <v>-9546.86</v>
      </c>
      <c r="V241" s="9">
        <v>-949</v>
      </c>
      <c r="W241" s="9">
        <v>0</v>
      </c>
      <c r="X241" s="9">
        <v>-949</v>
      </c>
      <c r="Y241" s="9">
        <f t="shared" si="36"/>
        <v>10495.86</v>
      </c>
      <c r="Z241" s="9">
        <v>0</v>
      </c>
      <c r="AA241" s="9">
        <f t="shared" si="37"/>
        <v>0</v>
      </c>
      <c r="AB241" s="9">
        <v>9394.14</v>
      </c>
      <c r="AC241" s="9">
        <f t="shared" si="26"/>
        <v>10343.14</v>
      </c>
      <c r="AD241" s="9">
        <f t="shared" si="27"/>
        <v>0</v>
      </c>
    </row>
    <row r="242" spans="1:30" x14ac:dyDescent="0.3">
      <c r="A242" s="13" t="s">
        <v>30</v>
      </c>
      <c r="B242" s="13" t="s">
        <v>559</v>
      </c>
      <c r="C242" s="8">
        <v>1600</v>
      </c>
      <c r="D242" s="8">
        <v>160003103</v>
      </c>
      <c r="E242" s="8">
        <v>0</v>
      </c>
      <c r="F242" s="8" t="s">
        <v>643</v>
      </c>
      <c r="G242" s="8" t="s">
        <v>636</v>
      </c>
      <c r="H242" s="8" t="s">
        <v>34</v>
      </c>
      <c r="I242" s="8">
        <v>4</v>
      </c>
      <c r="J242" s="8">
        <v>4</v>
      </c>
      <c r="K242" s="8">
        <v>1</v>
      </c>
      <c r="L242" s="8" t="s">
        <v>576</v>
      </c>
      <c r="M242" s="8" t="s">
        <v>576</v>
      </c>
      <c r="N242" s="8"/>
      <c r="O242" s="8" t="s">
        <v>38</v>
      </c>
      <c r="P242" s="9">
        <v>30450</v>
      </c>
      <c r="Q242" s="9">
        <v>0</v>
      </c>
      <c r="R242" s="9">
        <f t="shared" si="35"/>
        <v>-30450</v>
      </c>
      <c r="S242" s="9">
        <v>0</v>
      </c>
      <c r="T242" s="9">
        <f t="shared" si="25"/>
        <v>0</v>
      </c>
      <c r="U242" s="9">
        <v>-22065.34</v>
      </c>
      <c r="V242" s="9">
        <v>-1822</v>
      </c>
      <c r="W242" s="9">
        <v>0</v>
      </c>
      <c r="X242" s="9">
        <v>-1822</v>
      </c>
      <c r="Y242" s="9">
        <f t="shared" si="36"/>
        <v>23887.34</v>
      </c>
      <c r="Z242" s="9">
        <v>0</v>
      </c>
      <c r="AA242" s="9">
        <f t="shared" si="37"/>
        <v>0</v>
      </c>
      <c r="AB242" s="9">
        <v>6562.66</v>
      </c>
      <c r="AC242" s="9">
        <f t="shared" si="26"/>
        <v>8384.66</v>
      </c>
      <c r="AD242" s="9">
        <f t="shared" si="27"/>
        <v>0</v>
      </c>
    </row>
    <row r="243" spans="1:30" x14ac:dyDescent="0.3">
      <c r="A243" s="13" t="s">
        <v>30</v>
      </c>
      <c r="B243" s="13" t="s">
        <v>559</v>
      </c>
      <c r="C243" s="8">
        <v>1600</v>
      </c>
      <c r="D243" s="8">
        <v>160003104</v>
      </c>
      <c r="E243" s="8">
        <v>0</v>
      </c>
      <c r="F243" s="8" t="s">
        <v>644</v>
      </c>
      <c r="G243" s="8" t="s">
        <v>636</v>
      </c>
      <c r="H243" s="8" t="s">
        <v>34</v>
      </c>
      <c r="I243" s="8">
        <v>2</v>
      </c>
      <c r="J243" s="8">
        <v>3</v>
      </c>
      <c r="K243" s="8">
        <v>7</v>
      </c>
      <c r="L243" s="8" t="s">
        <v>576</v>
      </c>
      <c r="M243" s="8" t="s">
        <v>576</v>
      </c>
      <c r="N243" s="8"/>
      <c r="O243" s="8" t="s">
        <v>38</v>
      </c>
      <c r="P243" s="9">
        <v>15750</v>
      </c>
      <c r="Q243" s="9">
        <v>0</v>
      </c>
      <c r="R243" s="9">
        <f t="shared" si="35"/>
        <v>-15750</v>
      </c>
      <c r="S243" s="9">
        <v>0</v>
      </c>
      <c r="T243" s="9">
        <f t="shared" si="25"/>
        <v>0</v>
      </c>
      <c r="U243" s="9">
        <v>-12365.09</v>
      </c>
      <c r="V243" s="9">
        <v>-836</v>
      </c>
      <c r="W243" s="9">
        <v>0</v>
      </c>
      <c r="X243" s="9">
        <v>-836</v>
      </c>
      <c r="Y243" s="9">
        <f t="shared" si="36"/>
        <v>13201.09</v>
      </c>
      <c r="Z243" s="9">
        <v>0</v>
      </c>
      <c r="AA243" s="9">
        <f t="shared" si="37"/>
        <v>0</v>
      </c>
      <c r="AB243" s="9">
        <v>2548.91</v>
      </c>
      <c r="AC243" s="9">
        <f t="shared" si="26"/>
        <v>3384.91</v>
      </c>
      <c r="AD243" s="9">
        <f t="shared" si="27"/>
        <v>0</v>
      </c>
    </row>
    <row r="244" spans="1:30" x14ac:dyDescent="0.3">
      <c r="A244" s="13" t="s">
        <v>30</v>
      </c>
      <c r="B244" s="13" t="s">
        <v>559</v>
      </c>
      <c r="C244" s="8">
        <v>1600</v>
      </c>
      <c r="D244" s="8">
        <v>160003105</v>
      </c>
      <c r="E244" s="8">
        <v>0</v>
      </c>
      <c r="F244" s="8" t="s">
        <v>645</v>
      </c>
      <c r="G244" s="8" t="s">
        <v>636</v>
      </c>
      <c r="H244" s="8" t="s">
        <v>34</v>
      </c>
      <c r="I244" s="8">
        <v>2</v>
      </c>
      <c r="J244" s="8">
        <v>5</v>
      </c>
      <c r="K244" s="8">
        <v>9</v>
      </c>
      <c r="L244" s="8" t="s">
        <v>576</v>
      </c>
      <c r="M244" s="8" t="s">
        <v>576</v>
      </c>
      <c r="N244" s="8"/>
      <c r="O244" s="8" t="s">
        <v>38</v>
      </c>
      <c r="P244" s="9">
        <v>11112</v>
      </c>
      <c r="Q244" s="9">
        <v>0</v>
      </c>
      <c r="R244" s="9">
        <f t="shared" si="35"/>
        <v>-11112</v>
      </c>
      <c r="S244" s="9">
        <v>0</v>
      </c>
      <c r="T244" s="9">
        <f t="shared" si="25"/>
        <v>0</v>
      </c>
      <c r="U244" s="9">
        <v>-7231.54</v>
      </c>
      <c r="V244" s="9">
        <v>-556</v>
      </c>
      <c r="W244" s="9">
        <v>0</v>
      </c>
      <c r="X244" s="9">
        <v>-556</v>
      </c>
      <c r="Y244" s="9">
        <f t="shared" si="36"/>
        <v>7787.54</v>
      </c>
      <c r="Z244" s="9">
        <v>0</v>
      </c>
      <c r="AA244" s="9">
        <f t="shared" si="37"/>
        <v>0</v>
      </c>
      <c r="AB244" s="9">
        <v>3324.46</v>
      </c>
      <c r="AC244" s="9">
        <f t="shared" si="26"/>
        <v>3880.46</v>
      </c>
      <c r="AD244" s="9">
        <f t="shared" si="27"/>
        <v>0</v>
      </c>
    </row>
    <row r="245" spans="1:30" x14ac:dyDescent="0.3">
      <c r="A245" s="13" t="s">
        <v>30</v>
      </c>
      <c r="B245" s="13" t="s">
        <v>559</v>
      </c>
      <c r="C245" s="8">
        <v>1600</v>
      </c>
      <c r="D245" s="8">
        <v>160003106</v>
      </c>
      <c r="E245" s="8">
        <v>0</v>
      </c>
      <c r="F245" s="8" t="s">
        <v>646</v>
      </c>
      <c r="G245" s="8" t="s">
        <v>636</v>
      </c>
      <c r="H245" s="8" t="s">
        <v>34</v>
      </c>
      <c r="I245" s="8">
        <v>1</v>
      </c>
      <c r="J245" s="8">
        <v>2</v>
      </c>
      <c r="K245" s="8">
        <v>6</v>
      </c>
      <c r="L245" s="8" t="s">
        <v>576</v>
      </c>
      <c r="M245" s="8" t="s">
        <v>576</v>
      </c>
      <c r="N245" s="8"/>
      <c r="O245" s="8" t="s">
        <v>38</v>
      </c>
      <c r="P245" s="9">
        <v>18720</v>
      </c>
      <c r="Q245" s="9">
        <v>0</v>
      </c>
      <c r="R245" s="9">
        <f t="shared" si="35"/>
        <v>-18720</v>
      </c>
      <c r="S245" s="9">
        <v>0</v>
      </c>
      <c r="T245" s="9">
        <f t="shared" si="25"/>
        <v>0</v>
      </c>
      <c r="U245" s="9">
        <v>-16060.35</v>
      </c>
      <c r="V245" s="9">
        <v>-1033</v>
      </c>
      <c r="W245" s="9">
        <v>0</v>
      </c>
      <c r="X245" s="9">
        <v>-1033</v>
      </c>
      <c r="Y245" s="9">
        <f t="shared" si="36"/>
        <v>17093.349999999999</v>
      </c>
      <c r="Z245" s="9">
        <v>0</v>
      </c>
      <c r="AA245" s="9">
        <f t="shared" si="37"/>
        <v>0</v>
      </c>
      <c r="AB245" s="9">
        <v>1626.6500000000015</v>
      </c>
      <c r="AC245" s="9">
        <f t="shared" si="26"/>
        <v>2659.6499999999996</v>
      </c>
      <c r="AD245" s="9">
        <f t="shared" si="27"/>
        <v>0</v>
      </c>
    </row>
    <row r="246" spans="1:30" x14ac:dyDescent="0.3">
      <c r="A246" s="13" t="s">
        <v>30</v>
      </c>
      <c r="B246" s="13" t="s">
        <v>559</v>
      </c>
      <c r="C246" s="8">
        <v>1600</v>
      </c>
      <c r="D246" s="8">
        <v>160003107</v>
      </c>
      <c r="E246" s="8">
        <v>0</v>
      </c>
      <c r="F246" s="8" t="s">
        <v>647</v>
      </c>
      <c r="G246" s="8" t="s">
        <v>636</v>
      </c>
      <c r="H246" s="8" t="s">
        <v>34</v>
      </c>
      <c r="I246" s="8">
        <v>1</v>
      </c>
      <c r="J246" s="8">
        <v>10</v>
      </c>
      <c r="K246" s="8">
        <v>11</v>
      </c>
      <c r="L246" s="8" t="s">
        <v>576</v>
      </c>
      <c r="M246" s="8" t="s">
        <v>576</v>
      </c>
      <c r="N246" s="8"/>
      <c r="O246" s="8" t="s">
        <v>38</v>
      </c>
      <c r="P246" s="9">
        <v>5999.8</v>
      </c>
      <c r="Q246" s="9">
        <v>0</v>
      </c>
      <c r="R246" s="9">
        <f t="shared" si="35"/>
        <v>-5999.8</v>
      </c>
      <c r="S246" s="9">
        <v>0</v>
      </c>
      <c r="T246" s="9">
        <f t="shared" si="25"/>
        <v>0</v>
      </c>
      <c r="U246" s="9">
        <v>-2023.89</v>
      </c>
      <c r="V246" s="9">
        <v>-286</v>
      </c>
      <c r="W246" s="9">
        <v>0</v>
      </c>
      <c r="X246" s="9">
        <v>-286</v>
      </c>
      <c r="Y246" s="9">
        <f t="shared" si="36"/>
        <v>2309.8900000000003</v>
      </c>
      <c r="Z246" s="9">
        <v>0</v>
      </c>
      <c r="AA246" s="9">
        <f t="shared" si="37"/>
        <v>0</v>
      </c>
      <c r="AB246" s="9">
        <v>3689.91</v>
      </c>
      <c r="AC246" s="9">
        <f t="shared" si="26"/>
        <v>3975.91</v>
      </c>
      <c r="AD246" s="9">
        <f t="shared" si="27"/>
        <v>0</v>
      </c>
    </row>
    <row r="247" spans="1:30" x14ac:dyDescent="0.3">
      <c r="A247" s="13" t="s">
        <v>30</v>
      </c>
      <c r="B247" s="13" t="s">
        <v>559</v>
      </c>
      <c r="C247" s="8">
        <v>1600</v>
      </c>
      <c r="D247" s="8">
        <v>160003108</v>
      </c>
      <c r="E247" s="8">
        <v>0</v>
      </c>
      <c r="F247" s="8" t="s">
        <v>648</v>
      </c>
      <c r="G247" s="8" t="s">
        <v>649</v>
      </c>
      <c r="H247" s="8" t="s">
        <v>34</v>
      </c>
      <c r="I247" s="8">
        <v>1</v>
      </c>
      <c r="J247" s="8">
        <v>3</v>
      </c>
      <c r="K247" s="8">
        <v>6</v>
      </c>
      <c r="L247" s="8" t="s">
        <v>576</v>
      </c>
      <c r="M247" s="8" t="s">
        <v>576</v>
      </c>
      <c r="N247" s="8"/>
      <c r="O247" s="8" t="s">
        <v>38</v>
      </c>
      <c r="P247" s="9">
        <v>277940</v>
      </c>
      <c r="Q247" s="9">
        <v>0</v>
      </c>
      <c r="R247" s="9">
        <f t="shared" si="35"/>
        <v>-277940</v>
      </c>
      <c r="S247" s="9">
        <v>0</v>
      </c>
      <c r="T247" s="9">
        <f t="shared" si="25"/>
        <v>0</v>
      </c>
      <c r="U247" s="9">
        <v>-219770.78</v>
      </c>
      <c r="V247" s="9">
        <v>-14775</v>
      </c>
      <c r="W247" s="9">
        <v>0</v>
      </c>
      <c r="X247" s="9">
        <v>-14775</v>
      </c>
      <c r="Y247" s="9">
        <f t="shared" si="36"/>
        <v>234545.78</v>
      </c>
      <c r="Z247" s="9">
        <v>0</v>
      </c>
      <c r="AA247" s="9">
        <f t="shared" si="37"/>
        <v>0</v>
      </c>
      <c r="AB247" s="9">
        <v>43394.22</v>
      </c>
      <c r="AC247" s="9">
        <f t="shared" si="26"/>
        <v>58169.22</v>
      </c>
      <c r="AD247" s="9">
        <f t="shared" si="27"/>
        <v>0</v>
      </c>
    </row>
    <row r="248" spans="1:30" x14ac:dyDescent="0.3">
      <c r="A248" s="13" t="s">
        <v>30</v>
      </c>
      <c r="B248" s="13" t="s">
        <v>559</v>
      </c>
      <c r="C248" s="8">
        <v>1600</v>
      </c>
      <c r="D248" s="8">
        <v>160003109</v>
      </c>
      <c r="E248" s="8">
        <v>0</v>
      </c>
      <c r="F248" s="8" t="s">
        <v>650</v>
      </c>
      <c r="G248" s="8" t="s">
        <v>651</v>
      </c>
      <c r="H248" s="8" t="s">
        <v>34</v>
      </c>
      <c r="I248" s="8">
        <v>1</v>
      </c>
      <c r="J248" s="8">
        <v>13</v>
      </c>
      <c r="K248" s="8">
        <v>3</v>
      </c>
      <c r="L248" s="8" t="s">
        <v>576</v>
      </c>
      <c r="M248" s="8" t="s">
        <v>576</v>
      </c>
      <c r="N248" s="8"/>
      <c r="O248" s="8" t="s">
        <v>38</v>
      </c>
      <c r="P248" s="9">
        <v>75465.52</v>
      </c>
      <c r="Q248" s="9">
        <v>0</v>
      </c>
      <c r="R248" s="9">
        <f t="shared" si="35"/>
        <v>-75465.52</v>
      </c>
      <c r="S248" s="9">
        <v>0</v>
      </c>
      <c r="T248" s="9">
        <f t="shared" si="25"/>
        <v>0</v>
      </c>
      <c r="U248" s="9">
        <v>-14335</v>
      </c>
      <c r="V248" s="9">
        <v>-3600</v>
      </c>
      <c r="W248" s="9">
        <v>0</v>
      </c>
      <c r="X248" s="9">
        <v>-3600</v>
      </c>
      <c r="Y248" s="9">
        <f t="shared" si="36"/>
        <v>17935</v>
      </c>
      <c r="Z248" s="9">
        <v>0</v>
      </c>
      <c r="AA248" s="9">
        <f t="shared" si="37"/>
        <v>0</v>
      </c>
      <c r="AB248" s="9">
        <v>57530.520000000004</v>
      </c>
      <c r="AC248" s="9">
        <f t="shared" si="26"/>
        <v>61130.520000000004</v>
      </c>
      <c r="AD248" s="9">
        <f t="shared" si="27"/>
        <v>0</v>
      </c>
    </row>
    <row r="249" spans="1:30" x14ac:dyDescent="0.3">
      <c r="A249" s="8" t="s">
        <v>30</v>
      </c>
      <c r="B249" s="8" t="s">
        <v>559</v>
      </c>
      <c r="C249" s="8">
        <v>1600</v>
      </c>
      <c r="D249" s="8">
        <v>160003111</v>
      </c>
      <c r="E249" s="8">
        <v>0</v>
      </c>
      <c r="F249" s="8" t="s">
        <v>652</v>
      </c>
      <c r="G249" s="8" t="s">
        <v>653</v>
      </c>
      <c r="H249" s="8" t="s">
        <v>34</v>
      </c>
      <c r="I249" s="8">
        <v>1</v>
      </c>
      <c r="J249" s="8">
        <v>10</v>
      </c>
      <c r="K249" s="8">
        <v>8</v>
      </c>
      <c r="L249" s="8" t="s">
        <v>576</v>
      </c>
      <c r="M249" s="8" t="s">
        <v>576</v>
      </c>
      <c r="N249" s="8"/>
      <c r="O249" s="8" t="s">
        <v>38</v>
      </c>
      <c r="P249" s="9">
        <v>37399.32</v>
      </c>
      <c r="Q249" s="9">
        <v>0</v>
      </c>
      <c r="R249" s="9">
        <v>0</v>
      </c>
      <c r="S249" s="9">
        <v>0</v>
      </c>
      <c r="T249" s="9">
        <f t="shared" si="25"/>
        <v>37399.32</v>
      </c>
      <c r="U249" s="9">
        <v>-13151.39</v>
      </c>
      <c r="V249" s="9">
        <v>-1789</v>
      </c>
      <c r="W249" s="9">
        <v>0</v>
      </c>
      <c r="X249" s="9">
        <v>-1789</v>
      </c>
      <c r="Y249" s="9">
        <v>0</v>
      </c>
      <c r="Z249" s="9">
        <v>0</v>
      </c>
      <c r="AA249" s="9">
        <f t="shared" ref="AA249" si="38">U249+X249+Y249+Z249-AB249</f>
        <v>-14940.39</v>
      </c>
      <c r="AB249" s="9">
        <v>0</v>
      </c>
      <c r="AC249" s="9">
        <f t="shared" si="26"/>
        <v>24247.93</v>
      </c>
      <c r="AD249" s="9">
        <f t="shared" si="27"/>
        <v>22458.93</v>
      </c>
    </row>
    <row r="250" spans="1:30" x14ac:dyDescent="0.3">
      <c r="A250" s="8" t="s">
        <v>30</v>
      </c>
      <c r="B250" s="8" t="s">
        <v>559</v>
      </c>
      <c r="C250" s="8">
        <v>1600</v>
      </c>
      <c r="D250" s="8">
        <v>160003112</v>
      </c>
      <c r="E250" s="8">
        <v>0</v>
      </c>
      <c r="F250" s="8" t="s">
        <v>654</v>
      </c>
      <c r="G250" s="8" t="s">
        <v>655</v>
      </c>
      <c r="H250" s="8" t="s">
        <v>34</v>
      </c>
      <c r="I250" s="8">
        <v>0</v>
      </c>
      <c r="J250" s="8">
        <v>5</v>
      </c>
      <c r="K250" s="8">
        <v>4</v>
      </c>
      <c r="L250" s="8" t="s">
        <v>576</v>
      </c>
      <c r="M250" s="8" t="s">
        <v>576</v>
      </c>
      <c r="N250" s="8" t="s">
        <v>609</v>
      </c>
      <c r="O250" s="8" t="s">
        <v>38</v>
      </c>
      <c r="P250" s="9">
        <v>1253132</v>
      </c>
      <c r="Q250" s="9">
        <v>0</v>
      </c>
      <c r="R250" s="9">
        <v>-1253132</v>
      </c>
      <c r="S250" s="9">
        <v>0</v>
      </c>
      <c r="T250" s="9">
        <f t="shared" si="25"/>
        <v>0</v>
      </c>
      <c r="U250" s="9">
        <v>-1178034.93</v>
      </c>
      <c r="V250" s="9">
        <v>-2016</v>
      </c>
      <c r="W250" s="9">
        <v>0</v>
      </c>
      <c r="X250" s="9">
        <v>-2016</v>
      </c>
      <c r="Y250" s="9">
        <f>-(U250+X250)</f>
        <v>1180050.93</v>
      </c>
      <c r="Z250" s="9">
        <v>0</v>
      </c>
      <c r="AA250" s="9">
        <f>U250+X250+Y250+Z250</f>
        <v>0</v>
      </c>
      <c r="AB250" s="9">
        <v>0</v>
      </c>
      <c r="AC250" s="9">
        <f t="shared" si="26"/>
        <v>75097.070000000065</v>
      </c>
      <c r="AD250" s="9">
        <f t="shared" si="27"/>
        <v>0</v>
      </c>
    </row>
    <row r="251" spans="1:30" x14ac:dyDescent="0.3">
      <c r="A251" s="8" t="s">
        <v>30</v>
      </c>
      <c r="B251" s="8" t="s">
        <v>559</v>
      </c>
      <c r="C251" s="8">
        <v>1600</v>
      </c>
      <c r="D251" s="8">
        <v>160003113</v>
      </c>
      <c r="E251" s="8">
        <v>0</v>
      </c>
      <c r="F251" s="8" t="s">
        <v>656</v>
      </c>
      <c r="G251" s="8" t="s">
        <v>657</v>
      </c>
      <c r="H251" s="8" t="s">
        <v>34</v>
      </c>
      <c r="I251" s="8">
        <v>2</v>
      </c>
      <c r="J251" s="8">
        <v>5</v>
      </c>
      <c r="K251" s="8">
        <v>10</v>
      </c>
      <c r="L251" s="8" t="s">
        <v>576</v>
      </c>
      <c r="M251" s="8" t="s">
        <v>576</v>
      </c>
      <c r="N251" s="8"/>
      <c r="O251" s="8" t="s">
        <v>38</v>
      </c>
      <c r="P251" s="9">
        <v>52505</v>
      </c>
      <c r="Q251" s="9">
        <v>0</v>
      </c>
      <c r="R251" s="9">
        <v>0</v>
      </c>
      <c r="S251" s="9">
        <v>0</v>
      </c>
      <c r="T251" s="9">
        <f t="shared" si="25"/>
        <v>52505</v>
      </c>
      <c r="U251" s="9">
        <v>-33853.93</v>
      </c>
      <c r="V251" s="9">
        <v>-2631</v>
      </c>
      <c r="W251" s="9">
        <v>0</v>
      </c>
      <c r="X251" s="9">
        <v>-2631</v>
      </c>
      <c r="Y251" s="9">
        <v>0</v>
      </c>
      <c r="Z251" s="9">
        <v>0</v>
      </c>
      <c r="AA251" s="9">
        <f t="shared" ref="AA251" si="39">U251+X251+Y251+Z251-AB251</f>
        <v>-36484.93</v>
      </c>
      <c r="AB251" s="9">
        <v>0</v>
      </c>
      <c r="AC251" s="9">
        <f t="shared" si="26"/>
        <v>18651.07</v>
      </c>
      <c r="AD251" s="9">
        <f t="shared" si="27"/>
        <v>16020.07</v>
      </c>
    </row>
    <row r="252" spans="1:30" x14ac:dyDescent="0.3">
      <c r="A252" s="13" t="s">
        <v>30</v>
      </c>
      <c r="B252" s="13" t="s">
        <v>559</v>
      </c>
      <c r="C252" s="8">
        <v>1600</v>
      </c>
      <c r="D252" s="8">
        <v>160003114</v>
      </c>
      <c r="E252" s="8">
        <v>0</v>
      </c>
      <c r="F252" s="8" t="s">
        <v>658</v>
      </c>
      <c r="G252" s="8" t="s">
        <v>659</v>
      </c>
      <c r="H252" s="8" t="s">
        <v>34</v>
      </c>
      <c r="I252" s="8">
        <v>5</v>
      </c>
      <c r="J252" s="8">
        <v>9</v>
      </c>
      <c r="K252" s="8">
        <v>5</v>
      </c>
      <c r="L252" s="8" t="s">
        <v>576</v>
      </c>
      <c r="M252" s="8" t="s">
        <v>576</v>
      </c>
      <c r="N252" s="8"/>
      <c r="O252" s="8" t="s">
        <v>38</v>
      </c>
      <c r="P252" s="9">
        <v>52998.75</v>
      </c>
      <c r="Q252" s="9">
        <v>0</v>
      </c>
      <c r="R252" s="9">
        <f t="shared" ref="R252:R264" si="40">-P252</f>
        <v>-52998.75</v>
      </c>
      <c r="S252" s="9">
        <v>0</v>
      </c>
      <c r="T252" s="9">
        <f t="shared" si="25"/>
        <v>0</v>
      </c>
      <c r="U252" s="9">
        <v>-20383.599999999999</v>
      </c>
      <c r="V252" s="9">
        <v>-2762</v>
      </c>
      <c r="W252" s="9">
        <v>0</v>
      </c>
      <c r="X252" s="9">
        <v>-2762</v>
      </c>
      <c r="Y252" s="9">
        <f t="shared" ref="Y252:Y264" si="41">-(U252+X252+Z252)</f>
        <v>23145.599999999999</v>
      </c>
      <c r="Z252" s="9">
        <v>0</v>
      </c>
      <c r="AA252" s="9">
        <f t="shared" ref="AA252:AA264" si="42">U252+X252+Y252+Z252</f>
        <v>0</v>
      </c>
      <c r="AB252" s="9">
        <v>29853.15</v>
      </c>
      <c r="AC252" s="9">
        <f t="shared" si="26"/>
        <v>32615.15</v>
      </c>
      <c r="AD252" s="9">
        <f t="shared" si="27"/>
        <v>0</v>
      </c>
    </row>
    <row r="253" spans="1:30" x14ac:dyDescent="0.3">
      <c r="A253" s="13" t="s">
        <v>30</v>
      </c>
      <c r="B253" s="13" t="s">
        <v>559</v>
      </c>
      <c r="C253" s="8">
        <v>1600</v>
      </c>
      <c r="D253" s="8">
        <v>160003115</v>
      </c>
      <c r="E253" s="8">
        <v>0</v>
      </c>
      <c r="F253" s="8" t="s">
        <v>660</v>
      </c>
      <c r="G253" s="8" t="s">
        <v>659</v>
      </c>
      <c r="H253" s="8" t="s">
        <v>34</v>
      </c>
      <c r="I253" s="8">
        <v>4</v>
      </c>
      <c r="J253" s="8">
        <v>11</v>
      </c>
      <c r="K253" s="8">
        <v>2</v>
      </c>
      <c r="L253" s="8" t="s">
        <v>576</v>
      </c>
      <c r="M253" s="8" t="s">
        <v>576</v>
      </c>
      <c r="N253" s="8"/>
      <c r="O253" s="8" t="s">
        <v>38</v>
      </c>
      <c r="P253" s="9">
        <v>35465.26</v>
      </c>
      <c r="Q253" s="9">
        <v>0</v>
      </c>
      <c r="R253" s="9">
        <f t="shared" si="40"/>
        <v>-35465.26</v>
      </c>
      <c r="S253" s="9">
        <v>0</v>
      </c>
      <c r="T253" s="9">
        <f t="shared" si="25"/>
        <v>0</v>
      </c>
      <c r="U253" s="9">
        <v>-11385.69</v>
      </c>
      <c r="V253" s="9">
        <v>-1694</v>
      </c>
      <c r="W253" s="9">
        <v>0</v>
      </c>
      <c r="X253" s="9">
        <v>-1694</v>
      </c>
      <c r="Y253" s="9">
        <f t="shared" si="41"/>
        <v>13079.69</v>
      </c>
      <c r="Z253" s="9">
        <v>0</v>
      </c>
      <c r="AA253" s="9">
        <f t="shared" si="42"/>
        <v>0</v>
      </c>
      <c r="AB253" s="9">
        <v>22385.57</v>
      </c>
      <c r="AC253" s="9">
        <f t="shared" si="26"/>
        <v>24079.57</v>
      </c>
      <c r="AD253" s="9">
        <f t="shared" si="27"/>
        <v>0</v>
      </c>
    </row>
    <row r="254" spans="1:30" x14ac:dyDescent="0.3">
      <c r="A254" s="13" t="s">
        <v>30</v>
      </c>
      <c r="B254" s="13" t="s">
        <v>559</v>
      </c>
      <c r="C254" s="8">
        <v>1600</v>
      </c>
      <c r="D254" s="8">
        <v>160003116</v>
      </c>
      <c r="E254" s="8">
        <v>0</v>
      </c>
      <c r="F254" s="8" t="s">
        <v>661</v>
      </c>
      <c r="G254" s="8" t="s">
        <v>659</v>
      </c>
      <c r="H254" s="8" t="s">
        <v>34</v>
      </c>
      <c r="I254" s="8">
        <v>8</v>
      </c>
      <c r="J254" s="8">
        <v>9</v>
      </c>
      <c r="K254" s="8">
        <v>5</v>
      </c>
      <c r="L254" s="8" t="s">
        <v>576</v>
      </c>
      <c r="M254" s="8" t="s">
        <v>576</v>
      </c>
      <c r="N254" s="8"/>
      <c r="O254" s="8" t="s">
        <v>38</v>
      </c>
      <c r="P254" s="9">
        <v>27198</v>
      </c>
      <c r="Q254" s="9">
        <v>0</v>
      </c>
      <c r="R254" s="9">
        <f t="shared" si="40"/>
        <v>-27198</v>
      </c>
      <c r="S254" s="9">
        <v>0</v>
      </c>
      <c r="T254" s="9">
        <f t="shared" si="25"/>
        <v>0</v>
      </c>
      <c r="U254" s="9">
        <v>-10463.98</v>
      </c>
      <c r="V254" s="9">
        <v>-1417</v>
      </c>
      <c r="W254" s="9">
        <v>0</v>
      </c>
      <c r="X254" s="9">
        <v>-1417</v>
      </c>
      <c r="Y254" s="9">
        <f t="shared" si="41"/>
        <v>11880.98</v>
      </c>
      <c r="Z254" s="9">
        <v>0</v>
      </c>
      <c r="AA254" s="9">
        <f t="shared" si="42"/>
        <v>0</v>
      </c>
      <c r="AB254" s="9">
        <v>15317.02</v>
      </c>
      <c r="AC254" s="9">
        <f t="shared" si="26"/>
        <v>16734.02</v>
      </c>
      <c r="AD254" s="9">
        <f t="shared" si="27"/>
        <v>0</v>
      </c>
    </row>
    <row r="255" spans="1:30" x14ac:dyDescent="0.3">
      <c r="A255" s="13" t="s">
        <v>30</v>
      </c>
      <c r="B255" s="13" t="s">
        <v>559</v>
      </c>
      <c r="C255" s="8">
        <v>1600</v>
      </c>
      <c r="D255" s="8">
        <v>160003117</v>
      </c>
      <c r="E255" s="8">
        <v>0</v>
      </c>
      <c r="F255" s="8" t="s">
        <v>662</v>
      </c>
      <c r="G255" s="8" t="s">
        <v>663</v>
      </c>
      <c r="H255" s="8" t="s">
        <v>34</v>
      </c>
      <c r="I255" s="8">
        <v>4</v>
      </c>
      <c r="J255" s="8">
        <v>4</v>
      </c>
      <c r="K255" s="8">
        <v>2</v>
      </c>
      <c r="L255" s="8" t="s">
        <v>576</v>
      </c>
      <c r="M255" s="8" t="s">
        <v>576</v>
      </c>
      <c r="N255" s="8"/>
      <c r="O255" s="8" t="s">
        <v>38</v>
      </c>
      <c r="P255" s="9">
        <v>39352</v>
      </c>
      <c r="Q255" s="9">
        <v>0</v>
      </c>
      <c r="R255" s="9">
        <f t="shared" si="40"/>
        <v>-39352</v>
      </c>
      <c r="S255" s="9">
        <v>0</v>
      </c>
      <c r="T255" s="9">
        <f t="shared" si="25"/>
        <v>0</v>
      </c>
      <c r="U255" s="9">
        <v>-28295.06</v>
      </c>
      <c r="V255" s="9">
        <v>-2343</v>
      </c>
      <c r="W255" s="9">
        <v>0</v>
      </c>
      <c r="X255" s="9">
        <v>-2343</v>
      </c>
      <c r="Y255" s="9">
        <f t="shared" si="41"/>
        <v>30638.06</v>
      </c>
      <c r="Z255" s="9">
        <v>0</v>
      </c>
      <c r="AA255" s="9">
        <f t="shared" si="42"/>
        <v>0</v>
      </c>
      <c r="AB255" s="9">
        <v>8713.9399999999987</v>
      </c>
      <c r="AC255" s="9">
        <f t="shared" si="26"/>
        <v>11056.939999999999</v>
      </c>
      <c r="AD255" s="9">
        <f t="shared" si="27"/>
        <v>0</v>
      </c>
    </row>
    <row r="256" spans="1:30" x14ac:dyDescent="0.3">
      <c r="A256" s="13" t="s">
        <v>30</v>
      </c>
      <c r="B256" s="13" t="s">
        <v>559</v>
      </c>
      <c r="C256" s="8">
        <v>1600</v>
      </c>
      <c r="D256" s="8">
        <v>160003118</v>
      </c>
      <c r="E256" s="8">
        <v>0</v>
      </c>
      <c r="F256" s="8" t="s">
        <v>664</v>
      </c>
      <c r="G256" s="11" t="s">
        <v>663</v>
      </c>
      <c r="H256" s="8" t="s">
        <v>34</v>
      </c>
      <c r="I256" s="8">
        <v>6</v>
      </c>
      <c r="J256" s="8">
        <v>8</v>
      </c>
      <c r="K256" s="8">
        <v>8</v>
      </c>
      <c r="L256" s="8" t="s">
        <v>576</v>
      </c>
      <c r="M256" s="8" t="s">
        <v>576</v>
      </c>
      <c r="N256" s="8"/>
      <c r="O256" s="8" t="s">
        <v>38</v>
      </c>
      <c r="P256" s="9">
        <v>24480</v>
      </c>
      <c r="Q256" s="9">
        <v>0</v>
      </c>
      <c r="R256" s="9">
        <f t="shared" si="40"/>
        <v>-24480</v>
      </c>
      <c r="S256" s="9">
        <v>0</v>
      </c>
      <c r="T256" s="9">
        <f t="shared" si="25"/>
        <v>0</v>
      </c>
      <c r="U256" s="9">
        <v>-11750.22</v>
      </c>
      <c r="V256" s="9">
        <v>-1168</v>
      </c>
      <c r="W256" s="9">
        <v>0</v>
      </c>
      <c r="X256" s="9">
        <v>-1168</v>
      </c>
      <c r="Y256" s="9">
        <f t="shared" si="41"/>
        <v>12918.22</v>
      </c>
      <c r="Z256" s="9">
        <v>0</v>
      </c>
      <c r="AA256" s="9">
        <f t="shared" si="42"/>
        <v>0</v>
      </c>
      <c r="AB256" s="9">
        <v>11561.78</v>
      </c>
      <c r="AC256" s="9">
        <f t="shared" si="26"/>
        <v>12729.78</v>
      </c>
      <c r="AD256" s="9">
        <f t="shared" si="27"/>
        <v>0</v>
      </c>
    </row>
    <row r="257" spans="1:30" x14ac:dyDescent="0.3">
      <c r="A257" s="13" t="s">
        <v>30</v>
      </c>
      <c r="B257" s="13" t="s">
        <v>559</v>
      </c>
      <c r="C257" s="8">
        <v>1600</v>
      </c>
      <c r="D257" s="8">
        <v>160003119</v>
      </c>
      <c r="E257" s="8">
        <v>0</v>
      </c>
      <c r="F257" s="8" t="s">
        <v>665</v>
      </c>
      <c r="G257" s="11" t="s">
        <v>663</v>
      </c>
      <c r="H257" s="8" t="s">
        <v>34</v>
      </c>
      <c r="I257" s="8">
        <v>2</v>
      </c>
      <c r="J257" s="8">
        <v>5</v>
      </c>
      <c r="K257" s="8">
        <v>7</v>
      </c>
      <c r="L257" s="8" t="s">
        <v>576</v>
      </c>
      <c r="M257" s="8" t="s">
        <v>576</v>
      </c>
      <c r="N257" s="8"/>
      <c r="O257" s="8" t="s">
        <v>38</v>
      </c>
      <c r="P257" s="9">
        <v>28491</v>
      </c>
      <c r="Q257" s="9">
        <v>0</v>
      </c>
      <c r="R257" s="9">
        <f t="shared" si="40"/>
        <v>-28491</v>
      </c>
      <c r="S257" s="9">
        <v>0</v>
      </c>
      <c r="T257" s="9">
        <f t="shared" si="25"/>
        <v>0</v>
      </c>
      <c r="U257" s="9">
        <v>-18801.41</v>
      </c>
      <c r="V257" s="9">
        <v>-1435</v>
      </c>
      <c r="W257" s="9">
        <v>0</v>
      </c>
      <c r="X257" s="9">
        <v>-1435</v>
      </c>
      <c r="Y257" s="9">
        <f t="shared" si="41"/>
        <v>20236.41</v>
      </c>
      <c r="Z257" s="9">
        <v>0</v>
      </c>
      <c r="AA257" s="9">
        <f t="shared" si="42"/>
        <v>0</v>
      </c>
      <c r="AB257" s="9">
        <v>8254.59</v>
      </c>
      <c r="AC257" s="9">
        <f t="shared" si="26"/>
        <v>9689.59</v>
      </c>
      <c r="AD257" s="9">
        <f t="shared" si="27"/>
        <v>0</v>
      </c>
    </row>
    <row r="258" spans="1:30" x14ac:dyDescent="0.3">
      <c r="A258" s="13" t="s">
        <v>30</v>
      </c>
      <c r="B258" s="13" t="s">
        <v>559</v>
      </c>
      <c r="C258" s="8">
        <v>1600</v>
      </c>
      <c r="D258" s="8">
        <v>160003120</v>
      </c>
      <c r="E258" s="8">
        <v>0</v>
      </c>
      <c r="F258" s="8" t="s">
        <v>666</v>
      </c>
      <c r="G258" s="11" t="s">
        <v>667</v>
      </c>
      <c r="H258" s="8" t="s">
        <v>34</v>
      </c>
      <c r="I258" s="8">
        <v>1</v>
      </c>
      <c r="J258" s="8">
        <v>5</v>
      </c>
      <c r="K258" s="8">
        <v>3</v>
      </c>
      <c r="L258" s="8" t="s">
        <v>576</v>
      </c>
      <c r="M258" s="8" t="s">
        <v>576</v>
      </c>
      <c r="N258" s="8"/>
      <c r="O258" s="8" t="s">
        <v>38</v>
      </c>
      <c r="P258" s="9">
        <v>34976</v>
      </c>
      <c r="Q258" s="9">
        <v>0</v>
      </c>
      <c r="R258" s="9">
        <f t="shared" si="40"/>
        <v>-34976</v>
      </c>
      <c r="S258" s="9">
        <v>0</v>
      </c>
      <c r="T258" s="9">
        <f t="shared" si="25"/>
        <v>0</v>
      </c>
      <c r="U258" s="9">
        <v>-23672.94</v>
      </c>
      <c r="V258" s="9">
        <v>-1797</v>
      </c>
      <c r="W258" s="9">
        <v>0</v>
      </c>
      <c r="X258" s="9">
        <v>-1797</v>
      </c>
      <c r="Y258" s="9">
        <f t="shared" si="41"/>
        <v>25469.94</v>
      </c>
      <c r="Z258" s="9">
        <v>0</v>
      </c>
      <c r="AA258" s="9">
        <f t="shared" si="42"/>
        <v>0</v>
      </c>
      <c r="AB258" s="9">
        <v>9506.0600000000013</v>
      </c>
      <c r="AC258" s="9">
        <f t="shared" si="26"/>
        <v>11303.060000000001</v>
      </c>
      <c r="AD258" s="9">
        <f t="shared" si="27"/>
        <v>0</v>
      </c>
    </row>
    <row r="259" spans="1:30" x14ac:dyDescent="0.3">
      <c r="A259" s="13" t="s">
        <v>30</v>
      </c>
      <c r="B259" s="13" t="s">
        <v>559</v>
      </c>
      <c r="C259" s="8">
        <v>1600</v>
      </c>
      <c r="D259" s="8">
        <v>160003327</v>
      </c>
      <c r="E259" s="8">
        <v>0</v>
      </c>
      <c r="F259" s="8" t="s">
        <v>668</v>
      </c>
      <c r="G259" s="8" t="s">
        <v>669</v>
      </c>
      <c r="H259" s="8" t="s">
        <v>34</v>
      </c>
      <c r="I259" s="8">
        <v>3</v>
      </c>
      <c r="J259" s="8">
        <v>8</v>
      </c>
      <c r="K259" s="8">
        <v>4</v>
      </c>
      <c r="L259" s="8" t="s">
        <v>562</v>
      </c>
      <c r="M259" s="8" t="s">
        <v>562</v>
      </c>
      <c r="N259" s="8"/>
      <c r="O259" s="8" t="s">
        <v>38</v>
      </c>
      <c r="P259" s="9">
        <v>16500</v>
      </c>
      <c r="Q259" s="9">
        <v>0</v>
      </c>
      <c r="R259" s="9">
        <f t="shared" si="40"/>
        <v>-16500</v>
      </c>
      <c r="S259" s="9">
        <v>0</v>
      </c>
      <c r="T259" s="9">
        <f t="shared" si="25"/>
        <v>0</v>
      </c>
      <c r="U259" s="9">
        <v>-4387</v>
      </c>
      <c r="V259" s="9">
        <v>-1186</v>
      </c>
      <c r="W259" s="9">
        <v>0</v>
      </c>
      <c r="X259" s="9">
        <v>-1186</v>
      </c>
      <c r="Y259" s="9">
        <f t="shared" si="41"/>
        <v>5573</v>
      </c>
      <c r="Z259" s="9">
        <v>0</v>
      </c>
      <c r="AA259" s="9">
        <f t="shared" si="42"/>
        <v>0</v>
      </c>
      <c r="AB259" s="9">
        <v>10927</v>
      </c>
      <c r="AC259" s="9">
        <f t="shared" si="26"/>
        <v>12113</v>
      </c>
      <c r="AD259" s="9">
        <f t="shared" si="27"/>
        <v>0</v>
      </c>
    </row>
    <row r="260" spans="1:30" x14ac:dyDescent="0.3">
      <c r="A260" s="13" t="s">
        <v>30</v>
      </c>
      <c r="B260" s="13" t="s">
        <v>559</v>
      </c>
      <c r="C260" s="8">
        <v>1600</v>
      </c>
      <c r="D260" s="8">
        <v>160003328</v>
      </c>
      <c r="E260" s="8">
        <v>0</v>
      </c>
      <c r="F260" s="8" t="s">
        <v>670</v>
      </c>
      <c r="G260" s="8" t="s">
        <v>671</v>
      </c>
      <c r="H260" s="8" t="s">
        <v>34</v>
      </c>
      <c r="I260" s="8">
        <v>3</v>
      </c>
      <c r="J260" s="8">
        <v>8</v>
      </c>
      <c r="K260" s="8">
        <v>4</v>
      </c>
      <c r="L260" s="8" t="s">
        <v>562</v>
      </c>
      <c r="M260" s="8" t="s">
        <v>562</v>
      </c>
      <c r="N260" s="8"/>
      <c r="O260" s="8" t="s">
        <v>38</v>
      </c>
      <c r="P260" s="9">
        <v>23389.84</v>
      </c>
      <c r="Q260" s="9">
        <v>0</v>
      </c>
      <c r="R260" s="9">
        <f t="shared" si="40"/>
        <v>-23389.84</v>
      </c>
      <c r="S260" s="9">
        <v>0</v>
      </c>
      <c r="T260" s="9">
        <f t="shared" si="25"/>
        <v>0</v>
      </c>
      <c r="U260" s="9">
        <v>-6215</v>
      </c>
      <c r="V260" s="9">
        <v>-1681</v>
      </c>
      <c r="W260" s="9">
        <v>0</v>
      </c>
      <c r="X260" s="9">
        <v>-1681</v>
      </c>
      <c r="Y260" s="9">
        <f t="shared" si="41"/>
        <v>7896</v>
      </c>
      <c r="Z260" s="9">
        <v>0</v>
      </c>
      <c r="AA260" s="9">
        <f t="shared" si="42"/>
        <v>0</v>
      </c>
      <c r="AB260" s="9">
        <v>15493.84</v>
      </c>
      <c r="AC260" s="9">
        <f t="shared" si="26"/>
        <v>17174.84</v>
      </c>
      <c r="AD260" s="9">
        <f t="shared" si="27"/>
        <v>0</v>
      </c>
    </row>
    <row r="261" spans="1:30" x14ac:dyDescent="0.3">
      <c r="A261" s="13" t="s">
        <v>30</v>
      </c>
      <c r="B261" s="13" t="s">
        <v>559</v>
      </c>
      <c r="C261" s="8">
        <v>1600</v>
      </c>
      <c r="D261" s="8">
        <v>160003329</v>
      </c>
      <c r="E261" s="8">
        <v>0</v>
      </c>
      <c r="F261" s="8" t="s">
        <v>672</v>
      </c>
      <c r="G261" s="8" t="s">
        <v>673</v>
      </c>
      <c r="H261" s="8" t="s">
        <v>34</v>
      </c>
      <c r="I261" s="8">
        <v>1</v>
      </c>
      <c r="J261" s="8">
        <v>12</v>
      </c>
      <c r="K261" s="8">
        <v>11</v>
      </c>
      <c r="L261" s="8" t="s">
        <v>562</v>
      </c>
      <c r="M261" s="8" t="s">
        <v>562</v>
      </c>
      <c r="N261" s="8"/>
      <c r="O261" s="8" t="s">
        <v>38</v>
      </c>
      <c r="P261" s="9">
        <v>53362.73</v>
      </c>
      <c r="Q261" s="9">
        <v>0</v>
      </c>
      <c r="R261" s="9">
        <f t="shared" si="40"/>
        <v>-53362.73</v>
      </c>
      <c r="S261" s="9">
        <v>0</v>
      </c>
      <c r="T261" s="9">
        <f t="shared" ref="T261:T324" si="43">P261+Q261+R261+S261</f>
        <v>0</v>
      </c>
      <c r="U261" s="9">
        <v>-11022</v>
      </c>
      <c r="V261" s="9">
        <v>-2543</v>
      </c>
      <c r="W261" s="9">
        <v>0</v>
      </c>
      <c r="X261" s="9">
        <v>-2543</v>
      </c>
      <c r="Y261" s="9">
        <f t="shared" si="41"/>
        <v>13565</v>
      </c>
      <c r="Z261" s="9">
        <v>0</v>
      </c>
      <c r="AA261" s="9">
        <f t="shared" si="42"/>
        <v>0</v>
      </c>
      <c r="AB261" s="9">
        <v>39797.730000000003</v>
      </c>
      <c r="AC261" s="9">
        <f t="shared" ref="AC261:AC324" si="44">P261+U261</f>
        <v>42340.73</v>
      </c>
      <c r="AD261" s="9">
        <f t="shared" ref="AD261:AD324" si="45">T261+AA261</f>
        <v>0</v>
      </c>
    </row>
    <row r="262" spans="1:30" x14ac:dyDescent="0.3">
      <c r="A262" s="13" t="s">
        <v>30</v>
      </c>
      <c r="B262" s="13" t="s">
        <v>559</v>
      </c>
      <c r="C262" s="8">
        <v>1600</v>
      </c>
      <c r="D262" s="8">
        <v>160003330</v>
      </c>
      <c r="E262" s="8">
        <v>0</v>
      </c>
      <c r="F262" s="8" t="s">
        <v>674</v>
      </c>
      <c r="G262" s="8" t="s">
        <v>673</v>
      </c>
      <c r="H262" s="8" t="s">
        <v>34</v>
      </c>
      <c r="I262" s="8">
        <v>1</v>
      </c>
      <c r="J262" s="8">
        <v>12</v>
      </c>
      <c r="K262" s="8">
        <v>11</v>
      </c>
      <c r="L262" s="8" t="s">
        <v>562</v>
      </c>
      <c r="M262" s="8" t="s">
        <v>562</v>
      </c>
      <c r="N262" s="8"/>
      <c r="O262" s="8" t="s">
        <v>38</v>
      </c>
      <c r="P262" s="9">
        <v>53362.73</v>
      </c>
      <c r="Q262" s="9">
        <v>0</v>
      </c>
      <c r="R262" s="9">
        <f t="shared" si="40"/>
        <v>-53362.73</v>
      </c>
      <c r="S262" s="9">
        <v>0</v>
      </c>
      <c r="T262" s="9">
        <f t="shared" si="43"/>
        <v>0</v>
      </c>
      <c r="U262" s="9">
        <v>-10996</v>
      </c>
      <c r="V262" s="9">
        <v>-2544</v>
      </c>
      <c r="W262" s="9">
        <v>0</v>
      </c>
      <c r="X262" s="9">
        <v>-2544</v>
      </c>
      <c r="Y262" s="9">
        <f t="shared" si="41"/>
        <v>13540</v>
      </c>
      <c r="Z262" s="9">
        <v>0</v>
      </c>
      <c r="AA262" s="9">
        <f t="shared" si="42"/>
        <v>0</v>
      </c>
      <c r="AB262" s="9">
        <v>39822.730000000003</v>
      </c>
      <c r="AC262" s="9">
        <f t="shared" si="44"/>
        <v>42366.73</v>
      </c>
      <c r="AD262" s="9">
        <f t="shared" si="45"/>
        <v>0</v>
      </c>
    </row>
    <row r="263" spans="1:30" x14ac:dyDescent="0.3">
      <c r="A263" s="13" t="s">
        <v>30</v>
      </c>
      <c r="B263" s="13" t="s">
        <v>559</v>
      </c>
      <c r="C263" s="8">
        <v>1600</v>
      </c>
      <c r="D263" s="8">
        <v>160003331</v>
      </c>
      <c r="E263" s="8">
        <v>0</v>
      </c>
      <c r="F263" s="8" t="s">
        <v>675</v>
      </c>
      <c r="G263" s="8" t="s">
        <v>676</v>
      </c>
      <c r="H263" s="8" t="s">
        <v>34</v>
      </c>
      <c r="I263" s="8">
        <v>2</v>
      </c>
      <c r="J263" s="8">
        <v>5</v>
      </c>
      <c r="K263" s="8">
        <v>7</v>
      </c>
      <c r="L263" s="8" t="s">
        <v>562</v>
      </c>
      <c r="M263" s="8" t="s">
        <v>562</v>
      </c>
      <c r="N263" s="8"/>
      <c r="O263" s="8" t="s">
        <v>38</v>
      </c>
      <c r="P263" s="9">
        <v>24750</v>
      </c>
      <c r="Q263" s="9">
        <v>0</v>
      </c>
      <c r="R263" s="9">
        <f t="shared" si="40"/>
        <v>-24750</v>
      </c>
      <c r="S263" s="9">
        <v>0</v>
      </c>
      <c r="T263" s="9">
        <f t="shared" si="43"/>
        <v>0</v>
      </c>
      <c r="U263" s="9">
        <v>-16209.61</v>
      </c>
      <c r="V263" s="9">
        <v>-1244</v>
      </c>
      <c r="W263" s="9">
        <v>0</v>
      </c>
      <c r="X263" s="9">
        <v>-1244</v>
      </c>
      <c r="Y263" s="9">
        <f t="shared" si="41"/>
        <v>17453.61</v>
      </c>
      <c r="Z263" s="9">
        <v>0</v>
      </c>
      <c r="AA263" s="9">
        <f t="shared" si="42"/>
        <v>0</v>
      </c>
      <c r="AB263" s="9">
        <v>7296.3899999999994</v>
      </c>
      <c r="AC263" s="9">
        <f t="shared" si="44"/>
        <v>8540.39</v>
      </c>
      <c r="AD263" s="9">
        <f t="shared" si="45"/>
        <v>0</v>
      </c>
    </row>
    <row r="264" spans="1:30" x14ac:dyDescent="0.3">
      <c r="A264" s="13" t="s">
        <v>30</v>
      </c>
      <c r="B264" s="13" t="s">
        <v>559</v>
      </c>
      <c r="C264" s="8">
        <v>1600</v>
      </c>
      <c r="D264" s="8">
        <v>160003332</v>
      </c>
      <c r="E264" s="8">
        <v>0</v>
      </c>
      <c r="F264" s="8" t="s">
        <v>677</v>
      </c>
      <c r="G264" s="8" t="s">
        <v>678</v>
      </c>
      <c r="H264" s="8" t="s">
        <v>34</v>
      </c>
      <c r="I264" s="8">
        <v>1</v>
      </c>
      <c r="J264" s="8">
        <v>5</v>
      </c>
      <c r="K264" s="8">
        <v>6</v>
      </c>
      <c r="L264" s="8" t="s">
        <v>562</v>
      </c>
      <c r="M264" s="8" t="s">
        <v>562</v>
      </c>
      <c r="N264" s="8"/>
      <c r="O264" s="8" t="s">
        <v>38</v>
      </c>
      <c r="P264" s="9">
        <v>58253</v>
      </c>
      <c r="Q264" s="9">
        <v>0</v>
      </c>
      <c r="R264" s="9">
        <f t="shared" si="40"/>
        <v>-58253</v>
      </c>
      <c r="S264" s="9">
        <v>0</v>
      </c>
      <c r="T264" s="9">
        <f t="shared" si="43"/>
        <v>0</v>
      </c>
      <c r="U264" s="9">
        <v>-36556.74</v>
      </c>
      <c r="V264" s="9">
        <v>-3261</v>
      </c>
      <c r="W264" s="9">
        <v>0</v>
      </c>
      <c r="X264" s="9">
        <v>-3261</v>
      </c>
      <c r="Y264" s="9">
        <f t="shared" si="41"/>
        <v>39817.74</v>
      </c>
      <c r="Z264" s="9">
        <v>0</v>
      </c>
      <c r="AA264" s="9">
        <f t="shared" si="42"/>
        <v>0</v>
      </c>
      <c r="AB264" s="9">
        <v>18435.260000000002</v>
      </c>
      <c r="AC264" s="9">
        <f t="shared" si="44"/>
        <v>21696.260000000002</v>
      </c>
      <c r="AD264" s="9">
        <f t="shared" si="45"/>
        <v>0</v>
      </c>
    </row>
    <row r="265" spans="1:30" x14ac:dyDescent="0.3">
      <c r="A265" s="8" t="s">
        <v>30</v>
      </c>
      <c r="B265" s="8" t="s">
        <v>559</v>
      </c>
      <c r="C265" s="8">
        <v>1600</v>
      </c>
      <c r="D265" s="8">
        <v>160003333</v>
      </c>
      <c r="E265" s="8">
        <v>0</v>
      </c>
      <c r="F265" s="8" t="s">
        <v>679</v>
      </c>
      <c r="G265" s="8" t="s">
        <v>680</v>
      </c>
      <c r="H265" s="8" t="s">
        <v>34</v>
      </c>
      <c r="I265" s="8">
        <v>0</v>
      </c>
      <c r="J265" s="8">
        <v>10</v>
      </c>
      <c r="K265" s="8">
        <v>0</v>
      </c>
      <c r="L265" s="8" t="s">
        <v>562</v>
      </c>
      <c r="M265" s="8" t="s">
        <v>562</v>
      </c>
      <c r="N265" s="8" t="s">
        <v>602</v>
      </c>
      <c r="O265" s="8" t="s">
        <v>38</v>
      </c>
      <c r="P265" s="9">
        <v>43860</v>
      </c>
      <c r="Q265" s="9">
        <v>0</v>
      </c>
      <c r="R265" s="9">
        <v>-43860</v>
      </c>
      <c r="S265" s="9">
        <v>0</v>
      </c>
      <c r="T265" s="9">
        <f t="shared" si="43"/>
        <v>0</v>
      </c>
      <c r="U265" s="9">
        <v>-17160.169999999998</v>
      </c>
      <c r="V265" s="9">
        <v>-851</v>
      </c>
      <c r="W265" s="9">
        <v>0</v>
      </c>
      <c r="X265" s="9">
        <v>-851</v>
      </c>
      <c r="Y265" s="9">
        <f>-(U265+X265)</f>
        <v>18011.169999999998</v>
      </c>
      <c r="Z265" s="9">
        <v>0</v>
      </c>
      <c r="AA265" s="9">
        <f>U265+X265+Y265+Z265</f>
        <v>0</v>
      </c>
      <c r="AB265" s="9">
        <v>0</v>
      </c>
      <c r="AC265" s="9">
        <f t="shared" si="44"/>
        <v>26699.83</v>
      </c>
      <c r="AD265" s="9">
        <f t="shared" si="45"/>
        <v>0</v>
      </c>
    </row>
    <row r="266" spans="1:30" x14ac:dyDescent="0.3">
      <c r="A266" s="13" t="s">
        <v>30</v>
      </c>
      <c r="B266" s="13" t="s">
        <v>559</v>
      </c>
      <c r="C266" s="8">
        <v>1600</v>
      </c>
      <c r="D266" s="8">
        <v>160003334</v>
      </c>
      <c r="E266" s="8">
        <v>0</v>
      </c>
      <c r="F266" s="8" t="s">
        <v>681</v>
      </c>
      <c r="G266" s="8" t="s">
        <v>682</v>
      </c>
      <c r="H266" s="8" t="s">
        <v>34</v>
      </c>
      <c r="I266" s="8">
        <v>0</v>
      </c>
      <c r="J266" s="8">
        <v>13</v>
      </c>
      <c r="K266" s="8">
        <v>10</v>
      </c>
      <c r="L266" s="8" t="s">
        <v>562</v>
      </c>
      <c r="M266" s="8" t="s">
        <v>562</v>
      </c>
      <c r="N266" s="8"/>
      <c r="O266" s="8" t="s">
        <v>38</v>
      </c>
      <c r="P266" s="9">
        <v>744846</v>
      </c>
      <c r="Q266" s="9">
        <v>0</v>
      </c>
      <c r="R266" s="9">
        <f t="shared" ref="R266:R271" si="46">-P266</f>
        <v>-744846</v>
      </c>
      <c r="S266" s="9">
        <v>0</v>
      </c>
      <c r="T266" s="9">
        <f t="shared" si="43"/>
        <v>0</v>
      </c>
      <c r="U266" s="9">
        <v>-110292</v>
      </c>
      <c r="V266" s="9">
        <v>-35516</v>
      </c>
      <c r="W266" s="9">
        <v>0</v>
      </c>
      <c r="X266" s="9">
        <v>-35516</v>
      </c>
      <c r="Y266" s="9">
        <f t="shared" ref="Y266:Y271" si="47">-(U266+X266+Z266)</f>
        <v>145808</v>
      </c>
      <c r="Z266" s="9">
        <v>0</v>
      </c>
      <c r="AA266" s="9">
        <f t="shared" ref="AA266:AA271" si="48">U266+X266+Y266+Z266</f>
        <v>0</v>
      </c>
      <c r="AB266" s="9">
        <v>599038</v>
      </c>
      <c r="AC266" s="9">
        <f t="shared" si="44"/>
        <v>634554</v>
      </c>
      <c r="AD266" s="9">
        <f t="shared" si="45"/>
        <v>0</v>
      </c>
    </row>
    <row r="267" spans="1:30" x14ac:dyDescent="0.3">
      <c r="A267" s="13" t="s">
        <v>30</v>
      </c>
      <c r="B267" s="13" t="s">
        <v>559</v>
      </c>
      <c r="C267" s="8">
        <v>1600</v>
      </c>
      <c r="D267" s="8">
        <v>160003335</v>
      </c>
      <c r="E267" s="8">
        <v>0</v>
      </c>
      <c r="F267" s="8" t="s">
        <v>683</v>
      </c>
      <c r="G267" s="8" t="s">
        <v>684</v>
      </c>
      <c r="H267" s="8" t="s">
        <v>34</v>
      </c>
      <c r="I267" s="8">
        <v>2</v>
      </c>
      <c r="J267" s="8">
        <v>9</v>
      </c>
      <c r="K267" s="8">
        <v>9</v>
      </c>
      <c r="L267" s="8" t="s">
        <v>562</v>
      </c>
      <c r="M267" s="8" t="s">
        <v>562</v>
      </c>
      <c r="N267" s="8"/>
      <c r="O267" s="8" t="s">
        <v>38</v>
      </c>
      <c r="P267" s="9">
        <v>203000</v>
      </c>
      <c r="Q267" s="9">
        <v>0</v>
      </c>
      <c r="R267" s="9">
        <f t="shared" si="46"/>
        <v>-203000</v>
      </c>
      <c r="S267" s="9">
        <v>0</v>
      </c>
      <c r="T267" s="9">
        <f t="shared" si="43"/>
        <v>0</v>
      </c>
      <c r="U267" s="9">
        <v>-73676.25</v>
      </c>
      <c r="V267" s="9">
        <v>-10454</v>
      </c>
      <c r="W267" s="9">
        <v>0</v>
      </c>
      <c r="X267" s="9">
        <v>-10454</v>
      </c>
      <c r="Y267" s="9">
        <f t="shared" si="47"/>
        <v>84130.25</v>
      </c>
      <c r="Z267" s="9">
        <v>0</v>
      </c>
      <c r="AA267" s="9">
        <f t="shared" si="48"/>
        <v>0</v>
      </c>
      <c r="AB267" s="9">
        <v>118869.75</v>
      </c>
      <c r="AC267" s="9">
        <f t="shared" si="44"/>
        <v>129323.75</v>
      </c>
      <c r="AD267" s="9">
        <f t="shared" si="45"/>
        <v>0</v>
      </c>
    </row>
    <row r="268" spans="1:30" x14ac:dyDescent="0.3">
      <c r="A268" s="13" t="s">
        <v>30</v>
      </c>
      <c r="B268" s="13" t="s">
        <v>559</v>
      </c>
      <c r="C268" s="8">
        <v>1600</v>
      </c>
      <c r="D268" s="8">
        <v>160003336</v>
      </c>
      <c r="E268" s="8">
        <v>0</v>
      </c>
      <c r="F268" s="8" t="s">
        <v>685</v>
      </c>
      <c r="G268" s="8" t="s">
        <v>686</v>
      </c>
      <c r="H268" s="8" t="s">
        <v>34</v>
      </c>
      <c r="I268" s="8">
        <v>1</v>
      </c>
      <c r="J268" s="8">
        <v>4</v>
      </c>
      <c r="K268" s="8">
        <v>1</v>
      </c>
      <c r="L268" s="8" t="s">
        <v>562</v>
      </c>
      <c r="M268" s="8" t="s">
        <v>562</v>
      </c>
      <c r="N268" s="8"/>
      <c r="O268" s="8" t="s">
        <v>38</v>
      </c>
      <c r="P268" s="9">
        <v>12240</v>
      </c>
      <c r="Q268" s="9">
        <v>0</v>
      </c>
      <c r="R268" s="9">
        <f t="shared" si="46"/>
        <v>-12240</v>
      </c>
      <c r="S268" s="9">
        <v>0</v>
      </c>
      <c r="T268" s="9">
        <f t="shared" si="43"/>
        <v>0</v>
      </c>
      <c r="U268" s="9">
        <v>-9141.2000000000007</v>
      </c>
      <c r="V268" s="9">
        <v>-642</v>
      </c>
      <c r="W268" s="9">
        <v>0</v>
      </c>
      <c r="X268" s="9">
        <v>-642</v>
      </c>
      <c r="Y268" s="9">
        <f t="shared" si="47"/>
        <v>9783.2000000000007</v>
      </c>
      <c r="Z268" s="9">
        <v>0</v>
      </c>
      <c r="AA268" s="9">
        <f t="shared" si="48"/>
        <v>0</v>
      </c>
      <c r="AB268" s="9">
        <v>2456.7999999999993</v>
      </c>
      <c r="AC268" s="9">
        <f t="shared" si="44"/>
        <v>3098.7999999999993</v>
      </c>
      <c r="AD268" s="9">
        <f t="shared" si="45"/>
        <v>0</v>
      </c>
    </row>
    <row r="269" spans="1:30" x14ac:dyDescent="0.3">
      <c r="A269" s="13" t="s">
        <v>30</v>
      </c>
      <c r="B269" s="13" t="s">
        <v>559</v>
      </c>
      <c r="C269" s="8">
        <v>1600</v>
      </c>
      <c r="D269" s="8">
        <v>160003337</v>
      </c>
      <c r="E269" s="8">
        <v>0</v>
      </c>
      <c r="F269" s="8" t="s">
        <v>687</v>
      </c>
      <c r="G269" s="8" t="s">
        <v>688</v>
      </c>
      <c r="H269" s="8" t="s">
        <v>34</v>
      </c>
      <c r="I269" s="8">
        <v>0</v>
      </c>
      <c r="J269" s="8">
        <v>6</v>
      </c>
      <c r="K269" s="8">
        <v>10</v>
      </c>
      <c r="L269" s="8" t="s">
        <v>562</v>
      </c>
      <c r="M269" s="8" t="s">
        <v>562</v>
      </c>
      <c r="N269" s="8"/>
      <c r="O269" s="8" t="s">
        <v>38</v>
      </c>
      <c r="P269" s="9">
        <v>23182</v>
      </c>
      <c r="Q269" s="9">
        <v>0</v>
      </c>
      <c r="R269" s="9">
        <f t="shared" si="46"/>
        <v>-23182</v>
      </c>
      <c r="S269" s="9">
        <v>0</v>
      </c>
      <c r="T269" s="9">
        <f t="shared" si="43"/>
        <v>0</v>
      </c>
      <c r="U269" s="9">
        <v>-13502.04</v>
      </c>
      <c r="V269" s="9">
        <v>-1132</v>
      </c>
      <c r="W269" s="9">
        <v>0</v>
      </c>
      <c r="X269" s="9">
        <v>-1132</v>
      </c>
      <c r="Y269" s="9">
        <f t="shared" si="47"/>
        <v>14634.04</v>
      </c>
      <c r="Z269" s="9">
        <v>0</v>
      </c>
      <c r="AA269" s="9">
        <f t="shared" si="48"/>
        <v>0</v>
      </c>
      <c r="AB269" s="9">
        <v>8547.9599999999991</v>
      </c>
      <c r="AC269" s="9">
        <f t="shared" si="44"/>
        <v>9679.9599999999991</v>
      </c>
      <c r="AD269" s="9">
        <f t="shared" si="45"/>
        <v>0</v>
      </c>
    </row>
    <row r="270" spans="1:30" x14ac:dyDescent="0.3">
      <c r="A270" s="13" t="s">
        <v>30</v>
      </c>
      <c r="B270" s="13" t="s">
        <v>559</v>
      </c>
      <c r="C270" s="8">
        <v>1600</v>
      </c>
      <c r="D270" s="8">
        <v>160003338</v>
      </c>
      <c r="E270" s="8">
        <v>0</v>
      </c>
      <c r="F270" s="8" t="s">
        <v>689</v>
      </c>
      <c r="G270" s="8" t="s">
        <v>690</v>
      </c>
      <c r="H270" s="8" t="s">
        <v>34</v>
      </c>
      <c r="I270" s="8">
        <v>1</v>
      </c>
      <c r="J270" s="8">
        <v>11</v>
      </c>
      <c r="K270" s="8">
        <v>9</v>
      </c>
      <c r="L270" s="8" t="s">
        <v>562</v>
      </c>
      <c r="M270" s="8" t="s">
        <v>562</v>
      </c>
      <c r="N270" s="8"/>
      <c r="O270" s="8" t="s">
        <v>38</v>
      </c>
      <c r="P270" s="9">
        <v>21836</v>
      </c>
      <c r="Q270" s="9">
        <v>0</v>
      </c>
      <c r="R270" s="9">
        <f t="shared" si="46"/>
        <v>-21836</v>
      </c>
      <c r="S270" s="9">
        <v>0</v>
      </c>
      <c r="T270" s="9">
        <f t="shared" si="43"/>
        <v>0</v>
      </c>
      <c r="U270" s="9">
        <v>-6006</v>
      </c>
      <c r="V270" s="9">
        <v>-1049</v>
      </c>
      <c r="W270" s="9">
        <v>0</v>
      </c>
      <c r="X270" s="9">
        <v>-1049</v>
      </c>
      <c r="Y270" s="9">
        <f t="shared" si="47"/>
        <v>7055</v>
      </c>
      <c r="Z270" s="9">
        <v>0</v>
      </c>
      <c r="AA270" s="9">
        <f t="shared" si="48"/>
        <v>0</v>
      </c>
      <c r="AB270" s="9">
        <v>14781</v>
      </c>
      <c r="AC270" s="9">
        <f t="shared" si="44"/>
        <v>15830</v>
      </c>
      <c r="AD270" s="9">
        <f t="shared" si="45"/>
        <v>0</v>
      </c>
    </row>
    <row r="271" spans="1:30" x14ac:dyDescent="0.3">
      <c r="A271" s="13" t="s">
        <v>30</v>
      </c>
      <c r="B271" s="13" t="s">
        <v>559</v>
      </c>
      <c r="C271" s="8">
        <v>1600</v>
      </c>
      <c r="D271" s="8">
        <v>160003339</v>
      </c>
      <c r="E271" s="8">
        <v>0</v>
      </c>
      <c r="F271" s="8" t="s">
        <v>691</v>
      </c>
      <c r="G271" s="8" t="s">
        <v>692</v>
      </c>
      <c r="H271" s="8" t="s">
        <v>34</v>
      </c>
      <c r="I271" s="8">
        <v>1</v>
      </c>
      <c r="J271" s="8">
        <v>9</v>
      </c>
      <c r="K271" s="8">
        <v>8</v>
      </c>
      <c r="L271" s="8" t="s">
        <v>562</v>
      </c>
      <c r="M271" s="8" t="s">
        <v>562</v>
      </c>
      <c r="N271" s="8"/>
      <c r="O271" s="8" t="s">
        <v>38</v>
      </c>
      <c r="P271" s="9">
        <v>181899.42</v>
      </c>
      <c r="Q271" s="9">
        <v>0</v>
      </c>
      <c r="R271" s="9">
        <f t="shared" si="46"/>
        <v>-181899.42</v>
      </c>
      <c r="S271" s="9">
        <v>0</v>
      </c>
      <c r="T271" s="9">
        <f t="shared" si="43"/>
        <v>0</v>
      </c>
      <c r="U271" s="9">
        <v>-65933.929999999993</v>
      </c>
      <c r="V271" s="9">
        <v>-9468</v>
      </c>
      <c r="W271" s="9">
        <v>0</v>
      </c>
      <c r="X271" s="9">
        <v>-9468</v>
      </c>
      <c r="Y271" s="9">
        <f t="shared" si="47"/>
        <v>75401.929999999993</v>
      </c>
      <c r="Z271" s="9">
        <v>0</v>
      </c>
      <c r="AA271" s="9">
        <f t="shared" si="48"/>
        <v>0</v>
      </c>
      <c r="AB271" s="9">
        <v>106497.49000000002</v>
      </c>
      <c r="AC271" s="9">
        <f t="shared" si="44"/>
        <v>115965.49000000002</v>
      </c>
      <c r="AD271" s="9">
        <f t="shared" si="45"/>
        <v>0</v>
      </c>
    </row>
    <row r="272" spans="1:30" x14ac:dyDescent="0.3">
      <c r="A272" s="8" t="s">
        <v>30</v>
      </c>
      <c r="B272" s="8" t="s">
        <v>559</v>
      </c>
      <c r="C272" s="8">
        <v>1600</v>
      </c>
      <c r="D272" s="8">
        <v>160003341</v>
      </c>
      <c r="E272" s="8">
        <v>0</v>
      </c>
      <c r="F272" s="8" t="s">
        <v>693</v>
      </c>
      <c r="G272" s="8" t="s">
        <v>694</v>
      </c>
      <c r="H272" s="8" t="s">
        <v>34</v>
      </c>
      <c r="I272" s="8">
        <v>1</v>
      </c>
      <c r="J272" s="8">
        <v>11</v>
      </c>
      <c r="K272" s="8">
        <v>10</v>
      </c>
      <c r="L272" s="8" t="s">
        <v>562</v>
      </c>
      <c r="M272" s="8" t="s">
        <v>562</v>
      </c>
      <c r="N272" s="8"/>
      <c r="O272" s="8" t="s">
        <v>38</v>
      </c>
      <c r="P272" s="9">
        <v>138000</v>
      </c>
      <c r="Q272" s="9">
        <v>0</v>
      </c>
      <c r="R272" s="9">
        <v>0</v>
      </c>
      <c r="S272" s="9">
        <v>0</v>
      </c>
      <c r="T272" s="9">
        <f t="shared" si="43"/>
        <v>138000</v>
      </c>
      <c r="U272" s="9">
        <v>-37793</v>
      </c>
      <c r="V272" s="9">
        <v>-6588</v>
      </c>
      <c r="W272" s="9">
        <v>0</v>
      </c>
      <c r="X272" s="9">
        <v>-6588</v>
      </c>
      <c r="Y272" s="9">
        <v>0</v>
      </c>
      <c r="Z272" s="9">
        <v>0</v>
      </c>
      <c r="AA272" s="9">
        <f t="shared" ref="AA272:AA273" si="49">U272+X272+Y272+Z272-AB272</f>
        <v>-44381</v>
      </c>
      <c r="AB272" s="9">
        <v>0</v>
      </c>
      <c r="AC272" s="9">
        <f t="shared" si="44"/>
        <v>100207</v>
      </c>
      <c r="AD272" s="9">
        <f t="shared" si="45"/>
        <v>93619</v>
      </c>
    </row>
    <row r="273" spans="1:30" x14ac:dyDescent="0.3">
      <c r="A273" s="8" t="s">
        <v>30</v>
      </c>
      <c r="B273" s="8" t="s">
        <v>559</v>
      </c>
      <c r="C273" s="8">
        <v>1600</v>
      </c>
      <c r="D273" s="8">
        <v>160003342</v>
      </c>
      <c r="E273" s="8">
        <v>0</v>
      </c>
      <c r="F273" s="8" t="s">
        <v>695</v>
      </c>
      <c r="G273" s="8" t="s">
        <v>696</v>
      </c>
      <c r="H273" s="8" t="s">
        <v>34</v>
      </c>
      <c r="I273" s="8">
        <v>1</v>
      </c>
      <c r="J273" s="8">
        <v>10</v>
      </c>
      <c r="K273" s="8">
        <v>6</v>
      </c>
      <c r="L273" s="8" t="s">
        <v>562</v>
      </c>
      <c r="M273" s="8" t="s">
        <v>562</v>
      </c>
      <c r="N273" s="8"/>
      <c r="O273" s="8" t="s">
        <v>38</v>
      </c>
      <c r="P273" s="9">
        <v>46262</v>
      </c>
      <c r="Q273" s="9">
        <v>0</v>
      </c>
      <c r="R273" s="9">
        <v>0</v>
      </c>
      <c r="S273" s="9">
        <v>0</v>
      </c>
      <c r="T273" s="9">
        <f t="shared" si="43"/>
        <v>46262</v>
      </c>
      <c r="U273" s="9">
        <v>-16639.849999999999</v>
      </c>
      <c r="V273" s="9">
        <v>-2203</v>
      </c>
      <c r="W273" s="9">
        <v>0</v>
      </c>
      <c r="X273" s="9">
        <v>-2203</v>
      </c>
      <c r="Y273" s="9">
        <v>0</v>
      </c>
      <c r="Z273" s="9">
        <v>0</v>
      </c>
      <c r="AA273" s="9">
        <f t="shared" si="49"/>
        <v>-18842.849999999999</v>
      </c>
      <c r="AB273" s="9">
        <v>0</v>
      </c>
      <c r="AC273" s="9">
        <f t="shared" si="44"/>
        <v>29622.15</v>
      </c>
      <c r="AD273" s="9">
        <f t="shared" si="45"/>
        <v>27419.15</v>
      </c>
    </row>
    <row r="274" spans="1:30" x14ac:dyDescent="0.3">
      <c r="A274" s="13" t="s">
        <v>30</v>
      </c>
      <c r="B274" s="13" t="s">
        <v>559</v>
      </c>
      <c r="C274" s="8">
        <v>1600</v>
      </c>
      <c r="D274" s="8">
        <v>160003343</v>
      </c>
      <c r="E274" s="8">
        <v>0</v>
      </c>
      <c r="F274" s="8" t="s">
        <v>697</v>
      </c>
      <c r="G274" s="8" t="s">
        <v>698</v>
      </c>
      <c r="H274" s="8" t="s">
        <v>34</v>
      </c>
      <c r="I274" s="8">
        <v>1</v>
      </c>
      <c r="J274" s="8">
        <v>13</v>
      </c>
      <c r="K274" s="8">
        <v>7</v>
      </c>
      <c r="L274" s="8" t="s">
        <v>562</v>
      </c>
      <c r="M274" s="8" t="s">
        <v>562</v>
      </c>
      <c r="N274" s="8"/>
      <c r="O274" s="8" t="s">
        <v>38</v>
      </c>
      <c r="P274" s="9">
        <v>70683.38</v>
      </c>
      <c r="Q274" s="9">
        <v>0</v>
      </c>
      <c r="R274" s="9">
        <f t="shared" ref="R274:R276" si="50">-P274</f>
        <v>-70683.38</v>
      </c>
      <c r="S274" s="9">
        <v>0</v>
      </c>
      <c r="T274" s="9">
        <f t="shared" si="43"/>
        <v>0</v>
      </c>
      <c r="U274" s="9">
        <v>-11680</v>
      </c>
      <c r="V274" s="9">
        <v>-3364</v>
      </c>
      <c r="W274" s="9">
        <v>0</v>
      </c>
      <c r="X274" s="9">
        <v>-3364</v>
      </c>
      <c r="Y274" s="9">
        <f t="shared" ref="Y274:Y276" si="51">-(U274+X274+Z274)</f>
        <v>15044</v>
      </c>
      <c r="Z274" s="9">
        <v>0</v>
      </c>
      <c r="AA274" s="9">
        <f t="shared" ref="AA274:AA276" si="52">U274+X274+Y274+Z274</f>
        <v>0</v>
      </c>
      <c r="AB274" s="9">
        <v>55639.380000000005</v>
      </c>
      <c r="AC274" s="9">
        <f t="shared" si="44"/>
        <v>59003.380000000005</v>
      </c>
      <c r="AD274" s="9">
        <f t="shared" si="45"/>
        <v>0</v>
      </c>
    </row>
    <row r="275" spans="1:30" x14ac:dyDescent="0.3">
      <c r="A275" s="13" t="s">
        <v>30</v>
      </c>
      <c r="B275" s="13" t="s">
        <v>559</v>
      </c>
      <c r="C275" s="8">
        <v>1600</v>
      </c>
      <c r="D275" s="8">
        <v>160003344</v>
      </c>
      <c r="E275" s="8">
        <v>0</v>
      </c>
      <c r="F275" s="8" t="s">
        <v>699</v>
      </c>
      <c r="G275" s="8" t="s">
        <v>676</v>
      </c>
      <c r="H275" s="8" t="s">
        <v>34</v>
      </c>
      <c r="I275" s="8">
        <v>1</v>
      </c>
      <c r="J275" s="8">
        <v>5</v>
      </c>
      <c r="K275" s="8">
        <v>3</v>
      </c>
      <c r="L275" s="8" t="s">
        <v>562</v>
      </c>
      <c r="M275" s="8" t="s">
        <v>562</v>
      </c>
      <c r="N275" s="8"/>
      <c r="O275" s="8" t="s">
        <v>38</v>
      </c>
      <c r="P275" s="9">
        <v>100776</v>
      </c>
      <c r="Q275" s="9">
        <v>0</v>
      </c>
      <c r="R275" s="9">
        <f t="shared" si="50"/>
        <v>-100776</v>
      </c>
      <c r="S275" s="9">
        <v>0</v>
      </c>
      <c r="T275" s="9">
        <f t="shared" si="43"/>
        <v>0</v>
      </c>
      <c r="U275" s="9">
        <v>-67692.58</v>
      </c>
      <c r="V275" s="9">
        <v>-5169</v>
      </c>
      <c r="W275" s="9">
        <v>0</v>
      </c>
      <c r="X275" s="9">
        <v>-5169</v>
      </c>
      <c r="Y275" s="9">
        <f t="shared" si="51"/>
        <v>72861.58</v>
      </c>
      <c r="Z275" s="9">
        <v>0</v>
      </c>
      <c r="AA275" s="9">
        <f t="shared" si="52"/>
        <v>0</v>
      </c>
      <c r="AB275" s="9">
        <v>27914.42</v>
      </c>
      <c r="AC275" s="9">
        <f t="shared" si="44"/>
        <v>33083.42</v>
      </c>
      <c r="AD275" s="9">
        <f t="shared" si="45"/>
        <v>0</v>
      </c>
    </row>
    <row r="276" spans="1:30" x14ac:dyDescent="0.3">
      <c r="A276" s="13" t="s">
        <v>30</v>
      </c>
      <c r="B276" s="13" t="s">
        <v>559</v>
      </c>
      <c r="C276" s="8">
        <v>1600</v>
      </c>
      <c r="D276" s="8">
        <v>160003345</v>
      </c>
      <c r="E276" s="8">
        <v>0</v>
      </c>
      <c r="F276" s="8" t="s">
        <v>700</v>
      </c>
      <c r="G276" s="8" t="s">
        <v>701</v>
      </c>
      <c r="H276" s="8" t="s">
        <v>34</v>
      </c>
      <c r="I276" s="8">
        <v>1</v>
      </c>
      <c r="J276" s="8">
        <v>9</v>
      </c>
      <c r="K276" s="8">
        <v>5</v>
      </c>
      <c r="L276" s="8" t="s">
        <v>562</v>
      </c>
      <c r="M276" s="8" t="s">
        <v>562</v>
      </c>
      <c r="N276" s="8"/>
      <c r="O276" s="8" t="s">
        <v>38</v>
      </c>
      <c r="P276" s="9">
        <v>161460.9</v>
      </c>
      <c r="Q276" s="9">
        <v>0</v>
      </c>
      <c r="R276" s="9">
        <f t="shared" si="50"/>
        <v>-161460.9</v>
      </c>
      <c r="S276" s="9">
        <v>0</v>
      </c>
      <c r="T276" s="9">
        <f t="shared" si="43"/>
        <v>0</v>
      </c>
      <c r="U276" s="9">
        <v>-61973.440000000002</v>
      </c>
      <c r="V276" s="9">
        <v>-8344</v>
      </c>
      <c r="W276" s="9">
        <v>0</v>
      </c>
      <c r="X276" s="9">
        <v>-8344</v>
      </c>
      <c r="Y276" s="9">
        <f t="shared" si="51"/>
        <v>70317.440000000002</v>
      </c>
      <c r="Z276" s="9">
        <v>0</v>
      </c>
      <c r="AA276" s="9">
        <f t="shared" si="52"/>
        <v>0</v>
      </c>
      <c r="AB276" s="9">
        <v>91143.459999999992</v>
      </c>
      <c r="AC276" s="9">
        <f t="shared" si="44"/>
        <v>99487.459999999992</v>
      </c>
      <c r="AD276" s="9">
        <f t="shared" si="45"/>
        <v>0</v>
      </c>
    </row>
    <row r="277" spans="1:30" x14ac:dyDescent="0.3">
      <c r="A277" s="8" t="s">
        <v>30</v>
      </c>
      <c r="B277" s="8" t="s">
        <v>559</v>
      </c>
      <c r="C277" s="8">
        <v>1600</v>
      </c>
      <c r="D277" s="8">
        <v>160003346</v>
      </c>
      <c r="E277" s="8">
        <v>0</v>
      </c>
      <c r="F277" s="8" t="s">
        <v>702</v>
      </c>
      <c r="G277" s="8" t="s">
        <v>703</v>
      </c>
      <c r="H277" s="8" t="s">
        <v>34</v>
      </c>
      <c r="I277" s="8">
        <v>0</v>
      </c>
      <c r="J277" s="8">
        <v>10</v>
      </c>
      <c r="K277" s="8">
        <v>5</v>
      </c>
      <c r="L277" s="8" t="s">
        <v>562</v>
      </c>
      <c r="M277" s="8" t="s">
        <v>562</v>
      </c>
      <c r="N277" s="8" t="s">
        <v>602</v>
      </c>
      <c r="O277" s="8" t="s">
        <v>38</v>
      </c>
      <c r="P277" s="9">
        <v>24249.88</v>
      </c>
      <c r="Q277" s="9">
        <v>0</v>
      </c>
      <c r="R277" s="9">
        <v>-24249.88</v>
      </c>
      <c r="S277" s="9">
        <v>0</v>
      </c>
      <c r="T277" s="9">
        <f t="shared" si="43"/>
        <v>0</v>
      </c>
      <c r="U277" s="9">
        <v>-8840.17</v>
      </c>
      <c r="V277" s="9">
        <v>-471</v>
      </c>
      <c r="W277" s="9">
        <v>0</v>
      </c>
      <c r="X277" s="9">
        <v>-471</v>
      </c>
      <c r="Y277" s="9">
        <f>-(U277+X277)</f>
        <v>9311.17</v>
      </c>
      <c r="Z277" s="9">
        <v>0</v>
      </c>
      <c r="AA277" s="9">
        <f>U277+X277+Y277+Z277</f>
        <v>0</v>
      </c>
      <c r="AB277" s="9">
        <v>0</v>
      </c>
      <c r="AC277" s="9">
        <f t="shared" si="44"/>
        <v>15409.710000000001</v>
      </c>
      <c r="AD277" s="9">
        <f t="shared" si="45"/>
        <v>0</v>
      </c>
    </row>
    <row r="278" spans="1:30" x14ac:dyDescent="0.3">
      <c r="A278" s="13" t="s">
        <v>30</v>
      </c>
      <c r="B278" s="13" t="s">
        <v>559</v>
      </c>
      <c r="C278" s="8">
        <v>1600</v>
      </c>
      <c r="D278" s="8">
        <v>160003347</v>
      </c>
      <c r="E278" s="8">
        <v>0</v>
      </c>
      <c r="F278" s="8" t="s">
        <v>704</v>
      </c>
      <c r="G278" s="8" t="s">
        <v>385</v>
      </c>
      <c r="H278" s="8" t="s">
        <v>34</v>
      </c>
      <c r="I278" s="8">
        <v>1</v>
      </c>
      <c r="J278" s="8">
        <v>10</v>
      </c>
      <c r="K278" s="8">
        <v>10</v>
      </c>
      <c r="L278" s="8" t="s">
        <v>562</v>
      </c>
      <c r="M278" s="8" t="s">
        <v>562</v>
      </c>
      <c r="N278" s="8"/>
      <c r="O278" s="8" t="s">
        <v>38</v>
      </c>
      <c r="P278" s="9">
        <v>4500</v>
      </c>
      <c r="Q278" s="9">
        <v>0</v>
      </c>
      <c r="R278" s="9">
        <f t="shared" ref="R278:R284" si="53">-P278</f>
        <v>-4500</v>
      </c>
      <c r="S278" s="9">
        <v>0</v>
      </c>
      <c r="T278" s="9">
        <f t="shared" si="43"/>
        <v>0</v>
      </c>
      <c r="U278" s="9">
        <v>-1522.16</v>
      </c>
      <c r="V278" s="9">
        <v>-214</v>
      </c>
      <c r="W278" s="9">
        <v>0</v>
      </c>
      <c r="X278" s="9">
        <v>-214</v>
      </c>
      <c r="Y278" s="9">
        <f t="shared" ref="Y278:Y284" si="54">-(U278+X278+Z278)</f>
        <v>1736.16</v>
      </c>
      <c r="Z278" s="9">
        <v>0</v>
      </c>
      <c r="AA278" s="9">
        <f t="shared" ref="AA278:AA284" si="55">U278+X278+Y278+Z278</f>
        <v>0</v>
      </c>
      <c r="AB278" s="9">
        <v>2763.84</v>
      </c>
      <c r="AC278" s="9">
        <f t="shared" si="44"/>
        <v>2977.84</v>
      </c>
      <c r="AD278" s="9">
        <f t="shared" si="45"/>
        <v>0</v>
      </c>
    </row>
    <row r="279" spans="1:30" x14ac:dyDescent="0.3">
      <c r="A279" s="13" t="s">
        <v>30</v>
      </c>
      <c r="B279" s="13" t="s">
        <v>559</v>
      </c>
      <c r="C279" s="8">
        <v>1600</v>
      </c>
      <c r="D279" s="8">
        <v>160003348</v>
      </c>
      <c r="E279" s="8">
        <v>0</v>
      </c>
      <c r="F279" s="8" t="s">
        <v>705</v>
      </c>
      <c r="G279" s="8" t="s">
        <v>385</v>
      </c>
      <c r="H279" s="8" t="s">
        <v>34</v>
      </c>
      <c r="I279" s="8">
        <v>5</v>
      </c>
      <c r="J279" s="8">
        <v>11</v>
      </c>
      <c r="K279" s="8">
        <v>7</v>
      </c>
      <c r="L279" s="8" t="s">
        <v>562</v>
      </c>
      <c r="M279" s="8" t="s">
        <v>562</v>
      </c>
      <c r="N279" s="8"/>
      <c r="O279" s="8" t="s">
        <v>38</v>
      </c>
      <c r="P279" s="9">
        <v>18000</v>
      </c>
      <c r="Q279" s="9">
        <v>0</v>
      </c>
      <c r="R279" s="9">
        <f t="shared" si="53"/>
        <v>-18000</v>
      </c>
      <c r="S279" s="9">
        <v>0</v>
      </c>
      <c r="T279" s="9">
        <f t="shared" si="43"/>
        <v>0</v>
      </c>
      <c r="U279" s="9">
        <v>-5259</v>
      </c>
      <c r="V279" s="9">
        <v>-856</v>
      </c>
      <c r="W279" s="9">
        <v>0</v>
      </c>
      <c r="X279" s="9">
        <v>-856</v>
      </c>
      <c r="Y279" s="9">
        <f t="shared" si="54"/>
        <v>6115</v>
      </c>
      <c r="Z279" s="9">
        <v>0</v>
      </c>
      <c r="AA279" s="9">
        <f t="shared" si="55"/>
        <v>0</v>
      </c>
      <c r="AB279" s="9">
        <v>11885</v>
      </c>
      <c r="AC279" s="9">
        <f t="shared" si="44"/>
        <v>12741</v>
      </c>
      <c r="AD279" s="9">
        <f t="shared" si="45"/>
        <v>0</v>
      </c>
    </row>
    <row r="280" spans="1:30" x14ac:dyDescent="0.3">
      <c r="A280" s="13" t="s">
        <v>30</v>
      </c>
      <c r="B280" s="13" t="s">
        <v>559</v>
      </c>
      <c r="C280" s="8">
        <v>1600</v>
      </c>
      <c r="D280" s="8">
        <v>160003349</v>
      </c>
      <c r="E280" s="8">
        <v>0</v>
      </c>
      <c r="F280" s="8" t="s">
        <v>706</v>
      </c>
      <c r="G280" s="8" t="s">
        <v>707</v>
      </c>
      <c r="H280" s="8" t="s">
        <v>34</v>
      </c>
      <c r="I280" s="8">
        <v>2</v>
      </c>
      <c r="J280" s="8">
        <v>12</v>
      </c>
      <c r="K280" s="8">
        <v>2</v>
      </c>
      <c r="L280" s="8" t="s">
        <v>562</v>
      </c>
      <c r="M280" s="8" t="s">
        <v>562</v>
      </c>
      <c r="N280" s="8"/>
      <c r="O280" s="8" t="s">
        <v>38</v>
      </c>
      <c r="P280" s="9">
        <v>14195.03</v>
      </c>
      <c r="Q280" s="9">
        <v>0</v>
      </c>
      <c r="R280" s="9">
        <f t="shared" si="53"/>
        <v>-14195.03</v>
      </c>
      <c r="S280" s="9">
        <v>0</v>
      </c>
      <c r="T280" s="9">
        <f t="shared" si="43"/>
        <v>0</v>
      </c>
      <c r="U280" s="9">
        <v>-3710</v>
      </c>
      <c r="V280" s="9">
        <v>-669</v>
      </c>
      <c r="W280" s="9">
        <v>0</v>
      </c>
      <c r="X280" s="9">
        <v>-669</v>
      </c>
      <c r="Y280" s="9">
        <f t="shared" si="54"/>
        <v>4379</v>
      </c>
      <c r="Z280" s="9">
        <v>0</v>
      </c>
      <c r="AA280" s="9">
        <f t="shared" si="55"/>
        <v>0</v>
      </c>
      <c r="AB280" s="9">
        <v>9816.0300000000007</v>
      </c>
      <c r="AC280" s="9">
        <f t="shared" si="44"/>
        <v>10485.030000000001</v>
      </c>
      <c r="AD280" s="9">
        <f t="shared" si="45"/>
        <v>0</v>
      </c>
    </row>
    <row r="281" spans="1:30" x14ac:dyDescent="0.3">
      <c r="A281" s="13" t="s">
        <v>30</v>
      </c>
      <c r="B281" s="13" t="s">
        <v>559</v>
      </c>
      <c r="C281" s="8">
        <v>1600</v>
      </c>
      <c r="D281" s="8">
        <v>160003350</v>
      </c>
      <c r="E281" s="8">
        <v>0</v>
      </c>
      <c r="F281" s="8" t="s">
        <v>708</v>
      </c>
      <c r="G281" s="8" t="s">
        <v>385</v>
      </c>
      <c r="H281" s="8" t="s">
        <v>34</v>
      </c>
      <c r="I281" s="8">
        <v>8</v>
      </c>
      <c r="J281" s="8">
        <v>11</v>
      </c>
      <c r="K281" s="8">
        <v>3</v>
      </c>
      <c r="L281" s="8" t="s">
        <v>562</v>
      </c>
      <c r="M281" s="8" t="s">
        <v>562</v>
      </c>
      <c r="N281" s="8"/>
      <c r="O281" s="8" t="s">
        <v>38</v>
      </c>
      <c r="P281" s="9">
        <v>23230</v>
      </c>
      <c r="Q281" s="9">
        <v>0</v>
      </c>
      <c r="R281" s="9">
        <f t="shared" si="53"/>
        <v>-23230</v>
      </c>
      <c r="S281" s="9">
        <v>0</v>
      </c>
      <c r="T281" s="9">
        <f t="shared" si="43"/>
        <v>0</v>
      </c>
      <c r="U281" s="9">
        <v>-7204</v>
      </c>
      <c r="V281" s="9">
        <v>-1110</v>
      </c>
      <c r="W281" s="9">
        <v>0</v>
      </c>
      <c r="X281" s="9">
        <v>-1110</v>
      </c>
      <c r="Y281" s="9">
        <f t="shared" si="54"/>
        <v>8314</v>
      </c>
      <c r="Z281" s="9">
        <v>0</v>
      </c>
      <c r="AA281" s="9">
        <f t="shared" si="55"/>
        <v>0</v>
      </c>
      <c r="AB281" s="9">
        <v>14916</v>
      </c>
      <c r="AC281" s="9">
        <f t="shared" si="44"/>
        <v>16026</v>
      </c>
      <c r="AD281" s="9">
        <f t="shared" si="45"/>
        <v>0</v>
      </c>
    </row>
    <row r="282" spans="1:30" x14ac:dyDescent="0.3">
      <c r="A282" s="13" t="s">
        <v>30</v>
      </c>
      <c r="B282" s="13" t="s">
        <v>559</v>
      </c>
      <c r="C282" s="8">
        <v>1600</v>
      </c>
      <c r="D282" s="8">
        <v>160003351</v>
      </c>
      <c r="E282" s="8">
        <v>0</v>
      </c>
      <c r="F282" s="8" t="s">
        <v>709</v>
      </c>
      <c r="G282" s="8" t="s">
        <v>710</v>
      </c>
      <c r="H282" s="8" t="s">
        <v>34</v>
      </c>
      <c r="I282" s="8">
        <v>2</v>
      </c>
      <c r="J282" s="8">
        <v>13</v>
      </c>
      <c r="K282" s="8">
        <v>2</v>
      </c>
      <c r="L282" s="8" t="s">
        <v>562</v>
      </c>
      <c r="M282" s="8" t="s">
        <v>562</v>
      </c>
      <c r="N282" s="8"/>
      <c r="O282" s="8" t="s">
        <v>38</v>
      </c>
      <c r="P282" s="9">
        <v>12400</v>
      </c>
      <c r="Q282" s="9">
        <v>0</v>
      </c>
      <c r="R282" s="9">
        <f t="shared" si="53"/>
        <v>-12400</v>
      </c>
      <c r="S282" s="9">
        <v>0</v>
      </c>
      <c r="T282" s="9">
        <f t="shared" si="43"/>
        <v>0</v>
      </c>
      <c r="U282" s="9">
        <v>-2356</v>
      </c>
      <c r="V282" s="9">
        <v>-591</v>
      </c>
      <c r="W282" s="9">
        <v>0</v>
      </c>
      <c r="X282" s="9">
        <v>-591</v>
      </c>
      <c r="Y282" s="9">
        <f t="shared" si="54"/>
        <v>2947</v>
      </c>
      <c r="Z282" s="9">
        <v>0</v>
      </c>
      <c r="AA282" s="9">
        <f t="shared" si="55"/>
        <v>0</v>
      </c>
      <c r="AB282" s="9">
        <v>9453</v>
      </c>
      <c r="AC282" s="9">
        <f t="shared" si="44"/>
        <v>10044</v>
      </c>
      <c r="AD282" s="9">
        <f t="shared" si="45"/>
        <v>0</v>
      </c>
    </row>
    <row r="283" spans="1:30" x14ac:dyDescent="0.3">
      <c r="A283" s="13" t="s">
        <v>30</v>
      </c>
      <c r="B283" s="13" t="s">
        <v>559</v>
      </c>
      <c r="C283" s="8">
        <v>1600</v>
      </c>
      <c r="D283" s="8">
        <v>160003352</v>
      </c>
      <c r="E283" s="8">
        <v>0</v>
      </c>
      <c r="F283" s="8" t="s">
        <v>711</v>
      </c>
      <c r="G283" s="8" t="s">
        <v>712</v>
      </c>
      <c r="H283" s="8" t="s">
        <v>34</v>
      </c>
      <c r="I283" s="8">
        <v>3</v>
      </c>
      <c r="J283" s="8">
        <v>4</v>
      </c>
      <c r="K283" s="8">
        <v>10</v>
      </c>
      <c r="L283" s="8" t="s">
        <v>562</v>
      </c>
      <c r="M283" s="8" t="s">
        <v>562</v>
      </c>
      <c r="N283" s="8"/>
      <c r="O283" s="8" t="s">
        <v>38</v>
      </c>
      <c r="P283" s="9">
        <v>12000</v>
      </c>
      <c r="Q283" s="9">
        <v>0</v>
      </c>
      <c r="R283" s="9">
        <f t="shared" si="53"/>
        <v>-12000</v>
      </c>
      <c r="S283" s="9">
        <v>0</v>
      </c>
      <c r="T283" s="9">
        <f t="shared" si="43"/>
        <v>0</v>
      </c>
      <c r="U283" s="9">
        <v>-8416.14</v>
      </c>
      <c r="V283" s="9">
        <v>-612</v>
      </c>
      <c r="W283" s="9">
        <v>0</v>
      </c>
      <c r="X283" s="9">
        <v>-612</v>
      </c>
      <c r="Y283" s="9">
        <f t="shared" si="54"/>
        <v>9028.14</v>
      </c>
      <c r="Z283" s="9">
        <v>0</v>
      </c>
      <c r="AA283" s="9">
        <f t="shared" si="55"/>
        <v>0</v>
      </c>
      <c r="AB283" s="9">
        <v>2971.8600000000006</v>
      </c>
      <c r="AC283" s="9">
        <f t="shared" si="44"/>
        <v>3583.8600000000006</v>
      </c>
      <c r="AD283" s="9">
        <f t="shared" si="45"/>
        <v>0</v>
      </c>
    </row>
    <row r="284" spans="1:30" x14ac:dyDescent="0.3">
      <c r="A284" s="13" t="s">
        <v>30</v>
      </c>
      <c r="B284" s="13" t="s">
        <v>559</v>
      </c>
      <c r="C284" s="8">
        <v>1600</v>
      </c>
      <c r="D284" s="8">
        <v>160003353</v>
      </c>
      <c r="E284" s="8">
        <v>0</v>
      </c>
      <c r="F284" s="8" t="s">
        <v>713</v>
      </c>
      <c r="G284" s="8" t="s">
        <v>714</v>
      </c>
      <c r="H284" s="8" t="s">
        <v>34</v>
      </c>
      <c r="I284" s="8">
        <v>1</v>
      </c>
      <c r="J284" s="8">
        <v>7</v>
      </c>
      <c r="K284" s="8">
        <v>6</v>
      </c>
      <c r="L284" s="8" t="s">
        <v>562</v>
      </c>
      <c r="M284" s="8" t="s">
        <v>562</v>
      </c>
      <c r="N284" s="8"/>
      <c r="O284" s="8" t="s">
        <v>38</v>
      </c>
      <c r="P284" s="9">
        <v>94860</v>
      </c>
      <c r="Q284" s="9">
        <v>0</v>
      </c>
      <c r="R284" s="9">
        <f t="shared" si="53"/>
        <v>-94860</v>
      </c>
      <c r="S284" s="9">
        <v>0</v>
      </c>
      <c r="T284" s="9">
        <f t="shared" si="43"/>
        <v>0</v>
      </c>
      <c r="U284" s="9">
        <v>-51595.360000000001</v>
      </c>
      <c r="V284" s="9">
        <v>-4578</v>
      </c>
      <c r="W284" s="9">
        <v>0</v>
      </c>
      <c r="X284" s="9">
        <v>-4578</v>
      </c>
      <c r="Y284" s="9">
        <f t="shared" si="54"/>
        <v>56173.36</v>
      </c>
      <c r="Z284" s="9">
        <v>0</v>
      </c>
      <c r="AA284" s="9">
        <f t="shared" si="55"/>
        <v>0</v>
      </c>
      <c r="AB284" s="9">
        <v>38686.639999999999</v>
      </c>
      <c r="AC284" s="9">
        <f t="shared" si="44"/>
        <v>43264.639999999999</v>
      </c>
      <c r="AD284" s="9">
        <f t="shared" si="45"/>
        <v>0</v>
      </c>
    </row>
    <row r="285" spans="1:30" x14ac:dyDescent="0.3">
      <c r="A285" s="8" t="s">
        <v>30</v>
      </c>
      <c r="B285" s="8" t="s">
        <v>559</v>
      </c>
      <c r="C285" s="8">
        <v>1600</v>
      </c>
      <c r="D285" s="8">
        <v>160003354</v>
      </c>
      <c r="E285" s="8">
        <v>0</v>
      </c>
      <c r="F285" s="8" t="s">
        <v>715</v>
      </c>
      <c r="G285" s="8" t="s">
        <v>716</v>
      </c>
      <c r="H285" s="8" t="s">
        <v>34</v>
      </c>
      <c r="I285" s="8">
        <v>0</v>
      </c>
      <c r="J285" s="8">
        <v>9</v>
      </c>
      <c r="K285" s="8">
        <v>5</v>
      </c>
      <c r="L285" s="8" t="s">
        <v>562</v>
      </c>
      <c r="M285" s="8" t="s">
        <v>562</v>
      </c>
      <c r="N285" s="8" t="s">
        <v>602</v>
      </c>
      <c r="O285" s="8" t="s">
        <v>38</v>
      </c>
      <c r="P285" s="9">
        <v>104625</v>
      </c>
      <c r="Q285" s="9">
        <v>0</v>
      </c>
      <c r="R285" s="9">
        <v>-104625</v>
      </c>
      <c r="S285" s="9">
        <v>0</v>
      </c>
      <c r="T285" s="9">
        <f t="shared" si="43"/>
        <v>0</v>
      </c>
      <c r="U285" s="9">
        <v>-39943.919999999998</v>
      </c>
      <c r="V285" s="9">
        <v>-2210</v>
      </c>
      <c r="W285" s="9">
        <v>0</v>
      </c>
      <c r="X285" s="9">
        <v>-2210</v>
      </c>
      <c r="Y285" s="9">
        <f>-(U285+X285)</f>
        <v>42153.919999999998</v>
      </c>
      <c r="Z285" s="9">
        <v>0</v>
      </c>
      <c r="AA285" s="9">
        <f>U285+X285+Y285+Z285</f>
        <v>0</v>
      </c>
      <c r="AB285" s="9">
        <v>0</v>
      </c>
      <c r="AC285" s="9">
        <f t="shared" si="44"/>
        <v>64681.08</v>
      </c>
      <c r="AD285" s="9">
        <f t="shared" si="45"/>
        <v>0</v>
      </c>
    </row>
    <row r="286" spans="1:30" x14ac:dyDescent="0.3">
      <c r="A286" s="13" t="s">
        <v>30</v>
      </c>
      <c r="B286" s="13" t="s">
        <v>559</v>
      </c>
      <c r="C286" s="8">
        <v>1600</v>
      </c>
      <c r="D286" s="8">
        <v>160003355</v>
      </c>
      <c r="E286" s="8">
        <v>0</v>
      </c>
      <c r="F286" s="8" t="s">
        <v>717</v>
      </c>
      <c r="G286" s="8" t="s">
        <v>718</v>
      </c>
      <c r="H286" s="8" t="s">
        <v>34</v>
      </c>
      <c r="I286" s="8">
        <v>1</v>
      </c>
      <c r="J286" s="8">
        <v>9</v>
      </c>
      <c r="K286" s="8">
        <v>10</v>
      </c>
      <c r="L286" s="8" t="s">
        <v>562</v>
      </c>
      <c r="M286" s="8" t="s">
        <v>562</v>
      </c>
      <c r="N286" s="8"/>
      <c r="O286" s="8" t="s">
        <v>38</v>
      </c>
      <c r="P286" s="9">
        <v>202500</v>
      </c>
      <c r="Q286" s="9">
        <v>0</v>
      </c>
      <c r="R286" s="9">
        <f t="shared" ref="R286:R300" si="56">-P286</f>
        <v>-202500</v>
      </c>
      <c r="S286" s="9">
        <v>0</v>
      </c>
      <c r="T286" s="9">
        <f t="shared" si="43"/>
        <v>0</v>
      </c>
      <c r="U286" s="9">
        <v>-71338.53</v>
      </c>
      <c r="V286" s="9">
        <v>-10517</v>
      </c>
      <c r="W286" s="9">
        <v>0</v>
      </c>
      <c r="X286" s="9">
        <v>-10517</v>
      </c>
      <c r="Y286" s="9">
        <f t="shared" ref="Y286:Y300" si="57">-(U286+X286+Z286)</f>
        <v>81855.53</v>
      </c>
      <c r="Z286" s="9">
        <v>0</v>
      </c>
      <c r="AA286" s="9">
        <f t="shared" ref="AA286:AA300" si="58">U286+X286+Y286+Z286</f>
        <v>0</v>
      </c>
      <c r="AB286" s="9">
        <v>120644.47</v>
      </c>
      <c r="AC286" s="9">
        <f t="shared" si="44"/>
        <v>131161.47</v>
      </c>
      <c r="AD286" s="9">
        <f t="shared" si="45"/>
        <v>0</v>
      </c>
    </row>
    <row r="287" spans="1:30" x14ac:dyDescent="0.3">
      <c r="A287" s="13" t="s">
        <v>30</v>
      </c>
      <c r="B287" s="13" t="s">
        <v>559</v>
      </c>
      <c r="C287" s="8">
        <v>1600</v>
      </c>
      <c r="D287" s="8">
        <v>160003356</v>
      </c>
      <c r="E287" s="8">
        <v>0</v>
      </c>
      <c r="F287" s="8" t="s">
        <v>719</v>
      </c>
      <c r="G287" s="8" t="s">
        <v>718</v>
      </c>
      <c r="H287" s="8" t="s">
        <v>34</v>
      </c>
      <c r="I287" s="8">
        <v>1</v>
      </c>
      <c r="J287" s="8">
        <v>9</v>
      </c>
      <c r="K287" s="8">
        <v>10</v>
      </c>
      <c r="L287" s="8" t="s">
        <v>562</v>
      </c>
      <c r="M287" s="8" t="s">
        <v>562</v>
      </c>
      <c r="N287" s="8"/>
      <c r="O287" s="8" t="s">
        <v>38</v>
      </c>
      <c r="P287" s="9">
        <v>33750</v>
      </c>
      <c r="Q287" s="9">
        <v>0</v>
      </c>
      <c r="R287" s="9">
        <f t="shared" si="56"/>
        <v>-33750</v>
      </c>
      <c r="S287" s="9">
        <v>0</v>
      </c>
      <c r="T287" s="9">
        <f t="shared" si="43"/>
        <v>0</v>
      </c>
      <c r="U287" s="9">
        <v>-11888.59</v>
      </c>
      <c r="V287" s="9">
        <v>-1753</v>
      </c>
      <c r="W287" s="9">
        <v>0</v>
      </c>
      <c r="X287" s="9">
        <v>-1753</v>
      </c>
      <c r="Y287" s="9">
        <f t="shared" si="57"/>
        <v>13641.59</v>
      </c>
      <c r="Z287" s="9">
        <v>0</v>
      </c>
      <c r="AA287" s="9">
        <f t="shared" si="58"/>
        <v>0</v>
      </c>
      <c r="AB287" s="9">
        <v>20108.41</v>
      </c>
      <c r="AC287" s="9">
        <f t="shared" si="44"/>
        <v>21861.41</v>
      </c>
      <c r="AD287" s="9">
        <f t="shared" si="45"/>
        <v>0</v>
      </c>
    </row>
    <row r="288" spans="1:30" x14ac:dyDescent="0.3">
      <c r="A288" s="13" t="s">
        <v>30</v>
      </c>
      <c r="B288" s="13" t="s">
        <v>559</v>
      </c>
      <c r="C288" s="8">
        <v>1600</v>
      </c>
      <c r="D288" s="8">
        <v>160003359</v>
      </c>
      <c r="E288" s="8">
        <v>0</v>
      </c>
      <c r="F288" s="8" t="s">
        <v>720</v>
      </c>
      <c r="G288" s="8" t="s">
        <v>721</v>
      </c>
      <c r="H288" s="8" t="s">
        <v>34</v>
      </c>
      <c r="I288" s="8">
        <v>1</v>
      </c>
      <c r="J288" s="8">
        <v>8</v>
      </c>
      <c r="K288" s="8">
        <v>5</v>
      </c>
      <c r="L288" s="8" t="s">
        <v>562</v>
      </c>
      <c r="M288" s="8" t="s">
        <v>562</v>
      </c>
      <c r="N288" s="8"/>
      <c r="O288" s="8" t="s">
        <v>38</v>
      </c>
      <c r="P288" s="9">
        <v>19425</v>
      </c>
      <c r="Q288" s="9">
        <v>0</v>
      </c>
      <c r="R288" s="9">
        <f t="shared" si="56"/>
        <v>-19425</v>
      </c>
      <c r="S288" s="9">
        <v>0</v>
      </c>
      <c r="T288" s="9">
        <f t="shared" si="43"/>
        <v>0</v>
      </c>
      <c r="U288" s="9">
        <v>-8622.2999999999993</v>
      </c>
      <c r="V288" s="9">
        <v>-1021</v>
      </c>
      <c r="W288" s="9">
        <v>0</v>
      </c>
      <c r="X288" s="9">
        <v>-1021</v>
      </c>
      <c r="Y288" s="9">
        <f t="shared" si="57"/>
        <v>9643.2999999999993</v>
      </c>
      <c r="Z288" s="9">
        <v>0</v>
      </c>
      <c r="AA288" s="9">
        <f t="shared" si="58"/>
        <v>0</v>
      </c>
      <c r="AB288" s="9">
        <v>9781.7000000000007</v>
      </c>
      <c r="AC288" s="9">
        <f t="shared" si="44"/>
        <v>10802.7</v>
      </c>
      <c r="AD288" s="9">
        <f t="shared" si="45"/>
        <v>0</v>
      </c>
    </row>
    <row r="289" spans="1:30" x14ac:dyDescent="0.3">
      <c r="A289" s="13" t="s">
        <v>30</v>
      </c>
      <c r="B289" s="13" t="s">
        <v>559</v>
      </c>
      <c r="C289" s="8">
        <v>1600</v>
      </c>
      <c r="D289" s="8">
        <v>160003476</v>
      </c>
      <c r="E289" s="8">
        <v>0</v>
      </c>
      <c r="F289" s="8" t="s">
        <v>722</v>
      </c>
      <c r="G289" s="8" t="s">
        <v>723</v>
      </c>
      <c r="H289" s="8" t="s">
        <v>34</v>
      </c>
      <c r="I289" s="8">
        <v>1</v>
      </c>
      <c r="J289" s="8">
        <v>6</v>
      </c>
      <c r="K289" s="8">
        <v>11</v>
      </c>
      <c r="L289" s="8" t="s">
        <v>724</v>
      </c>
      <c r="M289" s="8" t="s">
        <v>724</v>
      </c>
      <c r="N289" s="8"/>
      <c r="O289" s="8" t="s">
        <v>38</v>
      </c>
      <c r="P289" s="9">
        <v>31136</v>
      </c>
      <c r="Q289" s="9">
        <v>0</v>
      </c>
      <c r="R289" s="9">
        <f t="shared" si="56"/>
        <v>-31136</v>
      </c>
      <c r="S289" s="9">
        <v>0</v>
      </c>
      <c r="T289" s="9">
        <f t="shared" si="43"/>
        <v>0</v>
      </c>
      <c r="U289" s="9">
        <v>-17831.060000000001</v>
      </c>
      <c r="V289" s="9">
        <v>-1517</v>
      </c>
      <c r="W289" s="9">
        <v>0</v>
      </c>
      <c r="X289" s="9">
        <v>-1517</v>
      </c>
      <c r="Y289" s="9">
        <f t="shared" si="57"/>
        <v>19348.060000000001</v>
      </c>
      <c r="Z289" s="9">
        <v>0</v>
      </c>
      <c r="AA289" s="9">
        <f t="shared" si="58"/>
        <v>0</v>
      </c>
      <c r="AB289" s="9">
        <v>11787.939999999999</v>
      </c>
      <c r="AC289" s="9">
        <f t="shared" si="44"/>
        <v>13304.939999999999</v>
      </c>
      <c r="AD289" s="9">
        <f t="shared" si="45"/>
        <v>0</v>
      </c>
    </row>
    <row r="290" spans="1:30" x14ac:dyDescent="0.3">
      <c r="A290" s="13" t="s">
        <v>30</v>
      </c>
      <c r="B290" s="13" t="s">
        <v>559</v>
      </c>
      <c r="C290" s="8">
        <v>1800</v>
      </c>
      <c r="D290" s="8">
        <v>180000639</v>
      </c>
      <c r="E290" s="8">
        <v>0</v>
      </c>
      <c r="F290" s="8" t="s">
        <v>725</v>
      </c>
      <c r="G290" s="8" t="s">
        <v>72</v>
      </c>
      <c r="H290" s="8" t="s">
        <v>51</v>
      </c>
      <c r="I290" s="8">
        <v>1</v>
      </c>
      <c r="J290" s="8">
        <v>1</v>
      </c>
      <c r="K290" s="8">
        <v>0</v>
      </c>
      <c r="L290" s="8" t="s">
        <v>576</v>
      </c>
      <c r="M290" s="8" t="s">
        <v>576</v>
      </c>
      <c r="N290" s="8"/>
      <c r="O290" s="8" t="s">
        <v>38</v>
      </c>
      <c r="P290" s="9">
        <v>13000</v>
      </c>
      <c r="Q290" s="9">
        <v>0</v>
      </c>
      <c r="R290" s="9">
        <f t="shared" si="56"/>
        <v>-13000</v>
      </c>
      <c r="S290" s="9">
        <v>0</v>
      </c>
      <c r="T290" s="9">
        <f t="shared" si="43"/>
        <v>0</v>
      </c>
      <c r="U290" s="9">
        <v>-12350</v>
      </c>
      <c r="V290" s="9">
        <v>0</v>
      </c>
      <c r="W290" s="9">
        <v>0</v>
      </c>
      <c r="X290" s="9">
        <v>0</v>
      </c>
      <c r="Y290" s="9">
        <f t="shared" si="57"/>
        <v>12350</v>
      </c>
      <c r="Z290" s="9">
        <v>0</v>
      </c>
      <c r="AA290" s="9">
        <f t="shared" si="58"/>
        <v>0</v>
      </c>
      <c r="AB290" s="9">
        <v>650</v>
      </c>
      <c r="AC290" s="9">
        <f t="shared" si="44"/>
        <v>650</v>
      </c>
      <c r="AD290" s="9">
        <f t="shared" si="45"/>
        <v>0</v>
      </c>
    </row>
    <row r="291" spans="1:30" x14ac:dyDescent="0.3">
      <c r="A291" s="13" t="s">
        <v>30</v>
      </c>
      <c r="B291" s="13" t="s">
        <v>559</v>
      </c>
      <c r="C291" s="8">
        <v>1800</v>
      </c>
      <c r="D291" s="8">
        <v>180000640</v>
      </c>
      <c r="E291" s="8">
        <v>0</v>
      </c>
      <c r="F291" s="8" t="s">
        <v>726</v>
      </c>
      <c r="G291" s="8" t="s">
        <v>727</v>
      </c>
      <c r="H291" s="8" t="s">
        <v>51</v>
      </c>
      <c r="I291" s="8">
        <v>6</v>
      </c>
      <c r="J291" s="8">
        <v>0</v>
      </c>
      <c r="K291" s="8">
        <v>2</v>
      </c>
      <c r="L291" s="8" t="s">
        <v>576</v>
      </c>
      <c r="M291" s="8" t="s">
        <v>576</v>
      </c>
      <c r="N291" s="8"/>
      <c r="O291" s="8" t="s">
        <v>38</v>
      </c>
      <c r="P291" s="9">
        <v>7200</v>
      </c>
      <c r="Q291" s="9">
        <v>0</v>
      </c>
      <c r="R291" s="9">
        <f t="shared" si="56"/>
        <v>-7200</v>
      </c>
      <c r="S291" s="9">
        <v>0</v>
      </c>
      <c r="T291" s="9">
        <f t="shared" si="43"/>
        <v>0</v>
      </c>
      <c r="U291" s="9">
        <v>-6840</v>
      </c>
      <c r="V291" s="9">
        <v>0</v>
      </c>
      <c r="W291" s="9">
        <v>0</v>
      </c>
      <c r="X291" s="9">
        <v>0</v>
      </c>
      <c r="Y291" s="9">
        <f t="shared" si="57"/>
        <v>6840</v>
      </c>
      <c r="Z291" s="9">
        <v>0</v>
      </c>
      <c r="AA291" s="9">
        <f t="shared" si="58"/>
        <v>0</v>
      </c>
      <c r="AB291" s="9">
        <v>360</v>
      </c>
      <c r="AC291" s="9">
        <f t="shared" si="44"/>
        <v>360</v>
      </c>
      <c r="AD291" s="9">
        <f t="shared" si="45"/>
        <v>0</v>
      </c>
    </row>
    <row r="292" spans="1:30" x14ac:dyDescent="0.3">
      <c r="A292" s="13" t="s">
        <v>30</v>
      </c>
      <c r="B292" s="13" t="s">
        <v>559</v>
      </c>
      <c r="C292" s="8">
        <v>1800</v>
      </c>
      <c r="D292" s="8">
        <v>180000641</v>
      </c>
      <c r="E292" s="8">
        <v>0</v>
      </c>
      <c r="F292" s="8" t="s">
        <v>728</v>
      </c>
      <c r="G292" s="8" t="s">
        <v>727</v>
      </c>
      <c r="H292" s="8" t="s">
        <v>51</v>
      </c>
      <c r="I292" s="8">
        <v>106</v>
      </c>
      <c r="J292" s="8">
        <v>0</v>
      </c>
      <c r="K292" s="8">
        <v>1</v>
      </c>
      <c r="L292" s="8" t="s">
        <v>576</v>
      </c>
      <c r="M292" s="8" t="s">
        <v>576</v>
      </c>
      <c r="N292" s="8"/>
      <c r="O292" s="8" t="s">
        <v>38</v>
      </c>
      <c r="P292" s="9">
        <v>52376.480000000003</v>
      </c>
      <c r="Q292" s="9">
        <v>0</v>
      </c>
      <c r="R292" s="9">
        <f t="shared" si="56"/>
        <v>-52376.480000000003</v>
      </c>
      <c r="S292" s="9">
        <v>0</v>
      </c>
      <c r="T292" s="9">
        <f t="shared" si="43"/>
        <v>0</v>
      </c>
      <c r="U292" s="9">
        <v>-49757.66</v>
      </c>
      <c r="V292" s="9">
        <v>0</v>
      </c>
      <c r="W292" s="9">
        <v>0</v>
      </c>
      <c r="X292" s="9">
        <v>0</v>
      </c>
      <c r="Y292" s="9">
        <f t="shared" si="57"/>
        <v>49757.66</v>
      </c>
      <c r="Z292" s="9">
        <v>0</v>
      </c>
      <c r="AA292" s="9">
        <f t="shared" si="58"/>
        <v>0</v>
      </c>
      <c r="AB292" s="9">
        <v>2618.8199999999997</v>
      </c>
      <c r="AC292" s="9">
        <f t="shared" si="44"/>
        <v>2618.8199999999997</v>
      </c>
      <c r="AD292" s="9">
        <f t="shared" si="45"/>
        <v>0</v>
      </c>
    </row>
    <row r="293" spans="1:30" x14ac:dyDescent="0.3">
      <c r="A293" s="13" t="s">
        <v>30</v>
      </c>
      <c r="B293" s="13" t="s">
        <v>559</v>
      </c>
      <c r="C293" s="8">
        <v>1800</v>
      </c>
      <c r="D293" s="8">
        <v>180000642</v>
      </c>
      <c r="E293" s="8">
        <v>0</v>
      </c>
      <c r="F293" s="8" t="s">
        <v>729</v>
      </c>
      <c r="G293" s="8" t="s">
        <v>730</v>
      </c>
      <c r="H293" s="8" t="s">
        <v>51</v>
      </c>
      <c r="I293" s="8">
        <v>1</v>
      </c>
      <c r="J293" s="8">
        <v>0</v>
      </c>
      <c r="K293" s="8">
        <v>1</v>
      </c>
      <c r="L293" s="8" t="s">
        <v>562</v>
      </c>
      <c r="M293" s="8" t="s">
        <v>562</v>
      </c>
      <c r="N293" s="8"/>
      <c r="O293" s="8" t="s">
        <v>38</v>
      </c>
      <c r="P293" s="9">
        <v>11400</v>
      </c>
      <c r="Q293" s="9">
        <v>0</v>
      </c>
      <c r="R293" s="9">
        <f t="shared" si="56"/>
        <v>-11400</v>
      </c>
      <c r="S293" s="9">
        <v>0</v>
      </c>
      <c r="T293" s="9">
        <f t="shared" si="43"/>
        <v>0</v>
      </c>
      <c r="U293" s="9">
        <v>-10830</v>
      </c>
      <c r="V293" s="9">
        <v>0</v>
      </c>
      <c r="W293" s="9">
        <v>0</v>
      </c>
      <c r="X293" s="9">
        <v>0</v>
      </c>
      <c r="Y293" s="9">
        <f t="shared" si="57"/>
        <v>10830</v>
      </c>
      <c r="Z293" s="9">
        <v>0</v>
      </c>
      <c r="AA293" s="9">
        <f t="shared" si="58"/>
        <v>0</v>
      </c>
      <c r="AB293" s="9">
        <v>570</v>
      </c>
      <c r="AC293" s="9">
        <f t="shared" si="44"/>
        <v>570</v>
      </c>
      <c r="AD293" s="9">
        <f t="shared" si="45"/>
        <v>0</v>
      </c>
    </row>
    <row r="294" spans="1:30" x14ac:dyDescent="0.3">
      <c r="A294" s="13" t="s">
        <v>30</v>
      </c>
      <c r="B294" s="13" t="s">
        <v>559</v>
      </c>
      <c r="C294" s="8">
        <v>1800</v>
      </c>
      <c r="D294" s="8">
        <v>180000643</v>
      </c>
      <c r="E294" s="8">
        <v>0</v>
      </c>
      <c r="F294" s="8" t="s">
        <v>731</v>
      </c>
      <c r="G294" s="8" t="s">
        <v>732</v>
      </c>
      <c r="H294" s="8" t="s">
        <v>51</v>
      </c>
      <c r="I294" s="8">
        <v>1</v>
      </c>
      <c r="J294" s="8">
        <v>0</v>
      </c>
      <c r="K294" s="8">
        <v>1</v>
      </c>
      <c r="L294" s="8" t="s">
        <v>562</v>
      </c>
      <c r="M294" s="8" t="s">
        <v>562</v>
      </c>
      <c r="N294" s="8"/>
      <c r="O294" s="8" t="s">
        <v>38</v>
      </c>
      <c r="P294" s="9">
        <v>58242.01</v>
      </c>
      <c r="Q294" s="9">
        <v>0</v>
      </c>
      <c r="R294" s="9">
        <f t="shared" si="56"/>
        <v>-58242.01</v>
      </c>
      <c r="S294" s="9">
        <v>0</v>
      </c>
      <c r="T294" s="9">
        <f t="shared" si="43"/>
        <v>0</v>
      </c>
      <c r="U294" s="9">
        <v>-55329.56</v>
      </c>
      <c r="V294" s="9">
        <v>0</v>
      </c>
      <c r="W294" s="9">
        <v>0</v>
      </c>
      <c r="X294" s="9">
        <v>0</v>
      </c>
      <c r="Y294" s="9">
        <f t="shared" si="57"/>
        <v>55329.56</v>
      </c>
      <c r="Z294" s="9">
        <v>0</v>
      </c>
      <c r="AA294" s="9">
        <f t="shared" si="58"/>
        <v>0</v>
      </c>
      <c r="AB294" s="9">
        <v>2912.4500000000044</v>
      </c>
      <c r="AC294" s="9">
        <f t="shared" si="44"/>
        <v>2912.4500000000044</v>
      </c>
      <c r="AD294" s="10">
        <f t="shared" si="45"/>
        <v>0</v>
      </c>
    </row>
    <row r="295" spans="1:30" x14ac:dyDescent="0.3">
      <c r="A295" s="13" t="s">
        <v>30</v>
      </c>
      <c r="B295" s="13" t="s">
        <v>559</v>
      </c>
      <c r="C295" s="8">
        <v>1800</v>
      </c>
      <c r="D295" s="8">
        <v>180000644</v>
      </c>
      <c r="E295" s="8">
        <v>0</v>
      </c>
      <c r="F295" s="8" t="s">
        <v>733</v>
      </c>
      <c r="G295" s="8" t="s">
        <v>734</v>
      </c>
      <c r="H295" s="8" t="s">
        <v>51</v>
      </c>
      <c r="I295" s="8">
        <v>2</v>
      </c>
      <c r="J295" s="8">
        <v>0</v>
      </c>
      <c r="K295" s="8">
        <v>1</v>
      </c>
      <c r="L295" s="8" t="s">
        <v>562</v>
      </c>
      <c r="M295" s="8" t="s">
        <v>562</v>
      </c>
      <c r="N295" s="8"/>
      <c r="O295" s="8" t="s">
        <v>38</v>
      </c>
      <c r="P295" s="9">
        <v>16450</v>
      </c>
      <c r="Q295" s="9">
        <v>0</v>
      </c>
      <c r="R295" s="9">
        <f t="shared" si="56"/>
        <v>-16450</v>
      </c>
      <c r="S295" s="9">
        <v>0</v>
      </c>
      <c r="T295" s="9">
        <f t="shared" si="43"/>
        <v>0</v>
      </c>
      <c r="U295" s="9">
        <v>-15627.5</v>
      </c>
      <c r="V295" s="9">
        <v>0</v>
      </c>
      <c r="W295" s="9">
        <v>0</v>
      </c>
      <c r="X295" s="9">
        <v>0</v>
      </c>
      <c r="Y295" s="9">
        <f t="shared" si="57"/>
        <v>15627.5</v>
      </c>
      <c r="Z295" s="9">
        <v>0</v>
      </c>
      <c r="AA295" s="9">
        <f t="shared" si="58"/>
        <v>0</v>
      </c>
      <c r="AB295" s="9">
        <v>822.5</v>
      </c>
      <c r="AC295" s="9">
        <f t="shared" si="44"/>
        <v>822.5</v>
      </c>
      <c r="AD295" s="9">
        <f t="shared" si="45"/>
        <v>0</v>
      </c>
    </row>
    <row r="296" spans="1:30" x14ac:dyDescent="0.3">
      <c r="A296" s="13" t="s">
        <v>30</v>
      </c>
      <c r="B296" s="13" t="s">
        <v>559</v>
      </c>
      <c r="C296" s="8">
        <v>1800</v>
      </c>
      <c r="D296" s="8">
        <v>180000645</v>
      </c>
      <c r="E296" s="8">
        <v>0</v>
      </c>
      <c r="F296" s="8" t="s">
        <v>735</v>
      </c>
      <c r="G296" s="8" t="s">
        <v>736</v>
      </c>
      <c r="H296" s="8" t="s">
        <v>51</v>
      </c>
      <c r="I296" s="8">
        <v>1</v>
      </c>
      <c r="J296" s="8">
        <v>0</v>
      </c>
      <c r="K296" s="8">
        <v>2</v>
      </c>
      <c r="L296" s="8" t="s">
        <v>562</v>
      </c>
      <c r="M296" s="8" t="s">
        <v>562</v>
      </c>
      <c r="N296" s="8"/>
      <c r="O296" s="8" t="s">
        <v>38</v>
      </c>
      <c r="P296" s="9">
        <v>12112.5</v>
      </c>
      <c r="Q296" s="9">
        <v>0</v>
      </c>
      <c r="R296" s="9">
        <f t="shared" si="56"/>
        <v>-12112.5</v>
      </c>
      <c r="S296" s="9">
        <v>0</v>
      </c>
      <c r="T296" s="9">
        <f t="shared" si="43"/>
        <v>0</v>
      </c>
      <c r="U296" s="9">
        <v>-11506.87</v>
      </c>
      <c r="V296" s="9">
        <v>0</v>
      </c>
      <c r="W296" s="9">
        <v>0</v>
      </c>
      <c r="X296" s="9">
        <v>0</v>
      </c>
      <c r="Y296" s="9">
        <f t="shared" si="57"/>
        <v>11506.87</v>
      </c>
      <c r="Z296" s="9">
        <v>0</v>
      </c>
      <c r="AA296" s="9">
        <f t="shared" si="58"/>
        <v>0</v>
      </c>
      <c r="AB296" s="9">
        <v>605.6299999999992</v>
      </c>
      <c r="AC296" s="9">
        <f t="shared" si="44"/>
        <v>605.6299999999992</v>
      </c>
      <c r="AD296" s="9">
        <f t="shared" si="45"/>
        <v>0</v>
      </c>
    </row>
    <row r="297" spans="1:30" x14ac:dyDescent="0.3">
      <c r="A297" s="13" t="s">
        <v>30</v>
      </c>
      <c r="B297" s="13" t="s">
        <v>559</v>
      </c>
      <c r="C297" s="8">
        <v>1800</v>
      </c>
      <c r="D297" s="8">
        <v>180000646</v>
      </c>
      <c r="E297" s="8">
        <v>0</v>
      </c>
      <c r="F297" s="8" t="s">
        <v>737</v>
      </c>
      <c r="G297" s="8" t="s">
        <v>738</v>
      </c>
      <c r="H297" s="8" t="s">
        <v>51</v>
      </c>
      <c r="I297" s="8">
        <v>2</v>
      </c>
      <c r="J297" s="8">
        <v>0</v>
      </c>
      <c r="K297" s="8">
        <v>1</v>
      </c>
      <c r="L297" s="8" t="s">
        <v>562</v>
      </c>
      <c r="M297" s="8" t="s">
        <v>562</v>
      </c>
      <c r="N297" s="8"/>
      <c r="O297" s="8" t="s">
        <v>38</v>
      </c>
      <c r="P297" s="9">
        <v>2025</v>
      </c>
      <c r="Q297" s="9">
        <v>0</v>
      </c>
      <c r="R297" s="9">
        <f t="shared" si="56"/>
        <v>-2025</v>
      </c>
      <c r="S297" s="9">
        <v>0</v>
      </c>
      <c r="T297" s="9">
        <f t="shared" si="43"/>
        <v>0</v>
      </c>
      <c r="U297" s="9">
        <v>-1923.75</v>
      </c>
      <c r="V297" s="9">
        <v>0</v>
      </c>
      <c r="W297" s="9">
        <v>0</v>
      </c>
      <c r="X297" s="9">
        <v>0</v>
      </c>
      <c r="Y297" s="9">
        <f t="shared" si="57"/>
        <v>1923.75</v>
      </c>
      <c r="Z297" s="9">
        <v>0</v>
      </c>
      <c r="AA297" s="9">
        <f t="shared" si="58"/>
        <v>0</v>
      </c>
      <c r="AB297" s="9">
        <v>101.25</v>
      </c>
      <c r="AC297" s="9">
        <f t="shared" si="44"/>
        <v>101.25</v>
      </c>
      <c r="AD297" s="10">
        <f t="shared" si="45"/>
        <v>0</v>
      </c>
    </row>
    <row r="298" spans="1:30" x14ac:dyDescent="0.3">
      <c r="A298" s="13" t="s">
        <v>30</v>
      </c>
      <c r="B298" s="13" t="s">
        <v>559</v>
      </c>
      <c r="C298" s="8">
        <v>1800</v>
      </c>
      <c r="D298" s="8">
        <v>180000655</v>
      </c>
      <c r="E298" s="8">
        <v>0</v>
      </c>
      <c r="F298" s="8" t="s">
        <v>739</v>
      </c>
      <c r="G298" s="8" t="s">
        <v>740</v>
      </c>
      <c r="H298" s="8" t="s">
        <v>51</v>
      </c>
      <c r="I298" s="8">
        <v>1</v>
      </c>
      <c r="J298" s="8">
        <v>0</v>
      </c>
      <c r="K298" s="8">
        <v>1</v>
      </c>
      <c r="L298" s="8" t="s">
        <v>724</v>
      </c>
      <c r="M298" s="8" t="s">
        <v>724</v>
      </c>
      <c r="N298" s="8"/>
      <c r="O298" s="8" t="s">
        <v>38</v>
      </c>
      <c r="P298" s="9">
        <v>26000</v>
      </c>
      <c r="Q298" s="9">
        <v>0</v>
      </c>
      <c r="R298" s="9">
        <f t="shared" si="56"/>
        <v>-26000</v>
      </c>
      <c r="S298" s="9">
        <v>0</v>
      </c>
      <c r="T298" s="9">
        <f t="shared" si="43"/>
        <v>0</v>
      </c>
      <c r="U298" s="9">
        <v>-24700</v>
      </c>
      <c r="V298" s="9">
        <v>0</v>
      </c>
      <c r="W298" s="9">
        <v>0</v>
      </c>
      <c r="X298" s="9">
        <v>0</v>
      </c>
      <c r="Y298" s="9">
        <f t="shared" si="57"/>
        <v>24700</v>
      </c>
      <c r="Z298" s="9">
        <v>0</v>
      </c>
      <c r="AA298" s="9">
        <f t="shared" si="58"/>
        <v>0</v>
      </c>
      <c r="AB298" s="9">
        <v>1300</v>
      </c>
      <c r="AC298" s="9">
        <f t="shared" si="44"/>
        <v>1300</v>
      </c>
      <c r="AD298" s="9">
        <f t="shared" si="45"/>
        <v>0</v>
      </c>
    </row>
    <row r="299" spans="1:30" x14ac:dyDescent="0.3">
      <c r="A299" s="13" t="s">
        <v>30</v>
      </c>
      <c r="B299" s="13" t="s">
        <v>559</v>
      </c>
      <c r="C299" s="8">
        <v>1800</v>
      </c>
      <c r="D299" s="8">
        <v>180000659</v>
      </c>
      <c r="E299" s="8">
        <v>0</v>
      </c>
      <c r="F299" s="8" t="s">
        <v>741</v>
      </c>
      <c r="G299" s="8" t="s">
        <v>742</v>
      </c>
      <c r="H299" s="8" t="s">
        <v>51</v>
      </c>
      <c r="I299" s="8">
        <v>10</v>
      </c>
      <c r="J299" s="8">
        <v>0</v>
      </c>
      <c r="K299" s="8">
        <v>1</v>
      </c>
      <c r="L299" s="8" t="s">
        <v>743</v>
      </c>
      <c r="M299" s="8" t="s">
        <v>576</v>
      </c>
      <c r="N299" s="8"/>
      <c r="O299" s="8" t="s">
        <v>38</v>
      </c>
      <c r="P299" s="9">
        <v>41343</v>
      </c>
      <c r="Q299" s="9">
        <v>0</v>
      </c>
      <c r="R299" s="9">
        <f t="shared" si="56"/>
        <v>-41343</v>
      </c>
      <c r="S299" s="9">
        <v>0</v>
      </c>
      <c r="T299" s="9">
        <f t="shared" si="43"/>
        <v>0</v>
      </c>
      <c r="U299" s="9">
        <v>-39275.85</v>
      </c>
      <c r="V299" s="9">
        <v>0</v>
      </c>
      <c r="W299" s="9">
        <v>0</v>
      </c>
      <c r="X299" s="9">
        <v>0</v>
      </c>
      <c r="Y299" s="9">
        <f t="shared" si="57"/>
        <v>39275.85</v>
      </c>
      <c r="Z299" s="9">
        <v>0</v>
      </c>
      <c r="AA299" s="9">
        <f t="shared" si="58"/>
        <v>0</v>
      </c>
      <c r="AB299" s="9">
        <v>2067.1500000000015</v>
      </c>
      <c r="AC299" s="9">
        <f t="shared" si="44"/>
        <v>2067.1500000000015</v>
      </c>
      <c r="AD299" s="9">
        <f t="shared" si="45"/>
        <v>0</v>
      </c>
    </row>
    <row r="300" spans="1:30" x14ac:dyDescent="0.3">
      <c r="A300" s="13" t="s">
        <v>30</v>
      </c>
      <c r="B300" s="13" t="s">
        <v>559</v>
      </c>
      <c r="C300" s="8">
        <v>1800</v>
      </c>
      <c r="D300" s="8">
        <v>180000661</v>
      </c>
      <c r="E300" s="8">
        <v>0</v>
      </c>
      <c r="F300" s="8" t="s">
        <v>744</v>
      </c>
      <c r="G300" s="8" t="s">
        <v>734</v>
      </c>
      <c r="H300" s="8" t="s">
        <v>51</v>
      </c>
      <c r="I300" s="8">
        <v>1</v>
      </c>
      <c r="J300" s="8">
        <v>0</v>
      </c>
      <c r="K300" s="8">
        <v>1</v>
      </c>
      <c r="L300" s="8" t="s">
        <v>576</v>
      </c>
      <c r="M300" s="8" t="s">
        <v>576</v>
      </c>
      <c r="N300" s="8"/>
      <c r="O300" s="8" t="s">
        <v>38</v>
      </c>
      <c r="P300" s="9">
        <v>56700</v>
      </c>
      <c r="Q300" s="9">
        <v>0</v>
      </c>
      <c r="R300" s="9">
        <f t="shared" si="56"/>
        <v>-56700</v>
      </c>
      <c r="S300" s="9">
        <v>0</v>
      </c>
      <c r="T300" s="9">
        <f t="shared" si="43"/>
        <v>0</v>
      </c>
      <c r="U300" s="9">
        <v>-53865</v>
      </c>
      <c r="V300" s="9">
        <v>0</v>
      </c>
      <c r="W300" s="9">
        <v>0</v>
      </c>
      <c r="X300" s="9">
        <v>0</v>
      </c>
      <c r="Y300" s="9">
        <f t="shared" si="57"/>
        <v>53865</v>
      </c>
      <c r="Z300" s="9">
        <v>0</v>
      </c>
      <c r="AA300" s="9">
        <f t="shared" si="58"/>
        <v>0</v>
      </c>
      <c r="AB300" s="9">
        <v>2835</v>
      </c>
      <c r="AC300" s="9">
        <f t="shared" si="44"/>
        <v>2835</v>
      </c>
      <c r="AD300" s="9">
        <f t="shared" si="45"/>
        <v>0</v>
      </c>
    </row>
    <row r="301" spans="1:30" x14ac:dyDescent="0.3">
      <c r="A301" s="8" t="s">
        <v>30</v>
      </c>
      <c r="B301" s="8" t="s">
        <v>559</v>
      </c>
      <c r="C301" s="8">
        <v>1900</v>
      </c>
      <c r="D301" s="8">
        <v>190001063</v>
      </c>
      <c r="E301" s="8">
        <v>0</v>
      </c>
      <c r="F301" s="8" t="s">
        <v>745</v>
      </c>
      <c r="G301" s="8" t="s">
        <v>746</v>
      </c>
      <c r="H301" s="8" t="s">
        <v>106</v>
      </c>
      <c r="I301" s="8">
        <v>4</v>
      </c>
      <c r="J301" s="8">
        <v>0</v>
      </c>
      <c r="K301" s="8">
        <v>1</v>
      </c>
      <c r="L301" s="8" t="s">
        <v>576</v>
      </c>
      <c r="M301" s="8" t="s">
        <v>576</v>
      </c>
      <c r="N301" s="8"/>
      <c r="O301" s="8" t="s">
        <v>38</v>
      </c>
      <c r="P301" s="9">
        <v>95760</v>
      </c>
      <c r="Q301" s="9">
        <v>0</v>
      </c>
      <c r="R301" s="9">
        <v>0</v>
      </c>
      <c r="S301" s="9">
        <v>0</v>
      </c>
      <c r="T301" s="9">
        <f t="shared" si="43"/>
        <v>95760</v>
      </c>
      <c r="U301" s="9">
        <v>-90972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f t="shared" ref="AA301" si="59">U301+X301+Y301+Z301-AB301</f>
        <v>-90972</v>
      </c>
      <c r="AB301" s="9">
        <v>0</v>
      </c>
      <c r="AC301" s="9">
        <f t="shared" si="44"/>
        <v>4788</v>
      </c>
      <c r="AD301" s="9">
        <f t="shared" si="45"/>
        <v>4788</v>
      </c>
    </row>
    <row r="302" spans="1:30" x14ac:dyDescent="0.3">
      <c r="A302" s="8" t="s">
        <v>30</v>
      </c>
      <c r="B302" s="8" t="s">
        <v>559</v>
      </c>
      <c r="C302" s="8">
        <v>1900</v>
      </c>
      <c r="D302" s="8">
        <v>190001065</v>
      </c>
      <c r="E302" s="8">
        <v>0</v>
      </c>
      <c r="F302" s="8" t="s">
        <v>747</v>
      </c>
      <c r="G302" s="8" t="s">
        <v>748</v>
      </c>
      <c r="H302" s="8" t="s">
        <v>106</v>
      </c>
      <c r="I302" s="8">
        <v>0</v>
      </c>
      <c r="J302" s="8">
        <v>0</v>
      </c>
      <c r="K302" s="8">
        <v>1</v>
      </c>
      <c r="L302" s="8" t="s">
        <v>562</v>
      </c>
      <c r="M302" s="8" t="s">
        <v>562</v>
      </c>
      <c r="N302" s="8" t="s">
        <v>602</v>
      </c>
      <c r="O302" s="8" t="s">
        <v>38</v>
      </c>
      <c r="P302" s="9">
        <v>106875</v>
      </c>
      <c r="Q302" s="9">
        <v>0</v>
      </c>
      <c r="R302" s="9">
        <v>-106875</v>
      </c>
      <c r="S302" s="9">
        <v>0</v>
      </c>
      <c r="T302" s="9">
        <f t="shared" si="43"/>
        <v>0</v>
      </c>
      <c r="U302" s="9">
        <v>-101531.25</v>
      </c>
      <c r="V302" s="9">
        <v>0</v>
      </c>
      <c r="W302" s="9">
        <v>0</v>
      </c>
      <c r="X302" s="9">
        <v>0</v>
      </c>
      <c r="Y302" s="9">
        <f>-(U302+X302)</f>
        <v>101531.25</v>
      </c>
      <c r="Z302" s="9">
        <v>0</v>
      </c>
      <c r="AA302" s="9">
        <f>U302+X302+Y302+Z302</f>
        <v>0</v>
      </c>
      <c r="AB302" s="9">
        <v>0</v>
      </c>
      <c r="AC302" s="9">
        <f t="shared" si="44"/>
        <v>5343.75</v>
      </c>
      <c r="AD302" s="9">
        <f t="shared" si="45"/>
        <v>0</v>
      </c>
    </row>
    <row r="303" spans="1:30" x14ac:dyDescent="0.3">
      <c r="A303" s="8" t="s">
        <v>30</v>
      </c>
      <c r="B303" s="8" t="s">
        <v>559</v>
      </c>
      <c r="C303" s="8">
        <v>1900</v>
      </c>
      <c r="D303" s="8">
        <v>190001066</v>
      </c>
      <c r="E303" s="8">
        <v>0</v>
      </c>
      <c r="F303" s="8" t="s">
        <v>749</v>
      </c>
      <c r="G303" s="8" t="s">
        <v>750</v>
      </c>
      <c r="H303" s="8" t="s">
        <v>106</v>
      </c>
      <c r="I303" s="8">
        <v>1</v>
      </c>
      <c r="J303" s="8">
        <v>0</v>
      </c>
      <c r="K303" s="8">
        <v>1</v>
      </c>
      <c r="L303" s="8" t="s">
        <v>562</v>
      </c>
      <c r="M303" s="8" t="s">
        <v>562</v>
      </c>
      <c r="N303" s="8"/>
      <c r="O303" s="8" t="s">
        <v>38</v>
      </c>
      <c r="P303" s="9">
        <v>24750</v>
      </c>
      <c r="Q303" s="9">
        <v>0</v>
      </c>
      <c r="R303" s="9">
        <v>0</v>
      </c>
      <c r="S303" s="9">
        <v>0</v>
      </c>
      <c r="T303" s="9">
        <f t="shared" si="43"/>
        <v>24750</v>
      </c>
      <c r="U303" s="9">
        <v>-23512.02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f>U303+X303+Y303+Z303-AB303</f>
        <v>-23512.02</v>
      </c>
      <c r="AB303" s="9">
        <v>0</v>
      </c>
      <c r="AC303" s="9">
        <f t="shared" si="44"/>
        <v>1237.9799999999996</v>
      </c>
      <c r="AD303" s="9">
        <f t="shared" si="45"/>
        <v>1237.9799999999996</v>
      </c>
    </row>
    <row r="304" spans="1:30" x14ac:dyDescent="0.3">
      <c r="A304" s="8" t="s">
        <v>30</v>
      </c>
      <c r="B304" s="8" t="s">
        <v>559</v>
      </c>
      <c r="C304" s="8">
        <v>1900</v>
      </c>
      <c r="D304" s="8">
        <v>190001067</v>
      </c>
      <c r="E304" s="8">
        <v>0</v>
      </c>
      <c r="F304" s="8" t="s">
        <v>751</v>
      </c>
      <c r="G304" s="8" t="s">
        <v>752</v>
      </c>
      <c r="H304" s="8" t="s">
        <v>106</v>
      </c>
      <c r="I304" s="8">
        <v>1</v>
      </c>
      <c r="J304" s="8">
        <v>0</v>
      </c>
      <c r="K304" s="8">
        <v>1</v>
      </c>
      <c r="L304" s="8" t="s">
        <v>562</v>
      </c>
      <c r="M304" s="8" t="s">
        <v>562</v>
      </c>
      <c r="N304" s="8"/>
      <c r="O304" s="8" t="s">
        <v>38</v>
      </c>
      <c r="P304" s="9">
        <v>66000</v>
      </c>
      <c r="Q304" s="9">
        <v>0</v>
      </c>
      <c r="R304" s="9">
        <v>0</v>
      </c>
      <c r="S304" s="9">
        <v>0</v>
      </c>
      <c r="T304" s="9">
        <f t="shared" si="43"/>
        <v>66000</v>
      </c>
      <c r="U304" s="9">
        <v>-62700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f>U304+X304+Y304+Z304-AB304</f>
        <v>-62700</v>
      </c>
      <c r="AB304" s="9">
        <v>0</v>
      </c>
      <c r="AC304" s="9">
        <f t="shared" si="44"/>
        <v>3300</v>
      </c>
      <c r="AD304" s="9">
        <f t="shared" si="45"/>
        <v>3300</v>
      </c>
    </row>
    <row r="305" spans="1:30" x14ac:dyDescent="0.3">
      <c r="A305" s="8" t="s">
        <v>30</v>
      </c>
      <c r="B305" s="8" t="s">
        <v>559</v>
      </c>
      <c r="C305" s="8">
        <v>1900</v>
      </c>
      <c r="D305" s="8">
        <v>190001083</v>
      </c>
      <c r="E305" s="8">
        <v>0</v>
      </c>
      <c r="F305" s="8" t="s">
        <v>753</v>
      </c>
      <c r="G305" s="8" t="s">
        <v>754</v>
      </c>
      <c r="H305" s="8" t="s">
        <v>106</v>
      </c>
      <c r="I305" s="8">
        <v>1</v>
      </c>
      <c r="J305" s="8">
        <v>4</v>
      </c>
      <c r="K305" s="8">
        <v>1</v>
      </c>
      <c r="L305" s="8" t="s">
        <v>724</v>
      </c>
      <c r="M305" s="8" t="s">
        <v>724</v>
      </c>
      <c r="N305" s="8"/>
      <c r="O305" s="8" t="s">
        <v>38</v>
      </c>
      <c r="P305" s="9">
        <v>167840</v>
      </c>
      <c r="Q305" s="9">
        <v>0</v>
      </c>
      <c r="R305" s="9">
        <v>0</v>
      </c>
      <c r="S305" s="9">
        <v>0</v>
      </c>
      <c r="T305" s="9">
        <f t="shared" si="43"/>
        <v>167840</v>
      </c>
      <c r="U305" s="9">
        <v>-79904</v>
      </c>
      <c r="V305" s="9">
        <v>-19995</v>
      </c>
      <c r="W305" s="9">
        <v>0</v>
      </c>
      <c r="X305" s="9">
        <v>-19995</v>
      </c>
      <c r="Y305" s="9">
        <v>0</v>
      </c>
      <c r="Z305" s="9">
        <v>0</v>
      </c>
      <c r="AA305" s="9">
        <f>U305+X305+Y305+Z305-AB305</f>
        <v>-99899</v>
      </c>
      <c r="AB305" s="9">
        <v>0</v>
      </c>
      <c r="AC305" s="9">
        <f t="shared" si="44"/>
        <v>87936</v>
      </c>
      <c r="AD305" s="9">
        <f t="shared" si="45"/>
        <v>67941</v>
      </c>
    </row>
    <row r="306" spans="1:30" x14ac:dyDescent="0.3">
      <c r="A306" s="13" t="s">
        <v>30</v>
      </c>
      <c r="B306" s="13" t="s">
        <v>559</v>
      </c>
      <c r="C306" s="8">
        <v>2000</v>
      </c>
      <c r="D306" s="8">
        <v>200002084</v>
      </c>
      <c r="E306" s="8">
        <v>0</v>
      </c>
      <c r="F306" s="8" t="s">
        <v>755</v>
      </c>
      <c r="G306" s="8" t="s">
        <v>595</v>
      </c>
      <c r="H306" s="8" t="s">
        <v>235</v>
      </c>
      <c r="I306" s="8">
        <v>1105</v>
      </c>
      <c r="J306" s="8">
        <v>8</v>
      </c>
      <c r="K306" s="8">
        <v>1</v>
      </c>
      <c r="L306" s="8" t="s">
        <v>576</v>
      </c>
      <c r="M306" s="8" t="s">
        <v>576</v>
      </c>
      <c r="N306" s="8"/>
      <c r="O306" s="8" t="s">
        <v>38</v>
      </c>
      <c r="P306" s="9">
        <v>89460.53</v>
      </c>
      <c r="Q306" s="9">
        <v>0</v>
      </c>
      <c r="R306" s="9">
        <f t="shared" ref="R306:R307" si="60">-P306</f>
        <v>-89460.53</v>
      </c>
      <c r="S306" s="9">
        <v>0</v>
      </c>
      <c r="T306" s="9">
        <f t="shared" si="43"/>
        <v>0</v>
      </c>
      <c r="U306" s="9">
        <v>-15506</v>
      </c>
      <c r="V306" s="9">
        <v>-7655</v>
      </c>
      <c r="W306" s="9">
        <v>0</v>
      </c>
      <c r="X306" s="9">
        <v>-7655</v>
      </c>
      <c r="Y306" s="9">
        <f t="shared" ref="Y306:Y307" si="61">-(U306+X306+Z306)</f>
        <v>23161</v>
      </c>
      <c r="Z306" s="9">
        <v>0</v>
      </c>
      <c r="AA306" s="9">
        <f t="shared" ref="AA306:AA307" si="62">U306+X306+Y306+Z306</f>
        <v>0</v>
      </c>
      <c r="AB306" s="9">
        <v>66299.53</v>
      </c>
      <c r="AC306" s="9">
        <f t="shared" si="44"/>
        <v>73954.53</v>
      </c>
      <c r="AD306" s="9">
        <f t="shared" si="45"/>
        <v>0</v>
      </c>
    </row>
    <row r="307" spans="1:30" x14ac:dyDescent="0.3">
      <c r="A307" s="13" t="s">
        <v>30</v>
      </c>
      <c r="B307" s="13" t="s">
        <v>559</v>
      </c>
      <c r="C307" s="8">
        <v>2000</v>
      </c>
      <c r="D307" s="8">
        <v>200002085</v>
      </c>
      <c r="E307" s="8">
        <v>0</v>
      </c>
      <c r="F307" s="8" t="s">
        <v>756</v>
      </c>
      <c r="G307" s="12" t="s">
        <v>595</v>
      </c>
      <c r="H307" s="8" t="s">
        <v>235</v>
      </c>
      <c r="I307" s="8">
        <v>4525</v>
      </c>
      <c r="J307" s="8">
        <v>8</v>
      </c>
      <c r="K307" s="8">
        <v>0</v>
      </c>
      <c r="L307" s="8" t="s">
        <v>576</v>
      </c>
      <c r="M307" s="8" t="s">
        <v>576</v>
      </c>
      <c r="N307" s="8"/>
      <c r="O307" s="8" t="s">
        <v>38</v>
      </c>
      <c r="P307" s="9">
        <v>377291.2</v>
      </c>
      <c r="Q307" s="9">
        <v>0</v>
      </c>
      <c r="R307" s="9">
        <f t="shared" si="60"/>
        <v>-377291.2</v>
      </c>
      <c r="S307" s="9">
        <v>0</v>
      </c>
      <c r="T307" s="9">
        <f t="shared" si="43"/>
        <v>0</v>
      </c>
      <c r="U307" s="9">
        <v>-117232.01</v>
      </c>
      <c r="V307" s="9">
        <v>-26897</v>
      </c>
      <c r="W307" s="9">
        <v>0</v>
      </c>
      <c r="X307" s="9">
        <v>-26897</v>
      </c>
      <c r="Y307" s="9">
        <f t="shared" si="61"/>
        <v>144129.01</v>
      </c>
      <c r="Z307" s="9">
        <v>0</v>
      </c>
      <c r="AA307" s="9">
        <f t="shared" si="62"/>
        <v>0</v>
      </c>
      <c r="AB307" s="9">
        <v>233162.19</v>
      </c>
      <c r="AC307" s="9">
        <f t="shared" si="44"/>
        <v>260059.19</v>
      </c>
      <c r="AD307" s="9">
        <f t="shared" si="45"/>
        <v>0</v>
      </c>
    </row>
    <row r="308" spans="1:30" x14ac:dyDescent="0.3">
      <c r="A308" s="8" t="s">
        <v>30</v>
      </c>
      <c r="B308" s="8" t="s">
        <v>559</v>
      </c>
      <c r="C308" s="8">
        <v>2000</v>
      </c>
      <c r="D308" s="8">
        <v>200002092</v>
      </c>
      <c r="E308" s="8">
        <v>0</v>
      </c>
      <c r="F308" s="8" t="s">
        <v>757</v>
      </c>
      <c r="G308" s="8" t="s">
        <v>758</v>
      </c>
      <c r="H308" s="8" t="s">
        <v>235</v>
      </c>
      <c r="I308" s="8">
        <v>0</v>
      </c>
      <c r="J308" s="8">
        <v>8</v>
      </c>
      <c r="K308" s="8">
        <v>7</v>
      </c>
      <c r="L308" s="8" t="s">
        <v>576</v>
      </c>
      <c r="M308" s="8" t="s">
        <v>576</v>
      </c>
      <c r="N308" s="8" t="s">
        <v>759</v>
      </c>
      <c r="O308" s="8" t="s">
        <v>38</v>
      </c>
      <c r="P308" s="9">
        <v>3187.5</v>
      </c>
      <c r="Q308" s="9">
        <v>0</v>
      </c>
      <c r="R308" s="9">
        <v>-3187.5</v>
      </c>
      <c r="S308" s="9">
        <v>0</v>
      </c>
      <c r="T308" s="9">
        <f t="shared" si="43"/>
        <v>0</v>
      </c>
      <c r="U308" s="9">
        <v>-812.37</v>
      </c>
      <c r="V308" s="9">
        <v>-108</v>
      </c>
      <c r="W308" s="9">
        <v>0</v>
      </c>
      <c r="X308" s="9">
        <v>-108</v>
      </c>
      <c r="Y308" s="9">
        <f>-(U308+X308)</f>
        <v>920.37</v>
      </c>
      <c r="Z308" s="9">
        <v>0</v>
      </c>
      <c r="AA308" s="9">
        <f>U308+X308+Y308+Z308</f>
        <v>0</v>
      </c>
      <c r="AB308" s="9">
        <v>0</v>
      </c>
      <c r="AC308" s="9">
        <f t="shared" si="44"/>
        <v>2375.13</v>
      </c>
      <c r="AD308" s="9">
        <f t="shared" si="45"/>
        <v>0</v>
      </c>
    </row>
    <row r="309" spans="1:30" x14ac:dyDescent="0.3">
      <c r="A309" s="13" t="s">
        <v>30</v>
      </c>
      <c r="B309" s="13" t="s">
        <v>559</v>
      </c>
      <c r="C309" s="8">
        <v>2000</v>
      </c>
      <c r="D309" s="8">
        <v>200002094</v>
      </c>
      <c r="E309" s="8">
        <v>0</v>
      </c>
      <c r="F309" s="8" t="s">
        <v>760</v>
      </c>
      <c r="G309" s="8" t="s">
        <v>761</v>
      </c>
      <c r="H309" s="8" t="s">
        <v>235</v>
      </c>
      <c r="I309" s="8">
        <v>28741</v>
      </c>
      <c r="J309" s="8">
        <v>8</v>
      </c>
      <c r="K309" s="8">
        <v>1</v>
      </c>
      <c r="L309" s="8" t="s">
        <v>576</v>
      </c>
      <c r="M309" s="8" t="s">
        <v>576</v>
      </c>
      <c r="N309" s="8"/>
      <c r="O309" s="8" t="s">
        <v>38</v>
      </c>
      <c r="P309" s="9">
        <v>2469935.2200000002</v>
      </c>
      <c r="Q309" s="9">
        <v>0</v>
      </c>
      <c r="R309" s="9">
        <f t="shared" ref="R309:R316" si="63">-P309</f>
        <v>-2469935.2200000002</v>
      </c>
      <c r="S309" s="9">
        <v>0</v>
      </c>
      <c r="T309" s="9">
        <f t="shared" si="43"/>
        <v>0</v>
      </c>
      <c r="U309" s="9">
        <v>-793020.53</v>
      </c>
      <c r="V309" s="9">
        <v>-171150</v>
      </c>
      <c r="W309" s="9">
        <v>0</v>
      </c>
      <c r="X309" s="9">
        <v>-171150</v>
      </c>
      <c r="Y309" s="9">
        <f t="shared" ref="Y309:Y316" si="64">-(U309+X309+Z309)</f>
        <v>964170.53</v>
      </c>
      <c r="Z309" s="9">
        <v>0</v>
      </c>
      <c r="AA309" s="9">
        <f t="shared" ref="AA309:AA316" si="65">U309+X309+Y309+Z309</f>
        <v>0</v>
      </c>
      <c r="AB309" s="9">
        <v>1505764.6900000002</v>
      </c>
      <c r="AC309" s="9">
        <f t="shared" si="44"/>
        <v>1676914.6900000002</v>
      </c>
      <c r="AD309" s="9">
        <f t="shared" si="45"/>
        <v>0</v>
      </c>
    </row>
    <row r="310" spans="1:30" x14ac:dyDescent="0.3">
      <c r="A310" s="13" t="s">
        <v>30</v>
      </c>
      <c r="B310" s="13" t="s">
        <v>559</v>
      </c>
      <c r="C310" s="8">
        <v>2000</v>
      </c>
      <c r="D310" s="8">
        <v>200002095</v>
      </c>
      <c r="E310" s="8">
        <v>0</v>
      </c>
      <c r="F310" s="8" t="s">
        <v>762</v>
      </c>
      <c r="G310" s="8" t="s">
        <v>763</v>
      </c>
      <c r="H310" s="8" t="s">
        <v>235</v>
      </c>
      <c r="I310" s="8">
        <v>400</v>
      </c>
      <c r="J310" s="8">
        <v>7</v>
      </c>
      <c r="K310" s="8">
        <v>10</v>
      </c>
      <c r="L310" s="8" t="s">
        <v>576</v>
      </c>
      <c r="M310" s="8" t="s">
        <v>576</v>
      </c>
      <c r="N310" s="8"/>
      <c r="O310" s="8" t="s">
        <v>38</v>
      </c>
      <c r="P310" s="9">
        <v>825788.3</v>
      </c>
      <c r="Q310" s="9">
        <v>0</v>
      </c>
      <c r="R310" s="9">
        <f t="shared" si="63"/>
        <v>-825788.3</v>
      </c>
      <c r="S310" s="9">
        <v>0</v>
      </c>
      <c r="T310" s="9">
        <f t="shared" si="43"/>
        <v>0</v>
      </c>
      <c r="U310" s="9">
        <v>-263436.59999999998</v>
      </c>
      <c r="V310" s="9">
        <v>-59581</v>
      </c>
      <c r="W310" s="9">
        <v>0</v>
      </c>
      <c r="X310" s="9">
        <v>-59581</v>
      </c>
      <c r="Y310" s="9">
        <f t="shared" si="64"/>
        <v>323017.59999999998</v>
      </c>
      <c r="Z310" s="9">
        <v>0</v>
      </c>
      <c r="AA310" s="9">
        <f t="shared" si="65"/>
        <v>0</v>
      </c>
      <c r="AB310" s="9">
        <v>502770.70000000007</v>
      </c>
      <c r="AC310" s="9">
        <f t="shared" si="44"/>
        <v>562351.70000000007</v>
      </c>
      <c r="AD310" s="9">
        <f t="shared" si="45"/>
        <v>0</v>
      </c>
    </row>
    <row r="311" spans="1:30" x14ac:dyDescent="0.3">
      <c r="A311" s="13" t="s">
        <v>30</v>
      </c>
      <c r="B311" s="13" t="s">
        <v>559</v>
      </c>
      <c r="C311" s="8">
        <v>2000</v>
      </c>
      <c r="D311" s="8">
        <v>200002096</v>
      </c>
      <c r="E311" s="8">
        <v>0</v>
      </c>
      <c r="F311" s="8" t="s">
        <v>764</v>
      </c>
      <c r="G311" s="8" t="s">
        <v>763</v>
      </c>
      <c r="H311" s="8" t="s">
        <v>235</v>
      </c>
      <c r="I311" s="8">
        <v>435</v>
      </c>
      <c r="J311" s="8">
        <v>7</v>
      </c>
      <c r="K311" s="8">
        <v>10</v>
      </c>
      <c r="L311" s="8" t="s">
        <v>576</v>
      </c>
      <c r="M311" s="8" t="s">
        <v>576</v>
      </c>
      <c r="N311" s="8"/>
      <c r="O311" s="8" t="s">
        <v>38</v>
      </c>
      <c r="P311" s="9">
        <v>909389.92</v>
      </c>
      <c r="Q311" s="9">
        <v>0</v>
      </c>
      <c r="R311" s="9">
        <f t="shared" si="63"/>
        <v>-909389.92</v>
      </c>
      <c r="S311" s="9">
        <v>0</v>
      </c>
      <c r="T311" s="9">
        <f t="shared" si="43"/>
        <v>0</v>
      </c>
      <c r="U311" s="9">
        <v>-296787</v>
      </c>
      <c r="V311" s="9">
        <v>-64849</v>
      </c>
      <c r="W311" s="9">
        <v>0</v>
      </c>
      <c r="X311" s="9">
        <v>-64849</v>
      </c>
      <c r="Y311" s="9">
        <f t="shared" si="64"/>
        <v>361636</v>
      </c>
      <c r="Z311" s="9">
        <v>0</v>
      </c>
      <c r="AA311" s="9">
        <f t="shared" si="65"/>
        <v>0</v>
      </c>
      <c r="AB311" s="9">
        <v>547753.92000000004</v>
      </c>
      <c r="AC311" s="9">
        <f t="shared" si="44"/>
        <v>612602.92000000004</v>
      </c>
      <c r="AD311" s="9">
        <f t="shared" si="45"/>
        <v>0</v>
      </c>
    </row>
    <row r="312" spans="1:30" x14ac:dyDescent="0.3">
      <c r="A312" s="13" t="s">
        <v>30</v>
      </c>
      <c r="B312" s="13" t="s">
        <v>559</v>
      </c>
      <c r="C312" s="8">
        <v>2000</v>
      </c>
      <c r="D312" s="8">
        <v>200002098</v>
      </c>
      <c r="E312" s="8">
        <v>0</v>
      </c>
      <c r="F312" s="8" t="s">
        <v>765</v>
      </c>
      <c r="G312" s="8" t="s">
        <v>575</v>
      </c>
      <c r="H312" s="8" t="s">
        <v>235</v>
      </c>
      <c r="I312" s="8">
        <v>1390</v>
      </c>
      <c r="J312" s="8">
        <v>1</v>
      </c>
      <c r="K312" s="8">
        <v>8</v>
      </c>
      <c r="L312" s="8" t="s">
        <v>576</v>
      </c>
      <c r="M312" s="8" t="s">
        <v>576</v>
      </c>
      <c r="N312" s="8"/>
      <c r="O312" s="8" t="s">
        <v>38</v>
      </c>
      <c r="P312" s="9">
        <v>174530</v>
      </c>
      <c r="Q312" s="9">
        <v>0</v>
      </c>
      <c r="R312" s="9">
        <f t="shared" si="63"/>
        <v>-174530</v>
      </c>
      <c r="S312" s="9">
        <v>0</v>
      </c>
      <c r="T312" s="9">
        <f t="shared" si="43"/>
        <v>0</v>
      </c>
      <c r="U312" s="9">
        <v>-151518.81</v>
      </c>
      <c r="V312" s="9">
        <v>-14284.69</v>
      </c>
      <c r="W312" s="9">
        <v>0</v>
      </c>
      <c r="X312" s="9">
        <v>-14284.69</v>
      </c>
      <c r="Y312" s="9">
        <f t="shared" si="64"/>
        <v>165803.5</v>
      </c>
      <c r="Z312" s="9">
        <v>0</v>
      </c>
      <c r="AA312" s="9">
        <f t="shared" si="65"/>
        <v>0</v>
      </c>
      <c r="AB312" s="9">
        <v>8726.5</v>
      </c>
      <c r="AC312" s="9">
        <f t="shared" si="44"/>
        <v>23011.190000000002</v>
      </c>
      <c r="AD312" s="9">
        <f t="shared" si="45"/>
        <v>0</v>
      </c>
    </row>
    <row r="313" spans="1:30" x14ac:dyDescent="0.3">
      <c r="A313" s="13" t="s">
        <v>30</v>
      </c>
      <c r="B313" s="13" t="s">
        <v>559</v>
      </c>
      <c r="C313" s="8">
        <v>2000</v>
      </c>
      <c r="D313" s="8">
        <v>200002101</v>
      </c>
      <c r="E313" s="8">
        <v>0</v>
      </c>
      <c r="F313" s="8" t="s">
        <v>766</v>
      </c>
      <c r="G313" s="8" t="s">
        <v>549</v>
      </c>
      <c r="H313" s="8" t="s">
        <v>235</v>
      </c>
      <c r="I313" s="8">
        <v>12</v>
      </c>
      <c r="J313" s="8">
        <v>7</v>
      </c>
      <c r="K313" s="8">
        <v>6</v>
      </c>
      <c r="L313" s="8" t="s">
        <v>576</v>
      </c>
      <c r="M313" s="8" t="s">
        <v>576</v>
      </c>
      <c r="N313" s="8"/>
      <c r="O313" s="8" t="s">
        <v>38</v>
      </c>
      <c r="P313" s="9">
        <v>66900.02</v>
      </c>
      <c r="Q313" s="9">
        <v>0</v>
      </c>
      <c r="R313" s="9">
        <f t="shared" si="63"/>
        <v>-66900.02</v>
      </c>
      <c r="S313" s="9">
        <v>0</v>
      </c>
      <c r="T313" s="9">
        <f t="shared" si="43"/>
        <v>0</v>
      </c>
      <c r="U313" s="9">
        <v>-23188</v>
      </c>
      <c r="V313" s="9">
        <v>-4860</v>
      </c>
      <c r="W313" s="9">
        <v>0</v>
      </c>
      <c r="X313" s="9">
        <v>-4860</v>
      </c>
      <c r="Y313" s="9">
        <f t="shared" si="64"/>
        <v>28048</v>
      </c>
      <c r="Z313" s="9">
        <v>0</v>
      </c>
      <c r="AA313" s="9">
        <f t="shared" si="65"/>
        <v>0</v>
      </c>
      <c r="AB313" s="9">
        <v>38852.020000000004</v>
      </c>
      <c r="AC313" s="9">
        <f t="shared" si="44"/>
        <v>43712.020000000004</v>
      </c>
      <c r="AD313" s="10">
        <f t="shared" si="45"/>
        <v>0</v>
      </c>
    </row>
    <row r="314" spans="1:30" x14ac:dyDescent="0.3">
      <c r="A314" s="13" t="s">
        <v>30</v>
      </c>
      <c r="B314" s="13" t="s">
        <v>559</v>
      </c>
      <c r="C314" s="8">
        <v>2000</v>
      </c>
      <c r="D314" s="8">
        <v>200002102</v>
      </c>
      <c r="E314" s="8">
        <v>0</v>
      </c>
      <c r="F314" s="8" t="s">
        <v>767</v>
      </c>
      <c r="G314" s="8" t="s">
        <v>549</v>
      </c>
      <c r="H314" s="8" t="s">
        <v>235</v>
      </c>
      <c r="I314" s="8">
        <v>1</v>
      </c>
      <c r="J314" s="8">
        <v>8</v>
      </c>
      <c r="K314" s="8">
        <v>5</v>
      </c>
      <c r="L314" s="8" t="s">
        <v>576</v>
      </c>
      <c r="M314" s="8" t="s">
        <v>576</v>
      </c>
      <c r="N314" s="8"/>
      <c r="O314" s="8" t="s">
        <v>38</v>
      </c>
      <c r="P314" s="9">
        <v>36360.660000000003</v>
      </c>
      <c r="Q314" s="9">
        <v>0</v>
      </c>
      <c r="R314" s="9">
        <f t="shared" si="63"/>
        <v>-36360.660000000003</v>
      </c>
      <c r="S314" s="9">
        <v>0</v>
      </c>
      <c r="T314" s="9">
        <f t="shared" si="43"/>
        <v>0</v>
      </c>
      <c r="U314" s="9">
        <v>-9801</v>
      </c>
      <c r="V314" s="9">
        <v>-2599</v>
      </c>
      <c r="W314" s="9">
        <v>0</v>
      </c>
      <c r="X314" s="9">
        <v>-2599</v>
      </c>
      <c r="Y314" s="9">
        <f t="shared" si="64"/>
        <v>12400</v>
      </c>
      <c r="Z314" s="9">
        <v>0</v>
      </c>
      <c r="AA314" s="9">
        <f t="shared" si="65"/>
        <v>0</v>
      </c>
      <c r="AB314" s="9">
        <v>23960.660000000003</v>
      </c>
      <c r="AC314" s="9">
        <f t="shared" si="44"/>
        <v>26559.660000000003</v>
      </c>
      <c r="AD314" s="10">
        <f t="shared" si="45"/>
        <v>0</v>
      </c>
    </row>
    <row r="315" spans="1:30" x14ac:dyDescent="0.3">
      <c r="A315" s="13" t="s">
        <v>30</v>
      </c>
      <c r="B315" s="13" t="s">
        <v>559</v>
      </c>
      <c r="C315" s="8">
        <v>2000</v>
      </c>
      <c r="D315" s="8">
        <v>200002103</v>
      </c>
      <c r="E315" s="8">
        <v>0</v>
      </c>
      <c r="F315" s="8" t="s">
        <v>768</v>
      </c>
      <c r="G315" s="8" t="s">
        <v>549</v>
      </c>
      <c r="H315" s="8" t="s">
        <v>235</v>
      </c>
      <c r="I315" s="8">
        <v>6</v>
      </c>
      <c r="J315" s="8">
        <v>8</v>
      </c>
      <c r="K315" s="8">
        <v>6</v>
      </c>
      <c r="L315" s="8" t="s">
        <v>576</v>
      </c>
      <c r="M315" s="8" t="s">
        <v>576</v>
      </c>
      <c r="N315" s="8"/>
      <c r="O315" s="8" t="s">
        <v>38</v>
      </c>
      <c r="P315" s="9">
        <v>26400</v>
      </c>
      <c r="Q315" s="9">
        <v>0</v>
      </c>
      <c r="R315" s="9">
        <f t="shared" si="63"/>
        <v>-26400</v>
      </c>
      <c r="S315" s="9">
        <v>0</v>
      </c>
      <c r="T315" s="9">
        <f t="shared" si="43"/>
        <v>0</v>
      </c>
      <c r="U315" s="9">
        <v>-6925</v>
      </c>
      <c r="V315" s="9">
        <v>-1885</v>
      </c>
      <c r="W315" s="9">
        <v>0</v>
      </c>
      <c r="X315" s="9">
        <v>-1885</v>
      </c>
      <c r="Y315" s="9">
        <f t="shared" si="64"/>
        <v>8810</v>
      </c>
      <c r="Z315" s="9">
        <v>0</v>
      </c>
      <c r="AA315" s="9">
        <f t="shared" si="65"/>
        <v>0</v>
      </c>
      <c r="AB315" s="9">
        <v>17590</v>
      </c>
      <c r="AC315" s="9">
        <f t="shared" si="44"/>
        <v>19475</v>
      </c>
      <c r="AD315" s="10">
        <f t="shared" si="45"/>
        <v>0</v>
      </c>
    </row>
    <row r="316" spans="1:30" x14ac:dyDescent="0.3">
      <c r="A316" s="13" t="s">
        <v>30</v>
      </c>
      <c r="B316" s="13" t="s">
        <v>559</v>
      </c>
      <c r="C316" s="8">
        <v>2000</v>
      </c>
      <c r="D316" s="8">
        <v>200002104</v>
      </c>
      <c r="E316" s="8">
        <v>0</v>
      </c>
      <c r="F316" s="8" t="s">
        <v>769</v>
      </c>
      <c r="G316" s="8" t="s">
        <v>549</v>
      </c>
      <c r="H316" s="8" t="s">
        <v>235</v>
      </c>
      <c r="I316" s="8">
        <v>1</v>
      </c>
      <c r="J316" s="8">
        <v>7</v>
      </c>
      <c r="K316" s="8">
        <v>4</v>
      </c>
      <c r="L316" s="8" t="s">
        <v>576</v>
      </c>
      <c r="M316" s="8" t="s">
        <v>576</v>
      </c>
      <c r="N316" s="8"/>
      <c r="O316" s="8" t="s">
        <v>38</v>
      </c>
      <c r="P316" s="9">
        <v>24000</v>
      </c>
      <c r="Q316" s="9">
        <v>0</v>
      </c>
      <c r="R316" s="9">
        <f t="shared" si="63"/>
        <v>-24000</v>
      </c>
      <c r="S316" s="9">
        <v>0</v>
      </c>
      <c r="T316" s="9">
        <f t="shared" si="43"/>
        <v>0</v>
      </c>
      <c r="U316" s="9">
        <v>-9137.5</v>
      </c>
      <c r="V316" s="9">
        <v>-1690</v>
      </c>
      <c r="W316" s="9">
        <v>0</v>
      </c>
      <c r="X316" s="9">
        <v>-1690</v>
      </c>
      <c r="Y316" s="9">
        <f t="shared" si="64"/>
        <v>10827.5</v>
      </c>
      <c r="Z316" s="9">
        <v>0</v>
      </c>
      <c r="AA316" s="9">
        <f t="shared" si="65"/>
        <v>0</v>
      </c>
      <c r="AB316" s="9">
        <v>13172.5</v>
      </c>
      <c r="AC316" s="9">
        <f t="shared" si="44"/>
        <v>14862.5</v>
      </c>
      <c r="AD316" s="10">
        <f t="shared" si="45"/>
        <v>0</v>
      </c>
    </row>
    <row r="317" spans="1:30" x14ac:dyDescent="0.3">
      <c r="A317" s="8" t="s">
        <v>30</v>
      </c>
      <c r="B317" s="8" t="s">
        <v>559</v>
      </c>
      <c r="C317" s="8">
        <v>2000</v>
      </c>
      <c r="D317" s="8">
        <v>200002105</v>
      </c>
      <c r="E317" s="8">
        <v>0</v>
      </c>
      <c r="F317" s="8" t="s">
        <v>770</v>
      </c>
      <c r="G317" s="8" t="s">
        <v>549</v>
      </c>
      <c r="H317" s="8" t="s">
        <v>235</v>
      </c>
      <c r="I317" s="8">
        <v>0</v>
      </c>
      <c r="J317" s="8">
        <v>7</v>
      </c>
      <c r="K317" s="8">
        <v>4</v>
      </c>
      <c r="L317" s="8" t="s">
        <v>576</v>
      </c>
      <c r="M317" s="8" t="s">
        <v>576</v>
      </c>
      <c r="N317" s="8" t="s">
        <v>771</v>
      </c>
      <c r="O317" s="8" t="s">
        <v>38</v>
      </c>
      <c r="P317" s="9">
        <v>24000</v>
      </c>
      <c r="Q317" s="9">
        <v>0</v>
      </c>
      <c r="R317" s="9">
        <v>-24000</v>
      </c>
      <c r="S317" s="9">
        <v>0</v>
      </c>
      <c r="T317" s="9">
        <f t="shared" si="43"/>
        <v>0</v>
      </c>
      <c r="U317" s="9">
        <v>-9267</v>
      </c>
      <c r="V317" s="9">
        <v>-822</v>
      </c>
      <c r="W317" s="9">
        <v>0</v>
      </c>
      <c r="X317" s="9">
        <v>-822</v>
      </c>
      <c r="Y317" s="9">
        <f>-(U317+X317)</f>
        <v>10089</v>
      </c>
      <c r="Z317" s="9">
        <v>0</v>
      </c>
      <c r="AA317" s="9">
        <f>U317+X317+Y317+Z317</f>
        <v>0</v>
      </c>
      <c r="AB317" s="9">
        <v>0</v>
      </c>
      <c r="AC317" s="9">
        <f t="shared" si="44"/>
        <v>14733</v>
      </c>
      <c r="AD317" s="9">
        <f t="shared" si="45"/>
        <v>0</v>
      </c>
    </row>
    <row r="318" spans="1:30" x14ac:dyDescent="0.3">
      <c r="A318" s="13" t="s">
        <v>30</v>
      </c>
      <c r="B318" s="13" t="s">
        <v>559</v>
      </c>
      <c r="C318" s="8">
        <v>2000</v>
      </c>
      <c r="D318" s="8">
        <v>200002106</v>
      </c>
      <c r="E318" s="8">
        <v>0</v>
      </c>
      <c r="F318" s="8" t="s">
        <v>772</v>
      </c>
      <c r="G318" s="8" t="s">
        <v>549</v>
      </c>
      <c r="H318" s="8" t="s">
        <v>235</v>
      </c>
      <c r="I318" s="8">
        <v>10</v>
      </c>
      <c r="J318" s="8">
        <v>7</v>
      </c>
      <c r="K318" s="8">
        <v>9</v>
      </c>
      <c r="L318" s="8" t="s">
        <v>576</v>
      </c>
      <c r="M318" s="8" t="s">
        <v>576</v>
      </c>
      <c r="N318" s="8"/>
      <c r="O318" s="8" t="s">
        <v>38</v>
      </c>
      <c r="P318" s="9">
        <v>14410</v>
      </c>
      <c r="Q318" s="9">
        <v>0</v>
      </c>
      <c r="R318" s="9">
        <f>-P318</f>
        <v>-14410</v>
      </c>
      <c r="S318" s="9">
        <v>0</v>
      </c>
      <c r="T318" s="9">
        <f t="shared" si="43"/>
        <v>0</v>
      </c>
      <c r="U318" s="9">
        <v>-4824</v>
      </c>
      <c r="V318" s="9">
        <v>-1027</v>
      </c>
      <c r="W318" s="9">
        <v>0</v>
      </c>
      <c r="X318" s="9">
        <v>-1027</v>
      </c>
      <c r="Y318" s="9">
        <f>-(U318+X318+Z318)</f>
        <v>5851</v>
      </c>
      <c r="Z318" s="9">
        <v>0</v>
      </c>
      <c r="AA318" s="9">
        <f>U318+X318+Y318+Z318</f>
        <v>0</v>
      </c>
      <c r="AB318" s="9">
        <v>8559</v>
      </c>
      <c r="AC318" s="9">
        <f t="shared" si="44"/>
        <v>9586</v>
      </c>
      <c r="AD318" s="9">
        <f t="shared" si="45"/>
        <v>0</v>
      </c>
    </row>
    <row r="319" spans="1:30" x14ac:dyDescent="0.3">
      <c r="A319" s="8" t="s">
        <v>30</v>
      </c>
      <c r="B319" s="8" t="s">
        <v>559</v>
      </c>
      <c r="C319" s="8">
        <v>2000</v>
      </c>
      <c r="D319" s="8">
        <v>200002107</v>
      </c>
      <c r="E319" s="8">
        <v>0</v>
      </c>
      <c r="F319" s="8" t="s">
        <v>773</v>
      </c>
      <c r="G319" s="8" t="s">
        <v>549</v>
      </c>
      <c r="H319" s="8" t="s">
        <v>235</v>
      </c>
      <c r="I319" s="8">
        <v>0</v>
      </c>
      <c r="J319" s="8">
        <v>7</v>
      </c>
      <c r="K319" s="8">
        <v>5</v>
      </c>
      <c r="L319" s="8" t="s">
        <v>576</v>
      </c>
      <c r="M319" s="8" t="s">
        <v>576</v>
      </c>
      <c r="N319" s="8" t="s">
        <v>771</v>
      </c>
      <c r="O319" s="8" t="s">
        <v>38</v>
      </c>
      <c r="P319" s="9">
        <v>12700</v>
      </c>
      <c r="Q319" s="9">
        <v>0</v>
      </c>
      <c r="R319" s="9">
        <v>-12700</v>
      </c>
      <c r="S319" s="9">
        <v>0</v>
      </c>
      <c r="T319" s="9">
        <f t="shared" si="43"/>
        <v>0</v>
      </c>
      <c r="U319" s="9">
        <v>-4578</v>
      </c>
      <c r="V319" s="9">
        <v>-449</v>
      </c>
      <c r="W319" s="9">
        <v>0</v>
      </c>
      <c r="X319" s="9">
        <v>-449</v>
      </c>
      <c r="Y319" s="9">
        <f>-(U319+X319)</f>
        <v>5027</v>
      </c>
      <c r="Z319" s="9">
        <v>0</v>
      </c>
      <c r="AA319" s="9">
        <f>U319+X319+Y319+Z319</f>
        <v>0</v>
      </c>
      <c r="AB319" s="9">
        <v>0</v>
      </c>
      <c r="AC319" s="9">
        <f t="shared" si="44"/>
        <v>8122</v>
      </c>
      <c r="AD319" s="9">
        <f t="shared" si="45"/>
        <v>0</v>
      </c>
    </row>
    <row r="320" spans="1:30" x14ac:dyDescent="0.3">
      <c r="A320" s="8" t="s">
        <v>30</v>
      </c>
      <c r="B320" s="8" t="s">
        <v>559</v>
      </c>
      <c r="C320" s="8">
        <v>2000</v>
      </c>
      <c r="D320" s="8">
        <v>200002108</v>
      </c>
      <c r="E320" s="8">
        <v>0</v>
      </c>
      <c r="F320" s="8" t="s">
        <v>774</v>
      </c>
      <c r="G320" s="8" t="s">
        <v>549</v>
      </c>
      <c r="H320" s="8" t="s">
        <v>235</v>
      </c>
      <c r="I320" s="8">
        <v>0</v>
      </c>
      <c r="J320" s="8">
        <v>7</v>
      </c>
      <c r="K320" s="8">
        <v>6</v>
      </c>
      <c r="L320" s="8" t="s">
        <v>576</v>
      </c>
      <c r="M320" s="8" t="s">
        <v>576</v>
      </c>
      <c r="N320" s="8" t="s">
        <v>771</v>
      </c>
      <c r="O320" s="8" t="s">
        <v>38</v>
      </c>
      <c r="P320" s="9">
        <v>9000</v>
      </c>
      <c r="Q320" s="9">
        <v>0</v>
      </c>
      <c r="R320" s="9">
        <v>-9000</v>
      </c>
      <c r="S320" s="9">
        <v>0</v>
      </c>
      <c r="T320" s="9">
        <f t="shared" si="43"/>
        <v>0</v>
      </c>
      <c r="U320" s="9">
        <v>-3116</v>
      </c>
      <c r="V320" s="9">
        <v>-321</v>
      </c>
      <c r="W320" s="9">
        <v>0</v>
      </c>
      <c r="X320" s="9">
        <v>-321</v>
      </c>
      <c r="Y320" s="9">
        <f>-(U320+X320)</f>
        <v>3437</v>
      </c>
      <c r="Z320" s="9">
        <v>0</v>
      </c>
      <c r="AA320" s="9">
        <f>U320+X320+Y320+Z320</f>
        <v>0</v>
      </c>
      <c r="AB320" s="9">
        <v>0</v>
      </c>
      <c r="AC320" s="9">
        <f t="shared" si="44"/>
        <v>5884</v>
      </c>
      <c r="AD320" s="9">
        <f t="shared" si="45"/>
        <v>0</v>
      </c>
    </row>
    <row r="321" spans="1:30" x14ac:dyDescent="0.3">
      <c r="A321" s="13" t="s">
        <v>30</v>
      </c>
      <c r="B321" s="13" t="s">
        <v>559</v>
      </c>
      <c r="C321" s="8">
        <v>2000</v>
      </c>
      <c r="D321" s="8">
        <v>200002109</v>
      </c>
      <c r="E321" s="8">
        <v>0</v>
      </c>
      <c r="F321" s="8" t="s">
        <v>775</v>
      </c>
      <c r="G321" s="8" t="s">
        <v>549</v>
      </c>
      <c r="H321" s="8" t="s">
        <v>235</v>
      </c>
      <c r="I321" s="8">
        <v>3</v>
      </c>
      <c r="J321" s="8">
        <v>7</v>
      </c>
      <c r="K321" s="8">
        <v>9</v>
      </c>
      <c r="L321" s="8" t="s">
        <v>576</v>
      </c>
      <c r="M321" s="8" t="s">
        <v>576</v>
      </c>
      <c r="N321" s="8"/>
      <c r="O321" s="8" t="s">
        <v>38</v>
      </c>
      <c r="P321" s="9">
        <v>7200</v>
      </c>
      <c r="Q321" s="9">
        <v>0</v>
      </c>
      <c r="R321" s="9">
        <f t="shared" ref="R321:R329" si="66">-P321</f>
        <v>-7200</v>
      </c>
      <c r="S321" s="9">
        <v>0</v>
      </c>
      <c r="T321" s="9">
        <f t="shared" si="43"/>
        <v>0</v>
      </c>
      <c r="U321" s="9">
        <v>-2372</v>
      </c>
      <c r="V321" s="9">
        <v>-517</v>
      </c>
      <c r="W321" s="9">
        <v>0</v>
      </c>
      <c r="X321" s="9">
        <v>-517</v>
      </c>
      <c r="Y321" s="9">
        <f t="shared" ref="Y321:Y329" si="67">-(U321+X321+Z321)</f>
        <v>2889</v>
      </c>
      <c r="Z321" s="9">
        <v>0</v>
      </c>
      <c r="AA321" s="9">
        <f t="shared" ref="AA321:AA329" si="68">U321+X321+Y321+Z321</f>
        <v>0</v>
      </c>
      <c r="AB321" s="9">
        <v>4311</v>
      </c>
      <c r="AC321" s="9">
        <f t="shared" si="44"/>
        <v>4828</v>
      </c>
      <c r="AD321" s="9">
        <f t="shared" si="45"/>
        <v>0</v>
      </c>
    </row>
    <row r="322" spans="1:30" x14ac:dyDescent="0.3">
      <c r="A322" s="13" t="s">
        <v>30</v>
      </c>
      <c r="B322" s="13" t="s">
        <v>559</v>
      </c>
      <c r="C322" s="8">
        <v>2000</v>
      </c>
      <c r="D322" s="8">
        <v>200002110</v>
      </c>
      <c r="E322" s="8">
        <v>0</v>
      </c>
      <c r="F322" s="8" t="s">
        <v>776</v>
      </c>
      <c r="G322" s="8" t="s">
        <v>549</v>
      </c>
      <c r="H322" s="8" t="s">
        <v>235</v>
      </c>
      <c r="I322" s="8">
        <v>2</v>
      </c>
      <c r="J322" s="8">
        <v>1</v>
      </c>
      <c r="K322" s="8">
        <v>4</v>
      </c>
      <c r="L322" s="8" t="s">
        <v>576</v>
      </c>
      <c r="M322" s="8" t="s">
        <v>576</v>
      </c>
      <c r="N322" s="8"/>
      <c r="O322" s="8" t="s">
        <v>38</v>
      </c>
      <c r="P322" s="9">
        <v>20908</v>
      </c>
      <c r="Q322" s="9">
        <v>0</v>
      </c>
      <c r="R322" s="9">
        <f t="shared" si="66"/>
        <v>-20908</v>
      </c>
      <c r="S322" s="9">
        <v>0</v>
      </c>
      <c r="T322" s="9">
        <f t="shared" si="43"/>
        <v>0</v>
      </c>
      <c r="U322" s="9">
        <v>-19660.34</v>
      </c>
      <c r="V322" s="9">
        <v>-202</v>
      </c>
      <c r="W322" s="9">
        <v>0</v>
      </c>
      <c r="X322" s="9">
        <v>-202</v>
      </c>
      <c r="Y322" s="9">
        <f t="shared" si="67"/>
        <v>19862.34</v>
      </c>
      <c r="Z322" s="9">
        <v>0</v>
      </c>
      <c r="AA322" s="9">
        <f t="shared" si="68"/>
        <v>0</v>
      </c>
      <c r="AB322" s="9">
        <v>1045.6599999999999</v>
      </c>
      <c r="AC322" s="9">
        <f t="shared" si="44"/>
        <v>1247.6599999999999</v>
      </c>
      <c r="AD322" s="9">
        <f t="shared" si="45"/>
        <v>0</v>
      </c>
    </row>
    <row r="323" spans="1:30" x14ac:dyDescent="0.3">
      <c r="A323" s="13" t="s">
        <v>30</v>
      </c>
      <c r="B323" s="13" t="s">
        <v>559</v>
      </c>
      <c r="C323" s="8">
        <v>2000</v>
      </c>
      <c r="D323" s="8">
        <v>200002111</v>
      </c>
      <c r="E323" s="8">
        <v>0</v>
      </c>
      <c r="F323" s="8" t="s">
        <v>777</v>
      </c>
      <c r="G323" s="8" t="s">
        <v>549</v>
      </c>
      <c r="H323" s="8" t="s">
        <v>235</v>
      </c>
      <c r="I323" s="8">
        <v>2</v>
      </c>
      <c r="J323" s="8">
        <v>7</v>
      </c>
      <c r="K323" s="8">
        <v>6</v>
      </c>
      <c r="L323" s="8" t="s">
        <v>576</v>
      </c>
      <c r="M323" s="8" t="s">
        <v>576</v>
      </c>
      <c r="N323" s="8"/>
      <c r="O323" s="8" t="s">
        <v>38</v>
      </c>
      <c r="P323" s="9">
        <v>4600</v>
      </c>
      <c r="Q323" s="9">
        <v>0</v>
      </c>
      <c r="R323" s="9">
        <f t="shared" si="66"/>
        <v>-4600</v>
      </c>
      <c r="S323" s="9">
        <v>0</v>
      </c>
      <c r="T323" s="9">
        <f t="shared" si="43"/>
        <v>0</v>
      </c>
      <c r="U323" s="9">
        <v>-1593</v>
      </c>
      <c r="V323" s="9">
        <v>-334</v>
      </c>
      <c r="W323" s="9">
        <v>0</v>
      </c>
      <c r="X323" s="9">
        <v>-334</v>
      </c>
      <c r="Y323" s="9">
        <f t="shared" si="67"/>
        <v>1927</v>
      </c>
      <c r="Z323" s="9">
        <v>0</v>
      </c>
      <c r="AA323" s="9">
        <f t="shared" si="68"/>
        <v>0</v>
      </c>
      <c r="AB323" s="9">
        <v>2673</v>
      </c>
      <c r="AC323" s="9">
        <f t="shared" si="44"/>
        <v>3007</v>
      </c>
      <c r="AD323" s="9">
        <f t="shared" si="45"/>
        <v>0</v>
      </c>
    </row>
    <row r="324" spans="1:30" x14ac:dyDescent="0.3">
      <c r="A324" s="13" t="s">
        <v>30</v>
      </c>
      <c r="B324" s="13" t="s">
        <v>559</v>
      </c>
      <c r="C324" s="8">
        <v>2000</v>
      </c>
      <c r="D324" s="8">
        <v>200002112</v>
      </c>
      <c r="E324" s="8">
        <v>0</v>
      </c>
      <c r="F324" s="8" t="s">
        <v>778</v>
      </c>
      <c r="G324" s="8" t="s">
        <v>779</v>
      </c>
      <c r="H324" s="8" t="s">
        <v>235</v>
      </c>
      <c r="I324" s="11">
        <v>51</v>
      </c>
      <c r="J324" s="8">
        <v>6</v>
      </c>
      <c r="K324" s="8">
        <v>1</v>
      </c>
      <c r="L324" s="8" t="s">
        <v>576</v>
      </c>
      <c r="M324" s="8" t="s">
        <v>576</v>
      </c>
      <c r="N324" s="8"/>
      <c r="O324" s="8" t="s">
        <v>38</v>
      </c>
      <c r="P324" s="9">
        <v>13765.02</v>
      </c>
      <c r="Q324" s="9">
        <v>0</v>
      </c>
      <c r="R324" s="9">
        <f t="shared" si="66"/>
        <v>-13765.02</v>
      </c>
      <c r="S324" s="9">
        <v>0</v>
      </c>
      <c r="T324" s="9">
        <f t="shared" si="43"/>
        <v>0</v>
      </c>
      <c r="U324" s="9">
        <v>-6097.79</v>
      </c>
      <c r="V324" s="9">
        <v>-1087</v>
      </c>
      <c r="W324" s="9">
        <v>0</v>
      </c>
      <c r="X324" s="9">
        <v>-1087</v>
      </c>
      <c r="Y324" s="9">
        <f t="shared" si="67"/>
        <v>7184.79</v>
      </c>
      <c r="Z324" s="9">
        <v>0</v>
      </c>
      <c r="AA324" s="9">
        <f t="shared" si="68"/>
        <v>0</v>
      </c>
      <c r="AB324" s="9">
        <v>6580.2300000000005</v>
      </c>
      <c r="AC324" s="9">
        <f t="shared" si="44"/>
        <v>7667.2300000000005</v>
      </c>
      <c r="AD324" s="10">
        <f t="shared" si="45"/>
        <v>0</v>
      </c>
    </row>
    <row r="325" spans="1:30" x14ac:dyDescent="0.3">
      <c r="A325" s="13" t="s">
        <v>30</v>
      </c>
      <c r="B325" s="13" t="s">
        <v>559</v>
      </c>
      <c r="C325" s="8">
        <v>2000</v>
      </c>
      <c r="D325" s="8">
        <v>200002113</v>
      </c>
      <c r="E325" s="8">
        <v>0</v>
      </c>
      <c r="F325" s="8" t="s">
        <v>780</v>
      </c>
      <c r="G325" s="8" t="s">
        <v>63</v>
      </c>
      <c r="H325" s="8" t="s">
        <v>235</v>
      </c>
      <c r="I325" s="8">
        <v>69</v>
      </c>
      <c r="J325" s="8">
        <v>5</v>
      </c>
      <c r="K325" s="8">
        <v>0</v>
      </c>
      <c r="L325" s="8" t="s">
        <v>562</v>
      </c>
      <c r="M325" s="8" t="s">
        <v>562</v>
      </c>
      <c r="N325" s="8"/>
      <c r="O325" s="8" t="s">
        <v>38</v>
      </c>
      <c r="P325" s="9">
        <v>140760</v>
      </c>
      <c r="Q325" s="9">
        <v>0</v>
      </c>
      <c r="R325" s="9">
        <f t="shared" si="66"/>
        <v>-140760</v>
      </c>
      <c r="S325" s="9">
        <v>0</v>
      </c>
      <c r="T325" s="9">
        <f t="shared" ref="T325:T388" si="69">P325+Q325+R325+S325</f>
        <v>0</v>
      </c>
      <c r="U325" s="9">
        <v>-82600.63</v>
      </c>
      <c r="V325" s="9">
        <v>-10035</v>
      </c>
      <c r="W325" s="9">
        <v>0</v>
      </c>
      <c r="X325" s="9">
        <v>-10035</v>
      </c>
      <c r="Y325" s="9">
        <f t="shared" si="67"/>
        <v>92635.63</v>
      </c>
      <c r="Z325" s="9">
        <v>0</v>
      </c>
      <c r="AA325" s="9">
        <f t="shared" si="68"/>
        <v>0</v>
      </c>
      <c r="AB325" s="9">
        <v>48124.369999999995</v>
      </c>
      <c r="AC325" s="9">
        <f t="shared" ref="AC325:AC388" si="70">P325+U325</f>
        <v>58159.369999999995</v>
      </c>
      <c r="AD325" s="9">
        <f t="shared" ref="AD325:AD388" si="71">T325+AA325</f>
        <v>0</v>
      </c>
    </row>
    <row r="326" spans="1:30" x14ac:dyDescent="0.3">
      <c r="A326" s="13" t="s">
        <v>30</v>
      </c>
      <c r="B326" s="13" t="s">
        <v>559</v>
      </c>
      <c r="C326" s="8">
        <v>2000</v>
      </c>
      <c r="D326" s="8">
        <v>200002114</v>
      </c>
      <c r="E326" s="8">
        <v>0</v>
      </c>
      <c r="F326" s="8" t="s">
        <v>781</v>
      </c>
      <c r="G326" s="8" t="s">
        <v>782</v>
      </c>
      <c r="H326" s="8" t="s">
        <v>235</v>
      </c>
      <c r="I326" s="8">
        <v>1</v>
      </c>
      <c r="J326" s="8">
        <v>7</v>
      </c>
      <c r="K326" s="8">
        <v>8</v>
      </c>
      <c r="L326" s="8" t="s">
        <v>562</v>
      </c>
      <c r="M326" s="8" t="s">
        <v>562</v>
      </c>
      <c r="N326" s="8"/>
      <c r="O326" s="8" t="s">
        <v>38</v>
      </c>
      <c r="P326" s="9">
        <v>2800</v>
      </c>
      <c r="Q326" s="9">
        <v>0</v>
      </c>
      <c r="R326" s="9">
        <f t="shared" si="66"/>
        <v>-2800</v>
      </c>
      <c r="S326" s="9">
        <v>0</v>
      </c>
      <c r="T326" s="9">
        <f t="shared" si="69"/>
        <v>0</v>
      </c>
      <c r="U326" s="9">
        <v>-922</v>
      </c>
      <c r="V326" s="9">
        <v>-201</v>
      </c>
      <c r="W326" s="9">
        <v>0</v>
      </c>
      <c r="X326" s="9">
        <v>-201</v>
      </c>
      <c r="Y326" s="9">
        <f t="shared" si="67"/>
        <v>1123</v>
      </c>
      <c r="Z326" s="9">
        <v>0</v>
      </c>
      <c r="AA326" s="9">
        <f t="shared" si="68"/>
        <v>0</v>
      </c>
      <c r="AB326" s="9">
        <v>1677</v>
      </c>
      <c r="AC326" s="9">
        <f t="shared" si="70"/>
        <v>1878</v>
      </c>
      <c r="AD326" s="9">
        <f t="shared" si="71"/>
        <v>0</v>
      </c>
    </row>
    <row r="327" spans="1:30" x14ac:dyDescent="0.3">
      <c r="A327" s="13" t="s">
        <v>30</v>
      </c>
      <c r="B327" s="13" t="s">
        <v>559</v>
      </c>
      <c r="C327" s="8">
        <v>2000</v>
      </c>
      <c r="D327" s="8">
        <v>200002115</v>
      </c>
      <c r="E327" s="8">
        <v>0</v>
      </c>
      <c r="F327" s="8" t="s">
        <v>783</v>
      </c>
      <c r="G327" s="8" t="s">
        <v>784</v>
      </c>
      <c r="H327" s="8" t="s">
        <v>235</v>
      </c>
      <c r="I327" s="8">
        <v>10</v>
      </c>
      <c r="J327" s="8">
        <v>0</v>
      </c>
      <c r="K327" s="8">
        <v>5</v>
      </c>
      <c r="L327" s="8" t="s">
        <v>562</v>
      </c>
      <c r="M327" s="8" t="s">
        <v>562</v>
      </c>
      <c r="N327" s="8"/>
      <c r="O327" s="8" t="s">
        <v>38</v>
      </c>
      <c r="P327" s="9">
        <v>92800</v>
      </c>
      <c r="Q327" s="9">
        <v>0</v>
      </c>
      <c r="R327" s="9">
        <f t="shared" si="66"/>
        <v>-92800</v>
      </c>
      <c r="S327" s="9">
        <v>0</v>
      </c>
      <c r="T327" s="9">
        <f t="shared" si="69"/>
        <v>0</v>
      </c>
      <c r="U327" s="9">
        <v>-88160</v>
      </c>
      <c r="V327" s="9">
        <v>0</v>
      </c>
      <c r="W327" s="9">
        <v>0</v>
      </c>
      <c r="X327" s="9">
        <v>0</v>
      </c>
      <c r="Y327" s="9">
        <f t="shared" si="67"/>
        <v>88160</v>
      </c>
      <c r="Z327" s="9">
        <v>0</v>
      </c>
      <c r="AA327" s="9">
        <f t="shared" si="68"/>
        <v>0</v>
      </c>
      <c r="AB327" s="9">
        <v>4640</v>
      </c>
      <c r="AC327" s="9">
        <f t="shared" si="70"/>
        <v>4640</v>
      </c>
      <c r="AD327" s="9">
        <f t="shared" si="71"/>
        <v>0</v>
      </c>
    </row>
    <row r="328" spans="1:30" x14ac:dyDescent="0.3">
      <c r="A328" s="13" t="s">
        <v>30</v>
      </c>
      <c r="B328" s="13" t="s">
        <v>559</v>
      </c>
      <c r="C328" s="8">
        <v>2000</v>
      </c>
      <c r="D328" s="8">
        <v>200002116</v>
      </c>
      <c r="E328" s="8">
        <v>0</v>
      </c>
      <c r="F328" s="8" t="s">
        <v>785</v>
      </c>
      <c r="G328" s="8" t="s">
        <v>786</v>
      </c>
      <c r="H328" s="8" t="s">
        <v>235</v>
      </c>
      <c r="I328" s="8">
        <v>2</v>
      </c>
      <c r="J328" s="8">
        <v>7</v>
      </c>
      <c r="K328" s="8">
        <v>8</v>
      </c>
      <c r="L328" s="8" t="s">
        <v>562</v>
      </c>
      <c r="M328" s="8" t="s">
        <v>562</v>
      </c>
      <c r="N328" s="8"/>
      <c r="O328" s="8" t="s">
        <v>38</v>
      </c>
      <c r="P328" s="9">
        <v>3600</v>
      </c>
      <c r="Q328" s="9">
        <v>0</v>
      </c>
      <c r="R328" s="9">
        <f t="shared" si="66"/>
        <v>-3600</v>
      </c>
      <c r="S328" s="9">
        <v>0</v>
      </c>
      <c r="T328" s="9">
        <f t="shared" si="69"/>
        <v>0</v>
      </c>
      <c r="U328" s="9">
        <v>-1186</v>
      </c>
      <c r="V328" s="9">
        <v>-259</v>
      </c>
      <c r="W328" s="9">
        <v>0</v>
      </c>
      <c r="X328" s="9">
        <v>-259</v>
      </c>
      <c r="Y328" s="9">
        <f t="shared" si="67"/>
        <v>1445</v>
      </c>
      <c r="Z328" s="9">
        <v>0</v>
      </c>
      <c r="AA328" s="9">
        <f t="shared" si="68"/>
        <v>0</v>
      </c>
      <c r="AB328" s="9">
        <v>2155</v>
      </c>
      <c r="AC328" s="9">
        <f t="shared" si="70"/>
        <v>2414</v>
      </c>
      <c r="AD328" s="9">
        <f t="shared" si="71"/>
        <v>0</v>
      </c>
    </row>
    <row r="329" spans="1:30" x14ac:dyDescent="0.3">
      <c r="A329" s="13" t="s">
        <v>30</v>
      </c>
      <c r="B329" s="13" t="s">
        <v>559</v>
      </c>
      <c r="C329" s="8">
        <v>2000</v>
      </c>
      <c r="D329" s="8">
        <v>200002117</v>
      </c>
      <c r="E329" s="8">
        <v>0</v>
      </c>
      <c r="F329" s="8" t="s">
        <v>787</v>
      </c>
      <c r="G329" s="8" t="s">
        <v>788</v>
      </c>
      <c r="H329" s="8" t="s">
        <v>235</v>
      </c>
      <c r="I329" s="8">
        <v>1</v>
      </c>
      <c r="J329" s="8">
        <v>7</v>
      </c>
      <c r="K329" s="8">
        <v>8</v>
      </c>
      <c r="L329" s="8" t="s">
        <v>562</v>
      </c>
      <c r="M329" s="8" t="s">
        <v>562</v>
      </c>
      <c r="N329" s="8"/>
      <c r="O329" s="8" t="s">
        <v>38</v>
      </c>
      <c r="P329" s="9">
        <v>4500</v>
      </c>
      <c r="Q329" s="9">
        <v>0</v>
      </c>
      <c r="R329" s="9">
        <f t="shared" si="66"/>
        <v>-4500</v>
      </c>
      <c r="S329" s="9">
        <v>0</v>
      </c>
      <c r="T329" s="9">
        <f t="shared" si="69"/>
        <v>0</v>
      </c>
      <c r="U329" s="9">
        <v>-1482</v>
      </c>
      <c r="V329" s="9">
        <v>-324</v>
      </c>
      <c r="W329" s="9">
        <v>0</v>
      </c>
      <c r="X329" s="9">
        <v>-324</v>
      </c>
      <c r="Y329" s="9">
        <f t="shared" si="67"/>
        <v>1806</v>
      </c>
      <c r="Z329" s="9">
        <v>0</v>
      </c>
      <c r="AA329" s="9">
        <f t="shared" si="68"/>
        <v>0</v>
      </c>
      <c r="AB329" s="9">
        <v>2694</v>
      </c>
      <c r="AC329" s="9">
        <f t="shared" si="70"/>
        <v>3018</v>
      </c>
      <c r="AD329" s="9">
        <f t="shared" si="71"/>
        <v>0</v>
      </c>
    </row>
    <row r="330" spans="1:30" x14ac:dyDescent="0.3">
      <c r="A330" s="8" t="s">
        <v>30</v>
      </c>
      <c r="B330" s="8" t="s">
        <v>559</v>
      </c>
      <c r="C330" s="8">
        <v>2000</v>
      </c>
      <c r="D330" s="8">
        <v>200002118</v>
      </c>
      <c r="E330" s="8">
        <v>0</v>
      </c>
      <c r="F330" s="8" t="s">
        <v>789</v>
      </c>
      <c r="G330" s="8" t="s">
        <v>790</v>
      </c>
      <c r="H330" s="8" t="s">
        <v>235</v>
      </c>
      <c r="I330" s="8">
        <v>0</v>
      </c>
      <c r="J330" s="8">
        <v>0</v>
      </c>
      <c r="K330" s="8">
        <v>1</v>
      </c>
      <c r="L330" s="8" t="s">
        <v>562</v>
      </c>
      <c r="M330" s="8" t="s">
        <v>562</v>
      </c>
      <c r="N330" s="8" t="s">
        <v>771</v>
      </c>
      <c r="O330" s="8" t="s">
        <v>38</v>
      </c>
      <c r="P330" s="9">
        <v>39931</v>
      </c>
      <c r="Q330" s="9">
        <v>0</v>
      </c>
      <c r="R330" s="9">
        <v>-39931</v>
      </c>
      <c r="S330" s="9">
        <v>0</v>
      </c>
      <c r="T330" s="9">
        <f t="shared" si="69"/>
        <v>0</v>
      </c>
      <c r="U330" s="9">
        <v>-37934.36</v>
      </c>
      <c r="V330" s="9">
        <v>0</v>
      </c>
      <c r="W330" s="9">
        <v>0</v>
      </c>
      <c r="X330" s="9">
        <v>0</v>
      </c>
      <c r="Y330" s="9">
        <f>-(U330+X330)</f>
        <v>37934.36</v>
      </c>
      <c r="Z330" s="9">
        <v>0</v>
      </c>
      <c r="AA330" s="9">
        <f>U330+X330+Y330+Z330</f>
        <v>0</v>
      </c>
      <c r="AB330" s="9">
        <v>0</v>
      </c>
      <c r="AC330" s="9">
        <f t="shared" si="70"/>
        <v>1996.6399999999994</v>
      </c>
      <c r="AD330" s="9">
        <f t="shared" si="71"/>
        <v>0</v>
      </c>
    </row>
    <row r="331" spans="1:30" x14ac:dyDescent="0.3">
      <c r="A331" s="13" t="s">
        <v>30</v>
      </c>
      <c r="B331" s="13" t="s">
        <v>559</v>
      </c>
      <c r="C331" s="8">
        <v>2000</v>
      </c>
      <c r="D331" s="8">
        <v>200002119</v>
      </c>
      <c r="E331" s="8">
        <v>0</v>
      </c>
      <c r="F331" s="8" t="s">
        <v>791</v>
      </c>
      <c r="G331" s="8" t="s">
        <v>792</v>
      </c>
      <c r="H331" s="8" t="s">
        <v>235</v>
      </c>
      <c r="I331" s="8">
        <v>2</v>
      </c>
      <c r="J331" s="8">
        <v>0</v>
      </c>
      <c r="K331" s="8">
        <v>1</v>
      </c>
      <c r="L331" s="8" t="s">
        <v>562</v>
      </c>
      <c r="M331" s="8" t="s">
        <v>562</v>
      </c>
      <c r="N331" s="8"/>
      <c r="O331" s="8" t="s">
        <v>38</v>
      </c>
      <c r="P331" s="9">
        <v>7100</v>
      </c>
      <c r="Q331" s="9">
        <v>0</v>
      </c>
      <c r="R331" s="9">
        <f t="shared" ref="R331:R335" si="72">-P331</f>
        <v>-7100</v>
      </c>
      <c r="S331" s="9">
        <v>0</v>
      </c>
      <c r="T331" s="9">
        <f t="shared" si="69"/>
        <v>0</v>
      </c>
      <c r="U331" s="9">
        <v>-6744.95</v>
      </c>
      <c r="V331" s="9">
        <v>0</v>
      </c>
      <c r="W331" s="9">
        <v>0</v>
      </c>
      <c r="X331" s="9">
        <v>0</v>
      </c>
      <c r="Y331" s="9">
        <f t="shared" ref="Y331:Y335" si="73">-(U331+X331+Z331)</f>
        <v>6744.95</v>
      </c>
      <c r="Z331" s="9">
        <v>0</v>
      </c>
      <c r="AA331" s="9">
        <f t="shared" ref="AA331:AA335" si="74">U331+X331+Y331+Z331</f>
        <v>0</v>
      </c>
      <c r="AB331" s="9">
        <v>355.05000000000018</v>
      </c>
      <c r="AC331" s="9">
        <f t="shared" si="70"/>
        <v>355.05000000000018</v>
      </c>
      <c r="AD331" s="9">
        <f t="shared" si="71"/>
        <v>0</v>
      </c>
    </row>
    <row r="332" spans="1:30" x14ac:dyDescent="0.3">
      <c r="A332" s="13" t="s">
        <v>30</v>
      </c>
      <c r="B332" s="13" t="s">
        <v>559</v>
      </c>
      <c r="C332" s="8">
        <v>2000</v>
      </c>
      <c r="D332" s="8">
        <v>200002120</v>
      </c>
      <c r="E332" s="8">
        <v>0</v>
      </c>
      <c r="F332" s="8" t="s">
        <v>793</v>
      </c>
      <c r="G332" s="8" t="s">
        <v>794</v>
      </c>
      <c r="H332" s="8" t="s">
        <v>235</v>
      </c>
      <c r="I332" s="8">
        <v>1</v>
      </c>
      <c r="J332" s="8">
        <v>0</v>
      </c>
      <c r="K332" s="8">
        <v>1</v>
      </c>
      <c r="L332" s="8" t="s">
        <v>562</v>
      </c>
      <c r="M332" s="8" t="s">
        <v>562</v>
      </c>
      <c r="N332" s="8"/>
      <c r="O332" s="8" t="s">
        <v>38</v>
      </c>
      <c r="P332" s="9">
        <v>25245</v>
      </c>
      <c r="Q332" s="9">
        <v>0</v>
      </c>
      <c r="R332" s="9">
        <f t="shared" si="72"/>
        <v>-25245</v>
      </c>
      <c r="S332" s="9">
        <v>0</v>
      </c>
      <c r="T332" s="9">
        <f t="shared" si="69"/>
        <v>0</v>
      </c>
      <c r="U332" s="9">
        <v>-23982.41</v>
      </c>
      <c r="V332" s="9">
        <v>0</v>
      </c>
      <c r="W332" s="9">
        <v>0</v>
      </c>
      <c r="X332" s="9">
        <v>0</v>
      </c>
      <c r="Y332" s="9">
        <f t="shared" si="73"/>
        <v>23982.41</v>
      </c>
      <c r="Z332" s="9">
        <v>0</v>
      </c>
      <c r="AA332" s="9">
        <f t="shared" si="74"/>
        <v>0</v>
      </c>
      <c r="AB332" s="9">
        <v>1262.5900000000001</v>
      </c>
      <c r="AC332" s="9">
        <f t="shared" si="70"/>
        <v>1262.5900000000001</v>
      </c>
      <c r="AD332" s="9">
        <f t="shared" si="71"/>
        <v>0</v>
      </c>
    </row>
    <row r="333" spans="1:30" x14ac:dyDescent="0.3">
      <c r="A333" s="13" t="s">
        <v>30</v>
      </c>
      <c r="B333" s="13" t="s">
        <v>559</v>
      </c>
      <c r="C333" s="8">
        <v>2000</v>
      </c>
      <c r="D333" s="8">
        <v>200002121</v>
      </c>
      <c r="E333" s="8">
        <v>0</v>
      </c>
      <c r="F333" s="8" t="s">
        <v>795</v>
      </c>
      <c r="G333" s="8" t="s">
        <v>796</v>
      </c>
      <c r="H333" s="8" t="s">
        <v>235</v>
      </c>
      <c r="I333" s="8">
        <v>11.91</v>
      </c>
      <c r="J333" s="8">
        <v>0</v>
      </c>
      <c r="K333" s="8">
        <v>5</v>
      </c>
      <c r="L333" s="8" t="s">
        <v>562</v>
      </c>
      <c r="M333" s="8" t="s">
        <v>562</v>
      </c>
      <c r="N333" s="8"/>
      <c r="O333" s="8" t="s">
        <v>38</v>
      </c>
      <c r="P333" s="9">
        <v>23202</v>
      </c>
      <c r="Q333" s="9">
        <v>0</v>
      </c>
      <c r="R333" s="9">
        <f t="shared" si="72"/>
        <v>-23202</v>
      </c>
      <c r="S333" s="9">
        <v>0</v>
      </c>
      <c r="T333" s="9">
        <f t="shared" si="69"/>
        <v>0</v>
      </c>
      <c r="U333" s="9">
        <v>-22041.9</v>
      </c>
      <c r="V333" s="9">
        <v>0</v>
      </c>
      <c r="W333" s="9">
        <v>0</v>
      </c>
      <c r="X333" s="9">
        <v>0</v>
      </c>
      <c r="Y333" s="9">
        <f t="shared" si="73"/>
        <v>22041.9</v>
      </c>
      <c r="Z333" s="9">
        <v>0</v>
      </c>
      <c r="AA333" s="9">
        <f t="shared" si="74"/>
        <v>0</v>
      </c>
      <c r="AB333" s="9">
        <v>1160.0999999999985</v>
      </c>
      <c r="AC333" s="9">
        <f t="shared" si="70"/>
        <v>1160.0999999999985</v>
      </c>
      <c r="AD333" s="9">
        <f t="shared" si="71"/>
        <v>0</v>
      </c>
    </row>
    <row r="334" spans="1:30" x14ac:dyDescent="0.3">
      <c r="A334" s="13" t="s">
        <v>30</v>
      </c>
      <c r="B334" s="13" t="s">
        <v>559</v>
      </c>
      <c r="C334" s="8">
        <v>2000</v>
      </c>
      <c r="D334" s="8">
        <v>200002122</v>
      </c>
      <c r="E334" s="8">
        <v>0</v>
      </c>
      <c r="F334" s="8" t="s">
        <v>797</v>
      </c>
      <c r="G334" s="8" t="s">
        <v>798</v>
      </c>
      <c r="H334" s="8" t="s">
        <v>235</v>
      </c>
      <c r="I334" s="8">
        <v>4</v>
      </c>
      <c r="J334" s="8">
        <v>8</v>
      </c>
      <c r="K334" s="8">
        <v>0</v>
      </c>
      <c r="L334" s="8" t="s">
        <v>562</v>
      </c>
      <c r="M334" s="8" t="s">
        <v>562</v>
      </c>
      <c r="N334" s="8"/>
      <c r="O334" s="8" t="s">
        <v>38</v>
      </c>
      <c r="P334" s="9">
        <v>3600</v>
      </c>
      <c r="Q334" s="9">
        <v>0</v>
      </c>
      <c r="R334" s="9">
        <f t="shared" si="72"/>
        <v>-3600</v>
      </c>
      <c r="S334" s="9">
        <v>0</v>
      </c>
      <c r="T334" s="9">
        <f t="shared" si="69"/>
        <v>0</v>
      </c>
      <c r="U334" s="9">
        <v>-1092</v>
      </c>
      <c r="V334" s="9">
        <v>-256</v>
      </c>
      <c r="W334" s="9">
        <v>0</v>
      </c>
      <c r="X334" s="9">
        <v>-256</v>
      </c>
      <c r="Y334" s="9">
        <f t="shared" si="73"/>
        <v>1348</v>
      </c>
      <c r="Z334" s="9">
        <v>0</v>
      </c>
      <c r="AA334" s="9">
        <f t="shared" si="74"/>
        <v>0</v>
      </c>
      <c r="AB334" s="9">
        <v>2252</v>
      </c>
      <c r="AC334" s="9">
        <f t="shared" si="70"/>
        <v>2508</v>
      </c>
      <c r="AD334" s="9">
        <f t="shared" si="71"/>
        <v>0</v>
      </c>
    </row>
    <row r="335" spans="1:30" x14ac:dyDescent="0.3">
      <c r="A335" s="13" t="s">
        <v>30</v>
      </c>
      <c r="B335" s="13" t="s">
        <v>559</v>
      </c>
      <c r="C335" s="8">
        <v>2000</v>
      </c>
      <c r="D335" s="8">
        <v>200002123</v>
      </c>
      <c r="E335" s="8">
        <v>0</v>
      </c>
      <c r="F335" s="8" t="s">
        <v>799</v>
      </c>
      <c r="G335" s="8" t="s">
        <v>800</v>
      </c>
      <c r="H335" s="8" t="s">
        <v>235</v>
      </c>
      <c r="I335" s="8">
        <v>1</v>
      </c>
      <c r="J335" s="8">
        <v>0</v>
      </c>
      <c r="K335" s="8">
        <v>2</v>
      </c>
      <c r="L335" s="8" t="s">
        <v>562</v>
      </c>
      <c r="M335" s="8" t="s">
        <v>562</v>
      </c>
      <c r="N335" s="8"/>
      <c r="O335" s="8" t="s">
        <v>38</v>
      </c>
      <c r="P335" s="9">
        <v>6497</v>
      </c>
      <c r="Q335" s="9">
        <v>0</v>
      </c>
      <c r="R335" s="9">
        <f t="shared" si="72"/>
        <v>-6497</v>
      </c>
      <c r="S335" s="9">
        <v>0</v>
      </c>
      <c r="T335" s="9">
        <f t="shared" si="69"/>
        <v>0</v>
      </c>
      <c r="U335" s="9">
        <v>-6172.15</v>
      </c>
      <c r="V335" s="9">
        <v>0</v>
      </c>
      <c r="W335" s="9">
        <v>0</v>
      </c>
      <c r="X335" s="9">
        <v>0</v>
      </c>
      <c r="Y335" s="9">
        <f t="shared" si="73"/>
        <v>6172.15</v>
      </c>
      <c r="Z335" s="9">
        <v>0</v>
      </c>
      <c r="AA335" s="9">
        <f t="shared" si="74"/>
        <v>0</v>
      </c>
      <c r="AB335" s="9">
        <v>324.85000000000036</v>
      </c>
      <c r="AC335" s="9">
        <f t="shared" si="70"/>
        <v>324.85000000000036</v>
      </c>
      <c r="AD335" s="9">
        <f t="shared" si="71"/>
        <v>0</v>
      </c>
    </row>
    <row r="336" spans="1:30" x14ac:dyDescent="0.3">
      <c r="A336" s="8" t="s">
        <v>30</v>
      </c>
      <c r="B336" s="8" t="s">
        <v>559</v>
      </c>
      <c r="C336" s="8">
        <v>2000</v>
      </c>
      <c r="D336" s="8">
        <v>200002124</v>
      </c>
      <c r="E336" s="8">
        <v>0</v>
      </c>
      <c r="F336" s="8" t="s">
        <v>801</v>
      </c>
      <c r="G336" s="8" t="s">
        <v>568</v>
      </c>
      <c r="H336" s="8" t="s">
        <v>235</v>
      </c>
      <c r="I336" s="8">
        <v>0</v>
      </c>
      <c r="J336" s="8">
        <v>3</v>
      </c>
      <c r="K336" s="8">
        <v>3</v>
      </c>
      <c r="L336" s="8" t="s">
        <v>562</v>
      </c>
      <c r="M336" s="8" t="s">
        <v>562</v>
      </c>
      <c r="N336" s="8" t="s">
        <v>569</v>
      </c>
      <c r="O336" s="8" t="s">
        <v>38</v>
      </c>
      <c r="P336" s="9">
        <v>94950</v>
      </c>
      <c r="Q336" s="9">
        <v>0</v>
      </c>
      <c r="R336" s="9">
        <v>-94950</v>
      </c>
      <c r="S336" s="9">
        <v>0</v>
      </c>
      <c r="T336" s="9">
        <f t="shared" si="69"/>
        <v>0</v>
      </c>
      <c r="U336" s="9">
        <v>-71357.94</v>
      </c>
      <c r="V336" s="9">
        <v>-3413</v>
      </c>
      <c r="W336" s="9">
        <v>0</v>
      </c>
      <c r="X336" s="9">
        <v>-3413</v>
      </c>
      <c r="Y336" s="9">
        <f>-(U336+X336)</f>
        <v>74770.94</v>
      </c>
      <c r="Z336" s="9">
        <v>0</v>
      </c>
      <c r="AA336" s="9">
        <f>U336+X336+Y336+Z336</f>
        <v>0</v>
      </c>
      <c r="AB336" s="9">
        <v>0</v>
      </c>
      <c r="AC336" s="9">
        <f t="shared" si="70"/>
        <v>23592.059999999998</v>
      </c>
      <c r="AD336" s="9">
        <f t="shared" si="71"/>
        <v>0</v>
      </c>
    </row>
    <row r="337" spans="1:30" x14ac:dyDescent="0.3">
      <c r="A337" s="13" t="s">
        <v>30</v>
      </c>
      <c r="B337" s="13" t="s">
        <v>559</v>
      </c>
      <c r="C337" s="8">
        <v>2000</v>
      </c>
      <c r="D337" s="8">
        <v>200002125</v>
      </c>
      <c r="E337" s="8">
        <v>0</v>
      </c>
      <c r="F337" s="8" t="s">
        <v>802</v>
      </c>
      <c r="G337" s="8" t="s">
        <v>803</v>
      </c>
      <c r="H337" s="8" t="s">
        <v>235</v>
      </c>
      <c r="I337" s="8">
        <v>10</v>
      </c>
      <c r="J337" s="8">
        <v>0</v>
      </c>
      <c r="K337" s="8">
        <v>9</v>
      </c>
      <c r="L337" s="8" t="s">
        <v>562</v>
      </c>
      <c r="M337" s="8" t="s">
        <v>562</v>
      </c>
      <c r="N337" s="8"/>
      <c r="O337" s="8" t="s">
        <v>38</v>
      </c>
      <c r="P337" s="9">
        <v>17937</v>
      </c>
      <c r="Q337" s="9">
        <v>0</v>
      </c>
      <c r="R337" s="9">
        <f t="shared" ref="R337:R348" si="75">-P337</f>
        <v>-17937</v>
      </c>
      <c r="S337" s="9">
        <v>0</v>
      </c>
      <c r="T337" s="9">
        <f t="shared" si="69"/>
        <v>0</v>
      </c>
      <c r="U337" s="9">
        <v>-17039.72</v>
      </c>
      <c r="V337" s="9">
        <v>0</v>
      </c>
      <c r="W337" s="9">
        <v>0</v>
      </c>
      <c r="X337" s="9">
        <v>0</v>
      </c>
      <c r="Y337" s="9">
        <f t="shared" ref="Y337:Y348" si="76">-(U337+X337+Z337)</f>
        <v>17039.72</v>
      </c>
      <c r="Z337" s="9">
        <v>0</v>
      </c>
      <c r="AA337" s="9">
        <f t="shared" ref="AA337:AA348" si="77">U337+X337+Y337+Z337</f>
        <v>0</v>
      </c>
      <c r="AB337" s="9">
        <v>897.27999999999884</v>
      </c>
      <c r="AC337" s="9">
        <f t="shared" si="70"/>
        <v>897.27999999999884</v>
      </c>
      <c r="AD337" s="9">
        <f t="shared" si="71"/>
        <v>0</v>
      </c>
    </row>
    <row r="338" spans="1:30" x14ac:dyDescent="0.3">
      <c r="A338" s="13" t="s">
        <v>30</v>
      </c>
      <c r="B338" s="13" t="s">
        <v>559</v>
      </c>
      <c r="C338" s="8">
        <v>2000</v>
      </c>
      <c r="D338" s="8">
        <v>200002126</v>
      </c>
      <c r="E338" s="8">
        <v>0</v>
      </c>
      <c r="F338" s="8" t="s">
        <v>804</v>
      </c>
      <c r="G338" s="12" t="s">
        <v>595</v>
      </c>
      <c r="H338" s="8" t="s">
        <v>235</v>
      </c>
      <c r="I338" s="8">
        <v>0</v>
      </c>
      <c r="J338" s="8">
        <v>7</v>
      </c>
      <c r="K338" s="8">
        <v>11</v>
      </c>
      <c r="L338" s="8" t="s">
        <v>562</v>
      </c>
      <c r="M338" s="8" t="s">
        <v>562</v>
      </c>
      <c r="N338" s="8"/>
      <c r="O338" s="8" t="s">
        <v>38</v>
      </c>
      <c r="P338" s="9">
        <v>700385.88</v>
      </c>
      <c r="Q338" s="9">
        <v>0</v>
      </c>
      <c r="R338" s="9">
        <f t="shared" si="75"/>
        <v>-700385.88</v>
      </c>
      <c r="S338" s="9">
        <v>0</v>
      </c>
      <c r="T338" s="9">
        <f t="shared" si="69"/>
        <v>0</v>
      </c>
      <c r="U338" s="9">
        <v>-217592.99</v>
      </c>
      <c r="V338" s="9">
        <v>-49934</v>
      </c>
      <c r="W338" s="9">
        <v>0</v>
      </c>
      <c r="X338" s="9">
        <v>-49934</v>
      </c>
      <c r="Y338" s="9">
        <f t="shared" si="76"/>
        <v>267526.99</v>
      </c>
      <c r="Z338" s="9">
        <v>0</v>
      </c>
      <c r="AA338" s="9">
        <f t="shared" si="77"/>
        <v>0</v>
      </c>
      <c r="AB338" s="9">
        <v>432858.89</v>
      </c>
      <c r="AC338" s="9">
        <f t="shared" si="70"/>
        <v>482792.89</v>
      </c>
      <c r="AD338" s="9">
        <f t="shared" si="71"/>
        <v>0</v>
      </c>
    </row>
    <row r="339" spans="1:30" x14ac:dyDescent="0.3">
      <c r="A339" s="13" t="s">
        <v>30</v>
      </c>
      <c r="B339" s="13" t="s">
        <v>559</v>
      </c>
      <c r="C339" s="8">
        <v>2000</v>
      </c>
      <c r="D339" s="8">
        <v>200002127</v>
      </c>
      <c r="E339" s="8">
        <v>0</v>
      </c>
      <c r="F339" s="8" t="s">
        <v>805</v>
      </c>
      <c r="G339" s="8" t="s">
        <v>806</v>
      </c>
      <c r="H339" s="8" t="s">
        <v>235</v>
      </c>
      <c r="I339" s="8">
        <v>20</v>
      </c>
      <c r="J339" s="8">
        <v>0</v>
      </c>
      <c r="K339" s="8">
        <v>1</v>
      </c>
      <c r="L339" s="8" t="s">
        <v>562</v>
      </c>
      <c r="M339" s="8" t="s">
        <v>562</v>
      </c>
      <c r="N339" s="8"/>
      <c r="O339" s="8" t="s">
        <v>38</v>
      </c>
      <c r="P339" s="9">
        <v>34991</v>
      </c>
      <c r="Q339" s="9">
        <v>0</v>
      </c>
      <c r="R339" s="9">
        <f t="shared" si="75"/>
        <v>-34991</v>
      </c>
      <c r="S339" s="9">
        <v>0</v>
      </c>
      <c r="T339" s="9">
        <f t="shared" si="69"/>
        <v>0</v>
      </c>
      <c r="U339" s="9">
        <v>-33241.449999999997</v>
      </c>
      <c r="V339" s="9">
        <v>0</v>
      </c>
      <c r="W339" s="9">
        <v>0</v>
      </c>
      <c r="X339" s="9">
        <v>0</v>
      </c>
      <c r="Y339" s="9">
        <f t="shared" si="76"/>
        <v>33241.449999999997</v>
      </c>
      <c r="Z339" s="9">
        <v>0</v>
      </c>
      <c r="AA339" s="9">
        <f t="shared" si="77"/>
        <v>0</v>
      </c>
      <c r="AB339" s="9">
        <v>1749.5500000000029</v>
      </c>
      <c r="AC339" s="9">
        <f t="shared" si="70"/>
        <v>1749.5500000000029</v>
      </c>
      <c r="AD339" s="9">
        <f t="shared" si="71"/>
        <v>0</v>
      </c>
    </row>
    <row r="340" spans="1:30" x14ac:dyDescent="0.3">
      <c r="A340" s="13" t="s">
        <v>30</v>
      </c>
      <c r="B340" s="13" t="s">
        <v>559</v>
      </c>
      <c r="C340" s="8">
        <v>2000</v>
      </c>
      <c r="D340" s="8">
        <v>200002128</v>
      </c>
      <c r="E340" s="8">
        <v>0</v>
      </c>
      <c r="F340" s="8" t="s">
        <v>807</v>
      </c>
      <c r="G340" s="8" t="s">
        <v>808</v>
      </c>
      <c r="H340" s="8" t="s">
        <v>235</v>
      </c>
      <c r="I340" s="8">
        <v>13</v>
      </c>
      <c r="J340" s="8">
        <v>4</v>
      </c>
      <c r="K340" s="8">
        <v>4</v>
      </c>
      <c r="L340" s="8" t="s">
        <v>562</v>
      </c>
      <c r="M340" s="8" t="s">
        <v>562</v>
      </c>
      <c r="N340" s="8"/>
      <c r="O340" s="8" t="s">
        <v>38</v>
      </c>
      <c r="P340" s="9">
        <v>24336</v>
      </c>
      <c r="Q340" s="9">
        <v>0</v>
      </c>
      <c r="R340" s="9">
        <f t="shared" si="75"/>
        <v>-24336</v>
      </c>
      <c r="S340" s="9">
        <v>0</v>
      </c>
      <c r="T340" s="9">
        <f t="shared" si="69"/>
        <v>0</v>
      </c>
      <c r="U340" s="9">
        <v>-15766.55</v>
      </c>
      <c r="V340" s="9">
        <v>-1746</v>
      </c>
      <c r="W340" s="9">
        <v>0</v>
      </c>
      <c r="X340" s="9">
        <v>-1746</v>
      </c>
      <c r="Y340" s="9">
        <f t="shared" si="76"/>
        <v>17512.55</v>
      </c>
      <c r="Z340" s="9">
        <v>0</v>
      </c>
      <c r="AA340" s="9">
        <f t="shared" si="77"/>
        <v>0</v>
      </c>
      <c r="AB340" s="9">
        <v>6823.4500000000007</v>
      </c>
      <c r="AC340" s="9">
        <f t="shared" si="70"/>
        <v>8569.4500000000007</v>
      </c>
      <c r="AD340" s="9">
        <f t="shared" si="71"/>
        <v>0</v>
      </c>
    </row>
    <row r="341" spans="1:30" x14ac:dyDescent="0.3">
      <c r="A341" s="13" t="s">
        <v>30</v>
      </c>
      <c r="B341" s="13" t="s">
        <v>559</v>
      </c>
      <c r="C341" s="8">
        <v>2000</v>
      </c>
      <c r="D341" s="8">
        <v>200002129</v>
      </c>
      <c r="E341" s="8">
        <v>0</v>
      </c>
      <c r="F341" s="8" t="s">
        <v>809</v>
      </c>
      <c r="G341" s="8" t="s">
        <v>810</v>
      </c>
      <c r="H341" s="8" t="s">
        <v>235</v>
      </c>
      <c r="I341" s="8">
        <v>0</v>
      </c>
      <c r="J341" s="8">
        <v>4</v>
      </c>
      <c r="K341" s="8">
        <v>3</v>
      </c>
      <c r="L341" s="8" t="s">
        <v>562</v>
      </c>
      <c r="M341" s="8" t="s">
        <v>562</v>
      </c>
      <c r="N341" s="8"/>
      <c r="O341" s="8" t="s">
        <v>38</v>
      </c>
      <c r="P341" s="9">
        <v>285783.75</v>
      </c>
      <c r="Q341" s="9">
        <v>0</v>
      </c>
      <c r="R341" s="9">
        <f t="shared" si="75"/>
        <v>-285783.75</v>
      </c>
      <c r="S341" s="9">
        <v>0</v>
      </c>
      <c r="T341" s="9">
        <f t="shared" si="69"/>
        <v>0</v>
      </c>
      <c r="U341" s="9">
        <v>-188033.08</v>
      </c>
      <c r="V341" s="9">
        <v>-20365</v>
      </c>
      <c r="W341" s="9">
        <v>0</v>
      </c>
      <c r="X341" s="9">
        <v>-20365</v>
      </c>
      <c r="Y341" s="9">
        <f t="shared" si="76"/>
        <v>208398.07999999999</v>
      </c>
      <c r="Z341" s="9">
        <v>0</v>
      </c>
      <c r="AA341" s="9">
        <f t="shared" si="77"/>
        <v>0</v>
      </c>
      <c r="AB341" s="9">
        <v>77385.670000000013</v>
      </c>
      <c r="AC341" s="9">
        <f t="shared" si="70"/>
        <v>97750.670000000013</v>
      </c>
      <c r="AD341" s="10">
        <f t="shared" si="71"/>
        <v>0</v>
      </c>
    </row>
    <row r="342" spans="1:30" x14ac:dyDescent="0.3">
      <c r="A342" s="13" t="s">
        <v>30</v>
      </c>
      <c r="B342" s="13" t="s">
        <v>559</v>
      </c>
      <c r="C342" s="8">
        <v>2000</v>
      </c>
      <c r="D342" s="8">
        <v>200002131</v>
      </c>
      <c r="E342" s="8">
        <v>0</v>
      </c>
      <c r="F342" s="8" t="s">
        <v>811</v>
      </c>
      <c r="G342" s="8" t="s">
        <v>812</v>
      </c>
      <c r="H342" s="8" t="s">
        <v>235</v>
      </c>
      <c r="I342" s="8">
        <v>2</v>
      </c>
      <c r="J342" s="8">
        <v>0</v>
      </c>
      <c r="K342" s="8">
        <v>6</v>
      </c>
      <c r="L342" s="8" t="s">
        <v>562</v>
      </c>
      <c r="M342" s="8" t="s">
        <v>562</v>
      </c>
      <c r="N342" s="8"/>
      <c r="O342" s="8" t="s">
        <v>38</v>
      </c>
      <c r="P342" s="9">
        <v>24189</v>
      </c>
      <c r="Q342" s="9">
        <v>0</v>
      </c>
      <c r="R342" s="9">
        <f t="shared" si="75"/>
        <v>-24189</v>
      </c>
      <c r="S342" s="9">
        <v>0</v>
      </c>
      <c r="T342" s="9">
        <f t="shared" si="69"/>
        <v>0</v>
      </c>
      <c r="U342" s="9">
        <v>-22979.55</v>
      </c>
      <c r="V342" s="9">
        <v>0</v>
      </c>
      <c r="W342" s="9">
        <v>0</v>
      </c>
      <c r="X342" s="9">
        <v>0</v>
      </c>
      <c r="Y342" s="9">
        <f t="shared" si="76"/>
        <v>22979.55</v>
      </c>
      <c r="Z342" s="9">
        <v>0</v>
      </c>
      <c r="AA342" s="9">
        <f t="shared" si="77"/>
        <v>0</v>
      </c>
      <c r="AB342" s="9">
        <v>1209.4500000000007</v>
      </c>
      <c r="AC342" s="9">
        <f t="shared" si="70"/>
        <v>1209.4500000000007</v>
      </c>
      <c r="AD342" s="9">
        <f t="shared" si="71"/>
        <v>0</v>
      </c>
    </row>
    <row r="343" spans="1:30" x14ac:dyDescent="0.3">
      <c r="A343" s="13" t="s">
        <v>30</v>
      </c>
      <c r="B343" s="13" t="s">
        <v>559</v>
      </c>
      <c r="C343" s="8">
        <v>2000</v>
      </c>
      <c r="D343" s="8">
        <v>200002132</v>
      </c>
      <c r="E343" s="8">
        <v>0</v>
      </c>
      <c r="F343" s="8" t="s">
        <v>813</v>
      </c>
      <c r="G343" s="8" t="s">
        <v>814</v>
      </c>
      <c r="H343" s="8" t="s">
        <v>235</v>
      </c>
      <c r="I343" s="8">
        <v>12</v>
      </c>
      <c r="J343" s="8">
        <v>0</v>
      </c>
      <c r="K343" s="8">
        <v>3</v>
      </c>
      <c r="L343" s="8" t="s">
        <v>562</v>
      </c>
      <c r="M343" s="8" t="s">
        <v>562</v>
      </c>
      <c r="N343" s="8"/>
      <c r="O343" s="8" t="s">
        <v>38</v>
      </c>
      <c r="P343" s="9">
        <v>25640</v>
      </c>
      <c r="Q343" s="9">
        <v>0</v>
      </c>
      <c r="R343" s="9">
        <f t="shared" si="75"/>
        <v>-25640</v>
      </c>
      <c r="S343" s="9">
        <v>0</v>
      </c>
      <c r="T343" s="9">
        <f t="shared" si="69"/>
        <v>0</v>
      </c>
      <c r="U343" s="9">
        <v>-24358</v>
      </c>
      <c r="V343" s="9">
        <v>0</v>
      </c>
      <c r="W343" s="9">
        <v>0</v>
      </c>
      <c r="X343" s="9">
        <v>0</v>
      </c>
      <c r="Y343" s="9">
        <f t="shared" si="76"/>
        <v>24358</v>
      </c>
      <c r="Z343" s="9">
        <v>0</v>
      </c>
      <c r="AA343" s="9">
        <f t="shared" si="77"/>
        <v>0</v>
      </c>
      <c r="AB343" s="9">
        <v>1282</v>
      </c>
      <c r="AC343" s="9">
        <f t="shared" si="70"/>
        <v>1282</v>
      </c>
      <c r="AD343" s="9">
        <f t="shared" si="71"/>
        <v>0</v>
      </c>
    </row>
    <row r="344" spans="1:30" x14ac:dyDescent="0.3">
      <c r="A344" s="13" t="s">
        <v>30</v>
      </c>
      <c r="B344" s="13" t="s">
        <v>559</v>
      </c>
      <c r="C344" s="8">
        <v>2000</v>
      </c>
      <c r="D344" s="8">
        <v>200002133</v>
      </c>
      <c r="E344" s="8">
        <v>0</v>
      </c>
      <c r="F344" s="8" t="s">
        <v>815</v>
      </c>
      <c r="G344" s="8" t="s">
        <v>816</v>
      </c>
      <c r="H344" s="8" t="s">
        <v>235</v>
      </c>
      <c r="I344" s="8">
        <v>1</v>
      </c>
      <c r="J344" s="8">
        <v>8</v>
      </c>
      <c r="K344" s="8">
        <v>3</v>
      </c>
      <c r="L344" s="8" t="s">
        <v>562</v>
      </c>
      <c r="M344" s="8" t="s">
        <v>562</v>
      </c>
      <c r="N344" s="8"/>
      <c r="O344" s="8" t="s">
        <v>38</v>
      </c>
      <c r="P344" s="9">
        <v>28814.11</v>
      </c>
      <c r="Q344" s="9">
        <v>0</v>
      </c>
      <c r="R344" s="9">
        <f t="shared" si="75"/>
        <v>-28814.11</v>
      </c>
      <c r="S344" s="9">
        <v>0</v>
      </c>
      <c r="T344" s="9">
        <f t="shared" si="69"/>
        <v>0</v>
      </c>
      <c r="U344" s="9">
        <v>-7948</v>
      </c>
      <c r="V344" s="9">
        <v>-2065</v>
      </c>
      <c r="W344" s="9">
        <v>0</v>
      </c>
      <c r="X344" s="9">
        <v>-2065</v>
      </c>
      <c r="Y344" s="9">
        <f t="shared" si="76"/>
        <v>10013</v>
      </c>
      <c r="Z344" s="9">
        <v>0</v>
      </c>
      <c r="AA344" s="9">
        <f t="shared" si="77"/>
        <v>0</v>
      </c>
      <c r="AB344" s="9">
        <v>18801.11</v>
      </c>
      <c r="AC344" s="9">
        <f t="shared" si="70"/>
        <v>20866.11</v>
      </c>
      <c r="AD344" s="9">
        <f t="shared" si="71"/>
        <v>0</v>
      </c>
    </row>
    <row r="345" spans="1:30" x14ac:dyDescent="0.3">
      <c r="A345" s="13" t="s">
        <v>30</v>
      </c>
      <c r="B345" s="13" t="s">
        <v>559</v>
      </c>
      <c r="C345" s="8">
        <v>2000</v>
      </c>
      <c r="D345" s="8">
        <v>200002134</v>
      </c>
      <c r="E345" s="8">
        <v>0</v>
      </c>
      <c r="F345" s="8" t="s">
        <v>817</v>
      </c>
      <c r="G345" s="8" t="s">
        <v>818</v>
      </c>
      <c r="H345" s="8" t="s">
        <v>235</v>
      </c>
      <c r="I345" s="8">
        <v>0</v>
      </c>
      <c r="J345" s="8">
        <v>8</v>
      </c>
      <c r="K345" s="8">
        <v>5</v>
      </c>
      <c r="L345" s="8" t="s">
        <v>562</v>
      </c>
      <c r="M345" s="8" t="s">
        <v>562</v>
      </c>
      <c r="N345" s="8"/>
      <c r="O345" s="8" t="s">
        <v>38</v>
      </c>
      <c r="P345" s="9">
        <v>33000</v>
      </c>
      <c r="Q345" s="9">
        <v>0</v>
      </c>
      <c r="R345" s="9">
        <f t="shared" si="75"/>
        <v>-33000</v>
      </c>
      <c r="S345" s="9">
        <v>0</v>
      </c>
      <c r="T345" s="9">
        <f t="shared" si="69"/>
        <v>0</v>
      </c>
      <c r="U345" s="9">
        <v>-8574</v>
      </c>
      <c r="V345" s="9">
        <v>-2365</v>
      </c>
      <c r="W345" s="9">
        <v>0</v>
      </c>
      <c r="X345" s="9">
        <v>-2365</v>
      </c>
      <c r="Y345" s="9">
        <f t="shared" si="76"/>
        <v>10939</v>
      </c>
      <c r="Z345" s="9">
        <v>0</v>
      </c>
      <c r="AA345" s="9">
        <f t="shared" si="77"/>
        <v>0</v>
      </c>
      <c r="AB345" s="9">
        <v>22061</v>
      </c>
      <c r="AC345" s="9">
        <f t="shared" si="70"/>
        <v>24426</v>
      </c>
      <c r="AD345" s="10">
        <f t="shared" si="71"/>
        <v>0</v>
      </c>
    </row>
    <row r="346" spans="1:30" x14ac:dyDescent="0.3">
      <c r="A346" s="13" t="s">
        <v>30</v>
      </c>
      <c r="B346" s="13" t="s">
        <v>559</v>
      </c>
      <c r="C346" s="8">
        <v>2000</v>
      </c>
      <c r="D346" s="8">
        <v>200002135</v>
      </c>
      <c r="E346" s="8">
        <v>0</v>
      </c>
      <c r="F346" s="8" t="s">
        <v>819</v>
      </c>
      <c r="G346" s="8" t="s">
        <v>571</v>
      </c>
      <c r="H346" s="8" t="s">
        <v>235</v>
      </c>
      <c r="I346" s="8">
        <v>0</v>
      </c>
      <c r="J346" s="8">
        <v>7</v>
      </c>
      <c r="K346" s="8">
        <v>7</v>
      </c>
      <c r="L346" s="8" t="s">
        <v>562</v>
      </c>
      <c r="M346" s="8" t="s">
        <v>562</v>
      </c>
      <c r="N346" s="8"/>
      <c r="O346" s="8" t="s">
        <v>38</v>
      </c>
      <c r="P346" s="9">
        <v>40525</v>
      </c>
      <c r="Q346" s="9">
        <v>0</v>
      </c>
      <c r="R346" s="9">
        <f t="shared" si="75"/>
        <v>-40525</v>
      </c>
      <c r="S346" s="9">
        <v>0</v>
      </c>
      <c r="T346" s="9">
        <f t="shared" si="69"/>
        <v>0</v>
      </c>
      <c r="U346" s="9">
        <v>-13641</v>
      </c>
      <c r="V346" s="9">
        <v>-2916</v>
      </c>
      <c r="W346" s="9">
        <v>0</v>
      </c>
      <c r="X346" s="9">
        <v>-2916</v>
      </c>
      <c r="Y346" s="9">
        <f t="shared" si="76"/>
        <v>16557</v>
      </c>
      <c r="Z346" s="9">
        <v>0</v>
      </c>
      <c r="AA346" s="9">
        <f t="shared" si="77"/>
        <v>0</v>
      </c>
      <c r="AB346" s="9">
        <v>23968</v>
      </c>
      <c r="AC346" s="9">
        <f t="shared" si="70"/>
        <v>26884</v>
      </c>
      <c r="AD346" s="10">
        <f t="shared" si="71"/>
        <v>0</v>
      </c>
    </row>
    <row r="347" spans="1:30" x14ac:dyDescent="0.3">
      <c r="A347" s="13" t="s">
        <v>30</v>
      </c>
      <c r="B347" s="13" t="s">
        <v>559</v>
      </c>
      <c r="C347" s="8">
        <v>2000</v>
      </c>
      <c r="D347" s="8">
        <v>200002136</v>
      </c>
      <c r="E347" s="8">
        <v>0</v>
      </c>
      <c r="F347" s="8" t="s">
        <v>820</v>
      </c>
      <c r="G347" s="8" t="s">
        <v>763</v>
      </c>
      <c r="H347" s="8" t="s">
        <v>235</v>
      </c>
      <c r="I347" s="11">
        <v>100</v>
      </c>
      <c r="J347" s="8">
        <v>7</v>
      </c>
      <c r="K347" s="8">
        <v>9</v>
      </c>
      <c r="L347" s="8" t="s">
        <v>562</v>
      </c>
      <c r="M347" s="8" t="s">
        <v>562</v>
      </c>
      <c r="N347" s="8"/>
      <c r="O347" s="8" t="s">
        <v>38</v>
      </c>
      <c r="P347" s="9">
        <v>200110.25</v>
      </c>
      <c r="Q347" s="9">
        <v>0</v>
      </c>
      <c r="R347" s="9">
        <f t="shared" si="75"/>
        <v>-200110.25</v>
      </c>
      <c r="S347" s="9">
        <v>0</v>
      </c>
      <c r="T347" s="9">
        <f t="shared" si="69"/>
        <v>0</v>
      </c>
      <c r="U347" s="9">
        <v>-64835.5</v>
      </c>
      <c r="V347" s="9">
        <v>-14324</v>
      </c>
      <c r="W347" s="9">
        <v>0</v>
      </c>
      <c r="X347" s="9">
        <v>-14324</v>
      </c>
      <c r="Y347" s="9">
        <f t="shared" si="76"/>
        <v>79159.5</v>
      </c>
      <c r="Z347" s="9">
        <v>0</v>
      </c>
      <c r="AA347" s="9">
        <f t="shared" si="77"/>
        <v>0</v>
      </c>
      <c r="AB347" s="9">
        <v>120950.75</v>
      </c>
      <c r="AC347" s="9">
        <f t="shared" si="70"/>
        <v>135274.75</v>
      </c>
      <c r="AD347" s="10">
        <f t="shared" si="71"/>
        <v>0</v>
      </c>
    </row>
    <row r="348" spans="1:30" x14ac:dyDescent="0.3">
      <c r="A348" s="13" t="s">
        <v>30</v>
      </c>
      <c r="B348" s="13" t="s">
        <v>559</v>
      </c>
      <c r="C348" s="8">
        <v>2000</v>
      </c>
      <c r="D348" s="8">
        <v>200002137</v>
      </c>
      <c r="E348" s="8">
        <v>0</v>
      </c>
      <c r="F348" s="8" t="s">
        <v>821</v>
      </c>
      <c r="G348" s="8" t="s">
        <v>822</v>
      </c>
      <c r="H348" s="8" t="s">
        <v>235</v>
      </c>
      <c r="I348" s="8">
        <v>2</v>
      </c>
      <c r="J348" s="8">
        <v>7</v>
      </c>
      <c r="K348" s="8">
        <v>4</v>
      </c>
      <c r="L348" s="8" t="s">
        <v>562</v>
      </c>
      <c r="M348" s="8" t="s">
        <v>562</v>
      </c>
      <c r="N348" s="8"/>
      <c r="O348" s="8" t="s">
        <v>38</v>
      </c>
      <c r="P348" s="9">
        <v>21020</v>
      </c>
      <c r="Q348" s="9">
        <v>0</v>
      </c>
      <c r="R348" s="9">
        <f t="shared" si="75"/>
        <v>-21020</v>
      </c>
      <c r="S348" s="9">
        <v>0</v>
      </c>
      <c r="T348" s="9">
        <f t="shared" si="69"/>
        <v>0</v>
      </c>
      <c r="U348" s="9">
        <v>-7577.4</v>
      </c>
      <c r="V348" s="9">
        <v>-1513</v>
      </c>
      <c r="W348" s="9">
        <v>0</v>
      </c>
      <c r="X348" s="9">
        <v>-1513</v>
      </c>
      <c r="Y348" s="9">
        <f t="shared" si="76"/>
        <v>9090.4</v>
      </c>
      <c r="Z348" s="9">
        <v>0</v>
      </c>
      <c r="AA348" s="9">
        <f t="shared" si="77"/>
        <v>0</v>
      </c>
      <c r="AB348" s="9">
        <v>11929.6</v>
      </c>
      <c r="AC348" s="9">
        <f t="shared" si="70"/>
        <v>13442.6</v>
      </c>
      <c r="AD348" s="9">
        <f t="shared" si="71"/>
        <v>0</v>
      </c>
    </row>
    <row r="349" spans="1:30" x14ac:dyDescent="0.3">
      <c r="A349" s="8" t="s">
        <v>30</v>
      </c>
      <c r="B349" s="8" t="s">
        <v>559</v>
      </c>
      <c r="C349" s="8">
        <v>2000</v>
      </c>
      <c r="D349" s="8">
        <v>200002138</v>
      </c>
      <c r="E349" s="8">
        <v>0</v>
      </c>
      <c r="F349" s="8" t="s">
        <v>823</v>
      </c>
      <c r="G349" s="8" t="s">
        <v>824</v>
      </c>
      <c r="H349" s="8" t="s">
        <v>235</v>
      </c>
      <c r="I349" s="8">
        <v>0</v>
      </c>
      <c r="J349" s="8">
        <v>8</v>
      </c>
      <c r="K349" s="8">
        <v>6</v>
      </c>
      <c r="L349" s="8" t="s">
        <v>562</v>
      </c>
      <c r="M349" s="8" t="s">
        <v>562</v>
      </c>
      <c r="N349" s="8" t="s">
        <v>771</v>
      </c>
      <c r="O349" s="8" t="s">
        <v>38</v>
      </c>
      <c r="P349" s="9">
        <v>68113.08</v>
      </c>
      <c r="Q349" s="9">
        <v>0</v>
      </c>
      <c r="R349" s="9">
        <v>-68113.08</v>
      </c>
      <c r="S349" s="9">
        <v>0</v>
      </c>
      <c r="T349" s="9">
        <f t="shared" si="69"/>
        <v>0</v>
      </c>
      <c r="U349" s="9">
        <v>-17281</v>
      </c>
      <c r="V349" s="9">
        <v>-2390</v>
      </c>
      <c r="W349" s="9">
        <v>0</v>
      </c>
      <c r="X349" s="9">
        <v>-2390</v>
      </c>
      <c r="Y349" s="9">
        <f>-(U349+X349)</f>
        <v>19671</v>
      </c>
      <c r="Z349" s="9">
        <v>0</v>
      </c>
      <c r="AA349" s="9">
        <f>U349+X349+Y349+Z349</f>
        <v>0</v>
      </c>
      <c r="AB349" s="9">
        <v>0</v>
      </c>
      <c r="AC349" s="9">
        <f t="shared" si="70"/>
        <v>50832.08</v>
      </c>
      <c r="AD349" s="9">
        <f t="shared" si="71"/>
        <v>0</v>
      </c>
    </row>
    <row r="350" spans="1:30" x14ac:dyDescent="0.3">
      <c r="A350" s="13" t="s">
        <v>30</v>
      </c>
      <c r="B350" s="13" t="s">
        <v>559</v>
      </c>
      <c r="C350" s="8">
        <v>2000</v>
      </c>
      <c r="D350" s="8">
        <v>200002210</v>
      </c>
      <c r="E350" s="8">
        <v>0</v>
      </c>
      <c r="F350" s="8" t="s">
        <v>825</v>
      </c>
      <c r="G350" s="8" t="s">
        <v>50</v>
      </c>
      <c r="H350" s="8" t="s">
        <v>235</v>
      </c>
      <c r="I350" s="8">
        <v>35</v>
      </c>
      <c r="J350" s="8">
        <v>0</v>
      </c>
      <c r="K350" s="8">
        <v>2</v>
      </c>
      <c r="L350" s="8" t="s">
        <v>724</v>
      </c>
      <c r="M350" s="8" t="s">
        <v>724</v>
      </c>
      <c r="N350" s="8"/>
      <c r="O350" s="8" t="s">
        <v>38</v>
      </c>
      <c r="P350" s="9">
        <v>214409</v>
      </c>
      <c r="Q350" s="9">
        <v>0</v>
      </c>
      <c r="R350" s="9">
        <f t="shared" ref="R350:R362" si="78">-P350</f>
        <v>-214409</v>
      </c>
      <c r="S350" s="9">
        <v>0</v>
      </c>
      <c r="T350" s="9">
        <f t="shared" si="69"/>
        <v>0</v>
      </c>
      <c r="U350" s="9">
        <v>-203688.55</v>
      </c>
      <c r="V350" s="9">
        <v>0</v>
      </c>
      <c r="W350" s="9">
        <v>0</v>
      </c>
      <c r="X350" s="9">
        <v>0</v>
      </c>
      <c r="Y350" s="9">
        <f t="shared" ref="Y350:Y362" si="79">-(U350+X350+Z350)</f>
        <v>203688.55</v>
      </c>
      <c r="Z350" s="9">
        <v>0</v>
      </c>
      <c r="AA350" s="9">
        <f t="shared" ref="AA350:AA362" si="80">U350+X350+Y350+Z350</f>
        <v>0</v>
      </c>
      <c r="AB350" s="9">
        <v>10720.450000000012</v>
      </c>
      <c r="AC350" s="9">
        <f t="shared" si="70"/>
        <v>10720.450000000012</v>
      </c>
      <c r="AD350" s="9">
        <f t="shared" si="71"/>
        <v>0</v>
      </c>
    </row>
    <row r="351" spans="1:30" x14ac:dyDescent="0.3">
      <c r="A351" s="13" t="s">
        <v>30</v>
      </c>
      <c r="B351" s="13" t="s">
        <v>559</v>
      </c>
      <c r="C351" s="8">
        <v>2000</v>
      </c>
      <c r="D351" s="8">
        <v>200002211</v>
      </c>
      <c r="E351" s="8">
        <v>0</v>
      </c>
      <c r="F351" s="8" t="s">
        <v>826</v>
      </c>
      <c r="G351" s="8" t="s">
        <v>50</v>
      </c>
      <c r="H351" s="8" t="s">
        <v>235</v>
      </c>
      <c r="I351" s="8">
        <v>4</v>
      </c>
      <c r="J351" s="8">
        <v>1</v>
      </c>
      <c r="K351" s="8">
        <v>5</v>
      </c>
      <c r="L351" s="8" t="s">
        <v>724</v>
      </c>
      <c r="M351" s="8" t="s">
        <v>724</v>
      </c>
      <c r="N351" s="8"/>
      <c r="O351" s="8" t="s">
        <v>38</v>
      </c>
      <c r="P351" s="9">
        <v>8875</v>
      </c>
      <c r="Q351" s="9">
        <v>0</v>
      </c>
      <c r="R351" s="9">
        <f t="shared" si="78"/>
        <v>-8875</v>
      </c>
      <c r="S351" s="9">
        <v>0</v>
      </c>
      <c r="T351" s="9">
        <f t="shared" si="69"/>
        <v>0</v>
      </c>
      <c r="U351" s="9">
        <v>-8361</v>
      </c>
      <c r="V351" s="9">
        <v>-70</v>
      </c>
      <c r="W351" s="9">
        <v>0</v>
      </c>
      <c r="X351" s="9">
        <v>-70</v>
      </c>
      <c r="Y351" s="9">
        <f t="shared" si="79"/>
        <v>8431</v>
      </c>
      <c r="Z351" s="9">
        <v>0</v>
      </c>
      <c r="AA351" s="9">
        <f t="shared" si="80"/>
        <v>0</v>
      </c>
      <c r="AB351" s="9">
        <v>444</v>
      </c>
      <c r="AC351" s="9">
        <f t="shared" si="70"/>
        <v>514</v>
      </c>
      <c r="AD351" s="9">
        <f t="shared" si="71"/>
        <v>0</v>
      </c>
    </row>
    <row r="352" spans="1:30" x14ac:dyDescent="0.3">
      <c r="A352" s="13" t="s">
        <v>30</v>
      </c>
      <c r="B352" s="13" t="s">
        <v>559</v>
      </c>
      <c r="C352" s="8">
        <v>2000</v>
      </c>
      <c r="D352" s="8">
        <v>200002212</v>
      </c>
      <c r="E352" s="8">
        <v>0</v>
      </c>
      <c r="F352" s="8" t="s">
        <v>827</v>
      </c>
      <c r="G352" s="8" t="s">
        <v>50</v>
      </c>
      <c r="H352" s="8" t="s">
        <v>235</v>
      </c>
      <c r="I352" s="8">
        <v>2</v>
      </c>
      <c r="J352" s="8">
        <v>6</v>
      </c>
      <c r="K352" s="8">
        <v>3</v>
      </c>
      <c r="L352" s="8" t="s">
        <v>724</v>
      </c>
      <c r="M352" s="8" t="s">
        <v>724</v>
      </c>
      <c r="N352" s="8"/>
      <c r="O352" s="8" t="s">
        <v>38</v>
      </c>
      <c r="P352" s="9">
        <v>4275</v>
      </c>
      <c r="Q352" s="9">
        <v>0</v>
      </c>
      <c r="R352" s="9">
        <f t="shared" si="78"/>
        <v>-4275</v>
      </c>
      <c r="S352" s="9">
        <v>0</v>
      </c>
      <c r="T352" s="9">
        <f t="shared" si="69"/>
        <v>0</v>
      </c>
      <c r="U352" s="9">
        <v>-1963</v>
      </c>
      <c r="V352" s="9">
        <v>-306</v>
      </c>
      <c r="W352" s="9">
        <v>0</v>
      </c>
      <c r="X352" s="9">
        <v>-306</v>
      </c>
      <c r="Y352" s="9">
        <f t="shared" si="79"/>
        <v>2269</v>
      </c>
      <c r="Z352" s="9">
        <v>0</v>
      </c>
      <c r="AA352" s="9">
        <f t="shared" si="80"/>
        <v>0</v>
      </c>
      <c r="AB352" s="9">
        <v>2006</v>
      </c>
      <c r="AC352" s="9">
        <f t="shared" si="70"/>
        <v>2312</v>
      </c>
      <c r="AD352" s="9">
        <f t="shared" si="71"/>
        <v>0</v>
      </c>
    </row>
    <row r="353" spans="1:30" x14ac:dyDescent="0.3">
      <c r="A353" s="13" t="s">
        <v>30</v>
      </c>
      <c r="B353" s="13" t="s">
        <v>559</v>
      </c>
      <c r="C353" s="8">
        <v>2000</v>
      </c>
      <c r="D353" s="8">
        <v>200002213</v>
      </c>
      <c r="E353" s="8">
        <v>0</v>
      </c>
      <c r="F353" s="8" t="s">
        <v>828</v>
      </c>
      <c r="G353" s="8" t="s">
        <v>786</v>
      </c>
      <c r="H353" s="8" t="s">
        <v>235</v>
      </c>
      <c r="I353" s="8">
        <v>1</v>
      </c>
      <c r="J353" s="8">
        <v>6</v>
      </c>
      <c r="K353" s="8">
        <v>7</v>
      </c>
      <c r="L353" s="8" t="s">
        <v>724</v>
      </c>
      <c r="M353" s="8" t="s">
        <v>724</v>
      </c>
      <c r="N353" s="8"/>
      <c r="O353" s="8" t="s">
        <v>38</v>
      </c>
      <c r="P353" s="9">
        <v>2600</v>
      </c>
      <c r="Q353" s="9">
        <v>0</v>
      </c>
      <c r="R353" s="9">
        <f t="shared" si="78"/>
        <v>-2600</v>
      </c>
      <c r="S353" s="9">
        <v>0</v>
      </c>
      <c r="T353" s="9">
        <f t="shared" si="69"/>
        <v>0</v>
      </c>
      <c r="U353" s="9">
        <v>-1116</v>
      </c>
      <c r="V353" s="9">
        <v>-186</v>
      </c>
      <c r="W353" s="9">
        <v>0</v>
      </c>
      <c r="X353" s="9">
        <v>-186</v>
      </c>
      <c r="Y353" s="9">
        <f t="shared" si="79"/>
        <v>1302</v>
      </c>
      <c r="Z353" s="9">
        <v>0</v>
      </c>
      <c r="AA353" s="9">
        <f t="shared" si="80"/>
        <v>0</v>
      </c>
      <c r="AB353" s="9">
        <v>1298</v>
      </c>
      <c r="AC353" s="9">
        <f t="shared" si="70"/>
        <v>1484</v>
      </c>
      <c r="AD353" s="9">
        <f t="shared" si="71"/>
        <v>0</v>
      </c>
    </row>
    <row r="354" spans="1:30" x14ac:dyDescent="0.3">
      <c r="A354" s="13" t="s">
        <v>30</v>
      </c>
      <c r="B354" s="13" t="s">
        <v>559</v>
      </c>
      <c r="C354" s="8">
        <v>2000</v>
      </c>
      <c r="D354" s="8">
        <v>200002214</v>
      </c>
      <c r="E354" s="8">
        <v>0</v>
      </c>
      <c r="F354" s="8" t="s">
        <v>829</v>
      </c>
      <c r="G354" s="8" t="s">
        <v>50</v>
      </c>
      <c r="H354" s="8" t="s">
        <v>235</v>
      </c>
      <c r="I354" s="8">
        <v>2</v>
      </c>
      <c r="J354" s="8">
        <v>6</v>
      </c>
      <c r="K354" s="8">
        <v>7</v>
      </c>
      <c r="L354" s="8" t="s">
        <v>724</v>
      </c>
      <c r="M354" s="8" t="s">
        <v>724</v>
      </c>
      <c r="N354" s="8"/>
      <c r="O354" s="8" t="s">
        <v>38</v>
      </c>
      <c r="P354" s="9">
        <v>2800</v>
      </c>
      <c r="Q354" s="9">
        <v>0</v>
      </c>
      <c r="R354" s="9">
        <f t="shared" si="78"/>
        <v>-2800</v>
      </c>
      <c r="S354" s="9">
        <v>0</v>
      </c>
      <c r="T354" s="9">
        <f t="shared" si="69"/>
        <v>0</v>
      </c>
      <c r="U354" s="9">
        <v>-1201</v>
      </c>
      <c r="V354" s="9">
        <v>-200</v>
      </c>
      <c r="W354" s="9">
        <v>0</v>
      </c>
      <c r="X354" s="9">
        <v>-200</v>
      </c>
      <c r="Y354" s="9">
        <f t="shared" si="79"/>
        <v>1401</v>
      </c>
      <c r="Z354" s="9">
        <v>0</v>
      </c>
      <c r="AA354" s="9">
        <f t="shared" si="80"/>
        <v>0</v>
      </c>
      <c r="AB354" s="9">
        <v>1399</v>
      </c>
      <c r="AC354" s="9">
        <f t="shared" si="70"/>
        <v>1599</v>
      </c>
      <c r="AD354" s="9">
        <f t="shared" si="71"/>
        <v>0</v>
      </c>
    </row>
    <row r="355" spans="1:30" x14ac:dyDescent="0.3">
      <c r="A355" s="13" t="s">
        <v>30</v>
      </c>
      <c r="B355" s="13" t="s">
        <v>559</v>
      </c>
      <c r="C355" s="8">
        <v>2000</v>
      </c>
      <c r="D355" s="8">
        <v>200002215</v>
      </c>
      <c r="E355" s="8">
        <v>0</v>
      </c>
      <c r="F355" s="8" t="s">
        <v>830</v>
      </c>
      <c r="G355" s="8" t="s">
        <v>831</v>
      </c>
      <c r="H355" s="8" t="s">
        <v>235</v>
      </c>
      <c r="I355" s="8">
        <v>24</v>
      </c>
      <c r="J355" s="8">
        <v>7</v>
      </c>
      <c r="K355" s="8">
        <v>3</v>
      </c>
      <c r="L355" s="8" t="s">
        <v>724</v>
      </c>
      <c r="M355" s="8" t="s">
        <v>724</v>
      </c>
      <c r="N355" s="8"/>
      <c r="O355" s="8" t="s">
        <v>38</v>
      </c>
      <c r="P355" s="9">
        <v>55000</v>
      </c>
      <c r="Q355" s="9">
        <v>0</v>
      </c>
      <c r="R355" s="9">
        <f t="shared" si="78"/>
        <v>-55000</v>
      </c>
      <c r="S355" s="9">
        <v>0</v>
      </c>
      <c r="T355" s="9">
        <f t="shared" si="69"/>
        <v>0</v>
      </c>
      <c r="U355" s="9">
        <v>-19944</v>
      </c>
      <c r="V355" s="9">
        <v>-3949</v>
      </c>
      <c r="W355" s="9">
        <v>0</v>
      </c>
      <c r="X355" s="9">
        <v>-3949</v>
      </c>
      <c r="Y355" s="9">
        <f t="shared" si="79"/>
        <v>23893</v>
      </c>
      <c r="Z355" s="9">
        <v>0</v>
      </c>
      <c r="AA355" s="9">
        <f t="shared" si="80"/>
        <v>0</v>
      </c>
      <c r="AB355" s="9">
        <v>31107</v>
      </c>
      <c r="AC355" s="9">
        <f t="shared" si="70"/>
        <v>35056</v>
      </c>
      <c r="AD355" s="9">
        <f t="shared" si="71"/>
        <v>0</v>
      </c>
    </row>
    <row r="356" spans="1:30" x14ac:dyDescent="0.3">
      <c r="A356" s="13" t="s">
        <v>30</v>
      </c>
      <c r="B356" s="13" t="s">
        <v>559</v>
      </c>
      <c r="C356" s="8">
        <v>2000</v>
      </c>
      <c r="D356" s="8">
        <v>200002216</v>
      </c>
      <c r="E356" s="8">
        <v>0</v>
      </c>
      <c r="F356" s="8" t="s">
        <v>832</v>
      </c>
      <c r="G356" s="8" t="s">
        <v>833</v>
      </c>
      <c r="H356" s="8" t="s">
        <v>235</v>
      </c>
      <c r="I356" s="8">
        <v>1</v>
      </c>
      <c r="J356" s="8">
        <v>7</v>
      </c>
      <c r="K356" s="8">
        <v>3</v>
      </c>
      <c r="L356" s="8" t="s">
        <v>724</v>
      </c>
      <c r="M356" s="8" t="s">
        <v>724</v>
      </c>
      <c r="N356" s="8"/>
      <c r="O356" s="8" t="s">
        <v>38</v>
      </c>
      <c r="P356" s="9">
        <v>11918.74</v>
      </c>
      <c r="Q356" s="9">
        <v>0</v>
      </c>
      <c r="R356" s="9">
        <f t="shared" si="78"/>
        <v>-11918.74</v>
      </c>
      <c r="S356" s="9">
        <v>0</v>
      </c>
      <c r="T356" s="9">
        <f t="shared" si="69"/>
        <v>0</v>
      </c>
      <c r="U356" s="9">
        <v>-4321</v>
      </c>
      <c r="V356" s="9">
        <v>-856</v>
      </c>
      <c r="W356" s="9">
        <v>0</v>
      </c>
      <c r="X356" s="9">
        <v>-856</v>
      </c>
      <c r="Y356" s="9">
        <f t="shared" si="79"/>
        <v>5177</v>
      </c>
      <c r="Z356" s="9">
        <v>0</v>
      </c>
      <c r="AA356" s="9">
        <f t="shared" si="80"/>
        <v>0</v>
      </c>
      <c r="AB356" s="9">
        <v>6741.74</v>
      </c>
      <c r="AC356" s="9">
        <f t="shared" si="70"/>
        <v>7597.74</v>
      </c>
      <c r="AD356" s="9">
        <f t="shared" si="71"/>
        <v>0</v>
      </c>
    </row>
    <row r="357" spans="1:30" x14ac:dyDescent="0.3">
      <c r="A357" s="13" t="s">
        <v>30</v>
      </c>
      <c r="B357" s="13" t="s">
        <v>559</v>
      </c>
      <c r="C357" s="8">
        <v>2000</v>
      </c>
      <c r="D357" s="8">
        <v>200002217</v>
      </c>
      <c r="E357" s="8">
        <v>0</v>
      </c>
      <c r="F357" s="8" t="s">
        <v>834</v>
      </c>
      <c r="G357" s="8" t="s">
        <v>835</v>
      </c>
      <c r="H357" s="8" t="s">
        <v>235</v>
      </c>
      <c r="I357" s="8">
        <v>2</v>
      </c>
      <c r="J357" s="8">
        <v>7</v>
      </c>
      <c r="K357" s="8">
        <v>3</v>
      </c>
      <c r="L357" s="8" t="s">
        <v>724</v>
      </c>
      <c r="M357" s="8" t="s">
        <v>724</v>
      </c>
      <c r="N357" s="8"/>
      <c r="O357" s="8" t="s">
        <v>38</v>
      </c>
      <c r="P357" s="9">
        <v>10071.049999999999</v>
      </c>
      <c r="Q357" s="9">
        <v>0</v>
      </c>
      <c r="R357" s="9">
        <f t="shared" si="78"/>
        <v>-10071.049999999999</v>
      </c>
      <c r="S357" s="9">
        <v>0</v>
      </c>
      <c r="T357" s="9">
        <f t="shared" si="69"/>
        <v>0</v>
      </c>
      <c r="U357" s="9">
        <v>-3653</v>
      </c>
      <c r="V357" s="9">
        <v>-723</v>
      </c>
      <c r="W357" s="9">
        <v>0</v>
      </c>
      <c r="X357" s="9">
        <v>-723</v>
      </c>
      <c r="Y357" s="9">
        <f t="shared" si="79"/>
        <v>4376</v>
      </c>
      <c r="Z357" s="9">
        <v>0</v>
      </c>
      <c r="AA357" s="9">
        <f t="shared" si="80"/>
        <v>0</v>
      </c>
      <c r="AB357" s="9">
        <v>5695.0499999999993</v>
      </c>
      <c r="AC357" s="9">
        <f t="shared" si="70"/>
        <v>6418.0499999999993</v>
      </c>
      <c r="AD357" s="9">
        <f t="shared" si="71"/>
        <v>0</v>
      </c>
    </row>
    <row r="358" spans="1:30" x14ac:dyDescent="0.3">
      <c r="A358" s="13" t="s">
        <v>30</v>
      </c>
      <c r="B358" s="13" t="s">
        <v>559</v>
      </c>
      <c r="C358" s="8">
        <v>2000</v>
      </c>
      <c r="D358" s="8">
        <v>200002218</v>
      </c>
      <c r="E358" s="8">
        <v>0</v>
      </c>
      <c r="F358" s="8" t="s">
        <v>836</v>
      </c>
      <c r="G358" s="8" t="s">
        <v>786</v>
      </c>
      <c r="H358" s="8" t="s">
        <v>235</v>
      </c>
      <c r="I358" s="8">
        <v>1</v>
      </c>
      <c r="J358" s="8">
        <v>7</v>
      </c>
      <c r="K358" s="8">
        <v>9</v>
      </c>
      <c r="L358" s="8" t="s">
        <v>724</v>
      </c>
      <c r="M358" s="8" t="s">
        <v>724</v>
      </c>
      <c r="N358" s="8"/>
      <c r="O358" s="8" t="s">
        <v>38</v>
      </c>
      <c r="P358" s="9">
        <v>2041</v>
      </c>
      <c r="Q358" s="9">
        <v>0</v>
      </c>
      <c r="R358" s="9">
        <f t="shared" si="78"/>
        <v>-2041</v>
      </c>
      <c r="S358" s="9">
        <v>0</v>
      </c>
      <c r="T358" s="9">
        <f t="shared" si="69"/>
        <v>0</v>
      </c>
      <c r="U358" s="9">
        <v>-647</v>
      </c>
      <c r="V358" s="9">
        <v>-146</v>
      </c>
      <c r="W358" s="9">
        <v>0</v>
      </c>
      <c r="X358" s="9">
        <v>-146</v>
      </c>
      <c r="Y358" s="9">
        <f t="shared" si="79"/>
        <v>793</v>
      </c>
      <c r="Z358" s="9">
        <v>0</v>
      </c>
      <c r="AA358" s="9">
        <f t="shared" si="80"/>
        <v>0</v>
      </c>
      <c r="AB358" s="9">
        <v>1248</v>
      </c>
      <c r="AC358" s="9">
        <f t="shared" si="70"/>
        <v>1394</v>
      </c>
      <c r="AD358" s="9">
        <f t="shared" si="71"/>
        <v>0</v>
      </c>
    </row>
    <row r="359" spans="1:30" x14ac:dyDescent="0.3">
      <c r="A359" s="13" t="s">
        <v>30</v>
      </c>
      <c r="B359" s="13" t="s">
        <v>559</v>
      </c>
      <c r="C359" s="8">
        <v>2000</v>
      </c>
      <c r="D359" s="8">
        <v>200002221</v>
      </c>
      <c r="E359" s="8">
        <v>0</v>
      </c>
      <c r="F359" s="8" t="s">
        <v>837</v>
      </c>
      <c r="G359" s="8" t="s">
        <v>655</v>
      </c>
      <c r="H359" s="8" t="s">
        <v>235</v>
      </c>
      <c r="I359" s="8">
        <v>20</v>
      </c>
      <c r="J359" s="8">
        <v>5</v>
      </c>
      <c r="K359" s="8">
        <v>2</v>
      </c>
      <c r="L359" s="8" t="s">
        <v>743</v>
      </c>
      <c r="M359" s="8" t="s">
        <v>743</v>
      </c>
      <c r="N359" s="8"/>
      <c r="O359" s="8" t="s">
        <v>38</v>
      </c>
      <c r="P359" s="9">
        <v>371466</v>
      </c>
      <c r="Q359" s="9">
        <v>0</v>
      </c>
      <c r="R359" s="9">
        <f t="shared" si="78"/>
        <v>-371466</v>
      </c>
      <c r="S359" s="9">
        <v>0</v>
      </c>
      <c r="T359" s="9">
        <f t="shared" si="69"/>
        <v>0</v>
      </c>
      <c r="U359" s="9">
        <v>-349192.52</v>
      </c>
      <c r="V359" s="9">
        <v>-669</v>
      </c>
      <c r="W359" s="9">
        <v>0</v>
      </c>
      <c r="X359" s="9">
        <v>-669</v>
      </c>
      <c r="Y359" s="9">
        <f t="shared" si="79"/>
        <v>349861.52</v>
      </c>
      <c r="Z359" s="9">
        <v>0</v>
      </c>
      <c r="AA359" s="9">
        <f t="shared" si="80"/>
        <v>0</v>
      </c>
      <c r="AB359" s="9">
        <v>21604.479999999981</v>
      </c>
      <c r="AC359" s="9">
        <f t="shared" si="70"/>
        <v>22273.479999999981</v>
      </c>
      <c r="AD359" s="9">
        <f t="shared" si="71"/>
        <v>0</v>
      </c>
    </row>
    <row r="360" spans="1:30" x14ac:dyDescent="0.3">
      <c r="A360" s="13" t="s">
        <v>30</v>
      </c>
      <c r="B360" s="13" t="s">
        <v>559</v>
      </c>
      <c r="C360" s="8">
        <v>2000</v>
      </c>
      <c r="D360" s="8">
        <v>200002222</v>
      </c>
      <c r="E360" s="8">
        <v>0</v>
      </c>
      <c r="F360" s="8" t="s">
        <v>838</v>
      </c>
      <c r="G360" s="8" t="s">
        <v>839</v>
      </c>
      <c r="H360" s="8" t="s">
        <v>235</v>
      </c>
      <c r="I360" s="8">
        <v>6</v>
      </c>
      <c r="J360" s="8">
        <v>8</v>
      </c>
      <c r="K360" s="8">
        <v>5</v>
      </c>
      <c r="L360" s="8" t="s">
        <v>576</v>
      </c>
      <c r="M360" s="8" t="s">
        <v>576</v>
      </c>
      <c r="N360" s="8"/>
      <c r="O360" s="8" t="s">
        <v>38</v>
      </c>
      <c r="P360" s="9">
        <v>33000</v>
      </c>
      <c r="Q360" s="9">
        <v>0</v>
      </c>
      <c r="R360" s="9">
        <f t="shared" si="78"/>
        <v>-33000</v>
      </c>
      <c r="S360" s="9">
        <v>0</v>
      </c>
      <c r="T360" s="9">
        <f t="shared" si="69"/>
        <v>0</v>
      </c>
      <c r="U360" s="9">
        <v>-8556</v>
      </c>
      <c r="V360" s="9">
        <v>-2394</v>
      </c>
      <c r="W360" s="9">
        <v>0</v>
      </c>
      <c r="X360" s="9">
        <v>-2394</v>
      </c>
      <c r="Y360" s="9">
        <f t="shared" si="79"/>
        <v>10950</v>
      </c>
      <c r="Z360" s="9">
        <v>0</v>
      </c>
      <c r="AA360" s="9">
        <f t="shared" si="80"/>
        <v>0</v>
      </c>
      <c r="AB360" s="9">
        <v>22050</v>
      </c>
      <c r="AC360" s="9">
        <f t="shared" si="70"/>
        <v>24444</v>
      </c>
      <c r="AD360" s="9">
        <f t="shared" si="71"/>
        <v>0</v>
      </c>
    </row>
    <row r="361" spans="1:30" x14ac:dyDescent="0.3">
      <c r="A361" s="13" t="s">
        <v>30</v>
      </c>
      <c r="B361" s="13" t="s">
        <v>559</v>
      </c>
      <c r="C361" s="8">
        <v>2000</v>
      </c>
      <c r="D361" s="8">
        <v>200002223</v>
      </c>
      <c r="E361" s="8">
        <v>0</v>
      </c>
      <c r="F361" s="8" t="s">
        <v>840</v>
      </c>
      <c r="G361" s="8" t="s">
        <v>839</v>
      </c>
      <c r="H361" s="8" t="s">
        <v>235</v>
      </c>
      <c r="I361" s="8">
        <v>2</v>
      </c>
      <c r="J361" s="8">
        <v>8</v>
      </c>
      <c r="K361" s="8">
        <v>6</v>
      </c>
      <c r="L361" s="8" t="s">
        <v>576</v>
      </c>
      <c r="M361" s="8" t="s">
        <v>576</v>
      </c>
      <c r="N361" s="8"/>
      <c r="O361" s="8" t="s">
        <v>38</v>
      </c>
      <c r="P361" s="9">
        <v>11000</v>
      </c>
      <c r="Q361" s="9">
        <v>0</v>
      </c>
      <c r="R361" s="9">
        <f t="shared" si="78"/>
        <v>-11000</v>
      </c>
      <c r="S361" s="9">
        <v>0</v>
      </c>
      <c r="T361" s="9">
        <f t="shared" si="69"/>
        <v>0</v>
      </c>
      <c r="U361" s="9">
        <v>-2910.5</v>
      </c>
      <c r="V361" s="9">
        <v>-783</v>
      </c>
      <c r="W361" s="9">
        <v>0</v>
      </c>
      <c r="X361" s="9">
        <v>-783</v>
      </c>
      <c r="Y361" s="9">
        <f t="shared" si="79"/>
        <v>3693.5</v>
      </c>
      <c r="Z361" s="9">
        <v>0</v>
      </c>
      <c r="AA361" s="9">
        <f t="shared" si="80"/>
        <v>0</v>
      </c>
      <c r="AB361" s="9">
        <v>7306.5</v>
      </c>
      <c r="AC361" s="9">
        <f t="shared" si="70"/>
        <v>8089.5</v>
      </c>
      <c r="AD361" s="9">
        <f t="shared" si="71"/>
        <v>0</v>
      </c>
    </row>
    <row r="362" spans="1:30" x14ac:dyDescent="0.3">
      <c r="A362" s="13" t="s">
        <v>30</v>
      </c>
      <c r="B362" s="13" t="s">
        <v>559</v>
      </c>
      <c r="C362" s="8">
        <v>2000</v>
      </c>
      <c r="D362" s="8">
        <v>200002224</v>
      </c>
      <c r="E362" s="8">
        <v>0</v>
      </c>
      <c r="F362" s="8" t="s">
        <v>841</v>
      </c>
      <c r="G362" s="8" t="s">
        <v>842</v>
      </c>
      <c r="H362" s="8" t="s">
        <v>235</v>
      </c>
      <c r="I362" s="8">
        <v>5</v>
      </c>
      <c r="J362" s="8">
        <v>6</v>
      </c>
      <c r="K362" s="8">
        <v>4</v>
      </c>
      <c r="L362" s="8" t="s">
        <v>576</v>
      </c>
      <c r="M362" s="8" t="s">
        <v>576</v>
      </c>
      <c r="N362" s="8"/>
      <c r="O362" s="8" t="s">
        <v>38</v>
      </c>
      <c r="P362" s="9">
        <v>11250</v>
      </c>
      <c r="Q362" s="9">
        <v>0</v>
      </c>
      <c r="R362" s="9">
        <f t="shared" si="78"/>
        <v>-11250</v>
      </c>
      <c r="S362" s="9">
        <v>0</v>
      </c>
      <c r="T362" s="9">
        <f t="shared" si="69"/>
        <v>0</v>
      </c>
      <c r="U362" s="9">
        <v>-5309.38</v>
      </c>
      <c r="V362" s="9">
        <v>-796</v>
      </c>
      <c r="W362" s="9">
        <v>0</v>
      </c>
      <c r="X362" s="9">
        <v>-796</v>
      </c>
      <c r="Y362" s="9">
        <f t="shared" si="79"/>
        <v>6105.38</v>
      </c>
      <c r="Z362" s="9">
        <v>0</v>
      </c>
      <c r="AA362" s="9">
        <f t="shared" si="80"/>
        <v>0</v>
      </c>
      <c r="AB362" s="9">
        <v>5144.62</v>
      </c>
      <c r="AC362" s="9">
        <f t="shared" si="70"/>
        <v>5940.62</v>
      </c>
      <c r="AD362" s="9">
        <f t="shared" si="71"/>
        <v>0</v>
      </c>
    </row>
    <row r="363" spans="1:30" x14ac:dyDescent="0.3">
      <c r="A363" s="8" t="s">
        <v>30</v>
      </c>
      <c r="B363" s="8" t="s">
        <v>559</v>
      </c>
      <c r="C363" s="8">
        <v>2000</v>
      </c>
      <c r="D363" s="8">
        <v>200002225</v>
      </c>
      <c r="E363" s="8">
        <v>0</v>
      </c>
      <c r="F363" s="8" t="s">
        <v>843</v>
      </c>
      <c r="G363" s="8" t="s">
        <v>844</v>
      </c>
      <c r="H363" s="8" t="s">
        <v>235</v>
      </c>
      <c r="I363" s="8">
        <v>0</v>
      </c>
      <c r="J363" s="8">
        <v>7</v>
      </c>
      <c r="K363" s="8">
        <v>5</v>
      </c>
      <c r="L363" s="8" t="s">
        <v>576</v>
      </c>
      <c r="M363" s="8" t="s">
        <v>576</v>
      </c>
      <c r="N363" s="8" t="s">
        <v>771</v>
      </c>
      <c r="O363" s="8" t="s">
        <v>38</v>
      </c>
      <c r="P363" s="9">
        <v>69042.929999999993</v>
      </c>
      <c r="Q363" s="9">
        <v>0</v>
      </c>
      <c r="R363" s="9">
        <v>-69042.929999999993</v>
      </c>
      <c r="S363" s="9">
        <v>0</v>
      </c>
      <c r="T363" s="9">
        <f t="shared" si="69"/>
        <v>0</v>
      </c>
      <c r="U363" s="9">
        <v>-25201</v>
      </c>
      <c r="V363" s="9">
        <v>-2420</v>
      </c>
      <c r="W363" s="9">
        <v>0</v>
      </c>
      <c r="X363" s="9">
        <v>-2420</v>
      </c>
      <c r="Y363" s="9">
        <f>-(U363+X363)</f>
        <v>27621</v>
      </c>
      <c r="Z363" s="9">
        <v>0</v>
      </c>
      <c r="AA363" s="9">
        <f>U363+X363+Y363+Z363</f>
        <v>0</v>
      </c>
      <c r="AB363" s="9">
        <v>0</v>
      </c>
      <c r="AC363" s="9">
        <f t="shared" si="70"/>
        <v>43841.929999999993</v>
      </c>
      <c r="AD363" s="9">
        <f t="shared" si="71"/>
        <v>0</v>
      </c>
    </row>
    <row r="364" spans="1:30" x14ac:dyDescent="0.3">
      <c r="A364" s="8" t="s">
        <v>30</v>
      </c>
      <c r="B364" s="8" t="s">
        <v>559</v>
      </c>
      <c r="C364" s="8">
        <v>2000</v>
      </c>
      <c r="D364" s="8">
        <v>200002226</v>
      </c>
      <c r="E364" s="8">
        <v>0</v>
      </c>
      <c r="F364" s="8" t="s">
        <v>845</v>
      </c>
      <c r="G364" s="8" t="s">
        <v>844</v>
      </c>
      <c r="H364" s="8" t="s">
        <v>235</v>
      </c>
      <c r="I364" s="8">
        <v>2</v>
      </c>
      <c r="J364" s="8">
        <v>6</v>
      </c>
      <c r="K364" s="8">
        <v>3</v>
      </c>
      <c r="L364" s="8" t="s">
        <v>576</v>
      </c>
      <c r="M364" s="8" t="s">
        <v>576</v>
      </c>
      <c r="N364" s="8" t="s">
        <v>771</v>
      </c>
      <c r="O364" s="8" t="s">
        <v>38</v>
      </c>
      <c r="P364" s="9">
        <v>38250</v>
      </c>
      <c r="Q364" s="9">
        <v>0</v>
      </c>
      <c r="R364" s="9">
        <v>-19125</v>
      </c>
      <c r="S364" s="9">
        <v>0</v>
      </c>
      <c r="T364" s="9">
        <f t="shared" si="69"/>
        <v>19125</v>
      </c>
      <c r="U364" s="9">
        <v>-17935</v>
      </c>
      <c r="V364" s="9">
        <v>-2065</v>
      </c>
      <c r="W364" s="9">
        <v>0</v>
      </c>
      <c r="X364" s="9">
        <v>-2065</v>
      </c>
      <c r="Y364" s="9">
        <v>9647.5</v>
      </c>
      <c r="Z364" s="9">
        <v>0</v>
      </c>
      <c r="AA364" s="9">
        <f>U364+X364+Y364+Z364</f>
        <v>-10352.5</v>
      </c>
      <c r="AB364" s="9">
        <v>0</v>
      </c>
      <c r="AC364" s="9">
        <f t="shared" si="70"/>
        <v>20315</v>
      </c>
      <c r="AD364" s="9">
        <f t="shared" si="71"/>
        <v>8772.5</v>
      </c>
    </row>
    <row r="365" spans="1:30" x14ac:dyDescent="0.3">
      <c r="A365" s="13" t="s">
        <v>30</v>
      </c>
      <c r="B365" s="13" t="s">
        <v>559</v>
      </c>
      <c r="C365" s="8">
        <v>2000</v>
      </c>
      <c r="D365" s="8">
        <v>200002227</v>
      </c>
      <c r="E365" s="8">
        <v>0</v>
      </c>
      <c r="F365" s="8" t="s">
        <v>846</v>
      </c>
      <c r="G365" s="8" t="s">
        <v>844</v>
      </c>
      <c r="H365" s="8" t="s">
        <v>235</v>
      </c>
      <c r="I365" s="8">
        <v>4</v>
      </c>
      <c r="J365" s="8">
        <v>6</v>
      </c>
      <c r="K365" s="8">
        <v>6</v>
      </c>
      <c r="L365" s="8" t="s">
        <v>576</v>
      </c>
      <c r="M365" s="8" t="s">
        <v>576</v>
      </c>
      <c r="N365" s="8"/>
      <c r="O365" s="8" t="s">
        <v>38</v>
      </c>
      <c r="P365" s="9">
        <v>31400.01</v>
      </c>
      <c r="Q365" s="9">
        <v>0</v>
      </c>
      <c r="R365" s="9">
        <f t="shared" ref="R365:R369" si="81">-P365</f>
        <v>-31400.01</v>
      </c>
      <c r="S365" s="9">
        <v>0</v>
      </c>
      <c r="T365" s="9">
        <f t="shared" si="69"/>
        <v>0</v>
      </c>
      <c r="U365" s="9">
        <v>-14323</v>
      </c>
      <c r="V365" s="9">
        <v>-2222</v>
      </c>
      <c r="W365" s="9">
        <v>0</v>
      </c>
      <c r="X365" s="9">
        <v>-2222</v>
      </c>
      <c r="Y365" s="9">
        <f t="shared" ref="Y365:Y369" si="82">-(U365+X365+Z365)</f>
        <v>16545</v>
      </c>
      <c r="Z365" s="9">
        <v>0</v>
      </c>
      <c r="AA365" s="9">
        <f t="shared" ref="AA365:AA369" si="83">U365+X365+Y365+Z365</f>
        <v>0</v>
      </c>
      <c r="AB365" s="9">
        <v>14855.009999999998</v>
      </c>
      <c r="AC365" s="9">
        <f t="shared" si="70"/>
        <v>17077.009999999998</v>
      </c>
      <c r="AD365" s="9">
        <f t="shared" si="71"/>
        <v>0</v>
      </c>
    </row>
    <row r="366" spans="1:30" x14ac:dyDescent="0.3">
      <c r="A366" s="13" t="s">
        <v>30</v>
      </c>
      <c r="B366" s="13" t="s">
        <v>559</v>
      </c>
      <c r="C366" s="8">
        <v>2000</v>
      </c>
      <c r="D366" s="8">
        <v>200002228</v>
      </c>
      <c r="E366" s="8">
        <v>0</v>
      </c>
      <c r="F366" s="8" t="s">
        <v>847</v>
      </c>
      <c r="G366" s="8" t="s">
        <v>848</v>
      </c>
      <c r="H366" s="8" t="s">
        <v>235</v>
      </c>
      <c r="I366" s="8">
        <v>0</v>
      </c>
      <c r="J366" s="8">
        <v>6</v>
      </c>
      <c r="K366" s="8">
        <v>3</v>
      </c>
      <c r="L366" s="8" t="s">
        <v>576</v>
      </c>
      <c r="M366" s="8" t="s">
        <v>576</v>
      </c>
      <c r="N366" s="8"/>
      <c r="O366" s="8" t="s">
        <v>38</v>
      </c>
      <c r="P366" s="9">
        <v>31500</v>
      </c>
      <c r="Q366" s="9">
        <v>0</v>
      </c>
      <c r="R366" s="9">
        <f t="shared" si="81"/>
        <v>-31500</v>
      </c>
      <c r="S366" s="9">
        <v>0</v>
      </c>
      <c r="T366" s="9">
        <f t="shared" si="69"/>
        <v>0</v>
      </c>
      <c r="U366" s="9">
        <v>-14770</v>
      </c>
      <c r="V366" s="9">
        <v>-2281</v>
      </c>
      <c r="W366" s="9">
        <v>0</v>
      </c>
      <c r="X366" s="9">
        <v>-2281</v>
      </c>
      <c r="Y366" s="9">
        <f t="shared" si="82"/>
        <v>17051</v>
      </c>
      <c r="Z366" s="9">
        <v>0</v>
      </c>
      <c r="AA366" s="9">
        <f t="shared" si="83"/>
        <v>0</v>
      </c>
      <c r="AB366" s="9">
        <v>14449</v>
      </c>
      <c r="AC366" s="9">
        <f t="shared" si="70"/>
        <v>16730</v>
      </c>
      <c r="AD366" s="9">
        <f t="shared" si="71"/>
        <v>0</v>
      </c>
    </row>
    <row r="367" spans="1:30" x14ac:dyDescent="0.3">
      <c r="A367" s="13" t="s">
        <v>30</v>
      </c>
      <c r="B367" s="13" t="s">
        <v>559</v>
      </c>
      <c r="C367" s="8">
        <v>2000</v>
      </c>
      <c r="D367" s="8">
        <v>200002229</v>
      </c>
      <c r="E367" s="8">
        <v>0</v>
      </c>
      <c r="F367" s="8" t="s">
        <v>849</v>
      </c>
      <c r="G367" s="8" t="s">
        <v>850</v>
      </c>
      <c r="H367" s="8" t="s">
        <v>235</v>
      </c>
      <c r="I367" s="8">
        <v>1</v>
      </c>
      <c r="J367" s="8">
        <v>2</v>
      </c>
      <c r="K367" s="8">
        <v>1</v>
      </c>
      <c r="L367" s="8" t="s">
        <v>562</v>
      </c>
      <c r="M367" s="8" t="s">
        <v>576</v>
      </c>
      <c r="N367" s="8"/>
      <c r="O367" s="8" t="s">
        <v>38</v>
      </c>
      <c r="P367" s="9">
        <v>74991</v>
      </c>
      <c r="Q367" s="9">
        <v>0</v>
      </c>
      <c r="R367" s="9">
        <f t="shared" si="81"/>
        <v>-74991</v>
      </c>
      <c r="S367" s="9">
        <v>0</v>
      </c>
      <c r="T367" s="9">
        <f t="shared" si="69"/>
        <v>0</v>
      </c>
      <c r="U367" s="9">
        <v>-65163.34</v>
      </c>
      <c r="V367" s="9">
        <v>-5462</v>
      </c>
      <c r="W367" s="9">
        <v>0</v>
      </c>
      <c r="X367" s="9">
        <v>-5462</v>
      </c>
      <c r="Y367" s="9">
        <f t="shared" si="82"/>
        <v>70625.34</v>
      </c>
      <c r="Z367" s="9">
        <v>0</v>
      </c>
      <c r="AA367" s="9">
        <f t="shared" si="83"/>
        <v>0</v>
      </c>
      <c r="AB367" s="9">
        <v>4365.6600000000035</v>
      </c>
      <c r="AC367" s="9">
        <f t="shared" si="70"/>
        <v>9827.6600000000035</v>
      </c>
      <c r="AD367" s="9">
        <f t="shared" si="71"/>
        <v>0</v>
      </c>
    </row>
    <row r="368" spans="1:30" x14ac:dyDescent="0.3">
      <c r="A368" s="13" t="s">
        <v>30</v>
      </c>
      <c r="B368" s="13" t="s">
        <v>559</v>
      </c>
      <c r="C368" s="8">
        <v>2100</v>
      </c>
      <c r="D368" s="8">
        <v>210000989</v>
      </c>
      <c r="E368" s="8">
        <v>0</v>
      </c>
      <c r="F368" s="8" t="s">
        <v>851</v>
      </c>
      <c r="G368" s="8" t="s">
        <v>852</v>
      </c>
      <c r="H368" s="8" t="s">
        <v>309</v>
      </c>
      <c r="I368" s="8">
        <v>4</v>
      </c>
      <c r="J368" s="8">
        <v>8</v>
      </c>
      <c r="K368" s="8">
        <v>5</v>
      </c>
      <c r="L368" s="8" t="s">
        <v>576</v>
      </c>
      <c r="M368" s="8" t="s">
        <v>576</v>
      </c>
      <c r="N368" s="8"/>
      <c r="O368" s="8" t="s">
        <v>38</v>
      </c>
      <c r="P368" s="9">
        <v>38525.42</v>
      </c>
      <c r="Q368" s="9">
        <v>0</v>
      </c>
      <c r="R368" s="9">
        <f t="shared" si="81"/>
        <v>-38525.42</v>
      </c>
      <c r="S368" s="9">
        <v>0</v>
      </c>
      <c r="T368" s="9">
        <f t="shared" si="69"/>
        <v>0</v>
      </c>
      <c r="U368" s="9">
        <v>-10309</v>
      </c>
      <c r="V368" s="9">
        <v>-2762</v>
      </c>
      <c r="W368" s="9">
        <v>0</v>
      </c>
      <c r="X368" s="9">
        <v>-2762</v>
      </c>
      <c r="Y368" s="9">
        <f t="shared" si="82"/>
        <v>13071</v>
      </c>
      <c r="Z368" s="9">
        <v>0</v>
      </c>
      <c r="AA368" s="9">
        <f t="shared" si="83"/>
        <v>0</v>
      </c>
      <c r="AB368" s="9">
        <v>25454.42</v>
      </c>
      <c r="AC368" s="9">
        <f t="shared" si="70"/>
        <v>28216.42</v>
      </c>
      <c r="AD368" s="9">
        <f t="shared" si="71"/>
        <v>0</v>
      </c>
    </row>
    <row r="369" spans="1:30" x14ac:dyDescent="0.3">
      <c r="A369" s="13" t="s">
        <v>30</v>
      </c>
      <c r="B369" s="13" t="s">
        <v>559</v>
      </c>
      <c r="C369" s="8">
        <v>2100</v>
      </c>
      <c r="D369" s="8">
        <v>210000996</v>
      </c>
      <c r="E369" s="8">
        <v>0</v>
      </c>
      <c r="F369" s="8" t="s">
        <v>853</v>
      </c>
      <c r="G369" s="8" t="s">
        <v>839</v>
      </c>
      <c r="H369" s="8" t="s">
        <v>309</v>
      </c>
      <c r="I369" s="8">
        <v>1</v>
      </c>
      <c r="J369" s="8">
        <v>8</v>
      </c>
      <c r="K369" s="8">
        <v>5</v>
      </c>
      <c r="L369" s="8" t="s">
        <v>576</v>
      </c>
      <c r="M369" s="8" t="s">
        <v>576</v>
      </c>
      <c r="N369" s="8"/>
      <c r="O369" s="8" t="s">
        <v>38</v>
      </c>
      <c r="P369" s="9">
        <v>5500</v>
      </c>
      <c r="Q369" s="9">
        <v>0</v>
      </c>
      <c r="R369" s="9">
        <f t="shared" si="81"/>
        <v>-5500</v>
      </c>
      <c r="S369" s="9">
        <v>0</v>
      </c>
      <c r="T369" s="9">
        <f t="shared" si="69"/>
        <v>0</v>
      </c>
      <c r="U369" s="9">
        <v>-1462.66</v>
      </c>
      <c r="V369" s="9">
        <v>-395</v>
      </c>
      <c r="W369" s="9">
        <v>0</v>
      </c>
      <c r="X369" s="9">
        <v>-395</v>
      </c>
      <c r="Y369" s="9">
        <f t="shared" si="82"/>
        <v>1857.66</v>
      </c>
      <c r="Z369" s="9">
        <v>0</v>
      </c>
      <c r="AA369" s="9">
        <f t="shared" si="83"/>
        <v>0</v>
      </c>
      <c r="AB369" s="9">
        <v>3642.34</v>
      </c>
      <c r="AC369" s="9">
        <f t="shared" si="70"/>
        <v>4037.34</v>
      </c>
      <c r="AD369" s="9">
        <f t="shared" si="71"/>
        <v>0</v>
      </c>
    </row>
    <row r="370" spans="1:30" x14ac:dyDescent="0.3">
      <c r="A370" s="8" t="s">
        <v>30</v>
      </c>
      <c r="B370" s="8" t="s">
        <v>559</v>
      </c>
      <c r="C370" s="8">
        <v>2100</v>
      </c>
      <c r="D370" s="8">
        <v>210001001</v>
      </c>
      <c r="E370" s="8">
        <v>0</v>
      </c>
      <c r="F370" s="8" t="s">
        <v>854</v>
      </c>
      <c r="G370" s="8" t="s">
        <v>855</v>
      </c>
      <c r="H370" s="8" t="s">
        <v>309</v>
      </c>
      <c r="I370" s="8">
        <v>0</v>
      </c>
      <c r="J370" s="8">
        <v>5</v>
      </c>
      <c r="K370" s="8">
        <v>6</v>
      </c>
      <c r="L370" s="8" t="s">
        <v>576</v>
      </c>
      <c r="M370" s="8" t="s">
        <v>576</v>
      </c>
      <c r="N370" s="8" t="s">
        <v>856</v>
      </c>
      <c r="O370" s="8" t="s">
        <v>38</v>
      </c>
      <c r="P370" s="9">
        <v>76500</v>
      </c>
      <c r="Q370" s="9">
        <v>0</v>
      </c>
      <c r="R370" s="9">
        <v>-76500</v>
      </c>
      <c r="S370" s="9">
        <v>0</v>
      </c>
      <c r="T370" s="9">
        <f t="shared" si="69"/>
        <v>0</v>
      </c>
      <c r="U370" s="9">
        <v>-41829.96</v>
      </c>
      <c r="V370" s="9">
        <v>-2600</v>
      </c>
      <c r="W370" s="9">
        <v>0</v>
      </c>
      <c r="X370" s="9">
        <v>-2600</v>
      </c>
      <c r="Y370" s="9">
        <f>-(U370+X370)</f>
        <v>44429.96</v>
      </c>
      <c r="Z370" s="9">
        <v>0</v>
      </c>
      <c r="AA370" s="9">
        <f>U370+X370+Y370+Z370</f>
        <v>0</v>
      </c>
      <c r="AB370" s="9">
        <v>0</v>
      </c>
      <c r="AC370" s="9">
        <f t="shared" si="70"/>
        <v>34670.04</v>
      </c>
      <c r="AD370" s="9">
        <f t="shared" si="71"/>
        <v>0</v>
      </c>
    </row>
    <row r="371" spans="1:30" x14ac:dyDescent="0.3">
      <c r="A371" s="13" t="s">
        <v>30</v>
      </c>
      <c r="B371" s="13" t="s">
        <v>559</v>
      </c>
      <c r="C371" s="8">
        <v>2100</v>
      </c>
      <c r="D371" s="8">
        <v>210001005</v>
      </c>
      <c r="E371" s="8">
        <v>0</v>
      </c>
      <c r="F371" s="8" t="s">
        <v>857</v>
      </c>
      <c r="G371" s="8" t="s">
        <v>844</v>
      </c>
      <c r="H371" s="8" t="s">
        <v>309</v>
      </c>
      <c r="I371" s="8">
        <v>3</v>
      </c>
      <c r="J371" s="8">
        <v>6</v>
      </c>
      <c r="K371" s="8">
        <v>6</v>
      </c>
      <c r="L371" s="8" t="s">
        <v>576</v>
      </c>
      <c r="M371" s="8" t="s">
        <v>576</v>
      </c>
      <c r="N371" s="8"/>
      <c r="O371" s="8" t="s">
        <v>38</v>
      </c>
      <c r="P371" s="9">
        <v>23550.01</v>
      </c>
      <c r="Q371" s="9">
        <v>0</v>
      </c>
      <c r="R371" s="9">
        <f t="shared" ref="R371:R372" si="84">-P371</f>
        <v>-23550.01</v>
      </c>
      <c r="S371" s="9">
        <v>0</v>
      </c>
      <c r="T371" s="9">
        <f t="shared" si="69"/>
        <v>0</v>
      </c>
      <c r="U371" s="9">
        <v>-10672</v>
      </c>
      <c r="V371" s="9">
        <v>-1677</v>
      </c>
      <c r="W371" s="9">
        <v>0</v>
      </c>
      <c r="X371" s="9">
        <v>-1677</v>
      </c>
      <c r="Y371" s="9">
        <f t="shared" ref="Y371:Y372" si="85">-(U371+X371+Z371)</f>
        <v>12349</v>
      </c>
      <c r="Z371" s="9">
        <v>0</v>
      </c>
      <c r="AA371" s="9">
        <f t="shared" ref="AA371:AA372" si="86">U371+X371+Y371+Z371</f>
        <v>0</v>
      </c>
      <c r="AB371" s="9">
        <v>11201.009999999998</v>
      </c>
      <c r="AC371" s="9">
        <f t="shared" si="70"/>
        <v>12878.009999999998</v>
      </c>
      <c r="AD371" s="9">
        <f t="shared" si="71"/>
        <v>0</v>
      </c>
    </row>
    <row r="372" spans="1:30" x14ac:dyDescent="0.3">
      <c r="A372" s="13" t="s">
        <v>30</v>
      </c>
      <c r="B372" s="13" t="s">
        <v>559</v>
      </c>
      <c r="C372" s="8">
        <v>2100</v>
      </c>
      <c r="D372" s="8">
        <v>210001007</v>
      </c>
      <c r="E372" s="8">
        <v>0</v>
      </c>
      <c r="F372" s="8" t="s">
        <v>858</v>
      </c>
      <c r="G372" s="8" t="s">
        <v>859</v>
      </c>
      <c r="H372" s="8" t="s">
        <v>309</v>
      </c>
      <c r="I372" s="8">
        <v>2</v>
      </c>
      <c r="J372" s="8">
        <v>6</v>
      </c>
      <c r="K372" s="8">
        <v>0</v>
      </c>
      <c r="L372" s="8" t="s">
        <v>576</v>
      </c>
      <c r="M372" s="8" t="s">
        <v>576</v>
      </c>
      <c r="N372" s="8"/>
      <c r="O372" s="8" t="s">
        <v>38</v>
      </c>
      <c r="P372" s="9">
        <v>12777.75</v>
      </c>
      <c r="Q372" s="9">
        <v>0</v>
      </c>
      <c r="R372" s="9">
        <f t="shared" si="84"/>
        <v>-12777.75</v>
      </c>
      <c r="S372" s="9">
        <v>0</v>
      </c>
      <c r="T372" s="9">
        <f t="shared" si="69"/>
        <v>0</v>
      </c>
      <c r="U372" s="9">
        <v>-6080</v>
      </c>
      <c r="V372" s="9">
        <v>-960</v>
      </c>
      <c r="W372" s="9">
        <v>0</v>
      </c>
      <c r="X372" s="9">
        <v>-960</v>
      </c>
      <c r="Y372" s="9">
        <f t="shared" si="85"/>
        <v>7040</v>
      </c>
      <c r="Z372" s="9">
        <v>0</v>
      </c>
      <c r="AA372" s="9">
        <f t="shared" si="86"/>
        <v>0</v>
      </c>
      <c r="AB372" s="9">
        <v>5737.75</v>
      </c>
      <c r="AC372" s="9">
        <f t="shared" si="70"/>
        <v>6697.75</v>
      </c>
      <c r="AD372" s="9">
        <f t="shared" si="71"/>
        <v>0</v>
      </c>
    </row>
    <row r="373" spans="1:30" x14ac:dyDescent="0.3">
      <c r="A373" s="8" t="s">
        <v>30</v>
      </c>
      <c r="B373" s="8" t="s">
        <v>559</v>
      </c>
      <c r="C373" s="8">
        <v>2100</v>
      </c>
      <c r="D373" s="8">
        <v>210001008</v>
      </c>
      <c r="E373" s="8">
        <v>0</v>
      </c>
      <c r="F373" s="8" t="s">
        <v>860</v>
      </c>
      <c r="G373" s="8" t="s">
        <v>855</v>
      </c>
      <c r="H373" s="8" t="s">
        <v>309</v>
      </c>
      <c r="I373" s="8">
        <v>0</v>
      </c>
      <c r="J373" s="8">
        <v>5</v>
      </c>
      <c r="K373" s="8">
        <v>8</v>
      </c>
      <c r="L373" s="8" t="s">
        <v>576</v>
      </c>
      <c r="M373" s="8" t="s">
        <v>576</v>
      </c>
      <c r="N373" s="8" t="s">
        <v>856</v>
      </c>
      <c r="O373" s="8" t="s">
        <v>38</v>
      </c>
      <c r="P373" s="9">
        <v>9769.19</v>
      </c>
      <c r="Q373" s="9">
        <v>0</v>
      </c>
      <c r="R373" s="9">
        <v>-9769.19</v>
      </c>
      <c r="S373" s="9">
        <v>0</v>
      </c>
      <c r="T373" s="9">
        <f t="shared" si="69"/>
        <v>0</v>
      </c>
      <c r="U373" s="9">
        <v>-5168.16</v>
      </c>
      <c r="V373" s="9">
        <v>-334</v>
      </c>
      <c r="W373" s="9">
        <v>0</v>
      </c>
      <c r="X373" s="9">
        <v>-334</v>
      </c>
      <c r="Y373" s="9">
        <f>-(U373+X373)</f>
        <v>5502.16</v>
      </c>
      <c r="Z373" s="9">
        <v>0</v>
      </c>
      <c r="AA373" s="9">
        <f>U373+X373+Y373+Z373</f>
        <v>0</v>
      </c>
      <c r="AB373" s="9">
        <v>0</v>
      </c>
      <c r="AC373" s="9">
        <f t="shared" si="70"/>
        <v>4601.0300000000007</v>
      </c>
      <c r="AD373" s="9">
        <f t="shared" si="71"/>
        <v>0</v>
      </c>
    </row>
    <row r="374" spans="1:30" x14ac:dyDescent="0.3">
      <c r="A374" s="8" t="s">
        <v>30</v>
      </c>
      <c r="B374" s="8" t="s">
        <v>559</v>
      </c>
      <c r="C374" s="8">
        <v>2100</v>
      </c>
      <c r="D374" s="8">
        <v>210001010</v>
      </c>
      <c r="E374" s="8">
        <v>0</v>
      </c>
      <c r="F374" s="8" t="s">
        <v>861</v>
      </c>
      <c r="G374" s="8" t="s">
        <v>862</v>
      </c>
      <c r="H374" s="8" t="s">
        <v>309</v>
      </c>
      <c r="I374" s="8">
        <v>0</v>
      </c>
      <c r="J374" s="8">
        <v>0</v>
      </c>
      <c r="K374" s="8">
        <v>3</v>
      </c>
      <c r="L374" s="8" t="s">
        <v>576</v>
      </c>
      <c r="M374" s="8" t="s">
        <v>576</v>
      </c>
      <c r="N374" s="8" t="s">
        <v>856</v>
      </c>
      <c r="O374" s="8" t="s">
        <v>38</v>
      </c>
      <c r="P374" s="9">
        <v>5800</v>
      </c>
      <c r="Q374" s="9">
        <v>0</v>
      </c>
      <c r="R374" s="9">
        <v>-5800</v>
      </c>
      <c r="S374" s="9">
        <v>0</v>
      </c>
      <c r="T374" s="9">
        <f t="shared" si="69"/>
        <v>0</v>
      </c>
      <c r="U374" s="9">
        <v>-5510</v>
      </c>
      <c r="V374" s="9">
        <v>0</v>
      </c>
      <c r="W374" s="9">
        <v>0</v>
      </c>
      <c r="X374" s="9">
        <v>0</v>
      </c>
      <c r="Y374" s="9">
        <f>-(U374+X374)</f>
        <v>5510</v>
      </c>
      <c r="Z374" s="9">
        <v>0</v>
      </c>
      <c r="AA374" s="9">
        <f>U374+X374+Y374+Z374</f>
        <v>0</v>
      </c>
      <c r="AB374" s="9">
        <v>0</v>
      </c>
      <c r="AC374" s="9">
        <f t="shared" si="70"/>
        <v>290</v>
      </c>
      <c r="AD374" s="9">
        <f t="shared" si="71"/>
        <v>0</v>
      </c>
    </row>
    <row r="375" spans="1:30" x14ac:dyDescent="0.3">
      <c r="A375" s="13" t="s">
        <v>30</v>
      </c>
      <c r="B375" s="13" t="s">
        <v>559</v>
      </c>
      <c r="C375" s="8">
        <v>2100</v>
      </c>
      <c r="D375" s="8">
        <v>210001011</v>
      </c>
      <c r="E375" s="8">
        <v>0</v>
      </c>
      <c r="F375" s="8" t="s">
        <v>863</v>
      </c>
      <c r="G375" s="8" t="s">
        <v>864</v>
      </c>
      <c r="H375" s="8" t="s">
        <v>309</v>
      </c>
      <c r="I375" s="8">
        <v>16</v>
      </c>
      <c r="J375" s="8">
        <v>7</v>
      </c>
      <c r="K375" s="8">
        <v>8</v>
      </c>
      <c r="L375" s="8" t="s">
        <v>576</v>
      </c>
      <c r="M375" s="8" t="s">
        <v>576</v>
      </c>
      <c r="N375" s="8"/>
      <c r="O375" s="8" t="s">
        <v>38</v>
      </c>
      <c r="P375" s="9">
        <v>93559.32</v>
      </c>
      <c r="Q375" s="9">
        <v>0</v>
      </c>
      <c r="R375" s="9">
        <f t="shared" ref="R375:R376" si="87">-P375</f>
        <v>-93559.32</v>
      </c>
      <c r="S375" s="9">
        <v>0</v>
      </c>
      <c r="T375" s="9">
        <f t="shared" si="69"/>
        <v>0</v>
      </c>
      <c r="U375" s="9">
        <v>-31646</v>
      </c>
      <c r="V375" s="9">
        <v>-6715</v>
      </c>
      <c r="W375" s="9">
        <v>0</v>
      </c>
      <c r="X375" s="9">
        <v>-6715</v>
      </c>
      <c r="Y375" s="9">
        <f t="shared" ref="Y375:Y376" si="88">-(U375+X375+Z375)</f>
        <v>38361</v>
      </c>
      <c r="Z375" s="9">
        <v>0</v>
      </c>
      <c r="AA375" s="9">
        <f t="shared" ref="AA375:AA376" si="89">U375+X375+Y375+Z375</f>
        <v>0</v>
      </c>
      <c r="AB375" s="9">
        <v>55198.320000000007</v>
      </c>
      <c r="AC375" s="9">
        <f t="shared" si="70"/>
        <v>61913.320000000007</v>
      </c>
      <c r="AD375" s="9">
        <f t="shared" si="71"/>
        <v>0</v>
      </c>
    </row>
    <row r="376" spans="1:30" x14ac:dyDescent="0.3">
      <c r="A376" s="13" t="s">
        <v>30</v>
      </c>
      <c r="B376" s="13" t="s">
        <v>559</v>
      </c>
      <c r="C376" s="8">
        <v>2100</v>
      </c>
      <c r="D376" s="8">
        <v>210001012</v>
      </c>
      <c r="E376" s="8">
        <v>0</v>
      </c>
      <c r="F376" s="8" t="s">
        <v>865</v>
      </c>
      <c r="G376" s="8" t="s">
        <v>864</v>
      </c>
      <c r="H376" s="8" t="s">
        <v>309</v>
      </c>
      <c r="I376" s="8">
        <v>15</v>
      </c>
      <c r="J376" s="8">
        <v>4</v>
      </c>
      <c r="K376" s="8">
        <v>7</v>
      </c>
      <c r="L376" s="8" t="s">
        <v>576</v>
      </c>
      <c r="M376" s="8" t="s">
        <v>576</v>
      </c>
      <c r="N376" s="8"/>
      <c r="O376" s="8" t="s">
        <v>38</v>
      </c>
      <c r="P376" s="9">
        <v>35859.75</v>
      </c>
      <c r="Q376" s="9">
        <v>0</v>
      </c>
      <c r="R376" s="9">
        <f t="shared" si="87"/>
        <v>-35859.75</v>
      </c>
      <c r="S376" s="9">
        <v>0</v>
      </c>
      <c r="T376" s="9">
        <f t="shared" si="69"/>
        <v>0</v>
      </c>
      <c r="U376" s="9">
        <v>-22745.19</v>
      </c>
      <c r="V376" s="9">
        <v>-2554</v>
      </c>
      <c r="W376" s="9">
        <v>0</v>
      </c>
      <c r="X376" s="9">
        <v>-2554</v>
      </c>
      <c r="Y376" s="9">
        <f t="shared" si="88"/>
        <v>25299.19</v>
      </c>
      <c r="Z376" s="9">
        <v>0</v>
      </c>
      <c r="AA376" s="9">
        <f t="shared" si="89"/>
        <v>0</v>
      </c>
      <c r="AB376" s="9">
        <v>10560.560000000001</v>
      </c>
      <c r="AC376" s="9">
        <f t="shared" si="70"/>
        <v>13114.560000000001</v>
      </c>
      <c r="AD376" s="9">
        <f t="shared" si="71"/>
        <v>0</v>
      </c>
    </row>
    <row r="377" spans="1:30" x14ac:dyDescent="0.3">
      <c r="A377" s="8" t="s">
        <v>30</v>
      </c>
      <c r="B377" s="8" t="s">
        <v>559</v>
      </c>
      <c r="C377" s="8">
        <v>2100</v>
      </c>
      <c r="D377" s="8">
        <v>210001013</v>
      </c>
      <c r="E377" s="8">
        <v>0</v>
      </c>
      <c r="F377" s="8" t="s">
        <v>866</v>
      </c>
      <c r="G377" s="8" t="s">
        <v>867</v>
      </c>
      <c r="H377" s="8" t="s">
        <v>309</v>
      </c>
      <c r="I377" s="8">
        <v>0</v>
      </c>
      <c r="J377" s="8">
        <v>5</v>
      </c>
      <c r="K377" s="8">
        <v>6</v>
      </c>
      <c r="L377" s="8" t="s">
        <v>576</v>
      </c>
      <c r="M377" s="8" t="s">
        <v>576</v>
      </c>
      <c r="N377" s="8" t="s">
        <v>868</v>
      </c>
      <c r="O377" s="8" t="s">
        <v>38</v>
      </c>
      <c r="P377" s="9">
        <v>193333</v>
      </c>
      <c r="Q377" s="9">
        <v>0</v>
      </c>
      <c r="R377" s="9">
        <v>-193333</v>
      </c>
      <c r="S377" s="9">
        <v>0</v>
      </c>
      <c r="T377" s="9">
        <f t="shared" si="69"/>
        <v>0</v>
      </c>
      <c r="U377" s="9">
        <v>-128269.24</v>
      </c>
      <c r="V377" s="9">
        <v>-9518</v>
      </c>
      <c r="W377" s="9">
        <v>0</v>
      </c>
      <c r="X377" s="9">
        <v>-9518</v>
      </c>
      <c r="Y377" s="9">
        <f>-(U377+X377)</f>
        <v>137787.24</v>
      </c>
      <c r="Z377" s="9">
        <v>0</v>
      </c>
      <c r="AA377" s="9">
        <f>U377+X377+Y377+Z377</f>
        <v>0</v>
      </c>
      <c r="AB377" s="9">
        <v>0</v>
      </c>
      <c r="AC377" s="9">
        <f t="shared" si="70"/>
        <v>65063.759999999995</v>
      </c>
      <c r="AD377" s="9">
        <f t="shared" si="71"/>
        <v>0</v>
      </c>
    </row>
    <row r="378" spans="1:30" x14ac:dyDescent="0.3">
      <c r="A378" s="8" t="s">
        <v>30</v>
      </c>
      <c r="B378" s="8" t="s">
        <v>559</v>
      </c>
      <c r="C378" s="8">
        <v>2100</v>
      </c>
      <c r="D378" s="8">
        <v>210001014</v>
      </c>
      <c r="E378" s="8">
        <v>0</v>
      </c>
      <c r="F378" s="8" t="s">
        <v>869</v>
      </c>
      <c r="G378" s="8" t="s">
        <v>870</v>
      </c>
      <c r="H378" s="8" t="s">
        <v>309</v>
      </c>
      <c r="I378" s="8">
        <v>0</v>
      </c>
      <c r="J378" s="8">
        <v>4</v>
      </c>
      <c r="K378" s="8">
        <v>11</v>
      </c>
      <c r="L378" s="8" t="s">
        <v>576</v>
      </c>
      <c r="M378" s="8" t="s">
        <v>576</v>
      </c>
      <c r="N378" s="8" t="s">
        <v>868</v>
      </c>
      <c r="O378" s="8" t="s">
        <v>38</v>
      </c>
      <c r="P378" s="9">
        <v>147063</v>
      </c>
      <c r="Q378" s="9">
        <v>0</v>
      </c>
      <c r="R378" s="9">
        <v>-147063</v>
      </c>
      <c r="S378" s="9">
        <v>0</v>
      </c>
      <c r="T378" s="9">
        <f t="shared" si="69"/>
        <v>0</v>
      </c>
      <c r="U378" s="9">
        <v>-102721.06</v>
      </c>
      <c r="V378" s="9">
        <v>-7365</v>
      </c>
      <c r="W378" s="9">
        <v>0</v>
      </c>
      <c r="X378" s="9">
        <v>-7365</v>
      </c>
      <c r="Y378" s="9">
        <f>-(U378+X378)</f>
        <v>110086.06</v>
      </c>
      <c r="Z378" s="9">
        <v>0</v>
      </c>
      <c r="AA378" s="9">
        <f>U378+X378+Y378+Z378</f>
        <v>0</v>
      </c>
      <c r="AB378" s="9">
        <v>0</v>
      </c>
      <c r="AC378" s="9">
        <f t="shared" si="70"/>
        <v>44341.94</v>
      </c>
      <c r="AD378" s="9">
        <f t="shared" si="71"/>
        <v>0</v>
      </c>
    </row>
    <row r="379" spans="1:30" x14ac:dyDescent="0.3">
      <c r="A379" s="13" t="s">
        <v>30</v>
      </c>
      <c r="B379" s="13" t="s">
        <v>559</v>
      </c>
      <c r="C379" s="8">
        <v>2100</v>
      </c>
      <c r="D379" s="8">
        <v>210001017</v>
      </c>
      <c r="E379" s="8">
        <v>0</v>
      </c>
      <c r="F379" s="8" t="s">
        <v>871</v>
      </c>
      <c r="G379" s="8" t="s">
        <v>872</v>
      </c>
      <c r="H379" s="8" t="s">
        <v>309</v>
      </c>
      <c r="I379" s="8">
        <v>1</v>
      </c>
      <c r="J379" s="8">
        <v>7</v>
      </c>
      <c r="K379" s="8">
        <v>8</v>
      </c>
      <c r="L379" s="8" t="s">
        <v>562</v>
      </c>
      <c r="M379" s="8" t="s">
        <v>562</v>
      </c>
      <c r="N379" s="8"/>
      <c r="O379" s="8" t="s">
        <v>38</v>
      </c>
      <c r="P379" s="9">
        <v>29658.19</v>
      </c>
      <c r="Q379" s="9">
        <v>0</v>
      </c>
      <c r="R379" s="9">
        <f t="shared" ref="R379:R432" si="90">-P379</f>
        <v>-29658.19</v>
      </c>
      <c r="S379" s="9">
        <v>0</v>
      </c>
      <c r="T379" s="9">
        <f t="shared" si="69"/>
        <v>0</v>
      </c>
      <c r="U379" s="9">
        <v>-12474</v>
      </c>
      <c r="V379" s="9">
        <v>-1819</v>
      </c>
      <c r="W379" s="9">
        <v>0</v>
      </c>
      <c r="X379" s="9">
        <v>-1819</v>
      </c>
      <c r="Y379" s="9">
        <f t="shared" ref="Y379:Y432" si="91">-(U379+X379+Z379)</f>
        <v>14293</v>
      </c>
      <c r="Z379" s="9">
        <v>0</v>
      </c>
      <c r="AA379" s="9">
        <f t="shared" ref="AA379:AA432" si="92">U379+X379+Y379+Z379</f>
        <v>0</v>
      </c>
      <c r="AB379" s="9">
        <v>15365.189999999999</v>
      </c>
      <c r="AC379" s="9">
        <f t="shared" si="70"/>
        <v>17184.189999999999</v>
      </c>
      <c r="AD379" s="9">
        <f t="shared" si="71"/>
        <v>0</v>
      </c>
    </row>
    <row r="380" spans="1:30" x14ac:dyDescent="0.3">
      <c r="A380" s="13" t="s">
        <v>30</v>
      </c>
      <c r="B380" s="13" t="s">
        <v>559</v>
      </c>
      <c r="C380" s="8">
        <v>2100</v>
      </c>
      <c r="D380" s="8">
        <v>210001018</v>
      </c>
      <c r="E380" s="8">
        <v>0</v>
      </c>
      <c r="F380" s="8" t="s">
        <v>873</v>
      </c>
      <c r="G380" s="8" t="s">
        <v>874</v>
      </c>
      <c r="H380" s="8" t="s">
        <v>309</v>
      </c>
      <c r="I380" s="8">
        <v>4</v>
      </c>
      <c r="J380" s="8">
        <v>6</v>
      </c>
      <c r="K380" s="8">
        <v>3</v>
      </c>
      <c r="L380" s="8" t="s">
        <v>562</v>
      </c>
      <c r="M380" s="8" t="s">
        <v>562</v>
      </c>
      <c r="N380" s="8"/>
      <c r="O380" s="8" t="s">
        <v>38</v>
      </c>
      <c r="P380" s="9">
        <v>18000</v>
      </c>
      <c r="Q380" s="9">
        <v>0</v>
      </c>
      <c r="R380" s="9">
        <f t="shared" si="90"/>
        <v>-18000</v>
      </c>
      <c r="S380" s="9">
        <v>0</v>
      </c>
      <c r="T380" s="9">
        <f t="shared" si="69"/>
        <v>0</v>
      </c>
      <c r="U380" s="9">
        <v>-8512</v>
      </c>
      <c r="V380" s="9">
        <v>-1272</v>
      </c>
      <c r="W380" s="9">
        <v>0</v>
      </c>
      <c r="X380" s="9">
        <v>-1272</v>
      </c>
      <c r="Y380" s="9">
        <f t="shared" si="91"/>
        <v>9784</v>
      </c>
      <c r="Z380" s="9">
        <v>0</v>
      </c>
      <c r="AA380" s="9">
        <f t="shared" si="92"/>
        <v>0</v>
      </c>
      <c r="AB380" s="9">
        <v>8216</v>
      </c>
      <c r="AC380" s="9">
        <f t="shared" si="70"/>
        <v>9488</v>
      </c>
      <c r="AD380" s="9">
        <f t="shared" si="71"/>
        <v>0</v>
      </c>
    </row>
    <row r="381" spans="1:30" x14ac:dyDescent="0.3">
      <c r="A381" s="13" t="s">
        <v>30</v>
      </c>
      <c r="B381" s="13" t="s">
        <v>559</v>
      </c>
      <c r="C381" s="8">
        <v>2100</v>
      </c>
      <c r="D381" s="8">
        <v>210001019</v>
      </c>
      <c r="E381" s="8">
        <v>0</v>
      </c>
      <c r="F381" s="8" t="s">
        <v>875</v>
      </c>
      <c r="G381" s="8" t="s">
        <v>673</v>
      </c>
      <c r="H381" s="8" t="s">
        <v>309</v>
      </c>
      <c r="I381" s="8">
        <v>2</v>
      </c>
      <c r="J381" s="8">
        <v>7</v>
      </c>
      <c r="K381" s="8">
        <v>11</v>
      </c>
      <c r="L381" s="8" t="s">
        <v>562</v>
      </c>
      <c r="M381" s="8" t="s">
        <v>562</v>
      </c>
      <c r="N381" s="8"/>
      <c r="O381" s="8" t="s">
        <v>38</v>
      </c>
      <c r="P381" s="9">
        <v>103627.97</v>
      </c>
      <c r="Q381" s="9">
        <v>0</v>
      </c>
      <c r="R381" s="9">
        <f t="shared" si="90"/>
        <v>-103627.97</v>
      </c>
      <c r="S381" s="9">
        <v>0</v>
      </c>
      <c r="T381" s="9">
        <f t="shared" si="69"/>
        <v>0</v>
      </c>
      <c r="U381" s="9">
        <v>-31958</v>
      </c>
      <c r="V381" s="9">
        <v>-7415</v>
      </c>
      <c r="W381" s="9">
        <v>0</v>
      </c>
      <c r="X381" s="9">
        <v>-7415</v>
      </c>
      <c r="Y381" s="9">
        <f t="shared" si="91"/>
        <v>39373</v>
      </c>
      <c r="Z381" s="9">
        <v>0</v>
      </c>
      <c r="AA381" s="9">
        <f t="shared" si="92"/>
        <v>0</v>
      </c>
      <c r="AB381" s="9">
        <v>64254.97</v>
      </c>
      <c r="AC381" s="9">
        <f t="shared" si="70"/>
        <v>71669.97</v>
      </c>
      <c r="AD381" s="9">
        <f t="shared" si="71"/>
        <v>0</v>
      </c>
    </row>
    <row r="382" spans="1:30" x14ac:dyDescent="0.3">
      <c r="A382" s="13" t="s">
        <v>30</v>
      </c>
      <c r="B382" s="13" t="s">
        <v>559</v>
      </c>
      <c r="C382" s="8">
        <v>2100</v>
      </c>
      <c r="D382" s="8">
        <v>210001020</v>
      </c>
      <c r="E382" s="8">
        <v>0</v>
      </c>
      <c r="F382" s="8" t="s">
        <v>876</v>
      </c>
      <c r="G382" s="8" t="s">
        <v>877</v>
      </c>
      <c r="H382" s="8" t="s">
        <v>309</v>
      </c>
      <c r="I382" s="8">
        <v>1</v>
      </c>
      <c r="J382" s="8">
        <v>7</v>
      </c>
      <c r="K382" s="8">
        <v>11</v>
      </c>
      <c r="L382" s="8" t="s">
        <v>562</v>
      </c>
      <c r="M382" s="8" t="s">
        <v>562</v>
      </c>
      <c r="N382" s="8"/>
      <c r="O382" s="8" t="s">
        <v>38</v>
      </c>
      <c r="P382" s="9">
        <v>51813.98</v>
      </c>
      <c r="Q382" s="9">
        <v>0</v>
      </c>
      <c r="R382" s="9">
        <f t="shared" si="90"/>
        <v>-51813.98</v>
      </c>
      <c r="S382" s="9">
        <v>0</v>
      </c>
      <c r="T382" s="9">
        <f t="shared" si="69"/>
        <v>0</v>
      </c>
      <c r="U382" s="9">
        <v>-15640</v>
      </c>
      <c r="V382" s="9">
        <v>-3745</v>
      </c>
      <c r="W382" s="9">
        <v>0</v>
      </c>
      <c r="X382" s="9">
        <v>-3745</v>
      </c>
      <c r="Y382" s="9">
        <f t="shared" si="91"/>
        <v>19385</v>
      </c>
      <c r="Z382" s="9">
        <v>0</v>
      </c>
      <c r="AA382" s="9">
        <f t="shared" si="92"/>
        <v>0</v>
      </c>
      <c r="AB382" s="9">
        <v>32428.980000000003</v>
      </c>
      <c r="AC382" s="9">
        <f t="shared" si="70"/>
        <v>36173.980000000003</v>
      </c>
      <c r="AD382" s="9">
        <f t="shared" si="71"/>
        <v>0</v>
      </c>
    </row>
    <row r="383" spans="1:30" x14ac:dyDescent="0.3">
      <c r="A383" s="13" t="s">
        <v>30</v>
      </c>
      <c r="B383" s="13" t="s">
        <v>559</v>
      </c>
      <c r="C383" s="8">
        <v>2100</v>
      </c>
      <c r="D383" s="8">
        <v>210001021</v>
      </c>
      <c r="E383" s="8">
        <v>0</v>
      </c>
      <c r="F383" s="8" t="s">
        <v>878</v>
      </c>
      <c r="G383" s="8" t="s">
        <v>879</v>
      </c>
      <c r="H383" s="8" t="s">
        <v>309</v>
      </c>
      <c r="I383" s="8">
        <v>10</v>
      </c>
      <c r="J383" s="8">
        <v>9</v>
      </c>
      <c r="K383" s="8">
        <v>1</v>
      </c>
      <c r="L383" s="8" t="s">
        <v>562</v>
      </c>
      <c r="M383" s="8" t="s">
        <v>562</v>
      </c>
      <c r="N383" s="8"/>
      <c r="O383" s="8" t="s">
        <v>38</v>
      </c>
      <c r="P383" s="9">
        <v>10000</v>
      </c>
      <c r="Q383" s="9">
        <v>0</v>
      </c>
      <c r="R383" s="9">
        <f t="shared" si="90"/>
        <v>-10000</v>
      </c>
      <c r="S383" s="9">
        <v>0</v>
      </c>
      <c r="T383" s="9">
        <f t="shared" si="69"/>
        <v>0</v>
      </c>
      <c r="U383" s="9">
        <v>-1908</v>
      </c>
      <c r="V383" s="9">
        <v>-722</v>
      </c>
      <c r="W383" s="9">
        <v>0</v>
      </c>
      <c r="X383" s="9">
        <v>-722</v>
      </c>
      <c r="Y383" s="9">
        <f t="shared" si="91"/>
        <v>2630</v>
      </c>
      <c r="Z383" s="9">
        <v>0</v>
      </c>
      <c r="AA383" s="9">
        <f t="shared" si="92"/>
        <v>0</v>
      </c>
      <c r="AB383" s="9">
        <v>7370</v>
      </c>
      <c r="AC383" s="9">
        <f t="shared" si="70"/>
        <v>8092</v>
      </c>
      <c r="AD383" s="10">
        <f t="shared" si="71"/>
        <v>0</v>
      </c>
    </row>
    <row r="384" spans="1:30" x14ac:dyDescent="0.3">
      <c r="A384" s="13" t="s">
        <v>30</v>
      </c>
      <c r="B384" s="13" t="s">
        <v>559</v>
      </c>
      <c r="C384" s="8">
        <v>2100</v>
      </c>
      <c r="D384" s="8">
        <v>210001022</v>
      </c>
      <c r="E384" s="8">
        <v>0</v>
      </c>
      <c r="F384" s="8" t="s">
        <v>880</v>
      </c>
      <c r="G384" s="8" t="s">
        <v>881</v>
      </c>
      <c r="H384" s="8" t="s">
        <v>309</v>
      </c>
      <c r="I384" s="8">
        <v>0</v>
      </c>
      <c r="J384" s="8">
        <v>2</v>
      </c>
      <c r="K384" s="8">
        <v>3</v>
      </c>
      <c r="L384" s="8" t="s">
        <v>562</v>
      </c>
      <c r="M384" s="8" t="s">
        <v>562</v>
      </c>
      <c r="N384" s="8"/>
      <c r="O384" s="8" t="s">
        <v>38</v>
      </c>
      <c r="P384" s="9">
        <v>17788</v>
      </c>
      <c r="Q384" s="9">
        <v>0</v>
      </c>
      <c r="R384" s="9">
        <f t="shared" si="90"/>
        <v>-17788</v>
      </c>
      <c r="S384" s="9">
        <v>0</v>
      </c>
      <c r="T384" s="9">
        <f t="shared" si="69"/>
        <v>0</v>
      </c>
      <c r="U384" s="9">
        <v>-14970.5</v>
      </c>
      <c r="V384" s="9">
        <v>-1336</v>
      </c>
      <c r="W384" s="9">
        <v>0</v>
      </c>
      <c r="X384" s="9">
        <v>-1336</v>
      </c>
      <c r="Y384" s="9">
        <f t="shared" si="91"/>
        <v>16306.5</v>
      </c>
      <c r="Z384" s="9">
        <v>0</v>
      </c>
      <c r="AA384" s="9">
        <f t="shared" si="92"/>
        <v>0</v>
      </c>
      <c r="AB384" s="9">
        <v>1481.5</v>
      </c>
      <c r="AC384" s="9">
        <f t="shared" si="70"/>
        <v>2817.5</v>
      </c>
      <c r="AD384" s="9">
        <f t="shared" si="71"/>
        <v>0</v>
      </c>
    </row>
    <row r="385" spans="1:30" x14ac:dyDescent="0.3">
      <c r="A385" s="13" t="s">
        <v>30</v>
      </c>
      <c r="B385" s="13" t="s">
        <v>559</v>
      </c>
      <c r="C385" s="8">
        <v>2100</v>
      </c>
      <c r="D385" s="8">
        <v>210001023</v>
      </c>
      <c r="E385" s="8">
        <v>0</v>
      </c>
      <c r="F385" s="8" t="s">
        <v>882</v>
      </c>
      <c r="G385" s="8" t="s">
        <v>883</v>
      </c>
      <c r="H385" s="8" t="s">
        <v>309</v>
      </c>
      <c r="I385" s="8">
        <v>0</v>
      </c>
      <c r="J385" s="8">
        <v>2</v>
      </c>
      <c r="K385" s="8">
        <v>1</v>
      </c>
      <c r="L385" s="8" t="s">
        <v>562</v>
      </c>
      <c r="M385" s="8" t="s">
        <v>562</v>
      </c>
      <c r="N385" s="8"/>
      <c r="O385" s="8" t="s">
        <v>38</v>
      </c>
      <c r="P385" s="9">
        <v>16209</v>
      </c>
      <c r="Q385" s="9">
        <v>0</v>
      </c>
      <c r="R385" s="9">
        <f t="shared" si="90"/>
        <v>-16209</v>
      </c>
      <c r="S385" s="9">
        <v>0</v>
      </c>
      <c r="T385" s="9">
        <f t="shared" si="69"/>
        <v>0</v>
      </c>
      <c r="U385" s="9">
        <v>-14013.04</v>
      </c>
      <c r="V385" s="9">
        <v>-1134</v>
      </c>
      <c r="W385" s="9">
        <v>0</v>
      </c>
      <c r="X385" s="9">
        <v>-1134</v>
      </c>
      <c r="Y385" s="9">
        <f t="shared" si="91"/>
        <v>15147.04</v>
      </c>
      <c r="Z385" s="9">
        <v>0</v>
      </c>
      <c r="AA385" s="9">
        <f t="shared" si="92"/>
        <v>0</v>
      </c>
      <c r="AB385" s="9">
        <v>1061.9599999999991</v>
      </c>
      <c r="AC385" s="9">
        <f t="shared" si="70"/>
        <v>2195.9599999999991</v>
      </c>
      <c r="AD385" s="9">
        <f t="shared" si="71"/>
        <v>0</v>
      </c>
    </row>
    <row r="386" spans="1:30" x14ac:dyDescent="0.3">
      <c r="A386" s="13" t="s">
        <v>30</v>
      </c>
      <c r="B386" s="13" t="s">
        <v>559</v>
      </c>
      <c r="C386" s="8">
        <v>2100</v>
      </c>
      <c r="D386" s="8">
        <v>210001024</v>
      </c>
      <c r="E386" s="8">
        <v>0</v>
      </c>
      <c r="F386" s="8" t="s">
        <v>884</v>
      </c>
      <c r="G386" s="8" t="s">
        <v>885</v>
      </c>
      <c r="H386" s="8" t="s">
        <v>309</v>
      </c>
      <c r="I386" s="8">
        <v>200</v>
      </c>
      <c r="J386" s="8">
        <v>2</v>
      </c>
      <c r="K386" s="8">
        <v>1</v>
      </c>
      <c r="L386" s="8" t="s">
        <v>562</v>
      </c>
      <c r="M386" s="8" t="s">
        <v>562</v>
      </c>
      <c r="N386" s="8"/>
      <c r="O386" s="8" t="s">
        <v>38</v>
      </c>
      <c r="P386" s="9">
        <v>16444</v>
      </c>
      <c r="Q386" s="9">
        <v>0</v>
      </c>
      <c r="R386" s="9">
        <f t="shared" si="90"/>
        <v>-16444</v>
      </c>
      <c r="S386" s="9">
        <v>0</v>
      </c>
      <c r="T386" s="9">
        <f t="shared" si="69"/>
        <v>0</v>
      </c>
      <c r="U386" s="9">
        <v>-14216.56</v>
      </c>
      <c r="V386" s="9">
        <v>-1150</v>
      </c>
      <c r="W386" s="9">
        <v>0</v>
      </c>
      <c r="X386" s="9">
        <v>-1150</v>
      </c>
      <c r="Y386" s="9">
        <f t="shared" si="91"/>
        <v>15366.56</v>
      </c>
      <c r="Z386" s="9">
        <v>0</v>
      </c>
      <c r="AA386" s="9">
        <f t="shared" si="92"/>
        <v>0</v>
      </c>
      <c r="AB386" s="9">
        <v>1077.4400000000005</v>
      </c>
      <c r="AC386" s="9">
        <f t="shared" si="70"/>
        <v>2227.4400000000005</v>
      </c>
      <c r="AD386" s="9">
        <f t="shared" si="71"/>
        <v>0</v>
      </c>
    </row>
    <row r="387" spans="1:30" x14ac:dyDescent="0.3">
      <c r="A387" s="13" t="s">
        <v>30</v>
      </c>
      <c r="B387" s="13" t="s">
        <v>559</v>
      </c>
      <c r="C387" s="8">
        <v>2100</v>
      </c>
      <c r="D387" s="8">
        <v>210001025</v>
      </c>
      <c r="E387" s="8">
        <v>0</v>
      </c>
      <c r="F387" s="8" t="s">
        <v>886</v>
      </c>
      <c r="G387" s="8" t="s">
        <v>887</v>
      </c>
      <c r="H387" s="8" t="s">
        <v>309</v>
      </c>
      <c r="I387" s="8">
        <v>100</v>
      </c>
      <c r="J387" s="8">
        <v>2</v>
      </c>
      <c r="K387" s="8">
        <v>1</v>
      </c>
      <c r="L387" s="8" t="s">
        <v>562</v>
      </c>
      <c r="M387" s="8" t="s">
        <v>562</v>
      </c>
      <c r="N387" s="8"/>
      <c r="O387" s="8" t="s">
        <v>38</v>
      </c>
      <c r="P387" s="9">
        <v>14282</v>
      </c>
      <c r="Q387" s="9">
        <v>0</v>
      </c>
      <c r="R387" s="9">
        <f t="shared" si="90"/>
        <v>-14282</v>
      </c>
      <c r="S387" s="9">
        <v>0</v>
      </c>
      <c r="T387" s="9">
        <f t="shared" si="69"/>
        <v>0</v>
      </c>
      <c r="U387" s="9">
        <v>-12346.46</v>
      </c>
      <c r="V387" s="9">
        <v>-1000</v>
      </c>
      <c r="W387" s="9">
        <v>0</v>
      </c>
      <c r="X387" s="9">
        <v>-1000</v>
      </c>
      <c r="Y387" s="9">
        <f t="shared" si="91"/>
        <v>13346.46</v>
      </c>
      <c r="Z387" s="9">
        <v>0</v>
      </c>
      <c r="AA387" s="9">
        <f t="shared" si="92"/>
        <v>0</v>
      </c>
      <c r="AB387" s="9">
        <v>935.54000000000087</v>
      </c>
      <c r="AC387" s="9">
        <f t="shared" si="70"/>
        <v>1935.5400000000009</v>
      </c>
      <c r="AD387" s="9">
        <f t="shared" si="71"/>
        <v>0</v>
      </c>
    </row>
    <row r="388" spans="1:30" x14ac:dyDescent="0.3">
      <c r="A388" s="13" t="s">
        <v>30</v>
      </c>
      <c r="B388" s="13" t="s">
        <v>559</v>
      </c>
      <c r="C388" s="8">
        <v>2100</v>
      </c>
      <c r="D388" s="8">
        <v>210001026</v>
      </c>
      <c r="E388" s="8">
        <v>0</v>
      </c>
      <c r="F388" s="8" t="s">
        <v>888</v>
      </c>
      <c r="G388" s="8" t="s">
        <v>889</v>
      </c>
      <c r="H388" s="8" t="s">
        <v>309</v>
      </c>
      <c r="I388" s="8">
        <v>100</v>
      </c>
      <c r="J388" s="8">
        <v>2</v>
      </c>
      <c r="K388" s="8">
        <v>1</v>
      </c>
      <c r="L388" s="8" t="s">
        <v>562</v>
      </c>
      <c r="M388" s="8" t="s">
        <v>562</v>
      </c>
      <c r="N388" s="8"/>
      <c r="O388" s="8" t="s">
        <v>38</v>
      </c>
      <c r="P388" s="9">
        <v>47540</v>
      </c>
      <c r="Q388" s="9">
        <v>0</v>
      </c>
      <c r="R388" s="9">
        <f t="shared" si="90"/>
        <v>-47540</v>
      </c>
      <c r="S388" s="9">
        <v>0</v>
      </c>
      <c r="T388" s="9">
        <f t="shared" si="69"/>
        <v>0</v>
      </c>
      <c r="U388" s="9">
        <v>-41100.14</v>
      </c>
      <c r="V388" s="9">
        <v>-3325</v>
      </c>
      <c r="W388" s="9">
        <v>0</v>
      </c>
      <c r="X388" s="9">
        <v>-3325</v>
      </c>
      <c r="Y388" s="9">
        <f t="shared" si="91"/>
        <v>44425.14</v>
      </c>
      <c r="Z388" s="9">
        <v>0</v>
      </c>
      <c r="AA388" s="9">
        <f t="shared" si="92"/>
        <v>0</v>
      </c>
      <c r="AB388" s="9">
        <v>3114.8600000000006</v>
      </c>
      <c r="AC388" s="9">
        <f t="shared" si="70"/>
        <v>6439.8600000000006</v>
      </c>
      <c r="AD388" s="9">
        <f t="shared" si="71"/>
        <v>0</v>
      </c>
    </row>
    <row r="389" spans="1:30" x14ac:dyDescent="0.3">
      <c r="A389" s="13" t="s">
        <v>30</v>
      </c>
      <c r="B389" s="13" t="s">
        <v>559</v>
      </c>
      <c r="C389" s="8">
        <v>2100</v>
      </c>
      <c r="D389" s="8">
        <v>210001027</v>
      </c>
      <c r="E389" s="8">
        <v>0</v>
      </c>
      <c r="F389" s="8" t="s">
        <v>890</v>
      </c>
      <c r="G389" s="8" t="s">
        <v>891</v>
      </c>
      <c r="H389" s="8" t="s">
        <v>309</v>
      </c>
      <c r="I389" s="8">
        <v>100</v>
      </c>
      <c r="J389" s="8">
        <v>2</v>
      </c>
      <c r="K389" s="8">
        <v>1</v>
      </c>
      <c r="L389" s="8" t="s">
        <v>562</v>
      </c>
      <c r="M389" s="8" t="s">
        <v>562</v>
      </c>
      <c r="N389" s="8"/>
      <c r="O389" s="8" t="s">
        <v>38</v>
      </c>
      <c r="P389" s="9">
        <v>25576</v>
      </c>
      <c r="Q389" s="9">
        <v>0</v>
      </c>
      <c r="R389" s="9">
        <f t="shared" si="90"/>
        <v>-25576</v>
      </c>
      <c r="S389" s="9">
        <v>0</v>
      </c>
      <c r="T389" s="9">
        <f t="shared" ref="T389:T452" si="93">P389+Q389+R389+S389</f>
        <v>0</v>
      </c>
      <c r="U389" s="9">
        <v>-22111.32</v>
      </c>
      <c r="V389" s="9">
        <v>-1789</v>
      </c>
      <c r="W389" s="9">
        <v>0</v>
      </c>
      <c r="X389" s="9">
        <v>-1789</v>
      </c>
      <c r="Y389" s="9">
        <f t="shared" si="91"/>
        <v>23900.32</v>
      </c>
      <c r="Z389" s="9">
        <v>0</v>
      </c>
      <c r="AA389" s="9">
        <f t="shared" si="92"/>
        <v>0</v>
      </c>
      <c r="AB389" s="9">
        <v>1675.6800000000003</v>
      </c>
      <c r="AC389" s="9">
        <f t="shared" ref="AC389:AC452" si="94">P389+U389</f>
        <v>3464.6800000000003</v>
      </c>
      <c r="AD389" s="9">
        <f t="shared" ref="AD389:AD452" si="95">T389+AA389</f>
        <v>0</v>
      </c>
    </row>
    <row r="390" spans="1:30" x14ac:dyDescent="0.3">
      <c r="A390" s="13" t="s">
        <v>30</v>
      </c>
      <c r="B390" s="13" t="s">
        <v>559</v>
      </c>
      <c r="C390" s="8">
        <v>2100</v>
      </c>
      <c r="D390" s="8">
        <v>210001028</v>
      </c>
      <c r="E390" s="8">
        <v>0</v>
      </c>
      <c r="F390" s="8" t="s">
        <v>892</v>
      </c>
      <c r="G390" s="8" t="s">
        <v>893</v>
      </c>
      <c r="H390" s="8" t="s">
        <v>309</v>
      </c>
      <c r="I390" s="8">
        <v>83</v>
      </c>
      <c r="J390" s="8">
        <v>2</v>
      </c>
      <c r="K390" s="8">
        <v>1</v>
      </c>
      <c r="L390" s="8" t="s">
        <v>562</v>
      </c>
      <c r="M390" s="8" t="s">
        <v>562</v>
      </c>
      <c r="N390" s="8"/>
      <c r="O390" s="8" t="s">
        <v>38</v>
      </c>
      <c r="P390" s="9">
        <v>21228</v>
      </c>
      <c r="Q390" s="9">
        <v>0</v>
      </c>
      <c r="R390" s="9">
        <f t="shared" si="90"/>
        <v>-21228</v>
      </c>
      <c r="S390" s="9">
        <v>0</v>
      </c>
      <c r="T390" s="9">
        <f t="shared" si="93"/>
        <v>0</v>
      </c>
      <c r="U390" s="9">
        <v>-18352.38</v>
      </c>
      <c r="V390" s="9">
        <v>-1485</v>
      </c>
      <c r="W390" s="9">
        <v>0</v>
      </c>
      <c r="X390" s="9">
        <v>-1485</v>
      </c>
      <c r="Y390" s="9">
        <f t="shared" si="91"/>
        <v>19837.38</v>
      </c>
      <c r="Z390" s="9">
        <v>0</v>
      </c>
      <c r="AA390" s="9">
        <f t="shared" si="92"/>
        <v>0</v>
      </c>
      <c r="AB390" s="9">
        <v>1390.619999999999</v>
      </c>
      <c r="AC390" s="9">
        <f t="shared" si="94"/>
        <v>2875.619999999999</v>
      </c>
      <c r="AD390" s="9">
        <f t="shared" si="95"/>
        <v>0</v>
      </c>
    </row>
    <row r="391" spans="1:30" x14ac:dyDescent="0.3">
      <c r="A391" s="13" t="s">
        <v>30</v>
      </c>
      <c r="B391" s="13" t="s">
        <v>559</v>
      </c>
      <c r="C391" s="8">
        <v>2100</v>
      </c>
      <c r="D391" s="8">
        <v>210001029</v>
      </c>
      <c r="E391" s="8">
        <v>0</v>
      </c>
      <c r="F391" s="8" t="s">
        <v>894</v>
      </c>
      <c r="G391" s="8" t="s">
        <v>895</v>
      </c>
      <c r="H391" s="8" t="s">
        <v>309</v>
      </c>
      <c r="I391" s="8">
        <v>40</v>
      </c>
      <c r="J391" s="8">
        <v>2</v>
      </c>
      <c r="K391" s="8">
        <v>1</v>
      </c>
      <c r="L391" s="8" t="s">
        <v>562</v>
      </c>
      <c r="M391" s="8" t="s">
        <v>562</v>
      </c>
      <c r="N391" s="8"/>
      <c r="O391" s="8" t="s">
        <v>38</v>
      </c>
      <c r="P391" s="9">
        <v>5052</v>
      </c>
      <c r="Q391" s="9">
        <v>0</v>
      </c>
      <c r="R391" s="9">
        <f t="shared" si="90"/>
        <v>-5052</v>
      </c>
      <c r="S391" s="9">
        <v>0</v>
      </c>
      <c r="T391" s="9">
        <f t="shared" si="93"/>
        <v>0</v>
      </c>
      <c r="U391" s="9">
        <v>-4368.4799999999996</v>
      </c>
      <c r="V391" s="9">
        <v>-353</v>
      </c>
      <c r="W391" s="9">
        <v>0</v>
      </c>
      <c r="X391" s="9">
        <v>-353</v>
      </c>
      <c r="Y391" s="9">
        <f t="shared" si="91"/>
        <v>4721.4799999999996</v>
      </c>
      <c r="Z391" s="9">
        <v>0</v>
      </c>
      <c r="AA391" s="9">
        <f t="shared" si="92"/>
        <v>0</v>
      </c>
      <c r="AB391" s="9">
        <v>330.52000000000044</v>
      </c>
      <c r="AC391" s="9">
        <f t="shared" si="94"/>
        <v>683.52000000000044</v>
      </c>
      <c r="AD391" s="9">
        <f t="shared" si="95"/>
        <v>0</v>
      </c>
    </row>
    <row r="392" spans="1:30" x14ac:dyDescent="0.3">
      <c r="A392" s="13" t="s">
        <v>30</v>
      </c>
      <c r="B392" s="13" t="s">
        <v>559</v>
      </c>
      <c r="C392" s="8">
        <v>2100</v>
      </c>
      <c r="D392" s="8">
        <v>210001030</v>
      </c>
      <c r="E392" s="8">
        <v>0</v>
      </c>
      <c r="F392" s="8" t="s">
        <v>896</v>
      </c>
      <c r="G392" s="8" t="s">
        <v>895</v>
      </c>
      <c r="H392" s="8" t="s">
        <v>309</v>
      </c>
      <c r="I392" s="8">
        <v>40</v>
      </c>
      <c r="J392" s="8">
        <v>2</v>
      </c>
      <c r="K392" s="8">
        <v>1</v>
      </c>
      <c r="L392" s="8" t="s">
        <v>562</v>
      </c>
      <c r="M392" s="8" t="s">
        <v>562</v>
      </c>
      <c r="N392" s="8"/>
      <c r="O392" s="8" t="s">
        <v>38</v>
      </c>
      <c r="P392" s="9">
        <v>5287</v>
      </c>
      <c r="Q392" s="9">
        <v>0</v>
      </c>
      <c r="R392" s="9">
        <f t="shared" si="90"/>
        <v>-5287</v>
      </c>
      <c r="S392" s="9">
        <v>0</v>
      </c>
      <c r="T392" s="9">
        <f t="shared" si="93"/>
        <v>0</v>
      </c>
      <c r="U392" s="9">
        <v>-4570.99</v>
      </c>
      <c r="V392" s="9">
        <v>-370</v>
      </c>
      <c r="W392" s="9">
        <v>0</v>
      </c>
      <c r="X392" s="9">
        <v>-370</v>
      </c>
      <c r="Y392" s="9">
        <f t="shared" si="91"/>
        <v>4940.99</v>
      </c>
      <c r="Z392" s="9">
        <v>0</v>
      </c>
      <c r="AA392" s="9">
        <f t="shared" si="92"/>
        <v>0</v>
      </c>
      <c r="AB392" s="9">
        <v>346.01000000000022</v>
      </c>
      <c r="AC392" s="9">
        <f t="shared" si="94"/>
        <v>716.01000000000022</v>
      </c>
      <c r="AD392" s="9">
        <f t="shared" si="95"/>
        <v>0</v>
      </c>
    </row>
    <row r="393" spans="1:30" x14ac:dyDescent="0.3">
      <c r="A393" s="13" t="s">
        <v>30</v>
      </c>
      <c r="B393" s="13" t="s">
        <v>559</v>
      </c>
      <c r="C393" s="8">
        <v>2100</v>
      </c>
      <c r="D393" s="8">
        <v>210001031</v>
      </c>
      <c r="E393" s="8">
        <v>0</v>
      </c>
      <c r="F393" s="8" t="s">
        <v>897</v>
      </c>
      <c r="G393" s="8" t="s">
        <v>898</v>
      </c>
      <c r="H393" s="8" t="s">
        <v>309</v>
      </c>
      <c r="I393" s="8">
        <v>1</v>
      </c>
      <c r="J393" s="8">
        <v>9</v>
      </c>
      <c r="K393" s="8">
        <v>1</v>
      </c>
      <c r="L393" s="8" t="s">
        <v>562</v>
      </c>
      <c r="M393" s="8" t="s">
        <v>562</v>
      </c>
      <c r="N393" s="8"/>
      <c r="O393" s="8" t="s">
        <v>38</v>
      </c>
      <c r="P393" s="9">
        <v>7500</v>
      </c>
      <c r="Q393" s="9">
        <v>0</v>
      </c>
      <c r="R393" s="9">
        <f t="shared" si="90"/>
        <v>-7500</v>
      </c>
      <c r="S393" s="9">
        <v>0</v>
      </c>
      <c r="T393" s="9">
        <f t="shared" si="93"/>
        <v>0</v>
      </c>
      <c r="U393" s="9">
        <v>-1430</v>
      </c>
      <c r="V393" s="9">
        <v>-542</v>
      </c>
      <c r="W393" s="9">
        <v>0</v>
      </c>
      <c r="X393" s="9">
        <v>-542</v>
      </c>
      <c r="Y393" s="9">
        <f t="shared" si="91"/>
        <v>1972</v>
      </c>
      <c r="Z393" s="9">
        <v>0</v>
      </c>
      <c r="AA393" s="9">
        <f t="shared" si="92"/>
        <v>0</v>
      </c>
      <c r="AB393" s="9">
        <v>5528</v>
      </c>
      <c r="AC393" s="9">
        <f t="shared" si="94"/>
        <v>6070</v>
      </c>
      <c r="AD393" s="10">
        <f t="shared" si="95"/>
        <v>0</v>
      </c>
    </row>
    <row r="394" spans="1:30" x14ac:dyDescent="0.3">
      <c r="A394" s="13" t="s">
        <v>30</v>
      </c>
      <c r="B394" s="13" t="s">
        <v>559</v>
      </c>
      <c r="C394" s="8">
        <v>2100</v>
      </c>
      <c r="D394" s="8">
        <v>210001033</v>
      </c>
      <c r="E394" s="8">
        <v>0</v>
      </c>
      <c r="F394" s="8" t="s">
        <v>899</v>
      </c>
      <c r="G394" s="8" t="s">
        <v>900</v>
      </c>
      <c r="H394" s="8" t="s">
        <v>309</v>
      </c>
      <c r="I394" s="8">
        <v>30</v>
      </c>
      <c r="J394" s="8">
        <v>6</v>
      </c>
      <c r="K394" s="8">
        <v>2</v>
      </c>
      <c r="L394" s="8" t="s">
        <v>562</v>
      </c>
      <c r="M394" s="8" t="s">
        <v>562</v>
      </c>
      <c r="N394" s="8"/>
      <c r="O394" s="8" t="s">
        <v>38</v>
      </c>
      <c r="P394" s="9">
        <v>30000</v>
      </c>
      <c r="Q394" s="9">
        <v>0</v>
      </c>
      <c r="R394" s="9">
        <f t="shared" si="90"/>
        <v>-30000</v>
      </c>
      <c r="S394" s="9">
        <v>0</v>
      </c>
      <c r="T394" s="9">
        <f t="shared" si="93"/>
        <v>0</v>
      </c>
      <c r="U394" s="9">
        <v>-13661</v>
      </c>
      <c r="V394" s="9">
        <v>-2234</v>
      </c>
      <c r="W394" s="9">
        <v>0</v>
      </c>
      <c r="X394" s="9">
        <v>-2234</v>
      </c>
      <c r="Y394" s="9">
        <f t="shared" si="91"/>
        <v>15895</v>
      </c>
      <c r="Z394" s="9">
        <v>0</v>
      </c>
      <c r="AA394" s="9">
        <f t="shared" si="92"/>
        <v>0</v>
      </c>
      <c r="AB394" s="9">
        <v>14105</v>
      </c>
      <c r="AC394" s="9">
        <f t="shared" si="94"/>
        <v>16339</v>
      </c>
      <c r="AD394" s="9">
        <f t="shared" si="95"/>
        <v>0</v>
      </c>
    </row>
    <row r="395" spans="1:30" x14ac:dyDescent="0.3">
      <c r="A395" s="13" t="s">
        <v>30</v>
      </c>
      <c r="B395" s="13" t="s">
        <v>559</v>
      </c>
      <c r="C395" s="8">
        <v>2100</v>
      </c>
      <c r="D395" s="8">
        <v>210001034</v>
      </c>
      <c r="E395" s="8">
        <v>0</v>
      </c>
      <c r="F395" s="8" t="s">
        <v>901</v>
      </c>
      <c r="G395" s="8" t="s">
        <v>703</v>
      </c>
      <c r="H395" s="8" t="s">
        <v>309</v>
      </c>
      <c r="I395" s="8">
        <v>16</v>
      </c>
      <c r="J395" s="8">
        <v>6</v>
      </c>
      <c r="K395" s="8">
        <v>7</v>
      </c>
      <c r="L395" s="8" t="s">
        <v>562</v>
      </c>
      <c r="M395" s="8" t="s">
        <v>562</v>
      </c>
      <c r="N395" s="8"/>
      <c r="O395" s="8" t="s">
        <v>38</v>
      </c>
      <c r="P395" s="9">
        <v>33600</v>
      </c>
      <c r="Q395" s="9">
        <v>0</v>
      </c>
      <c r="R395" s="9">
        <f t="shared" si="90"/>
        <v>-33600</v>
      </c>
      <c r="S395" s="9">
        <v>0</v>
      </c>
      <c r="T395" s="9">
        <f t="shared" si="93"/>
        <v>0</v>
      </c>
      <c r="U395" s="9">
        <v>-14505</v>
      </c>
      <c r="V395" s="9">
        <v>-2420</v>
      </c>
      <c r="W395" s="9">
        <v>0</v>
      </c>
      <c r="X395" s="9">
        <v>-2420</v>
      </c>
      <c r="Y395" s="9">
        <f t="shared" si="91"/>
        <v>16925</v>
      </c>
      <c r="Z395" s="9">
        <v>0</v>
      </c>
      <c r="AA395" s="9">
        <f t="shared" si="92"/>
        <v>0</v>
      </c>
      <c r="AB395" s="9">
        <v>16675</v>
      </c>
      <c r="AC395" s="9">
        <f t="shared" si="94"/>
        <v>19095</v>
      </c>
      <c r="AD395" s="9">
        <f t="shared" si="95"/>
        <v>0</v>
      </c>
    </row>
    <row r="396" spans="1:30" x14ac:dyDescent="0.3">
      <c r="A396" s="13" t="s">
        <v>30</v>
      </c>
      <c r="B396" s="13" t="s">
        <v>559</v>
      </c>
      <c r="C396" s="8">
        <v>2100</v>
      </c>
      <c r="D396" s="8">
        <v>210001035</v>
      </c>
      <c r="E396" s="8">
        <v>0</v>
      </c>
      <c r="F396" s="8" t="s">
        <v>902</v>
      </c>
      <c r="G396" s="8" t="s">
        <v>903</v>
      </c>
      <c r="H396" s="8" t="s">
        <v>309</v>
      </c>
      <c r="I396" s="8">
        <v>6</v>
      </c>
      <c r="J396" s="8">
        <v>7</v>
      </c>
      <c r="K396" s="8">
        <v>9</v>
      </c>
      <c r="L396" s="8" t="s">
        <v>562</v>
      </c>
      <c r="M396" s="8" t="s">
        <v>562</v>
      </c>
      <c r="N396" s="8"/>
      <c r="O396" s="8" t="s">
        <v>38</v>
      </c>
      <c r="P396" s="9">
        <v>20412</v>
      </c>
      <c r="Q396" s="9">
        <v>0</v>
      </c>
      <c r="R396" s="9">
        <f t="shared" si="90"/>
        <v>-20412</v>
      </c>
      <c r="S396" s="9">
        <v>0</v>
      </c>
      <c r="T396" s="9">
        <f t="shared" si="93"/>
        <v>0</v>
      </c>
      <c r="U396" s="9">
        <v>-6619</v>
      </c>
      <c r="V396" s="9">
        <v>-1460</v>
      </c>
      <c r="W396" s="9">
        <v>0</v>
      </c>
      <c r="X396" s="9">
        <v>-1460</v>
      </c>
      <c r="Y396" s="9">
        <f t="shared" si="91"/>
        <v>8079</v>
      </c>
      <c r="Z396" s="9">
        <v>0</v>
      </c>
      <c r="AA396" s="9">
        <f t="shared" si="92"/>
        <v>0</v>
      </c>
      <c r="AB396" s="9">
        <v>12333</v>
      </c>
      <c r="AC396" s="9">
        <f t="shared" si="94"/>
        <v>13793</v>
      </c>
      <c r="AD396" s="9">
        <f t="shared" si="95"/>
        <v>0</v>
      </c>
    </row>
    <row r="397" spans="1:30" x14ac:dyDescent="0.3">
      <c r="A397" s="13" t="s">
        <v>30</v>
      </c>
      <c r="B397" s="13" t="s">
        <v>559</v>
      </c>
      <c r="C397" s="8">
        <v>2100</v>
      </c>
      <c r="D397" s="8">
        <v>210001036</v>
      </c>
      <c r="E397" s="8">
        <v>0</v>
      </c>
      <c r="F397" s="8" t="s">
        <v>904</v>
      </c>
      <c r="G397" s="8" t="s">
        <v>905</v>
      </c>
      <c r="H397" s="8" t="s">
        <v>309</v>
      </c>
      <c r="I397" s="8">
        <v>1</v>
      </c>
      <c r="J397" s="8">
        <v>5</v>
      </c>
      <c r="K397" s="8">
        <v>4</v>
      </c>
      <c r="L397" s="8" t="s">
        <v>562</v>
      </c>
      <c r="M397" s="8" t="s">
        <v>562</v>
      </c>
      <c r="N397" s="8"/>
      <c r="O397" s="8" t="s">
        <v>38</v>
      </c>
      <c r="P397" s="9">
        <v>6200.18</v>
      </c>
      <c r="Q397" s="9">
        <v>0</v>
      </c>
      <c r="R397" s="9">
        <f t="shared" si="90"/>
        <v>-6200.18</v>
      </c>
      <c r="S397" s="9">
        <v>0</v>
      </c>
      <c r="T397" s="9">
        <f t="shared" si="93"/>
        <v>0</v>
      </c>
      <c r="U397" s="9">
        <v>-3428.28</v>
      </c>
      <c r="V397" s="9">
        <v>-445</v>
      </c>
      <c r="W397" s="9">
        <v>0</v>
      </c>
      <c r="X397" s="9">
        <v>-445</v>
      </c>
      <c r="Y397" s="9">
        <f t="shared" si="91"/>
        <v>3873.28</v>
      </c>
      <c r="Z397" s="9">
        <v>0</v>
      </c>
      <c r="AA397" s="9">
        <f t="shared" si="92"/>
        <v>0</v>
      </c>
      <c r="AB397" s="9">
        <v>2326.9</v>
      </c>
      <c r="AC397" s="9">
        <f t="shared" si="94"/>
        <v>2771.9</v>
      </c>
      <c r="AD397" s="9">
        <f t="shared" si="95"/>
        <v>0</v>
      </c>
    </row>
    <row r="398" spans="1:30" x14ac:dyDescent="0.3">
      <c r="A398" s="13" t="s">
        <v>30</v>
      </c>
      <c r="B398" s="13" t="s">
        <v>559</v>
      </c>
      <c r="C398" s="8">
        <v>2100</v>
      </c>
      <c r="D398" s="8">
        <v>210001037</v>
      </c>
      <c r="E398" s="8">
        <v>0</v>
      </c>
      <c r="F398" s="8" t="s">
        <v>906</v>
      </c>
      <c r="G398" s="8" t="s">
        <v>907</v>
      </c>
      <c r="H398" s="8" t="s">
        <v>309</v>
      </c>
      <c r="I398" s="8">
        <v>4</v>
      </c>
      <c r="J398" s="8">
        <v>6</v>
      </c>
      <c r="K398" s="8">
        <v>4</v>
      </c>
      <c r="L398" s="8" t="s">
        <v>562</v>
      </c>
      <c r="M398" s="8" t="s">
        <v>562</v>
      </c>
      <c r="N398" s="8"/>
      <c r="O398" s="8" t="s">
        <v>38</v>
      </c>
      <c r="P398" s="9">
        <v>58840</v>
      </c>
      <c r="Q398" s="9">
        <v>0</v>
      </c>
      <c r="R398" s="9">
        <f t="shared" si="90"/>
        <v>-58840</v>
      </c>
      <c r="S398" s="9">
        <v>0</v>
      </c>
      <c r="T398" s="9">
        <f t="shared" si="93"/>
        <v>0</v>
      </c>
      <c r="U398" s="9">
        <v>-27283</v>
      </c>
      <c r="V398" s="9">
        <v>-4168</v>
      </c>
      <c r="W398" s="9">
        <v>0</v>
      </c>
      <c r="X398" s="9">
        <v>-4168</v>
      </c>
      <c r="Y398" s="9">
        <f t="shared" si="91"/>
        <v>31451</v>
      </c>
      <c r="Z398" s="9">
        <v>0</v>
      </c>
      <c r="AA398" s="9">
        <f t="shared" si="92"/>
        <v>0</v>
      </c>
      <c r="AB398" s="9">
        <v>27389</v>
      </c>
      <c r="AC398" s="9">
        <f t="shared" si="94"/>
        <v>31557</v>
      </c>
      <c r="AD398" s="10">
        <f t="shared" si="95"/>
        <v>0</v>
      </c>
    </row>
    <row r="399" spans="1:30" x14ac:dyDescent="0.3">
      <c r="A399" s="13" t="s">
        <v>30</v>
      </c>
      <c r="B399" s="13" t="s">
        <v>559</v>
      </c>
      <c r="C399" s="8">
        <v>2100</v>
      </c>
      <c r="D399" s="8">
        <v>210001038</v>
      </c>
      <c r="E399" s="8">
        <v>0</v>
      </c>
      <c r="F399" s="8" t="s">
        <v>908</v>
      </c>
      <c r="G399" s="8" t="s">
        <v>907</v>
      </c>
      <c r="H399" s="8" t="s">
        <v>309</v>
      </c>
      <c r="I399" s="8">
        <v>1</v>
      </c>
      <c r="J399" s="8">
        <v>6</v>
      </c>
      <c r="K399" s="8">
        <v>8</v>
      </c>
      <c r="L399" s="8" t="s">
        <v>562</v>
      </c>
      <c r="M399" s="8" t="s">
        <v>562</v>
      </c>
      <c r="N399" s="8"/>
      <c r="O399" s="8" t="s">
        <v>38</v>
      </c>
      <c r="P399" s="9">
        <v>29226.959999999999</v>
      </c>
      <c r="Q399" s="9">
        <v>0</v>
      </c>
      <c r="R399" s="9">
        <f t="shared" si="90"/>
        <v>-29226.959999999999</v>
      </c>
      <c r="S399" s="9">
        <v>0</v>
      </c>
      <c r="T399" s="9">
        <f t="shared" si="93"/>
        <v>0</v>
      </c>
      <c r="U399" s="9">
        <v>-17644</v>
      </c>
      <c r="V399" s="9">
        <v>-1385</v>
      </c>
      <c r="W399" s="9">
        <v>0</v>
      </c>
      <c r="X399" s="9">
        <v>-1385</v>
      </c>
      <c r="Y399" s="9">
        <f t="shared" si="91"/>
        <v>19029</v>
      </c>
      <c r="Z399" s="9">
        <v>0</v>
      </c>
      <c r="AA399" s="9">
        <f t="shared" si="92"/>
        <v>0</v>
      </c>
      <c r="AB399" s="9">
        <v>10197.959999999999</v>
      </c>
      <c r="AC399" s="9">
        <f t="shared" si="94"/>
        <v>11582.96</v>
      </c>
      <c r="AD399" s="10">
        <f t="shared" si="95"/>
        <v>0</v>
      </c>
    </row>
    <row r="400" spans="1:30" x14ac:dyDescent="0.3">
      <c r="A400" s="13" t="s">
        <v>30</v>
      </c>
      <c r="B400" s="13" t="s">
        <v>559</v>
      </c>
      <c r="C400" s="8">
        <v>2100</v>
      </c>
      <c r="D400" s="8">
        <v>210001039</v>
      </c>
      <c r="E400" s="8">
        <v>0</v>
      </c>
      <c r="F400" s="8" t="s">
        <v>909</v>
      </c>
      <c r="G400" s="8" t="s">
        <v>910</v>
      </c>
      <c r="H400" s="8" t="s">
        <v>309</v>
      </c>
      <c r="I400" s="8">
        <v>1</v>
      </c>
      <c r="J400" s="8">
        <v>7</v>
      </c>
      <c r="K400" s="8">
        <v>8</v>
      </c>
      <c r="L400" s="8" t="s">
        <v>562</v>
      </c>
      <c r="M400" s="8" t="s">
        <v>562</v>
      </c>
      <c r="N400" s="8"/>
      <c r="O400" s="8" t="s">
        <v>38</v>
      </c>
      <c r="P400" s="9">
        <v>656147.79</v>
      </c>
      <c r="Q400" s="9">
        <v>0</v>
      </c>
      <c r="R400" s="9">
        <f t="shared" si="90"/>
        <v>-656147.79</v>
      </c>
      <c r="S400" s="9">
        <v>0</v>
      </c>
      <c r="T400" s="9">
        <f t="shared" si="93"/>
        <v>0</v>
      </c>
      <c r="U400" s="9">
        <v>-212837</v>
      </c>
      <c r="V400" s="9">
        <v>-47552</v>
      </c>
      <c r="W400" s="9">
        <v>0</v>
      </c>
      <c r="X400" s="9">
        <v>-47552</v>
      </c>
      <c r="Y400" s="9">
        <f t="shared" si="91"/>
        <v>260389</v>
      </c>
      <c r="Z400" s="9">
        <v>0</v>
      </c>
      <c r="AA400" s="9">
        <f t="shared" si="92"/>
        <v>0</v>
      </c>
      <c r="AB400" s="9">
        <v>395758.79000000004</v>
      </c>
      <c r="AC400" s="9">
        <f t="shared" si="94"/>
        <v>443310.79000000004</v>
      </c>
      <c r="AD400" s="10">
        <f t="shared" si="95"/>
        <v>0</v>
      </c>
    </row>
    <row r="401" spans="1:30" x14ac:dyDescent="0.3">
      <c r="A401" s="13" t="s">
        <v>30</v>
      </c>
      <c r="B401" s="13" t="s">
        <v>559</v>
      </c>
      <c r="C401" s="8">
        <v>2100</v>
      </c>
      <c r="D401" s="8">
        <v>210001040</v>
      </c>
      <c r="E401" s="8">
        <v>0</v>
      </c>
      <c r="F401" s="8" t="s">
        <v>911</v>
      </c>
      <c r="G401" s="8" t="s">
        <v>912</v>
      </c>
      <c r="H401" s="8" t="s">
        <v>309</v>
      </c>
      <c r="I401" s="8">
        <v>7</v>
      </c>
      <c r="J401" s="8">
        <v>4</v>
      </c>
      <c r="K401" s="8">
        <v>5</v>
      </c>
      <c r="L401" s="8" t="s">
        <v>562</v>
      </c>
      <c r="M401" s="8" t="s">
        <v>562</v>
      </c>
      <c r="N401" s="8"/>
      <c r="O401" s="8" t="s">
        <v>38</v>
      </c>
      <c r="P401" s="9">
        <v>37012.5</v>
      </c>
      <c r="Q401" s="9">
        <v>0</v>
      </c>
      <c r="R401" s="9">
        <f t="shared" si="90"/>
        <v>-37012.5</v>
      </c>
      <c r="S401" s="9">
        <v>0</v>
      </c>
      <c r="T401" s="9">
        <f t="shared" si="93"/>
        <v>0</v>
      </c>
      <c r="U401" s="9">
        <v>-23728.52</v>
      </c>
      <c r="V401" s="9">
        <v>-2647</v>
      </c>
      <c r="W401" s="9">
        <v>0</v>
      </c>
      <c r="X401" s="9">
        <v>-2647</v>
      </c>
      <c r="Y401" s="9">
        <f t="shared" si="91"/>
        <v>26375.52</v>
      </c>
      <c r="Z401" s="9">
        <v>0</v>
      </c>
      <c r="AA401" s="9">
        <f t="shared" si="92"/>
        <v>0</v>
      </c>
      <c r="AB401" s="9">
        <v>10636.98</v>
      </c>
      <c r="AC401" s="9">
        <f t="shared" si="94"/>
        <v>13283.98</v>
      </c>
      <c r="AD401" s="9">
        <f t="shared" si="95"/>
        <v>0</v>
      </c>
    </row>
    <row r="402" spans="1:30" x14ac:dyDescent="0.3">
      <c r="A402" s="13" t="s">
        <v>30</v>
      </c>
      <c r="B402" s="13" t="s">
        <v>559</v>
      </c>
      <c r="C402" s="8">
        <v>2100</v>
      </c>
      <c r="D402" s="8">
        <v>210001041</v>
      </c>
      <c r="E402" s="8">
        <v>0</v>
      </c>
      <c r="F402" s="8" t="s">
        <v>913</v>
      </c>
      <c r="G402" s="8" t="s">
        <v>907</v>
      </c>
      <c r="H402" s="8" t="s">
        <v>309</v>
      </c>
      <c r="I402" s="8">
        <v>1</v>
      </c>
      <c r="J402" s="8">
        <v>8</v>
      </c>
      <c r="K402" s="8">
        <v>5</v>
      </c>
      <c r="L402" s="8" t="s">
        <v>562</v>
      </c>
      <c r="M402" s="8" t="s">
        <v>562</v>
      </c>
      <c r="N402" s="8"/>
      <c r="O402" s="8" t="s">
        <v>38</v>
      </c>
      <c r="P402" s="9">
        <v>274084.89</v>
      </c>
      <c r="Q402" s="9">
        <v>0</v>
      </c>
      <c r="R402" s="9">
        <f t="shared" si="90"/>
        <v>-274084.89</v>
      </c>
      <c r="S402" s="9">
        <v>0</v>
      </c>
      <c r="T402" s="9">
        <f t="shared" si="93"/>
        <v>0</v>
      </c>
      <c r="U402" s="9">
        <v>-71193</v>
      </c>
      <c r="V402" s="9">
        <v>-19648</v>
      </c>
      <c r="W402" s="9">
        <v>0</v>
      </c>
      <c r="X402" s="9">
        <v>-19648</v>
      </c>
      <c r="Y402" s="9">
        <f t="shared" si="91"/>
        <v>90841</v>
      </c>
      <c r="Z402" s="9">
        <v>0</v>
      </c>
      <c r="AA402" s="9">
        <f t="shared" si="92"/>
        <v>0</v>
      </c>
      <c r="AB402" s="9">
        <v>183243.89</v>
      </c>
      <c r="AC402" s="9">
        <f t="shared" si="94"/>
        <v>202891.89</v>
      </c>
      <c r="AD402" s="10">
        <f t="shared" si="95"/>
        <v>0</v>
      </c>
    </row>
    <row r="403" spans="1:30" x14ac:dyDescent="0.3">
      <c r="A403" s="13" t="s">
        <v>30</v>
      </c>
      <c r="B403" s="13" t="s">
        <v>559</v>
      </c>
      <c r="C403" s="8">
        <v>2100</v>
      </c>
      <c r="D403" s="8">
        <v>210001042</v>
      </c>
      <c r="E403" s="8">
        <v>0</v>
      </c>
      <c r="F403" s="8" t="s">
        <v>914</v>
      </c>
      <c r="G403" s="8" t="s">
        <v>915</v>
      </c>
      <c r="H403" s="8" t="s">
        <v>309</v>
      </c>
      <c r="I403" s="8">
        <v>2</v>
      </c>
      <c r="J403" s="8">
        <v>6</v>
      </c>
      <c r="K403" s="8">
        <v>4</v>
      </c>
      <c r="L403" s="8" t="s">
        <v>562</v>
      </c>
      <c r="M403" s="8" t="s">
        <v>562</v>
      </c>
      <c r="N403" s="8"/>
      <c r="O403" s="8" t="s">
        <v>38</v>
      </c>
      <c r="P403" s="9">
        <v>25460</v>
      </c>
      <c r="Q403" s="9">
        <v>0</v>
      </c>
      <c r="R403" s="9">
        <f t="shared" si="90"/>
        <v>-25460</v>
      </c>
      <c r="S403" s="9">
        <v>0</v>
      </c>
      <c r="T403" s="9">
        <f t="shared" si="93"/>
        <v>0</v>
      </c>
      <c r="U403" s="9">
        <v>-11806</v>
      </c>
      <c r="V403" s="9">
        <v>-1803</v>
      </c>
      <c r="W403" s="9">
        <v>0</v>
      </c>
      <c r="X403" s="9">
        <v>-1803</v>
      </c>
      <c r="Y403" s="9">
        <f t="shared" si="91"/>
        <v>13609</v>
      </c>
      <c r="Z403" s="9">
        <v>0</v>
      </c>
      <c r="AA403" s="9">
        <f t="shared" si="92"/>
        <v>0</v>
      </c>
      <c r="AB403" s="9">
        <v>11851</v>
      </c>
      <c r="AC403" s="9">
        <f t="shared" si="94"/>
        <v>13654</v>
      </c>
      <c r="AD403" s="10">
        <f t="shared" si="95"/>
        <v>0</v>
      </c>
    </row>
    <row r="404" spans="1:30" x14ac:dyDescent="0.3">
      <c r="A404" s="13" t="s">
        <v>30</v>
      </c>
      <c r="B404" s="13" t="s">
        <v>559</v>
      </c>
      <c r="C404" s="8">
        <v>2100</v>
      </c>
      <c r="D404" s="8">
        <v>210001043</v>
      </c>
      <c r="E404" s="8">
        <v>0</v>
      </c>
      <c r="F404" s="8" t="s">
        <v>916</v>
      </c>
      <c r="G404" s="8" t="s">
        <v>915</v>
      </c>
      <c r="H404" s="8" t="s">
        <v>309</v>
      </c>
      <c r="I404" s="8">
        <v>1</v>
      </c>
      <c r="J404" s="8">
        <v>11</v>
      </c>
      <c r="K404" s="8">
        <v>8</v>
      </c>
      <c r="L404" s="8" t="s">
        <v>562</v>
      </c>
      <c r="M404" s="8" t="s">
        <v>562</v>
      </c>
      <c r="N404" s="8"/>
      <c r="O404" s="8" t="s">
        <v>38</v>
      </c>
      <c r="P404" s="9">
        <v>34864.54</v>
      </c>
      <c r="Q404" s="9">
        <v>0</v>
      </c>
      <c r="R404" s="9">
        <f t="shared" si="90"/>
        <v>-34864.54</v>
      </c>
      <c r="S404" s="9">
        <v>0</v>
      </c>
      <c r="T404" s="9">
        <f t="shared" si="93"/>
        <v>0</v>
      </c>
      <c r="U404" s="9">
        <v>-10843</v>
      </c>
      <c r="V404" s="9">
        <v>-1598</v>
      </c>
      <c r="W404" s="9">
        <v>0</v>
      </c>
      <c r="X404" s="9">
        <v>-1598</v>
      </c>
      <c r="Y404" s="9">
        <f t="shared" si="91"/>
        <v>12441</v>
      </c>
      <c r="Z404" s="9">
        <v>0</v>
      </c>
      <c r="AA404" s="9">
        <f t="shared" si="92"/>
        <v>0</v>
      </c>
      <c r="AB404" s="9">
        <v>22423.54</v>
      </c>
      <c r="AC404" s="9">
        <f t="shared" si="94"/>
        <v>24021.54</v>
      </c>
      <c r="AD404" s="10">
        <f t="shared" si="95"/>
        <v>0</v>
      </c>
    </row>
    <row r="405" spans="1:30" x14ac:dyDescent="0.3">
      <c r="A405" s="13" t="s">
        <v>30</v>
      </c>
      <c r="B405" s="13" t="s">
        <v>559</v>
      </c>
      <c r="C405" s="8">
        <v>2100</v>
      </c>
      <c r="D405" s="8">
        <v>210001044</v>
      </c>
      <c r="E405" s="8">
        <v>0</v>
      </c>
      <c r="F405" s="8" t="s">
        <v>917</v>
      </c>
      <c r="G405" s="8" t="s">
        <v>918</v>
      </c>
      <c r="H405" s="8" t="s">
        <v>309</v>
      </c>
      <c r="I405" s="8">
        <v>1</v>
      </c>
      <c r="J405" s="8">
        <v>8</v>
      </c>
      <c r="K405" s="8">
        <v>7</v>
      </c>
      <c r="L405" s="8" t="s">
        <v>562</v>
      </c>
      <c r="M405" s="8" t="s">
        <v>562</v>
      </c>
      <c r="N405" s="8"/>
      <c r="O405" s="8" t="s">
        <v>38</v>
      </c>
      <c r="P405" s="9">
        <v>8713.33</v>
      </c>
      <c r="Q405" s="9">
        <v>0</v>
      </c>
      <c r="R405" s="9">
        <f t="shared" si="90"/>
        <v>-8713.33</v>
      </c>
      <c r="S405" s="9">
        <v>0</v>
      </c>
      <c r="T405" s="9">
        <f t="shared" si="93"/>
        <v>0</v>
      </c>
      <c r="U405" s="9">
        <v>-2140</v>
      </c>
      <c r="V405" s="9">
        <v>-623</v>
      </c>
      <c r="W405" s="9">
        <v>0</v>
      </c>
      <c r="X405" s="9">
        <v>-623</v>
      </c>
      <c r="Y405" s="9">
        <f t="shared" si="91"/>
        <v>2763</v>
      </c>
      <c r="Z405" s="9">
        <v>0</v>
      </c>
      <c r="AA405" s="9">
        <f t="shared" si="92"/>
        <v>0</v>
      </c>
      <c r="AB405" s="9">
        <v>5950.33</v>
      </c>
      <c r="AC405" s="9">
        <f t="shared" si="94"/>
        <v>6573.33</v>
      </c>
      <c r="AD405" s="10">
        <f t="shared" si="95"/>
        <v>0</v>
      </c>
    </row>
    <row r="406" spans="1:30" x14ac:dyDescent="0.3">
      <c r="A406" s="13" t="s">
        <v>30</v>
      </c>
      <c r="B406" s="13" t="s">
        <v>559</v>
      </c>
      <c r="C406" s="8">
        <v>2100</v>
      </c>
      <c r="D406" s="8">
        <v>210001045</v>
      </c>
      <c r="E406" s="8">
        <v>0</v>
      </c>
      <c r="F406" s="8" t="s">
        <v>919</v>
      </c>
      <c r="G406" s="8" t="s">
        <v>920</v>
      </c>
      <c r="H406" s="8" t="s">
        <v>309</v>
      </c>
      <c r="I406" s="8">
        <v>1</v>
      </c>
      <c r="J406" s="8">
        <v>8</v>
      </c>
      <c r="K406" s="8">
        <v>7</v>
      </c>
      <c r="L406" s="8" t="s">
        <v>562</v>
      </c>
      <c r="M406" s="8" t="s">
        <v>562</v>
      </c>
      <c r="N406" s="8"/>
      <c r="O406" s="8" t="s">
        <v>38</v>
      </c>
      <c r="P406" s="9">
        <v>9805.7099999999991</v>
      </c>
      <c r="Q406" s="9">
        <v>0</v>
      </c>
      <c r="R406" s="9">
        <f t="shared" si="90"/>
        <v>-9805.7099999999991</v>
      </c>
      <c r="S406" s="9">
        <v>0</v>
      </c>
      <c r="T406" s="9">
        <f t="shared" si="93"/>
        <v>0</v>
      </c>
      <c r="U406" s="9">
        <v>-2409</v>
      </c>
      <c r="V406" s="9">
        <v>-701</v>
      </c>
      <c r="W406" s="9">
        <v>0</v>
      </c>
      <c r="X406" s="9">
        <v>-701</v>
      </c>
      <c r="Y406" s="9">
        <f t="shared" si="91"/>
        <v>3110</v>
      </c>
      <c r="Z406" s="9">
        <v>0</v>
      </c>
      <c r="AA406" s="9">
        <f t="shared" si="92"/>
        <v>0</v>
      </c>
      <c r="AB406" s="9">
        <v>6695.7099999999991</v>
      </c>
      <c r="AC406" s="9">
        <f t="shared" si="94"/>
        <v>7396.7099999999991</v>
      </c>
      <c r="AD406" s="10">
        <f t="shared" si="95"/>
        <v>0</v>
      </c>
    </row>
    <row r="407" spans="1:30" x14ac:dyDescent="0.3">
      <c r="A407" s="13" t="s">
        <v>30</v>
      </c>
      <c r="B407" s="13" t="s">
        <v>559</v>
      </c>
      <c r="C407" s="8">
        <v>2100</v>
      </c>
      <c r="D407" s="8">
        <v>210001046</v>
      </c>
      <c r="E407" s="8">
        <v>0</v>
      </c>
      <c r="F407" s="8" t="s">
        <v>921</v>
      </c>
      <c r="G407" s="8" t="s">
        <v>922</v>
      </c>
      <c r="H407" s="8" t="s">
        <v>309</v>
      </c>
      <c r="I407" s="8">
        <v>1</v>
      </c>
      <c r="J407" s="8">
        <v>8</v>
      </c>
      <c r="K407" s="8">
        <v>7</v>
      </c>
      <c r="L407" s="8" t="s">
        <v>562</v>
      </c>
      <c r="M407" s="8" t="s">
        <v>562</v>
      </c>
      <c r="N407" s="8"/>
      <c r="O407" s="8" t="s">
        <v>38</v>
      </c>
      <c r="P407" s="9">
        <v>33074.370000000003</v>
      </c>
      <c r="Q407" s="9">
        <v>0</v>
      </c>
      <c r="R407" s="9">
        <f t="shared" si="90"/>
        <v>-33074.370000000003</v>
      </c>
      <c r="S407" s="9">
        <v>0</v>
      </c>
      <c r="T407" s="9">
        <f t="shared" si="93"/>
        <v>0</v>
      </c>
      <c r="U407" s="9">
        <v>-8125</v>
      </c>
      <c r="V407" s="9">
        <v>-2365</v>
      </c>
      <c r="W407" s="9">
        <v>0</v>
      </c>
      <c r="X407" s="9">
        <v>-2365</v>
      </c>
      <c r="Y407" s="9">
        <f t="shared" si="91"/>
        <v>10490</v>
      </c>
      <c r="Z407" s="9">
        <v>0</v>
      </c>
      <c r="AA407" s="9">
        <f t="shared" si="92"/>
        <v>0</v>
      </c>
      <c r="AB407" s="9">
        <v>22584.370000000003</v>
      </c>
      <c r="AC407" s="9">
        <f t="shared" si="94"/>
        <v>24949.370000000003</v>
      </c>
      <c r="AD407" s="10">
        <f t="shared" si="95"/>
        <v>0</v>
      </c>
    </row>
    <row r="408" spans="1:30" x14ac:dyDescent="0.3">
      <c r="A408" s="13" t="s">
        <v>30</v>
      </c>
      <c r="B408" s="13" t="s">
        <v>559</v>
      </c>
      <c r="C408" s="8">
        <v>2100</v>
      </c>
      <c r="D408" s="8">
        <v>210001047</v>
      </c>
      <c r="E408" s="8">
        <v>0</v>
      </c>
      <c r="F408" s="8" t="s">
        <v>923</v>
      </c>
      <c r="G408" s="8" t="s">
        <v>924</v>
      </c>
      <c r="H408" s="8" t="s">
        <v>309</v>
      </c>
      <c r="I408" s="8">
        <v>1</v>
      </c>
      <c r="J408" s="8">
        <v>8</v>
      </c>
      <c r="K408" s="8">
        <v>7</v>
      </c>
      <c r="L408" s="8" t="s">
        <v>562</v>
      </c>
      <c r="M408" s="8" t="s">
        <v>562</v>
      </c>
      <c r="N408" s="8"/>
      <c r="O408" s="8" t="s">
        <v>38</v>
      </c>
      <c r="P408" s="9">
        <v>23154.59</v>
      </c>
      <c r="Q408" s="9">
        <v>0</v>
      </c>
      <c r="R408" s="9">
        <f t="shared" si="90"/>
        <v>-23154.59</v>
      </c>
      <c r="S408" s="9">
        <v>0</v>
      </c>
      <c r="T408" s="9">
        <f t="shared" si="93"/>
        <v>0</v>
      </c>
      <c r="U408" s="9">
        <v>-5688</v>
      </c>
      <c r="V408" s="9">
        <v>-1656</v>
      </c>
      <c r="W408" s="9">
        <v>0</v>
      </c>
      <c r="X408" s="9">
        <v>-1656</v>
      </c>
      <c r="Y408" s="9">
        <f t="shared" si="91"/>
        <v>7344</v>
      </c>
      <c r="Z408" s="9">
        <v>0</v>
      </c>
      <c r="AA408" s="9">
        <f t="shared" si="92"/>
        <v>0</v>
      </c>
      <c r="AB408" s="9">
        <v>15810.59</v>
      </c>
      <c r="AC408" s="9">
        <f t="shared" si="94"/>
        <v>17466.59</v>
      </c>
      <c r="AD408" s="10">
        <f t="shared" si="95"/>
        <v>0</v>
      </c>
    </row>
    <row r="409" spans="1:30" x14ac:dyDescent="0.3">
      <c r="A409" s="13" t="s">
        <v>30</v>
      </c>
      <c r="B409" s="13" t="s">
        <v>559</v>
      </c>
      <c r="C409" s="8">
        <v>2100</v>
      </c>
      <c r="D409" s="8">
        <v>210001048</v>
      </c>
      <c r="E409" s="8">
        <v>0</v>
      </c>
      <c r="F409" s="8" t="s">
        <v>925</v>
      </c>
      <c r="G409" s="8" t="s">
        <v>556</v>
      </c>
      <c r="H409" s="8" t="s">
        <v>309</v>
      </c>
      <c r="I409" s="8">
        <v>1</v>
      </c>
      <c r="J409" s="8">
        <v>7</v>
      </c>
      <c r="K409" s="8">
        <v>8</v>
      </c>
      <c r="L409" s="8" t="s">
        <v>562</v>
      </c>
      <c r="M409" s="8" t="s">
        <v>562</v>
      </c>
      <c r="N409" s="8"/>
      <c r="O409" s="8" t="s">
        <v>38</v>
      </c>
      <c r="P409" s="9">
        <v>39759.370000000003</v>
      </c>
      <c r="Q409" s="9">
        <v>0</v>
      </c>
      <c r="R409" s="9">
        <f t="shared" si="90"/>
        <v>-39759.370000000003</v>
      </c>
      <c r="S409" s="9">
        <v>0</v>
      </c>
      <c r="T409" s="9">
        <f t="shared" si="93"/>
        <v>0</v>
      </c>
      <c r="U409" s="9">
        <v>-13353</v>
      </c>
      <c r="V409" s="9">
        <v>-2829</v>
      </c>
      <c r="W409" s="9">
        <v>0</v>
      </c>
      <c r="X409" s="9">
        <v>-2829</v>
      </c>
      <c r="Y409" s="9">
        <f t="shared" si="91"/>
        <v>16182</v>
      </c>
      <c r="Z409" s="9">
        <v>0</v>
      </c>
      <c r="AA409" s="9">
        <f t="shared" si="92"/>
        <v>0</v>
      </c>
      <c r="AB409" s="9">
        <v>23577.370000000003</v>
      </c>
      <c r="AC409" s="9">
        <f t="shared" si="94"/>
        <v>26406.370000000003</v>
      </c>
      <c r="AD409" s="10">
        <f t="shared" si="95"/>
        <v>0</v>
      </c>
    </row>
    <row r="410" spans="1:30" x14ac:dyDescent="0.3">
      <c r="A410" s="13" t="s">
        <v>30</v>
      </c>
      <c r="B410" s="13" t="s">
        <v>559</v>
      </c>
      <c r="C410" s="8">
        <v>2100</v>
      </c>
      <c r="D410" s="8">
        <v>210001049</v>
      </c>
      <c r="E410" s="8">
        <v>0</v>
      </c>
      <c r="F410" s="8" t="s">
        <v>926</v>
      </c>
      <c r="G410" s="8" t="s">
        <v>927</v>
      </c>
      <c r="H410" s="8" t="s">
        <v>309</v>
      </c>
      <c r="I410" s="8">
        <v>1</v>
      </c>
      <c r="J410" s="8">
        <v>6</v>
      </c>
      <c r="K410" s="8">
        <v>2</v>
      </c>
      <c r="L410" s="8" t="s">
        <v>562</v>
      </c>
      <c r="M410" s="8" t="s">
        <v>562</v>
      </c>
      <c r="N410" s="8"/>
      <c r="O410" s="8" t="s">
        <v>38</v>
      </c>
      <c r="P410" s="9">
        <v>32192.5</v>
      </c>
      <c r="Q410" s="9">
        <v>0</v>
      </c>
      <c r="R410" s="9">
        <f t="shared" si="90"/>
        <v>-32192.5</v>
      </c>
      <c r="S410" s="9">
        <v>0</v>
      </c>
      <c r="T410" s="9">
        <f t="shared" si="93"/>
        <v>0</v>
      </c>
      <c r="U410" s="9">
        <v>-15097.76</v>
      </c>
      <c r="V410" s="9">
        <v>-2331</v>
      </c>
      <c r="W410" s="9">
        <v>0</v>
      </c>
      <c r="X410" s="9">
        <v>-2331</v>
      </c>
      <c r="Y410" s="9">
        <f t="shared" si="91"/>
        <v>17428.760000000002</v>
      </c>
      <c r="Z410" s="9">
        <v>0</v>
      </c>
      <c r="AA410" s="9">
        <f t="shared" si="92"/>
        <v>0</v>
      </c>
      <c r="AB410" s="9">
        <v>14763.739999999998</v>
      </c>
      <c r="AC410" s="9">
        <f t="shared" si="94"/>
        <v>17094.739999999998</v>
      </c>
      <c r="AD410" s="10">
        <f t="shared" si="95"/>
        <v>0</v>
      </c>
    </row>
    <row r="411" spans="1:30" x14ac:dyDescent="0.3">
      <c r="A411" s="13" t="s">
        <v>30</v>
      </c>
      <c r="B411" s="13" t="s">
        <v>559</v>
      </c>
      <c r="C411" s="8">
        <v>2100</v>
      </c>
      <c r="D411" s="8">
        <v>210001050</v>
      </c>
      <c r="E411" s="8">
        <v>0</v>
      </c>
      <c r="F411" s="8" t="s">
        <v>928</v>
      </c>
      <c r="G411" s="8" t="s">
        <v>929</v>
      </c>
      <c r="H411" s="8" t="s">
        <v>309</v>
      </c>
      <c r="I411" s="8">
        <v>1</v>
      </c>
      <c r="J411" s="8">
        <v>9</v>
      </c>
      <c r="K411" s="8">
        <v>1</v>
      </c>
      <c r="L411" s="8" t="s">
        <v>562</v>
      </c>
      <c r="M411" s="8" t="s">
        <v>562</v>
      </c>
      <c r="N411" s="8"/>
      <c r="O411" s="8" t="s">
        <v>38</v>
      </c>
      <c r="P411" s="9">
        <v>22500</v>
      </c>
      <c r="Q411" s="9">
        <v>0</v>
      </c>
      <c r="R411" s="9">
        <f t="shared" si="90"/>
        <v>-22500</v>
      </c>
      <c r="S411" s="9">
        <v>0</v>
      </c>
      <c r="T411" s="9">
        <f t="shared" si="93"/>
        <v>0</v>
      </c>
      <c r="U411" s="9">
        <v>-4293</v>
      </c>
      <c r="V411" s="9">
        <v>-1625</v>
      </c>
      <c r="W411" s="9">
        <v>0</v>
      </c>
      <c r="X411" s="9">
        <v>-1625</v>
      </c>
      <c r="Y411" s="9">
        <f t="shared" si="91"/>
        <v>5918</v>
      </c>
      <c r="Z411" s="9">
        <v>0</v>
      </c>
      <c r="AA411" s="9">
        <f t="shared" si="92"/>
        <v>0</v>
      </c>
      <c r="AB411" s="9">
        <v>16582</v>
      </c>
      <c r="AC411" s="9">
        <f t="shared" si="94"/>
        <v>18207</v>
      </c>
      <c r="AD411" s="10">
        <f t="shared" si="95"/>
        <v>0</v>
      </c>
    </row>
    <row r="412" spans="1:30" x14ac:dyDescent="0.3">
      <c r="A412" s="13" t="s">
        <v>30</v>
      </c>
      <c r="B412" s="13" t="s">
        <v>559</v>
      </c>
      <c r="C412" s="8">
        <v>2100</v>
      </c>
      <c r="D412" s="8">
        <v>210001051</v>
      </c>
      <c r="E412" s="8">
        <v>0</v>
      </c>
      <c r="F412" s="8" t="s">
        <v>930</v>
      </c>
      <c r="G412" s="8" t="s">
        <v>931</v>
      </c>
      <c r="H412" s="8" t="s">
        <v>309</v>
      </c>
      <c r="I412" s="8">
        <v>1</v>
      </c>
      <c r="J412" s="8">
        <v>9</v>
      </c>
      <c r="K412" s="8">
        <v>1</v>
      </c>
      <c r="L412" s="8" t="s">
        <v>562</v>
      </c>
      <c r="M412" s="8" t="s">
        <v>562</v>
      </c>
      <c r="N412" s="8"/>
      <c r="O412" s="8" t="s">
        <v>38</v>
      </c>
      <c r="P412" s="9">
        <v>4000</v>
      </c>
      <c r="Q412" s="9">
        <v>0</v>
      </c>
      <c r="R412" s="9">
        <f t="shared" si="90"/>
        <v>-4000</v>
      </c>
      <c r="S412" s="9">
        <v>0</v>
      </c>
      <c r="T412" s="9">
        <f t="shared" si="93"/>
        <v>0</v>
      </c>
      <c r="U412" s="9">
        <v>-763</v>
      </c>
      <c r="V412" s="9">
        <v>-289</v>
      </c>
      <c r="W412" s="9">
        <v>0</v>
      </c>
      <c r="X412" s="9">
        <v>-289</v>
      </c>
      <c r="Y412" s="9">
        <f t="shared" si="91"/>
        <v>1052</v>
      </c>
      <c r="Z412" s="9">
        <v>0</v>
      </c>
      <c r="AA412" s="9">
        <f t="shared" si="92"/>
        <v>0</v>
      </c>
      <c r="AB412" s="9">
        <v>2948</v>
      </c>
      <c r="AC412" s="9">
        <f t="shared" si="94"/>
        <v>3237</v>
      </c>
      <c r="AD412" s="10">
        <f t="shared" si="95"/>
        <v>0</v>
      </c>
    </row>
    <row r="413" spans="1:30" x14ac:dyDescent="0.3">
      <c r="A413" s="13" t="s">
        <v>30</v>
      </c>
      <c r="B413" s="13" t="s">
        <v>559</v>
      </c>
      <c r="C413" s="8">
        <v>2100</v>
      </c>
      <c r="D413" s="8">
        <v>210001052</v>
      </c>
      <c r="E413" s="8">
        <v>0</v>
      </c>
      <c r="F413" s="8" t="s">
        <v>932</v>
      </c>
      <c r="G413" s="8" t="s">
        <v>137</v>
      </c>
      <c r="H413" s="8" t="s">
        <v>309</v>
      </c>
      <c r="I413" s="8">
        <v>1</v>
      </c>
      <c r="J413" s="8">
        <v>11</v>
      </c>
      <c r="K413" s="8">
        <v>8</v>
      </c>
      <c r="L413" s="8" t="s">
        <v>562</v>
      </c>
      <c r="M413" s="8" t="s">
        <v>562</v>
      </c>
      <c r="N413" s="8"/>
      <c r="O413" s="8" t="s">
        <v>38</v>
      </c>
      <c r="P413" s="9">
        <v>24090</v>
      </c>
      <c r="Q413" s="9">
        <v>0</v>
      </c>
      <c r="R413" s="9">
        <f t="shared" si="90"/>
        <v>-24090</v>
      </c>
      <c r="S413" s="9">
        <v>0</v>
      </c>
      <c r="T413" s="9">
        <f t="shared" si="93"/>
        <v>0</v>
      </c>
      <c r="U413" s="9">
        <v>-7459</v>
      </c>
      <c r="V413" s="9">
        <v>-1106</v>
      </c>
      <c r="W413" s="9">
        <v>0</v>
      </c>
      <c r="X413" s="9">
        <v>-1106</v>
      </c>
      <c r="Y413" s="9">
        <f t="shared" si="91"/>
        <v>8565</v>
      </c>
      <c r="Z413" s="9">
        <v>0</v>
      </c>
      <c r="AA413" s="9">
        <f t="shared" si="92"/>
        <v>0</v>
      </c>
      <c r="AB413" s="9">
        <v>15525</v>
      </c>
      <c r="AC413" s="9">
        <f t="shared" si="94"/>
        <v>16631</v>
      </c>
      <c r="AD413" s="10">
        <f t="shared" si="95"/>
        <v>0</v>
      </c>
    </row>
    <row r="414" spans="1:30" x14ac:dyDescent="0.3">
      <c r="A414" s="13" t="s">
        <v>30</v>
      </c>
      <c r="B414" s="13" t="s">
        <v>559</v>
      </c>
      <c r="C414" s="8">
        <v>2100</v>
      </c>
      <c r="D414" s="8">
        <v>210001053</v>
      </c>
      <c r="E414" s="8">
        <v>0</v>
      </c>
      <c r="F414" s="8" t="s">
        <v>933</v>
      </c>
      <c r="G414" s="8" t="s">
        <v>934</v>
      </c>
      <c r="H414" s="8" t="s">
        <v>309</v>
      </c>
      <c r="I414" s="8">
        <v>12</v>
      </c>
      <c r="J414" s="8">
        <v>6</v>
      </c>
      <c r="K414" s="8">
        <v>6</v>
      </c>
      <c r="L414" s="8" t="s">
        <v>562</v>
      </c>
      <c r="M414" s="8" t="s">
        <v>562</v>
      </c>
      <c r="N414" s="8"/>
      <c r="O414" s="8" t="s">
        <v>38</v>
      </c>
      <c r="P414" s="9">
        <v>27900</v>
      </c>
      <c r="Q414" s="9">
        <v>0</v>
      </c>
      <c r="R414" s="9">
        <f t="shared" si="90"/>
        <v>-27900</v>
      </c>
      <c r="S414" s="9">
        <v>0</v>
      </c>
      <c r="T414" s="9">
        <f t="shared" si="93"/>
        <v>0</v>
      </c>
      <c r="U414" s="9">
        <v>-12249</v>
      </c>
      <c r="V414" s="9">
        <v>-2011</v>
      </c>
      <c r="W414" s="9">
        <v>0</v>
      </c>
      <c r="X414" s="9">
        <v>-2011</v>
      </c>
      <c r="Y414" s="9">
        <f t="shared" si="91"/>
        <v>14260</v>
      </c>
      <c r="Z414" s="9">
        <v>0</v>
      </c>
      <c r="AA414" s="9">
        <f t="shared" si="92"/>
        <v>0</v>
      </c>
      <c r="AB414" s="9">
        <v>13640</v>
      </c>
      <c r="AC414" s="9">
        <f t="shared" si="94"/>
        <v>15651</v>
      </c>
      <c r="AD414" s="10">
        <f t="shared" si="95"/>
        <v>0</v>
      </c>
    </row>
    <row r="415" spans="1:30" x14ac:dyDescent="0.3">
      <c r="A415" s="13" t="s">
        <v>30</v>
      </c>
      <c r="B415" s="13" t="s">
        <v>559</v>
      </c>
      <c r="C415" s="8">
        <v>2100</v>
      </c>
      <c r="D415" s="8">
        <v>210001054</v>
      </c>
      <c r="E415" s="8">
        <v>0</v>
      </c>
      <c r="F415" s="8" t="s">
        <v>935</v>
      </c>
      <c r="G415" s="8" t="s">
        <v>936</v>
      </c>
      <c r="H415" s="8" t="s">
        <v>309</v>
      </c>
      <c r="I415" s="8">
        <v>1</v>
      </c>
      <c r="J415" s="8">
        <v>6</v>
      </c>
      <c r="K415" s="8">
        <v>2</v>
      </c>
      <c r="L415" s="8" t="s">
        <v>562</v>
      </c>
      <c r="M415" s="8" t="s">
        <v>562</v>
      </c>
      <c r="N415" s="8"/>
      <c r="O415" s="8" t="s">
        <v>38</v>
      </c>
      <c r="P415" s="9">
        <v>75000</v>
      </c>
      <c r="Q415" s="9">
        <v>0</v>
      </c>
      <c r="R415" s="9">
        <f t="shared" si="90"/>
        <v>-75000</v>
      </c>
      <c r="S415" s="9">
        <v>0</v>
      </c>
      <c r="T415" s="9">
        <f t="shared" si="93"/>
        <v>0</v>
      </c>
      <c r="U415" s="9">
        <v>-34153</v>
      </c>
      <c r="V415" s="9">
        <v>-5584</v>
      </c>
      <c r="W415" s="9">
        <v>0</v>
      </c>
      <c r="X415" s="9">
        <v>-5584</v>
      </c>
      <c r="Y415" s="9">
        <f t="shared" si="91"/>
        <v>39737</v>
      </c>
      <c r="Z415" s="9">
        <v>0</v>
      </c>
      <c r="AA415" s="9">
        <f t="shared" si="92"/>
        <v>0</v>
      </c>
      <c r="AB415" s="9">
        <v>35263</v>
      </c>
      <c r="AC415" s="9">
        <f t="shared" si="94"/>
        <v>40847</v>
      </c>
      <c r="AD415" s="10">
        <f t="shared" si="95"/>
        <v>0</v>
      </c>
    </row>
    <row r="416" spans="1:30" x14ac:dyDescent="0.3">
      <c r="A416" s="13" t="s">
        <v>30</v>
      </c>
      <c r="B416" s="13" t="s">
        <v>559</v>
      </c>
      <c r="C416" s="8">
        <v>2100</v>
      </c>
      <c r="D416" s="8">
        <v>210001055</v>
      </c>
      <c r="E416" s="8">
        <v>0</v>
      </c>
      <c r="F416" s="8" t="s">
        <v>937</v>
      </c>
      <c r="G416" s="8" t="s">
        <v>936</v>
      </c>
      <c r="H416" s="8" t="s">
        <v>309</v>
      </c>
      <c r="I416" s="8">
        <v>1</v>
      </c>
      <c r="J416" s="8">
        <v>6</v>
      </c>
      <c r="K416" s="8">
        <v>7</v>
      </c>
      <c r="L416" s="8" t="s">
        <v>562</v>
      </c>
      <c r="M416" s="8" t="s">
        <v>562</v>
      </c>
      <c r="N416" s="8"/>
      <c r="O416" s="8" t="s">
        <v>38</v>
      </c>
      <c r="P416" s="9">
        <v>98000</v>
      </c>
      <c r="Q416" s="9">
        <v>0</v>
      </c>
      <c r="R416" s="9">
        <f t="shared" si="90"/>
        <v>-98000</v>
      </c>
      <c r="S416" s="9">
        <v>0</v>
      </c>
      <c r="T416" s="9">
        <f t="shared" si="93"/>
        <v>0</v>
      </c>
      <c r="U416" s="9">
        <v>-42307</v>
      </c>
      <c r="V416" s="9">
        <v>-7058</v>
      </c>
      <c r="W416" s="9">
        <v>0</v>
      </c>
      <c r="X416" s="9">
        <v>-7058</v>
      </c>
      <c r="Y416" s="9">
        <f t="shared" si="91"/>
        <v>49365</v>
      </c>
      <c r="Z416" s="9">
        <v>0</v>
      </c>
      <c r="AA416" s="9">
        <f t="shared" si="92"/>
        <v>0</v>
      </c>
      <c r="AB416" s="9">
        <v>48635</v>
      </c>
      <c r="AC416" s="9">
        <f t="shared" si="94"/>
        <v>55693</v>
      </c>
      <c r="AD416" s="10">
        <f t="shared" si="95"/>
        <v>0</v>
      </c>
    </row>
    <row r="417" spans="1:30" x14ac:dyDescent="0.3">
      <c r="A417" s="13" t="s">
        <v>30</v>
      </c>
      <c r="B417" s="13" t="s">
        <v>559</v>
      </c>
      <c r="C417" s="8">
        <v>2100</v>
      </c>
      <c r="D417" s="8">
        <v>210001056</v>
      </c>
      <c r="E417" s="8">
        <v>0</v>
      </c>
      <c r="F417" s="8" t="s">
        <v>938</v>
      </c>
      <c r="G417" s="8" t="s">
        <v>939</v>
      </c>
      <c r="H417" s="8" t="s">
        <v>309</v>
      </c>
      <c r="I417" s="8">
        <v>1</v>
      </c>
      <c r="J417" s="8">
        <v>2</v>
      </c>
      <c r="K417" s="8">
        <v>1</v>
      </c>
      <c r="L417" s="8" t="s">
        <v>562</v>
      </c>
      <c r="M417" s="8" t="s">
        <v>562</v>
      </c>
      <c r="N417" s="8"/>
      <c r="O417" s="8" t="s">
        <v>38</v>
      </c>
      <c r="P417" s="9">
        <v>78642</v>
      </c>
      <c r="Q417" s="9">
        <v>0</v>
      </c>
      <c r="R417" s="9">
        <f t="shared" si="90"/>
        <v>-78642</v>
      </c>
      <c r="S417" s="9">
        <v>0</v>
      </c>
      <c r="T417" s="9">
        <f t="shared" si="93"/>
        <v>0</v>
      </c>
      <c r="U417" s="9">
        <v>-67987.16</v>
      </c>
      <c r="V417" s="9">
        <v>-5502</v>
      </c>
      <c r="W417" s="9">
        <v>0</v>
      </c>
      <c r="X417" s="9">
        <v>-5502</v>
      </c>
      <c r="Y417" s="9">
        <f t="shared" si="91"/>
        <v>73489.16</v>
      </c>
      <c r="Z417" s="9">
        <v>0</v>
      </c>
      <c r="AA417" s="9">
        <f t="shared" si="92"/>
        <v>0</v>
      </c>
      <c r="AB417" s="9">
        <v>5152.8399999999965</v>
      </c>
      <c r="AC417" s="9">
        <f t="shared" si="94"/>
        <v>10654.839999999997</v>
      </c>
      <c r="AD417" s="9">
        <f t="shared" si="95"/>
        <v>0</v>
      </c>
    </row>
    <row r="418" spans="1:30" x14ac:dyDescent="0.3">
      <c r="A418" s="13" t="s">
        <v>30</v>
      </c>
      <c r="B418" s="13" t="s">
        <v>559</v>
      </c>
      <c r="C418" s="8">
        <v>2100</v>
      </c>
      <c r="D418" s="8">
        <v>210001057</v>
      </c>
      <c r="E418" s="8">
        <v>0</v>
      </c>
      <c r="F418" s="8" t="s">
        <v>940</v>
      </c>
      <c r="G418" s="8" t="s">
        <v>941</v>
      </c>
      <c r="H418" s="8" t="s">
        <v>309</v>
      </c>
      <c r="I418" s="8">
        <v>1</v>
      </c>
      <c r="J418" s="8">
        <v>7</v>
      </c>
      <c r="K418" s="8">
        <v>4</v>
      </c>
      <c r="L418" s="8" t="s">
        <v>562</v>
      </c>
      <c r="M418" s="8" t="s">
        <v>562</v>
      </c>
      <c r="N418" s="8"/>
      <c r="O418" s="8" t="s">
        <v>38</v>
      </c>
      <c r="P418" s="9">
        <v>198206.74</v>
      </c>
      <c r="Q418" s="9">
        <v>0</v>
      </c>
      <c r="R418" s="9">
        <f t="shared" si="90"/>
        <v>-198206.74</v>
      </c>
      <c r="S418" s="9">
        <v>0</v>
      </c>
      <c r="T418" s="9">
        <f t="shared" si="93"/>
        <v>0</v>
      </c>
      <c r="U418" s="9">
        <v>-71806</v>
      </c>
      <c r="V418" s="9">
        <v>-14219</v>
      </c>
      <c r="W418" s="9">
        <v>0</v>
      </c>
      <c r="X418" s="9">
        <v>-14219</v>
      </c>
      <c r="Y418" s="9">
        <f t="shared" si="91"/>
        <v>86025</v>
      </c>
      <c r="Z418" s="9">
        <v>0</v>
      </c>
      <c r="AA418" s="9">
        <f t="shared" si="92"/>
        <v>0</v>
      </c>
      <c r="AB418" s="9">
        <v>112181.73999999999</v>
      </c>
      <c r="AC418" s="9">
        <f t="shared" si="94"/>
        <v>126400.73999999999</v>
      </c>
      <c r="AD418" s="10">
        <f t="shared" si="95"/>
        <v>0</v>
      </c>
    </row>
    <row r="419" spans="1:30" x14ac:dyDescent="0.3">
      <c r="A419" s="13" t="s">
        <v>30</v>
      </c>
      <c r="B419" s="13" t="s">
        <v>559</v>
      </c>
      <c r="C419" s="8">
        <v>2100</v>
      </c>
      <c r="D419" s="8">
        <v>210001058</v>
      </c>
      <c r="E419" s="8">
        <v>0</v>
      </c>
      <c r="F419" s="8" t="s">
        <v>942</v>
      </c>
      <c r="G419" s="8" t="s">
        <v>943</v>
      </c>
      <c r="H419" s="8" t="s">
        <v>309</v>
      </c>
      <c r="I419" s="8">
        <v>1</v>
      </c>
      <c r="J419" s="8">
        <v>4</v>
      </c>
      <c r="K419" s="8">
        <v>6</v>
      </c>
      <c r="L419" s="8" t="s">
        <v>562</v>
      </c>
      <c r="M419" s="8" t="s">
        <v>562</v>
      </c>
      <c r="N419" s="8"/>
      <c r="O419" s="8" t="s">
        <v>38</v>
      </c>
      <c r="P419" s="9">
        <v>47250</v>
      </c>
      <c r="Q419" s="9">
        <v>0</v>
      </c>
      <c r="R419" s="9">
        <f t="shared" si="90"/>
        <v>-47250</v>
      </c>
      <c r="S419" s="9">
        <v>0</v>
      </c>
      <c r="T419" s="9">
        <f t="shared" si="93"/>
        <v>0</v>
      </c>
      <c r="U419" s="9">
        <v>-29781.16</v>
      </c>
      <c r="V419" s="9">
        <v>-3408</v>
      </c>
      <c r="W419" s="9">
        <v>0</v>
      </c>
      <c r="X419" s="9">
        <v>-3408</v>
      </c>
      <c r="Y419" s="9">
        <f t="shared" si="91"/>
        <v>33189.160000000003</v>
      </c>
      <c r="Z419" s="9">
        <v>0</v>
      </c>
      <c r="AA419" s="9">
        <f t="shared" si="92"/>
        <v>0</v>
      </c>
      <c r="AB419" s="9">
        <v>14060.839999999997</v>
      </c>
      <c r="AC419" s="9">
        <f t="shared" si="94"/>
        <v>17468.84</v>
      </c>
      <c r="AD419" s="9">
        <f t="shared" si="95"/>
        <v>0</v>
      </c>
    </row>
    <row r="420" spans="1:30" x14ac:dyDescent="0.3">
      <c r="A420" s="13" t="s">
        <v>30</v>
      </c>
      <c r="B420" s="13" t="s">
        <v>559</v>
      </c>
      <c r="C420" s="8">
        <v>2100</v>
      </c>
      <c r="D420" s="8">
        <v>210001059</v>
      </c>
      <c r="E420" s="8">
        <v>0</v>
      </c>
      <c r="F420" s="8" t="s">
        <v>944</v>
      </c>
      <c r="G420" s="8" t="s">
        <v>945</v>
      </c>
      <c r="H420" s="8" t="s">
        <v>309</v>
      </c>
      <c r="I420" s="8">
        <v>2</v>
      </c>
      <c r="J420" s="8">
        <v>1</v>
      </c>
      <c r="K420" s="8">
        <v>2</v>
      </c>
      <c r="L420" s="8" t="s">
        <v>562</v>
      </c>
      <c r="M420" s="8" t="s">
        <v>562</v>
      </c>
      <c r="N420" s="8"/>
      <c r="O420" s="8" t="s">
        <v>38</v>
      </c>
      <c r="P420" s="9">
        <v>215870</v>
      </c>
      <c r="Q420" s="9">
        <v>0</v>
      </c>
      <c r="R420" s="9">
        <f t="shared" si="90"/>
        <v>-215870</v>
      </c>
      <c r="S420" s="9">
        <v>0</v>
      </c>
      <c r="T420" s="9">
        <f t="shared" si="93"/>
        <v>0</v>
      </c>
      <c r="U420" s="9">
        <v>-204970.72</v>
      </c>
      <c r="V420" s="9">
        <v>-105.78</v>
      </c>
      <c r="W420" s="9">
        <v>0</v>
      </c>
      <c r="X420" s="9">
        <v>-105.78</v>
      </c>
      <c r="Y420" s="9">
        <f t="shared" si="91"/>
        <v>205076.5</v>
      </c>
      <c r="Z420" s="9">
        <v>0</v>
      </c>
      <c r="AA420" s="9">
        <f t="shared" si="92"/>
        <v>0</v>
      </c>
      <c r="AB420" s="9">
        <v>10793.5</v>
      </c>
      <c r="AC420" s="9">
        <f t="shared" si="94"/>
        <v>10899.279999999999</v>
      </c>
      <c r="AD420" s="9">
        <f t="shared" si="95"/>
        <v>0</v>
      </c>
    </row>
    <row r="421" spans="1:30" x14ac:dyDescent="0.3">
      <c r="A421" s="13" t="s">
        <v>30</v>
      </c>
      <c r="B421" s="13" t="s">
        <v>559</v>
      </c>
      <c r="C421" s="8">
        <v>2100</v>
      </c>
      <c r="D421" s="8">
        <v>210001060</v>
      </c>
      <c r="E421" s="8">
        <v>0</v>
      </c>
      <c r="F421" s="8" t="s">
        <v>946</v>
      </c>
      <c r="G421" s="8" t="s">
        <v>947</v>
      </c>
      <c r="H421" s="8" t="s">
        <v>309</v>
      </c>
      <c r="I421" s="8">
        <v>25</v>
      </c>
      <c r="J421" s="8">
        <v>7</v>
      </c>
      <c r="K421" s="8">
        <v>11</v>
      </c>
      <c r="L421" s="8" t="s">
        <v>562</v>
      </c>
      <c r="M421" s="8" t="s">
        <v>562</v>
      </c>
      <c r="N421" s="8"/>
      <c r="O421" s="8" t="s">
        <v>38</v>
      </c>
      <c r="P421" s="9">
        <v>6696.33</v>
      </c>
      <c r="Q421" s="9">
        <v>0</v>
      </c>
      <c r="R421" s="9">
        <f t="shared" si="90"/>
        <v>-6696.33</v>
      </c>
      <c r="S421" s="9">
        <v>0</v>
      </c>
      <c r="T421" s="9">
        <f t="shared" si="93"/>
        <v>0</v>
      </c>
      <c r="U421" s="9">
        <v>-2066</v>
      </c>
      <c r="V421" s="9">
        <v>-479</v>
      </c>
      <c r="W421" s="9">
        <v>0</v>
      </c>
      <c r="X421" s="9">
        <v>-479</v>
      </c>
      <c r="Y421" s="9">
        <f t="shared" si="91"/>
        <v>2545</v>
      </c>
      <c r="Z421" s="9">
        <v>0</v>
      </c>
      <c r="AA421" s="9">
        <f t="shared" si="92"/>
        <v>0</v>
      </c>
      <c r="AB421" s="9">
        <v>4151.33</v>
      </c>
      <c r="AC421" s="9">
        <f t="shared" si="94"/>
        <v>4630.33</v>
      </c>
      <c r="AD421" s="9">
        <f t="shared" si="95"/>
        <v>0</v>
      </c>
    </row>
    <row r="422" spans="1:30" x14ac:dyDescent="0.3">
      <c r="A422" s="13" t="s">
        <v>30</v>
      </c>
      <c r="B422" s="13" t="s">
        <v>559</v>
      </c>
      <c r="C422" s="8">
        <v>2100</v>
      </c>
      <c r="D422" s="8">
        <v>210001061</v>
      </c>
      <c r="E422" s="8">
        <v>0</v>
      </c>
      <c r="F422" s="8" t="s">
        <v>948</v>
      </c>
      <c r="G422" s="8" t="s">
        <v>943</v>
      </c>
      <c r="H422" s="8" t="s">
        <v>309</v>
      </c>
      <c r="I422" s="8">
        <v>1</v>
      </c>
      <c r="J422" s="8">
        <v>4</v>
      </c>
      <c r="K422" s="8">
        <v>7</v>
      </c>
      <c r="L422" s="8" t="s">
        <v>562</v>
      </c>
      <c r="M422" s="8" t="s">
        <v>562</v>
      </c>
      <c r="N422" s="8"/>
      <c r="O422" s="8" t="s">
        <v>38</v>
      </c>
      <c r="P422" s="9">
        <v>56250</v>
      </c>
      <c r="Q422" s="9">
        <v>0</v>
      </c>
      <c r="R422" s="9">
        <f t="shared" si="90"/>
        <v>-56250</v>
      </c>
      <c r="S422" s="9">
        <v>0</v>
      </c>
      <c r="T422" s="9">
        <f t="shared" si="93"/>
        <v>0</v>
      </c>
      <c r="U422" s="9">
        <v>-34941.01</v>
      </c>
      <c r="V422" s="9">
        <v>-4072</v>
      </c>
      <c r="W422" s="9">
        <v>0</v>
      </c>
      <c r="X422" s="9">
        <v>-4072</v>
      </c>
      <c r="Y422" s="9">
        <f t="shared" si="91"/>
        <v>39013.01</v>
      </c>
      <c r="Z422" s="9">
        <v>0</v>
      </c>
      <c r="AA422" s="9">
        <f t="shared" si="92"/>
        <v>0</v>
      </c>
      <c r="AB422" s="9">
        <v>17236.989999999998</v>
      </c>
      <c r="AC422" s="9">
        <f t="shared" si="94"/>
        <v>21308.989999999998</v>
      </c>
      <c r="AD422" s="9">
        <f t="shared" si="95"/>
        <v>0</v>
      </c>
    </row>
    <row r="423" spans="1:30" x14ac:dyDescent="0.3">
      <c r="A423" s="13" t="s">
        <v>30</v>
      </c>
      <c r="B423" s="13" t="s">
        <v>559</v>
      </c>
      <c r="C423" s="8">
        <v>2100</v>
      </c>
      <c r="D423" s="8">
        <v>210001062</v>
      </c>
      <c r="E423" s="8">
        <v>0</v>
      </c>
      <c r="F423" s="8" t="s">
        <v>949</v>
      </c>
      <c r="G423" s="8" t="s">
        <v>943</v>
      </c>
      <c r="H423" s="8" t="s">
        <v>309</v>
      </c>
      <c r="I423" s="8">
        <v>1</v>
      </c>
      <c r="J423" s="8">
        <v>4</v>
      </c>
      <c r="K423" s="8">
        <v>7</v>
      </c>
      <c r="L423" s="8" t="s">
        <v>562</v>
      </c>
      <c r="M423" s="8" t="s">
        <v>562</v>
      </c>
      <c r="N423" s="8"/>
      <c r="O423" s="8" t="s">
        <v>38</v>
      </c>
      <c r="P423" s="9">
        <v>36000</v>
      </c>
      <c r="Q423" s="9">
        <v>0</v>
      </c>
      <c r="R423" s="9">
        <f t="shared" si="90"/>
        <v>-36000</v>
      </c>
      <c r="S423" s="9">
        <v>0</v>
      </c>
      <c r="T423" s="9">
        <f t="shared" si="93"/>
        <v>0</v>
      </c>
      <c r="U423" s="9">
        <v>-22361.77</v>
      </c>
      <c r="V423" s="9">
        <v>-2607</v>
      </c>
      <c r="W423" s="9">
        <v>0</v>
      </c>
      <c r="X423" s="9">
        <v>-2607</v>
      </c>
      <c r="Y423" s="9">
        <f t="shared" si="91"/>
        <v>24968.77</v>
      </c>
      <c r="Z423" s="9">
        <v>0</v>
      </c>
      <c r="AA423" s="9">
        <f t="shared" si="92"/>
        <v>0</v>
      </c>
      <c r="AB423" s="9">
        <v>11031.23</v>
      </c>
      <c r="AC423" s="9">
        <f t="shared" si="94"/>
        <v>13638.23</v>
      </c>
      <c r="AD423" s="9">
        <f t="shared" si="95"/>
        <v>0</v>
      </c>
    </row>
    <row r="424" spans="1:30" x14ac:dyDescent="0.3">
      <c r="A424" s="13" t="s">
        <v>30</v>
      </c>
      <c r="B424" s="13" t="s">
        <v>559</v>
      </c>
      <c r="C424" s="8">
        <v>2100</v>
      </c>
      <c r="D424" s="8">
        <v>210001063</v>
      </c>
      <c r="E424" s="8">
        <v>0</v>
      </c>
      <c r="F424" s="8" t="s">
        <v>950</v>
      </c>
      <c r="G424" s="8" t="s">
        <v>951</v>
      </c>
      <c r="H424" s="8" t="s">
        <v>309</v>
      </c>
      <c r="I424" s="8">
        <v>2</v>
      </c>
      <c r="J424" s="8">
        <v>8</v>
      </c>
      <c r="K424" s="8">
        <v>4</v>
      </c>
      <c r="L424" s="8" t="s">
        <v>562</v>
      </c>
      <c r="M424" s="8" t="s">
        <v>562</v>
      </c>
      <c r="N424" s="8"/>
      <c r="O424" s="8" t="s">
        <v>38</v>
      </c>
      <c r="P424" s="9">
        <v>51000</v>
      </c>
      <c r="Q424" s="9">
        <v>0</v>
      </c>
      <c r="R424" s="9">
        <f t="shared" si="90"/>
        <v>-51000</v>
      </c>
      <c r="S424" s="9">
        <v>0</v>
      </c>
      <c r="T424" s="9">
        <f t="shared" si="93"/>
        <v>0</v>
      </c>
      <c r="U424" s="9">
        <v>-13747</v>
      </c>
      <c r="V424" s="9">
        <v>-3645</v>
      </c>
      <c r="W424" s="9">
        <v>0</v>
      </c>
      <c r="X424" s="9">
        <v>-3645</v>
      </c>
      <c r="Y424" s="9">
        <f t="shared" si="91"/>
        <v>17392</v>
      </c>
      <c r="Z424" s="9">
        <v>0</v>
      </c>
      <c r="AA424" s="9">
        <f t="shared" si="92"/>
        <v>0</v>
      </c>
      <c r="AB424" s="9">
        <v>33608</v>
      </c>
      <c r="AC424" s="9">
        <f t="shared" si="94"/>
        <v>37253</v>
      </c>
      <c r="AD424" s="9">
        <f t="shared" si="95"/>
        <v>0</v>
      </c>
    </row>
    <row r="425" spans="1:30" x14ac:dyDescent="0.3">
      <c r="A425" s="13" t="s">
        <v>30</v>
      </c>
      <c r="B425" s="13" t="s">
        <v>559</v>
      </c>
      <c r="C425" s="8">
        <v>2100</v>
      </c>
      <c r="D425" s="8">
        <v>210001064</v>
      </c>
      <c r="E425" s="8">
        <v>0</v>
      </c>
      <c r="F425" s="8" t="s">
        <v>952</v>
      </c>
      <c r="G425" s="8" t="s">
        <v>953</v>
      </c>
      <c r="H425" s="8" t="s">
        <v>309</v>
      </c>
      <c r="I425" s="8">
        <v>3</v>
      </c>
      <c r="J425" s="8">
        <v>5</v>
      </c>
      <c r="K425" s="8">
        <v>11</v>
      </c>
      <c r="L425" s="8" t="s">
        <v>562</v>
      </c>
      <c r="M425" s="8" t="s">
        <v>562</v>
      </c>
      <c r="N425" s="8"/>
      <c r="O425" s="8" t="s">
        <v>38</v>
      </c>
      <c r="P425" s="9">
        <v>21222.71</v>
      </c>
      <c r="Q425" s="9">
        <v>0</v>
      </c>
      <c r="R425" s="9">
        <f t="shared" si="90"/>
        <v>-21222.71</v>
      </c>
      <c r="S425" s="9">
        <v>0</v>
      </c>
      <c r="T425" s="9">
        <f t="shared" si="93"/>
        <v>0</v>
      </c>
      <c r="U425" s="9">
        <v>-10096</v>
      </c>
      <c r="V425" s="9">
        <v>-1594</v>
      </c>
      <c r="W425" s="9">
        <v>0</v>
      </c>
      <c r="X425" s="9">
        <v>-1594</v>
      </c>
      <c r="Y425" s="9">
        <f t="shared" si="91"/>
        <v>11690</v>
      </c>
      <c r="Z425" s="9">
        <v>0</v>
      </c>
      <c r="AA425" s="9">
        <f t="shared" si="92"/>
        <v>0</v>
      </c>
      <c r="AB425" s="9">
        <v>9532.7099999999991</v>
      </c>
      <c r="AC425" s="9">
        <f t="shared" si="94"/>
        <v>11126.71</v>
      </c>
      <c r="AD425" s="9">
        <f t="shared" si="95"/>
        <v>0</v>
      </c>
    </row>
    <row r="426" spans="1:30" x14ac:dyDescent="0.3">
      <c r="A426" s="13" t="s">
        <v>30</v>
      </c>
      <c r="B426" s="13" t="s">
        <v>559</v>
      </c>
      <c r="C426" s="8">
        <v>2100</v>
      </c>
      <c r="D426" s="8">
        <v>210001065</v>
      </c>
      <c r="E426" s="8">
        <v>0</v>
      </c>
      <c r="F426" s="8" t="s">
        <v>954</v>
      </c>
      <c r="G426" s="8" t="s">
        <v>955</v>
      </c>
      <c r="H426" s="8" t="s">
        <v>309</v>
      </c>
      <c r="I426" s="8">
        <v>50</v>
      </c>
      <c r="J426" s="8">
        <v>7</v>
      </c>
      <c r="K426" s="8">
        <v>5</v>
      </c>
      <c r="L426" s="8" t="s">
        <v>562</v>
      </c>
      <c r="M426" s="8" t="s">
        <v>562</v>
      </c>
      <c r="N426" s="8"/>
      <c r="O426" s="8" t="s">
        <v>38</v>
      </c>
      <c r="P426" s="9">
        <v>32784.47</v>
      </c>
      <c r="Q426" s="9">
        <v>0</v>
      </c>
      <c r="R426" s="9">
        <f t="shared" si="90"/>
        <v>-32784.47</v>
      </c>
      <c r="S426" s="9">
        <v>0</v>
      </c>
      <c r="T426" s="9">
        <f t="shared" si="93"/>
        <v>0</v>
      </c>
      <c r="U426" s="9">
        <v>-11635</v>
      </c>
      <c r="V426" s="9">
        <v>-2350</v>
      </c>
      <c r="W426" s="9">
        <v>0</v>
      </c>
      <c r="X426" s="9">
        <v>-2350</v>
      </c>
      <c r="Y426" s="9">
        <f t="shared" si="91"/>
        <v>13985</v>
      </c>
      <c r="Z426" s="9">
        <v>0</v>
      </c>
      <c r="AA426" s="9">
        <f t="shared" si="92"/>
        <v>0</v>
      </c>
      <c r="AB426" s="9">
        <v>18799.47</v>
      </c>
      <c r="AC426" s="9">
        <f t="shared" si="94"/>
        <v>21149.47</v>
      </c>
      <c r="AD426" s="9">
        <f t="shared" si="95"/>
        <v>0</v>
      </c>
    </row>
    <row r="427" spans="1:30" x14ac:dyDescent="0.3">
      <c r="A427" s="13" t="s">
        <v>30</v>
      </c>
      <c r="B427" s="13" t="s">
        <v>559</v>
      </c>
      <c r="C427" s="8">
        <v>2100</v>
      </c>
      <c r="D427" s="8">
        <v>210001066</v>
      </c>
      <c r="E427" s="8">
        <v>0</v>
      </c>
      <c r="F427" s="8" t="s">
        <v>956</v>
      </c>
      <c r="G427" s="8" t="s">
        <v>864</v>
      </c>
      <c r="H427" s="8" t="s">
        <v>309</v>
      </c>
      <c r="I427" s="8">
        <v>5</v>
      </c>
      <c r="J427" s="8">
        <v>4</v>
      </c>
      <c r="K427" s="8">
        <v>6</v>
      </c>
      <c r="L427" s="8" t="s">
        <v>562</v>
      </c>
      <c r="M427" s="8" t="s">
        <v>562</v>
      </c>
      <c r="N427" s="8"/>
      <c r="O427" s="8" t="s">
        <v>38</v>
      </c>
      <c r="P427" s="9">
        <v>11953.25</v>
      </c>
      <c r="Q427" s="9">
        <v>0</v>
      </c>
      <c r="R427" s="9">
        <f t="shared" si="90"/>
        <v>-11953.25</v>
      </c>
      <c r="S427" s="9">
        <v>0</v>
      </c>
      <c r="T427" s="9">
        <f t="shared" si="93"/>
        <v>0</v>
      </c>
      <c r="U427" s="9">
        <v>-7582.06</v>
      </c>
      <c r="V427" s="9">
        <v>-851</v>
      </c>
      <c r="W427" s="9">
        <v>0</v>
      </c>
      <c r="X427" s="9">
        <v>-851</v>
      </c>
      <c r="Y427" s="9">
        <f t="shared" si="91"/>
        <v>8433.0600000000013</v>
      </c>
      <c r="Z427" s="9">
        <v>0</v>
      </c>
      <c r="AA427" s="9">
        <f t="shared" si="92"/>
        <v>0</v>
      </c>
      <c r="AB427" s="9">
        <v>3520.1899999999987</v>
      </c>
      <c r="AC427" s="9">
        <f t="shared" si="94"/>
        <v>4371.1899999999996</v>
      </c>
      <c r="AD427" s="9">
        <f t="shared" si="95"/>
        <v>0</v>
      </c>
    </row>
    <row r="428" spans="1:30" x14ac:dyDescent="0.3">
      <c r="A428" s="13" t="s">
        <v>30</v>
      </c>
      <c r="B428" s="13" t="s">
        <v>559</v>
      </c>
      <c r="C428" s="8">
        <v>2100</v>
      </c>
      <c r="D428" s="8">
        <v>210001127</v>
      </c>
      <c r="E428" s="8">
        <v>0</v>
      </c>
      <c r="F428" s="8" t="s">
        <v>957</v>
      </c>
      <c r="G428" s="8" t="s">
        <v>958</v>
      </c>
      <c r="H428" s="8" t="s">
        <v>309</v>
      </c>
      <c r="I428" s="8">
        <v>40</v>
      </c>
      <c r="J428" s="8">
        <v>5</v>
      </c>
      <c r="K428" s="8">
        <v>9</v>
      </c>
      <c r="L428" s="8" t="s">
        <v>724</v>
      </c>
      <c r="M428" s="8" t="s">
        <v>724</v>
      </c>
      <c r="N428" s="8"/>
      <c r="O428" s="8" t="s">
        <v>38</v>
      </c>
      <c r="P428" s="9">
        <v>96000</v>
      </c>
      <c r="Q428" s="9">
        <v>0</v>
      </c>
      <c r="R428" s="9">
        <f t="shared" si="90"/>
        <v>-96000</v>
      </c>
      <c r="S428" s="9">
        <v>0</v>
      </c>
      <c r="T428" s="9">
        <f t="shared" si="93"/>
        <v>0</v>
      </c>
      <c r="U428" s="9">
        <v>-48585.41</v>
      </c>
      <c r="V428" s="9">
        <v>-6881</v>
      </c>
      <c r="W428" s="9">
        <v>0</v>
      </c>
      <c r="X428" s="9">
        <v>-6881</v>
      </c>
      <c r="Y428" s="9">
        <f t="shared" si="91"/>
        <v>55466.41</v>
      </c>
      <c r="Z428" s="9">
        <v>0</v>
      </c>
      <c r="AA428" s="9">
        <f t="shared" si="92"/>
        <v>0</v>
      </c>
      <c r="AB428" s="9">
        <v>40533.589999999997</v>
      </c>
      <c r="AC428" s="9">
        <f t="shared" si="94"/>
        <v>47414.59</v>
      </c>
      <c r="AD428" s="9">
        <f t="shared" si="95"/>
        <v>0</v>
      </c>
    </row>
    <row r="429" spans="1:30" x14ac:dyDescent="0.3">
      <c r="A429" s="13" t="s">
        <v>30</v>
      </c>
      <c r="B429" s="13" t="s">
        <v>559</v>
      </c>
      <c r="C429" s="8">
        <v>2100</v>
      </c>
      <c r="D429" s="8">
        <v>210001128</v>
      </c>
      <c r="E429" s="8">
        <v>0</v>
      </c>
      <c r="F429" s="8" t="s">
        <v>959</v>
      </c>
      <c r="G429" s="8" t="s">
        <v>960</v>
      </c>
      <c r="H429" s="8" t="s">
        <v>309</v>
      </c>
      <c r="I429" s="8">
        <v>1</v>
      </c>
      <c r="J429" s="8">
        <v>8</v>
      </c>
      <c r="K429" s="8">
        <v>0</v>
      </c>
      <c r="L429" s="8" t="s">
        <v>724</v>
      </c>
      <c r="M429" s="8" t="s">
        <v>724</v>
      </c>
      <c r="N429" s="8"/>
      <c r="O429" s="8" t="s">
        <v>38</v>
      </c>
      <c r="P429" s="9">
        <v>13550</v>
      </c>
      <c r="Q429" s="9">
        <v>0</v>
      </c>
      <c r="R429" s="9">
        <f t="shared" si="90"/>
        <v>-13550</v>
      </c>
      <c r="S429" s="9">
        <v>0</v>
      </c>
      <c r="T429" s="9">
        <f t="shared" si="93"/>
        <v>0</v>
      </c>
      <c r="U429" s="9">
        <v>-3928</v>
      </c>
      <c r="V429" s="9">
        <v>-975</v>
      </c>
      <c r="W429" s="9">
        <v>0</v>
      </c>
      <c r="X429" s="9">
        <v>-975</v>
      </c>
      <c r="Y429" s="9">
        <f t="shared" si="91"/>
        <v>4903</v>
      </c>
      <c r="Z429" s="9">
        <v>0</v>
      </c>
      <c r="AA429" s="9">
        <f t="shared" si="92"/>
        <v>0</v>
      </c>
      <c r="AB429" s="9">
        <v>8647</v>
      </c>
      <c r="AC429" s="9">
        <f t="shared" si="94"/>
        <v>9622</v>
      </c>
      <c r="AD429" s="9">
        <f t="shared" si="95"/>
        <v>0</v>
      </c>
    </row>
    <row r="430" spans="1:30" x14ac:dyDescent="0.3">
      <c r="A430" s="13" t="s">
        <v>30</v>
      </c>
      <c r="B430" s="13" t="s">
        <v>559</v>
      </c>
      <c r="C430" s="8">
        <v>2100</v>
      </c>
      <c r="D430" s="8">
        <v>210001129</v>
      </c>
      <c r="E430" s="8">
        <v>0</v>
      </c>
      <c r="F430" s="8" t="s">
        <v>961</v>
      </c>
      <c r="G430" s="8" t="s">
        <v>962</v>
      </c>
      <c r="H430" s="8" t="s">
        <v>309</v>
      </c>
      <c r="I430" s="8">
        <v>1</v>
      </c>
      <c r="J430" s="8">
        <v>8</v>
      </c>
      <c r="K430" s="8">
        <v>1</v>
      </c>
      <c r="L430" s="8" t="s">
        <v>724</v>
      </c>
      <c r="M430" s="8" t="s">
        <v>724</v>
      </c>
      <c r="N430" s="8"/>
      <c r="O430" s="8" t="s">
        <v>38</v>
      </c>
      <c r="P430" s="9">
        <v>34672.92</v>
      </c>
      <c r="Q430" s="9">
        <v>0</v>
      </c>
      <c r="R430" s="9">
        <f t="shared" si="90"/>
        <v>-34672.92</v>
      </c>
      <c r="S430" s="9">
        <v>0</v>
      </c>
      <c r="T430" s="9">
        <f t="shared" si="93"/>
        <v>0</v>
      </c>
      <c r="U430" s="9">
        <v>-9985</v>
      </c>
      <c r="V430" s="9">
        <v>-2472</v>
      </c>
      <c r="W430" s="9">
        <v>0</v>
      </c>
      <c r="X430" s="9">
        <v>-2472</v>
      </c>
      <c r="Y430" s="9">
        <f t="shared" si="91"/>
        <v>12457</v>
      </c>
      <c r="Z430" s="9">
        <v>0</v>
      </c>
      <c r="AA430" s="9">
        <f t="shared" si="92"/>
        <v>0</v>
      </c>
      <c r="AB430" s="9">
        <v>22215.919999999998</v>
      </c>
      <c r="AC430" s="9">
        <f t="shared" si="94"/>
        <v>24687.919999999998</v>
      </c>
      <c r="AD430" s="9">
        <f t="shared" si="95"/>
        <v>0</v>
      </c>
    </row>
    <row r="431" spans="1:30" x14ac:dyDescent="0.3">
      <c r="A431" s="13" t="s">
        <v>30</v>
      </c>
      <c r="B431" s="13" t="s">
        <v>559</v>
      </c>
      <c r="C431" s="8">
        <v>2100</v>
      </c>
      <c r="D431" s="8">
        <v>210001130</v>
      </c>
      <c r="E431" s="8">
        <v>0</v>
      </c>
      <c r="F431" s="8" t="s">
        <v>963</v>
      </c>
      <c r="G431" s="8" t="s">
        <v>964</v>
      </c>
      <c r="H431" s="8" t="s">
        <v>309</v>
      </c>
      <c r="I431" s="8">
        <v>1</v>
      </c>
      <c r="J431" s="8">
        <v>8</v>
      </c>
      <c r="K431" s="8">
        <v>1</v>
      </c>
      <c r="L431" s="8" t="s">
        <v>724</v>
      </c>
      <c r="M431" s="8" t="s">
        <v>724</v>
      </c>
      <c r="N431" s="8"/>
      <c r="O431" s="8" t="s">
        <v>38</v>
      </c>
      <c r="P431" s="9">
        <v>27118.639999999999</v>
      </c>
      <c r="Q431" s="9">
        <v>0</v>
      </c>
      <c r="R431" s="9">
        <f t="shared" si="90"/>
        <v>-27118.639999999999</v>
      </c>
      <c r="S431" s="9">
        <v>0</v>
      </c>
      <c r="T431" s="9">
        <f t="shared" si="93"/>
        <v>0</v>
      </c>
      <c r="U431" s="9">
        <v>-7676</v>
      </c>
      <c r="V431" s="9">
        <v>-1947</v>
      </c>
      <c r="W431" s="9">
        <v>0</v>
      </c>
      <c r="X431" s="9">
        <v>-1947</v>
      </c>
      <c r="Y431" s="9">
        <f t="shared" si="91"/>
        <v>9623</v>
      </c>
      <c r="Z431" s="9">
        <v>0</v>
      </c>
      <c r="AA431" s="9">
        <f t="shared" si="92"/>
        <v>0</v>
      </c>
      <c r="AB431" s="9">
        <v>17495.64</v>
      </c>
      <c r="AC431" s="9">
        <f t="shared" si="94"/>
        <v>19442.64</v>
      </c>
      <c r="AD431" s="9">
        <f t="shared" si="95"/>
        <v>0</v>
      </c>
    </row>
    <row r="432" spans="1:30" x14ac:dyDescent="0.3">
      <c r="A432" s="13" t="s">
        <v>30</v>
      </c>
      <c r="B432" s="13" t="s">
        <v>559</v>
      </c>
      <c r="C432" s="8">
        <v>2100</v>
      </c>
      <c r="D432" s="8">
        <v>210001131</v>
      </c>
      <c r="E432" s="8">
        <v>0</v>
      </c>
      <c r="F432" s="8" t="s">
        <v>965</v>
      </c>
      <c r="G432" s="8" t="s">
        <v>966</v>
      </c>
      <c r="H432" s="8" t="s">
        <v>309</v>
      </c>
      <c r="I432" s="8">
        <v>1</v>
      </c>
      <c r="J432" s="8">
        <v>8</v>
      </c>
      <c r="K432" s="8">
        <v>3</v>
      </c>
      <c r="L432" s="8" t="s">
        <v>724</v>
      </c>
      <c r="M432" s="8" t="s">
        <v>724</v>
      </c>
      <c r="N432" s="8"/>
      <c r="O432" s="8" t="s">
        <v>38</v>
      </c>
      <c r="P432" s="9">
        <v>25810.38</v>
      </c>
      <c r="Q432" s="9">
        <v>0</v>
      </c>
      <c r="R432" s="9">
        <f t="shared" si="90"/>
        <v>-25810.38</v>
      </c>
      <c r="S432" s="9">
        <v>0</v>
      </c>
      <c r="T432" s="9">
        <f t="shared" si="93"/>
        <v>0</v>
      </c>
      <c r="U432" s="9">
        <v>-6907</v>
      </c>
      <c r="V432" s="9">
        <v>-1852</v>
      </c>
      <c r="W432" s="9">
        <v>0</v>
      </c>
      <c r="X432" s="9">
        <v>-1852</v>
      </c>
      <c r="Y432" s="9">
        <f t="shared" si="91"/>
        <v>8759</v>
      </c>
      <c r="Z432" s="9">
        <v>0</v>
      </c>
      <c r="AA432" s="9">
        <f t="shared" si="92"/>
        <v>0</v>
      </c>
      <c r="AB432" s="9">
        <v>17051.38</v>
      </c>
      <c r="AC432" s="9">
        <f t="shared" si="94"/>
        <v>18903.38</v>
      </c>
      <c r="AD432" s="9">
        <f t="shared" si="95"/>
        <v>0</v>
      </c>
    </row>
    <row r="433" spans="1:30" x14ac:dyDescent="0.3">
      <c r="A433" s="8" t="s">
        <v>30</v>
      </c>
      <c r="B433" s="8" t="s">
        <v>559</v>
      </c>
      <c r="C433" s="8">
        <v>2200</v>
      </c>
      <c r="D433" s="8">
        <v>220000108</v>
      </c>
      <c r="E433" s="8">
        <v>0</v>
      </c>
      <c r="F433" s="8" t="s">
        <v>967</v>
      </c>
      <c r="G433" s="8" t="s">
        <v>968</v>
      </c>
      <c r="H433" s="8" t="s">
        <v>350</v>
      </c>
      <c r="I433" s="8">
        <v>1</v>
      </c>
      <c r="J433" s="8">
        <v>2</v>
      </c>
      <c r="K433" s="8">
        <v>4</v>
      </c>
      <c r="L433" s="8" t="s">
        <v>576</v>
      </c>
      <c r="M433" s="8" t="s">
        <v>576</v>
      </c>
      <c r="N433" s="8"/>
      <c r="O433" s="8" t="s">
        <v>38</v>
      </c>
      <c r="P433" s="9">
        <v>40371</v>
      </c>
      <c r="Q433" s="9">
        <v>0</v>
      </c>
      <c r="R433" s="9">
        <v>0</v>
      </c>
      <c r="S433" s="9">
        <v>0</v>
      </c>
      <c r="T433" s="9">
        <f t="shared" si="93"/>
        <v>40371</v>
      </c>
      <c r="U433" s="9">
        <v>-38313.449999999997</v>
      </c>
      <c r="V433" s="9">
        <v>-27</v>
      </c>
      <c r="W433" s="9">
        <v>0</v>
      </c>
      <c r="X433" s="9">
        <v>-27</v>
      </c>
      <c r="Y433" s="9">
        <v>0</v>
      </c>
      <c r="Z433" s="9">
        <v>0</v>
      </c>
      <c r="AA433" s="9">
        <f t="shared" ref="AA433" si="96">U433+X433+Y433+Z433-AB433</f>
        <v>-38340.449999999997</v>
      </c>
      <c r="AB433" s="9">
        <v>0</v>
      </c>
      <c r="AC433" s="9">
        <f t="shared" si="94"/>
        <v>2057.5500000000029</v>
      </c>
      <c r="AD433" s="9">
        <f t="shared" si="95"/>
        <v>2030.5500000000029</v>
      </c>
    </row>
    <row r="434" spans="1:30" x14ac:dyDescent="0.3">
      <c r="A434" s="8" t="s">
        <v>30</v>
      </c>
      <c r="B434" s="8" t="s">
        <v>969</v>
      </c>
      <c r="C434" s="8">
        <v>1900</v>
      </c>
      <c r="D434" s="8">
        <v>190000814</v>
      </c>
      <c r="E434" s="8">
        <v>0</v>
      </c>
      <c r="F434" s="8" t="s">
        <v>970</v>
      </c>
      <c r="G434" s="8" t="s">
        <v>971</v>
      </c>
      <c r="H434" s="8" t="s">
        <v>106</v>
      </c>
      <c r="I434" s="8">
        <v>0</v>
      </c>
      <c r="J434" s="8">
        <v>3</v>
      </c>
      <c r="K434" s="8">
        <v>0</v>
      </c>
      <c r="L434" s="8" t="s">
        <v>344</v>
      </c>
      <c r="M434" s="8" t="s">
        <v>972</v>
      </c>
      <c r="N434" s="8" t="s">
        <v>149</v>
      </c>
      <c r="O434" s="8" t="s">
        <v>38</v>
      </c>
      <c r="P434" s="9">
        <v>32186.44</v>
      </c>
      <c r="Q434" s="9">
        <v>0</v>
      </c>
      <c r="R434" s="9">
        <v>-32186.44</v>
      </c>
      <c r="S434" s="9">
        <v>0</v>
      </c>
      <c r="T434" s="9">
        <f t="shared" si="93"/>
        <v>0</v>
      </c>
      <c r="U434" s="9">
        <v>-30577</v>
      </c>
      <c r="V434" s="9">
        <v>0</v>
      </c>
      <c r="W434" s="9">
        <v>0</v>
      </c>
      <c r="X434" s="9">
        <v>0</v>
      </c>
      <c r="Y434" s="9">
        <f t="shared" ref="Y434:Y497" si="97">-(U434+X434)</f>
        <v>30577</v>
      </c>
      <c r="Z434" s="9">
        <v>0</v>
      </c>
      <c r="AA434" s="9">
        <f>U434+X434+Y434+Z434</f>
        <v>0</v>
      </c>
      <c r="AB434" s="9">
        <v>0</v>
      </c>
      <c r="AC434" s="9">
        <f t="shared" si="94"/>
        <v>1609.4399999999987</v>
      </c>
      <c r="AD434" s="9">
        <f t="shared" si="95"/>
        <v>0</v>
      </c>
    </row>
    <row r="435" spans="1:30" x14ac:dyDescent="0.3">
      <c r="A435" s="8" t="s">
        <v>30</v>
      </c>
      <c r="B435" s="8" t="s">
        <v>973</v>
      </c>
      <c r="C435" s="8">
        <v>1200</v>
      </c>
      <c r="D435" s="8">
        <v>120000019</v>
      </c>
      <c r="E435" s="8">
        <v>0</v>
      </c>
      <c r="F435" s="8" t="s">
        <v>974</v>
      </c>
      <c r="G435" s="8" t="s">
        <v>975</v>
      </c>
      <c r="H435" s="8" t="s">
        <v>517</v>
      </c>
      <c r="I435" s="8">
        <v>1</v>
      </c>
      <c r="J435" s="8">
        <v>3</v>
      </c>
      <c r="K435" s="8">
        <v>0</v>
      </c>
      <c r="L435" s="8" t="s">
        <v>976</v>
      </c>
      <c r="M435" s="8" t="s">
        <v>53</v>
      </c>
      <c r="N435" s="8"/>
      <c r="O435" s="8" t="s">
        <v>38</v>
      </c>
      <c r="P435" s="9">
        <v>26924</v>
      </c>
      <c r="Q435" s="9">
        <v>0</v>
      </c>
      <c r="R435" s="9">
        <f t="shared" ref="R435:R441" si="98">-P435</f>
        <v>-26924</v>
      </c>
      <c r="S435" s="9">
        <v>0</v>
      </c>
      <c r="T435" s="9">
        <f t="shared" si="93"/>
        <v>0</v>
      </c>
      <c r="U435" s="9">
        <v>-25578</v>
      </c>
      <c r="V435" s="9">
        <v>0</v>
      </c>
      <c r="W435" s="9">
        <v>0</v>
      </c>
      <c r="X435" s="9">
        <v>0</v>
      </c>
      <c r="Y435" s="9">
        <f t="shared" si="97"/>
        <v>25578</v>
      </c>
      <c r="Z435" s="9">
        <v>0</v>
      </c>
      <c r="AA435" s="9">
        <f t="shared" ref="AA435:AA441" si="99">U435+X435+Y435+Z435-AB435</f>
        <v>0</v>
      </c>
      <c r="AB435" s="9">
        <v>0</v>
      </c>
      <c r="AC435" s="9">
        <f t="shared" si="94"/>
        <v>1346</v>
      </c>
      <c r="AD435" s="9">
        <f t="shared" si="95"/>
        <v>0</v>
      </c>
    </row>
    <row r="436" spans="1:30" x14ac:dyDescent="0.3">
      <c r="A436" s="8" t="s">
        <v>30</v>
      </c>
      <c r="B436" s="8" t="s">
        <v>973</v>
      </c>
      <c r="C436" s="8">
        <v>1200</v>
      </c>
      <c r="D436" s="8">
        <v>120000020</v>
      </c>
      <c r="E436" s="8">
        <v>0</v>
      </c>
      <c r="F436" s="8" t="s">
        <v>977</v>
      </c>
      <c r="G436" s="8" t="s">
        <v>978</v>
      </c>
      <c r="H436" s="8" t="s">
        <v>517</v>
      </c>
      <c r="I436" s="8">
        <v>1</v>
      </c>
      <c r="J436" s="8">
        <v>3</v>
      </c>
      <c r="K436" s="8">
        <v>0</v>
      </c>
      <c r="L436" s="8" t="s">
        <v>976</v>
      </c>
      <c r="M436" s="8" t="s">
        <v>53</v>
      </c>
      <c r="N436" s="8"/>
      <c r="O436" s="8" t="s">
        <v>38</v>
      </c>
      <c r="P436" s="9">
        <v>24421</v>
      </c>
      <c r="Q436" s="9">
        <v>0</v>
      </c>
      <c r="R436" s="9">
        <f t="shared" si="98"/>
        <v>-24421</v>
      </c>
      <c r="S436" s="9">
        <v>0</v>
      </c>
      <c r="T436" s="9">
        <f t="shared" si="93"/>
        <v>0</v>
      </c>
      <c r="U436" s="9">
        <v>-23200</v>
      </c>
      <c r="V436" s="9">
        <v>0</v>
      </c>
      <c r="W436" s="9">
        <v>0</v>
      </c>
      <c r="X436" s="9">
        <v>0</v>
      </c>
      <c r="Y436" s="9">
        <f t="shared" si="97"/>
        <v>23200</v>
      </c>
      <c r="Z436" s="9">
        <v>0</v>
      </c>
      <c r="AA436" s="9">
        <f t="shared" si="99"/>
        <v>0</v>
      </c>
      <c r="AB436" s="9">
        <v>0</v>
      </c>
      <c r="AC436" s="9">
        <f t="shared" si="94"/>
        <v>1221</v>
      </c>
      <c r="AD436" s="9">
        <f t="shared" si="95"/>
        <v>0</v>
      </c>
    </row>
    <row r="437" spans="1:30" x14ac:dyDescent="0.3">
      <c r="A437" s="8" t="s">
        <v>30</v>
      </c>
      <c r="B437" s="8" t="s">
        <v>973</v>
      </c>
      <c r="C437" s="8">
        <v>1200</v>
      </c>
      <c r="D437" s="8">
        <v>120000023</v>
      </c>
      <c r="E437" s="8">
        <v>0</v>
      </c>
      <c r="F437" s="8" t="s">
        <v>979</v>
      </c>
      <c r="G437" s="8" t="s">
        <v>980</v>
      </c>
      <c r="H437" s="8" t="s">
        <v>517</v>
      </c>
      <c r="I437" s="8">
        <v>1</v>
      </c>
      <c r="J437" s="8">
        <v>3</v>
      </c>
      <c r="K437" s="8">
        <v>0</v>
      </c>
      <c r="L437" s="8" t="s">
        <v>976</v>
      </c>
      <c r="M437" s="8" t="s">
        <v>53</v>
      </c>
      <c r="N437" s="8"/>
      <c r="O437" s="8" t="s">
        <v>38</v>
      </c>
      <c r="P437" s="9">
        <v>40066</v>
      </c>
      <c r="Q437" s="9">
        <v>0</v>
      </c>
      <c r="R437" s="9">
        <f t="shared" si="98"/>
        <v>-40066</v>
      </c>
      <c r="S437" s="9">
        <v>0</v>
      </c>
      <c r="T437" s="9">
        <f t="shared" si="93"/>
        <v>0</v>
      </c>
      <c r="U437" s="9">
        <v>-38063</v>
      </c>
      <c r="V437" s="9">
        <v>0</v>
      </c>
      <c r="W437" s="9">
        <v>0</v>
      </c>
      <c r="X437" s="9">
        <v>0</v>
      </c>
      <c r="Y437" s="9">
        <f t="shared" si="97"/>
        <v>38063</v>
      </c>
      <c r="Z437" s="9">
        <v>0</v>
      </c>
      <c r="AA437" s="9">
        <f t="shared" si="99"/>
        <v>0</v>
      </c>
      <c r="AB437" s="9">
        <v>0</v>
      </c>
      <c r="AC437" s="9">
        <f t="shared" si="94"/>
        <v>2003</v>
      </c>
      <c r="AD437" s="9">
        <f t="shared" si="95"/>
        <v>0</v>
      </c>
    </row>
    <row r="438" spans="1:30" x14ac:dyDescent="0.3">
      <c r="A438" s="8" t="s">
        <v>30</v>
      </c>
      <c r="B438" s="8" t="s">
        <v>973</v>
      </c>
      <c r="C438" s="8">
        <v>1200</v>
      </c>
      <c r="D438" s="8">
        <v>120000024</v>
      </c>
      <c r="E438" s="8">
        <v>0</v>
      </c>
      <c r="F438" s="8" t="s">
        <v>981</v>
      </c>
      <c r="G438" s="8" t="s">
        <v>982</v>
      </c>
      <c r="H438" s="8" t="s">
        <v>517</v>
      </c>
      <c r="I438" s="8">
        <v>1</v>
      </c>
      <c r="J438" s="8">
        <v>3</v>
      </c>
      <c r="K438" s="8">
        <v>0</v>
      </c>
      <c r="L438" s="8" t="s">
        <v>976</v>
      </c>
      <c r="M438" s="8" t="s">
        <v>53</v>
      </c>
      <c r="N438" s="8"/>
      <c r="O438" s="8" t="s">
        <v>38</v>
      </c>
      <c r="P438" s="9">
        <v>74443</v>
      </c>
      <c r="Q438" s="9">
        <v>0</v>
      </c>
      <c r="R438" s="9">
        <f t="shared" si="98"/>
        <v>-74443</v>
      </c>
      <c r="S438" s="9">
        <v>0</v>
      </c>
      <c r="T438" s="9">
        <f t="shared" si="93"/>
        <v>0</v>
      </c>
      <c r="U438" s="9">
        <v>-70721</v>
      </c>
      <c r="V438" s="9">
        <v>0</v>
      </c>
      <c r="W438" s="9">
        <v>0</v>
      </c>
      <c r="X438" s="9">
        <v>0</v>
      </c>
      <c r="Y438" s="9">
        <f t="shared" si="97"/>
        <v>70721</v>
      </c>
      <c r="Z438" s="9">
        <v>0</v>
      </c>
      <c r="AA438" s="9">
        <f t="shared" si="99"/>
        <v>0</v>
      </c>
      <c r="AB438" s="9">
        <v>0</v>
      </c>
      <c r="AC438" s="9">
        <f t="shared" si="94"/>
        <v>3722</v>
      </c>
      <c r="AD438" s="9">
        <f t="shared" si="95"/>
        <v>0</v>
      </c>
    </row>
    <row r="439" spans="1:30" x14ac:dyDescent="0.3">
      <c r="A439" s="8" t="s">
        <v>30</v>
      </c>
      <c r="B439" s="8" t="s">
        <v>973</v>
      </c>
      <c r="C439" s="8">
        <v>1200</v>
      </c>
      <c r="D439" s="8">
        <v>120000025</v>
      </c>
      <c r="E439" s="8">
        <v>0</v>
      </c>
      <c r="F439" s="8" t="s">
        <v>983</v>
      </c>
      <c r="G439" s="8" t="s">
        <v>792</v>
      </c>
      <c r="H439" s="8" t="s">
        <v>517</v>
      </c>
      <c r="I439" s="8">
        <v>1</v>
      </c>
      <c r="J439" s="8">
        <v>3</v>
      </c>
      <c r="K439" s="8">
        <v>0</v>
      </c>
      <c r="L439" s="8" t="s">
        <v>976</v>
      </c>
      <c r="M439" s="8" t="s">
        <v>53</v>
      </c>
      <c r="N439" s="8"/>
      <c r="O439" s="8" t="s">
        <v>38</v>
      </c>
      <c r="P439" s="9">
        <v>61053</v>
      </c>
      <c r="Q439" s="9">
        <v>0</v>
      </c>
      <c r="R439" s="9">
        <f t="shared" si="98"/>
        <v>-61053</v>
      </c>
      <c r="S439" s="9">
        <v>0</v>
      </c>
      <c r="T439" s="9">
        <f t="shared" si="93"/>
        <v>0</v>
      </c>
      <c r="U439" s="9">
        <v>-58000</v>
      </c>
      <c r="V439" s="9">
        <v>0</v>
      </c>
      <c r="W439" s="9">
        <v>0</v>
      </c>
      <c r="X439" s="9">
        <v>0</v>
      </c>
      <c r="Y439" s="9">
        <f t="shared" si="97"/>
        <v>58000</v>
      </c>
      <c r="Z439" s="9">
        <v>0</v>
      </c>
      <c r="AA439" s="9">
        <f t="shared" si="99"/>
        <v>0</v>
      </c>
      <c r="AB439" s="9">
        <v>0</v>
      </c>
      <c r="AC439" s="9">
        <f t="shared" si="94"/>
        <v>3053</v>
      </c>
      <c r="AD439" s="9">
        <f t="shared" si="95"/>
        <v>0</v>
      </c>
    </row>
    <row r="440" spans="1:30" x14ac:dyDescent="0.3">
      <c r="A440" s="8" t="s">
        <v>30</v>
      </c>
      <c r="B440" s="8" t="s">
        <v>973</v>
      </c>
      <c r="C440" s="8">
        <v>1200</v>
      </c>
      <c r="D440" s="8">
        <v>120000026</v>
      </c>
      <c r="E440" s="8">
        <v>0</v>
      </c>
      <c r="F440" s="8" t="s">
        <v>984</v>
      </c>
      <c r="G440" s="8" t="s">
        <v>291</v>
      </c>
      <c r="H440" s="8" t="s">
        <v>517</v>
      </c>
      <c r="I440" s="8">
        <v>1</v>
      </c>
      <c r="J440" s="8">
        <v>3</v>
      </c>
      <c r="K440" s="8">
        <v>0</v>
      </c>
      <c r="L440" s="8" t="s">
        <v>976</v>
      </c>
      <c r="M440" s="8" t="s">
        <v>53</v>
      </c>
      <c r="N440" s="8"/>
      <c r="O440" s="8" t="s">
        <v>38</v>
      </c>
      <c r="P440" s="9">
        <v>149579</v>
      </c>
      <c r="Q440" s="9">
        <v>0</v>
      </c>
      <c r="R440" s="9">
        <f t="shared" si="98"/>
        <v>-149579</v>
      </c>
      <c r="S440" s="9">
        <v>0</v>
      </c>
      <c r="T440" s="9">
        <f t="shared" si="93"/>
        <v>0</v>
      </c>
      <c r="U440" s="9">
        <v>-142100</v>
      </c>
      <c r="V440" s="9">
        <v>0</v>
      </c>
      <c r="W440" s="9">
        <v>0</v>
      </c>
      <c r="X440" s="9">
        <v>0</v>
      </c>
      <c r="Y440" s="9">
        <f t="shared" si="97"/>
        <v>142100</v>
      </c>
      <c r="Z440" s="9">
        <v>0</v>
      </c>
      <c r="AA440" s="9">
        <f t="shared" si="99"/>
        <v>0</v>
      </c>
      <c r="AB440" s="9">
        <v>0</v>
      </c>
      <c r="AC440" s="9">
        <f t="shared" si="94"/>
        <v>7479</v>
      </c>
      <c r="AD440" s="9">
        <f t="shared" si="95"/>
        <v>0</v>
      </c>
    </row>
    <row r="441" spans="1:30" x14ac:dyDescent="0.3">
      <c r="A441" s="8" t="s">
        <v>30</v>
      </c>
      <c r="B441" s="8" t="s">
        <v>973</v>
      </c>
      <c r="C441" s="8">
        <v>1200</v>
      </c>
      <c r="D441" s="8">
        <v>120000154</v>
      </c>
      <c r="E441" s="8">
        <v>0</v>
      </c>
      <c r="F441" s="8" t="s">
        <v>985</v>
      </c>
      <c r="G441" s="8" t="s">
        <v>986</v>
      </c>
      <c r="H441" s="8" t="s">
        <v>517</v>
      </c>
      <c r="I441" s="8">
        <v>1</v>
      </c>
      <c r="J441" s="8">
        <v>3</v>
      </c>
      <c r="K441" s="8">
        <v>0</v>
      </c>
      <c r="L441" s="8" t="s">
        <v>179</v>
      </c>
      <c r="M441" s="8" t="s">
        <v>179</v>
      </c>
      <c r="N441" s="8"/>
      <c r="O441" s="8" t="s">
        <v>38</v>
      </c>
      <c r="P441" s="9">
        <v>134391.63</v>
      </c>
      <c r="Q441" s="9">
        <v>0</v>
      </c>
      <c r="R441" s="9">
        <f t="shared" si="98"/>
        <v>-134391.63</v>
      </c>
      <c r="S441" s="9">
        <v>0</v>
      </c>
      <c r="T441" s="9">
        <f t="shared" si="93"/>
        <v>0</v>
      </c>
      <c r="U441" s="9">
        <v>-127672</v>
      </c>
      <c r="V441" s="9">
        <v>0</v>
      </c>
      <c r="W441" s="9">
        <v>0</v>
      </c>
      <c r="X441" s="9">
        <v>0</v>
      </c>
      <c r="Y441" s="9">
        <f t="shared" si="97"/>
        <v>127672</v>
      </c>
      <c r="Z441" s="9">
        <v>0</v>
      </c>
      <c r="AA441" s="9">
        <f t="shared" si="99"/>
        <v>0</v>
      </c>
      <c r="AB441" s="9">
        <v>0</v>
      </c>
      <c r="AC441" s="9">
        <f t="shared" si="94"/>
        <v>6719.6300000000047</v>
      </c>
      <c r="AD441" s="9">
        <f t="shared" si="95"/>
        <v>0</v>
      </c>
    </row>
    <row r="442" spans="1:30" x14ac:dyDescent="0.3">
      <c r="A442" s="8" t="s">
        <v>30</v>
      </c>
      <c r="B442" s="8" t="s">
        <v>973</v>
      </c>
      <c r="C442" s="8">
        <v>1200</v>
      </c>
      <c r="D442" s="8">
        <v>120000384</v>
      </c>
      <c r="E442" s="8">
        <v>0</v>
      </c>
      <c r="F442" s="8" t="s">
        <v>987</v>
      </c>
      <c r="G442" s="8" t="s">
        <v>988</v>
      </c>
      <c r="H442" s="8" t="s">
        <v>517</v>
      </c>
      <c r="I442" s="8">
        <v>0</v>
      </c>
      <c r="J442" s="8">
        <v>3</v>
      </c>
      <c r="K442" s="8">
        <v>0</v>
      </c>
      <c r="L442" s="8" t="s">
        <v>989</v>
      </c>
      <c r="M442" s="8" t="s">
        <v>990</v>
      </c>
      <c r="N442" s="8" t="s">
        <v>991</v>
      </c>
      <c r="O442" s="8" t="s">
        <v>38</v>
      </c>
      <c r="P442" s="9">
        <v>44377</v>
      </c>
      <c r="Q442" s="9">
        <v>0</v>
      </c>
      <c r="R442" s="9">
        <v>-44377</v>
      </c>
      <c r="S442" s="9">
        <v>0</v>
      </c>
      <c r="T442" s="9">
        <f t="shared" si="93"/>
        <v>0</v>
      </c>
      <c r="U442" s="9">
        <v>-32645</v>
      </c>
      <c r="V442" s="9">
        <v>-5623</v>
      </c>
      <c r="W442" s="9">
        <v>0</v>
      </c>
      <c r="X442" s="9">
        <v>-5623</v>
      </c>
      <c r="Y442" s="9">
        <f t="shared" si="97"/>
        <v>38268</v>
      </c>
      <c r="Z442" s="9">
        <v>0</v>
      </c>
      <c r="AA442" s="9">
        <f>U442+X442+Y442+Z442</f>
        <v>0</v>
      </c>
      <c r="AB442" s="9">
        <v>0</v>
      </c>
      <c r="AC442" s="9">
        <f t="shared" si="94"/>
        <v>11732</v>
      </c>
      <c r="AD442" s="9">
        <f t="shared" si="95"/>
        <v>0</v>
      </c>
    </row>
    <row r="443" spans="1:30" x14ac:dyDescent="0.3">
      <c r="A443" s="8" t="s">
        <v>30</v>
      </c>
      <c r="B443" s="8" t="s">
        <v>973</v>
      </c>
      <c r="C443" s="8">
        <v>1600</v>
      </c>
      <c r="D443" s="8">
        <v>160000141</v>
      </c>
      <c r="E443" s="8">
        <v>0</v>
      </c>
      <c r="F443" s="8" t="s">
        <v>992</v>
      </c>
      <c r="G443" s="8" t="s">
        <v>993</v>
      </c>
      <c r="H443" s="8" t="s">
        <v>34</v>
      </c>
      <c r="I443" s="8">
        <v>1</v>
      </c>
      <c r="J443" s="8">
        <v>5</v>
      </c>
      <c r="K443" s="8">
        <v>1</v>
      </c>
      <c r="L443" s="8" t="s">
        <v>994</v>
      </c>
      <c r="M443" s="8" t="s">
        <v>53</v>
      </c>
      <c r="N443" s="8"/>
      <c r="O443" s="8" t="s">
        <v>38</v>
      </c>
      <c r="P443" s="9">
        <v>22880</v>
      </c>
      <c r="Q443" s="9">
        <v>0</v>
      </c>
      <c r="R443" s="9">
        <f t="shared" ref="R443:R455" si="100">-P443</f>
        <v>-22880</v>
      </c>
      <c r="S443" s="9">
        <v>0</v>
      </c>
      <c r="T443" s="9">
        <f t="shared" si="93"/>
        <v>0</v>
      </c>
      <c r="U443" s="9">
        <v>-21588.799999999999</v>
      </c>
      <c r="V443" s="9">
        <v>-147</v>
      </c>
      <c r="W443" s="9">
        <v>0</v>
      </c>
      <c r="X443" s="9">
        <v>-147</v>
      </c>
      <c r="Y443" s="9">
        <f t="shared" si="97"/>
        <v>21735.8</v>
      </c>
      <c r="Z443" s="9">
        <v>0</v>
      </c>
      <c r="AA443" s="9">
        <f t="shared" ref="AA443:AA455" si="101">U443+X443+Y443+Z443-AB443</f>
        <v>0</v>
      </c>
      <c r="AB443" s="9">
        <v>0</v>
      </c>
      <c r="AC443" s="9">
        <f t="shared" si="94"/>
        <v>1291.2000000000007</v>
      </c>
      <c r="AD443" s="9">
        <f t="shared" si="95"/>
        <v>0</v>
      </c>
    </row>
    <row r="444" spans="1:30" x14ac:dyDescent="0.3">
      <c r="A444" s="8" t="s">
        <v>30</v>
      </c>
      <c r="B444" s="8" t="s">
        <v>973</v>
      </c>
      <c r="C444" s="8">
        <v>1600</v>
      </c>
      <c r="D444" s="8">
        <v>160000142</v>
      </c>
      <c r="E444" s="8">
        <v>0</v>
      </c>
      <c r="F444" s="8" t="s">
        <v>995</v>
      </c>
      <c r="G444" s="8" t="s">
        <v>996</v>
      </c>
      <c r="H444" s="8" t="s">
        <v>34</v>
      </c>
      <c r="I444" s="8">
        <v>1</v>
      </c>
      <c r="J444" s="8">
        <v>5</v>
      </c>
      <c r="K444" s="8">
        <v>3</v>
      </c>
      <c r="L444" s="8" t="s">
        <v>997</v>
      </c>
      <c r="M444" s="8" t="s">
        <v>53</v>
      </c>
      <c r="N444" s="8"/>
      <c r="O444" s="8" t="s">
        <v>38</v>
      </c>
      <c r="P444" s="9">
        <v>128750</v>
      </c>
      <c r="Q444" s="9">
        <v>0</v>
      </c>
      <c r="R444" s="9">
        <f t="shared" si="100"/>
        <v>-128750</v>
      </c>
      <c r="S444" s="9">
        <v>0</v>
      </c>
      <c r="T444" s="9">
        <f t="shared" si="93"/>
        <v>0</v>
      </c>
      <c r="U444" s="9">
        <v>-119856.68</v>
      </c>
      <c r="V444" s="9">
        <v>-2455.8200000000002</v>
      </c>
      <c r="W444" s="9">
        <v>0</v>
      </c>
      <c r="X444" s="9">
        <v>-2455.8200000000002</v>
      </c>
      <c r="Y444" s="9">
        <f t="shared" si="97"/>
        <v>122312.5</v>
      </c>
      <c r="Z444" s="9">
        <v>0</v>
      </c>
      <c r="AA444" s="9">
        <f t="shared" si="101"/>
        <v>0</v>
      </c>
      <c r="AB444" s="9">
        <v>0</v>
      </c>
      <c r="AC444" s="9">
        <f t="shared" si="94"/>
        <v>8893.320000000007</v>
      </c>
      <c r="AD444" s="9">
        <f t="shared" si="95"/>
        <v>0</v>
      </c>
    </row>
    <row r="445" spans="1:30" x14ac:dyDescent="0.3">
      <c r="A445" s="8" t="s">
        <v>30</v>
      </c>
      <c r="B445" s="8" t="s">
        <v>973</v>
      </c>
      <c r="C445" s="8">
        <v>1600</v>
      </c>
      <c r="D445" s="8">
        <v>160000143</v>
      </c>
      <c r="E445" s="8">
        <v>0</v>
      </c>
      <c r="F445" s="8" t="s">
        <v>998</v>
      </c>
      <c r="G445" s="8" t="s">
        <v>996</v>
      </c>
      <c r="H445" s="8" t="s">
        <v>34</v>
      </c>
      <c r="I445" s="8">
        <v>1</v>
      </c>
      <c r="J445" s="8">
        <v>5</v>
      </c>
      <c r="K445" s="8">
        <v>3</v>
      </c>
      <c r="L445" s="8" t="s">
        <v>997</v>
      </c>
      <c r="M445" s="8" t="s">
        <v>53</v>
      </c>
      <c r="N445" s="8"/>
      <c r="O445" s="8" t="s">
        <v>38</v>
      </c>
      <c r="P445" s="9">
        <v>105318</v>
      </c>
      <c r="Q445" s="9">
        <v>0</v>
      </c>
      <c r="R445" s="9">
        <f t="shared" si="100"/>
        <v>-105318</v>
      </c>
      <c r="S445" s="9">
        <v>0</v>
      </c>
      <c r="T445" s="9">
        <f t="shared" si="93"/>
        <v>0</v>
      </c>
      <c r="U445" s="9">
        <v>-98043.06</v>
      </c>
      <c r="V445" s="9">
        <v>-2009</v>
      </c>
      <c r="W445" s="9">
        <v>0</v>
      </c>
      <c r="X445" s="9">
        <v>-2009</v>
      </c>
      <c r="Y445" s="9">
        <f t="shared" si="97"/>
        <v>100052.06</v>
      </c>
      <c r="Z445" s="9">
        <v>0</v>
      </c>
      <c r="AA445" s="9">
        <f t="shared" si="101"/>
        <v>0</v>
      </c>
      <c r="AB445" s="9">
        <v>0</v>
      </c>
      <c r="AC445" s="9">
        <f t="shared" si="94"/>
        <v>7274.9400000000023</v>
      </c>
      <c r="AD445" s="9">
        <f t="shared" si="95"/>
        <v>0</v>
      </c>
    </row>
    <row r="446" spans="1:30" x14ac:dyDescent="0.3">
      <c r="A446" s="8" t="s">
        <v>30</v>
      </c>
      <c r="B446" s="8" t="s">
        <v>973</v>
      </c>
      <c r="C446" s="8">
        <v>1600</v>
      </c>
      <c r="D446" s="8">
        <v>160000146</v>
      </c>
      <c r="E446" s="8">
        <v>0</v>
      </c>
      <c r="F446" s="8" t="s">
        <v>999</v>
      </c>
      <c r="G446" s="8" t="s">
        <v>1000</v>
      </c>
      <c r="H446" s="8" t="s">
        <v>34</v>
      </c>
      <c r="I446" s="8">
        <v>10</v>
      </c>
      <c r="J446" s="8">
        <v>5</v>
      </c>
      <c r="K446" s="8">
        <v>3</v>
      </c>
      <c r="L446" s="8" t="s">
        <v>997</v>
      </c>
      <c r="M446" s="8" t="s">
        <v>53</v>
      </c>
      <c r="N446" s="8"/>
      <c r="O446" s="8" t="s">
        <v>38</v>
      </c>
      <c r="P446" s="9">
        <v>83366</v>
      </c>
      <c r="Q446" s="9">
        <v>0</v>
      </c>
      <c r="R446" s="9">
        <f t="shared" si="100"/>
        <v>-83366</v>
      </c>
      <c r="S446" s="9">
        <v>0</v>
      </c>
      <c r="T446" s="9">
        <f t="shared" si="93"/>
        <v>0</v>
      </c>
      <c r="U446" s="9">
        <v>-77607.399999999994</v>
      </c>
      <c r="V446" s="9">
        <v>-1590</v>
      </c>
      <c r="W446" s="9">
        <v>0</v>
      </c>
      <c r="X446" s="9">
        <v>-1590</v>
      </c>
      <c r="Y446" s="9">
        <f t="shared" si="97"/>
        <v>79197.399999999994</v>
      </c>
      <c r="Z446" s="9">
        <v>0</v>
      </c>
      <c r="AA446" s="9">
        <f t="shared" si="101"/>
        <v>0</v>
      </c>
      <c r="AB446" s="9">
        <v>0</v>
      </c>
      <c r="AC446" s="9">
        <f t="shared" si="94"/>
        <v>5758.6000000000058</v>
      </c>
      <c r="AD446" s="9">
        <f t="shared" si="95"/>
        <v>0</v>
      </c>
    </row>
    <row r="447" spans="1:30" x14ac:dyDescent="0.3">
      <c r="A447" s="8" t="s">
        <v>30</v>
      </c>
      <c r="B447" s="8" t="s">
        <v>973</v>
      </c>
      <c r="C447" s="8">
        <v>1600</v>
      </c>
      <c r="D447" s="8">
        <v>160000224</v>
      </c>
      <c r="E447" s="8">
        <v>0</v>
      </c>
      <c r="F447" s="8" t="s">
        <v>1001</v>
      </c>
      <c r="G447" s="8" t="s">
        <v>1002</v>
      </c>
      <c r="H447" s="8" t="s">
        <v>34</v>
      </c>
      <c r="I447" s="8">
        <v>1</v>
      </c>
      <c r="J447" s="8">
        <v>7</v>
      </c>
      <c r="K447" s="8">
        <v>4</v>
      </c>
      <c r="L447" s="8" t="s">
        <v>1003</v>
      </c>
      <c r="M447" s="8" t="s">
        <v>53</v>
      </c>
      <c r="N447" s="8"/>
      <c r="O447" s="8" t="s">
        <v>38</v>
      </c>
      <c r="P447" s="9">
        <v>21840</v>
      </c>
      <c r="Q447" s="9">
        <v>0</v>
      </c>
      <c r="R447" s="9">
        <f t="shared" si="100"/>
        <v>-21840</v>
      </c>
      <c r="S447" s="9">
        <v>0</v>
      </c>
      <c r="T447" s="9">
        <f t="shared" si="93"/>
        <v>0</v>
      </c>
      <c r="U447" s="9">
        <v>-17155.919999999998</v>
      </c>
      <c r="V447" s="9">
        <v>-1155</v>
      </c>
      <c r="W447" s="9">
        <v>0</v>
      </c>
      <c r="X447" s="9">
        <v>-1155</v>
      </c>
      <c r="Y447" s="9">
        <f t="shared" si="97"/>
        <v>18310.919999999998</v>
      </c>
      <c r="Z447" s="9">
        <v>0</v>
      </c>
      <c r="AA447" s="9">
        <f t="shared" si="101"/>
        <v>0</v>
      </c>
      <c r="AB447" s="9">
        <v>0</v>
      </c>
      <c r="AC447" s="9">
        <f t="shared" si="94"/>
        <v>4684.0800000000017</v>
      </c>
      <c r="AD447" s="9">
        <f t="shared" si="95"/>
        <v>0</v>
      </c>
    </row>
    <row r="448" spans="1:30" x14ac:dyDescent="0.3">
      <c r="A448" s="8" t="s">
        <v>30</v>
      </c>
      <c r="B448" s="8" t="s">
        <v>973</v>
      </c>
      <c r="C448" s="8">
        <v>1600</v>
      </c>
      <c r="D448" s="8">
        <v>160000225</v>
      </c>
      <c r="E448" s="8">
        <v>0</v>
      </c>
      <c r="F448" s="8" t="s">
        <v>1004</v>
      </c>
      <c r="G448" s="8" t="s">
        <v>1005</v>
      </c>
      <c r="H448" s="8" t="s">
        <v>34</v>
      </c>
      <c r="I448" s="8">
        <v>1</v>
      </c>
      <c r="J448" s="8">
        <v>7</v>
      </c>
      <c r="K448" s="8">
        <v>5</v>
      </c>
      <c r="L448" s="8" t="s">
        <v>1006</v>
      </c>
      <c r="M448" s="8" t="s">
        <v>53</v>
      </c>
      <c r="N448" s="8"/>
      <c r="O448" s="8" t="s">
        <v>38</v>
      </c>
      <c r="P448" s="9">
        <v>12480</v>
      </c>
      <c r="Q448" s="9">
        <v>0</v>
      </c>
      <c r="R448" s="9">
        <f t="shared" si="100"/>
        <v>-12480</v>
      </c>
      <c r="S448" s="9">
        <v>0</v>
      </c>
      <c r="T448" s="9">
        <f t="shared" si="93"/>
        <v>0</v>
      </c>
      <c r="U448" s="9">
        <v>-9733.2900000000009</v>
      </c>
      <c r="V448" s="9">
        <v>-659</v>
      </c>
      <c r="W448" s="9">
        <v>0</v>
      </c>
      <c r="X448" s="9">
        <v>-659</v>
      </c>
      <c r="Y448" s="9">
        <f t="shared" si="97"/>
        <v>10392.290000000001</v>
      </c>
      <c r="Z448" s="9">
        <v>0</v>
      </c>
      <c r="AA448" s="9">
        <f t="shared" si="101"/>
        <v>0</v>
      </c>
      <c r="AB448" s="9">
        <v>0</v>
      </c>
      <c r="AC448" s="9">
        <f t="shared" si="94"/>
        <v>2746.7099999999991</v>
      </c>
      <c r="AD448" s="9">
        <f t="shared" si="95"/>
        <v>0</v>
      </c>
    </row>
    <row r="449" spans="1:30" x14ac:dyDescent="0.3">
      <c r="A449" s="8" t="s">
        <v>30</v>
      </c>
      <c r="B449" s="8" t="s">
        <v>973</v>
      </c>
      <c r="C449" s="8">
        <v>1600</v>
      </c>
      <c r="D449" s="8">
        <v>160000226</v>
      </c>
      <c r="E449" s="8">
        <v>0</v>
      </c>
      <c r="F449" s="8" t="s">
        <v>1007</v>
      </c>
      <c r="G449" s="8" t="s">
        <v>1000</v>
      </c>
      <c r="H449" s="8" t="s">
        <v>34</v>
      </c>
      <c r="I449" s="8">
        <v>1</v>
      </c>
      <c r="J449" s="8">
        <v>8</v>
      </c>
      <c r="K449" s="8">
        <v>0</v>
      </c>
      <c r="L449" s="8" t="s">
        <v>1008</v>
      </c>
      <c r="M449" s="8" t="s">
        <v>53</v>
      </c>
      <c r="N449" s="8"/>
      <c r="O449" s="8" t="s">
        <v>38</v>
      </c>
      <c r="P449" s="9">
        <v>22620</v>
      </c>
      <c r="Q449" s="9">
        <v>0</v>
      </c>
      <c r="R449" s="9">
        <f t="shared" si="100"/>
        <v>-22620</v>
      </c>
      <c r="S449" s="9">
        <v>0</v>
      </c>
      <c r="T449" s="9">
        <f t="shared" si="93"/>
        <v>0</v>
      </c>
      <c r="U449" s="9">
        <v>-16802.2</v>
      </c>
      <c r="V449" s="9">
        <v>-1172</v>
      </c>
      <c r="W449" s="9">
        <v>0</v>
      </c>
      <c r="X449" s="9">
        <v>-1172</v>
      </c>
      <c r="Y449" s="9">
        <f t="shared" si="97"/>
        <v>17974.2</v>
      </c>
      <c r="Z449" s="9">
        <v>0</v>
      </c>
      <c r="AA449" s="9">
        <f t="shared" si="101"/>
        <v>0</v>
      </c>
      <c r="AB449" s="9">
        <v>0</v>
      </c>
      <c r="AC449" s="9">
        <f t="shared" si="94"/>
        <v>5817.7999999999993</v>
      </c>
      <c r="AD449" s="9">
        <f t="shared" si="95"/>
        <v>0</v>
      </c>
    </row>
    <row r="450" spans="1:30" x14ac:dyDescent="0.3">
      <c r="A450" s="8" t="s">
        <v>30</v>
      </c>
      <c r="B450" s="8" t="s">
        <v>973</v>
      </c>
      <c r="C450" s="8">
        <v>1600</v>
      </c>
      <c r="D450" s="8">
        <v>160000259</v>
      </c>
      <c r="E450" s="8">
        <v>0</v>
      </c>
      <c r="F450" s="8" t="s">
        <v>1009</v>
      </c>
      <c r="G450" s="8" t="s">
        <v>1010</v>
      </c>
      <c r="H450" s="8" t="s">
        <v>34</v>
      </c>
      <c r="I450" s="8">
        <v>1</v>
      </c>
      <c r="J450" s="8">
        <v>8</v>
      </c>
      <c r="K450" s="8">
        <v>5</v>
      </c>
      <c r="L450" s="8" t="s">
        <v>1011</v>
      </c>
      <c r="M450" s="8" t="s">
        <v>53</v>
      </c>
      <c r="N450" s="8"/>
      <c r="O450" s="8" t="s">
        <v>38</v>
      </c>
      <c r="P450" s="9">
        <v>23550</v>
      </c>
      <c r="Q450" s="9">
        <v>0</v>
      </c>
      <c r="R450" s="9">
        <f t="shared" si="100"/>
        <v>-23550</v>
      </c>
      <c r="S450" s="9">
        <v>0</v>
      </c>
      <c r="T450" s="9">
        <f t="shared" si="93"/>
        <v>0</v>
      </c>
      <c r="U450" s="9">
        <v>-16890.060000000001</v>
      </c>
      <c r="V450" s="9">
        <v>-1203</v>
      </c>
      <c r="W450" s="9">
        <v>0</v>
      </c>
      <c r="X450" s="9">
        <v>-1203</v>
      </c>
      <c r="Y450" s="9">
        <f t="shared" si="97"/>
        <v>18093.060000000001</v>
      </c>
      <c r="Z450" s="9">
        <v>0</v>
      </c>
      <c r="AA450" s="9">
        <f t="shared" si="101"/>
        <v>0</v>
      </c>
      <c r="AB450" s="9">
        <v>0</v>
      </c>
      <c r="AC450" s="9">
        <f t="shared" si="94"/>
        <v>6659.9399999999987</v>
      </c>
      <c r="AD450" s="9">
        <f t="shared" si="95"/>
        <v>0</v>
      </c>
    </row>
    <row r="451" spans="1:30" x14ac:dyDescent="0.3">
      <c r="A451" s="8" t="s">
        <v>30</v>
      </c>
      <c r="B451" s="8" t="s">
        <v>973</v>
      </c>
      <c r="C451" s="8">
        <v>1600</v>
      </c>
      <c r="D451" s="8">
        <v>160000305</v>
      </c>
      <c r="E451" s="8">
        <v>0</v>
      </c>
      <c r="F451" s="8" t="s">
        <v>1012</v>
      </c>
      <c r="G451" s="8" t="s">
        <v>1013</v>
      </c>
      <c r="H451" s="8" t="s">
        <v>34</v>
      </c>
      <c r="I451" s="8">
        <v>1</v>
      </c>
      <c r="J451" s="8">
        <v>8</v>
      </c>
      <c r="K451" s="8">
        <v>10</v>
      </c>
      <c r="L451" s="8" t="s">
        <v>242</v>
      </c>
      <c r="M451" s="8" t="s">
        <v>53</v>
      </c>
      <c r="N451" s="8"/>
      <c r="O451" s="8" t="s">
        <v>38</v>
      </c>
      <c r="P451" s="9">
        <v>24804</v>
      </c>
      <c r="Q451" s="9">
        <v>0</v>
      </c>
      <c r="R451" s="9">
        <f t="shared" si="100"/>
        <v>-24804</v>
      </c>
      <c r="S451" s="9">
        <v>0</v>
      </c>
      <c r="T451" s="9">
        <f t="shared" si="93"/>
        <v>0</v>
      </c>
      <c r="U451" s="9">
        <v>-17139.16</v>
      </c>
      <c r="V451" s="9">
        <v>-1257</v>
      </c>
      <c r="W451" s="9">
        <v>0</v>
      </c>
      <c r="X451" s="9">
        <v>-1257</v>
      </c>
      <c r="Y451" s="9">
        <f t="shared" si="97"/>
        <v>18396.16</v>
      </c>
      <c r="Z451" s="9">
        <v>0</v>
      </c>
      <c r="AA451" s="9">
        <f t="shared" si="101"/>
        <v>0</v>
      </c>
      <c r="AB451" s="9">
        <v>0</v>
      </c>
      <c r="AC451" s="9">
        <f t="shared" si="94"/>
        <v>7664.84</v>
      </c>
      <c r="AD451" s="9">
        <f t="shared" si="95"/>
        <v>0</v>
      </c>
    </row>
    <row r="452" spans="1:30" x14ac:dyDescent="0.3">
      <c r="A452" s="8" t="s">
        <v>30</v>
      </c>
      <c r="B452" s="8" t="s">
        <v>973</v>
      </c>
      <c r="C452" s="8">
        <v>1600</v>
      </c>
      <c r="D452" s="8">
        <v>160000324</v>
      </c>
      <c r="E452" s="8">
        <v>0</v>
      </c>
      <c r="F452" s="8" t="s">
        <v>1014</v>
      </c>
      <c r="G452" s="8" t="s">
        <v>1015</v>
      </c>
      <c r="H452" s="8" t="s">
        <v>34</v>
      </c>
      <c r="I452" s="8">
        <v>1</v>
      </c>
      <c r="J452" s="8">
        <v>8</v>
      </c>
      <c r="K452" s="8">
        <v>10</v>
      </c>
      <c r="L452" s="8" t="s">
        <v>242</v>
      </c>
      <c r="M452" s="8" t="s">
        <v>53</v>
      </c>
      <c r="N452" s="8"/>
      <c r="O452" s="8" t="s">
        <v>38</v>
      </c>
      <c r="P452" s="9">
        <v>81688</v>
      </c>
      <c r="Q452" s="9">
        <v>0</v>
      </c>
      <c r="R452" s="9">
        <f t="shared" si="100"/>
        <v>-81688</v>
      </c>
      <c r="S452" s="9">
        <v>0</v>
      </c>
      <c r="T452" s="9">
        <f t="shared" si="93"/>
        <v>0</v>
      </c>
      <c r="U452" s="9">
        <v>-56445.66</v>
      </c>
      <c r="V452" s="9">
        <v>-4140</v>
      </c>
      <c r="W452" s="9">
        <v>0</v>
      </c>
      <c r="X452" s="9">
        <v>-4140</v>
      </c>
      <c r="Y452" s="9">
        <f t="shared" si="97"/>
        <v>60585.66</v>
      </c>
      <c r="Z452" s="9">
        <v>0</v>
      </c>
      <c r="AA452" s="9">
        <f t="shared" si="101"/>
        <v>0</v>
      </c>
      <c r="AB452" s="9">
        <v>0</v>
      </c>
      <c r="AC452" s="9">
        <f t="shared" si="94"/>
        <v>25242.339999999997</v>
      </c>
      <c r="AD452" s="9">
        <f t="shared" si="95"/>
        <v>0</v>
      </c>
    </row>
    <row r="453" spans="1:30" x14ac:dyDescent="0.3">
      <c r="A453" s="8" t="s">
        <v>30</v>
      </c>
      <c r="B453" s="8" t="s">
        <v>973</v>
      </c>
      <c r="C453" s="8">
        <v>1600</v>
      </c>
      <c r="D453" s="8">
        <v>160000419</v>
      </c>
      <c r="E453" s="8">
        <v>0</v>
      </c>
      <c r="F453" s="8" t="s">
        <v>1016</v>
      </c>
      <c r="G453" s="8" t="s">
        <v>1017</v>
      </c>
      <c r="H453" s="8" t="s">
        <v>34</v>
      </c>
      <c r="I453" s="8">
        <v>1</v>
      </c>
      <c r="J453" s="8">
        <v>9</v>
      </c>
      <c r="K453" s="8">
        <v>9</v>
      </c>
      <c r="L453" s="8" t="s">
        <v>1018</v>
      </c>
      <c r="M453" s="8" t="s">
        <v>53</v>
      </c>
      <c r="N453" s="8"/>
      <c r="O453" s="8" t="s">
        <v>38</v>
      </c>
      <c r="P453" s="9">
        <v>24929</v>
      </c>
      <c r="Q453" s="9">
        <v>0</v>
      </c>
      <c r="R453" s="9">
        <f t="shared" si="100"/>
        <v>-24929</v>
      </c>
      <c r="S453" s="9">
        <v>0</v>
      </c>
      <c r="T453" s="9">
        <f t="shared" ref="T453:T516" si="102">P453+Q453+R453+S453</f>
        <v>0</v>
      </c>
      <c r="U453" s="9">
        <v>-15840.68</v>
      </c>
      <c r="V453" s="9">
        <v>-1238</v>
      </c>
      <c r="W453" s="9">
        <v>0</v>
      </c>
      <c r="X453" s="9">
        <v>-1238</v>
      </c>
      <c r="Y453" s="9">
        <f t="shared" si="97"/>
        <v>17078.68</v>
      </c>
      <c r="Z453" s="9">
        <v>0</v>
      </c>
      <c r="AA453" s="9">
        <f t="shared" si="101"/>
        <v>0</v>
      </c>
      <c r="AB453" s="9">
        <v>0</v>
      </c>
      <c r="AC453" s="9">
        <f t="shared" ref="AC453:AC516" si="103">P453+U453</f>
        <v>9088.32</v>
      </c>
      <c r="AD453" s="9">
        <f t="shared" ref="AD453:AD516" si="104">T453+AA453</f>
        <v>0</v>
      </c>
    </row>
    <row r="454" spans="1:30" x14ac:dyDescent="0.3">
      <c r="A454" s="8" t="s">
        <v>30</v>
      </c>
      <c r="B454" s="8" t="s">
        <v>973</v>
      </c>
      <c r="C454" s="8">
        <v>1600</v>
      </c>
      <c r="D454" s="8">
        <v>160000480</v>
      </c>
      <c r="E454" s="8">
        <v>0</v>
      </c>
      <c r="F454" s="8" t="s">
        <v>1019</v>
      </c>
      <c r="G454" s="8" t="s">
        <v>1020</v>
      </c>
      <c r="H454" s="8" t="s">
        <v>34</v>
      </c>
      <c r="I454" s="8">
        <v>4</v>
      </c>
      <c r="J454" s="8">
        <v>10</v>
      </c>
      <c r="K454" s="8">
        <v>4</v>
      </c>
      <c r="L454" s="8" t="s">
        <v>1021</v>
      </c>
      <c r="M454" s="8" t="s">
        <v>53</v>
      </c>
      <c r="N454" s="8"/>
      <c r="O454" s="8" t="s">
        <v>38</v>
      </c>
      <c r="P454" s="9">
        <v>83154</v>
      </c>
      <c r="Q454" s="9">
        <v>0</v>
      </c>
      <c r="R454" s="9">
        <f t="shared" si="100"/>
        <v>-83154</v>
      </c>
      <c r="S454" s="9">
        <v>0</v>
      </c>
      <c r="T454" s="9">
        <f t="shared" si="102"/>
        <v>0</v>
      </c>
      <c r="U454" s="9">
        <v>-49974.33</v>
      </c>
      <c r="V454" s="9">
        <v>-4081</v>
      </c>
      <c r="W454" s="9">
        <v>0</v>
      </c>
      <c r="X454" s="9">
        <v>-4081</v>
      </c>
      <c r="Y454" s="9">
        <f t="shared" si="97"/>
        <v>54055.33</v>
      </c>
      <c r="Z454" s="9">
        <v>0</v>
      </c>
      <c r="AA454" s="9">
        <f t="shared" si="101"/>
        <v>0</v>
      </c>
      <c r="AB454" s="9">
        <v>0</v>
      </c>
      <c r="AC454" s="9">
        <f t="shared" si="103"/>
        <v>33179.67</v>
      </c>
      <c r="AD454" s="9">
        <f t="shared" si="104"/>
        <v>0</v>
      </c>
    </row>
    <row r="455" spans="1:30" x14ac:dyDescent="0.3">
      <c r="A455" s="8" t="s">
        <v>30</v>
      </c>
      <c r="B455" s="8" t="s">
        <v>973</v>
      </c>
      <c r="C455" s="8">
        <v>1600</v>
      </c>
      <c r="D455" s="8">
        <v>160000540</v>
      </c>
      <c r="E455" s="8">
        <v>0</v>
      </c>
      <c r="F455" s="8" t="s">
        <v>1022</v>
      </c>
      <c r="G455" s="8" t="s">
        <v>1023</v>
      </c>
      <c r="H455" s="8" t="s">
        <v>34</v>
      </c>
      <c r="I455" s="8">
        <v>1</v>
      </c>
      <c r="J455" s="8">
        <v>12</v>
      </c>
      <c r="K455" s="8">
        <v>3</v>
      </c>
      <c r="L455" s="8" t="s">
        <v>1024</v>
      </c>
      <c r="M455" s="8" t="s">
        <v>53</v>
      </c>
      <c r="N455" s="8"/>
      <c r="O455" s="8" t="s">
        <v>38</v>
      </c>
      <c r="P455" s="9">
        <v>6000</v>
      </c>
      <c r="Q455" s="9">
        <v>0</v>
      </c>
      <c r="R455" s="9">
        <f t="shared" si="100"/>
        <v>-6000</v>
      </c>
      <c r="S455" s="9">
        <v>0</v>
      </c>
      <c r="T455" s="9">
        <f t="shared" si="102"/>
        <v>0</v>
      </c>
      <c r="U455" s="9">
        <v>-2948.92</v>
      </c>
      <c r="V455" s="9">
        <v>-285</v>
      </c>
      <c r="W455" s="9">
        <v>0</v>
      </c>
      <c r="X455" s="9">
        <v>-285</v>
      </c>
      <c r="Y455" s="9">
        <f t="shared" si="97"/>
        <v>3233.92</v>
      </c>
      <c r="Z455" s="9">
        <v>0</v>
      </c>
      <c r="AA455" s="9">
        <f t="shared" si="101"/>
        <v>0</v>
      </c>
      <c r="AB455" s="9">
        <v>0</v>
      </c>
      <c r="AC455" s="9">
        <f t="shared" si="103"/>
        <v>3051.08</v>
      </c>
      <c r="AD455" s="9">
        <f t="shared" si="104"/>
        <v>0</v>
      </c>
    </row>
    <row r="456" spans="1:30" x14ac:dyDescent="0.3">
      <c r="A456" s="8" t="s">
        <v>30</v>
      </c>
      <c r="B456" s="8" t="s">
        <v>973</v>
      </c>
      <c r="C456" s="8">
        <v>1600</v>
      </c>
      <c r="D456" s="8">
        <v>160000571</v>
      </c>
      <c r="E456" s="8">
        <v>0</v>
      </c>
      <c r="F456" s="8" t="s">
        <v>1025</v>
      </c>
      <c r="G456" s="8" t="s">
        <v>1026</v>
      </c>
      <c r="H456" s="8" t="s">
        <v>34</v>
      </c>
      <c r="I456" s="8">
        <v>0</v>
      </c>
      <c r="J456" s="8">
        <v>12</v>
      </c>
      <c r="K456" s="8">
        <v>9</v>
      </c>
      <c r="L456" s="8" t="s">
        <v>129</v>
      </c>
      <c r="M456" s="8" t="s">
        <v>53</v>
      </c>
      <c r="N456" s="8" t="s">
        <v>991</v>
      </c>
      <c r="O456" s="8" t="s">
        <v>38</v>
      </c>
      <c r="P456" s="9">
        <v>18500</v>
      </c>
      <c r="Q456" s="9">
        <v>0</v>
      </c>
      <c r="R456" s="9">
        <v>-18500</v>
      </c>
      <c r="S456" s="9">
        <v>0</v>
      </c>
      <c r="T456" s="9">
        <f t="shared" si="102"/>
        <v>0</v>
      </c>
      <c r="U456" s="9">
        <v>-8495.34</v>
      </c>
      <c r="V456" s="9">
        <v>-488</v>
      </c>
      <c r="W456" s="9">
        <v>0</v>
      </c>
      <c r="X456" s="9">
        <v>-488</v>
      </c>
      <c r="Y456" s="9">
        <f t="shared" si="97"/>
        <v>8983.34</v>
      </c>
      <c r="Z456" s="9">
        <v>0</v>
      </c>
      <c r="AA456" s="9">
        <f>U456+X456+Y456+Z456</f>
        <v>0</v>
      </c>
      <c r="AB456" s="9">
        <v>0</v>
      </c>
      <c r="AC456" s="9">
        <f t="shared" si="103"/>
        <v>10004.66</v>
      </c>
      <c r="AD456" s="9">
        <f t="shared" si="104"/>
        <v>0</v>
      </c>
    </row>
    <row r="457" spans="1:30" x14ac:dyDescent="0.3">
      <c r="A457" s="8" t="s">
        <v>30</v>
      </c>
      <c r="B457" s="8" t="s">
        <v>973</v>
      </c>
      <c r="C457" s="8">
        <v>1600</v>
      </c>
      <c r="D457" s="8">
        <v>160000580</v>
      </c>
      <c r="E457" s="8">
        <v>0</v>
      </c>
      <c r="F457" s="8" t="s">
        <v>1027</v>
      </c>
      <c r="G457" s="8" t="s">
        <v>385</v>
      </c>
      <c r="H457" s="8" t="s">
        <v>34</v>
      </c>
      <c r="I457" s="8">
        <v>1</v>
      </c>
      <c r="J457" s="8">
        <v>12</v>
      </c>
      <c r="K457" s="8">
        <v>9</v>
      </c>
      <c r="L457" s="8" t="s">
        <v>1028</v>
      </c>
      <c r="M457" s="8" t="s">
        <v>53</v>
      </c>
      <c r="N457" s="8"/>
      <c r="O457" s="8" t="s">
        <v>38</v>
      </c>
      <c r="P457" s="9">
        <v>6000</v>
      </c>
      <c r="Q457" s="9">
        <v>0</v>
      </c>
      <c r="R457" s="9">
        <f>-P457</f>
        <v>-6000</v>
      </c>
      <c r="S457" s="9">
        <v>0</v>
      </c>
      <c r="T457" s="9">
        <f t="shared" si="102"/>
        <v>0</v>
      </c>
      <c r="U457" s="9">
        <v>-2747.86</v>
      </c>
      <c r="V457" s="9">
        <v>-286</v>
      </c>
      <c r="W457" s="9">
        <v>0</v>
      </c>
      <c r="X457" s="9">
        <v>-286</v>
      </c>
      <c r="Y457" s="9">
        <f t="shared" si="97"/>
        <v>3033.86</v>
      </c>
      <c r="Z457" s="9">
        <v>0</v>
      </c>
      <c r="AA457" s="9">
        <f>U457+X457+Y457+Z457-AB457</f>
        <v>0</v>
      </c>
      <c r="AB457" s="9">
        <v>0</v>
      </c>
      <c r="AC457" s="9">
        <f t="shared" si="103"/>
        <v>3252.14</v>
      </c>
      <c r="AD457" s="9">
        <f t="shared" si="104"/>
        <v>0</v>
      </c>
    </row>
    <row r="458" spans="1:30" x14ac:dyDescent="0.3">
      <c r="A458" s="8" t="s">
        <v>30</v>
      </c>
      <c r="B458" s="8" t="s">
        <v>973</v>
      </c>
      <c r="C458" s="8">
        <v>1600</v>
      </c>
      <c r="D458" s="8">
        <v>160000658</v>
      </c>
      <c r="E458" s="8">
        <v>0</v>
      </c>
      <c r="F458" s="8" t="s">
        <v>1029</v>
      </c>
      <c r="G458" s="8" t="s">
        <v>676</v>
      </c>
      <c r="H458" s="8" t="s">
        <v>34</v>
      </c>
      <c r="I458" s="8">
        <v>0</v>
      </c>
      <c r="J458" s="8">
        <v>13</v>
      </c>
      <c r="K458" s="8">
        <v>8</v>
      </c>
      <c r="L458" s="8" t="s">
        <v>1030</v>
      </c>
      <c r="M458" s="8" t="s">
        <v>53</v>
      </c>
      <c r="N458" s="8" t="s">
        <v>991</v>
      </c>
      <c r="O458" s="8" t="s">
        <v>38</v>
      </c>
      <c r="P458" s="9">
        <v>16800</v>
      </c>
      <c r="Q458" s="9">
        <v>0</v>
      </c>
      <c r="R458" s="9">
        <v>-16800</v>
      </c>
      <c r="S458" s="9">
        <v>0</v>
      </c>
      <c r="T458" s="9">
        <f t="shared" si="102"/>
        <v>0</v>
      </c>
      <c r="U458" s="9">
        <v>-6757.81</v>
      </c>
      <c r="V458" s="9">
        <v>-442</v>
      </c>
      <c r="W458" s="9">
        <v>0</v>
      </c>
      <c r="X458" s="9">
        <v>-442</v>
      </c>
      <c r="Y458" s="9">
        <f t="shared" si="97"/>
        <v>7199.81</v>
      </c>
      <c r="Z458" s="9">
        <v>0</v>
      </c>
      <c r="AA458" s="9">
        <f>U458+X458+Y458+Z458</f>
        <v>0</v>
      </c>
      <c r="AB458" s="9">
        <v>0</v>
      </c>
      <c r="AC458" s="9">
        <f t="shared" si="103"/>
        <v>10042.189999999999</v>
      </c>
      <c r="AD458" s="9">
        <f t="shared" si="104"/>
        <v>0</v>
      </c>
    </row>
    <row r="459" spans="1:30" x14ac:dyDescent="0.3">
      <c r="A459" s="8" t="s">
        <v>30</v>
      </c>
      <c r="B459" s="8" t="s">
        <v>973</v>
      </c>
      <c r="C459" s="8">
        <v>1600</v>
      </c>
      <c r="D459" s="8">
        <v>160000675</v>
      </c>
      <c r="E459" s="8">
        <v>0</v>
      </c>
      <c r="F459" s="8" t="s">
        <v>1031</v>
      </c>
      <c r="G459" s="8" t="s">
        <v>1032</v>
      </c>
      <c r="H459" s="8" t="s">
        <v>34</v>
      </c>
      <c r="I459" s="8">
        <v>1</v>
      </c>
      <c r="J459" s="8">
        <v>13</v>
      </c>
      <c r="K459" s="8">
        <v>7</v>
      </c>
      <c r="L459" s="8" t="s">
        <v>1033</v>
      </c>
      <c r="M459" s="8" t="s">
        <v>53</v>
      </c>
      <c r="N459" s="8"/>
      <c r="O459" s="8" t="s">
        <v>38</v>
      </c>
      <c r="P459" s="9">
        <v>256275</v>
      </c>
      <c r="Q459" s="9">
        <v>0</v>
      </c>
      <c r="R459" s="9">
        <f>-P459</f>
        <v>-256275</v>
      </c>
      <c r="S459" s="9">
        <v>0</v>
      </c>
      <c r="T459" s="9">
        <f t="shared" si="102"/>
        <v>0</v>
      </c>
      <c r="U459" s="9">
        <v>-104217.72</v>
      </c>
      <c r="V459" s="9">
        <v>-12167</v>
      </c>
      <c r="W459" s="9">
        <v>0</v>
      </c>
      <c r="X459" s="9">
        <v>-12167</v>
      </c>
      <c r="Y459" s="9">
        <f t="shared" si="97"/>
        <v>116384.72</v>
      </c>
      <c r="Z459" s="9">
        <v>0</v>
      </c>
      <c r="AA459" s="9">
        <f>U459+X459+Y459+Z459-AB459</f>
        <v>0</v>
      </c>
      <c r="AB459" s="9">
        <v>0</v>
      </c>
      <c r="AC459" s="9">
        <f t="shared" si="103"/>
        <v>152057.28</v>
      </c>
      <c r="AD459" s="9">
        <f t="shared" si="104"/>
        <v>0</v>
      </c>
    </row>
    <row r="460" spans="1:30" x14ac:dyDescent="0.3">
      <c r="A460" s="8" t="s">
        <v>30</v>
      </c>
      <c r="B460" s="8" t="s">
        <v>973</v>
      </c>
      <c r="C460" s="8">
        <v>1600</v>
      </c>
      <c r="D460" s="8">
        <v>160000786</v>
      </c>
      <c r="E460" s="8">
        <v>0</v>
      </c>
      <c r="F460" s="8" t="s">
        <v>1034</v>
      </c>
      <c r="G460" s="8" t="s">
        <v>385</v>
      </c>
      <c r="H460" s="8" t="s">
        <v>34</v>
      </c>
      <c r="I460" s="8">
        <v>1</v>
      </c>
      <c r="J460" s="8">
        <v>14</v>
      </c>
      <c r="K460" s="8">
        <v>0</v>
      </c>
      <c r="L460" s="8" t="s">
        <v>1035</v>
      </c>
      <c r="M460" s="8" t="s">
        <v>53</v>
      </c>
      <c r="N460" s="8"/>
      <c r="O460" s="8" t="s">
        <v>38</v>
      </c>
      <c r="P460" s="9">
        <v>14332.5</v>
      </c>
      <c r="Q460" s="9">
        <v>0</v>
      </c>
      <c r="R460" s="9">
        <f>-P460</f>
        <v>-14332.5</v>
      </c>
      <c r="S460" s="9">
        <v>0</v>
      </c>
      <c r="T460" s="9">
        <f t="shared" si="102"/>
        <v>0</v>
      </c>
      <c r="U460" s="9">
        <v>-5437.8</v>
      </c>
      <c r="V460" s="9">
        <v>-682</v>
      </c>
      <c r="W460" s="9">
        <v>0</v>
      </c>
      <c r="X460" s="9">
        <v>-682</v>
      </c>
      <c r="Y460" s="9">
        <f t="shared" si="97"/>
        <v>6119.8</v>
      </c>
      <c r="Z460" s="9">
        <v>0</v>
      </c>
      <c r="AA460" s="9">
        <f>U460+X460+Y460+Z460-AB460</f>
        <v>0</v>
      </c>
      <c r="AB460" s="9">
        <v>0</v>
      </c>
      <c r="AC460" s="9">
        <f t="shared" si="103"/>
        <v>8894.7000000000007</v>
      </c>
      <c r="AD460" s="9">
        <f t="shared" si="104"/>
        <v>0</v>
      </c>
    </row>
    <row r="461" spans="1:30" x14ac:dyDescent="0.3">
      <c r="A461" s="8" t="s">
        <v>30</v>
      </c>
      <c r="B461" s="8" t="s">
        <v>973</v>
      </c>
      <c r="C461" s="8">
        <v>1600</v>
      </c>
      <c r="D461" s="8">
        <v>160000893</v>
      </c>
      <c r="E461" s="8">
        <v>0</v>
      </c>
      <c r="F461" s="8" t="s">
        <v>1036</v>
      </c>
      <c r="G461" s="8" t="s">
        <v>385</v>
      </c>
      <c r="H461" s="8" t="s">
        <v>34</v>
      </c>
      <c r="I461" s="8">
        <v>1</v>
      </c>
      <c r="J461" s="8">
        <v>14</v>
      </c>
      <c r="K461" s="8">
        <v>4</v>
      </c>
      <c r="L461" s="8" t="s">
        <v>1037</v>
      </c>
      <c r="M461" s="8" t="s">
        <v>53</v>
      </c>
      <c r="N461" s="8"/>
      <c r="O461" s="8" t="s">
        <v>38</v>
      </c>
      <c r="P461" s="9">
        <v>5999.7</v>
      </c>
      <c r="Q461" s="9">
        <v>0</v>
      </c>
      <c r="R461" s="9">
        <f>-P461</f>
        <v>-5999.7</v>
      </c>
      <c r="S461" s="9">
        <v>0</v>
      </c>
      <c r="T461" s="9">
        <f t="shared" si="102"/>
        <v>0</v>
      </c>
      <c r="U461" s="9">
        <v>-2151.9299999999998</v>
      </c>
      <c r="V461" s="9">
        <v>-285</v>
      </c>
      <c r="W461" s="9">
        <v>0</v>
      </c>
      <c r="X461" s="9">
        <v>-285</v>
      </c>
      <c r="Y461" s="9">
        <f t="shared" si="97"/>
        <v>2436.9299999999998</v>
      </c>
      <c r="Z461" s="9">
        <v>0</v>
      </c>
      <c r="AA461" s="9">
        <f>U461+X461+Y461+Z461-AB461</f>
        <v>0</v>
      </c>
      <c r="AB461" s="9">
        <v>0</v>
      </c>
      <c r="AC461" s="9">
        <f t="shared" si="103"/>
        <v>3847.77</v>
      </c>
      <c r="AD461" s="9">
        <f t="shared" si="104"/>
        <v>0</v>
      </c>
    </row>
    <row r="462" spans="1:30" x14ac:dyDescent="0.3">
      <c r="A462" s="8" t="s">
        <v>30</v>
      </c>
      <c r="B462" s="8" t="s">
        <v>973</v>
      </c>
      <c r="C462" s="8">
        <v>1600</v>
      </c>
      <c r="D462" s="8">
        <v>160001039</v>
      </c>
      <c r="E462" s="8">
        <v>0</v>
      </c>
      <c r="F462" s="8" t="s">
        <v>1038</v>
      </c>
      <c r="G462" s="8" t="s">
        <v>385</v>
      </c>
      <c r="H462" s="8" t="s">
        <v>34</v>
      </c>
      <c r="I462" s="8">
        <v>1</v>
      </c>
      <c r="J462" s="8">
        <v>15</v>
      </c>
      <c r="K462" s="8">
        <v>0</v>
      </c>
      <c r="L462" s="8" t="s">
        <v>73</v>
      </c>
      <c r="M462" s="8" t="s">
        <v>527</v>
      </c>
      <c r="N462" s="8"/>
      <c r="O462" s="8" t="s">
        <v>38</v>
      </c>
      <c r="P462" s="9">
        <v>7140</v>
      </c>
      <c r="Q462" s="9">
        <v>0</v>
      </c>
      <c r="R462" s="9">
        <f>-P462</f>
        <v>-7140</v>
      </c>
      <c r="S462" s="9">
        <v>0</v>
      </c>
      <c r="T462" s="9">
        <f t="shared" si="102"/>
        <v>0</v>
      </c>
      <c r="U462" s="9">
        <v>-2260</v>
      </c>
      <c r="V462" s="9">
        <v>-339</v>
      </c>
      <c r="W462" s="9">
        <v>0</v>
      </c>
      <c r="X462" s="9">
        <v>-339</v>
      </c>
      <c r="Y462" s="9">
        <f t="shared" si="97"/>
        <v>2599</v>
      </c>
      <c r="Z462" s="9">
        <v>0</v>
      </c>
      <c r="AA462" s="9">
        <f>U462+X462+Y462+Z462-AB462</f>
        <v>0</v>
      </c>
      <c r="AB462" s="9">
        <v>0</v>
      </c>
      <c r="AC462" s="9">
        <f t="shared" si="103"/>
        <v>4880</v>
      </c>
      <c r="AD462" s="9">
        <f t="shared" si="104"/>
        <v>0</v>
      </c>
    </row>
    <row r="463" spans="1:30" x14ac:dyDescent="0.3">
      <c r="A463" s="8" t="s">
        <v>30</v>
      </c>
      <c r="B463" s="8" t="s">
        <v>973</v>
      </c>
      <c r="C463" s="8">
        <v>1600</v>
      </c>
      <c r="D463" s="8">
        <v>160001090</v>
      </c>
      <c r="E463" s="8">
        <v>0</v>
      </c>
      <c r="F463" s="8" t="s">
        <v>1039</v>
      </c>
      <c r="G463" s="8" t="s">
        <v>1040</v>
      </c>
      <c r="H463" s="8" t="s">
        <v>34</v>
      </c>
      <c r="I463" s="8">
        <v>0</v>
      </c>
      <c r="J463" s="8">
        <v>15</v>
      </c>
      <c r="K463" s="8">
        <v>0</v>
      </c>
      <c r="L463" s="8" t="s">
        <v>73</v>
      </c>
      <c r="M463" s="8" t="s">
        <v>1041</v>
      </c>
      <c r="N463" s="8" t="s">
        <v>991</v>
      </c>
      <c r="O463" s="8" t="s">
        <v>38</v>
      </c>
      <c r="P463" s="9">
        <v>19500</v>
      </c>
      <c r="Q463" s="9">
        <v>0</v>
      </c>
      <c r="R463" s="9">
        <v>-19500</v>
      </c>
      <c r="S463" s="9">
        <v>0</v>
      </c>
      <c r="T463" s="9">
        <f t="shared" si="102"/>
        <v>0</v>
      </c>
      <c r="U463" s="9">
        <v>-5776</v>
      </c>
      <c r="V463" s="9">
        <v>-494</v>
      </c>
      <c r="W463" s="9">
        <v>0</v>
      </c>
      <c r="X463" s="9">
        <v>-494</v>
      </c>
      <c r="Y463" s="9">
        <f t="shared" si="97"/>
        <v>6270</v>
      </c>
      <c r="Z463" s="9">
        <v>0</v>
      </c>
      <c r="AA463" s="9">
        <f>U463+X463+Y463+Z463</f>
        <v>0</v>
      </c>
      <c r="AB463" s="9">
        <v>0</v>
      </c>
      <c r="AC463" s="9">
        <f t="shared" si="103"/>
        <v>13724</v>
      </c>
      <c r="AD463" s="9">
        <f t="shared" si="104"/>
        <v>0</v>
      </c>
    </row>
    <row r="464" spans="1:30" x14ac:dyDescent="0.3">
      <c r="A464" s="8" t="s">
        <v>30</v>
      </c>
      <c r="B464" s="8" t="s">
        <v>973</v>
      </c>
      <c r="C464" s="8">
        <v>1600</v>
      </c>
      <c r="D464" s="8">
        <v>160001108</v>
      </c>
      <c r="E464" s="8">
        <v>0</v>
      </c>
      <c r="F464" s="8" t="s">
        <v>1042</v>
      </c>
      <c r="G464" s="8" t="s">
        <v>385</v>
      </c>
      <c r="H464" s="8" t="s">
        <v>34</v>
      </c>
      <c r="I464" s="8">
        <v>1</v>
      </c>
      <c r="J464" s="8">
        <v>15</v>
      </c>
      <c r="K464" s="8">
        <v>0</v>
      </c>
      <c r="L464" s="8" t="s">
        <v>409</v>
      </c>
      <c r="M464" s="8" t="s">
        <v>1043</v>
      </c>
      <c r="N464" s="8"/>
      <c r="O464" s="8" t="s">
        <v>38</v>
      </c>
      <c r="P464" s="9">
        <v>5714.06</v>
      </c>
      <c r="Q464" s="9">
        <v>0</v>
      </c>
      <c r="R464" s="9">
        <f>-P464</f>
        <v>-5714.06</v>
      </c>
      <c r="S464" s="9">
        <v>0</v>
      </c>
      <c r="T464" s="9">
        <f t="shared" si="102"/>
        <v>0</v>
      </c>
      <c r="U464" s="9">
        <v>-1676</v>
      </c>
      <c r="V464" s="9">
        <v>-273</v>
      </c>
      <c r="W464" s="9">
        <v>0</v>
      </c>
      <c r="X464" s="9">
        <v>-273</v>
      </c>
      <c r="Y464" s="9">
        <f t="shared" si="97"/>
        <v>1949</v>
      </c>
      <c r="Z464" s="9">
        <v>0</v>
      </c>
      <c r="AA464" s="9">
        <f>U464+X464+Y464+Z464-AB464</f>
        <v>0</v>
      </c>
      <c r="AB464" s="9">
        <v>0</v>
      </c>
      <c r="AC464" s="9">
        <f t="shared" si="103"/>
        <v>4038.0600000000004</v>
      </c>
      <c r="AD464" s="9">
        <f t="shared" si="104"/>
        <v>0</v>
      </c>
    </row>
    <row r="465" spans="1:30" x14ac:dyDescent="0.3">
      <c r="A465" s="8" t="s">
        <v>30</v>
      </c>
      <c r="B465" s="8" t="s">
        <v>973</v>
      </c>
      <c r="C465" s="8">
        <v>1600</v>
      </c>
      <c r="D465" s="8">
        <v>160001129</v>
      </c>
      <c r="E465" s="8">
        <v>0</v>
      </c>
      <c r="F465" s="8" t="s">
        <v>1044</v>
      </c>
      <c r="G465" s="8" t="s">
        <v>1045</v>
      </c>
      <c r="H465" s="8" t="s">
        <v>34</v>
      </c>
      <c r="I465" s="8">
        <v>0</v>
      </c>
      <c r="J465" s="8">
        <v>15</v>
      </c>
      <c r="K465" s="8">
        <v>0</v>
      </c>
      <c r="L465" s="8" t="s">
        <v>1046</v>
      </c>
      <c r="M465" s="8" t="s">
        <v>460</v>
      </c>
      <c r="N465" s="8" t="s">
        <v>991</v>
      </c>
      <c r="O465" s="8" t="s">
        <v>38</v>
      </c>
      <c r="P465" s="9">
        <v>539967.21</v>
      </c>
      <c r="Q465" s="9">
        <v>0</v>
      </c>
      <c r="R465" s="9">
        <v>-539967.21</v>
      </c>
      <c r="S465" s="9">
        <v>0</v>
      </c>
      <c r="T465" s="9">
        <f t="shared" si="102"/>
        <v>0</v>
      </c>
      <c r="U465" s="9">
        <v>-154594</v>
      </c>
      <c r="V465" s="9">
        <v>-13679</v>
      </c>
      <c r="W465" s="9">
        <v>0</v>
      </c>
      <c r="X465" s="9">
        <v>-13679</v>
      </c>
      <c r="Y465" s="9">
        <f t="shared" si="97"/>
        <v>168273</v>
      </c>
      <c r="Z465" s="9">
        <v>0</v>
      </c>
      <c r="AA465" s="9">
        <f>U465+X465+Y465+Z465</f>
        <v>0</v>
      </c>
      <c r="AB465" s="9">
        <v>0</v>
      </c>
      <c r="AC465" s="9">
        <f t="shared" si="103"/>
        <v>385373.20999999996</v>
      </c>
      <c r="AD465" s="9">
        <f t="shared" si="104"/>
        <v>0</v>
      </c>
    </row>
    <row r="466" spans="1:30" x14ac:dyDescent="0.3">
      <c r="A466" s="8" t="s">
        <v>30</v>
      </c>
      <c r="B466" s="8" t="s">
        <v>973</v>
      </c>
      <c r="C466" s="8">
        <v>1600</v>
      </c>
      <c r="D466" s="8">
        <v>160001130</v>
      </c>
      <c r="E466" s="8">
        <v>0</v>
      </c>
      <c r="F466" s="8" t="s">
        <v>1047</v>
      </c>
      <c r="G466" s="8" t="s">
        <v>1048</v>
      </c>
      <c r="H466" s="8" t="s">
        <v>34</v>
      </c>
      <c r="I466" s="8">
        <v>4</v>
      </c>
      <c r="J466" s="8">
        <v>15</v>
      </c>
      <c r="K466" s="8">
        <v>0</v>
      </c>
      <c r="L466" s="8" t="s">
        <v>1046</v>
      </c>
      <c r="M466" s="8" t="s">
        <v>1049</v>
      </c>
      <c r="N466" s="8"/>
      <c r="O466" s="8" t="s">
        <v>38</v>
      </c>
      <c r="P466" s="9">
        <v>62000</v>
      </c>
      <c r="Q466" s="9">
        <v>0</v>
      </c>
      <c r="R466" s="9">
        <f>-P466</f>
        <v>-62000</v>
      </c>
      <c r="S466" s="9">
        <v>0</v>
      </c>
      <c r="T466" s="9">
        <f t="shared" si="102"/>
        <v>0</v>
      </c>
      <c r="U466" s="9">
        <v>-17731</v>
      </c>
      <c r="V466" s="9">
        <v>-2958</v>
      </c>
      <c r="W466" s="9">
        <v>0</v>
      </c>
      <c r="X466" s="9">
        <v>-2958</v>
      </c>
      <c r="Y466" s="9">
        <f t="shared" si="97"/>
        <v>20689</v>
      </c>
      <c r="Z466" s="9">
        <v>0</v>
      </c>
      <c r="AA466" s="9">
        <f>U466+X466+Y466+Z466-AB466</f>
        <v>0</v>
      </c>
      <c r="AB466" s="9">
        <v>0</v>
      </c>
      <c r="AC466" s="9">
        <f t="shared" si="103"/>
        <v>44269</v>
      </c>
      <c r="AD466" s="9">
        <f t="shared" si="104"/>
        <v>0</v>
      </c>
    </row>
    <row r="467" spans="1:30" x14ac:dyDescent="0.3">
      <c r="A467" s="8" t="s">
        <v>30</v>
      </c>
      <c r="B467" s="8" t="s">
        <v>973</v>
      </c>
      <c r="C467" s="8">
        <v>1600</v>
      </c>
      <c r="D467" s="8">
        <v>160001211</v>
      </c>
      <c r="E467" s="8">
        <v>0</v>
      </c>
      <c r="F467" s="8" t="s">
        <v>1050</v>
      </c>
      <c r="G467" s="8" t="s">
        <v>1051</v>
      </c>
      <c r="H467" s="8" t="s">
        <v>34</v>
      </c>
      <c r="I467" s="8">
        <v>0</v>
      </c>
      <c r="J467" s="8">
        <v>15</v>
      </c>
      <c r="K467" s="8">
        <v>0</v>
      </c>
      <c r="L467" s="8" t="s">
        <v>172</v>
      </c>
      <c r="M467" s="8" t="s">
        <v>1052</v>
      </c>
      <c r="N467" s="8" t="s">
        <v>991</v>
      </c>
      <c r="O467" s="8" t="s">
        <v>38</v>
      </c>
      <c r="P467" s="9">
        <v>12800</v>
      </c>
      <c r="Q467" s="9">
        <v>0</v>
      </c>
      <c r="R467" s="9">
        <v>-12800</v>
      </c>
      <c r="S467" s="9">
        <v>0</v>
      </c>
      <c r="T467" s="9">
        <f t="shared" si="102"/>
        <v>0</v>
      </c>
      <c r="U467" s="9">
        <v>-3599</v>
      </c>
      <c r="V467" s="9">
        <v>-324</v>
      </c>
      <c r="W467" s="9">
        <v>0</v>
      </c>
      <c r="X467" s="9">
        <v>-324</v>
      </c>
      <c r="Y467" s="9">
        <f t="shared" si="97"/>
        <v>3923</v>
      </c>
      <c r="Z467" s="9">
        <v>0</v>
      </c>
      <c r="AA467" s="9">
        <f>U467+X467+Y467+Z467</f>
        <v>0</v>
      </c>
      <c r="AB467" s="9">
        <v>0</v>
      </c>
      <c r="AC467" s="9">
        <f t="shared" si="103"/>
        <v>9201</v>
      </c>
      <c r="AD467" s="9">
        <f t="shared" si="104"/>
        <v>0</v>
      </c>
    </row>
    <row r="468" spans="1:30" x14ac:dyDescent="0.3">
      <c r="A468" s="8" t="s">
        <v>30</v>
      </c>
      <c r="B468" s="8" t="s">
        <v>973</v>
      </c>
      <c r="C468" s="8">
        <v>1600</v>
      </c>
      <c r="D468" s="8">
        <v>160001212</v>
      </c>
      <c r="E468" s="8">
        <v>0</v>
      </c>
      <c r="F468" s="8" t="s">
        <v>1053</v>
      </c>
      <c r="G468" s="8" t="s">
        <v>1054</v>
      </c>
      <c r="H468" s="8" t="s">
        <v>34</v>
      </c>
      <c r="I468" s="8">
        <v>2</v>
      </c>
      <c r="J468" s="8">
        <v>15</v>
      </c>
      <c r="K468" s="8">
        <v>0</v>
      </c>
      <c r="L468" s="8" t="s">
        <v>172</v>
      </c>
      <c r="M468" s="8" t="s">
        <v>1052</v>
      </c>
      <c r="N468" s="8"/>
      <c r="O468" s="8" t="s">
        <v>38</v>
      </c>
      <c r="P468" s="9">
        <v>27300</v>
      </c>
      <c r="Q468" s="9">
        <v>0</v>
      </c>
      <c r="R468" s="9">
        <f>-P468</f>
        <v>-27300</v>
      </c>
      <c r="S468" s="9">
        <v>0</v>
      </c>
      <c r="T468" s="9">
        <f t="shared" si="102"/>
        <v>0</v>
      </c>
      <c r="U468" s="9">
        <v>-7674</v>
      </c>
      <c r="V468" s="9">
        <v>-1303</v>
      </c>
      <c r="W468" s="9">
        <v>0</v>
      </c>
      <c r="X468" s="9">
        <v>-1303</v>
      </c>
      <c r="Y468" s="9">
        <f t="shared" si="97"/>
        <v>8977</v>
      </c>
      <c r="Z468" s="9">
        <v>0</v>
      </c>
      <c r="AA468" s="9">
        <f>U468+X468+Y468+Z468-AB468</f>
        <v>0</v>
      </c>
      <c r="AB468" s="9">
        <v>0</v>
      </c>
      <c r="AC468" s="9">
        <f t="shared" si="103"/>
        <v>19626</v>
      </c>
      <c r="AD468" s="9">
        <f t="shared" si="104"/>
        <v>0</v>
      </c>
    </row>
    <row r="469" spans="1:30" x14ac:dyDescent="0.3">
      <c r="A469" s="8" t="s">
        <v>30</v>
      </c>
      <c r="B469" s="8" t="s">
        <v>973</v>
      </c>
      <c r="C469" s="8">
        <v>1600</v>
      </c>
      <c r="D469" s="8">
        <v>160001213</v>
      </c>
      <c r="E469" s="8">
        <v>0</v>
      </c>
      <c r="F469" s="8" t="s">
        <v>1055</v>
      </c>
      <c r="G469" s="8" t="s">
        <v>1056</v>
      </c>
      <c r="H469" s="8" t="s">
        <v>34</v>
      </c>
      <c r="I469" s="8">
        <v>0</v>
      </c>
      <c r="J469" s="8">
        <v>15</v>
      </c>
      <c r="K469" s="8">
        <v>0</v>
      </c>
      <c r="L469" s="8" t="s">
        <v>172</v>
      </c>
      <c r="M469" s="8" t="s">
        <v>1052</v>
      </c>
      <c r="N469" s="8" t="s">
        <v>991</v>
      </c>
      <c r="O469" s="8" t="s">
        <v>38</v>
      </c>
      <c r="P469" s="9">
        <v>13600</v>
      </c>
      <c r="Q469" s="9">
        <v>0</v>
      </c>
      <c r="R469" s="9">
        <v>-13600</v>
      </c>
      <c r="S469" s="9">
        <v>0</v>
      </c>
      <c r="T469" s="9">
        <f t="shared" si="102"/>
        <v>0</v>
      </c>
      <c r="U469" s="9">
        <v>-3822</v>
      </c>
      <c r="V469" s="9">
        <v>-345</v>
      </c>
      <c r="W469" s="9">
        <v>0</v>
      </c>
      <c r="X469" s="9">
        <v>-345</v>
      </c>
      <c r="Y469" s="9">
        <f t="shared" si="97"/>
        <v>4167</v>
      </c>
      <c r="Z469" s="9">
        <v>0</v>
      </c>
      <c r="AA469" s="9">
        <f>U469+X469+Y469+Z469</f>
        <v>0</v>
      </c>
      <c r="AB469" s="9">
        <v>0</v>
      </c>
      <c r="AC469" s="9">
        <f t="shared" si="103"/>
        <v>9778</v>
      </c>
      <c r="AD469" s="9">
        <f t="shared" si="104"/>
        <v>0</v>
      </c>
    </row>
    <row r="470" spans="1:30" x14ac:dyDescent="0.3">
      <c r="A470" s="8" t="s">
        <v>30</v>
      </c>
      <c r="B470" s="8" t="s">
        <v>973</v>
      </c>
      <c r="C470" s="8">
        <v>1600</v>
      </c>
      <c r="D470" s="8">
        <v>160001289</v>
      </c>
      <c r="E470" s="8">
        <v>0</v>
      </c>
      <c r="F470" s="8" t="s">
        <v>1057</v>
      </c>
      <c r="G470" s="8" t="s">
        <v>1058</v>
      </c>
      <c r="H470" s="8" t="s">
        <v>34</v>
      </c>
      <c r="I470" s="8">
        <v>1</v>
      </c>
      <c r="J470" s="8">
        <v>15</v>
      </c>
      <c r="K470" s="8">
        <v>0</v>
      </c>
      <c r="L470" s="8" t="s">
        <v>1059</v>
      </c>
      <c r="M470" s="8" t="s">
        <v>1060</v>
      </c>
      <c r="N470" s="8"/>
      <c r="O470" s="8" t="s">
        <v>38</v>
      </c>
      <c r="P470" s="9">
        <v>3236467.84</v>
      </c>
      <c r="Q470" s="9">
        <v>0</v>
      </c>
      <c r="R470" s="9">
        <f>-P470</f>
        <v>-3236467.84</v>
      </c>
      <c r="S470" s="9">
        <v>0</v>
      </c>
      <c r="T470" s="9">
        <f t="shared" si="102"/>
        <v>0</v>
      </c>
      <c r="U470" s="9">
        <v>-873816</v>
      </c>
      <c r="V470" s="9">
        <v>-154434</v>
      </c>
      <c r="W470" s="9">
        <v>0</v>
      </c>
      <c r="X470" s="9">
        <v>-154434</v>
      </c>
      <c r="Y470" s="9">
        <f t="shared" si="97"/>
        <v>1028250</v>
      </c>
      <c r="Z470" s="9">
        <v>0</v>
      </c>
      <c r="AA470" s="9">
        <f>U470+X470+Y470+Z470-AB470</f>
        <v>0</v>
      </c>
      <c r="AB470" s="9">
        <v>0</v>
      </c>
      <c r="AC470" s="9">
        <f t="shared" si="103"/>
        <v>2362651.84</v>
      </c>
      <c r="AD470" s="9">
        <f t="shared" si="104"/>
        <v>0</v>
      </c>
    </row>
    <row r="471" spans="1:30" x14ac:dyDescent="0.3">
      <c r="A471" s="8" t="s">
        <v>30</v>
      </c>
      <c r="B471" s="8" t="s">
        <v>973</v>
      </c>
      <c r="C471" s="8">
        <v>1600</v>
      </c>
      <c r="D471" s="8">
        <v>160001318</v>
      </c>
      <c r="E471" s="8">
        <v>0</v>
      </c>
      <c r="F471" s="8" t="s">
        <v>1061</v>
      </c>
      <c r="G471" s="8" t="s">
        <v>1062</v>
      </c>
      <c r="H471" s="8" t="s">
        <v>34</v>
      </c>
      <c r="I471" s="8">
        <v>1</v>
      </c>
      <c r="J471" s="8">
        <v>15</v>
      </c>
      <c r="K471" s="8">
        <v>0</v>
      </c>
      <c r="L471" s="8" t="s">
        <v>85</v>
      </c>
      <c r="M471" s="8" t="s">
        <v>1063</v>
      </c>
      <c r="N471" s="8"/>
      <c r="O471" s="8" t="s">
        <v>38</v>
      </c>
      <c r="P471" s="9">
        <v>138250.37</v>
      </c>
      <c r="Q471" s="9">
        <v>0</v>
      </c>
      <c r="R471" s="9">
        <f>-P471</f>
        <v>-138250.37</v>
      </c>
      <c r="S471" s="9">
        <v>0</v>
      </c>
      <c r="T471" s="9">
        <f t="shared" si="102"/>
        <v>0</v>
      </c>
      <c r="U471" s="9">
        <v>-37015</v>
      </c>
      <c r="V471" s="9">
        <v>-6597</v>
      </c>
      <c r="W471" s="9">
        <v>0</v>
      </c>
      <c r="X471" s="9">
        <v>-6597</v>
      </c>
      <c r="Y471" s="9">
        <f t="shared" si="97"/>
        <v>43612</v>
      </c>
      <c r="Z471" s="9">
        <v>0</v>
      </c>
      <c r="AA471" s="9">
        <f>U471+X471+Y471+Z471-AB471</f>
        <v>0</v>
      </c>
      <c r="AB471" s="9">
        <v>0</v>
      </c>
      <c r="AC471" s="9">
        <f t="shared" si="103"/>
        <v>101235.37</v>
      </c>
      <c r="AD471" s="9">
        <f t="shared" si="104"/>
        <v>0</v>
      </c>
    </row>
    <row r="472" spans="1:30" x14ac:dyDescent="0.3">
      <c r="A472" s="8" t="s">
        <v>30</v>
      </c>
      <c r="B472" s="8" t="s">
        <v>973</v>
      </c>
      <c r="C472" s="8">
        <v>1600</v>
      </c>
      <c r="D472" s="8">
        <v>160001319</v>
      </c>
      <c r="E472" s="8">
        <v>0</v>
      </c>
      <c r="F472" s="8" t="s">
        <v>1064</v>
      </c>
      <c r="G472" s="8" t="s">
        <v>1065</v>
      </c>
      <c r="H472" s="8" t="s">
        <v>34</v>
      </c>
      <c r="I472" s="8">
        <v>1</v>
      </c>
      <c r="J472" s="8">
        <v>15</v>
      </c>
      <c r="K472" s="8">
        <v>0</v>
      </c>
      <c r="L472" s="8" t="s">
        <v>85</v>
      </c>
      <c r="M472" s="8" t="s">
        <v>1063</v>
      </c>
      <c r="N472" s="8"/>
      <c r="O472" s="8" t="s">
        <v>38</v>
      </c>
      <c r="P472" s="9">
        <v>78044.570000000007</v>
      </c>
      <c r="Q472" s="9">
        <v>0</v>
      </c>
      <c r="R472" s="9">
        <f>-P472</f>
        <v>-78044.570000000007</v>
      </c>
      <c r="S472" s="9">
        <v>0</v>
      </c>
      <c r="T472" s="9">
        <f t="shared" si="102"/>
        <v>0</v>
      </c>
      <c r="U472" s="9">
        <v>-20896</v>
      </c>
      <c r="V472" s="9">
        <v>-3724</v>
      </c>
      <c r="W472" s="9">
        <v>0</v>
      </c>
      <c r="X472" s="9">
        <v>-3724</v>
      </c>
      <c r="Y472" s="9">
        <f t="shared" si="97"/>
        <v>24620</v>
      </c>
      <c r="Z472" s="9">
        <v>0</v>
      </c>
      <c r="AA472" s="9">
        <f>U472+X472+Y472+Z472-AB472</f>
        <v>0</v>
      </c>
      <c r="AB472" s="9">
        <v>0</v>
      </c>
      <c r="AC472" s="9">
        <f t="shared" si="103"/>
        <v>57148.570000000007</v>
      </c>
      <c r="AD472" s="9">
        <f t="shared" si="104"/>
        <v>0</v>
      </c>
    </row>
    <row r="473" spans="1:30" x14ac:dyDescent="0.3">
      <c r="A473" s="8" t="s">
        <v>30</v>
      </c>
      <c r="B473" s="8" t="s">
        <v>973</v>
      </c>
      <c r="C473" s="8">
        <v>1600</v>
      </c>
      <c r="D473" s="8">
        <v>160001320</v>
      </c>
      <c r="E473" s="8">
        <v>0</v>
      </c>
      <c r="F473" s="8" t="s">
        <v>1066</v>
      </c>
      <c r="G473" s="8" t="s">
        <v>1067</v>
      </c>
      <c r="H473" s="8" t="s">
        <v>34</v>
      </c>
      <c r="I473" s="8">
        <v>1</v>
      </c>
      <c r="J473" s="8">
        <v>15</v>
      </c>
      <c r="K473" s="8">
        <v>0</v>
      </c>
      <c r="L473" s="8" t="s">
        <v>85</v>
      </c>
      <c r="M473" s="8" t="s">
        <v>1068</v>
      </c>
      <c r="N473" s="8"/>
      <c r="O473" s="8" t="s">
        <v>38</v>
      </c>
      <c r="P473" s="9">
        <v>481121.38</v>
      </c>
      <c r="Q473" s="9">
        <v>0</v>
      </c>
      <c r="R473" s="9">
        <f>-P473</f>
        <v>-481121.38</v>
      </c>
      <c r="S473" s="9">
        <v>0</v>
      </c>
      <c r="T473" s="9">
        <f t="shared" si="102"/>
        <v>0</v>
      </c>
      <c r="U473" s="9">
        <v>-128980</v>
      </c>
      <c r="V473" s="9">
        <v>-22958</v>
      </c>
      <c r="W473" s="9">
        <v>0</v>
      </c>
      <c r="X473" s="9">
        <v>-22958</v>
      </c>
      <c r="Y473" s="9">
        <f t="shared" si="97"/>
        <v>151938</v>
      </c>
      <c r="Z473" s="9">
        <v>0</v>
      </c>
      <c r="AA473" s="9">
        <f>U473+X473+Y473+Z473-AB473</f>
        <v>0</v>
      </c>
      <c r="AB473" s="9">
        <v>0</v>
      </c>
      <c r="AC473" s="9">
        <f t="shared" si="103"/>
        <v>352141.38</v>
      </c>
      <c r="AD473" s="9">
        <f t="shared" si="104"/>
        <v>0</v>
      </c>
    </row>
    <row r="474" spans="1:30" x14ac:dyDescent="0.3">
      <c r="A474" s="8" t="s">
        <v>30</v>
      </c>
      <c r="B474" s="8" t="s">
        <v>973</v>
      </c>
      <c r="C474" s="8">
        <v>1600</v>
      </c>
      <c r="D474" s="8">
        <v>160001406</v>
      </c>
      <c r="E474" s="8">
        <v>0</v>
      </c>
      <c r="F474" s="8" t="s">
        <v>1069</v>
      </c>
      <c r="G474" s="8" t="s">
        <v>1070</v>
      </c>
      <c r="H474" s="8" t="s">
        <v>34</v>
      </c>
      <c r="I474" s="8">
        <v>0</v>
      </c>
      <c r="J474" s="8">
        <v>15</v>
      </c>
      <c r="K474" s="8">
        <v>0</v>
      </c>
      <c r="L474" s="8" t="s">
        <v>300</v>
      </c>
      <c r="M474" s="8" t="s">
        <v>1071</v>
      </c>
      <c r="N474" s="8" t="s">
        <v>991</v>
      </c>
      <c r="O474" s="8" t="s">
        <v>38</v>
      </c>
      <c r="P474" s="9">
        <v>14800</v>
      </c>
      <c r="Q474" s="9">
        <v>0</v>
      </c>
      <c r="R474" s="9">
        <v>-14800</v>
      </c>
      <c r="S474" s="9">
        <v>0</v>
      </c>
      <c r="T474" s="9">
        <f t="shared" si="102"/>
        <v>0</v>
      </c>
      <c r="U474" s="9">
        <v>-3738</v>
      </c>
      <c r="V474" s="9">
        <v>-375</v>
      </c>
      <c r="W474" s="9">
        <v>0</v>
      </c>
      <c r="X474" s="9">
        <v>-375</v>
      </c>
      <c r="Y474" s="9">
        <f t="shared" si="97"/>
        <v>4113</v>
      </c>
      <c r="Z474" s="9">
        <v>0</v>
      </c>
      <c r="AA474" s="9">
        <f>U474+X474+Y474+Z474</f>
        <v>0</v>
      </c>
      <c r="AB474" s="9">
        <v>0</v>
      </c>
      <c r="AC474" s="9">
        <f t="shared" si="103"/>
        <v>11062</v>
      </c>
      <c r="AD474" s="9">
        <f t="shared" si="104"/>
        <v>0</v>
      </c>
    </row>
    <row r="475" spans="1:30" x14ac:dyDescent="0.3">
      <c r="A475" s="8" t="s">
        <v>30</v>
      </c>
      <c r="B475" s="8" t="s">
        <v>973</v>
      </c>
      <c r="C475" s="8">
        <v>1600</v>
      </c>
      <c r="D475" s="8">
        <v>160001407</v>
      </c>
      <c r="E475" s="8">
        <v>0</v>
      </c>
      <c r="F475" s="8" t="s">
        <v>1072</v>
      </c>
      <c r="G475" s="8" t="s">
        <v>1073</v>
      </c>
      <c r="H475" s="8" t="s">
        <v>34</v>
      </c>
      <c r="I475" s="8">
        <v>3</v>
      </c>
      <c r="J475" s="8">
        <v>15</v>
      </c>
      <c r="K475" s="8">
        <v>0</v>
      </c>
      <c r="L475" s="8" t="s">
        <v>300</v>
      </c>
      <c r="M475" s="8" t="s">
        <v>1074</v>
      </c>
      <c r="N475" s="8"/>
      <c r="O475" s="8" t="s">
        <v>38</v>
      </c>
      <c r="P475" s="9">
        <v>66586.59</v>
      </c>
      <c r="Q475" s="9">
        <v>0</v>
      </c>
      <c r="R475" s="9">
        <f>-P475</f>
        <v>-66586.59</v>
      </c>
      <c r="S475" s="9">
        <v>0</v>
      </c>
      <c r="T475" s="9">
        <f t="shared" si="102"/>
        <v>0</v>
      </c>
      <c r="U475" s="9">
        <v>-16614</v>
      </c>
      <c r="V475" s="9">
        <v>-3177</v>
      </c>
      <c r="W475" s="9">
        <v>0</v>
      </c>
      <c r="X475" s="9">
        <v>-3177</v>
      </c>
      <c r="Y475" s="9">
        <f t="shared" si="97"/>
        <v>19791</v>
      </c>
      <c r="Z475" s="9">
        <v>0</v>
      </c>
      <c r="AA475" s="9">
        <f>U475+X475+Y475+Z475-AB475</f>
        <v>0</v>
      </c>
      <c r="AB475" s="9">
        <v>0</v>
      </c>
      <c r="AC475" s="9">
        <f t="shared" si="103"/>
        <v>49972.59</v>
      </c>
      <c r="AD475" s="9">
        <f t="shared" si="104"/>
        <v>0</v>
      </c>
    </row>
    <row r="476" spans="1:30" x14ac:dyDescent="0.3">
      <c r="A476" s="8" t="s">
        <v>30</v>
      </c>
      <c r="B476" s="8" t="s">
        <v>973</v>
      </c>
      <c r="C476" s="8">
        <v>1600</v>
      </c>
      <c r="D476" s="8">
        <v>160002080</v>
      </c>
      <c r="E476" s="8">
        <v>0</v>
      </c>
      <c r="F476" s="8" t="s">
        <v>1075</v>
      </c>
      <c r="G476" s="8" t="s">
        <v>1076</v>
      </c>
      <c r="H476" s="8" t="s">
        <v>34</v>
      </c>
      <c r="I476" s="8">
        <v>0</v>
      </c>
      <c r="J476" s="8">
        <v>15</v>
      </c>
      <c r="K476" s="8">
        <v>0</v>
      </c>
      <c r="L476" s="8" t="s">
        <v>97</v>
      </c>
      <c r="M476" s="8" t="s">
        <v>1077</v>
      </c>
      <c r="N476" s="8" t="s">
        <v>991</v>
      </c>
      <c r="O476" s="8" t="s">
        <v>38</v>
      </c>
      <c r="P476" s="9">
        <v>10672.55</v>
      </c>
      <c r="Q476" s="9">
        <v>0</v>
      </c>
      <c r="R476" s="9">
        <v>-10672.55</v>
      </c>
      <c r="S476" s="9">
        <v>0</v>
      </c>
      <c r="T476" s="9">
        <f t="shared" si="102"/>
        <v>0</v>
      </c>
      <c r="U476" s="9">
        <v>-2234</v>
      </c>
      <c r="V476" s="9">
        <v>-270</v>
      </c>
      <c r="W476" s="9">
        <v>0</v>
      </c>
      <c r="X476" s="9">
        <v>-270</v>
      </c>
      <c r="Y476" s="9">
        <f t="shared" si="97"/>
        <v>2504</v>
      </c>
      <c r="Z476" s="9">
        <v>0</v>
      </c>
      <c r="AA476" s="9">
        <f>U476+X476+Y476+Z476</f>
        <v>0</v>
      </c>
      <c r="AB476" s="9">
        <v>0</v>
      </c>
      <c r="AC476" s="9">
        <f t="shared" si="103"/>
        <v>8438.5499999999993</v>
      </c>
      <c r="AD476" s="9">
        <f t="shared" si="104"/>
        <v>0</v>
      </c>
    </row>
    <row r="477" spans="1:30" x14ac:dyDescent="0.3">
      <c r="A477" s="8" t="s">
        <v>30</v>
      </c>
      <c r="B477" s="8" t="s">
        <v>973</v>
      </c>
      <c r="C477" s="8">
        <v>1600</v>
      </c>
      <c r="D477" s="8">
        <v>160002084</v>
      </c>
      <c r="E477" s="8">
        <v>0</v>
      </c>
      <c r="F477" s="8" t="s">
        <v>1078</v>
      </c>
      <c r="G477" s="8" t="s">
        <v>1079</v>
      </c>
      <c r="H477" s="8" t="s">
        <v>34</v>
      </c>
      <c r="I477" s="8">
        <v>0</v>
      </c>
      <c r="J477" s="8">
        <v>15</v>
      </c>
      <c r="K477" s="8">
        <v>0</v>
      </c>
      <c r="L477" s="8" t="s">
        <v>97</v>
      </c>
      <c r="M477" s="8" t="s">
        <v>1077</v>
      </c>
      <c r="N477" s="8" t="s">
        <v>991</v>
      </c>
      <c r="O477" s="8" t="s">
        <v>38</v>
      </c>
      <c r="P477" s="9">
        <v>15452.96</v>
      </c>
      <c r="Q477" s="9">
        <v>0</v>
      </c>
      <c r="R477" s="9">
        <v>-15452.96</v>
      </c>
      <c r="S477" s="9">
        <v>0</v>
      </c>
      <c r="T477" s="9">
        <f t="shared" si="102"/>
        <v>0</v>
      </c>
      <c r="U477" s="9">
        <v>-3235</v>
      </c>
      <c r="V477" s="9">
        <v>-391</v>
      </c>
      <c r="W477" s="9">
        <v>0</v>
      </c>
      <c r="X477" s="9">
        <v>-391</v>
      </c>
      <c r="Y477" s="9">
        <f t="shared" si="97"/>
        <v>3626</v>
      </c>
      <c r="Z477" s="9">
        <v>0</v>
      </c>
      <c r="AA477" s="9">
        <f>U477+X477+Y477+Z477</f>
        <v>0</v>
      </c>
      <c r="AB477" s="9">
        <v>0</v>
      </c>
      <c r="AC477" s="9">
        <f t="shared" si="103"/>
        <v>12217.96</v>
      </c>
      <c r="AD477" s="9">
        <f t="shared" si="104"/>
        <v>0</v>
      </c>
    </row>
    <row r="478" spans="1:30" x14ac:dyDescent="0.3">
      <c r="A478" s="8" t="s">
        <v>30</v>
      </c>
      <c r="B478" s="8" t="s">
        <v>973</v>
      </c>
      <c r="C478" s="8">
        <v>1600</v>
      </c>
      <c r="D478" s="8">
        <v>160002101</v>
      </c>
      <c r="E478" s="8">
        <v>0</v>
      </c>
      <c r="F478" s="8" t="s">
        <v>1080</v>
      </c>
      <c r="G478" s="8" t="s">
        <v>1081</v>
      </c>
      <c r="H478" s="8" t="s">
        <v>34</v>
      </c>
      <c r="I478" s="8">
        <v>1</v>
      </c>
      <c r="J478" s="8">
        <v>15</v>
      </c>
      <c r="K478" s="8">
        <v>0</v>
      </c>
      <c r="L478" s="8" t="s">
        <v>97</v>
      </c>
      <c r="M478" s="8" t="s">
        <v>1082</v>
      </c>
      <c r="N478" s="8"/>
      <c r="O478" s="8" t="s">
        <v>38</v>
      </c>
      <c r="P478" s="9">
        <v>188993.01</v>
      </c>
      <c r="Q478" s="9">
        <v>0</v>
      </c>
      <c r="R478" s="9">
        <f t="shared" ref="R478:R491" si="105">-P478</f>
        <v>-188993.01</v>
      </c>
      <c r="S478" s="9">
        <v>0</v>
      </c>
      <c r="T478" s="9">
        <f t="shared" si="102"/>
        <v>0</v>
      </c>
      <c r="U478" s="9">
        <v>-39353</v>
      </c>
      <c r="V478" s="9">
        <v>-9018</v>
      </c>
      <c r="W478" s="9">
        <v>0</v>
      </c>
      <c r="X478" s="9">
        <v>-9018</v>
      </c>
      <c r="Y478" s="9">
        <f t="shared" si="97"/>
        <v>48371</v>
      </c>
      <c r="Z478" s="9">
        <v>0</v>
      </c>
      <c r="AA478" s="9">
        <f t="shared" ref="AA478:AA491" si="106">U478+X478+Y478+Z478-AB478</f>
        <v>0</v>
      </c>
      <c r="AB478" s="9">
        <v>0</v>
      </c>
      <c r="AC478" s="9">
        <f t="shared" si="103"/>
        <v>149640.01</v>
      </c>
      <c r="AD478" s="9">
        <f t="shared" si="104"/>
        <v>0</v>
      </c>
    </row>
    <row r="479" spans="1:30" x14ac:dyDescent="0.3">
      <c r="A479" s="8" t="s">
        <v>30</v>
      </c>
      <c r="B479" s="8" t="s">
        <v>973</v>
      </c>
      <c r="C479" s="8">
        <v>1600</v>
      </c>
      <c r="D479" s="8">
        <v>160002264</v>
      </c>
      <c r="E479" s="8">
        <v>0</v>
      </c>
      <c r="F479" s="8" t="s">
        <v>1083</v>
      </c>
      <c r="G479" s="8" t="s">
        <v>1084</v>
      </c>
      <c r="H479" s="8" t="s">
        <v>34</v>
      </c>
      <c r="I479" s="8">
        <v>1</v>
      </c>
      <c r="J479" s="8">
        <v>15</v>
      </c>
      <c r="K479" s="8">
        <v>0</v>
      </c>
      <c r="L479" s="8" t="s">
        <v>203</v>
      </c>
      <c r="M479" s="8" t="s">
        <v>1085</v>
      </c>
      <c r="N479" s="8"/>
      <c r="O479" s="8" t="s">
        <v>38</v>
      </c>
      <c r="P479" s="9">
        <v>351000</v>
      </c>
      <c r="Q479" s="9">
        <v>0</v>
      </c>
      <c r="R479" s="9">
        <f t="shared" si="105"/>
        <v>-351000</v>
      </c>
      <c r="S479" s="9">
        <v>0</v>
      </c>
      <c r="T479" s="9">
        <f t="shared" si="102"/>
        <v>0</v>
      </c>
      <c r="U479" s="9">
        <v>-68274</v>
      </c>
      <c r="V479" s="9">
        <v>-16749</v>
      </c>
      <c r="W479" s="9">
        <v>0</v>
      </c>
      <c r="X479" s="9">
        <v>-16749</v>
      </c>
      <c r="Y479" s="9">
        <f t="shared" si="97"/>
        <v>85023</v>
      </c>
      <c r="Z479" s="9">
        <v>0</v>
      </c>
      <c r="AA479" s="9">
        <f t="shared" si="106"/>
        <v>0</v>
      </c>
      <c r="AB479" s="9">
        <v>0</v>
      </c>
      <c r="AC479" s="9">
        <f t="shared" si="103"/>
        <v>282726</v>
      </c>
      <c r="AD479" s="9">
        <f t="shared" si="104"/>
        <v>0</v>
      </c>
    </row>
    <row r="480" spans="1:30" x14ac:dyDescent="0.3">
      <c r="A480" s="8" t="s">
        <v>30</v>
      </c>
      <c r="B480" s="8" t="s">
        <v>973</v>
      </c>
      <c r="C480" s="8">
        <v>1600</v>
      </c>
      <c r="D480" s="8">
        <v>160002310</v>
      </c>
      <c r="E480" s="8">
        <v>0</v>
      </c>
      <c r="F480" s="8" t="s">
        <v>1086</v>
      </c>
      <c r="G480" s="8" t="s">
        <v>1087</v>
      </c>
      <c r="H480" s="8" t="s">
        <v>34</v>
      </c>
      <c r="I480" s="8">
        <v>1</v>
      </c>
      <c r="J480" s="8">
        <v>15</v>
      </c>
      <c r="K480" s="8">
        <v>0</v>
      </c>
      <c r="L480" s="8" t="s">
        <v>1088</v>
      </c>
      <c r="M480" s="8" t="s">
        <v>1089</v>
      </c>
      <c r="N480" s="8"/>
      <c r="O480" s="8" t="s">
        <v>38</v>
      </c>
      <c r="P480" s="9">
        <v>54405.37</v>
      </c>
      <c r="Q480" s="9">
        <v>0</v>
      </c>
      <c r="R480" s="9">
        <f t="shared" si="105"/>
        <v>-54405.37</v>
      </c>
      <c r="S480" s="9">
        <v>0</v>
      </c>
      <c r="T480" s="9">
        <f t="shared" si="102"/>
        <v>0</v>
      </c>
      <c r="U480" s="9">
        <v>-10008</v>
      </c>
      <c r="V480" s="9">
        <v>-2597</v>
      </c>
      <c r="W480" s="9">
        <v>0</v>
      </c>
      <c r="X480" s="9">
        <v>-2597</v>
      </c>
      <c r="Y480" s="9">
        <f t="shared" si="97"/>
        <v>12605</v>
      </c>
      <c r="Z480" s="9">
        <v>0</v>
      </c>
      <c r="AA480" s="9">
        <f t="shared" si="106"/>
        <v>0</v>
      </c>
      <c r="AB480" s="9">
        <v>0</v>
      </c>
      <c r="AC480" s="9">
        <f t="shared" si="103"/>
        <v>44397.37</v>
      </c>
      <c r="AD480" s="9">
        <f t="shared" si="104"/>
        <v>0</v>
      </c>
    </row>
    <row r="481" spans="1:30" x14ac:dyDescent="0.3">
      <c r="A481" s="8" t="s">
        <v>30</v>
      </c>
      <c r="B481" s="8" t="s">
        <v>973</v>
      </c>
      <c r="C481" s="8">
        <v>1600</v>
      </c>
      <c r="D481" s="8">
        <v>160002328</v>
      </c>
      <c r="E481" s="8">
        <v>0</v>
      </c>
      <c r="F481" s="8" t="s">
        <v>1090</v>
      </c>
      <c r="G481" s="8" t="s">
        <v>1091</v>
      </c>
      <c r="H481" s="8" t="s">
        <v>34</v>
      </c>
      <c r="I481" s="8">
        <v>1</v>
      </c>
      <c r="J481" s="8">
        <v>15</v>
      </c>
      <c r="K481" s="8">
        <v>0</v>
      </c>
      <c r="L481" s="8" t="s">
        <v>211</v>
      </c>
      <c r="M481" s="8" t="s">
        <v>1092</v>
      </c>
      <c r="N481" s="8"/>
      <c r="O481" s="8" t="s">
        <v>38</v>
      </c>
      <c r="P481" s="9">
        <v>2150</v>
      </c>
      <c r="Q481" s="9">
        <v>0</v>
      </c>
      <c r="R481" s="9">
        <f t="shared" si="105"/>
        <v>-2150</v>
      </c>
      <c r="S481" s="9">
        <v>0</v>
      </c>
      <c r="T481" s="9">
        <f t="shared" si="102"/>
        <v>0</v>
      </c>
      <c r="U481" s="9">
        <v>-385</v>
      </c>
      <c r="V481" s="9">
        <v>-103</v>
      </c>
      <c r="W481" s="9">
        <v>0</v>
      </c>
      <c r="X481" s="9">
        <v>-103</v>
      </c>
      <c r="Y481" s="9">
        <f t="shared" si="97"/>
        <v>488</v>
      </c>
      <c r="Z481" s="9">
        <v>0</v>
      </c>
      <c r="AA481" s="9">
        <f t="shared" si="106"/>
        <v>0</v>
      </c>
      <c r="AB481" s="9">
        <v>0</v>
      </c>
      <c r="AC481" s="9">
        <f t="shared" si="103"/>
        <v>1765</v>
      </c>
      <c r="AD481" s="9">
        <f t="shared" si="104"/>
        <v>0</v>
      </c>
    </row>
    <row r="482" spans="1:30" x14ac:dyDescent="0.3">
      <c r="A482" s="8" t="s">
        <v>30</v>
      </c>
      <c r="B482" s="8" t="s">
        <v>973</v>
      </c>
      <c r="C482" s="8">
        <v>1600</v>
      </c>
      <c r="D482" s="8">
        <v>160002362</v>
      </c>
      <c r="E482" s="8">
        <v>0</v>
      </c>
      <c r="F482" s="8" t="s">
        <v>1093</v>
      </c>
      <c r="G482" s="8" t="s">
        <v>1094</v>
      </c>
      <c r="H482" s="8" t="s">
        <v>34</v>
      </c>
      <c r="I482" s="8">
        <v>1</v>
      </c>
      <c r="J482" s="8">
        <v>15</v>
      </c>
      <c r="K482" s="8">
        <v>0</v>
      </c>
      <c r="L482" s="8" t="s">
        <v>35</v>
      </c>
      <c r="M482" s="8" t="s">
        <v>1095</v>
      </c>
      <c r="N482" s="8"/>
      <c r="O482" s="8" t="s">
        <v>38</v>
      </c>
      <c r="P482" s="9">
        <v>28915.93</v>
      </c>
      <c r="Q482" s="9">
        <v>0</v>
      </c>
      <c r="R482" s="9">
        <f t="shared" si="105"/>
        <v>-28915.93</v>
      </c>
      <c r="S482" s="9">
        <v>0</v>
      </c>
      <c r="T482" s="9">
        <f t="shared" si="102"/>
        <v>0</v>
      </c>
      <c r="U482" s="9">
        <v>-4895</v>
      </c>
      <c r="V482" s="9">
        <v>-1380</v>
      </c>
      <c r="W482" s="9">
        <v>0</v>
      </c>
      <c r="X482" s="9">
        <v>-1380</v>
      </c>
      <c r="Y482" s="9">
        <f t="shared" si="97"/>
        <v>6275</v>
      </c>
      <c r="Z482" s="9">
        <v>0</v>
      </c>
      <c r="AA482" s="9">
        <f t="shared" si="106"/>
        <v>0</v>
      </c>
      <c r="AB482" s="9">
        <v>0</v>
      </c>
      <c r="AC482" s="9">
        <f t="shared" si="103"/>
        <v>24020.93</v>
      </c>
      <c r="AD482" s="9">
        <f t="shared" si="104"/>
        <v>0</v>
      </c>
    </row>
    <row r="483" spans="1:30" x14ac:dyDescent="0.3">
      <c r="A483" s="8" t="s">
        <v>30</v>
      </c>
      <c r="B483" s="8" t="s">
        <v>973</v>
      </c>
      <c r="C483" s="8">
        <v>1600</v>
      </c>
      <c r="D483" s="8">
        <v>160002556</v>
      </c>
      <c r="E483" s="8">
        <v>0</v>
      </c>
      <c r="F483" s="8" t="s">
        <v>1096</v>
      </c>
      <c r="G483" s="8" t="s">
        <v>1081</v>
      </c>
      <c r="H483" s="8" t="s">
        <v>34</v>
      </c>
      <c r="I483" s="8">
        <v>1</v>
      </c>
      <c r="J483" s="8">
        <v>13</v>
      </c>
      <c r="K483" s="8">
        <v>4</v>
      </c>
      <c r="L483" s="8" t="s">
        <v>1097</v>
      </c>
      <c r="M483" s="8" t="s">
        <v>1097</v>
      </c>
      <c r="N483" s="8"/>
      <c r="O483" s="8" t="s">
        <v>38</v>
      </c>
      <c r="P483" s="9">
        <v>188993.01</v>
      </c>
      <c r="Q483" s="9">
        <v>0</v>
      </c>
      <c r="R483" s="9">
        <f t="shared" si="105"/>
        <v>-188993.01</v>
      </c>
      <c r="S483" s="9">
        <v>0</v>
      </c>
      <c r="T483" s="9">
        <f t="shared" si="102"/>
        <v>0</v>
      </c>
      <c r="U483" s="9">
        <v>-41877</v>
      </c>
      <c r="V483" s="9">
        <v>-9018</v>
      </c>
      <c r="W483" s="9">
        <v>0</v>
      </c>
      <c r="X483" s="9">
        <v>-9018</v>
      </c>
      <c r="Y483" s="9">
        <f t="shared" si="97"/>
        <v>50895</v>
      </c>
      <c r="Z483" s="9">
        <v>0</v>
      </c>
      <c r="AA483" s="9">
        <f t="shared" si="106"/>
        <v>0</v>
      </c>
      <c r="AB483" s="9">
        <v>0</v>
      </c>
      <c r="AC483" s="9">
        <f t="shared" si="103"/>
        <v>147116.01</v>
      </c>
      <c r="AD483" s="9">
        <f t="shared" si="104"/>
        <v>0</v>
      </c>
    </row>
    <row r="484" spans="1:30" x14ac:dyDescent="0.3">
      <c r="A484" s="8" t="s">
        <v>30</v>
      </c>
      <c r="B484" s="8" t="s">
        <v>973</v>
      </c>
      <c r="C484" s="8">
        <v>1600</v>
      </c>
      <c r="D484" s="8">
        <v>160002557</v>
      </c>
      <c r="E484" s="8">
        <v>0</v>
      </c>
      <c r="F484" s="8" t="s">
        <v>1098</v>
      </c>
      <c r="G484" s="8" t="s">
        <v>1099</v>
      </c>
      <c r="H484" s="8" t="s">
        <v>34</v>
      </c>
      <c r="I484" s="8">
        <v>1</v>
      </c>
      <c r="J484" s="8">
        <v>13</v>
      </c>
      <c r="K484" s="8">
        <v>3</v>
      </c>
      <c r="L484" s="8" t="s">
        <v>1097</v>
      </c>
      <c r="M484" s="8" t="s">
        <v>1097</v>
      </c>
      <c r="N484" s="8"/>
      <c r="O484" s="8" t="s">
        <v>38</v>
      </c>
      <c r="P484" s="9">
        <v>82496.86</v>
      </c>
      <c r="Q484" s="9">
        <v>0</v>
      </c>
      <c r="R484" s="9">
        <f t="shared" si="105"/>
        <v>-82496.86</v>
      </c>
      <c r="S484" s="9">
        <v>0</v>
      </c>
      <c r="T484" s="9">
        <f t="shared" si="102"/>
        <v>0</v>
      </c>
      <c r="U484" s="9">
        <v>-18679</v>
      </c>
      <c r="V484" s="9">
        <v>-3939</v>
      </c>
      <c r="W484" s="9">
        <v>0</v>
      </c>
      <c r="X484" s="9">
        <v>-3939</v>
      </c>
      <c r="Y484" s="9">
        <f t="shared" si="97"/>
        <v>22618</v>
      </c>
      <c r="Z484" s="9">
        <v>0</v>
      </c>
      <c r="AA484" s="9">
        <f t="shared" si="106"/>
        <v>0</v>
      </c>
      <c r="AB484" s="9">
        <v>0</v>
      </c>
      <c r="AC484" s="9">
        <f t="shared" si="103"/>
        <v>63817.86</v>
      </c>
      <c r="AD484" s="9">
        <f t="shared" si="104"/>
        <v>0</v>
      </c>
    </row>
    <row r="485" spans="1:30" x14ac:dyDescent="0.3">
      <c r="A485" s="8" t="s">
        <v>30</v>
      </c>
      <c r="B485" s="8" t="s">
        <v>973</v>
      </c>
      <c r="C485" s="8">
        <v>1600</v>
      </c>
      <c r="D485" s="8">
        <v>160002558</v>
      </c>
      <c r="E485" s="8">
        <v>0</v>
      </c>
      <c r="F485" s="8" t="s">
        <v>1100</v>
      </c>
      <c r="G485" s="8" t="s">
        <v>1101</v>
      </c>
      <c r="H485" s="8" t="s">
        <v>34</v>
      </c>
      <c r="I485" s="8">
        <v>1</v>
      </c>
      <c r="J485" s="8">
        <v>13</v>
      </c>
      <c r="K485" s="8">
        <v>6</v>
      </c>
      <c r="L485" s="8" t="s">
        <v>1097</v>
      </c>
      <c r="M485" s="8" t="s">
        <v>1097</v>
      </c>
      <c r="N485" s="8"/>
      <c r="O485" s="8" t="s">
        <v>38</v>
      </c>
      <c r="P485" s="9">
        <v>26125.5</v>
      </c>
      <c r="Q485" s="9">
        <v>0</v>
      </c>
      <c r="R485" s="9">
        <f t="shared" si="105"/>
        <v>-26125.5</v>
      </c>
      <c r="S485" s="9">
        <v>0</v>
      </c>
      <c r="T485" s="9">
        <f t="shared" si="102"/>
        <v>0</v>
      </c>
      <c r="U485" s="9">
        <v>-5493</v>
      </c>
      <c r="V485" s="9">
        <v>-1248</v>
      </c>
      <c r="W485" s="9">
        <v>0</v>
      </c>
      <c r="X485" s="9">
        <v>-1248</v>
      </c>
      <c r="Y485" s="9">
        <f t="shared" si="97"/>
        <v>6741</v>
      </c>
      <c r="Z485" s="9">
        <v>0</v>
      </c>
      <c r="AA485" s="9">
        <f t="shared" si="106"/>
        <v>0</v>
      </c>
      <c r="AB485" s="9">
        <v>0</v>
      </c>
      <c r="AC485" s="9">
        <f t="shared" si="103"/>
        <v>20632.5</v>
      </c>
      <c r="AD485" s="9">
        <f t="shared" si="104"/>
        <v>0</v>
      </c>
    </row>
    <row r="486" spans="1:30" x14ac:dyDescent="0.3">
      <c r="A486" s="8" t="s">
        <v>30</v>
      </c>
      <c r="B486" s="8" t="s">
        <v>973</v>
      </c>
      <c r="C486" s="8">
        <v>1600</v>
      </c>
      <c r="D486" s="8">
        <v>160002596</v>
      </c>
      <c r="E486" s="8">
        <v>0</v>
      </c>
      <c r="F486" s="8" t="s">
        <v>1102</v>
      </c>
      <c r="G486" s="8" t="s">
        <v>1103</v>
      </c>
      <c r="H486" s="8" t="s">
        <v>34</v>
      </c>
      <c r="I486" s="8">
        <v>2</v>
      </c>
      <c r="J486" s="8">
        <v>13</v>
      </c>
      <c r="K486" s="8">
        <v>5</v>
      </c>
      <c r="L486" s="8" t="s">
        <v>1097</v>
      </c>
      <c r="M486" s="8" t="s">
        <v>1097</v>
      </c>
      <c r="N486" s="8"/>
      <c r="O486" s="8" t="s">
        <v>38</v>
      </c>
      <c r="P486" s="9">
        <v>34463.43</v>
      </c>
      <c r="Q486" s="9">
        <v>0</v>
      </c>
      <c r="R486" s="9">
        <f t="shared" si="105"/>
        <v>-34463.43</v>
      </c>
      <c r="S486" s="9">
        <v>0</v>
      </c>
      <c r="T486" s="9">
        <f t="shared" si="102"/>
        <v>0</v>
      </c>
      <c r="U486" s="9">
        <v>-7432</v>
      </c>
      <c r="V486" s="9">
        <v>-1646</v>
      </c>
      <c r="W486" s="9">
        <v>0</v>
      </c>
      <c r="X486" s="9">
        <v>-1646</v>
      </c>
      <c r="Y486" s="9">
        <f t="shared" si="97"/>
        <v>9078</v>
      </c>
      <c r="Z486" s="9">
        <v>0</v>
      </c>
      <c r="AA486" s="9">
        <f t="shared" si="106"/>
        <v>0</v>
      </c>
      <c r="AB486" s="9">
        <v>0</v>
      </c>
      <c r="AC486" s="9">
        <f t="shared" si="103"/>
        <v>27031.43</v>
      </c>
      <c r="AD486" s="9">
        <f t="shared" si="104"/>
        <v>0</v>
      </c>
    </row>
    <row r="487" spans="1:30" x14ac:dyDescent="0.3">
      <c r="A487" s="8" t="s">
        <v>30</v>
      </c>
      <c r="B487" s="8" t="s">
        <v>973</v>
      </c>
      <c r="C487" s="8">
        <v>1600</v>
      </c>
      <c r="D487" s="8">
        <v>160002648</v>
      </c>
      <c r="E487" s="8">
        <v>0</v>
      </c>
      <c r="F487" s="8" t="s">
        <v>1104</v>
      </c>
      <c r="G487" s="8" t="s">
        <v>1105</v>
      </c>
      <c r="H487" s="8" t="s">
        <v>34</v>
      </c>
      <c r="I487" s="8">
        <v>1</v>
      </c>
      <c r="J487" s="8">
        <v>2</v>
      </c>
      <c r="K487" s="8">
        <v>3</v>
      </c>
      <c r="L487" s="8" t="s">
        <v>1106</v>
      </c>
      <c r="M487" s="8" t="s">
        <v>1106</v>
      </c>
      <c r="N487" s="8"/>
      <c r="O487" s="8" t="s">
        <v>38</v>
      </c>
      <c r="P487" s="9">
        <v>14700</v>
      </c>
      <c r="Q487" s="9">
        <v>0</v>
      </c>
      <c r="R487" s="9">
        <f t="shared" si="105"/>
        <v>-14700</v>
      </c>
      <c r="S487" s="9">
        <v>0</v>
      </c>
      <c r="T487" s="9">
        <f t="shared" si="102"/>
        <v>0</v>
      </c>
      <c r="U487" s="9">
        <v>-13414.4</v>
      </c>
      <c r="V487" s="9">
        <v>-550.6</v>
      </c>
      <c r="W487" s="9">
        <v>0</v>
      </c>
      <c r="X487" s="9">
        <v>-550.6</v>
      </c>
      <c r="Y487" s="9">
        <f t="shared" si="97"/>
        <v>13965</v>
      </c>
      <c r="Z487" s="9">
        <v>0</v>
      </c>
      <c r="AA487" s="9">
        <f t="shared" si="106"/>
        <v>0</v>
      </c>
      <c r="AB487" s="9">
        <v>0</v>
      </c>
      <c r="AC487" s="9">
        <f t="shared" si="103"/>
        <v>1285.6000000000004</v>
      </c>
      <c r="AD487" s="9">
        <f t="shared" si="104"/>
        <v>0</v>
      </c>
    </row>
    <row r="488" spans="1:30" x14ac:dyDescent="0.3">
      <c r="A488" s="8" t="s">
        <v>30</v>
      </c>
      <c r="B488" s="8" t="s">
        <v>973</v>
      </c>
      <c r="C488" s="8">
        <v>1600</v>
      </c>
      <c r="D488" s="8">
        <v>160002649</v>
      </c>
      <c r="E488" s="8">
        <v>0</v>
      </c>
      <c r="F488" s="8" t="s">
        <v>1107</v>
      </c>
      <c r="G488" s="8" t="s">
        <v>1108</v>
      </c>
      <c r="H488" s="8" t="s">
        <v>34</v>
      </c>
      <c r="I488" s="8">
        <v>1</v>
      </c>
      <c r="J488" s="8">
        <v>12</v>
      </c>
      <c r="K488" s="8">
        <v>8</v>
      </c>
      <c r="L488" s="8" t="s">
        <v>1106</v>
      </c>
      <c r="M488" s="8" t="s">
        <v>1106</v>
      </c>
      <c r="N488" s="8"/>
      <c r="O488" s="8" t="s">
        <v>38</v>
      </c>
      <c r="P488" s="9">
        <v>5800</v>
      </c>
      <c r="Q488" s="9">
        <v>0</v>
      </c>
      <c r="R488" s="9">
        <f t="shared" si="105"/>
        <v>-5800</v>
      </c>
      <c r="S488" s="9">
        <v>0</v>
      </c>
      <c r="T488" s="9">
        <f t="shared" si="102"/>
        <v>0</v>
      </c>
      <c r="U488" s="9">
        <v>-1496</v>
      </c>
      <c r="V488" s="9">
        <v>-277</v>
      </c>
      <c r="W488" s="9">
        <v>0</v>
      </c>
      <c r="X488" s="9">
        <v>-277</v>
      </c>
      <c r="Y488" s="9">
        <f t="shared" si="97"/>
        <v>1773</v>
      </c>
      <c r="Z488" s="9">
        <v>0</v>
      </c>
      <c r="AA488" s="9">
        <f t="shared" si="106"/>
        <v>0</v>
      </c>
      <c r="AB488" s="9">
        <v>0</v>
      </c>
      <c r="AC488" s="9">
        <f t="shared" si="103"/>
        <v>4304</v>
      </c>
      <c r="AD488" s="9">
        <f t="shared" si="104"/>
        <v>0</v>
      </c>
    </row>
    <row r="489" spans="1:30" x14ac:dyDescent="0.3">
      <c r="A489" s="8" t="s">
        <v>30</v>
      </c>
      <c r="B489" s="8" t="s">
        <v>973</v>
      </c>
      <c r="C489" s="8">
        <v>1600</v>
      </c>
      <c r="D489" s="8">
        <v>160002650</v>
      </c>
      <c r="E489" s="8">
        <v>0</v>
      </c>
      <c r="F489" s="8" t="s">
        <v>1109</v>
      </c>
      <c r="G489" s="8" t="s">
        <v>1110</v>
      </c>
      <c r="H489" s="8" t="s">
        <v>34</v>
      </c>
      <c r="I489" s="8">
        <v>1</v>
      </c>
      <c r="J489" s="8">
        <v>13</v>
      </c>
      <c r="K489" s="8">
        <v>4</v>
      </c>
      <c r="L489" s="8" t="s">
        <v>1106</v>
      </c>
      <c r="M489" s="8" t="s">
        <v>1106</v>
      </c>
      <c r="N489" s="8"/>
      <c r="O489" s="8" t="s">
        <v>38</v>
      </c>
      <c r="P489" s="9">
        <v>7226.2</v>
      </c>
      <c r="Q489" s="9">
        <v>0</v>
      </c>
      <c r="R489" s="9">
        <f t="shared" si="105"/>
        <v>-7226.2</v>
      </c>
      <c r="S489" s="9">
        <v>0</v>
      </c>
      <c r="T489" s="9">
        <f t="shared" si="102"/>
        <v>0</v>
      </c>
      <c r="U489" s="9">
        <v>-1573</v>
      </c>
      <c r="V489" s="9">
        <v>-344</v>
      </c>
      <c r="W489" s="9">
        <v>0</v>
      </c>
      <c r="X489" s="9">
        <v>-344</v>
      </c>
      <c r="Y489" s="9">
        <f t="shared" si="97"/>
        <v>1917</v>
      </c>
      <c r="Z489" s="9">
        <v>0</v>
      </c>
      <c r="AA489" s="9">
        <f t="shared" si="106"/>
        <v>0</v>
      </c>
      <c r="AB489" s="9">
        <v>0</v>
      </c>
      <c r="AC489" s="9">
        <f t="shared" si="103"/>
        <v>5653.2</v>
      </c>
      <c r="AD489" s="9">
        <f t="shared" si="104"/>
        <v>0</v>
      </c>
    </row>
    <row r="490" spans="1:30" x14ac:dyDescent="0.3">
      <c r="A490" s="8" t="s">
        <v>30</v>
      </c>
      <c r="B490" s="8" t="s">
        <v>973</v>
      </c>
      <c r="C490" s="8">
        <v>1600</v>
      </c>
      <c r="D490" s="8">
        <v>160002651</v>
      </c>
      <c r="E490" s="8">
        <v>0</v>
      </c>
      <c r="F490" s="8" t="s">
        <v>1111</v>
      </c>
      <c r="G490" s="8" t="s">
        <v>1110</v>
      </c>
      <c r="H490" s="8" t="s">
        <v>34</v>
      </c>
      <c r="I490" s="8">
        <v>1</v>
      </c>
      <c r="J490" s="8">
        <v>13</v>
      </c>
      <c r="K490" s="8">
        <v>6</v>
      </c>
      <c r="L490" s="8" t="s">
        <v>1106</v>
      </c>
      <c r="M490" s="8" t="s">
        <v>1106</v>
      </c>
      <c r="N490" s="8"/>
      <c r="O490" s="8" t="s">
        <v>38</v>
      </c>
      <c r="P490" s="9">
        <v>7226.2</v>
      </c>
      <c r="Q490" s="9">
        <v>0</v>
      </c>
      <c r="R490" s="9">
        <f t="shared" si="105"/>
        <v>-7226.2</v>
      </c>
      <c r="S490" s="9">
        <v>0</v>
      </c>
      <c r="T490" s="9">
        <f t="shared" si="102"/>
        <v>0</v>
      </c>
      <c r="U490" s="9">
        <v>-1497</v>
      </c>
      <c r="V490" s="9">
        <v>-344</v>
      </c>
      <c r="W490" s="9">
        <v>0</v>
      </c>
      <c r="X490" s="9">
        <v>-344</v>
      </c>
      <c r="Y490" s="9">
        <f t="shared" si="97"/>
        <v>1841</v>
      </c>
      <c r="Z490" s="9">
        <v>0</v>
      </c>
      <c r="AA490" s="9">
        <f t="shared" si="106"/>
        <v>0</v>
      </c>
      <c r="AB490" s="9">
        <v>0</v>
      </c>
      <c r="AC490" s="9">
        <f t="shared" si="103"/>
        <v>5729.2</v>
      </c>
      <c r="AD490" s="9">
        <f t="shared" si="104"/>
        <v>0</v>
      </c>
    </row>
    <row r="491" spans="1:30" x14ac:dyDescent="0.3">
      <c r="A491" s="8" t="s">
        <v>30</v>
      </c>
      <c r="B491" s="8" t="s">
        <v>973</v>
      </c>
      <c r="C491" s="8">
        <v>1600</v>
      </c>
      <c r="D491" s="8">
        <v>160002652</v>
      </c>
      <c r="E491" s="8">
        <v>0</v>
      </c>
      <c r="F491" s="8" t="s">
        <v>1112</v>
      </c>
      <c r="G491" s="8" t="s">
        <v>1113</v>
      </c>
      <c r="H491" s="8" t="s">
        <v>34</v>
      </c>
      <c r="I491" s="8">
        <v>1</v>
      </c>
      <c r="J491" s="8">
        <v>4</v>
      </c>
      <c r="K491" s="8">
        <v>4</v>
      </c>
      <c r="L491" s="8" t="s">
        <v>1106</v>
      </c>
      <c r="M491" s="8" t="s">
        <v>1106</v>
      </c>
      <c r="N491" s="8"/>
      <c r="O491" s="8" t="s">
        <v>38</v>
      </c>
      <c r="P491" s="9">
        <v>19687</v>
      </c>
      <c r="Q491" s="9">
        <v>0</v>
      </c>
      <c r="R491" s="9">
        <f t="shared" si="105"/>
        <v>-19687</v>
      </c>
      <c r="S491" s="9">
        <v>0</v>
      </c>
      <c r="T491" s="9">
        <f t="shared" si="102"/>
        <v>0</v>
      </c>
      <c r="U491" s="9">
        <v>-15093.17</v>
      </c>
      <c r="V491" s="9">
        <v>-1054</v>
      </c>
      <c r="W491" s="9">
        <v>0</v>
      </c>
      <c r="X491" s="9">
        <v>-1054</v>
      </c>
      <c r="Y491" s="9">
        <f t="shared" si="97"/>
        <v>16147.17</v>
      </c>
      <c r="Z491" s="9">
        <v>0</v>
      </c>
      <c r="AA491" s="9">
        <f t="shared" si="106"/>
        <v>0</v>
      </c>
      <c r="AB491" s="9">
        <v>0</v>
      </c>
      <c r="AC491" s="9">
        <f t="shared" si="103"/>
        <v>4593.83</v>
      </c>
      <c r="AD491" s="9">
        <f t="shared" si="104"/>
        <v>0</v>
      </c>
    </row>
    <row r="492" spans="1:30" x14ac:dyDescent="0.3">
      <c r="A492" s="8" t="s">
        <v>30</v>
      </c>
      <c r="B492" s="8" t="s">
        <v>973</v>
      </c>
      <c r="C492" s="8">
        <v>1600</v>
      </c>
      <c r="D492" s="8">
        <v>160002653</v>
      </c>
      <c r="E492" s="8">
        <v>0</v>
      </c>
      <c r="F492" s="8" t="s">
        <v>1114</v>
      </c>
      <c r="G492" s="8" t="s">
        <v>1115</v>
      </c>
      <c r="H492" s="8" t="s">
        <v>34</v>
      </c>
      <c r="I492" s="8">
        <v>0</v>
      </c>
      <c r="J492" s="8">
        <v>12</v>
      </c>
      <c r="K492" s="8">
        <v>8</v>
      </c>
      <c r="L492" s="8" t="s">
        <v>1106</v>
      </c>
      <c r="M492" s="8" t="s">
        <v>1106</v>
      </c>
      <c r="N492" s="8" t="s">
        <v>991</v>
      </c>
      <c r="O492" s="8" t="s">
        <v>38</v>
      </c>
      <c r="P492" s="9">
        <v>19500</v>
      </c>
      <c r="Q492" s="9">
        <v>0</v>
      </c>
      <c r="R492" s="9">
        <v>-19500</v>
      </c>
      <c r="S492" s="9">
        <v>0</v>
      </c>
      <c r="T492" s="9">
        <f t="shared" si="102"/>
        <v>0</v>
      </c>
      <c r="U492" s="9">
        <v>-5026</v>
      </c>
      <c r="V492" s="9">
        <v>-495</v>
      </c>
      <c r="W492" s="9">
        <v>0</v>
      </c>
      <c r="X492" s="9">
        <v>-495</v>
      </c>
      <c r="Y492" s="9">
        <f t="shared" si="97"/>
        <v>5521</v>
      </c>
      <c r="Z492" s="9">
        <v>0</v>
      </c>
      <c r="AA492" s="9">
        <f>U492+X492+Y492+Z492</f>
        <v>0</v>
      </c>
      <c r="AB492" s="9">
        <v>0</v>
      </c>
      <c r="AC492" s="9">
        <f t="shared" si="103"/>
        <v>14474</v>
      </c>
      <c r="AD492" s="9">
        <f t="shared" si="104"/>
        <v>0</v>
      </c>
    </row>
    <row r="493" spans="1:30" x14ac:dyDescent="0.3">
      <c r="A493" s="8" t="s">
        <v>30</v>
      </c>
      <c r="B493" s="8" t="s">
        <v>973</v>
      </c>
      <c r="C493" s="8">
        <v>1600</v>
      </c>
      <c r="D493" s="8">
        <v>160002654</v>
      </c>
      <c r="E493" s="8">
        <v>0</v>
      </c>
      <c r="F493" s="8" t="s">
        <v>1116</v>
      </c>
      <c r="G493" s="8" t="s">
        <v>1040</v>
      </c>
      <c r="H493" s="8" t="s">
        <v>34</v>
      </c>
      <c r="I493" s="8">
        <v>0</v>
      </c>
      <c r="J493" s="8">
        <v>13</v>
      </c>
      <c r="K493" s="8">
        <v>6</v>
      </c>
      <c r="L493" s="8" t="s">
        <v>1106</v>
      </c>
      <c r="M493" s="8" t="s">
        <v>1106</v>
      </c>
      <c r="N493" s="8" t="s">
        <v>991</v>
      </c>
      <c r="O493" s="8" t="s">
        <v>38</v>
      </c>
      <c r="P493" s="9">
        <v>21678.61</v>
      </c>
      <c r="Q493" s="9">
        <v>0</v>
      </c>
      <c r="R493" s="9">
        <v>-21678.61</v>
      </c>
      <c r="S493" s="9">
        <v>0</v>
      </c>
      <c r="T493" s="9">
        <f t="shared" si="102"/>
        <v>0</v>
      </c>
      <c r="U493" s="9">
        <v>-4488</v>
      </c>
      <c r="V493" s="9">
        <v>-548</v>
      </c>
      <c r="W493" s="9">
        <v>0</v>
      </c>
      <c r="X493" s="9">
        <v>-548</v>
      </c>
      <c r="Y493" s="9">
        <f t="shared" si="97"/>
        <v>5036</v>
      </c>
      <c r="Z493" s="9">
        <v>0</v>
      </c>
      <c r="AA493" s="9">
        <f>U493+X493+Y493+Z493</f>
        <v>0</v>
      </c>
      <c r="AB493" s="9">
        <v>0</v>
      </c>
      <c r="AC493" s="9">
        <f t="shared" si="103"/>
        <v>17190.61</v>
      </c>
      <c r="AD493" s="9">
        <f t="shared" si="104"/>
        <v>0</v>
      </c>
    </row>
    <row r="494" spans="1:30" x14ac:dyDescent="0.3">
      <c r="A494" s="8" t="s">
        <v>30</v>
      </c>
      <c r="B494" s="8" t="s">
        <v>973</v>
      </c>
      <c r="C494" s="8">
        <v>1600</v>
      </c>
      <c r="D494" s="8">
        <v>160002655</v>
      </c>
      <c r="E494" s="8">
        <v>0</v>
      </c>
      <c r="F494" s="8" t="s">
        <v>1117</v>
      </c>
      <c r="G494" s="8" t="s">
        <v>1118</v>
      </c>
      <c r="H494" s="8" t="s">
        <v>34</v>
      </c>
      <c r="I494" s="8">
        <v>1</v>
      </c>
      <c r="J494" s="8">
        <v>13</v>
      </c>
      <c r="K494" s="8">
        <v>5</v>
      </c>
      <c r="L494" s="8" t="s">
        <v>1106</v>
      </c>
      <c r="M494" s="8" t="s">
        <v>1106</v>
      </c>
      <c r="N494" s="8"/>
      <c r="O494" s="8" t="s">
        <v>38</v>
      </c>
      <c r="P494" s="9">
        <v>34000</v>
      </c>
      <c r="Q494" s="9">
        <v>0</v>
      </c>
      <c r="R494" s="9">
        <f>-P494</f>
        <v>-34000</v>
      </c>
      <c r="S494" s="9">
        <v>0</v>
      </c>
      <c r="T494" s="9">
        <f t="shared" si="102"/>
        <v>0</v>
      </c>
      <c r="U494" s="9">
        <v>-7016</v>
      </c>
      <c r="V494" s="9">
        <v>-1633</v>
      </c>
      <c r="W494" s="9">
        <v>0</v>
      </c>
      <c r="X494" s="9">
        <v>-1633</v>
      </c>
      <c r="Y494" s="9">
        <f t="shared" si="97"/>
        <v>8649</v>
      </c>
      <c r="Z494" s="9">
        <v>0</v>
      </c>
      <c r="AA494" s="9">
        <f>U494+X494+Y494+Z494-AB494</f>
        <v>0</v>
      </c>
      <c r="AB494" s="9">
        <v>0</v>
      </c>
      <c r="AC494" s="9">
        <f t="shared" si="103"/>
        <v>26984</v>
      </c>
      <c r="AD494" s="9">
        <f t="shared" si="104"/>
        <v>0</v>
      </c>
    </row>
    <row r="495" spans="1:30" x14ac:dyDescent="0.3">
      <c r="A495" s="8" t="s">
        <v>30</v>
      </c>
      <c r="B495" s="8" t="s">
        <v>973</v>
      </c>
      <c r="C495" s="8">
        <v>1600</v>
      </c>
      <c r="D495" s="8">
        <v>160002656</v>
      </c>
      <c r="E495" s="8">
        <v>0</v>
      </c>
      <c r="F495" s="8" t="s">
        <v>1119</v>
      </c>
      <c r="G495" s="8" t="s">
        <v>1120</v>
      </c>
      <c r="H495" s="8" t="s">
        <v>34</v>
      </c>
      <c r="I495" s="8">
        <v>1</v>
      </c>
      <c r="J495" s="8">
        <v>13</v>
      </c>
      <c r="K495" s="8">
        <v>5</v>
      </c>
      <c r="L495" s="8" t="s">
        <v>1097</v>
      </c>
      <c r="M495" s="8" t="s">
        <v>1097</v>
      </c>
      <c r="N495" s="8"/>
      <c r="O495" s="8" t="s">
        <v>38</v>
      </c>
      <c r="P495" s="9">
        <v>78932.38</v>
      </c>
      <c r="Q495" s="9">
        <v>0</v>
      </c>
      <c r="R495" s="9">
        <f>-P495</f>
        <v>-78932.38</v>
      </c>
      <c r="S495" s="9">
        <v>0</v>
      </c>
      <c r="T495" s="9">
        <f t="shared" si="102"/>
        <v>0</v>
      </c>
      <c r="U495" s="9">
        <v>-17164</v>
      </c>
      <c r="V495" s="9">
        <v>-3761</v>
      </c>
      <c r="W495" s="9">
        <v>0</v>
      </c>
      <c r="X495" s="9">
        <v>-3761</v>
      </c>
      <c r="Y495" s="9">
        <f t="shared" si="97"/>
        <v>20925</v>
      </c>
      <c r="Z495" s="9">
        <v>0</v>
      </c>
      <c r="AA495" s="9">
        <f>U495+X495+Y495+Z495-AB495</f>
        <v>0</v>
      </c>
      <c r="AB495" s="9">
        <v>0</v>
      </c>
      <c r="AC495" s="9">
        <f t="shared" si="103"/>
        <v>61768.380000000005</v>
      </c>
      <c r="AD495" s="9">
        <f t="shared" si="104"/>
        <v>0</v>
      </c>
    </row>
    <row r="496" spans="1:30" x14ac:dyDescent="0.3">
      <c r="A496" s="8" t="s">
        <v>30</v>
      </c>
      <c r="B496" s="8" t="s">
        <v>973</v>
      </c>
      <c r="C496" s="8">
        <v>1600</v>
      </c>
      <c r="D496" s="8">
        <v>160002657</v>
      </c>
      <c r="E496" s="8">
        <v>0</v>
      </c>
      <c r="F496" s="8" t="s">
        <v>1121</v>
      </c>
      <c r="G496" s="8" t="s">
        <v>1081</v>
      </c>
      <c r="H496" s="8" t="s">
        <v>34</v>
      </c>
      <c r="I496" s="8">
        <v>1</v>
      </c>
      <c r="J496" s="8">
        <v>13</v>
      </c>
      <c r="K496" s="8">
        <v>4</v>
      </c>
      <c r="L496" s="8" t="s">
        <v>1097</v>
      </c>
      <c r="M496" s="8" t="s">
        <v>1097</v>
      </c>
      <c r="N496" s="8"/>
      <c r="O496" s="8" t="s">
        <v>38</v>
      </c>
      <c r="P496" s="9">
        <v>204010.01</v>
      </c>
      <c r="Q496" s="9">
        <v>0</v>
      </c>
      <c r="R496" s="9">
        <f>-P496</f>
        <v>-204010.01</v>
      </c>
      <c r="S496" s="9">
        <v>0</v>
      </c>
      <c r="T496" s="9">
        <f t="shared" si="102"/>
        <v>0</v>
      </c>
      <c r="U496" s="9">
        <v>-45194</v>
      </c>
      <c r="V496" s="9">
        <v>-9735</v>
      </c>
      <c r="W496" s="9">
        <v>0</v>
      </c>
      <c r="X496" s="9">
        <v>-9735</v>
      </c>
      <c r="Y496" s="9">
        <f t="shared" si="97"/>
        <v>54929</v>
      </c>
      <c r="Z496" s="9">
        <v>0</v>
      </c>
      <c r="AA496" s="9">
        <f>U496+X496+Y496+Z496-AB496</f>
        <v>0</v>
      </c>
      <c r="AB496" s="9">
        <v>0</v>
      </c>
      <c r="AC496" s="9">
        <f t="shared" si="103"/>
        <v>158816.01</v>
      </c>
      <c r="AD496" s="9">
        <f t="shared" si="104"/>
        <v>0</v>
      </c>
    </row>
    <row r="497" spans="1:30" x14ac:dyDescent="0.3">
      <c r="A497" s="8" t="s">
        <v>30</v>
      </c>
      <c r="B497" s="8" t="s">
        <v>973</v>
      </c>
      <c r="C497" s="8">
        <v>1600</v>
      </c>
      <c r="D497" s="8">
        <v>160003481</v>
      </c>
      <c r="E497" s="8">
        <v>0</v>
      </c>
      <c r="F497" s="8" t="s">
        <v>1122</v>
      </c>
      <c r="G497" s="8" t="s">
        <v>1123</v>
      </c>
      <c r="H497" s="8" t="s">
        <v>34</v>
      </c>
      <c r="I497" s="8">
        <v>0</v>
      </c>
      <c r="J497" s="8">
        <v>12</v>
      </c>
      <c r="K497" s="8">
        <v>6</v>
      </c>
      <c r="L497" s="8" t="s">
        <v>1124</v>
      </c>
      <c r="M497" s="8" t="s">
        <v>1124</v>
      </c>
      <c r="N497" s="8" t="s">
        <v>991</v>
      </c>
      <c r="O497" s="8" t="s">
        <v>38</v>
      </c>
      <c r="P497" s="9">
        <v>282942.39</v>
      </c>
      <c r="Q497" s="9">
        <v>0</v>
      </c>
      <c r="R497" s="9">
        <v>-282942.39</v>
      </c>
      <c r="S497" s="9">
        <v>0</v>
      </c>
      <c r="T497" s="9">
        <f t="shared" si="102"/>
        <v>0</v>
      </c>
      <c r="U497" s="9">
        <v>-61191</v>
      </c>
      <c r="V497" s="9">
        <v>-7149</v>
      </c>
      <c r="W497" s="9">
        <v>0</v>
      </c>
      <c r="X497" s="9">
        <v>-7149</v>
      </c>
      <c r="Y497" s="9">
        <f t="shared" si="97"/>
        <v>68340</v>
      </c>
      <c r="Z497" s="9">
        <v>0</v>
      </c>
      <c r="AA497" s="9">
        <f>U497+X497+Y497+Z497</f>
        <v>0</v>
      </c>
      <c r="AB497" s="9">
        <v>0</v>
      </c>
      <c r="AC497" s="9">
        <f t="shared" si="103"/>
        <v>221751.39</v>
      </c>
      <c r="AD497" s="9">
        <f t="shared" si="104"/>
        <v>0</v>
      </c>
    </row>
    <row r="498" spans="1:30" x14ac:dyDescent="0.3">
      <c r="A498" s="8" t="s">
        <v>30</v>
      </c>
      <c r="B498" s="8" t="s">
        <v>973</v>
      </c>
      <c r="C498" s="8">
        <v>1600</v>
      </c>
      <c r="D498" s="8">
        <v>160003588</v>
      </c>
      <c r="E498" s="8">
        <v>0</v>
      </c>
      <c r="F498" s="8" t="s">
        <v>1125</v>
      </c>
      <c r="G498" s="8" t="s">
        <v>1126</v>
      </c>
      <c r="H498" s="8" t="s">
        <v>34</v>
      </c>
      <c r="I498" s="8">
        <v>1</v>
      </c>
      <c r="J498" s="8">
        <v>15</v>
      </c>
      <c r="K498" s="8">
        <v>0</v>
      </c>
      <c r="L498" s="8" t="s">
        <v>1127</v>
      </c>
      <c r="M498" s="8" t="s">
        <v>1128</v>
      </c>
      <c r="N498" s="8"/>
      <c r="O498" s="8" t="s">
        <v>38</v>
      </c>
      <c r="P498" s="9">
        <v>12300</v>
      </c>
      <c r="Q498" s="9">
        <v>0</v>
      </c>
      <c r="R498" s="9">
        <f>-P498</f>
        <v>-12300</v>
      </c>
      <c r="S498" s="9">
        <v>0</v>
      </c>
      <c r="T498" s="9">
        <f t="shared" si="102"/>
        <v>0</v>
      </c>
      <c r="U498" s="9">
        <v>-570</v>
      </c>
      <c r="V498" s="9">
        <v>-587</v>
      </c>
      <c r="W498" s="9">
        <v>0</v>
      </c>
      <c r="X498" s="9">
        <v>-587</v>
      </c>
      <c r="Y498" s="9">
        <f t="shared" ref="Y498:Y547" si="107">-(U498+X498)</f>
        <v>1157</v>
      </c>
      <c r="Z498" s="9">
        <v>0</v>
      </c>
      <c r="AA498" s="9">
        <f>U498+X498+Y498+Z498-AB498</f>
        <v>0</v>
      </c>
      <c r="AB498" s="9">
        <v>0</v>
      </c>
      <c r="AC498" s="9">
        <f t="shared" si="103"/>
        <v>11730</v>
      </c>
      <c r="AD498" s="9">
        <f t="shared" si="104"/>
        <v>0</v>
      </c>
    </row>
    <row r="499" spans="1:30" x14ac:dyDescent="0.3">
      <c r="A499" s="8" t="s">
        <v>30</v>
      </c>
      <c r="B499" s="8" t="s">
        <v>973</v>
      </c>
      <c r="C499" s="8">
        <v>1600</v>
      </c>
      <c r="D499" s="8">
        <v>160003669</v>
      </c>
      <c r="E499" s="8">
        <v>0</v>
      </c>
      <c r="F499" s="8" t="s">
        <v>1129</v>
      </c>
      <c r="G499" s="8" t="s">
        <v>385</v>
      </c>
      <c r="H499" s="8" t="s">
        <v>34</v>
      </c>
      <c r="I499" s="8">
        <v>1</v>
      </c>
      <c r="J499" s="8">
        <v>15</v>
      </c>
      <c r="K499" s="8">
        <v>0</v>
      </c>
      <c r="L499" s="8" t="s">
        <v>1130</v>
      </c>
      <c r="M499" s="8" t="s">
        <v>1131</v>
      </c>
      <c r="N499" s="8"/>
      <c r="O499" s="8" t="s">
        <v>38</v>
      </c>
      <c r="P499" s="9">
        <v>6900</v>
      </c>
      <c r="Q499" s="9">
        <v>0</v>
      </c>
      <c r="R499" s="9">
        <f>-P499</f>
        <v>-6900</v>
      </c>
      <c r="S499" s="9">
        <v>0</v>
      </c>
      <c r="T499" s="9">
        <f t="shared" si="102"/>
        <v>0</v>
      </c>
      <c r="U499" s="9">
        <v>-229</v>
      </c>
      <c r="V499" s="9">
        <v>-329</v>
      </c>
      <c r="W499" s="9">
        <v>0</v>
      </c>
      <c r="X499" s="9">
        <v>-329</v>
      </c>
      <c r="Y499" s="9">
        <f t="shared" si="107"/>
        <v>558</v>
      </c>
      <c r="Z499" s="9">
        <v>0</v>
      </c>
      <c r="AA499" s="9">
        <f>U499+X499+Y499+Z499-AB499</f>
        <v>0</v>
      </c>
      <c r="AB499" s="9">
        <v>0</v>
      </c>
      <c r="AC499" s="9">
        <f t="shared" si="103"/>
        <v>6671</v>
      </c>
      <c r="AD499" s="9">
        <f t="shared" si="104"/>
        <v>0</v>
      </c>
    </row>
    <row r="500" spans="1:30" x14ac:dyDescent="0.3">
      <c r="A500" s="8" t="s">
        <v>30</v>
      </c>
      <c r="B500" s="8" t="s">
        <v>973</v>
      </c>
      <c r="C500" s="8">
        <v>1600</v>
      </c>
      <c r="D500" s="8">
        <v>160003670</v>
      </c>
      <c r="E500" s="8">
        <v>0</v>
      </c>
      <c r="F500" s="8" t="s">
        <v>1132</v>
      </c>
      <c r="G500" s="8" t="s">
        <v>1133</v>
      </c>
      <c r="H500" s="8" t="s">
        <v>34</v>
      </c>
      <c r="I500" s="8">
        <v>0</v>
      </c>
      <c r="J500" s="8">
        <v>15</v>
      </c>
      <c r="K500" s="8">
        <v>0</v>
      </c>
      <c r="L500" s="8" t="s">
        <v>1130</v>
      </c>
      <c r="M500" s="8" t="s">
        <v>1134</v>
      </c>
      <c r="N500" s="8" t="s">
        <v>991</v>
      </c>
      <c r="O500" s="8" t="s">
        <v>38</v>
      </c>
      <c r="P500" s="9">
        <v>46800</v>
      </c>
      <c r="Q500" s="9">
        <v>0</v>
      </c>
      <c r="R500" s="9">
        <v>-46800</v>
      </c>
      <c r="S500" s="9">
        <v>0</v>
      </c>
      <c r="T500" s="9">
        <f t="shared" si="102"/>
        <v>0</v>
      </c>
      <c r="U500" s="9">
        <v>-1616</v>
      </c>
      <c r="V500" s="9">
        <v>-1186</v>
      </c>
      <c r="W500" s="9">
        <v>0</v>
      </c>
      <c r="X500" s="9">
        <v>-1186</v>
      </c>
      <c r="Y500" s="9">
        <f t="shared" si="107"/>
        <v>2802</v>
      </c>
      <c r="Z500" s="9">
        <v>0</v>
      </c>
      <c r="AA500" s="9">
        <f>U500+X500+Y500+Z500</f>
        <v>0</v>
      </c>
      <c r="AB500" s="9">
        <v>0</v>
      </c>
      <c r="AC500" s="9">
        <f t="shared" si="103"/>
        <v>45184</v>
      </c>
      <c r="AD500" s="9">
        <f t="shared" si="104"/>
        <v>0</v>
      </c>
    </row>
    <row r="501" spans="1:30" x14ac:dyDescent="0.3">
      <c r="A501" s="8" t="s">
        <v>30</v>
      </c>
      <c r="B501" s="8" t="s">
        <v>973</v>
      </c>
      <c r="C501" s="8">
        <v>1600</v>
      </c>
      <c r="D501" s="8">
        <v>160003779</v>
      </c>
      <c r="E501" s="8">
        <v>0</v>
      </c>
      <c r="F501" s="8" t="s">
        <v>1135</v>
      </c>
      <c r="G501" s="8" t="s">
        <v>1136</v>
      </c>
      <c r="H501" s="8" t="s">
        <v>34</v>
      </c>
      <c r="I501" s="8">
        <v>1</v>
      </c>
      <c r="J501" s="8">
        <v>15</v>
      </c>
      <c r="K501" s="8">
        <v>0</v>
      </c>
      <c r="L501" s="8" t="s">
        <v>373</v>
      </c>
      <c r="M501" s="8" t="s">
        <v>381</v>
      </c>
      <c r="N501" s="8"/>
      <c r="O501" s="8" t="s">
        <v>38</v>
      </c>
      <c r="P501" s="9">
        <v>67560</v>
      </c>
      <c r="Q501" s="9">
        <v>0</v>
      </c>
      <c r="R501" s="9">
        <f t="shared" ref="R501:R513" si="108">-P501</f>
        <v>-67560</v>
      </c>
      <c r="S501" s="9">
        <v>0</v>
      </c>
      <c r="T501" s="9">
        <f t="shared" si="102"/>
        <v>0</v>
      </c>
      <c r="U501" s="9">
        <v>-821</v>
      </c>
      <c r="V501" s="9">
        <v>-3224</v>
      </c>
      <c r="W501" s="9">
        <v>0</v>
      </c>
      <c r="X501" s="9">
        <v>-3224</v>
      </c>
      <c r="Y501" s="9">
        <f t="shared" si="107"/>
        <v>4045</v>
      </c>
      <c r="Z501" s="9">
        <v>0</v>
      </c>
      <c r="AA501" s="9">
        <f t="shared" ref="AA501:AA513" si="109">U501+X501+Y501+Z501-AB501</f>
        <v>0</v>
      </c>
      <c r="AB501" s="9">
        <v>0</v>
      </c>
      <c r="AC501" s="9">
        <f t="shared" si="103"/>
        <v>66739</v>
      </c>
      <c r="AD501" s="9">
        <f t="shared" si="104"/>
        <v>0</v>
      </c>
    </row>
    <row r="502" spans="1:30" x14ac:dyDescent="0.3">
      <c r="A502" s="8" t="s">
        <v>30</v>
      </c>
      <c r="B502" s="8" t="s">
        <v>973</v>
      </c>
      <c r="C502" s="8">
        <v>1600</v>
      </c>
      <c r="D502" s="8">
        <v>160003780</v>
      </c>
      <c r="E502" s="8">
        <v>0</v>
      </c>
      <c r="F502" s="8" t="s">
        <v>1137</v>
      </c>
      <c r="G502" s="8" t="s">
        <v>1138</v>
      </c>
      <c r="H502" s="8" t="s">
        <v>34</v>
      </c>
      <c r="I502" s="8">
        <v>2</v>
      </c>
      <c r="J502" s="8">
        <v>15</v>
      </c>
      <c r="K502" s="8">
        <v>0</v>
      </c>
      <c r="L502" s="8" t="s">
        <v>373</v>
      </c>
      <c r="M502" s="8" t="s">
        <v>381</v>
      </c>
      <c r="N502" s="8"/>
      <c r="O502" s="8" t="s">
        <v>38</v>
      </c>
      <c r="P502" s="9">
        <v>97440</v>
      </c>
      <c r="Q502" s="9">
        <v>0</v>
      </c>
      <c r="R502" s="9">
        <f t="shared" si="108"/>
        <v>-97440</v>
      </c>
      <c r="S502" s="9">
        <v>0</v>
      </c>
      <c r="T502" s="9">
        <f t="shared" si="102"/>
        <v>0</v>
      </c>
      <c r="U502" s="9">
        <v>-1184</v>
      </c>
      <c r="V502" s="9">
        <v>-4650</v>
      </c>
      <c r="W502" s="9">
        <v>0</v>
      </c>
      <c r="X502" s="9">
        <v>-4650</v>
      </c>
      <c r="Y502" s="9">
        <f t="shared" si="107"/>
        <v>5834</v>
      </c>
      <c r="Z502" s="9">
        <v>0</v>
      </c>
      <c r="AA502" s="9">
        <f t="shared" si="109"/>
        <v>0</v>
      </c>
      <c r="AB502" s="9">
        <v>0</v>
      </c>
      <c r="AC502" s="9">
        <f t="shared" si="103"/>
        <v>96256</v>
      </c>
      <c r="AD502" s="9">
        <f t="shared" si="104"/>
        <v>0</v>
      </c>
    </row>
    <row r="503" spans="1:30" x14ac:dyDescent="0.3">
      <c r="A503" s="8" t="s">
        <v>30</v>
      </c>
      <c r="B503" s="8" t="s">
        <v>973</v>
      </c>
      <c r="C503" s="8">
        <v>1600</v>
      </c>
      <c r="D503" s="8">
        <v>160003781</v>
      </c>
      <c r="E503" s="8">
        <v>0</v>
      </c>
      <c r="F503" s="8" t="s">
        <v>1139</v>
      </c>
      <c r="G503" s="8" t="s">
        <v>1140</v>
      </c>
      <c r="H503" s="8" t="s">
        <v>34</v>
      </c>
      <c r="I503" s="8">
        <v>1</v>
      </c>
      <c r="J503" s="8">
        <v>15</v>
      </c>
      <c r="K503" s="8">
        <v>0</v>
      </c>
      <c r="L503" s="8" t="s">
        <v>373</v>
      </c>
      <c r="M503" s="8" t="s">
        <v>381</v>
      </c>
      <c r="N503" s="8"/>
      <c r="O503" s="8" t="s">
        <v>38</v>
      </c>
      <c r="P503" s="9">
        <v>70900</v>
      </c>
      <c r="Q503" s="9">
        <v>0</v>
      </c>
      <c r="R503" s="9">
        <f t="shared" si="108"/>
        <v>-70900</v>
      </c>
      <c r="S503" s="9">
        <v>0</v>
      </c>
      <c r="T503" s="9">
        <f t="shared" si="102"/>
        <v>0</v>
      </c>
      <c r="U503" s="9">
        <v>-861</v>
      </c>
      <c r="V503" s="9">
        <v>-3383</v>
      </c>
      <c r="W503" s="9">
        <v>0</v>
      </c>
      <c r="X503" s="9">
        <v>-3383</v>
      </c>
      <c r="Y503" s="9">
        <f t="shared" si="107"/>
        <v>4244</v>
      </c>
      <c r="Z503" s="9">
        <v>0</v>
      </c>
      <c r="AA503" s="9">
        <f t="shared" si="109"/>
        <v>0</v>
      </c>
      <c r="AB503" s="9">
        <v>0</v>
      </c>
      <c r="AC503" s="9">
        <f t="shared" si="103"/>
        <v>70039</v>
      </c>
      <c r="AD503" s="9">
        <f t="shared" si="104"/>
        <v>0</v>
      </c>
    </row>
    <row r="504" spans="1:30" x14ac:dyDescent="0.3">
      <c r="A504" s="8" t="s">
        <v>30</v>
      </c>
      <c r="B504" s="8" t="s">
        <v>973</v>
      </c>
      <c r="C504" s="8">
        <v>1800</v>
      </c>
      <c r="D504" s="8">
        <v>180000199</v>
      </c>
      <c r="E504" s="8">
        <v>0</v>
      </c>
      <c r="F504" s="8" t="s">
        <v>1141</v>
      </c>
      <c r="G504" s="8" t="s">
        <v>1020</v>
      </c>
      <c r="H504" s="8" t="s">
        <v>51</v>
      </c>
      <c r="I504" s="8">
        <v>1</v>
      </c>
      <c r="J504" s="8">
        <v>3</v>
      </c>
      <c r="K504" s="8">
        <v>3</v>
      </c>
      <c r="L504" s="8" t="s">
        <v>107</v>
      </c>
      <c r="M504" s="8" t="s">
        <v>53</v>
      </c>
      <c r="N504" s="8"/>
      <c r="O504" s="8" t="s">
        <v>38</v>
      </c>
      <c r="P504" s="9">
        <v>43680</v>
      </c>
      <c r="Q504" s="9">
        <v>0</v>
      </c>
      <c r="R504" s="9">
        <f t="shared" si="108"/>
        <v>-43680</v>
      </c>
      <c r="S504" s="9">
        <v>0</v>
      </c>
      <c r="T504" s="9">
        <f t="shared" si="102"/>
        <v>0</v>
      </c>
      <c r="U504" s="9">
        <v>-41495.75</v>
      </c>
      <c r="V504" s="9">
        <v>0</v>
      </c>
      <c r="W504" s="9">
        <v>0</v>
      </c>
      <c r="X504" s="9">
        <v>0</v>
      </c>
      <c r="Y504" s="9">
        <f t="shared" si="107"/>
        <v>41495.75</v>
      </c>
      <c r="Z504" s="9">
        <v>0</v>
      </c>
      <c r="AA504" s="9">
        <f t="shared" si="109"/>
        <v>0</v>
      </c>
      <c r="AB504" s="9">
        <v>0</v>
      </c>
      <c r="AC504" s="9">
        <f t="shared" si="103"/>
        <v>2184.25</v>
      </c>
      <c r="AD504" s="9">
        <f t="shared" si="104"/>
        <v>0</v>
      </c>
    </row>
    <row r="505" spans="1:30" x14ac:dyDescent="0.3">
      <c r="A505" s="8" t="s">
        <v>30</v>
      </c>
      <c r="B505" s="8" t="s">
        <v>973</v>
      </c>
      <c r="C505" s="8">
        <v>1800</v>
      </c>
      <c r="D505" s="8">
        <v>180000210</v>
      </c>
      <c r="E505" s="8">
        <v>0</v>
      </c>
      <c r="F505" s="8" t="s">
        <v>1142</v>
      </c>
      <c r="G505" s="8" t="s">
        <v>1143</v>
      </c>
      <c r="H505" s="8" t="s">
        <v>51</v>
      </c>
      <c r="I505" s="8">
        <v>1</v>
      </c>
      <c r="J505" s="8">
        <v>3</v>
      </c>
      <c r="K505" s="8">
        <v>5</v>
      </c>
      <c r="L505" s="8" t="s">
        <v>1144</v>
      </c>
      <c r="M505" s="8" t="s">
        <v>53</v>
      </c>
      <c r="N505" s="8"/>
      <c r="O505" s="8" t="s">
        <v>38</v>
      </c>
      <c r="P505" s="9">
        <v>18160</v>
      </c>
      <c r="Q505" s="9">
        <v>0</v>
      </c>
      <c r="R505" s="9">
        <f t="shared" si="108"/>
        <v>-18160</v>
      </c>
      <c r="S505" s="9">
        <v>0</v>
      </c>
      <c r="T505" s="9">
        <f t="shared" si="102"/>
        <v>0</v>
      </c>
      <c r="U505" s="9">
        <v>-17252</v>
      </c>
      <c r="V505" s="9">
        <v>0</v>
      </c>
      <c r="W505" s="9">
        <v>0</v>
      </c>
      <c r="X505" s="9">
        <v>0</v>
      </c>
      <c r="Y505" s="9">
        <f t="shared" si="107"/>
        <v>17252</v>
      </c>
      <c r="Z505" s="9">
        <v>0</v>
      </c>
      <c r="AA505" s="9">
        <f t="shared" si="109"/>
        <v>0</v>
      </c>
      <c r="AB505" s="9">
        <v>0</v>
      </c>
      <c r="AC505" s="9">
        <f t="shared" si="103"/>
        <v>908</v>
      </c>
      <c r="AD505" s="9">
        <f t="shared" si="104"/>
        <v>0</v>
      </c>
    </row>
    <row r="506" spans="1:30" x14ac:dyDescent="0.3">
      <c r="A506" s="8" t="s">
        <v>30</v>
      </c>
      <c r="B506" s="8" t="s">
        <v>973</v>
      </c>
      <c r="C506" s="8">
        <v>1800</v>
      </c>
      <c r="D506" s="8">
        <v>180000328</v>
      </c>
      <c r="E506" s="8">
        <v>0</v>
      </c>
      <c r="F506" s="8" t="s">
        <v>1145</v>
      </c>
      <c r="G506" s="8" t="s">
        <v>72</v>
      </c>
      <c r="H506" s="8" t="s">
        <v>51</v>
      </c>
      <c r="I506" s="8">
        <v>1</v>
      </c>
      <c r="J506" s="8">
        <v>5</v>
      </c>
      <c r="K506" s="8">
        <v>0</v>
      </c>
      <c r="L506" s="8" t="s">
        <v>1046</v>
      </c>
      <c r="M506" s="8" t="s">
        <v>1146</v>
      </c>
      <c r="N506" s="8"/>
      <c r="O506" s="8" t="s">
        <v>38</v>
      </c>
      <c r="P506" s="9">
        <v>18000</v>
      </c>
      <c r="Q506" s="9">
        <v>0</v>
      </c>
      <c r="R506" s="9">
        <f t="shared" si="108"/>
        <v>-18000</v>
      </c>
      <c r="S506" s="9">
        <v>0</v>
      </c>
      <c r="T506" s="9">
        <f t="shared" si="102"/>
        <v>0</v>
      </c>
      <c r="U506" s="9">
        <v>-15554</v>
      </c>
      <c r="V506" s="9">
        <v>-1546</v>
      </c>
      <c r="W506" s="9">
        <v>0</v>
      </c>
      <c r="X506" s="9">
        <v>-1546</v>
      </c>
      <c r="Y506" s="9">
        <f t="shared" si="107"/>
        <v>17100</v>
      </c>
      <c r="Z506" s="9">
        <v>0</v>
      </c>
      <c r="AA506" s="9">
        <f t="shared" si="109"/>
        <v>0</v>
      </c>
      <c r="AB506" s="9">
        <v>0</v>
      </c>
      <c r="AC506" s="9">
        <f t="shared" si="103"/>
        <v>2446</v>
      </c>
      <c r="AD506" s="9">
        <f t="shared" si="104"/>
        <v>0</v>
      </c>
    </row>
    <row r="507" spans="1:30" x14ac:dyDescent="0.3">
      <c r="A507" s="8" t="s">
        <v>30</v>
      </c>
      <c r="B507" s="8" t="s">
        <v>973</v>
      </c>
      <c r="C507" s="8">
        <v>1800</v>
      </c>
      <c r="D507" s="8">
        <v>180000560</v>
      </c>
      <c r="E507" s="8">
        <v>0</v>
      </c>
      <c r="F507" s="8" t="s">
        <v>1147</v>
      </c>
      <c r="G507" s="8" t="s">
        <v>1148</v>
      </c>
      <c r="H507" s="8" t="s">
        <v>51</v>
      </c>
      <c r="I507" s="8">
        <v>1</v>
      </c>
      <c r="J507" s="8">
        <v>10</v>
      </c>
      <c r="K507" s="8">
        <v>0</v>
      </c>
      <c r="L507" s="8" t="s">
        <v>211</v>
      </c>
      <c r="M507" s="8" t="s">
        <v>1149</v>
      </c>
      <c r="N507" s="8"/>
      <c r="O507" s="8" t="s">
        <v>38</v>
      </c>
      <c r="P507" s="9">
        <v>16737.28</v>
      </c>
      <c r="Q507" s="9">
        <v>0</v>
      </c>
      <c r="R507" s="9">
        <f t="shared" si="108"/>
        <v>-16737.28</v>
      </c>
      <c r="S507" s="9">
        <v>0</v>
      </c>
      <c r="T507" s="9">
        <f t="shared" si="102"/>
        <v>0</v>
      </c>
      <c r="U507" s="9">
        <v>-4449</v>
      </c>
      <c r="V507" s="9">
        <v>-1198</v>
      </c>
      <c r="W507" s="9">
        <v>0</v>
      </c>
      <c r="X507" s="9">
        <v>-1198</v>
      </c>
      <c r="Y507" s="9">
        <f t="shared" si="107"/>
        <v>5647</v>
      </c>
      <c r="Z507" s="9">
        <v>0</v>
      </c>
      <c r="AA507" s="9">
        <f t="shared" si="109"/>
        <v>0</v>
      </c>
      <c r="AB507" s="9">
        <v>0</v>
      </c>
      <c r="AC507" s="9">
        <f t="shared" si="103"/>
        <v>12288.279999999999</v>
      </c>
      <c r="AD507" s="9">
        <f t="shared" si="104"/>
        <v>0</v>
      </c>
    </row>
    <row r="508" spans="1:30" x14ac:dyDescent="0.3">
      <c r="A508" s="8" t="s">
        <v>30</v>
      </c>
      <c r="B508" s="8" t="s">
        <v>973</v>
      </c>
      <c r="C508" s="8">
        <v>1800</v>
      </c>
      <c r="D508" s="8">
        <v>180000587</v>
      </c>
      <c r="E508" s="8">
        <v>0</v>
      </c>
      <c r="F508" s="8" t="s">
        <v>1150</v>
      </c>
      <c r="G508" s="8" t="s">
        <v>1151</v>
      </c>
      <c r="H508" s="8" t="s">
        <v>51</v>
      </c>
      <c r="I508" s="8">
        <v>1</v>
      </c>
      <c r="J508" s="8">
        <v>2</v>
      </c>
      <c r="K508" s="8">
        <v>1</v>
      </c>
      <c r="L508" s="8" t="s">
        <v>1106</v>
      </c>
      <c r="M508" s="8" t="s">
        <v>1106</v>
      </c>
      <c r="N508" s="8"/>
      <c r="O508" s="8" t="s">
        <v>38</v>
      </c>
      <c r="P508" s="9">
        <v>10490</v>
      </c>
      <c r="Q508" s="9">
        <v>0</v>
      </c>
      <c r="R508" s="9">
        <f t="shared" si="108"/>
        <v>-10490</v>
      </c>
      <c r="S508" s="9">
        <v>0</v>
      </c>
      <c r="T508" s="9">
        <f t="shared" si="102"/>
        <v>0</v>
      </c>
      <c r="U508" s="9">
        <v>-9388</v>
      </c>
      <c r="V508" s="9">
        <v>-577.5</v>
      </c>
      <c r="W508" s="9">
        <v>0</v>
      </c>
      <c r="X508" s="9">
        <v>-577.5</v>
      </c>
      <c r="Y508" s="9">
        <f t="shared" si="107"/>
        <v>9965.5</v>
      </c>
      <c r="Z508" s="9">
        <v>0</v>
      </c>
      <c r="AA508" s="9">
        <f t="shared" si="109"/>
        <v>0</v>
      </c>
      <c r="AB508" s="9">
        <v>0</v>
      </c>
      <c r="AC508" s="9">
        <f t="shared" si="103"/>
        <v>1102</v>
      </c>
      <c r="AD508" s="9">
        <f t="shared" si="104"/>
        <v>0</v>
      </c>
    </row>
    <row r="509" spans="1:30" x14ac:dyDescent="0.3">
      <c r="A509" s="8" t="s">
        <v>30</v>
      </c>
      <c r="B509" s="8" t="s">
        <v>973</v>
      </c>
      <c r="C509" s="8">
        <v>1800</v>
      </c>
      <c r="D509" s="8">
        <v>180000678</v>
      </c>
      <c r="E509" s="8">
        <v>0</v>
      </c>
      <c r="F509" s="8" t="s">
        <v>1152</v>
      </c>
      <c r="G509" s="8" t="s">
        <v>1153</v>
      </c>
      <c r="H509" s="8" t="s">
        <v>51</v>
      </c>
      <c r="I509" s="8">
        <v>1</v>
      </c>
      <c r="J509" s="8">
        <v>5</v>
      </c>
      <c r="K509" s="8">
        <v>0</v>
      </c>
      <c r="L509" s="8" t="s">
        <v>1130</v>
      </c>
      <c r="M509" s="8" t="s">
        <v>1154</v>
      </c>
      <c r="N509" s="8"/>
      <c r="O509" s="8" t="s">
        <v>38</v>
      </c>
      <c r="P509" s="9">
        <v>30201.5</v>
      </c>
      <c r="Q509" s="9">
        <v>0</v>
      </c>
      <c r="R509" s="9">
        <f t="shared" si="108"/>
        <v>-30201.5</v>
      </c>
      <c r="S509" s="9">
        <v>0</v>
      </c>
      <c r="T509" s="9">
        <f t="shared" si="102"/>
        <v>0</v>
      </c>
      <c r="U509" s="9">
        <v>-3144</v>
      </c>
      <c r="V509" s="9">
        <v>-4323</v>
      </c>
      <c r="W509" s="9">
        <v>0</v>
      </c>
      <c r="X509" s="9">
        <v>-4323</v>
      </c>
      <c r="Y509" s="9">
        <f t="shared" si="107"/>
        <v>7467</v>
      </c>
      <c r="Z509" s="9">
        <v>0</v>
      </c>
      <c r="AA509" s="9">
        <f t="shared" si="109"/>
        <v>0</v>
      </c>
      <c r="AB509" s="9">
        <v>0</v>
      </c>
      <c r="AC509" s="9">
        <f t="shared" si="103"/>
        <v>27057.5</v>
      </c>
      <c r="AD509" s="9">
        <f t="shared" si="104"/>
        <v>0</v>
      </c>
    </row>
    <row r="510" spans="1:30" x14ac:dyDescent="0.3">
      <c r="A510" s="8" t="s">
        <v>30</v>
      </c>
      <c r="B510" s="8" t="s">
        <v>973</v>
      </c>
      <c r="C510" s="8">
        <v>1800</v>
      </c>
      <c r="D510" s="8">
        <v>180000679</v>
      </c>
      <c r="E510" s="8">
        <v>0</v>
      </c>
      <c r="F510" s="8" t="s">
        <v>1155</v>
      </c>
      <c r="G510" s="8" t="s">
        <v>1156</v>
      </c>
      <c r="H510" s="8" t="s">
        <v>51</v>
      </c>
      <c r="I510" s="8">
        <v>2</v>
      </c>
      <c r="J510" s="8">
        <v>5</v>
      </c>
      <c r="K510" s="8">
        <v>0</v>
      </c>
      <c r="L510" s="8" t="s">
        <v>1130</v>
      </c>
      <c r="M510" s="8" t="s">
        <v>1154</v>
      </c>
      <c r="N510" s="8"/>
      <c r="O510" s="8" t="s">
        <v>38</v>
      </c>
      <c r="P510" s="9">
        <v>2600</v>
      </c>
      <c r="Q510" s="9">
        <v>0</v>
      </c>
      <c r="R510" s="9">
        <f t="shared" si="108"/>
        <v>-2600</v>
      </c>
      <c r="S510" s="9">
        <v>0</v>
      </c>
      <c r="T510" s="9">
        <f t="shared" si="102"/>
        <v>0</v>
      </c>
      <c r="U510" s="9">
        <v>-271</v>
      </c>
      <c r="V510" s="9">
        <v>-372</v>
      </c>
      <c r="W510" s="9">
        <v>0</v>
      </c>
      <c r="X510" s="9">
        <v>-372</v>
      </c>
      <c r="Y510" s="9">
        <f t="shared" si="107"/>
        <v>643</v>
      </c>
      <c r="Z510" s="9">
        <v>0</v>
      </c>
      <c r="AA510" s="9">
        <f t="shared" si="109"/>
        <v>0</v>
      </c>
      <c r="AB510" s="9">
        <v>0</v>
      </c>
      <c r="AC510" s="9">
        <f t="shared" si="103"/>
        <v>2329</v>
      </c>
      <c r="AD510" s="9">
        <f t="shared" si="104"/>
        <v>0</v>
      </c>
    </row>
    <row r="511" spans="1:30" x14ac:dyDescent="0.3">
      <c r="A511" s="8" t="s">
        <v>30</v>
      </c>
      <c r="B511" s="8" t="s">
        <v>973</v>
      </c>
      <c r="C511" s="8">
        <v>1800</v>
      </c>
      <c r="D511" s="8">
        <v>180000680</v>
      </c>
      <c r="E511" s="8">
        <v>0</v>
      </c>
      <c r="F511" s="8" t="s">
        <v>1157</v>
      </c>
      <c r="G511" s="8" t="s">
        <v>1158</v>
      </c>
      <c r="H511" s="8" t="s">
        <v>51</v>
      </c>
      <c r="I511" s="8">
        <v>5</v>
      </c>
      <c r="J511" s="8">
        <v>5</v>
      </c>
      <c r="K511" s="8">
        <v>0</v>
      </c>
      <c r="L511" s="8" t="s">
        <v>1130</v>
      </c>
      <c r="M511" s="8" t="s">
        <v>1154</v>
      </c>
      <c r="N511" s="8"/>
      <c r="O511" s="8" t="s">
        <v>38</v>
      </c>
      <c r="P511" s="9">
        <v>6750</v>
      </c>
      <c r="Q511" s="9">
        <v>0</v>
      </c>
      <c r="R511" s="9">
        <f t="shared" si="108"/>
        <v>-6750</v>
      </c>
      <c r="S511" s="9">
        <v>0</v>
      </c>
      <c r="T511" s="9">
        <f t="shared" si="102"/>
        <v>0</v>
      </c>
      <c r="U511" s="9">
        <v>-703</v>
      </c>
      <c r="V511" s="9">
        <v>-966</v>
      </c>
      <c r="W511" s="9">
        <v>0</v>
      </c>
      <c r="X511" s="9">
        <v>-966</v>
      </c>
      <c r="Y511" s="9">
        <f t="shared" si="107"/>
        <v>1669</v>
      </c>
      <c r="Z511" s="9">
        <v>0</v>
      </c>
      <c r="AA511" s="9">
        <f t="shared" si="109"/>
        <v>0</v>
      </c>
      <c r="AB511" s="9">
        <v>0</v>
      </c>
      <c r="AC511" s="9">
        <f t="shared" si="103"/>
        <v>6047</v>
      </c>
      <c r="AD511" s="9">
        <f t="shared" si="104"/>
        <v>0</v>
      </c>
    </row>
    <row r="512" spans="1:30" x14ac:dyDescent="0.3">
      <c r="A512" s="8" t="s">
        <v>30</v>
      </c>
      <c r="B512" s="8" t="s">
        <v>973</v>
      </c>
      <c r="C512" s="8">
        <v>1800</v>
      </c>
      <c r="D512" s="8">
        <v>180000681</v>
      </c>
      <c r="E512" s="8">
        <v>0</v>
      </c>
      <c r="F512" s="8" t="s">
        <v>1159</v>
      </c>
      <c r="G512" s="8" t="s">
        <v>1160</v>
      </c>
      <c r="H512" s="8" t="s">
        <v>51</v>
      </c>
      <c r="I512" s="8">
        <v>4</v>
      </c>
      <c r="J512" s="8">
        <v>5</v>
      </c>
      <c r="K512" s="8">
        <v>0</v>
      </c>
      <c r="L512" s="8" t="s">
        <v>1130</v>
      </c>
      <c r="M512" s="8" t="s">
        <v>1154</v>
      </c>
      <c r="N512" s="8"/>
      <c r="O512" s="8" t="s">
        <v>38</v>
      </c>
      <c r="P512" s="9">
        <v>6580</v>
      </c>
      <c r="Q512" s="9">
        <v>0</v>
      </c>
      <c r="R512" s="9">
        <f t="shared" si="108"/>
        <v>-6580</v>
      </c>
      <c r="S512" s="9">
        <v>0</v>
      </c>
      <c r="T512" s="9">
        <f t="shared" si="102"/>
        <v>0</v>
      </c>
      <c r="U512" s="9">
        <v>-685</v>
      </c>
      <c r="V512" s="9">
        <v>-942</v>
      </c>
      <c r="W512" s="9">
        <v>0</v>
      </c>
      <c r="X512" s="9">
        <v>-942</v>
      </c>
      <c r="Y512" s="9">
        <f t="shared" si="107"/>
        <v>1627</v>
      </c>
      <c r="Z512" s="9">
        <v>0</v>
      </c>
      <c r="AA512" s="9">
        <f t="shared" si="109"/>
        <v>0</v>
      </c>
      <c r="AB512" s="9">
        <v>0</v>
      </c>
      <c r="AC512" s="9">
        <f t="shared" si="103"/>
        <v>5895</v>
      </c>
      <c r="AD512" s="9">
        <f t="shared" si="104"/>
        <v>0</v>
      </c>
    </row>
    <row r="513" spans="1:30" x14ac:dyDescent="0.3">
      <c r="A513" s="8" t="s">
        <v>30</v>
      </c>
      <c r="B513" s="8" t="s">
        <v>973</v>
      </c>
      <c r="C513" s="8">
        <v>1800</v>
      </c>
      <c r="D513" s="8">
        <v>180000682</v>
      </c>
      <c r="E513" s="8">
        <v>0</v>
      </c>
      <c r="F513" s="8" t="s">
        <v>1161</v>
      </c>
      <c r="G513" s="8" t="s">
        <v>1162</v>
      </c>
      <c r="H513" s="8" t="s">
        <v>51</v>
      </c>
      <c r="I513" s="8">
        <v>6</v>
      </c>
      <c r="J513" s="8">
        <v>5</v>
      </c>
      <c r="K513" s="8">
        <v>0</v>
      </c>
      <c r="L513" s="8" t="s">
        <v>1130</v>
      </c>
      <c r="M513" s="8" t="s">
        <v>1154</v>
      </c>
      <c r="N513" s="8"/>
      <c r="O513" s="8" t="s">
        <v>38</v>
      </c>
      <c r="P513" s="9">
        <v>10800</v>
      </c>
      <c r="Q513" s="9">
        <v>0</v>
      </c>
      <c r="R513" s="9">
        <f t="shared" si="108"/>
        <v>-10800</v>
      </c>
      <c r="S513" s="9">
        <v>0</v>
      </c>
      <c r="T513" s="9">
        <f t="shared" si="102"/>
        <v>0</v>
      </c>
      <c r="U513" s="9">
        <v>-1124</v>
      </c>
      <c r="V513" s="9">
        <v>-1546</v>
      </c>
      <c r="W513" s="9">
        <v>0</v>
      </c>
      <c r="X513" s="9">
        <v>-1546</v>
      </c>
      <c r="Y513" s="9">
        <f t="shared" si="107"/>
        <v>2670</v>
      </c>
      <c r="Z513" s="9">
        <v>0</v>
      </c>
      <c r="AA513" s="9">
        <f t="shared" si="109"/>
        <v>0</v>
      </c>
      <c r="AB513" s="9">
        <v>0</v>
      </c>
      <c r="AC513" s="9">
        <f t="shared" si="103"/>
        <v>9676</v>
      </c>
      <c r="AD513" s="9">
        <f t="shared" si="104"/>
        <v>0</v>
      </c>
    </row>
    <row r="514" spans="1:30" x14ac:dyDescent="0.3">
      <c r="A514" s="8" t="s">
        <v>30</v>
      </c>
      <c r="B514" s="8" t="s">
        <v>973</v>
      </c>
      <c r="C514" s="8">
        <v>1800</v>
      </c>
      <c r="D514" s="8">
        <v>180000701</v>
      </c>
      <c r="E514" s="8">
        <v>0</v>
      </c>
      <c r="F514" s="8" t="s">
        <v>1163</v>
      </c>
      <c r="G514" s="8" t="s">
        <v>1164</v>
      </c>
      <c r="H514" s="8" t="s">
        <v>51</v>
      </c>
      <c r="I514" s="8">
        <v>0</v>
      </c>
      <c r="J514" s="8">
        <v>5</v>
      </c>
      <c r="K514" s="8">
        <v>0</v>
      </c>
      <c r="L514" s="8" t="s">
        <v>1165</v>
      </c>
      <c r="M514" s="8" t="s">
        <v>1166</v>
      </c>
      <c r="N514" s="8" t="s">
        <v>991</v>
      </c>
      <c r="O514" s="8" t="s">
        <v>38</v>
      </c>
      <c r="P514" s="9">
        <v>8400</v>
      </c>
      <c r="Q514" s="9">
        <v>0</v>
      </c>
      <c r="R514" s="9">
        <v>-8400</v>
      </c>
      <c r="S514" s="9">
        <v>0</v>
      </c>
      <c r="T514" s="9">
        <f t="shared" si="102"/>
        <v>0</v>
      </c>
      <c r="U514" s="9">
        <v>-529</v>
      </c>
      <c r="V514" s="9">
        <v>-638</v>
      </c>
      <c r="W514" s="9">
        <v>0</v>
      </c>
      <c r="X514" s="9">
        <v>-638</v>
      </c>
      <c r="Y514" s="9">
        <f t="shared" si="107"/>
        <v>1167</v>
      </c>
      <c r="Z514" s="9">
        <v>0</v>
      </c>
      <c r="AA514" s="9">
        <f>U514+X514+Y514+Z514</f>
        <v>0</v>
      </c>
      <c r="AB514" s="9">
        <v>0</v>
      </c>
      <c r="AC514" s="9">
        <f t="shared" si="103"/>
        <v>7871</v>
      </c>
      <c r="AD514" s="9">
        <f t="shared" si="104"/>
        <v>0</v>
      </c>
    </row>
    <row r="515" spans="1:30" x14ac:dyDescent="0.3">
      <c r="A515" s="8" t="s">
        <v>30</v>
      </c>
      <c r="B515" s="8" t="s">
        <v>973</v>
      </c>
      <c r="C515" s="8">
        <v>1900</v>
      </c>
      <c r="D515" s="8">
        <v>190000166</v>
      </c>
      <c r="E515" s="8">
        <v>0</v>
      </c>
      <c r="F515" s="8" t="s">
        <v>1167</v>
      </c>
      <c r="G515" s="8" t="s">
        <v>1168</v>
      </c>
      <c r="H515" s="8" t="s">
        <v>106</v>
      </c>
      <c r="I515" s="8">
        <v>1</v>
      </c>
      <c r="J515" s="8">
        <v>0</v>
      </c>
      <c r="K515" s="8">
        <v>1</v>
      </c>
      <c r="L515" s="8" t="s">
        <v>1169</v>
      </c>
      <c r="M515" s="8" t="s">
        <v>53</v>
      </c>
      <c r="N515" s="8"/>
      <c r="O515" s="8" t="s">
        <v>38</v>
      </c>
      <c r="P515" s="9">
        <v>36400</v>
      </c>
      <c r="Q515" s="9">
        <v>0</v>
      </c>
      <c r="R515" s="9">
        <f t="shared" ref="R515:R536" si="110">-P515</f>
        <v>-36400</v>
      </c>
      <c r="S515" s="9">
        <v>0</v>
      </c>
      <c r="T515" s="9">
        <f t="shared" si="102"/>
        <v>0</v>
      </c>
      <c r="U515" s="9">
        <v>-34580</v>
      </c>
      <c r="V515" s="9">
        <v>0</v>
      </c>
      <c r="W515" s="9">
        <v>0</v>
      </c>
      <c r="X515" s="9">
        <v>0</v>
      </c>
      <c r="Y515" s="9">
        <f t="shared" si="107"/>
        <v>34580</v>
      </c>
      <c r="Z515" s="9">
        <v>0</v>
      </c>
      <c r="AA515" s="9">
        <f t="shared" ref="AA515:AA536" si="111">U515+X515+Y515+Z515-AB515</f>
        <v>0</v>
      </c>
      <c r="AB515" s="9">
        <v>0</v>
      </c>
      <c r="AC515" s="9">
        <f t="shared" si="103"/>
        <v>1820</v>
      </c>
      <c r="AD515" s="9">
        <f t="shared" si="104"/>
        <v>0</v>
      </c>
    </row>
    <row r="516" spans="1:30" x14ac:dyDescent="0.3">
      <c r="A516" s="8" t="s">
        <v>30</v>
      </c>
      <c r="B516" s="8" t="s">
        <v>973</v>
      </c>
      <c r="C516" s="8">
        <v>1900</v>
      </c>
      <c r="D516" s="8">
        <v>190000204</v>
      </c>
      <c r="E516" s="8">
        <v>0</v>
      </c>
      <c r="F516" s="8" t="s">
        <v>1170</v>
      </c>
      <c r="G516" s="8" t="s">
        <v>1171</v>
      </c>
      <c r="H516" s="8" t="s">
        <v>106</v>
      </c>
      <c r="I516" s="8">
        <v>1</v>
      </c>
      <c r="J516" s="8">
        <v>0</v>
      </c>
      <c r="K516" s="8">
        <v>1</v>
      </c>
      <c r="L516" s="8" t="s">
        <v>1172</v>
      </c>
      <c r="M516" s="8" t="s">
        <v>53</v>
      </c>
      <c r="N516" s="8"/>
      <c r="O516" s="8" t="s">
        <v>38</v>
      </c>
      <c r="P516" s="9">
        <v>29276</v>
      </c>
      <c r="Q516" s="9">
        <v>0</v>
      </c>
      <c r="R516" s="9">
        <f t="shared" si="110"/>
        <v>-29276</v>
      </c>
      <c r="S516" s="9">
        <v>0</v>
      </c>
      <c r="T516" s="9">
        <f t="shared" si="102"/>
        <v>0</v>
      </c>
      <c r="U516" s="9">
        <v>-27812.2</v>
      </c>
      <c r="V516" s="9">
        <v>0</v>
      </c>
      <c r="W516" s="9">
        <v>0</v>
      </c>
      <c r="X516" s="9">
        <v>0</v>
      </c>
      <c r="Y516" s="9">
        <f t="shared" si="107"/>
        <v>27812.2</v>
      </c>
      <c r="Z516" s="9">
        <v>0</v>
      </c>
      <c r="AA516" s="9">
        <f t="shared" si="111"/>
        <v>0</v>
      </c>
      <c r="AB516" s="9">
        <v>0</v>
      </c>
      <c r="AC516" s="9">
        <f t="shared" si="103"/>
        <v>1463.7999999999993</v>
      </c>
      <c r="AD516" s="9">
        <f t="shared" si="104"/>
        <v>0</v>
      </c>
    </row>
    <row r="517" spans="1:30" x14ac:dyDescent="0.3">
      <c r="A517" s="8" t="s">
        <v>30</v>
      </c>
      <c r="B517" s="8" t="s">
        <v>973</v>
      </c>
      <c r="C517" s="8">
        <v>1900</v>
      </c>
      <c r="D517" s="8">
        <v>190000218</v>
      </c>
      <c r="E517" s="8">
        <v>0</v>
      </c>
      <c r="F517" s="8" t="s">
        <v>1173</v>
      </c>
      <c r="G517" s="8" t="s">
        <v>1174</v>
      </c>
      <c r="H517" s="8" t="s">
        <v>106</v>
      </c>
      <c r="I517" s="8">
        <v>1</v>
      </c>
      <c r="J517" s="8">
        <v>3</v>
      </c>
      <c r="K517" s="8">
        <v>8</v>
      </c>
      <c r="L517" s="8" t="s">
        <v>132</v>
      </c>
      <c r="M517" s="8" t="s">
        <v>53</v>
      </c>
      <c r="N517" s="8"/>
      <c r="O517" s="8" t="s">
        <v>38</v>
      </c>
      <c r="P517" s="9">
        <v>7455</v>
      </c>
      <c r="Q517" s="9">
        <v>0</v>
      </c>
      <c r="R517" s="9">
        <f t="shared" si="110"/>
        <v>-7455</v>
      </c>
      <c r="S517" s="9">
        <v>0</v>
      </c>
      <c r="T517" s="9">
        <f t="shared" ref="T517:T580" si="112">P517+Q517+R517+S517</f>
        <v>0</v>
      </c>
      <c r="U517" s="9">
        <v>-7082.25</v>
      </c>
      <c r="V517" s="9">
        <v>0</v>
      </c>
      <c r="W517" s="9">
        <v>0</v>
      </c>
      <c r="X517" s="9">
        <v>0</v>
      </c>
      <c r="Y517" s="9">
        <f t="shared" si="107"/>
        <v>7082.25</v>
      </c>
      <c r="Z517" s="9">
        <v>0</v>
      </c>
      <c r="AA517" s="9">
        <f t="shared" si="111"/>
        <v>0</v>
      </c>
      <c r="AB517" s="9">
        <v>0</v>
      </c>
      <c r="AC517" s="9">
        <f t="shared" ref="AC517:AC580" si="113">P517+U517</f>
        <v>372.75</v>
      </c>
      <c r="AD517" s="9">
        <f t="shared" ref="AD517:AD580" si="114">T517+AA517</f>
        <v>0</v>
      </c>
    </row>
    <row r="518" spans="1:30" x14ac:dyDescent="0.3">
      <c r="A518" s="8" t="s">
        <v>30</v>
      </c>
      <c r="B518" s="8" t="s">
        <v>973</v>
      </c>
      <c r="C518" s="8">
        <v>1900</v>
      </c>
      <c r="D518" s="8">
        <v>190000300</v>
      </c>
      <c r="E518" s="8">
        <v>0</v>
      </c>
      <c r="F518" s="8" t="s">
        <v>1175</v>
      </c>
      <c r="G518" s="8" t="s">
        <v>134</v>
      </c>
      <c r="H518" s="8" t="s">
        <v>106</v>
      </c>
      <c r="I518" s="8">
        <v>1</v>
      </c>
      <c r="J518" s="8">
        <v>1</v>
      </c>
      <c r="K518" s="8">
        <v>11</v>
      </c>
      <c r="L518" s="8" t="s">
        <v>1176</v>
      </c>
      <c r="M518" s="8" t="s">
        <v>53</v>
      </c>
      <c r="N518" s="8"/>
      <c r="O518" s="8" t="s">
        <v>38</v>
      </c>
      <c r="P518" s="9">
        <v>24885</v>
      </c>
      <c r="Q518" s="9">
        <v>0</v>
      </c>
      <c r="R518" s="9">
        <f t="shared" si="110"/>
        <v>-24885</v>
      </c>
      <c r="S518" s="9">
        <v>0</v>
      </c>
      <c r="T518" s="9">
        <f t="shared" si="112"/>
        <v>0</v>
      </c>
      <c r="U518" s="9">
        <v>-23640.75</v>
      </c>
      <c r="V518" s="9">
        <v>0</v>
      </c>
      <c r="W518" s="9">
        <v>0</v>
      </c>
      <c r="X518" s="9">
        <v>0</v>
      </c>
      <c r="Y518" s="9">
        <f t="shared" si="107"/>
        <v>23640.75</v>
      </c>
      <c r="Z518" s="9">
        <v>0</v>
      </c>
      <c r="AA518" s="9">
        <f t="shared" si="111"/>
        <v>0</v>
      </c>
      <c r="AB518" s="9">
        <v>0</v>
      </c>
      <c r="AC518" s="9">
        <f t="shared" si="113"/>
        <v>1244.25</v>
      </c>
      <c r="AD518" s="9">
        <f t="shared" si="114"/>
        <v>0</v>
      </c>
    </row>
    <row r="519" spans="1:30" x14ac:dyDescent="0.3">
      <c r="A519" s="8" t="s">
        <v>30</v>
      </c>
      <c r="B519" s="8" t="s">
        <v>973</v>
      </c>
      <c r="C519" s="8">
        <v>1900</v>
      </c>
      <c r="D519" s="8">
        <v>190000506</v>
      </c>
      <c r="E519" s="8">
        <v>0</v>
      </c>
      <c r="F519" s="8" t="s">
        <v>1177</v>
      </c>
      <c r="G519" s="8" t="s">
        <v>1178</v>
      </c>
      <c r="H519" s="8" t="s">
        <v>106</v>
      </c>
      <c r="I519" s="8">
        <v>1</v>
      </c>
      <c r="J519" s="8">
        <v>3</v>
      </c>
      <c r="K519" s="8">
        <v>0</v>
      </c>
      <c r="L519" s="8" t="s">
        <v>73</v>
      </c>
      <c r="M519" s="8" t="s">
        <v>1179</v>
      </c>
      <c r="N519" s="8"/>
      <c r="O519" s="8" t="s">
        <v>38</v>
      </c>
      <c r="P519" s="9">
        <v>24924</v>
      </c>
      <c r="Q519" s="9">
        <v>0</v>
      </c>
      <c r="R519" s="9">
        <f t="shared" si="110"/>
        <v>-24924</v>
      </c>
      <c r="S519" s="9">
        <v>0</v>
      </c>
      <c r="T519" s="9">
        <f t="shared" si="112"/>
        <v>0</v>
      </c>
      <c r="U519" s="9">
        <v>-23677.8</v>
      </c>
      <c r="V519" s="9">
        <v>0</v>
      </c>
      <c r="W519" s="9">
        <v>0</v>
      </c>
      <c r="X519" s="9">
        <v>0</v>
      </c>
      <c r="Y519" s="9">
        <f t="shared" si="107"/>
        <v>23677.8</v>
      </c>
      <c r="Z519" s="9">
        <v>0</v>
      </c>
      <c r="AA519" s="9">
        <f t="shared" si="111"/>
        <v>0</v>
      </c>
      <c r="AB519" s="9">
        <v>0</v>
      </c>
      <c r="AC519" s="9">
        <f t="shared" si="113"/>
        <v>1246.2000000000007</v>
      </c>
      <c r="AD519" s="9">
        <f t="shared" si="114"/>
        <v>0</v>
      </c>
    </row>
    <row r="520" spans="1:30" x14ac:dyDescent="0.3">
      <c r="A520" s="8" t="s">
        <v>30</v>
      </c>
      <c r="B520" s="8" t="s">
        <v>973</v>
      </c>
      <c r="C520" s="8">
        <v>1900</v>
      </c>
      <c r="D520" s="8">
        <v>190000753</v>
      </c>
      <c r="E520" s="8">
        <v>0</v>
      </c>
      <c r="F520" s="8" t="s">
        <v>1180</v>
      </c>
      <c r="G520" s="8" t="s">
        <v>1181</v>
      </c>
      <c r="H520" s="8" t="s">
        <v>106</v>
      </c>
      <c r="I520" s="8">
        <v>2</v>
      </c>
      <c r="J520" s="8">
        <v>3</v>
      </c>
      <c r="K520" s="8">
        <v>0</v>
      </c>
      <c r="L520" s="8" t="s">
        <v>91</v>
      </c>
      <c r="M520" s="8" t="s">
        <v>1182</v>
      </c>
      <c r="N520" s="8"/>
      <c r="O520" s="8" t="s">
        <v>38</v>
      </c>
      <c r="P520" s="9">
        <v>53000</v>
      </c>
      <c r="Q520" s="9">
        <v>0</v>
      </c>
      <c r="R520" s="9">
        <f t="shared" si="110"/>
        <v>-53000</v>
      </c>
      <c r="S520" s="9">
        <v>0</v>
      </c>
      <c r="T520" s="9">
        <f t="shared" si="112"/>
        <v>0</v>
      </c>
      <c r="U520" s="9">
        <v>-50350</v>
      </c>
      <c r="V520" s="9">
        <v>0</v>
      </c>
      <c r="W520" s="9">
        <v>0</v>
      </c>
      <c r="X520" s="9">
        <v>0</v>
      </c>
      <c r="Y520" s="9">
        <f t="shared" si="107"/>
        <v>50350</v>
      </c>
      <c r="Z520" s="9">
        <v>0</v>
      </c>
      <c r="AA520" s="9">
        <f t="shared" si="111"/>
        <v>0</v>
      </c>
      <c r="AB520" s="9">
        <v>0</v>
      </c>
      <c r="AC520" s="9">
        <f t="shared" si="113"/>
        <v>2650</v>
      </c>
      <c r="AD520" s="9">
        <f t="shared" si="114"/>
        <v>0</v>
      </c>
    </row>
    <row r="521" spans="1:30" x14ac:dyDescent="0.3">
      <c r="A521" s="8" t="s">
        <v>30</v>
      </c>
      <c r="B521" s="8" t="s">
        <v>973</v>
      </c>
      <c r="C521" s="8">
        <v>1900</v>
      </c>
      <c r="D521" s="8">
        <v>190000801</v>
      </c>
      <c r="E521" s="8">
        <v>0</v>
      </c>
      <c r="F521" s="8" t="s">
        <v>1183</v>
      </c>
      <c r="G521" s="8" t="s">
        <v>1184</v>
      </c>
      <c r="H521" s="8" t="s">
        <v>106</v>
      </c>
      <c r="I521" s="8">
        <v>1</v>
      </c>
      <c r="J521" s="8">
        <v>3</v>
      </c>
      <c r="K521" s="8">
        <v>0</v>
      </c>
      <c r="L521" s="8" t="s">
        <v>197</v>
      </c>
      <c r="M521" s="8" t="s">
        <v>1185</v>
      </c>
      <c r="N521" s="8"/>
      <c r="O521" s="8" t="s">
        <v>38</v>
      </c>
      <c r="P521" s="9">
        <v>4830</v>
      </c>
      <c r="Q521" s="9">
        <v>0</v>
      </c>
      <c r="R521" s="9">
        <f t="shared" si="110"/>
        <v>-4830</v>
      </c>
      <c r="S521" s="9">
        <v>0</v>
      </c>
      <c r="T521" s="9">
        <f t="shared" si="112"/>
        <v>0</v>
      </c>
      <c r="U521" s="9">
        <v>-4588.5</v>
      </c>
      <c r="V521" s="9">
        <v>0</v>
      </c>
      <c r="W521" s="9">
        <v>0</v>
      </c>
      <c r="X521" s="9">
        <v>0</v>
      </c>
      <c r="Y521" s="9">
        <f t="shared" si="107"/>
        <v>4588.5</v>
      </c>
      <c r="Z521" s="9">
        <v>0</v>
      </c>
      <c r="AA521" s="9">
        <f t="shared" si="111"/>
        <v>0</v>
      </c>
      <c r="AB521" s="9">
        <v>0</v>
      </c>
      <c r="AC521" s="9">
        <f t="shared" si="113"/>
        <v>241.5</v>
      </c>
      <c r="AD521" s="9">
        <f t="shared" si="114"/>
        <v>0</v>
      </c>
    </row>
    <row r="522" spans="1:30" x14ac:dyDescent="0.3">
      <c r="A522" s="8" t="s">
        <v>30</v>
      </c>
      <c r="B522" s="8" t="s">
        <v>973</v>
      </c>
      <c r="C522" s="8">
        <v>1900</v>
      </c>
      <c r="D522" s="8">
        <v>190000802</v>
      </c>
      <c r="E522" s="8">
        <v>0</v>
      </c>
      <c r="F522" s="8" t="s">
        <v>1186</v>
      </c>
      <c r="G522" s="8" t="s">
        <v>1184</v>
      </c>
      <c r="H522" s="8" t="s">
        <v>106</v>
      </c>
      <c r="I522" s="8">
        <v>1</v>
      </c>
      <c r="J522" s="8">
        <v>3</v>
      </c>
      <c r="K522" s="8">
        <v>0</v>
      </c>
      <c r="L522" s="8" t="s">
        <v>197</v>
      </c>
      <c r="M522" s="8" t="s">
        <v>1187</v>
      </c>
      <c r="N522" s="8"/>
      <c r="O522" s="8" t="s">
        <v>38</v>
      </c>
      <c r="P522" s="9">
        <v>4490</v>
      </c>
      <c r="Q522" s="9">
        <v>0</v>
      </c>
      <c r="R522" s="9">
        <f t="shared" si="110"/>
        <v>-4490</v>
      </c>
      <c r="S522" s="9">
        <v>0</v>
      </c>
      <c r="T522" s="9">
        <f t="shared" si="112"/>
        <v>0</v>
      </c>
      <c r="U522" s="9">
        <v>-4265.5</v>
      </c>
      <c r="V522" s="9">
        <v>0</v>
      </c>
      <c r="W522" s="9">
        <v>0</v>
      </c>
      <c r="X522" s="9">
        <v>0</v>
      </c>
      <c r="Y522" s="9">
        <f t="shared" si="107"/>
        <v>4265.5</v>
      </c>
      <c r="Z522" s="9">
        <v>0</v>
      </c>
      <c r="AA522" s="9">
        <f t="shared" si="111"/>
        <v>0</v>
      </c>
      <c r="AB522" s="9">
        <v>0</v>
      </c>
      <c r="AC522" s="9">
        <f t="shared" si="113"/>
        <v>224.5</v>
      </c>
      <c r="AD522" s="9">
        <f t="shared" si="114"/>
        <v>0</v>
      </c>
    </row>
    <row r="523" spans="1:30" x14ac:dyDescent="0.3">
      <c r="A523" s="8" t="s">
        <v>30</v>
      </c>
      <c r="B523" s="8" t="s">
        <v>973</v>
      </c>
      <c r="C523" s="8">
        <v>1900</v>
      </c>
      <c r="D523" s="8">
        <v>190000803</v>
      </c>
      <c r="E523" s="8">
        <v>0</v>
      </c>
      <c r="F523" s="8" t="s">
        <v>1188</v>
      </c>
      <c r="G523" s="8" t="s">
        <v>1189</v>
      </c>
      <c r="H523" s="8" t="s">
        <v>106</v>
      </c>
      <c r="I523" s="8">
        <v>3</v>
      </c>
      <c r="J523" s="8">
        <v>3</v>
      </c>
      <c r="K523" s="8">
        <v>0</v>
      </c>
      <c r="L523" s="8" t="s">
        <v>197</v>
      </c>
      <c r="M523" s="8" t="s">
        <v>1190</v>
      </c>
      <c r="N523" s="8"/>
      <c r="O523" s="8" t="s">
        <v>38</v>
      </c>
      <c r="P523" s="9">
        <v>73357.62</v>
      </c>
      <c r="Q523" s="9">
        <v>0</v>
      </c>
      <c r="R523" s="9">
        <f t="shared" si="110"/>
        <v>-73357.62</v>
      </c>
      <c r="S523" s="9">
        <v>0</v>
      </c>
      <c r="T523" s="9">
        <f t="shared" si="112"/>
        <v>0</v>
      </c>
      <c r="U523" s="9">
        <v>-69689.740000000005</v>
      </c>
      <c r="V523" s="9">
        <v>0</v>
      </c>
      <c r="W523" s="9">
        <v>0</v>
      </c>
      <c r="X523" s="9">
        <v>0</v>
      </c>
      <c r="Y523" s="9">
        <f t="shared" si="107"/>
        <v>69689.740000000005</v>
      </c>
      <c r="Z523" s="9">
        <v>0</v>
      </c>
      <c r="AA523" s="9">
        <f t="shared" si="111"/>
        <v>0</v>
      </c>
      <c r="AB523" s="9">
        <v>0</v>
      </c>
      <c r="AC523" s="9">
        <f t="shared" si="113"/>
        <v>3667.8799999999901</v>
      </c>
      <c r="AD523" s="9">
        <f t="shared" si="114"/>
        <v>0</v>
      </c>
    </row>
    <row r="524" spans="1:30" x14ac:dyDescent="0.3">
      <c r="A524" s="8" t="s">
        <v>30</v>
      </c>
      <c r="B524" s="8" t="s">
        <v>973</v>
      </c>
      <c r="C524" s="8">
        <v>1900</v>
      </c>
      <c r="D524" s="8">
        <v>190000859</v>
      </c>
      <c r="E524" s="8">
        <v>0</v>
      </c>
      <c r="F524" s="8" t="s">
        <v>1191</v>
      </c>
      <c r="G524" s="8" t="s">
        <v>1192</v>
      </c>
      <c r="H524" s="8" t="s">
        <v>106</v>
      </c>
      <c r="I524" s="8">
        <v>1</v>
      </c>
      <c r="J524" s="8">
        <v>3</v>
      </c>
      <c r="K524" s="8">
        <v>0</v>
      </c>
      <c r="L524" s="8" t="s">
        <v>97</v>
      </c>
      <c r="M524" s="8" t="s">
        <v>1193</v>
      </c>
      <c r="N524" s="8"/>
      <c r="O524" s="8" t="s">
        <v>38</v>
      </c>
      <c r="P524" s="9">
        <v>6200</v>
      </c>
      <c r="Q524" s="9">
        <v>0</v>
      </c>
      <c r="R524" s="9">
        <f t="shared" si="110"/>
        <v>-6200</v>
      </c>
      <c r="S524" s="9">
        <v>0</v>
      </c>
      <c r="T524" s="9">
        <f t="shared" si="112"/>
        <v>0</v>
      </c>
      <c r="U524" s="9">
        <v>-5890</v>
      </c>
      <c r="V524" s="9">
        <v>0</v>
      </c>
      <c r="W524" s="9">
        <v>0</v>
      </c>
      <c r="X524" s="9">
        <v>0</v>
      </c>
      <c r="Y524" s="9">
        <f t="shared" si="107"/>
        <v>5890</v>
      </c>
      <c r="Z524" s="9">
        <v>0</v>
      </c>
      <c r="AA524" s="9">
        <f t="shared" si="111"/>
        <v>0</v>
      </c>
      <c r="AB524" s="9">
        <v>0</v>
      </c>
      <c r="AC524" s="9">
        <f t="shared" si="113"/>
        <v>310</v>
      </c>
      <c r="AD524" s="9">
        <f t="shared" si="114"/>
        <v>0</v>
      </c>
    </row>
    <row r="525" spans="1:30" x14ac:dyDescent="0.3">
      <c r="A525" s="8" t="s">
        <v>30</v>
      </c>
      <c r="B525" s="8" t="s">
        <v>973</v>
      </c>
      <c r="C525" s="8">
        <v>1900</v>
      </c>
      <c r="D525" s="8">
        <v>190000868</v>
      </c>
      <c r="E525" s="8">
        <v>0</v>
      </c>
      <c r="F525" s="8" t="s">
        <v>1194</v>
      </c>
      <c r="G525" s="8" t="s">
        <v>1195</v>
      </c>
      <c r="H525" s="8" t="s">
        <v>106</v>
      </c>
      <c r="I525" s="8">
        <v>2</v>
      </c>
      <c r="J525" s="8">
        <v>3</v>
      </c>
      <c r="K525" s="8">
        <v>0</v>
      </c>
      <c r="L525" s="8" t="s">
        <v>479</v>
      </c>
      <c r="M525" s="8" t="s">
        <v>1196</v>
      </c>
      <c r="N525" s="8"/>
      <c r="O525" s="8" t="s">
        <v>38</v>
      </c>
      <c r="P525" s="9">
        <v>54400</v>
      </c>
      <c r="Q525" s="9">
        <v>0</v>
      </c>
      <c r="R525" s="9">
        <f t="shared" si="110"/>
        <v>-54400</v>
      </c>
      <c r="S525" s="9">
        <v>0</v>
      </c>
      <c r="T525" s="9">
        <f t="shared" si="112"/>
        <v>0</v>
      </c>
      <c r="U525" s="9">
        <v>-51680</v>
      </c>
      <c r="V525" s="9">
        <v>0</v>
      </c>
      <c r="W525" s="9">
        <v>0</v>
      </c>
      <c r="X525" s="9">
        <v>0</v>
      </c>
      <c r="Y525" s="9">
        <f t="shared" si="107"/>
        <v>51680</v>
      </c>
      <c r="Z525" s="9">
        <v>0</v>
      </c>
      <c r="AA525" s="9">
        <f t="shared" si="111"/>
        <v>0</v>
      </c>
      <c r="AB525" s="9">
        <v>0</v>
      </c>
      <c r="AC525" s="9">
        <f t="shared" si="113"/>
        <v>2720</v>
      </c>
      <c r="AD525" s="9">
        <f t="shared" si="114"/>
        <v>0</v>
      </c>
    </row>
    <row r="526" spans="1:30" x14ac:dyDescent="0.3">
      <c r="A526" s="8" t="s">
        <v>30</v>
      </c>
      <c r="B526" s="8" t="s">
        <v>973</v>
      </c>
      <c r="C526" s="8">
        <v>1900</v>
      </c>
      <c r="D526" s="8">
        <v>190000896</v>
      </c>
      <c r="E526" s="8">
        <v>0</v>
      </c>
      <c r="F526" s="8" t="s">
        <v>1197</v>
      </c>
      <c r="G526" s="8" t="s">
        <v>1198</v>
      </c>
      <c r="H526" s="8" t="s">
        <v>106</v>
      </c>
      <c r="I526" s="8">
        <v>2</v>
      </c>
      <c r="J526" s="8">
        <v>3</v>
      </c>
      <c r="K526" s="8">
        <v>0</v>
      </c>
      <c r="L526" s="8" t="s">
        <v>1088</v>
      </c>
      <c r="M526" s="8" t="s">
        <v>1199</v>
      </c>
      <c r="N526" s="8"/>
      <c r="O526" s="8" t="s">
        <v>38</v>
      </c>
      <c r="P526" s="9">
        <v>11170.34</v>
      </c>
      <c r="Q526" s="9">
        <v>0</v>
      </c>
      <c r="R526" s="9">
        <f t="shared" si="110"/>
        <v>-11170.34</v>
      </c>
      <c r="S526" s="9">
        <v>0</v>
      </c>
      <c r="T526" s="9">
        <f t="shared" si="112"/>
        <v>0</v>
      </c>
      <c r="U526" s="9">
        <v>-10078</v>
      </c>
      <c r="V526" s="9">
        <v>-533.82000000000005</v>
      </c>
      <c r="W526" s="9">
        <v>0</v>
      </c>
      <c r="X526" s="9">
        <v>-533.82000000000005</v>
      </c>
      <c r="Y526" s="9">
        <f t="shared" si="107"/>
        <v>10611.82</v>
      </c>
      <c r="Z526" s="9">
        <v>0</v>
      </c>
      <c r="AA526" s="9">
        <f t="shared" si="111"/>
        <v>0</v>
      </c>
      <c r="AB526" s="9">
        <v>0</v>
      </c>
      <c r="AC526" s="9">
        <f t="shared" si="113"/>
        <v>1092.3400000000001</v>
      </c>
      <c r="AD526" s="9">
        <f t="shared" si="114"/>
        <v>0</v>
      </c>
    </row>
    <row r="527" spans="1:30" x14ac:dyDescent="0.3">
      <c r="A527" s="8" t="s">
        <v>30</v>
      </c>
      <c r="B527" s="8" t="s">
        <v>973</v>
      </c>
      <c r="C527" s="8">
        <v>1900</v>
      </c>
      <c r="D527" s="8">
        <v>190000928</v>
      </c>
      <c r="E527" s="8">
        <v>0</v>
      </c>
      <c r="F527" s="8" t="s">
        <v>1200</v>
      </c>
      <c r="G527" s="8" t="s">
        <v>1201</v>
      </c>
      <c r="H527" s="8" t="s">
        <v>106</v>
      </c>
      <c r="I527" s="8">
        <v>1</v>
      </c>
      <c r="J527" s="8">
        <v>6</v>
      </c>
      <c r="K527" s="8">
        <v>0</v>
      </c>
      <c r="L527" s="8" t="s">
        <v>100</v>
      </c>
      <c r="M527" s="8" t="s">
        <v>1202</v>
      </c>
      <c r="N527" s="8"/>
      <c r="O527" s="8" t="s">
        <v>38</v>
      </c>
      <c r="P527" s="9">
        <v>16500</v>
      </c>
      <c r="Q527" s="9">
        <v>0</v>
      </c>
      <c r="R527" s="9">
        <f t="shared" si="110"/>
        <v>-16500</v>
      </c>
      <c r="S527" s="9">
        <v>0</v>
      </c>
      <c r="T527" s="9">
        <f t="shared" si="112"/>
        <v>0</v>
      </c>
      <c r="U527" s="9">
        <v>-6689</v>
      </c>
      <c r="V527" s="9">
        <v>-1969</v>
      </c>
      <c r="W527" s="9">
        <v>0</v>
      </c>
      <c r="X527" s="9">
        <v>-1969</v>
      </c>
      <c r="Y527" s="9">
        <f t="shared" si="107"/>
        <v>8658</v>
      </c>
      <c r="Z527" s="9">
        <v>0</v>
      </c>
      <c r="AA527" s="9">
        <f t="shared" si="111"/>
        <v>0</v>
      </c>
      <c r="AB527" s="9">
        <v>0</v>
      </c>
      <c r="AC527" s="9">
        <f t="shared" si="113"/>
        <v>9811</v>
      </c>
      <c r="AD527" s="9">
        <f t="shared" si="114"/>
        <v>0</v>
      </c>
    </row>
    <row r="528" spans="1:30" x14ac:dyDescent="0.3">
      <c r="A528" s="8" t="s">
        <v>30</v>
      </c>
      <c r="B528" s="8" t="s">
        <v>973</v>
      </c>
      <c r="C528" s="8">
        <v>1900</v>
      </c>
      <c r="D528" s="8">
        <v>190000958</v>
      </c>
      <c r="E528" s="8">
        <v>0</v>
      </c>
      <c r="F528" s="8" t="s">
        <v>1203</v>
      </c>
      <c r="G528" s="8" t="s">
        <v>1195</v>
      </c>
      <c r="H528" s="8" t="s">
        <v>106</v>
      </c>
      <c r="I528" s="8">
        <v>2</v>
      </c>
      <c r="J528" s="8">
        <v>1</v>
      </c>
      <c r="K528" s="8">
        <v>3</v>
      </c>
      <c r="L528" s="8" t="s">
        <v>1097</v>
      </c>
      <c r="M528" s="8" t="s">
        <v>1097</v>
      </c>
      <c r="N528" s="8"/>
      <c r="O528" s="8" t="s">
        <v>38</v>
      </c>
      <c r="P528" s="9">
        <v>51016.94</v>
      </c>
      <c r="Q528" s="9">
        <v>0</v>
      </c>
      <c r="R528" s="9">
        <f t="shared" si="110"/>
        <v>-51016.94</v>
      </c>
      <c r="S528" s="9">
        <v>0</v>
      </c>
      <c r="T528" s="9">
        <f t="shared" si="112"/>
        <v>0</v>
      </c>
      <c r="U528" s="9">
        <v>-48466</v>
      </c>
      <c r="V528" s="9">
        <v>0</v>
      </c>
      <c r="W528" s="9">
        <v>0</v>
      </c>
      <c r="X528" s="9">
        <v>0</v>
      </c>
      <c r="Y528" s="9">
        <f t="shared" si="107"/>
        <v>48466</v>
      </c>
      <c r="Z528" s="9">
        <v>0</v>
      </c>
      <c r="AA528" s="9">
        <f t="shared" si="111"/>
        <v>0</v>
      </c>
      <c r="AB528" s="9">
        <v>0</v>
      </c>
      <c r="AC528" s="9">
        <f t="shared" si="113"/>
        <v>2550.9400000000023</v>
      </c>
      <c r="AD528" s="9">
        <f t="shared" si="114"/>
        <v>0</v>
      </c>
    </row>
    <row r="529" spans="1:30" x14ac:dyDescent="0.3">
      <c r="A529" s="8" t="s">
        <v>30</v>
      </c>
      <c r="B529" s="8" t="s">
        <v>973</v>
      </c>
      <c r="C529" s="8">
        <v>1900</v>
      </c>
      <c r="D529" s="8">
        <v>190000973</v>
      </c>
      <c r="E529" s="8">
        <v>0</v>
      </c>
      <c r="F529" s="8" t="s">
        <v>1204</v>
      </c>
      <c r="G529" s="8" t="s">
        <v>1205</v>
      </c>
      <c r="H529" s="8" t="s">
        <v>106</v>
      </c>
      <c r="I529" s="8">
        <v>1</v>
      </c>
      <c r="J529" s="8">
        <v>1</v>
      </c>
      <c r="K529" s="8">
        <v>0</v>
      </c>
      <c r="L529" s="8" t="s">
        <v>1106</v>
      </c>
      <c r="M529" s="8" t="s">
        <v>1106</v>
      </c>
      <c r="N529" s="8"/>
      <c r="O529" s="8" t="s">
        <v>38</v>
      </c>
      <c r="P529" s="9">
        <v>8644.06</v>
      </c>
      <c r="Q529" s="9">
        <v>0</v>
      </c>
      <c r="R529" s="9">
        <f t="shared" si="110"/>
        <v>-8644.06</v>
      </c>
      <c r="S529" s="9">
        <v>0</v>
      </c>
      <c r="T529" s="9">
        <f t="shared" si="112"/>
        <v>0</v>
      </c>
      <c r="U529" s="9">
        <v>-8211.86</v>
      </c>
      <c r="V529" s="9">
        <v>0</v>
      </c>
      <c r="W529" s="9">
        <v>0</v>
      </c>
      <c r="X529" s="9">
        <v>0</v>
      </c>
      <c r="Y529" s="9">
        <f t="shared" si="107"/>
        <v>8211.86</v>
      </c>
      <c r="Z529" s="9">
        <v>0</v>
      </c>
      <c r="AA529" s="9">
        <f t="shared" si="111"/>
        <v>0</v>
      </c>
      <c r="AB529" s="9">
        <v>0</v>
      </c>
      <c r="AC529" s="9">
        <f t="shared" si="113"/>
        <v>432.19999999999891</v>
      </c>
      <c r="AD529" s="9">
        <f t="shared" si="114"/>
        <v>0</v>
      </c>
    </row>
    <row r="530" spans="1:30" x14ac:dyDescent="0.3">
      <c r="A530" s="8" t="s">
        <v>30</v>
      </c>
      <c r="B530" s="8" t="s">
        <v>973</v>
      </c>
      <c r="C530" s="8">
        <v>1900</v>
      </c>
      <c r="D530" s="8">
        <v>190000974</v>
      </c>
      <c r="E530" s="8">
        <v>0</v>
      </c>
      <c r="F530" s="8" t="s">
        <v>1206</v>
      </c>
      <c r="G530" s="8" t="s">
        <v>1207</v>
      </c>
      <c r="H530" s="8" t="s">
        <v>106</v>
      </c>
      <c r="I530" s="8">
        <v>1</v>
      </c>
      <c r="J530" s="8">
        <v>0</v>
      </c>
      <c r="K530" s="8">
        <v>6</v>
      </c>
      <c r="L530" s="8" t="s">
        <v>1106</v>
      </c>
      <c r="M530" s="8" t="s">
        <v>1106</v>
      </c>
      <c r="N530" s="8"/>
      <c r="O530" s="8" t="s">
        <v>38</v>
      </c>
      <c r="P530" s="9">
        <v>20763</v>
      </c>
      <c r="Q530" s="9">
        <v>0</v>
      </c>
      <c r="R530" s="9">
        <f t="shared" si="110"/>
        <v>-20763</v>
      </c>
      <c r="S530" s="9">
        <v>0</v>
      </c>
      <c r="T530" s="9">
        <f t="shared" si="112"/>
        <v>0</v>
      </c>
      <c r="U530" s="9">
        <v>-19724.849999999999</v>
      </c>
      <c r="V530" s="9">
        <v>0</v>
      </c>
      <c r="W530" s="9">
        <v>0</v>
      </c>
      <c r="X530" s="9">
        <v>0</v>
      </c>
      <c r="Y530" s="9">
        <f t="shared" si="107"/>
        <v>19724.849999999999</v>
      </c>
      <c r="Z530" s="9">
        <v>0</v>
      </c>
      <c r="AA530" s="9">
        <f t="shared" si="111"/>
        <v>0</v>
      </c>
      <c r="AB530" s="9">
        <v>0</v>
      </c>
      <c r="AC530" s="9">
        <f t="shared" si="113"/>
        <v>1038.1500000000015</v>
      </c>
      <c r="AD530" s="9">
        <f t="shared" si="114"/>
        <v>0</v>
      </c>
    </row>
    <row r="531" spans="1:30" x14ac:dyDescent="0.3">
      <c r="A531" s="8" t="s">
        <v>30</v>
      </c>
      <c r="B531" s="8" t="s">
        <v>973</v>
      </c>
      <c r="C531" s="8">
        <v>1900</v>
      </c>
      <c r="D531" s="8">
        <v>190000975</v>
      </c>
      <c r="E531" s="8">
        <v>0</v>
      </c>
      <c r="F531" s="8" t="s">
        <v>1208</v>
      </c>
      <c r="G531" s="8" t="s">
        <v>1209</v>
      </c>
      <c r="H531" s="8" t="s">
        <v>106</v>
      </c>
      <c r="I531" s="8">
        <v>1</v>
      </c>
      <c r="J531" s="8">
        <v>0</v>
      </c>
      <c r="K531" s="8">
        <v>9</v>
      </c>
      <c r="L531" s="8" t="s">
        <v>1106</v>
      </c>
      <c r="M531" s="8" t="s">
        <v>1106</v>
      </c>
      <c r="N531" s="8"/>
      <c r="O531" s="8" t="s">
        <v>38</v>
      </c>
      <c r="P531" s="9">
        <v>24152.54</v>
      </c>
      <c r="Q531" s="9">
        <v>0</v>
      </c>
      <c r="R531" s="9">
        <f t="shared" si="110"/>
        <v>-24152.54</v>
      </c>
      <c r="S531" s="9">
        <v>0</v>
      </c>
      <c r="T531" s="9">
        <f t="shared" si="112"/>
        <v>0</v>
      </c>
      <c r="U531" s="9">
        <v>-22944.91</v>
      </c>
      <c r="V531" s="9">
        <v>0</v>
      </c>
      <c r="W531" s="9">
        <v>0</v>
      </c>
      <c r="X531" s="9">
        <v>0</v>
      </c>
      <c r="Y531" s="9">
        <f t="shared" si="107"/>
        <v>22944.91</v>
      </c>
      <c r="Z531" s="9">
        <v>0</v>
      </c>
      <c r="AA531" s="9">
        <f t="shared" si="111"/>
        <v>0</v>
      </c>
      <c r="AB531" s="9">
        <v>0</v>
      </c>
      <c r="AC531" s="9">
        <f t="shared" si="113"/>
        <v>1207.630000000001</v>
      </c>
      <c r="AD531" s="9">
        <f t="shared" si="114"/>
        <v>0</v>
      </c>
    </row>
    <row r="532" spans="1:30" x14ac:dyDescent="0.3">
      <c r="A532" s="8" t="s">
        <v>30</v>
      </c>
      <c r="B532" s="8" t="s">
        <v>973</v>
      </c>
      <c r="C532" s="8">
        <v>1900</v>
      </c>
      <c r="D532" s="8">
        <v>190000976</v>
      </c>
      <c r="E532" s="8">
        <v>0</v>
      </c>
      <c r="F532" s="8" t="s">
        <v>1210</v>
      </c>
      <c r="G532" s="8" t="s">
        <v>1211</v>
      </c>
      <c r="H532" s="8" t="s">
        <v>106</v>
      </c>
      <c r="I532" s="8">
        <v>1</v>
      </c>
      <c r="J532" s="8">
        <v>0</v>
      </c>
      <c r="K532" s="8">
        <v>1</v>
      </c>
      <c r="L532" s="8" t="s">
        <v>1106</v>
      </c>
      <c r="M532" s="8" t="s">
        <v>1106</v>
      </c>
      <c r="N532" s="8"/>
      <c r="O532" s="8" t="s">
        <v>38</v>
      </c>
      <c r="P532" s="9">
        <v>25560</v>
      </c>
      <c r="Q532" s="9">
        <v>0</v>
      </c>
      <c r="R532" s="9">
        <f t="shared" si="110"/>
        <v>-25560</v>
      </c>
      <c r="S532" s="9">
        <v>0</v>
      </c>
      <c r="T532" s="9">
        <f t="shared" si="112"/>
        <v>0</v>
      </c>
      <c r="U532" s="9">
        <v>-24282</v>
      </c>
      <c r="V532" s="9">
        <v>0</v>
      </c>
      <c r="W532" s="9">
        <v>0</v>
      </c>
      <c r="X532" s="9">
        <v>0</v>
      </c>
      <c r="Y532" s="9">
        <f t="shared" si="107"/>
        <v>24282</v>
      </c>
      <c r="Z532" s="9">
        <v>0</v>
      </c>
      <c r="AA532" s="9">
        <f t="shared" si="111"/>
        <v>0</v>
      </c>
      <c r="AB532" s="9">
        <v>0</v>
      </c>
      <c r="AC532" s="9">
        <f t="shared" si="113"/>
        <v>1278</v>
      </c>
      <c r="AD532" s="9">
        <f t="shared" si="114"/>
        <v>0</v>
      </c>
    </row>
    <row r="533" spans="1:30" x14ac:dyDescent="0.3">
      <c r="A533" s="8" t="s">
        <v>30</v>
      </c>
      <c r="B533" s="8" t="s">
        <v>973</v>
      </c>
      <c r="C533" s="8">
        <v>1900</v>
      </c>
      <c r="D533" s="8">
        <v>190000977</v>
      </c>
      <c r="E533" s="8">
        <v>0</v>
      </c>
      <c r="F533" s="8" t="s">
        <v>1212</v>
      </c>
      <c r="G533" s="8" t="s">
        <v>134</v>
      </c>
      <c r="H533" s="8" t="s">
        <v>106</v>
      </c>
      <c r="I533" s="8">
        <v>1</v>
      </c>
      <c r="J533" s="8">
        <v>0</v>
      </c>
      <c r="K533" s="8">
        <v>1</v>
      </c>
      <c r="L533" s="8" t="s">
        <v>1106</v>
      </c>
      <c r="M533" s="8" t="s">
        <v>1106</v>
      </c>
      <c r="N533" s="8"/>
      <c r="O533" s="8" t="s">
        <v>38</v>
      </c>
      <c r="P533" s="9">
        <v>25526.55</v>
      </c>
      <c r="Q533" s="9">
        <v>0</v>
      </c>
      <c r="R533" s="9">
        <f t="shared" si="110"/>
        <v>-25526.55</v>
      </c>
      <c r="S533" s="9">
        <v>0</v>
      </c>
      <c r="T533" s="9">
        <f t="shared" si="112"/>
        <v>0</v>
      </c>
      <c r="U533" s="9">
        <v>-24249.97</v>
      </c>
      <c r="V533" s="9">
        <v>0</v>
      </c>
      <c r="W533" s="9">
        <v>0</v>
      </c>
      <c r="X533" s="9">
        <v>0</v>
      </c>
      <c r="Y533" s="9">
        <f t="shared" si="107"/>
        <v>24249.97</v>
      </c>
      <c r="Z533" s="9">
        <v>0</v>
      </c>
      <c r="AA533" s="9">
        <f t="shared" si="111"/>
        <v>0</v>
      </c>
      <c r="AB533" s="9">
        <v>0</v>
      </c>
      <c r="AC533" s="9">
        <f t="shared" si="113"/>
        <v>1276.5799999999981</v>
      </c>
      <c r="AD533" s="9">
        <f t="shared" si="114"/>
        <v>0</v>
      </c>
    </row>
    <row r="534" spans="1:30" x14ac:dyDescent="0.3">
      <c r="A534" s="8" t="s">
        <v>30</v>
      </c>
      <c r="B534" s="8" t="s">
        <v>973</v>
      </c>
      <c r="C534" s="8">
        <v>1900</v>
      </c>
      <c r="D534" s="8">
        <v>190000978</v>
      </c>
      <c r="E534" s="8">
        <v>0</v>
      </c>
      <c r="F534" s="8" t="s">
        <v>1213</v>
      </c>
      <c r="G534" s="8" t="s">
        <v>1211</v>
      </c>
      <c r="H534" s="8" t="s">
        <v>106</v>
      </c>
      <c r="I534" s="8">
        <v>2</v>
      </c>
      <c r="J534" s="8">
        <v>0</v>
      </c>
      <c r="K534" s="8">
        <v>1</v>
      </c>
      <c r="L534" s="8" t="s">
        <v>1106</v>
      </c>
      <c r="M534" s="8" t="s">
        <v>1106</v>
      </c>
      <c r="N534" s="8"/>
      <c r="O534" s="8" t="s">
        <v>38</v>
      </c>
      <c r="P534" s="9">
        <v>46980.15</v>
      </c>
      <c r="Q534" s="9">
        <v>0</v>
      </c>
      <c r="R534" s="9">
        <f t="shared" si="110"/>
        <v>-46980.15</v>
      </c>
      <c r="S534" s="9">
        <v>0</v>
      </c>
      <c r="T534" s="9">
        <f t="shared" si="112"/>
        <v>0</v>
      </c>
      <c r="U534" s="9">
        <v>-44630.65</v>
      </c>
      <c r="V534" s="9">
        <v>0</v>
      </c>
      <c r="W534" s="9">
        <v>0</v>
      </c>
      <c r="X534" s="9">
        <v>0</v>
      </c>
      <c r="Y534" s="9">
        <f t="shared" si="107"/>
        <v>44630.65</v>
      </c>
      <c r="Z534" s="9">
        <v>0</v>
      </c>
      <c r="AA534" s="9">
        <f t="shared" si="111"/>
        <v>0</v>
      </c>
      <c r="AB534" s="9">
        <v>0</v>
      </c>
      <c r="AC534" s="9">
        <f t="shared" si="113"/>
        <v>2349.5</v>
      </c>
      <c r="AD534" s="9">
        <f t="shared" si="114"/>
        <v>0</v>
      </c>
    </row>
    <row r="535" spans="1:30" x14ac:dyDescent="0.3">
      <c r="A535" s="8" t="s">
        <v>30</v>
      </c>
      <c r="B535" s="8" t="s">
        <v>973</v>
      </c>
      <c r="C535" s="8">
        <v>1900</v>
      </c>
      <c r="D535" s="8">
        <v>190000979</v>
      </c>
      <c r="E535" s="8">
        <v>0</v>
      </c>
      <c r="F535" s="8" t="s">
        <v>1214</v>
      </c>
      <c r="G535" s="8" t="s">
        <v>1215</v>
      </c>
      <c r="H535" s="8" t="s">
        <v>106</v>
      </c>
      <c r="I535" s="8">
        <v>1</v>
      </c>
      <c r="J535" s="8">
        <v>1</v>
      </c>
      <c r="K535" s="8">
        <v>5</v>
      </c>
      <c r="L535" s="8" t="s">
        <v>1106</v>
      </c>
      <c r="M535" s="8" t="s">
        <v>1106</v>
      </c>
      <c r="N535" s="8"/>
      <c r="O535" s="8" t="s">
        <v>38</v>
      </c>
      <c r="P535" s="9">
        <v>27340</v>
      </c>
      <c r="Q535" s="9">
        <v>0</v>
      </c>
      <c r="R535" s="9">
        <f t="shared" si="110"/>
        <v>-27340</v>
      </c>
      <c r="S535" s="9">
        <v>0</v>
      </c>
      <c r="T535" s="9">
        <f t="shared" si="112"/>
        <v>0</v>
      </c>
      <c r="U535" s="9">
        <v>-25973</v>
      </c>
      <c r="V535" s="9">
        <v>0</v>
      </c>
      <c r="W535" s="9">
        <v>0</v>
      </c>
      <c r="X535" s="9">
        <v>0</v>
      </c>
      <c r="Y535" s="9">
        <f t="shared" si="107"/>
        <v>25973</v>
      </c>
      <c r="Z535" s="9">
        <v>0</v>
      </c>
      <c r="AA535" s="9">
        <f t="shared" si="111"/>
        <v>0</v>
      </c>
      <c r="AB535" s="9">
        <v>0</v>
      </c>
      <c r="AC535" s="9">
        <f t="shared" si="113"/>
        <v>1367</v>
      </c>
      <c r="AD535" s="9">
        <f t="shared" si="114"/>
        <v>0</v>
      </c>
    </row>
    <row r="536" spans="1:30" x14ac:dyDescent="0.3">
      <c r="A536" s="8" t="s">
        <v>30</v>
      </c>
      <c r="B536" s="8" t="s">
        <v>973</v>
      </c>
      <c r="C536" s="8">
        <v>1900</v>
      </c>
      <c r="D536" s="8">
        <v>190000994</v>
      </c>
      <c r="E536" s="8">
        <v>0</v>
      </c>
      <c r="F536" s="8" t="s">
        <v>1216</v>
      </c>
      <c r="G536" s="8" t="s">
        <v>155</v>
      </c>
      <c r="H536" s="8" t="s">
        <v>106</v>
      </c>
      <c r="I536" s="8">
        <v>1</v>
      </c>
      <c r="J536" s="8">
        <v>2</v>
      </c>
      <c r="K536" s="8">
        <v>0</v>
      </c>
      <c r="L536" s="8" t="s">
        <v>1106</v>
      </c>
      <c r="M536" s="8" t="s">
        <v>1106</v>
      </c>
      <c r="N536" s="8"/>
      <c r="O536" s="8" t="s">
        <v>38</v>
      </c>
      <c r="P536" s="9">
        <v>33103.279999999999</v>
      </c>
      <c r="Q536" s="9">
        <v>0</v>
      </c>
      <c r="R536" s="9">
        <f t="shared" si="110"/>
        <v>-33103.279999999999</v>
      </c>
      <c r="S536" s="9">
        <v>0</v>
      </c>
      <c r="T536" s="9">
        <f t="shared" si="112"/>
        <v>0</v>
      </c>
      <c r="U536" s="9">
        <v>-30159.040000000001</v>
      </c>
      <c r="V536" s="9">
        <v>-1289</v>
      </c>
      <c r="W536" s="9">
        <v>0</v>
      </c>
      <c r="X536" s="9">
        <v>-1289</v>
      </c>
      <c r="Y536" s="9">
        <f t="shared" si="107"/>
        <v>31448.04</v>
      </c>
      <c r="Z536" s="9">
        <v>0</v>
      </c>
      <c r="AA536" s="9">
        <f t="shared" si="111"/>
        <v>0</v>
      </c>
      <c r="AB536" s="9">
        <v>0</v>
      </c>
      <c r="AC536" s="9">
        <f t="shared" si="113"/>
        <v>2944.239999999998</v>
      </c>
      <c r="AD536" s="9">
        <f t="shared" si="114"/>
        <v>0</v>
      </c>
    </row>
    <row r="537" spans="1:30" x14ac:dyDescent="0.3">
      <c r="A537" s="8" t="s">
        <v>30</v>
      </c>
      <c r="B537" s="8" t="s">
        <v>973</v>
      </c>
      <c r="C537" s="8">
        <v>2000</v>
      </c>
      <c r="D537" s="8">
        <v>200000247</v>
      </c>
      <c r="E537" s="8">
        <v>0</v>
      </c>
      <c r="F537" s="8" t="s">
        <v>1217</v>
      </c>
      <c r="G537" s="8" t="s">
        <v>50</v>
      </c>
      <c r="H537" s="8" t="s">
        <v>235</v>
      </c>
      <c r="I537" s="8">
        <v>0</v>
      </c>
      <c r="J537" s="8">
        <v>5</v>
      </c>
      <c r="K537" s="8">
        <v>0</v>
      </c>
      <c r="L537" s="8" t="s">
        <v>1218</v>
      </c>
      <c r="M537" s="8" t="s">
        <v>53</v>
      </c>
      <c r="N537" s="8" t="s">
        <v>991</v>
      </c>
      <c r="O537" s="8" t="s">
        <v>38</v>
      </c>
      <c r="P537" s="9">
        <v>25408</v>
      </c>
      <c r="Q537" s="9">
        <v>0</v>
      </c>
      <c r="R537" s="9">
        <v>-25408</v>
      </c>
      <c r="S537" s="9">
        <v>0</v>
      </c>
      <c r="T537" s="9">
        <f t="shared" si="112"/>
        <v>0</v>
      </c>
      <c r="U537" s="9">
        <v>-24137.599999999999</v>
      </c>
      <c r="V537" s="9">
        <v>0</v>
      </c>
      <c r="W537" s="9">
        <v>0</v>
      </c>
      <c r="X537" s="9">
        <v>0</v>
      </c>
      <c r="Y537" s="9">
        <f t="shared" si="107"/>
        <v>24137.599999999999</v>
      </c>
      <c r="Z537" s="9">
        <v>0</v>
      </c>
      <c r="AA537" s="9">
        <f>U537+X537+Y537+Z537</f>
        <v>0</v>
      </c>
      <c r="AB537" s="9">
        <v>0</v>
      </c>
      <c r="AC537" s="9">
        <f t="shared" si="113"/>
        <v>1270.4000000000015</v>
      </c>
      <c r="AD537" s="9">
        <f t="shared" si="114"/>
        <v>0</v>
      </c>
    </row>
    <row r="538" spans="1:30" x14ac:dyDescent="0.3">
      <c r="A538" s="8" t="s">
        <v>30</v>
      </c>
      <c r="B538" s="8" t="s">
        <v>973</v>
      </c>
      <c r="C538" s="8">
        <v>2000</v>
      </c>
      <c r="D538" s="8">
        <v>200000248</v>
      </c>
      <c r="E538" s="8">
        <v>0</v>
      </c>
      <c r="F538" s="8" t="s">
        <v>1219</v>
      </c>
      <c r="G538" s="8" t="s">
        <v>274</v>
      </c>
      <c r="H538" s="8" t="s">
        <v>235</v>
      </c>
      <c r="I538" s="8">
        <v>0</v>
      </c>
      <c r="J538" s="8">
        <v>5</v>
      </c>
      <c r="K538" s="8">
        <v>0</v>
      </c>
      <c r="L538" s="8" t="s">
        <v>1218</v>
      </c>
      <c r="M538" s="8" t="s">
        <v>53</v>
      </c>
      <c r="N538" s="8" t="s">
        <v>991</v>
      </c>
      <c r="O538" s="8" t="s">
        <v>38</v>
      </c>
      <c r="P538" s="9">
        <v>20788</v>
      </c>
      <c r="Q538" s="9">
        <v>0</v>
      </c>
      <c r="R538" s="9">
        <v>-20788</v>
      </c>
      <c r="S538" s="9">
        <v>0</v>
      </c>
      <c r="T538" s="9">
        <f t="shared" si="112"/>
        <v>0</v>
      </c>
      <c r="U538" s="9">
        <v>-19748.599999999999</v>
      </c>
      <c r="V538" s="9">
        <v>0</v>
      </c>
      <c r="W538" s="9">
        <v>0</v>
      </c>
      <c r="X538" s="9">
        <v>0</v>
      </c>
      <c r="Y538" s="9">
        <f t="shared" si="107"/>
        <v>19748.599999999999</v>
      </c>
      <c r="Z538" s="9">
        <v>0</v>
      </c>
      <c r="AA538" s="9">
        <f>U538+X538+Y538+Z538</f>
        <v>0</v>
      </c>
      <c r="AB538" s="9">
        <v>0</v>
      </c>
      <c r="AC538" s="9">
        <f t="shared" si="113"/>
        <v>1039.4000000000015</v>
      </c>
      <c r="AD538" s="9">
        <f t="shared" si="114"/>
        <v>0</v>
      </c>
    </row>
    <row r="539" spans="1:30" x14ac:dyDescent="0.3">
      <c r="A539" s="8" t="s">
        <v>30</v>
      </c>
      <c r="B539" s="8" t="s">
        <v>973</v>
      </c>
      <c r="C539" s="8">
        <v>2000</v>
      </c>
      <c r="D539" s="8">
        <v>200000282</v>
      </c>
      <c r="E539" s="8">
        <v>0</v>
      </c>
      <c r="F539" s="8" t="s">
        <v>1220</v>
      </c>
      <c r="G539" s="8" t="s">
        <v>1221</v>
      </c>
      <c r="H539" s="8" t="s">
        <v>235</v>
      </c>
      <c r="I539" s="8">
        <v>1</v>
      </c>
      <c r="J539" s="8">
        <v>5</v>
      </c>
      <c r="K539" s="8">
        <v>1</v>
      </c>
      <c r="L539" s="8" t="s">
        <v>1222</v>
      </c>
      <c r="M539" s="8" t="s">
        <v>53</v>
      </c>
      <c r="N539" s="8"/>
      <c r="O539" s="8" t="s">
        <v>38</v>
      </c>
      <c r="P539" s="9">
        <v>21854</v>
      </c>
      <c r="Q539" s="9">
        <v>0</v>
      </c>
      <c r="R539" s="9">
        <f>-P539</f>
        <v>-21854</v>
      </c>
      <c r="S539" s="9">
        <v>0</v>
      </c>
      <c r="T539" s="9">
        <f t="shared" si="112"/>
        <v>0</v>
      </c>
      <c r="U539" s="9">
        <v>-20574.38</v>
      </c>
      <c r="V539" s="9">
        <v>-186.92</v>
      </c>
      <c r="W539" s="9">
        <v>0</v>
      </c>
      <c r="X539" s="9">
        <v>-186.92</v>
      </c>
      <c r="Y539" s="9">
        <f t="shared" si="107"/>
        <v>20761.3</v>
      </c>
      <c r="Z539" s="9">
        <v>0</v>
      </c>
      <c r="AA539" s="9">
        <f>U539+X539+Y539+Z539-AB539</f>
        <v>0</v>
      </c>
      <c r="AB539" s="9">
        <v>0</v>
      </c>
      <c r="AC539" s="9">
        <f t="shared" si="113"/>
        <v>1279.619999999999</v>
      </c>
      <c r="AD539" s="9">
        <f t="shared" si="114"/>
        <v>0</v>
      </c>
    </row>
    <row r="540" spans="1:30" x14ac:dyDescent="0.3">
      <c r="A540" s="8" t="s">
        <v>30</v>
      </c>
      <c r="B540" s="8" t="s">
        <v>973</v>
      </c>
      <c r="C540" s="8">
        <v>2000</v>
      </c>
      <c r="D540" s="8">
        <v>200000283</v>
      </c>
      <c r="E540" s="8">
        <v>0</v>
      </c>
      <c r="F540" s="8" t="s">
        <v>1223</v>
      </c>
      <c r="G540" s="8" t="s">
        <v>1224</v>
      </c>
      <c r="H540" s="8" t="s">
        <v>235</v>
      </c>
      <c r="I540" s="8">
        <v>0</v>
      </c>
      <c r="J540" s="8">
        <v>5</v>
      </c>
      <c r="K540" s="8">
        <v>1</v>
      </c>
      <c r="L540" s="8" t="s">
        <v>1222</v>
      </c>
      <c r="M540" s="8" t="s">
        <v>53</v>
      </c>
      <c r="N540" s="8" t="s">
        <v>991</v>
      </c>
      <c r="O540" s="8" t="s">
        <v>38</v>
      </c>
      <c r="P540" s="9">
        <v>45756</v>
      </c>
      <c r="Q540" s="9">
        <v>0</v>
      </c>
      <c r="R540" s="9">
        <v>-45756</v>
      </c>
      <c r="S540" s="9">
        <v>0</v>
      </c>
      <c r="T540" s="9">
        <f t="shared" si="112"/>
        <v>0</v>
      </c>
      <c r="U540" s="9">
        <v>-43076.59</v>
      </c>
      <c r="V540" s="9">
        <v>-391.61</v>
      </c>
      <c r="W540" s="9">
        <v>0</v>
      </c>
      <c r="X540" s="9">
        <v>-391.61</v>
      </c>
      <c r="Y540" s="9">
        <f t="shared" si="107"/>
        <v>43468.2</v>
      </c>
      <c r="Z540" s="9">
        <v>0</v>
      </c>
      <c r="AA540" s="9">
        <f>U540+X540+Y540+Z540</f>
        <v>0</v>
      </c>
      <c r="AB540" s="9">
        <v>0</v>
      </c>
      <c r="AC540" s="9">
        <f t="shared" si="113"/>
        <v>2679.4100000000035</v>
      </c>
      <c r="AD540" s="9">
        <f t="shared" si="114"/>
        <v>0</v>
      </c>
    </row>
    <row r="541" spans="1:30" x14ac:dyDescent="0.3">
      <c r="A541" s="8" t="s">
        <v>30</v>
      </c>
      <c r="B541" s="8" t="s">
        <v>973</v>
      </c>
      <c r="C541" s="8">
        <v>2000</v>
      </c>
      <c r="D541" s="8">
        <v>200000284</v>
      </c>
      <c r="E541" s="8">
        <v>0</v>
      </c>
      <c r="F541" s="8" t="s">
        <v>1225</v>
      </c>
      <c r="G541" s="8" t="s">
        <v>1224</v>
      </c>
      <c r="H541" s="8" t="s">
        <v>235</v>
      </c>
      <c r="I541" s="8">
        <v>0</v>
      </c>
      <c r="J541" s="8">
        <v>5</v>
      </c>
      <c r="K541" s="8">
        <v>1</v>
      </c>
      <c r="L541" s="8" t="s">
        <v>1222</v>
      </c>
      <c r="M541" s="8" t="s">
        <v>53</v>
      </c>
      <c r="N541" s="8" t="s">
        <v>991</v>
      </c>
      <c r="O541" s="8" t="s">
        <v>38</v>
      </c>
      <c r="P541" s="9">
        <v>129749</v>
      </c>
      <c r="Q541" s="9">
        <v>0</v>
      </c>
      <c r="R541" s="9">
        <v>-129749</v>
      </c>
      <c r="S541" s="9">
        <v>0</v>
      </c>
      <c r="T541" s="9">
        <f t="shared" si="112"/>
        <v>0</v>
      </c>
      <c r="U541" s="9">
        <v>-122151.25</v>
      </c>
      <c r="V541" s="9">
        <v>-1110</v>
      </c>
      <c r="W541" s="9">
        <v>0</v>
      </c>
      <c r="X541" s="9">
        <v>-1110</v>
      </c>
      <c r="Y541" s="9">
        <f t="shared" si="107"/>
        <v>123261.25</v>
      </c>
      <c r="Z541" s="9">
        <v>0</v>
      </c>
      <c r="AA541" s="9">
        <f>U541+X541+Y541+Z541</f>
        <v>0</v>
      </c>
      <c r="AB541" s="9">
        <v>0</v>
      </c>
      <c r="AC541" s="9">
        <f t="shared" si="113"/>
        <v>7597.75</v>
      </c>
      <c r="AD541" s="9">
        <f t="shared" si="114"/>
        <v>0</v>
      </c>
    </row>
    <row r="542" spans="1:30" x14ac:dyDescent="0.3">
      <c r="A542" s="8" t="s">
        <v>30</v>
      </c>
      <c r="B542" s="8" t="s">
        <v>973</v>
      </c>
      <c r="C542" s="8">
        <v>2000</v>
      </c>
      <c r="D542" s="8">
        <v>200000285</v>
      </c>
      <c r="E542" s="8">
        <v>0</v>
      </c>
      <c r="F542" s="8" t="s">
        <v>1226</v>
      </c>
      <c r="G542" s="8" t="s">
        <v>1224</v>
      </c>
      <c r="H542" s="8" t="s">
        <v>235</v>
      </c>
      <c r="I542" s="8">
        <v>2</v>
      </c>
      <c r="J542" s="8">
        <v>5</v>
      </c>
      <c r="K542" s="8">
        <v>1</v>
      </c>
      <c r="L542" s="8" t="s">
        <v>1222</v>
      </c>
      <c r="M542" s="8" t="s">
        <v>53</v>
      </c>
      <c r="N542" s="8"/>
      <c r="O542" s="8" t="s">
        <v>38</v>
      </c>
      <c r="P542" s="9">
        <v>15950</v>
      </c>
      <c r="Q542" s="9">
        <v>0</v>
      </c>
      <c r="R542" s="9">
        <f>-P542</f>
        <v>-15950</v>
      </c>
      <c r="S542" s="9">
        <v>0</v>
      </c>
      <c r="T542" s="9">
        <f t="shared" si="112"/>
        <v>0</v>
      </c>
      <c r="U542" s="9">
        <v>-15015.78</v>
      </c>
      <c r="V542" s="9">
        <v>-136.72</v>
      </c>
      <c r="W542" s="9">
        <v>0</v>
      </c>
      <c r="X542" s="9">
        <v>-136.72</v>
      </c>
      <c r="Y542" s="9">
        <f t="shared" si="107"/>
        <v>15152.5</v>
      </c>
      <c r="Z542" s="9">
        <v>0</v>
      </c>
      <c r="AA542" s="9">
        <f>U542+X542+Y542+Z542-AB542</f>
        <v>0</v>
      </c>
      <c r="AB542" s="9">
        <v>0</v>
      </c>
      <c r="AC542" s="9">
        <f t="shared" si="113"/>
        <v>934.21999999999935</v>
      </c>
      <c r="AD542" s="9">
        <f t="shared" si="114"/>
        <v>0</v>
      </c>
    </row>
    <row r="543" spans="1:30" x14ac:dyDescent="0.3">
      <c r="A543" s="8" t="s">
        <v>30</v>
      </c>
      <c r="B543" s="8" t="s">
        <v>973</v>
      </c>
      <c r="C543" s="8">
        <v>2000</v>
      </c>
      <c r="D543" s="8">
        <v>200000286</v>
      </c>
      <c r="E543" s="8">
        <v>0</v>
      </c>
      <c r="F543" s="8" t="s">
        <v>1227</v>
      </c>
      <c r="G543" s="8" t="s">
        <v>1224</v>
      </c>
      <c r="H543" s="8" t="s">
        <v>235</v>
      </c>
      <c r="I543" s="8">
        <v>0</v>
      </c>
      <c r="J543" s="8">
        <v>5</v>
      </c>
      <c r="K543" s="8">
        <v>1</v>
      </c>
      <c r="L543" s="8" t="s">
        <v>1222</v>
      </c>
      <c r="M543" s="8" t="s">
        <v>53</v>
      </c>
      <c r="N543" s="8" t="s">
        <v>991</v>
      </c>
      <c r="O543" s="8" t="s">
        <v>38</v>
      </c>
      <c r="P543" s="9">
        <v>77542</v>
      </c>
      <c r="Q543" s="9">
        <v>0</v>
      </c>
      <c r="R543" s="9">
        <v>-77542</v>
      </c>
      <c r="S543" s="9">
        <v>0</v>
      </c>
      <c r="T543" s="9">
        <f t="shared" si="112"/>
        <v>0</v>
      </c>
      <c r="U543" s="9">
        <v>-73001.39</v>
      </c>
      <c r="V543" s="9">
        <v>-663.51</v>
      </c>
      <c r="W543" s="9">
        <v>0</v>
      </c>
      <c r="X543" s="9">
        <v>-663.51</v>
      </c>
      <c r="Y543" s="9">
        <f t="shared" si="107"/>
        <v>73664.899999999994</v>
      </c>
      <c r="Z543" s="9">
        <v>0</v>
      </c>
      <c r="AA543" s="9">
        <f>U543+X543+Y543+Z543</f>
        <v>0</v>
      </c>
      <c r="AB543" s="9">
        <v>0</v>
      </c>
      <c r="AC543" s="9">
        <f t="shared" si="113"/>
        <v>4540.6100000000006</v>
      </c>
      <c r="AD543" s="9">
        <f t="shared" si="114"/>
        <v>0</v>
      </c>
    </row>
    <row r="544" spans="1:30" x14ac:dyDescent="0.3">
      <c r="A544" s="8" t="s">
        <v>30</v>
      </c>
      <c r="B544" s="8" t="s">
        <v>973</v>
      </c>
      <c r="C544" s="8">
        <v>2000</v>
      </c>
      <c r="D544" s="8">
        <v>200001202</v>
      </c>
      <c r="E544" s="8">
        <v>0</v>
      </c>
      <c r="F544" s="8" t="s">
        <v>1228</v>
      </c>
      <c r="G544" s="8" t="s">
        <v>779</v>
      </c>
      <c r="H544" s="8" t="s">
        <v>235</v>
      </c>
      <c r="I544" s="8">
        <v>49</v>
      </c>
      <c r="J544" s="8">
        <v>10</v>
      </c>
      <c r="K544" s="8">
        <v>0</v>
      </c>
      <c r="L544" s="8" t="s">
        <v>85</v>
      </c>
      <c r="M544" s="8" t="s">
        <v>1068</v>
      </c>
      <c r="N544" s="8"/>
      <c r="O544" s="8" t="s">
        <v>38</v>
      </c>
      <c r="P544" s="9">
        <v>14700</v>
      </c>
      <c r="Q544" s="9">
        <v>0</v>
      </c>
      <c r="R544" s="9">
        <f>-P544</f>
        <v>-14700</v>
      </c>
      <c r="S544" s="9">
        <v>0</v>
      </c>
      <c r="T544" s="9">
        <f t="shared" si="112"/>
        <v>0</v>
      </c>
      <c r="U544" s="9">
        <v>-5911</v>
      </c>
      <c r="V544" s="9">
        <v>-1052</v>
      </c>
      <c r="W544" s="9">
        <v>0</v>
      </c>
      <c r="X544" s="9">
        <v>-1052</v>
      </c>
      <c r="Y544" s="9">
        <f t="shared" si="107"/>
        <v>6963</v>
      </c>
      <c r="Z544" s="9">
        <v>0</v>
      </c>
      <c r="AA544" s="9">
        <f>U544+X544+Y544+Z544-AB544</f>
        <v>0</v>
      </c>
      <c r="AB544" s="9">
        <v>0</v>
      </c>
      <c r="AC544" s="9">
        <f t="shared" si="113"/>
        <v>8789</v>
      </c>
      <c r="AD544" s="9">
        <f t="shared" si="114"/>
        <v>0</v>
      </c>
    </row>
    <row r="545" spans="1:30" x14ac:dyDescent="0.3">
      <c r="A545" s="8" t="s">
        <v>30</v>
      </c>
      <c r="B545" s="8" t="s">
        <v>973</v>
      </c>
      <c r="C545" s="8">
        <v>2000</v>
      </c>
      <c r="D545" s="8">
        <v>200001689</v>
      </c>
      <c r="E545" s="8">
        <v>0</v>
      </c>
      <c r="F545" s="8" t="s">
        <v>1229</v>
      </c>
      <c r="G545" s="8" t="s">
        <v>1230</v>
      </c>
      <c r="H545" s="8" t="s">
        <v>235</v>
      </c>
      <c r="I545" s="8">
        <v>4</v>
      </c>
      <c r="J545" s="8">
        <v>10</v>
      </c>
      <c r="K545" s="8">
        <v>0</v>
      </c>
      <c r="L545" s="8" t="s">
        <v>479</v>
      </c>
      <c r="M545" s="8" t="s">
        <v>1231</v>
      </c>
      <c r="N545" s="8"/>
      <c r="O545" s="8" t="s">
        <v>38</v>
      </c>
      <c r="P545" s="9">
        <v>12900</v>
      </c>
      <c r="Q545" s="9">
        <v>0</v>
      </c>
      <c r="R545" s="9">
        <f>-P545</f>
        <v>-12900</v>
      </c>
      <c r="S545" s="9">
        <v>0</v>
      </c>
      <c r="T545" s="9">
        <f t="shared" si="112"/>
        <v>0</v>
      </c>
      <c r="U545" s="9">
        <v>-3942</v>
      </c>
      <c r="V545" s="9">
        <v>-779</v>
      </c>
      <c r="W545" s="9">
        <v>0</v>
      </c>
      <c r="X545" s="9">
        <v>-779</v>
      </c>
      <c r="Y545" s="9">
        <f t="shared" si="107"/>
        <v>4721</v>
      </c>
      <c r="Z545" s="9">
        <v>0</v>
      </c>
      <c r="AA545" s="9">
        <f>U545+X545+Y545+Z545</f>
        <v>0</v>
      </c>
      <c r="AB545" s="9">
        <v>0</v>
      </c>
      <c r="AC545" s="9">
        <f t="shared" si="113"/>
        <v>8958</v>
      </c>
      <c r="AD545" s="9">
        <f t="shared" si="114"/>
        <v>0</v>
      </c>
    </row>
    <row r="546" spans="1:30" x14ac:dyDescent="0.3">
      <c r="A546" s="8" t="s">
        <v>30</v>
      </c>
      <c r="B546" s="8" t="s">
        <v>973</v>
      </c>
      <c r="C546" s="8">
        <v>2000</v>
      </c>
      <c r="D546" s="8">
        <v>200001847</v>
      </c>
      <c r="E546" s="8">
        <v>0</v>
      </c>
      <c r="F546" s="8" t="s">
        <v>1232</v>
      </c>
      <c r="G546" s="8" t="s">
        <v>1233</v>
      </c>
      <c r="H546" s="8" t="s">
        <v>235</v>
      </c>
      <c r="I546" s="8">
        <v>150</v>
      </c>
      <c r="J546" s="8">
        <v>8</v>
      </c>
      <c r="K546" s="8">
        <v>7</v>
      </c>
      <c r="L546" s="8" t="s">
        <v>1097</v>
      </c>
      <c r="M546" s="8" t="s">
        <v>1097</v>
      </c>
      <c r="N546" s="8"/>
      <c r="O546" s="8" t="s">
        <v>38</v>
      </c>
      <c r="P546" s="9">
        <v>317899.84000000003</v>
      </c>
      <c r="Q546" s="9">
        <v>0</v>
      </c>
      <c r="R546" s="9">
        <f>-P546</f>
        <v>-317899.84000000003</v>
      </c>
      <c r="S546" s="9">
        <v>0</v>
      </c>
      <c r="T546" s="9">
        <f t="shared" si="112"/>
        <v>0</v>
      </c>
      <c r="U546" s="9">
        <v>-97611</v>
      </c>
      <c r="V546" s="9">
        <v>-22812</v>
      </c>
      <c r="W546" s="9">
        <v>0</v>
      </c>
      <c r="X546" s="9">
        <v>-22812</v>
      </c>
      <c r="Y546" s="9">
        <f t="shared" si="107"/>
        <v>120423</v>
      </c>
      <c r="Z546" s="9">
        <v>0</v>
      </c>
      <c r="AA546" s="9">
        <f>U546+X546+Y546+Z546-AB546</f>
        <v>0</v>
      </c>
      <c r="AB546" s="9">
        <v>0</v>
      </c>
      <c r="AC546" s="9">
        <f t="shared" si="113"/>
        <v>220288.84000000003</v>
      </c>
      <c r="AD546" s="9">
        <f t="shared" si="114"/>
        <v>0</v>
      </c>
    </row>
    <row r="547" spans="1:30" x14ac:dyDescent="0.3">
      <c r="A547" s="8" t="s">
        <v>30</v>
      </c>
      <c r="B547" s="8" t="s">
        <v>973</v>
      </c>
      <c r="C547" s="8">
        <v>2000</v>
      </c>
      <c r="D547" s="8">
        <v>200001848</v>
      </c>
      <c r="E547" s="8">
        <v>0</v>
      </c>
      <c r="F547" s="8" t="s">
        <v>1234</v>
      </c>
      <c r="G547" s="8" t="s">
        <v>1235</v>
      </c>
      <c r="H547" s="8" t="s">
        <v>235</v>
      </c>
      <c r="I547" s="8">
        <v>65</v>
      </c>
      <c r="J547" s="8">
        <v>8</v>
      </c>
      <c r="K547" s="8">
        <v>11</v>
      </c>
      <c r="L547" s="8" t="s">
        <v>1097</v>
      </c>
      <c r="M547" s="8" t="s">
        <v>1097</v>
      </c>
      <c r="N547" s="8"/>
      <c r="O547" s="8" t="s">
        <v>38</v>
      </c>
      <c r="P547" s="9">
        <v>406141.72</v>
      </c>
      <c r="Q547" s="9">
        <v>0</v>
      </c>
      <c r="R547" s="9">
        <f>-P547</f>
        <v>-406141.72</v>
      </c>
      <c r="S547" s="9">
        <v>0</v>
      </c>
      <c r="T547" s="9">
        <f t="shared" si="112"/>
        <v>0</v>
      </c>
      <c r="U547" s="9">
        <v>-112315</v>
      </c>
      <c r="V547" s="9">
        <v>-21355</v>
      </c>
      <c r="W547" s="9">
        <v>0</v>
      </c>
      <c r="X547" s="9">
        <v>-21355</v>
      </c>
      <c r="Y547" s="9">
        <f t="shared" si="107"/>
        <v>133670</v>
      </c>
      <c r="Z547" s="9">
        <v>0</v>
      </c>
      <c r="AA547" s="9">
        <f>U547+X547+Y547+Z547</f>
        <v>0</v>
      </c>
      <c r="AB547" s="9">
        <v>0</v>
      </c>
      <c r="AC547" s="9">
        <f t="shared" si="113"/>
        <v>293826.71999999997</v>
      </c>
      <c r="AD547" s="9">
        <f t="shared" si="114"/>
        <v>0</v>
      </c>
    </row>
    <row r="548" spans="1:30" x14ac:dyDescent="0.3">
      <c r="A548" s="8" t="s">
        <v>30</v>
      </c>
      <c r="B548" s="8" t="s">
        <v>973</v>
      </c>
      <c r="C548" s="8">
        <v>2000</v>
      </c>
      <c r="D548" s="8">
        <v>200001871</v>
      </c>
      <c r="E548" s="8">
        <v>0</v>
      </c>
      <c r="F548" s="8" t="s">
        <v>1236</v>
      </c>
      <c r="G548" s="8" t="s">
        <v>1235</v>
      </c>
      <c r="H548" s="8" t="s">
        <v>235</v>
      </c>
      <c r="I548" s="8">
        <v>0</v>
      </c>
      <c r="J548" s="8">
        <v>9</v>
      </c>
      <c r="K548" s="8">
        <v>0</v>
      </c>
      <c r="L548" s="8" t="s">
        <v>1097</v>
      </c>
      <c r="M548" s="8" t="s">
        <v>1097</v>
      </c>
      <c r="N548" s="8" t="s">
        <v>991</v>
      </c>
      <c r="O548" s="8" t="s">
        <v>38</v>
      </c>
      <c r="P548" s="9">
        <v>1329565.3</v>
      </c>
      <c r="Q548" s="9">
        <v>0</v>
      </c>
      <c r="R548" s="9">
        <v>-265913</v>
      </c>
      <c r="S548" s="9">
        <v>-1063652</v>
      </c>
      <c r="T548" s="9">
        <f t="shared" si="112"/>
        <v>0.30000000004656613</v>
      </c>
      <c r="U548" s="9">
        <v>-364018</v>
      </c>
      <c r="V548" s="9">
        <v>-34780</v>
      </c>
      <c r="W548" s="9">
        <v>0</v>
      </c>
      <c r="X548" s="9">
        <v>-34780</v>
      </c>
      <c r="Y548" s="9">
        <v>82839</v>
      </c>
      <c r="Z548" s="9">
        <v>315959</v>
      </c>
      <c r="AA548" s="9">
        <f>U548+X548+Y548+Z548</f>
        <v>0</v>
      </c>
      <c r="AB548" s="9">
        <v>0</v>
      </c>
      <c r="AC548" s="9">
        <f t="shared" si="113"/>
        <v>965547.3</v>
      </c>
      <c r="AD548" s="9">
        <f t="shared" si="114"/>
        <v>0.30000000004656613</v>
      </c>
    </row>
    <row r="549" spans="1:30" x14ac:dyDescent="0.3">
      <c r="A549" s="8" t="s">
        <v>30</v>
      </c>
      <c r="B549" s="8" t="s">
        <v>973</v>
      </c>
      <c r="C549" s="8">
        <v>2000</v>
      </c>
      <c r="D549" s="8">
        <v>200001893</v>
      </c>
      <c r="E549" s="8">
        <v>0</v>
      </c>
      <c r="F549" s="8" t="s">
        <v>1237</v>
      </c>
      <c r="G549" s="8" t="s">
        <v>814</v>
      </c>
      <c r="H549" s="8" t="s">
        <v>235</v>
      </c>
      <c r="I549" s="8">
        <v>2</v>
      </c>
      <c r="J549" s="8">
        <v>1</v>
      </c>
      <c r="K549" s="8">
        <v>8</v>
      </c>
      <c r="L549" s="8" t="s">
        <v>1106</v>
      </c>
      <c r="M549" s="8" t="s">
        <v>1106</v>
      </c>
      <c r="N549" s="8"/>
      <c r="O549" s="8" t="s">
        <v>38</v>
      </c>
      <c r="P549" s="9">
        <v>39684</v>
      </c>
      <c r="Q549" s="9">
        <v>0</v>
      </c>
      <c r="R549" s="9">
        <f>-P549</f>
        <v>-39684</v>
      </c>
      <c r="S549" s="9">
        <v>0</v>
      </c>
      <c r="T549" s="9">
        <f t="shared" si="112"/>
        <v>0</v>
      </c>
      <c r="U549" s="9">
        <v>-37699.800000000003</v>
      </c>
      <c r="V549" s="9">
        <v>0</v>
      </c>
      <c r="W549" s="9">
        <v>0</v>
      </c>
      <c r="X549" s="9">
        <v>0</v>
      </c>
      <c r="Y549" s="9">
        <f t="shared" ref="Y549:Y568" si="115">-(U549+X549)</f>
        <v>37699.800000000003</v>
      </c>
      <c r="Z549" s="9">
        <v>0</v>
      </c>
      <c r="AA549" s="9">
        <f>U549+X549+Y549+Z549</f>
        <v>0</v>
      </c>
      <c r="AB549" s="9">
        <v>0</v>
      </c>
      <c r="AC549" s="9">
        <f t="shared" si="113"/>
        <v>1984.1999999999971</v>
      </c>
      <c r="AD549" s="9">
        <f t="shared" si="114"/>
        <v>0</v>
      </c>
    </row>
    <row r="550" spans="1:30" x14ac:dyDescent="0.3">
      <c r="A550" s="8" t="s">
        <v>30</v>
      </c>
      <c r="B550" s="8" t="s">
        <v>973</v>
      </c>
      <c r="C550" s="8">
        <v>2000</v>
      </c>
      <c r="D550" s="8">
        <v>200001894</v>
      </c>
      <c r="E550" s="8">
        <v>0</v>
      </c>
      <c r="F550" s="8" t="s">
        <v>1238</v>
      </c>
      <c r="G550" s="8" t="s">
        <v>268</v>
      </c>
      <c r="H550" s="8" t="s">
        <v>235</v>
      </c>
      <c r="I550" s="8">
        <v>0</v>
      </c>
      <c r="J550" s="8">
        <v>1</v>
      </c>
      <c r="K550" s="8">
        <v>6</v>
      </c>
      <c r="L550" s="8" t="s">
        <v>1106</v>
      </c>
      <c r="M550" s="8" t="s">
        <v>1106</v>
      </c>
      <c r="N550" s="8" t="s">
        <v>991</v>
      </c>
      <c r="O550" s="8" t="s">
        <v>38</v>
      </c>
      <c r="P550" s="9">
        <v>92851</v>
      </c>
      <c r="Q550" s="9">
        <v>0</v>
      </c>
      <c r="R550" s="9">
        <v>-92851</v>
      </c>
      <c r="S550" s="9">
        <v>0</v>
      </c>
      <c r="T550" s="9">
        <f t="shared" si="112"/>
        <v>0</v>
      </c>
      <c r="U550" s="9">
        <v>-88208.17</v>
      </c>
      <c r="V550" s="9">
        <v>0</v>
      </c>
      <c r="W550" s="9">
        <v>0</v>
      </c>
      <c r="X550" s="9">
        <v>0</v>
      </c>
      <c r="Y550" s="9">
        <f t="shared" si="115"/>
        <v>88208.17</v>
      </c>
      <c r="Z550" s="9">
        <v>0</v>
      </c>
      <c r="AA550" s="9">
        <f>U550+X550+Y550+Z550</f>
        <v>0</v>
      </c>
      <c r="AB550" s="9">
        <v>0</v>
      </c>
      <c r="AC550" s="9">
        <f t="shared" si="113"/>
        <v>4642.8300000000017</v>
      </c>
      <c r="AD550" s="9">
        <f t="shared" si="114"/>
        <v>0</v>
      </c>
    </row>
    <row r="551" spans="1:30" x14ac:dyDescent="0.3">
      <c r="A551" s="8" t="s">
        <v>30</v>
      </c>
      <c r="B551" s="8" t="s">
        <v>973</v>
      </c>
      <c r="C551" s="8">
        <v>2100</v>
      </c>
      <c r="D551" s="8">
        <v>210000013</v>
      </c>
      <c r="E551" s="8">
        <v>0</v>
      </c>
      <c r="F551" s="8" t="s">
        <v>1239</v>
      </c>
      <c r="G551" s="8" t="s">
        <v>1240</v>
      </c>
      <c r="H551" s="8" t="s">
        <v>309</v>
      </c>
      <c r="I551" s="8">
        <v>1</v>
      </c>
      <c r="J551" s="8">
        <v>4</v>
      </c>
      <c r="K551" s="8">
        <v>11</v>
      </c>
      <c r="L551" s="8" t="s">
        <v>976</v>
      </c>
      <c r="M551" s="8" t="s">
        <v>53</v>
      </c>
      <c r="N551" s="8"/>
      <c r="O551" s="8" t="s">
        <v>38</v>
      </c>
      <c r="P551" s="9">
        <v>26456</v>
      </c>
      <c r="Q551" s="9">
        <v>0</v>
      </c>
      <c r="R551" s="9">
        <f>-P551</f>
        <v>-26456</v>
      </c>
      <c r="S551" s="9">
        <v>0</v>
      </c>
      <c r="T551" s="9">
        <f t="shared" si="112"/>
        <v>0</v>
      </c>
      <c r="U551" s="9">
        <v>-25133.200000000001</v>
      </c>
      <c r="V551" s="9">
        <v>0</v>
      </c>
      <c r="W551" s="9">
        <v>0</v>
      </c>
      <c r="X551" s="9">
        <v>0</v>
      </c>
      <c r="Y551" s="9">
        <f t="shared" si="115"/>
        <v>25133.200000000001</v>
      </c>
      <c r="Z551" s="9">
        <v>0</v>
      </c>
      <c r="AA551" s="9">
        <f>U551+X551+Y551+Z551-AB551</f>
        <v>0</v>
      </c>
      <c r="AB551" s="9">
        <v>0</v>
      </c>
      <c r="AC551" s="9">
        <f t="shared" si="113"/>
        <v>1322.7999999999993</v>
      </c>
      <c r="AD551" s="9">
        <f t="shared" si="114"/>
        <v>0</v>
      </c>
    </row>
    <row r="552" spans="1:30" x14ac:dyDescent="0.3">
      <c r="A552" s="8" t="s">
        <v>30</v>
      </c>
      <c r="B552" s="8" t="s">
        <v>973</v>
      </c>
      <c r="C552" s="8">
        <v>2100</v>
      </c>
      <c r="D552" s="8">
        <v>210000126</v>
      </c>
      <c r="E552" s="8">
        <v>0</v>
      </c>
      <c r="F552" s="8" t="s">
        <v>1241</v>
      </c>
      <c r="G552" s="8" t="s">
        <v>1242</v>
      </c>
      <c r="H552" s="8" t="s">
        <v>309</v>
      </c>
      <c r="I552" s="8">
        <v>0</v>
      </c>
      <c r="J552" s="8">
        <v>8</v>
      </c>
      <c r="K552" s="8">
        <v>11</v>
      </c>
      <c r="L552" s="8" t="s">
        <v>1243</v>
      </c>
      <c r="M552" s="8" t="s">
        <v>53</v>
      </c>
      <c r="N552" s="8" t="s">
        <v>991</v>
      </c>
      <c r="O552" s="8" t="s">
        <v>38</v>
      </c>
      <c r="P552" s="9">
        <v>18892.5</v>
      </c>
      <c r="Q552" s="9">
        <v>0</v>
      </c>
      <c r="R552" s="9">
        <v>-18892.5</v>
      </c>
      <c r="S552" s="9">
        <v>0</v>
      </c>
      <c r="T552" s="9">
        <f t="shared" si="112"/>
        <v>0</v>
      </c>
      <c r="U552" s="9">
        <v>-10926.56</v>
      </c>
      <c r="V552" s="9">
        <v>-747</v>
      </c>
      <c r="W552" s="9">
        <v>0</v>
      </c>
      <c r="X552" s="9">
        <v>-747</v>
      </c>
      <c r="Y552" s="9">
        <f t="shared" si="115"/>
        <v>11673.56</v>
      </c>
      <c r="Z552" s="9">
        <v>0</v>
      </c>
      <c r="AA552" s="9">
        <f>U552+X552+Y552+Z552</f>
        <v>0</v>
      </c>
      <c r="AB552" s="9">
        <v>0</v>
      </c>
      <c r="AC552" s="9">
        <f t="shared" si="113"/>
        <v>7965.9400000000005</v>
      </c>
      <c r="AD552" s="9">
        <f t="shared" si="114"/>
        <v>0</v>
      </c>
    </row>
    <row r="553" spans="1:30" x14ac:dyDescent="0.3">
      <c r="A553" s="8" t="s">
        <v>30</v>
      </c>
      <c r="B553" s="8" t="s">
        <v>973</v>
      </c>
      <c r="C553" s="8">
        <v>2100</v>
      </c>
      <c r="D553" s="8">
        <v>210000127</v>
      </c>
      <c r="E553" s="8">
        <v>0</v>
      </c>
      <c r="F553" s="8" t="s">
        <v>1244</v>
      </c>
      <c r="G553" s="8" t="s">
        <v>1245</v>
      </c>
      <c r="H553" s="8" t="s">
        <v>309</v>
      </c>
      <c r="I553" s="8">
        <v>2</v>
      </c>
      <c r="J553" s="8">
        <v>8</v>
      </c>
      <c r="K553" s="8">
        <v>11</v>
      </c>
      <c r="L553" s="8" t="s">
        <v>1243</v>
      </c>
      <c r="M553" s="8" t="s">
        <v>53</v>
      </c>
      <c r="N553" s="8"/>
      <c r="O553" s="8" t="s">
        <v>38</v>
      </c>
      <c r="P553" s="9">
        <v>2599.15</v>
      </c>
      <c r="Q553" s="9">
        <v>0</v>
      </c>
      <c r="R553" s="9">
        <f t="shared" ref="R553:R564" si="116">-P553</f>
        <v>-2599.15</v>
      </c>
      <c r="S553" s="9">
        <v>0</v>
      </c>
      <c r="T553" s="9">
        <f t="shared" si="112"/>
        <v>0</v>
      </c>
      <c r="U553" s="9">
        <v>-1503.87</v>
      </c>
      <c r="V553" s="9">
        <v>-185</v>
      </c>
      <c r="W553" s="9">
        <v>0</v>
      </c>
      <c r="X553" s="9">
        <v>-185</v>
      </c>
      <c r="Y553" s="9">
        <f t="shared" si="115"/>
        <v>1688.87</v>
      </c>
      <c r="Z553" s="9">
        <v>0</v>
      </c>
      <c r="AA553" s="9">
        <f t="shared" ref="AA553:AA564" si="117">U553+X553+Y553+Z553-AB553</f>
        <v>0</v>
      </c>
      <c r="AB553" s="9">
        <v>0</v>
      </c>
      <c r="AC553" s="9">
        <f t="shared" si="113"/>
        <v>1095.2800000000002</v>
      </c>
      <c r="AD553" s="9">
        <f t="shared" si="114"/>
        <v>0</v>
      </c>
    </row>
    <row r="554" spans="1:30" x14ac:dyDescent="0.3">
      <c r="A554" s="8" t="s">
        <v>30</v>
      </c>
      <c r="B554" s="8" t="s">
        <v>973</v>
      </c>
      <c r="C554" s="8">
        <v>2100</v>
      </c>
      <c r="D554" s="8">
        <v>210000145</v>
      </c>
      <c r="E554" s="8">
        <v>0</v>
      </c>
      <c r="F554" s="8" t="s">
        <v>1246</v>
      </c>
      <c r="G554" s="8" t="s">
        <v>1247</v>
      </c>
      <c r="H554" s="8" t="s">
        <v>309</v>
      </c>
      <c r="I554" s="8">
        <v>1</v>
      </c>
      <c r="J554" s="8">
        <v>9</v>
      </c>
      <c r="K554" s="8">
        <v>1</v>
      </c>
      <c r="L554" s="8" t="s">
        <v>1248</v>
      </c>
      <c r="M554" s="8" t="s">
        <v>53</v>
      </c>
      <c r="N554" s="8"/>
      <c r="O554" s="8" t="s">
        <v>38</v>
      </c>
      <c r="P554" s="9">
        <v>2500</v>
      </c>
      <c r="Q554" s="9">
        <v>0</v>
      </c>
      <c r="R554" s="9">
        <f t="shared" si="116"/>
        <v>-2500</v>
      </c>
      <c r="S554" s="9">
        <v>0</v>
      </c>
      <c r="T554" s="9">
        <f t="shared" si="112"/>
        <v>0</v>
      </c>
      <c r="U554" s="9">
        <v>-1405.03</v>
      </c>
      <c r="V554" s="9">
        <v>-178</v>
      </c>
      <c r="W554" s="9">
        <v>0</v>
      </c>
      <c r="X554" s="9">
        <v>-178</v>
      </c>
      <c r="Y554" s="9">
        <f t="shared" si="115"/>
        <v>1583.03</v>
      </c>
      <c r="Z554" s="9">
        <v>0</v>
      </c>
      <c r="AA554" s="9">
        <f t="shared" si="117"/>
        <v>0</v>
      </c>
      <c r="AB554" s="9">
        <v>0</v>
      </c>
      <c r="AC554" s="9">
        <f t="shared" si="113"/>
        <v>1094.97</v>
      </c>
      <c r="AD554" s="9">
        <f t="shared" si="114"/>
        <v>0</v>
      </c>
    </row>
    <row r="555" spans="1:30" x14ac:dyDescent="0.3">
      <c r="A555" s="8" t="s">
        <v>30</v>
      </c>
      <c r="B555" s="8" t="s">
        <v>973</v>
      </c>
      <c r="C555" s="8">
        <v>2100</v>
      </c>
      <c r="D555" s="8">
        <v>210000146</v>
      </c>
      <c r="E555" s="8">
        <v>0</v>
      </c>
      <c r="F555" s="8" t="s">
        <v>1249</v>
      </c>
      <c r="G555" s="8" t="s">
        <v>1250</v>
      </c>
      <c r="H555" s="8" t="s">
        <v>309</v>
      </c>
      <c r="I555" s="8">
        <v>1</v>
      </c>
      <c r="J555" s="8">
        <v>9</v>
      </c>
      <c r="K555" s="8">
        <v>1</v>
      </c>
      <c r="L555" s="8" t="s">
        <v>1248</v>
      </c>
      <c r="M555" s="8" t="s">
        <v>53</v>
      </c>
      <c r="N555" s="8"/>
      <c r="O555" s="8" t="s">
        <v>38</v>
      </c>
      <c r="P555" s="9">
        <v>10665.68</v>
      </c>
      <c r="Q555" s="9">
        <v>0</v>
      </c>
      <c r="R555" s="9">
        <f t="shared" si="116"/>
        <v>-10665.68</v>
      </c>
      <c r="S555" s="9">
        <v>0</v>
      </c>
      <c r="T555" s="9">
        <f t="shared" si="112"/>
        <v>0</v>
      </c>
      <c r="U555" s="9">
        <v>-5991.63</v>
      </c>
      <c r="V555" s="9">
        <v>-761</v>
      </c>
      <c r="W555" s="9">
        <v>0</v>
      </c>
      <c r="X555" s="9">
        <v>-761</v>
      </c>
      <c r="Y555" s="9">
        <f t="shared" si="115"/>
        <v>6752.63</v>
      </c>
      <c r="Z555" s="9">
        <v>0</v>
      </c>
      <c r="AA555" s="9">
        <f t="shared" si="117"/>
        <v>0</v>
      </c>
      <c r="AB555" s="9">
        <v>0</v>
      </c>
      <c r="AC555" s="9">
        <f t="shared" si="113"/>
        <v>4674.05</v>
      </c>
      <c r="AD555" s="9">
        <f t="shared" si="114"/>
        <v>0</v>
      </c>
    </row>
    <row r="556" spans="1:30" x14ac:dyDescent="0.3">
      <c r="A556" s="8" t="s">
        <v>30</v>
      </c>
      <c r="B556" s="8" t="s">
        <v>973</v>
      </c>
      <c r="C556" s="8">
        <v>2100</v>
      </c>
      <c r="D556" s="8">
        <v>210000147</v>
      </c>
      <c r="E556" s="8">
        <v>0</v>
      </c>
      <c r="F556" s="8" t="s">
        <v>1251</v>
      </c>
      <c r="G556" s="8" t="s">
        <v>1252</v>
      </c>
      <c r="H556" s="8" t="s">
        <v>309</v>
      </c>
      <c r="I556" s="8">
        <v>9</v>
      </c>
      <c r="J556" s="8">
        <v>9</v>
      </c>
      <c r="K556" s="8">
        <v>1</v>
      </c>
      <c r="L556" s="8" t="s">
        <v>1248</v>
      </c>
      <c r="M556" s="8" t="s">
        <v>53</v>
      </c>
      <c r="N556" s="8"/>
      <c r="O556" s="8" t="s">
        <v>38</v>
      </c>
      <c r="P556" s="9">
        <v>15457.5</v>
      </c>
      <c r="Q556" s="9">
        <v>0</v>
      </c>
      <c r="R556" s="9">
        <f t="shared" si="116"/>
        <v>-15457.5</v>
      </c>
      <c r="S556" s="9">
        <v>0</v>
      </c>
      <c r="T556" s="9">
        <f t="shared" si="112"/>
        <v>0</v>
      </c>
      <c r="U556" s="9">
        <v>-8683.7000000000007</v>
      </c>
      <c r="V556" s="9">
        <v>-1102</v>
      </c>
      <c r="W556" s="9">
        <v>0</v>
      </c>
      <c r="X556" s="9">
        <v>-1102</v>
      </c>
      <c r="Y556" s="9">
        <f t="shared" si="115"/>
        <v>9785.7000000000007</v>
      </c>
      <c r="Z556" s="9">
        <v>0</v>
      </c>
      <c r="AA556" s="9">
        <f t="shared" si="117"/>
        <v>0</v>
      </c>
      <c r="AB556" s="9">
        <v>0</v>
      </c>
      <c r="AC556" s="9">
        <f t="shared" si="113"/>
        <v>6773.7999999999993</v>
      </c>
      <c r="AD556" s="9">
        <f t="shared" si="114"/>
        <v>0</v>
      </c>
    </row>
    <row r="557" spans="1:30" x14ac:dyDescent="0.3">
      <c r="A557" s="8" t="s">
        <v>30</v>
      </c>
      <c r="B557" s="8" t="s">
        <v>973</v>
      </c>
      <c r="C557" s="8">
        <v>2100</v>
      </c>
      <c r="D557" s="8">
        <v>210000148</v>
      </c>
      <c r="E557" s="8">
        <v>0</v>
      </c>
      <c r="F557" s="8" t="s">
        <v>1253</v>
      </c>
      <c r="G557" s="8" t="s">
        <v>1254</v>
      </c>
      <c r="H557" s="8" t="s">
        <v>309</v>
      </c>
      <c r="I557" s="8">
        <v>1</v>
      </c>
      <c r="J557" s="8">
        <v>9</v>
      </c>
      <c r="K557" s="8">
        <v>1</v>
      </c>
      <c r="L557" s="8" t="s">
        <v>1248</v>
      </c>
      <c r="M557" s="8" t="s">
        <v>53</v>
      </c>
      <c r="N557" s="8"/>
      <c r="O557" s="8" t="s">
        <v>38</v>
      </c>
      <c r="P557" s="9">
        <v>1717.5</v>
      </c>
      <c r="Q557" s="9">
        <v>0</v>
      </c>
      <c r="R557" s="9">
        <f t="shared" si="116"/>
        <v>-1717.5</v>
      </c>
      <c r="S557" s="9">
        <v>0</v>
      </c>
      <c r="T557" s="9">
        <f t="shared" si="112"/>
        <v>0</v>
      </c>
      <c r="U557" s="9">
        <v>-964.41</v>
      </c>
      <c r="V557" s="9">
        <v>-123</v>
      </c>
      <c r="W557" s="9">
        <v>0</v>
      </c>
      <c r="X557" s="9">
        <v>-123</v>
      </c>
      <c r="Y557" s="9">
        <f t="shared" si="115"/>
        <v>1087.4099999999999</v>
      </c>
      <c r="Z557" s="9">
        <v>0</v>
      </c>
      <c r="AA557" s="9">
        <f t="shared" si="117"/>
        <v>0</v>
      </c>
      <c r="AB557" s="9">
        <v>0</v>
      </c>
      <c r="AC557" s="9">
        <f t="shared" si="113"/>
        <v>753.09</v>
      </c>
      <c r="AD557" s="9">
        <f t="shared" si="114"/>
        <v>0</v>
      </c>
    </row>
    <row r="558" spans="1:30" x14ac:dyDescent="0.3">
      <c r="A558" s="8" t="s">
        <v>30</v>
      </c>
      <c r="B558" s="8" t="s">
        <v>973</v>
      </c>
      <c r="C558" s="8">
        <v>2100</v>
      </c>
      <c r="D558" s="8">
        <v>210000151</v>
      </c>
      <c r="E558" s="8">
        <v>0</v>
      </c>
      <c r="F558" s="8" t="s">
        <v>1255</v>
      </c>
      <c r="G558" s="8" t="s">
        <v>1256</v>
      </c>
      <c r="H558" s="8" t="s">
        <v>309</v>
      </c>
      <c r="I558" s="8">
        <v>5</v>
      </c>
      <c r="J558" s="8">
        <v>9</v>
      </c>
      <c r="K558" s="8">
        <v>1</v>
      </c>
      <c r="L558" s="8" t="s">
        <v>1248</v>
      </c>
      <c r="M558" s="8" t="s">
        <v>53</v>
      </c>
      <c r="N558" s="8"/>
      <c r="O558" s="8" t="s">
        <v>38</v>
      </c>
      <c r="P558" s="9">
        <v>8662.5</v>
      </c>
      <c r="Q558" s="9">
        <v>0</v>
      </c>
      <c r="R558" s="9">
        <f t="shared" si="116"/>
        <v>-8662.5</v>
      </c>
      <c r="S558" s="9">
        <v>0</v>
      </c>
      <c r="T558" s="9">
        <f t="shared" si="112"/>
        <v>0</v>
      </c>
      <c r="U558" s="9">
        <v>-4866.53</v>
      </c>
      <c r="V558" s="9">
        <v>-618</v>
      </c>
      <c r="W558" s="9">
        <v>0</v>
      </c>
      <c r="X558" s="9">
        <v>-618</v>
      </c>
      <c r="Y558" s="9">
        <f t="shared" si="115"/>
        <v>5484.53</v>
      </c>
      <c r="Z558" s="9">
        <v>0</v>
      </c>
      <c r="AA558" s="9">
        <f t="shared" si="117"/>
        <v>0</v>
      </c>
      <c r="AB558" s="9">
        <v>0</v>
      </c>
      <c r="AC558" s="9">
        <f t="shared" si="113"/>
        <v>3795.9700000000003</v>
      </c>
      <c r="AD558" s="9">
        <f t="shared" si="114"/>
        <v>0</v>
      </c>
    </row>
    <row r="559" spans="1:30" x14ac:dyDescent="0.3">
      <c r="A559" s="8" t="s">
        <v>30</v>
      </c>
      <c r="B559" s="8" t="s">
        <v>973</v>
      </c>
      <c r="C559" s="8">
        <v>2100</v>
      </c>
      <c r="D559" s="8">
        <v>210000152</v>
      </c>
      <c r="E559" s="8">
        <v>0</v>
      </c>
      <c r="F559" s="8" t="s">
        <v>1257</v>
      </c>
      <c r="G559" s="8" t="s">
        <v>1258</v>
      </c>
      <c r="H559" s="8" t="s">
        <v>309</v>
      </c>
      <c r="I559" s="8">
        <v>1</v>
      </c>
      <c r="J559" s="8">
        <v>9</v>
      </c>
      <c r="K559" s="8">
        <v>1</v>
      </c>
      <c r="L559" s="8" t="s">
        <v>1248</v>
      </c>
      <c r="M559" s="8" t="s">
        <v>53</v>
      </c>
      <c r="N559" s="8"/>
      <c r="O559" s="8" t="s">
        <v>38</v>
      </c>
      <c r="P559" s="9">
        <v>5000</v>
      </c>
      <c r="Q559" s="9">
        <v>0</v>
      </c>
      <c r="R559" s="9">
        <f t="shared" si="116"/>
        <v>-5000</v>
      </c>
      <c r="S559" s="9">
        <v>0</v>
      </c>
      <c r="T559" s="9">
        <f t="shared" si="112"/>
        <v>0</v>
      </c>
      <c r="U559" s="9">
        <v>-2808.05</v>
      </c>
      <c r="V559" s="9">
        <v>-357</v>
      </c>
      <c r="W559" s="9">
        <v>0</v>
      </c>
      <c r="X559" s="9">
        <v>-357</v>
      </c>
      <c r="Y559" s="9">
        <f t="shared" si="115"/>
        <v>3165.05</v>
      </c>
      <c r="Z559" s="9">
        <v>0</v>
      </c>
      <c r="AA559" s="9">
        <f t="shared" si="117"/>
        <v>0</v>
      </c>
      <c r="AB559" s="9">
        <v>0</v>
      </c>
      <c r="AC559" s="9">
        <f t="shared" si="113"/>
        <v>2191.9499999999998</v>
      </c>
      <c r="AD559" s="9">
        <f t="shared" si="114"/>
        <v>0</v>
      </c>
    </row>
    <row r="560" spans="1:30" x14ac:dyDescent="0.3">
      <c r="A560" s="8" t="s">
        <v>30</v>
      </c>
      <c r="B560" s="8" t="s">
        <v>973</v>
      </c>
      <c r="C560" s="8">
        <v>2100</v>
      </c>
      <c r="D560" s="8">
        <v>210000153</v>
      </c>
      <c r="E560" s="8">
        <v>0</v>
      </c>
      <c r="F560" s="8" t="s">
        <v>1259</v>
      </c>
      <c r="G560" s="8" t="s">
        <v>1260</v>
      </c>
      <c r="H560" s="8" t="s">
        <v>309</v>
      </c>
      <c r="I560" s="8">
        <v>2</v>
      </c>
      <c r="J560" s="8">
        <v>9</v>
      </c>
      <c r="K560" s="8">
        <v>1</v>
      </c>
      <c r="L560" s="8" t="s">
        <v>1248</v>
      </c>
      <c r="M560" s="8" t="s">
        <v>53</v>
      </c>
      <c r="N560" s="8"/>
      <c r="O560" s="8" t="s">
        <v>38</v>
      </c>
      <c r="P560" s="9">
        <v>2100</v>
      </c>
      <c r="Q560" s="9">
        <v>0</v>
      </c>
      <c r="R560" s="9">
        <f t="shared" si="116"/>
        <v>-2100</v>
      </c>
      <c r="S560" s="9">
        <v>0</v>
      </c>
      <c r="T560" s="9">
        <f t="shared" si="112"/>
        <v>0</v>
      </c>
      <c r="U560" s="9">
        <v>-1180.46</v>
      </c>
      <c r="V560" s="9">
        <v>-150</v>
      </c>
      <c r="W560" s="9">
        <v>0</v>
      </c>
      <c r="X560" s="9">
        <v>-150</v>
      </c>
      <c r="Y560" s="9">
        <f t="shared" si="115"/>
        <v>1330.46</v>
      </c>
      <c r="Z560" s="9">
        <v>0</v>
      </c>
      <c r="AA560" s="9">
        <f t="shared" si="117"/>
        <v>0</v>
      </c>
      <c r="AB560" s="9">
        <v>0</v>
      </c>
      <c r="AC560" s="9">
        <f t="shared" si="113"/>
        <v>919.54</v>
      </c>
      <c r="AD560" s="9">
        <f t="shared" si="114"/>
        <v>0</v>
      </c>
    </row>
    <row r="561" spans="1:30" x14ac:dyDescent="0.3">
      <c r="A561" s="8" t="s">
        <v>30</v>
      </c>
      <c r="B561" s="8" t="s">
        <v>973</v>
      </c>
      <c r="C561" s="8">
        <v>2100</v>
      </c>
      <c r="D561" s="8">
        <v>210000154</v>
      </c>
      <c r="E561" s="8">
        <v>0</v>
      </c>
      <c r="F561" s="8" t="s">
        <v>1261</v>
      </c>
      <c r="G561" s="8" t="s">
        <v>1245</v>
      </c>
      <c r="H561" s="8" t="s">
        <v>309</v>
      </c>
      <c r="I561" s="8">
        <v>5</v>
      </c>
      <c r="J561" s="8">
        <v>9</v>
      </c>
      <c r="K561" s="8">
        <v>2</v>
      </c>
      <c r="L561" s="8" t="s">
        <v>1262</v>
      </c>
      <c r="M561" s="8" t="s">
        <v>53</v>
      </c>
      <c r="N561" s="8"/>
      <c r="O561" s="8" t="s">
        <v>38</v>
      </c>
      <c r="P561" s="9">
        <v>6497.88</v>
      </c>
      <c r="Q561" s="9">
        <v>0</v>
      </c>
      <c r="R561" s="9">
        <f t="shared" si="116"/>
        <v>-6497.88</v>
      </c>
      <c r="S561" s="9">
        <v>0</v>
      </c>
      <c r="T561" s="9">
        <f t="shared" si="112"/>
        <v>0</v>
      </c>
      <c r="U561" s="9">
        <v>-3600.83</v>
      </c>
      <c r="V561" s="9">
        <v>-463</v>
      </c>
      <c r="W561" s="9">
        <v>0</v>
      </c>
      <c r="X561" s="9">
        <v>-463</v>
      </c>
      <c r="Y561" s="9">
        <f t="shared" si="115"/>
        <v>4063.83</v>
      </c>
      <c r="Z561" s="9">
        <v>0</v>
      </c>
      <c r="AA561" s="9">
        <f t="shared" si="117"/>
        <v>0</v>
      </c>
      <c r="AB561" s="9">
        <v>0</v>
      </c>
      <c r="AC561" s="9">
        <f t="shared" si="113"/>
        <v>2897.05</v>
      </c>
      <c r="AD561" s="9">
        <f t="shared" si="114"/>
        <v>0</v>
      </c>
    </row>
    <row r="562" spans="1:30" x14ac:dyDescent="0.3">
      <c r="A562" s="8" t="s">
        <v>30</v>
      </c>
      <c r="B562" s="8" t="s">
        <v>973</v>
      </c>
      <c r="C562" s="8">
        <v>2100</v>
      </c>
      <c r="D562" s="8">
        <v>210000156</v>
      </c>
      <c r="E562" s="8">
        <v>0</v>
      </c>
      <c r="F562" s="8" t="s">
        <v>1263</v>
      </c>
      <c r="G562" s="8" t="s">
        <v>1264</v>
      </c>
      <c r="H562" s="8" t="s">
        <v>309</v>
      </c>
      <c r="I562" s="8">
        <v>1</v>
      </c>
      <c r="J562" s="8">
        <v>9</v>
      </c>
      <c r="K562" s="8">
        <v>1</v>
      </c>
      <c r="L562" s="8" t="s">
        <v>1248</v>
      </c>
      <c r="M562" s="8" t="s">
        <v>53</v>
      </c>
      <c r="N562" s="8"/>
      <c r="O562" s="8" t="s">
        <v>38</v>
      </c>
      <c r="P562" s="9">
        <v>4431.96</v>
      </c>
      <c r="Q562" s="9">
        <v>0</v>
      </c>
      <c r="R562" s="9">
        <f t="shared" si="116"/>
        <v>-4431.96</v>
      </c>
      <c r="S562" s="9">
        <v>0</v>
      </c>
      <c r="T562" s="9">
        <f t="shared" si="112"/>
        <v>0</v>
      </c>
      <c r="U562" s="9">
        <v>-2476.8200000000002</v>
      </c>
      <c r="V562" s="9">
        <v>-318</v>
      </c>
      <c r="W562" s="9">
        <v>0</v>
      </c>
      <c r="X562" s="9">
        <v>-318</v>
      </c>
      <c r="Y562" s="9">
        <f t="shared" si="115"/>
        <v>2794.82</v>
      </c>
      <c r="Z562" s="9">
        <v>0</v>
      </c>
      <c r="AA562" s="9">
        <f t="shared" si="117"/>
        <v>0</v>
      </c>
      <c r="AB562" s="9">
        <v>0</v>
      </c>
      <c r="AC562" s="9">
        <f t="shared" si="113"/>
        <v>1955.1399999999999</v>
      </c>
      <c r="AD562" s="9">
        <f t="shared" si="114"/>
        <v>0</v>
      </c>
    </row>
    <row r="563" spans="1:30" x14ac:dyDescent="0.3">
      <c r="A563" s="8" t="s">
        <v>30</v>
      </c>
      <c r="B563" s="8" t="s">
        <v>973</v>
      </c>
      <c r="C563" s="8">
        <v>2100</v>
      </c>
      <c r="D563" s="8">
        <v>210000351</v>
      </c>
      <c r="E563" s="8">
        <v>0</v>
      </c>
      <c r="F563" s="8" t="s">
        <v>1265</v>
      </c>
      <c r="G563" s="8" t="s">
        <v>1266</v>
      </c>
      <c r="H563" s="8" t="s">
        <v>309</v>
      </c>
      <c r="I563" s="8">
        <v>8</v>
      </c>
      <c r="J563" s="8">
        <v>10</v>
      </c>
      <c r="K563" s="8">
        <v>0</v>
      </c>
      <c r="L563" s="8" t="s">
        <v>172</v>
      </c>
      <c r="M563" s="8" t="s">
        <v>1267</v>
      </c>
      <c r="N563" s="8"/>
      <c r="O563" s="8" t="s">
        <v>38</v>
      </c>
      <c r="P563" s="9">
        <v>23600</v>
      </c>
      <c r="Q563" s="9">
        <v>0</v>
      </c>
      <c r="R563" s="9">
        <f t="shared" si="116"/>
        <v>-23600</v>
      </c>
      <c r="S563" s="9">
        <v>0</v>
      </c>
      <c r="T563" s="9">
        <f t="shared" si="112"/>
        <v>0</v>
      </c>
      <c r="U563" s="9">
        <v>-9988</v>
      </c>
      <c r="V563" s="9">
        <v>-1689</v>
      </c>
      <c r="W563" s="9">
        <v>0</v>
      </c>
      <c r="X563" s="9">
        <v>-1689</v>
      </c>
      <c r="Y563" s="9">
        <f t="shared" si="115"/>
        <v>11677</v>
      </c>
      <c r="Z563" s="9">
        <v>0</v>
      </c>
      <c r="AA563" s="9">
        <f t="shared" si="117"/>
        <v>0</v>
      </c>
      <c r="AB563" s="9">
        <v>0</v>
      </c>
      <c r="AC563" s="9">
        <f t="shared" si="113"/>
        <v>13612</v>
      </c>
      <c r="AD563" s="9">
        <f t="shared" si="114"/>
        <v>0</v>
      </c>
    </row>
    <row r="564" spans="1:30" x14ac:dyDescent="0.3">
      <c r="A564" s="8" t="s">
        <v>30</v>
      </c>
      <c r="B564" s="8" t="s">
        <v>973</v>
      </c>
      <c r="C564" s="8">
        <v>2100</v>
      </c>
      <c r="D564" s="8">
        <v>210000379</v>
      </c>
      <c r="E564" s="8">
        <v>0</v>
      </c>
      <c r="F564" s="8" t="s">
        <v>1268</v>
      </c>
      <c r="G564" s="8" t="s">
        <v>1269</v>
      </c>
      <c r="H564" s="8" t="s">
        <v>309</v>
      </c>
      <c r="I564" s="8">
        <v>1</v>
      </c>
      <c r="J564" s="8">
        <v>10</v>
      </c>
      <c r="K564" s="8">
        <v>0</v>
      </c>
      <c r="L564" s="8" t="s">
        <v>85</v>
      </c>
      <c r="M564" s="8" t="s">
        <v>1270</v>
      </c>
      <c r="N564" s="8"/>
      <c r="O564" s="8" t="s">
        <v>38</v>
      </c>
      <c r="P564" s="9">
        <v>122000</v>
      </c>
      <c r="Q564" s="9">
        <v>0</v>
      </c>
      <c r="R564" s="9">
        <f t="shared" si="116"/>
        <v>-122000</v>
      </c>
      <c r="S564" s="9">
        <v>0</v>
      </c>
      <c r="T564" s="9">
        <f t="shared" si="112"/>
        <v>0</v>
      </c>
      <c r="U564" s="9">
        <v>-48964</v>
      </c>
      <c r="V564" s="9">
        <v>-8732</v>
      </c>
      <c r="W564" s="9">
        <v>0</v>
      </c>
      <c r="X564" s="9">
        <v>-8732</v>
      </c>
      <c r="Y564" s="9">
        <f t="shared" si="115"/>
        <v>57696</v>
      </c>
      <c r="Z564" s="9">
        <v>0</v>
      </c>
      <c r="AA564" s="9">
        <f t="shared" si="117"/>
        <v>0</v>
      </c>
      <c r="AB564" s="9">
        <v>0</v>
      </c>
      <c r="AC564" s="9">
        <f t="shared" si="113"/>
        <v>73036</v>
      </c>
      <c r="AD564" s="9">
        <f t="shared" si="114"/>
        <v>0</v>
      </c>
    </row>
    <row r="565" spans="1:30" x14ac:dyDescent="0.3">
      <c r="A565" s="8" t="s">
        <v>30</v>
      </c>
      <c r="B565" s="8" t="s">
        <v>973</v>
      </c>
      <c r="C565" s="8">
        <v>2100</v>
      </c>
      <c r="D565" s="8">
        <v>210000413</v>
      </c>
      <c r="E565" s="8">
        <v>0</v>
      </c>
      <c r="F565" s="8" t="s">
        <v>1271</v>
      </c>
      <c r="G565" s="8" t="s">
        <v>1272</v>
      </c>
      <c r="H565" s="8" t="s">
        <v>309</v>
      </c>
      <c r="I565" s="8">
        <v>0</v>
      </c>
      <c r="J565" s="8">
        <v>10</v>
      </c>
      <c r="K565" s="8">
        <v>0</v>
      </c>
      <c r="L565" s="8" t="s">
        <v>1273</v>
      </c>
      <c r="M565" s="8" t="s">
        <v>1274</v>
      </c>
      <c r="N565" s="8" t="s">
        <v>991</v>
      </c>
      <c r="O565" s="8" t="s">
        <v>38</v>
      </c>
      <c r="P565" s="9">
        <v>28925.42</v>
      </c>
      <c r="Q565" s="9">
        <v>0</v>
      </c>
      <c r="R565" s="9">
        <v>-28925.42</v>
      </c>
      <c r="S565" s="9">
        <v>0</v>
      </c>
      <c r="T565" s="9">
        <f t="shared" si="112"/>
        <v>0</v>
      </c>
      <c r="U565" s="9">
        <v>-10781</v>
      </c>
      <c r="V565" s="9">
        <v>-1099</v>
      </c>
      <c r="W565" s="9">
        <v>0</v>
      </c>
      <c r="X565" s="9">
        <v>-1099</v>
      </c>
      <c r="Y565" s="9">
        <f t="shared" si="115"/>
        <v>11880</v>
      </c>
      <c r="Z565" s="9">
        <v>0</v>
      </c>
      <c r="AA565" s="9">
        <f>U565+X565+Y565+Z565</f>
        <v>0</v>
      </c>
      <c r="AB565" s="9">
        <v>0</v>
      </c>
      <c r="AC565" s="9">
        <f t="shared" si="113"/>
        <v>18144.419999999998</v>
      </c>
      <c r="AD565" s="9">
        <f t="shared" si="114"/>
        <v>0</v>
      </c>
    </row>
    <row r="566" spans="1:30" x14ac:dyDescent="0.3">
      <c r="A566" s="8" t="s">
        <v>30</v>
      </c>
      <c r="B566" s="8" t="s">
        <v>973</v>
      </c>
      <c r="C566" s="8">
        <v>2100</v>
      </c>
      <c r="D566" s="8">
        <v>210001135</v>
      </c>
      <c r="E566" s="8">
        <v>0</v>
      </c>
      <c r="F566" s="8" t="s">
        <v>1275</v>
      </c>
      <c r="G566" s="8" t="s">
        <v>1276</v>
      </c>
      <c r="H566" s="8" t="s">
        <v>309</v>
      </c>
      <c r="I566" s="8">
        <v>0</v>
      </c>
      <c r="J566" s="8">
        <v>10</v>
      </c>
      <c r="K566" s="8">
        <v>0</v>
      </c>
      <c r="L566" s="8" t="s">
        <v>1277</v>
      </c>
      <c r="M566" s="8" t="s">
        <v>1278</v>
      </c>
      <c r="N566" s="8" t="s">
        <v>991</v>
      </c>
      <c r="O566" s="8" t="s">
        <v>38</v>
      </c>
      <c r="P566" s="9">
        <v>21874.22</v>
      </c>
      <c r="Q566" s="9">
        <v>0</v>
      </c>
      <c r="R566" s="9">
        <v>-21874.22</v>
      </c>
      <c r="S566" s="9">
        <v>0</v>
      </c>
      <c r="T566" s="9">
        <f t="shared" si="112"/>
        <v>0</v>
      </c>
      <c r="U566" s="9">
        <v>-2044</v>
      </c>
      <c r="V566" s="9">
        <v>-831</v>
      </c>
      <c r="W566" s="9">
        <v>0</v>
      </c>
      <c r="X566" s="9">
        <v>-831</v>
      </c>
      <c r="Y566" s="9">
        <f t="shared" si="115"/>
        <v>2875</v>
      </c>
      <c r="Z566" s="9">
        <v>0</v>
      </c>
      <c r="AA566" s="9">
        <f>U566+X566+Y566+Z566</f>
        <v>0</v>
      </c>
      <c r="AB566" s="9">
        <v>0</v>
      </c>
      <c r="AC566" s="9">
        <f t="shared" si="113"/>
        <v>19830.22</v>
      </c>
      <c r="AD566" s="9">
        <f t="shared" si="114"/>
        <v>0</v>
      </c>
    </row>
    <row r="567" spans="1:30" x14ac:dyDescent="0.3">
      <c r="A567" s="8" t="s">
        <v>30</v>
      </c>
      <c r="B567" s="8" t="s">
        <v>973</v>
      </c>
      <c r="C567" s="8">
        <v>2200</v>
      </c>
      <c r="D567" s="8">
        <v>220000115</v>
      </c>
      <c r="E567" s="8">
        <v>0</v>
      </c>
      <c r="F567" s="8" t="s">
        <v>1279</v>
      </c>
      <c r="G567" s="8" t="s">
        <v>1280</v>
      </c>
      <c r="H567" s="8" t="s">
        <v>350</v>
      </c>
      <c r="I567" s="8">
        <v>0</v>
      </c>
      <c r="J567" s="8">
        <v>0</v>
      </c>
      <c r="K567" s="8">
        <v>1</v>
      </c>
      <c r="L567" s="8" t="s">
        <v>1124</v>
      </c>
      <c r="M567" s="8" t="s">
        <v>1124</v>
      </c>
      <c r="N567" s="8" t="s">
        <v>991</v>
      </c>
      <c r="O567" s="8" t="s">
        <v>38</v>
      </c>
      <c r="P567" s="9">
        <v>42673</v>
      </c>
      <c r="Q567" s="9">
        <v>0</v>
      </c>
      <c r="R567" s="9">
        <v>-42673</v>
      </c>
      <c r="S567" s="9">
        <v>0</v>
      </c>
      <c r="T567" s="9">
        <f t="shared" si="112"/>
        <v>0</v>
      </c>
      <c r="U567" s="9">
        <v>-42673</v>
      </c>
      <c r="V567" s="9">
        <v>0</v>
      </c>
      <c r="W567" s="9">
        <v>0</v>
      </c>
      <c r="X567" s="9">
        <v>0</v>
      </c>
      <c r="Y567" s="9">
        <f t="shared" si="115"/>
        <v>42673</v>
      </c>
      <c r="Z567" s="9">
        <v>0</v>
      </c>
      <c r="AA567" s="9">
        <f>U567+X567+Y567+Z567</f>
        <v>0</v>
      </c>
      <c r="AB567" s="9">
        <v>0</v>
      </c>
      <c r="AC567" s="9">
        <f t="shared" si="113"/>
        <v>0</v>
      </c>
      <c r="AD567" s="9">
        <f t="shared" si="114"/>
        <v>0</v>
      </c>
    </row>
    <row r="568" spans="1:30" x14ac:dyDescent="0.3">
      <c r="A568" s="8" t="s">
        <v>30</v>
      </c>
      <c r="B568" s="8" t="s">
        <v>973</v>
      </c>
      <c r="C568" s="8">
        <v>2200</v>
      </c>
      <c r="D568" s="8">
        <v>220000116</v>
      </c>
      <c r="E568" s="8">
        <v>0</v>
      </c>
      <c r="F568" s="8" t="s">
        <v>1281</v>
      </c>
      <c r="G568" s="8" t="s">
        <v>1282</v>
      </c>
      <c r="H568" s="8" t="s">
        <v>350</v>
      </c>
      <c r="I568" s="8">
        <v>0</v>
      </c>
      <c r="J568" s="8">
        <v>7</v>
      </c>
      <c r="K568" s="8">
        <v>2</v>
      </c>
      <c r="L568" s="8" t="s">
        <v>1124</v>
      </c>
      <c r="M568" s="8" t="s">
        <v>1124</v>
      </c>
      <c r="N568" s="8" t="s">
        <v>991</v>
      </c>
      <c r="O568" s="8" t="s">
        <v>38</v>
      </c>
      <c r="P568" s="9">
        <v>50776.56</v>
      </c>
      <c r="Q568" s="9">
        <v>0</v>
      </c>
      <c r="R568" s="9">
        <v>-50776.56</v>
      </c>
      <c r="S568" s="9">
        <v>0</v>
      </c>
      <c r="T568" s="9">
        <f t="shared" si="112"/>
        <v>0</v>
      </c>
      <c r="U568" s="9">
        <v>-32947.919999999998</v>
      </c>
      <c r="V568" s="9">
        <v>-974</v>
      </c>
      <c r="W568" s="9">
        <v>0</v>
      </c>
      <c r="X568" s="9">
        <v>-974</v>
      </c>
      <c r="Y568" s="9">
        <f t="shared" si="115"/>
        <v>33921.919999999998</v>
      </c>
      <c r="Z568" s="9">
        <v>0</v>
      </c>
      <c r="AA568" s="9">
        <f>U568+X568+Y568+Z568</f>
        <v>0</v>
      </c>
      <c r="AB568" s="9">
        <v>0</v>
      </c>
      <c r="AC568" s="9">
        <f t="shared" si="113"/>
        <v>17828.64</v>
      </c>
      <c r="AD568" s="9">
        <f t="shared" si="114"/>
        <v>0</v>
      </c>
    </row>
    <row r="569" spans="1:30" x14ac:dyDescent="0.3">
      <c r="A569" s="8" t="s">
        <v>30</v>
      </c>
      <c r="B569" s="8" t="s">
        <v>1283</v>
      </c>
      <c r="C569" s="8">
        <v>2200</v>
      </c>
      <c r="D569" s="8">
        <v>220000084</v>
      </c>
      <c r="E569" s="8">
        <v>0</v>
      </c>
      <c r="F569" s="8" t="s">
        <v>1284</v>
      </c>
      <c r="G569" s="8" t="s">
        <v>513</v>
      </c>
      <c r="H569" s="8" t="s">
        <v>350</v>
      </c>
      <c r="I569" s="8">
        <v>1</v>
      </c>
      <c r="J569" s="8">
        <v>2</v>
      </c>
      <c r="K569" s="8">
        <v>7</v>
      </c>
      <c r="L569" s="8" t="s">
        <v>1285</v>
      </c>
      <c r="M569" s="8" t="s">
        <v>1285</v>
      </c>
      <c r="N569" s="8"/>
      <c r="O569" s="8" t="s">
        <v>38</v>
      </c>
      <c r="P569" s="9">
        <v>47267</v>
      </c>
      <c r="Q569" s="9">
        <v>0</v>
      </c>
      <c r="R569" s="9">
        <v>0</v>
      </c>
      <c r="S569" s="9">
        <v>0</v>
      </c>
      <c r="T569" s="9">
        <f t="shared" si="112"/>
        <v>47267</v>
      </c>
      <c r="U569" s="9">
        <v>-44903.65</v>
      </c>
      <c r="V569" s="9">
        <v>0</v>
      </c>
      <c r="W569" s="9">
        <v>0</v>
      </c>
      <c r="X569" s="9">
        <v>0</v>
      </c>
      <c r="Y569" s="9">
        <v>0</v>
      </c>
      <c r="Z569" s="9">
        <v>0</v>
      </c>
      <c r="AA569" s="9">
        <f t="shared" ref="AA569:AA596" si="118">U569+X569+Y569+Z569-AB569</f>
        <v>-44903.65</v>
      </c>
      <c r="AB569" s="9">
        <v>0</v>
      </c>
      <c r="AC569" s="9">
        <f t="shared" si="113"/>
        <v>2363.3499999999985</v>
      </c>
      <c r="AD569" s="9">
        <f t="shared" si="114"/>
        <v>2363.3499999999985</v>
      </c>
    </row>
    <row r="570" spans="1:30" x14ac:dyDescent="0.3">
      <c r="A570" s="8" t="s">
        <v>30</v>
      </c>
      <c r="B570" s="8" t="s">
        <v>1283</v>
      </c>
      <c r="C570" s="8">
        <v>2200</v>
      </c>
      <c r="D570" s="8">
        <v>220000085</v>
      </c>
      <c r="E570" s="8">
        <v>0</v>
      </c>
      <c r="F570" s="8" t="s">
        <v>1286</v>
      </c>
      <c r="G570" s="8" t="s">
        <v>1287</v>
      </c>
      <c r="H570" s="8" t="s">
        <v>350</v>
      </c>
      <c r="I570" s="8">
        <v>1</v>
      </c>
      <c r="J570" s="8">
        <v>3</v>
      </c>
      <c r="K570" s="8">
        <v>0</v>
      </c>
      <c r="L570" s="8" t="s">
        <v>1285</v>
      </c>
      <c r="M570" s="8" t="s">
        <v>1285</v>
      </c>
      <c r="N570" s="8"/>
      <c r="O570" s="8" t="s">
        <v>38</v>
      </c>
      <c r="P570" s="9">
        <v>54306</v>
      </c>
      <c r="Q570" s="9">
        <v>0</v>
      </c>
      <c r="R570" s="9">
        <v>0</v>
      </c>
      <c r="S570" s="9">
        <v>0</v>
      </c>
      <c r="T570" s="9">
        <f t="shared" si="112"/>
        <v>54306</v>
      </c>
      <c r="U570" s="9">
        <v>-51590.7</v>
      </c>
      <c r="V570" s="9">
        <v>0</v>
      </c>
      <c r="W570" s="9">
        <v>0</v>
      </c>
      <c r="X570" s="9">
        <v>0</v>
      </c>
      <c r="Y570" s="9">
        <v>0</v>
      </c>
      <c r="Z570" s="9">
        <v>0</v>
      </c>
      <c r="AA570" s="9">
        <f t="shared" si="118"/>
        <v>-51590.7</v>
      </c>
      <c r="AB570" s="9">
        <v>0</v>
      </c>
      <c r="AC570" s="9">
        <f t="shared" si="113"/>
        <v>2715.3000000000029</v>
      </c>
      <c r="AD570" s="9">
        <f t="shared" si="114"/>
        <v>2715.3000000000029</v>
      </c>
    </row>
    <row r="571" spans="1:30" x14ac:dyDescent="0.3">
      <c r="A571" s="8" t="s">
        <v>30</v>
      </c>
      <c r="B571" s="8" t="s">
        <v>1288</v>
      </c>
      <c r="C571" s="8">
        <v>1100</v>
      </c>
      <c r="D571" s="8">
        <v>110000000</v>
      </c>
      <c r="E571" s="8">
        <v>0</v>
      </c>
      <c r="F571" s="8" t="s">
        <v>1289</v>
      </c>
      <c r="G571" s="8" t="s">
        <v>1290</v>
      </c>
      <c r="H571" s="8" t="s">
        <v>1291</v>
      </c>
      <c r="I571" s="8">
        <v>1</v>
      </c>
      <c r="J571" s="8">
        <v>0</v>
      </c>
      <c r="K571" s="8">
        <v>0</v>
      </c>
      <c r="L571" s="8" t="s">
        <v>1292</v>
      </c>
      <c r="M571" s="8" t="s">
        <v>53</v>
      </c>
      <c r="N571" s="8" t="e">
        <f>VLOOKUP(D571,[1]fa31!$D$3:$H$539,5,0)</f>
        <v>#REF!</v>
      </c>
      <c r="O571" s="8" t="s">
        <v>38</v>
      </c>
      <c r="P571" s="9">
        <v>44312765</v>
      </c>
      <c r="Q571" s="9">
        <v>0</v>
      </c>
      <c r="R571" s="9">
        <v>0</v>
      </c>
      <c r="S571" s="9">
        <v>0</v>
      </c>
      <c r="T571" s="9">
        <f t="shared" si="112"/>
        <v>44312765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f t="shared" si="118"/>
        <v>0</v>
      </c>
      <c r="AB571" s="9">
        <v>0</v>
      </c>
      <c r="AC571" s="9">
        <f t="shared" si="113"/>
        <v>44312765</v>
      </c>
      <c r="AD571" s="9">
        <f t="shared" si="114"/>
        <v>44312765</v>
      </c>
    </row>
    <row r="572" spans="1:30" x14ac:dyDescent="0.3">
      <c r="A572" s="8" t="s">
        <v>30</v>
      </c>
      <c r="B572" s="8" t="s">
        <v>1288</v>
      </c>
      <c r="C572" s="8">
        <v>1200</v>
      </c>
      <c r="D572" s="8">
        <v>120000044</v>
      </c>
      <c r="E572" s="8">
        <v>0</v>
      </c>
      <c r="F572" s="8" t="s">
        <v>1293</v>
      </c>
      <c r="G572" s="8" t="s">
        <v>1294</v>
      </c>
      <c r="H572" s="8" t="s">
        <v>517</v>
      </c>
      <c r="I572" s="8">
        <v>100</v>
      </c>
      <c r="J572" s="8">
        <v>0</v>
      </c>
      <c r="K572" s="8">
        <v>1</v>
      </c>
      <c r="L572" s="8" t="s">
        <v>1295</v>
      </c>
      <c r="M572" s="8" t="s">
        <v>53</v>
      </c>
      <c r="N572" s="8" t="e">
        <f>VLOOKUP(D572,[1]fa31!$D$3:$H$539,5,0)</f>
        <v>#REF!</v>
      </c>
      <c r="O572" s="8" t="s">
        <v>38</v>
      </c>
      <c r="P572" s="9">
        <v>27497</v>
      </c>
      <c r="Q572" s="9">
        <v>0</v>
      </c>
      <c r="R572" s="9">
        <v>0</v>
      </c>
      <c r="S572" s="9">
        <v>0</v>
      </c>
      <c r="T572" s="9">
        <f t="shared" si="112"/>
        <v>27497</v>
      </c>
      <c r="U572" s="9">
        <v>-26122.15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f t="shared" si="118"/>
        <v>-26122.15</v>
      </c>
      <c r="AB572" s="9">
        <v>0</v>
      </c>
      <c r="AC572" s="9">
        <f t="shared" si="113"/>
        <v>1374.8499999999985</v>
      </c>
      <c r="AD572" s="9">
        <f t="shared" si="114"/>
        <v>1374.8499999999985</v>
      </c>
    </row>
    <row r="573" spans="1:30" x14ac:dyDescent="0.3">
      <c r="A573" s="8" t="s">
        <v>30</v>
      </c>
      <c r="B573" s="8" t="s">
        <v>1288</v>
      </c>
      <c r="C573" s="8">
        <v>1200</v>
      </c>
      <c r="D573" s="8">
        <v>120000088</v>
      </c>
      <c r="E573" s="8">
        <v>0</v>
      </c>
      <c r="F573" s="8" t="s">
        <v>1296</v>
      </c>
      <c r="G573" s="8" t="s">
        <v>1297</v>
      </c>
      <c r="H573" s="8" t="s">
        <v>517</v>
      </c>
      <c r="I573" s="8">
        <v>2</v>
      </c>
      <c r="J573" s="8">
        <v>0</v>
      </c>
      <c r="K573" s="8">
        <v>1</v>
      </c>
      <c r="L573" s="8" t="s">
        <v>1298</v>
      </c>
      <c r="M573" s="8" t="s">
        <v>53</v>
      </c>
      <c r="N573" s="8" t="e">
        <f>VLOOKUP(D573,[1]fa31!$D$3:$H$539,5,0)</f>
        <v>#REF!</v>
      </c>
      <c r="O573" s="8" t="s">
        <v>38</v>
      </c>
      <c r="P573" s="9">
        <v>215000</v>
      </c>
      <c r="Q573" s="9">
        <v>0</v>
      </c>
      <c r="R573" s="9">
        <v>0</v>
      </c>
      <c r="S573" s="9">
        <v>0</v>
      </c>
      <c r="T573" s="9">
        <f t="shared" si="112"/>
        <v>215000</v>
      </c>
      <c r="U573" s="9">
        <v>-204250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f t="shared" si="118"/>
        <v>-204250</v>
      </c>
      <c r="AB573" s="9">
        <v>0</v>
      </c>
      <c r="AC573" s="9">
        <f t="shared" si="113"/>
        <v>10750</v>
      </c>
      <c r="AD573" s="9">
        <f t="shared" si="114"/>
        <v>10750</v>
      </c>
    </row>
    <row r="574" spans="1:30" x14ac:dyDescent="0.3">
      <c r="A574" s="8" t="s">
        <v>30</v>
      </c>
      <c r="B574" s="8" t="s">
        <v>1288</v>
      </c>
      <c r="C574" s="8">
        <v>1200</v>
      </c>
      <c r="D574" s="8">
        <v>120000104</v>
      </c>
      <c r="E574" s="8">
        <v>0</v>
      </c>
      <c r="F574" s="8" t="s">
        <v>1299</v>
      </c>
      <c r="G574" s="8" t="s">
        <v>1300</v>
      </c>
      <c r="H574" s="8" t="s">
        <v>517</v>
      </c>
      <c r="I574" s="8">
        <v>1</v>
      </c>
      <c r="J574" s="8">
        <v>2</v>
      </c>
      <c r="K574" s="8">
        <v>5</v>
      </c>
      <c r="L574" s="8" t="s">
        <v>1301</v>
      </c>
      <c r="M574" s="8" t="s">
        <v>53</v>
      </c>
      <c r="N574" s="8" t="e">
        <f>VLOOKUP(D574,[1]fa31!$D$3:$H$539,5,0)</f>
        <v>#REF!</v>
      </c>
      <c r="O574" s="8" t="s">
        <v>38</v>
      </c>
      <c r="P574" s="9">
        <v>15540</v>
      </c>
      <c r="Q574" s="9">
        <v>0</v>
      </c>
      <c r="R574" s="9">
        <v>0</v>
      </c>
      <c r="S574" s="9">
        <v>0</v>
      </c>
      <c r="T574" s="9">
        <f t="shared" si="112"/>
        <v>15540</v>
      </c>
      <c r="U574" s="9">
        <v>-14763</v>
      </c>
      <c r="V574" s="9">
        <v>0</v>
      </c>
      <c r="W574" s="9">
        <v>0</v>
      </c>
      <c r="X574" s="9">
        <v>0</v>
      </c>
      <c r="Y574" s="9">
        <v>0</v>
      </c>
      <c r="Z574" s="9">
        <v>0</v>
      </c>
      <c r="AA574" s="9">
        <f t="shared" si="118"/>
        <v>-14763</v>
      </c>
      <c r="AB574" s="9">
        <v>0</v>
      </c>
      <c r="AC574" s="9">
        <f t="shared" si="113"/>
        <v>777</v>
      </c>
      <c r="AD574" s="9">
        <f t="shared" si="114"/>
        <v>777</v>
      </c>
    </row>
    <row r="575" spans="1:30" x14ac:dyDescent="0.3">
      <c r="A575" s="8" t="s">
        <v>30</v>
      </c>
      <c r="B575" s="8" t="s">
        <v>1288</v>
      </c>
      <c r="C575" s="8">
        <v>1200</v>
      </c>
      <c r="D575" s="8">
        <v>120000106</v>
      </c>
      <c r="E575" s="8">
        <v>0</v>
      </c>
      <c r="F575" s="8" t="s">
        <v>1302</v>
      </c>
      <c r="G575" s="8" t="s">
        <v>1300</v>
      </c>
      <c r="H575" s="8" t="s">
        <v>517</v>
      </c>
      <c r="I575" s="8">
        <v>1</v>
      </c>
      <c r="J575" s="8">
        <v>2</v>
      </c>
      <c r="K575" s="8">
        <v>5</v>
      </c>
      <c r="L575" s="8" t="s">
        <v>1301</v>
      </c>
      <c r="M575" s="8" t="s">
        <v>53</v>
      </c>
      <c r="N575" s="8" t="e">
        <f>VLOOKUP(D575,[1]fa31!$D$3:$H$539,5,0)</f>
        <v>#REF!</v>
      </c>
      <c r="O575" s="8" t="s">
        <v>38</v>
      </c>
      <c r="P575" s="9">
        <v>22124</v>
      </c>
      <c r="Q575" s="9">
        <v>0</v>
      </c>
      <c r="R575" s="9">
        <v>0</v>
      </c>
      <c r="S575" s="9">
        <v>0</v>
      </c>
      <c r="T575" s="9">
        <f t="shared" si="112"/>
        <v>22124</v>
      </c>
      <c r="U575" s="9">
        <v>-21017.8</v>
      </c>
      <c r="V575" s="9">
        <v>0</v>
      </c>
      <c r="W575" s="9">
        <v>0</v>
      </c>
      <c r="X575" s="9">
        <v>0</v>
      </c>
      <c r="Y575" s="9">
        <v>0</v>
      </c>
      <c r="Z575" s="9">
        <v>0</v>
      </c>
      <c r="AA575" s="9">
        <f t="shared" si="118"/>
        <v>-21017.8</v>
      </c>
      <c r="AB575" s="9">
        <v>0</v>
      </c>
      <c r="AC575" s="9">
        <f t="shared" si="113"/>
        <v>1106.2000000000007</v>
      </c>
      <c r="AD575" s="9">
        <f t="shared" si="114"/>
        <v>1106.2000000000007</v>
      </c>
    </row>
    <row r="576" spans="1:30" x14ac:dyDescent="0.3">
      <c r="A576" s="8" t="s">
        <v>30</v>
      </c>
      <c r="B576" s="8" t="s">
        <v>1288</v>
      </c>
      <c r="C576" s="8">
        <v>1200</v>
      </c>
      <c r="D576" s="8">
        <v>120000374</v>
      </c>
      <c r="E576" s="8">
        <v>0</v>
      </c>
      <c r="F576" s="8" t="s">
        <v>1303</v>
      </c>
      <c r="G576" s="8" t="s">
        <v>1304</v>
      </c>
      <c r="H576" s="8" t="s">
        <v>517</v>
      </c>
      <c r="I576" s="8">
        <v>2129</v>
      </c>
      <c r="J576" s="8">
        <v>3</v>
      </c>
      <c r="K576" s="8">
        <v>0</v>
      </c>
      <c r="L576" s="8" t="s">
        <v>218</v>
      </c>
      <c r="M576" s="8" t="s">
        <v>1305</v>
      </c>
      <c r="N576" s="8" t="e">
        <f>VLOOKUP(D576,[1]fa31!$D$3:$H$539,5,0)</f>
        <v>#REF!</v>
      </c>
      <c r="O576" s="8" t="s">
        <v>38</v>
      </c>
      <c r="P576" s="9">
        <v>287289.40000000002</v>
      </c>
      <c r="Q576" s="9">
        <v>0</v>
      </c>
      <c r="R576" s="9">
        <v>0</v>
      </c>
      <c r="S576" s="9">
        <v>0</v>
      </c>
      <c r="T576" s="9">
        <f t="shared" si="112"/>
        <v>287289.40000000002</v>
      </c>
      <c r="U576" s="9">
        <v>-235762</v>
      </c>
      <c r="V576" s="9">
        <v>-37162.93</v>
      </c>
      <c r="W576" s="9">
        <v>0</v>
      </c>
      <c r="X576" s="9">
        <v>-37162.93</v>
      </c>
      <c r="Y576" s="9">
        <v>0</v>
      </c>
      <c r="Z576" s="9">
        <v>0</v>
      </c>
      <c r="AA576" s="9">
        <f t="shared" si="118"/>
        <v>-272924.93</v>
      </c>
      <c r="AB576" s="9">
        <v>0</v>
      </c>
      <c r="AC576" s="9">
        <f t="shared" si="113"/>
        <v>51527.400000000023</v>
      </c>
      <c r="AD576" s="9">
        <f t="shared" si="114"/>
        <v>14364.47000000003</v>
      </c>
    </row>
    <row r="577" spans="1:30" x14ac:dyDescent="0.3">
      <c r="A577" s="8" t="s">
        <v>30</v>
      </c>
      <c r="B577" s="8" t="s">
        <v>1288</v>
      </c>
      <c r="C577" s="8">
        <v>1200</v>
      </c>
      <c r="D577" s="8">
        <v>120000375</v>
      </c>
      <c r="E577" s="8">
        <v>0</v>
      </c>
      <c r="F577" s="8" t="s">
        <v>1306</v>
      </c>
      <c r="G577" s="8" t="s">
        <v>573</v>
      </c>
      <c r="H577" s="8" t="s">
        <v>517</v>
      </c>
      <c r="I577" s="8">
        <v>1891</v>
      </c>
      <c r="J577" s="8">
        <v>3</v>
      </c>
      <c r="K577" s="8">
        <v>0</v>
      </c>
      <c r="L577" s="8" t="s">
        <v>218</v>
      </c>
      <c r="M577" s="8" t="s">
        <v>1307</v>
      </c>
      <c r="N577" s="8" t="e">
        <f>VLOOKUP(D577,[1]fa31!$D$3:$H$539,5,0)</f>
        <v>#REF!</v>
      </c>
      <c r="O577" s="8" t="s">
        <v>38</v>
      </c>
      <c r="P577" s="9">
        <v>214873.67</v>
      </c>
      <c r="Q577" s="9">
        <v>0</v>
      </c>
      <c r="R577" s="9">
        <v>0</v>
      </c>
      <c r="S577" s="9">
        <v>0</v>
      </c>
      <c r="T577" s="9">
        <f t="shared" si="112"/>
        <v>214873.67</v>
      </c>
      <c r="U577" s="9">
        <v>-178012.88</v>
      </c>
      <c r="V577" s="9">
        <v>-26117.11</v>
      </c>
      <c r="W577" s="9">
        <v>0</v>
      </c>
      <c r="X577" s="9">
        <v>-26117.11</v>
      </c>
      <c r="Y577" s="9">
        <v>0</v>
      </c>
      <c r="Z577" s="9">
        <v>0</v>
      </c>
      <c r="AA577" s="9">
        <f t="shared" si="118"/>
        <v>-204129.99</v>
      </c>
      <c r="AB577" s="9">
        <v>0</v>
      </c>
      <c r="AC577" s="9">
        <f t="shared" si="113"/>
        <v>36860.790000000008</v>
      </c>
      <c r="AD577" s="9">
        <f t="shared" si="114"/>
        <v>10743.680000000022</v>
      </c>
    </row>
    <row r="578" spans="1:30" x14ac:dyDescent="0.3">
      <c r="A578" s="8" t="s">
        <v>30</v>
      </c>
      <c r="B578" s="8" t="s">
        <v>1288</v>
      </c>
      <c r="C578" s="8">
        <v>1200</v>
      </c>
      <c r="D578" s="8">
        <v>120000376</v>
      </c>
      <c r="E578" s="8">
        <v>0</v>
      </c>
      <c r="F578" s="8" t="s">
        <v>1308</v>
      </c>
      <c r="G578" s="8" t="s">
        <v>1309</v>
      </c>
      <c r="H578" s="8" t="s">
        <v>517</v>
      </c>
      <c r="I578" s="8">
        <v>18</v>
      </c>
      <c r="J578" s="8">
        <v>3</v>
      </c>
      <c r="K578" s="8">
        <v>0</v>
      </c>
      <c r="L578" s="8" t="s">
        <v>218</v>
      </c>
      <c r="M578" s="8" t="s">
        <v>1307</v>
      </c>
      <c r="N578" s="8" t="e">
        <f>VLOOKUP(D578,[1]fa31!$D$3:$H$539,5,0)</f>
        <v>#REF!</v>
      </c>
      <c r="O578" s="8" t="s">
        <v>38</v>
      </c>
      <c r="P578" s="9">
        <v>62715.44</v>
      </c>
      <c r="Q578" s="9">
        <v>0</v>
      </c>
      <c r="R578" s="9">
        <v>0</v>
      </c>
      <c r="S578" s="9">
        <v>0</v>
      </c>
      <c r="T578" s="9">
        <f t="shared" si="112"/>
        <v>62715.44</v>
      </c>
      <c r="U578" s="9">
        <v>-51957</v>
      </c>
      <c r="V578" s="9">
        <v>-7622.67</v>
      </c>
      <c r="W578" s="9">
        <v>0</v>
      </c>
      <c r="X578" s="9">
        <v>-7622.67</v>
      </c>
      <c r="Y578" s="9">
        <v>0</v>
      </c>
      <c r="Z578" s="9">
        <v>0</v>
      </c>
      <c r="AA578" s="9">
        <f t="shared" si="118"/>
        <v>-59579.67</v>
      </c>
      <c r="AB578" s="9">
        <v>0</v>
      </c>
      <c r="AC578" s="9">
        <f t="shared" si="113"/>
        <v>10758.440000000002</v>
      </c>
      <c r="AD578" s="9">
        <f t="shared" si="114"/>
        <v>3135.7700000000041</v>
      </c>
    </row>
    <row r="579" spans="1:30" x14ac:dyDescent="0.3">
      <c r="A579" s="8" t="s">
        <v>30</v>
      </c>
      <c r="B579" s="8" t="s">
        <v>1288</v>
      </c>
      <c r="C579" s="8">
        <v>1200</v>
      </c>
      <c r="D579" s="8">
        <v>120000400</v>
      </c>
      <c r="E579" s="8">
        <v>0</v>
      </c>
      <c r="F579" s="8" t="s">
        <v>1310</v>
      </c>
      <c r="G579" s="8" t="s">
        <v>1311</v>
      </c>
      <c r="H579" s="8" t="s">
        <v>517</v>
      </c>
      <c r="I579" s="8">
        <v>1</v>
      </c>
      <c r="J579" s="8">
        <v>1</v>
      </c>
      <c r="K579" s="8">
        <v>4</v>
      </c>
      <c r="L579" s="8" t="s">
        <v>1312</v>
      </c>
      <c r="M579" s="8" t="s">
        <v>1312</v>
      </c>
      <c r="N579" s="8" t="e">
        <f>VLOOKUP(D579,[1]fa31!$D$3:$H$539,5,0)</f>
        <v>#REF!</v>
      </c>
      <c r="O579" s="8" t="s">
        <v>38</v>
      </c>
      <c r="P579" s="9">
        <v>54830.21</v>
      </c>
      <c r="Q579" s="9">
        <v>0</v>
      </c>
      <c r="R579" s="9">
        <v>0</v>
      </c>
      <c r="S579" s="9">
        <v>0</v>
      </c>
      <c r="T579" s="9">
        <f t="shared" si="112"/>
        <v>54830.21</v>
      </c>
      <c r="U579" s="9">
        <v>-52088.7</v>
      </c>
      <c r="V579" s="9">
        <v>0</v>
      </c>
      <c r="W579" s="9">
        <v>0</v>
      </c>
      <c r="X579" s="9">
        <v>0</v>
      </c>
      <c r="Y579" s="9">
        <v>0</v>
      </c>
      <c r="Z579" s="9">
        <v>0</v>
      </c>
      <c r="AA579" s="9">
        <f t="shared" si="118"/>
        <v>-52088.7</v>
      </c>
      <c r="AB579" s="9">
        <v>0</v>
      </c>
      <c r="AC579" s="9">
        <f t="shared" si="113"/>
        <v>2741.510000000002</v>
      </c>
      <c r="AD579" s="9">
        <f t="shared" si="114"/>
        <v>2741.510000000002</v>
      </c>
    </row>
    <row r="580" spans="1:30" x14ac:dyDescent="0.3">
      <c r="A580" s="8" t="s">
        <v>30</v>
      </c>
      <c r="B580" s="8" t="s">
        <v>1288</v>
      </c>
      <c r="C580" s="8">
        <v>1200</v>
      </c>
      <c r="D580" s="8">
        <v>120000401</v>
      </c>
      <c r="E580" s="8">
        <v>0</v>
      </c>
      <c r="F580" s="8" t="s">
        <v>1313</v>
      </c>
      <c r="G580" s="8" t="s">
        <v>1314</v>
      </c>
      <c r="H580" s="8" t="s">
        <v>517</v>
      </c>
      <c r="I580" s="8">
        <v>1</v>
      </c>
      <c r="J580" s="8">
        <v>0</v>
      </c>
      <c r="K580" s="8">
        <v>1</v>
      </c>
      <c r="L580" s="8" t="s">
        <v>1312</v>
      </c>
      <c r="M580" s="8" t="s">
        <v>1312</v>
      </c>
      <c r="N580" s="8" t="e">
        <f>VLOOKUP(D580,[1]fa31!$D$3:$H$539,5,0)</f>
        <v>#REF!</v>
      </c>
      <c r="O580" s="8" t="s">
        <v>38</v>
      </c>
      <c r="P580" s="9">
        <v>14742</v>
      </c>
      <c r="Q580" s="9">
        <v>0</v>
      </c>
      <c r="R580" s="9">
        <v>0</v>
      </c>
      <c r="S580" s="9">
        <v>0</v>
      </c>
      <c r="T580" s="9">
        <f t="shared" si="112"/>
        <v>14742</v>
      </c>
      <c r="U580" s="9">
        <v>-14004.9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f t="shared" si="118"/>
        <v>-14004.9</v>
      </c>
      <c r="AB580" s="9">
        <v>0</v>
      </c>
      <c r="AC580" s="9">
        <f t="shared" si="113"/>
        <v>737.10000000000036</v>
      </c>
      <c r="AD580" s="9">
        <f t="shared" si="114"/>
        <v>737.10000000000036</v>
      </c>
    </row>
    <row r="581" spans="1:30" x14ac:dyDescent="0.3">
      <c r="A581" s="8" t="s">
        <v>30</v>
      </c>
      <c r="B581" s="8" t="s">
        <v>1288</v>
      </c>
      <c r="C581" s="8">
        <v>1200</v>
      </c>
      <c r="D581" s="8">
        <v>120000403</v>
      </c>
      <c r="E581" s="8">
        <v>0</v>
      </c>
      <c r="F581" s="8" t="s">
        <v>1315</v>
      </c>
      <c r="G581" s="8" t="s">
        <v>1316</v>
      </c>
      <c r="H581" s="8" t="s">
        <v>517</v>
      </c>
      <c r="I581" s="8">
        <v>1</v>
      </c>
      <c r="J581" s="8">
        <v>1</v>
      </c>
      <c r="K581" s="8">
        <v>9</v>
      </c>
      <c r="L581" s="8" t="s">
        <v>1312</v>
      </c>
      <c r="M581" s="8" t="s">
        <v>1312</v>
      </c>
      <c r="N581" s="8" t="e">
        <f>VLOOKUP(D581,[1]fa31!$D$3:$H$539,5,0)</f>
        <v>#REF!</v>
      </c>
      <c r="O581" s="8" t="s">
        <v>38</v>
      </c>
      <c r="P581" s="9">
        <v>396949.64</v>
      </c>
      <c r="Q581" s="9">
        <v>0</v>
      </c>
      <c r="R581" s="9">
        <v>0</v>
      </c>
      <c r="S581" s="9">
        <v>0</v>
      </c>
      <c r="T581" s="9">
        <f t="shared" ref="T581:T644" si="119">P581+Q581+R581+S581</f>
        <v>396949.64</v>
      </c>
      <c r="U581" s="9">
        <v>-377102</v>
      </c>
      <c r="V581" s="9">
        <v>0</v>
      </c>
      <c r="W581" s="9">
        <v>0</v>
      </c>
      <c r="X581" s="9">
        <v>0</v>
      </c>
      <c r="Y581" s="9">
        <v>0</v>
      </c>
      <c r="Z581" s="9">
        <v>0</v>
      </c>
      <c r="AA581" s="9">
        <f t="shared" si="118"/>
        <v>-377102</v>
      </c>
      <c r="AB581" s="9">
        <v>0</v>
      </c>
      <c r="AC581" s="9">
        <f t="shared" ref="AC581:AC644" si="120">P581+U581</f>
        <v>19847.640000000014</v>
      </c>
      <c r="AD581" s="9">
        <f t="shared" ref="AD581:AD644" si="121">T581+AA581</f>
        <v>19847.640000000014</v>
      </c>
    </row>
    <row r="582" spans="1:30" x14ac:dyDescent="0.3">
      <c r="A582" s="8" t="s">
        <v>30</v>
      </c>
      <c r="B582" s="8" t="s">
        <v>1288</v>
      </c>
      <c r="C582" s="8">
        <v>1200</v>
      </c>
      <c r="D582" s="8">
        <v>120000404</v>
      </c>
      <c r="E582" s="8">
        <v>0</v>
      </c>
      <c r="F582" s="8" t="s">
        <v>1317</v>
      </c>
      <c r="G582" s="8" t="s">
        <v>1318</v>
      </c>
      <c r="H582" s="8" t="s">
        <v>517</v>
      </c>
      <c r="I582" s="8">
        <v>1</v>
      </c>
      <c r="J582" s="8">
        <v>1</v>
      </c>
      <c r="K582" s="8">
        <v>6</v>
      </c>
      <c r="L582" s="8" t="s">
        <v>1319</v>
      </c>
      <c r="M582" s="8" t="s">
        <v>1320</v>
      </c>
      <c r="N582" s="8" t="e">
        <f>VLOOKUP(D582,[1]fa31!$D$3:$H$539,5,0)</f>
        <v>#REF!</v>
      </c>
      <c r="O582" s="8" t="s">
        <v>38</v>
      </c>
      <c r="P582" s="9">
        <v>53963.74</v>
      </c>
      <c r="Q582" s="9">
        <v>0</v>
      </c>
      <c r="R582" s="9">
        <v>0</v>
      </c>
      <c r="S582" s="9">
        <v>0</v>
      </c>
      <c r="T582" s="9">
        <f t="shared" si="119"/>
        <v>53963.74</v>
      </c>
      <c r="U582" s="9">
        <v>-51265.55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f t="shared" si="118"/>
        <v>-51265.55</v>
      </c>
      <c r="AB582" s="9">
        <v>0</v>
      </c>
      <c r="AC582" s="9">
        <f t="shared" si="120"/>
        <v>2698.1899999999951</v>
      </c>
      <c r="AD582" s="9">
        <f t="shared" si="121"/>
        <v>2698.1899999999951</v>
      </c>
    </row>
    <row r="583" spans="1:30" x14ac:dyDescent="0.3">
      <c r="A583" s="8" t="s">
        <v>30</v>
      </c>
      <c r="B583" s="8" t="s">
        <v>1288</v>
      </c>
      <c r="C583" s="8">
        <v>1200</v>
      </c>
      <c r="D583" s="8">
        <v>120000406</v>
      </c>
      <c r="E583" s="8">
        <v>0</v>
      </c>
      <c r="F583" s="8" t="s">
        <v>1321</v>
      </c>
      <c r="G583" s="8" t="s">
        <v>1322</v>
      </c>
      <c r="H583" s="8" t="s">
        <v>517</v>
      </c>
      <c r="I583" s="8">
        <v>1</v>
      </c>
      <c r="J583" s="8">
        <v>0</v>
      </c>
      <c r="K583" s="8">
        <v>1</v>
      </c>
      <c r="L583" s="8" t="s">
        <v>1312</v>
      </c>
      <c r="M583" s="8" t="s">
        <v>1312</v>
      </c>
      <c r="N583" s="8" t="e">
        <f>VLOOKUP(D583,[1]fa31!$D$3:$H$539,5,0)</f>
        <v>#REF!</v>
      </c>
      <c r="O583" s="8" t="s">
        <v>38</v>
      </c>
      <c r="P583" s="9">
        <v>347821.73</v>
      </c>
      <c r="Q583" s="9">
        <v>0</v>
      </c>
      <c r="R583" s="9">
        <v>0</v>
      </c>
      <c r="S583" s="9">
        <v>0</v>
      </c>
      <c r="T583" s="9">
        <f t="shared" si="119"/>
        <v>347821.73</v>
      </c>
      <c r="U583" s="9">
        <v>-330430.64</v>
      </c>
      <c r="V583" s="9">
        <v>0</v>
      </c>
      <c r="W583" s="9">
        <v>0</v>
      </c>
      <c r="X583" s="9">
        <v>0</v>
      </c>
      <c r="Y583" s="9">
        <v>0</v>
      </c>
      <c r="Z583" s="9">
        <v>0</v>
      </c>
      <c r="AA583" s="9">
        <f t="shared" si="118"/>
        <v>-330430.64</v>
      </c>
      <c r="AB583" s="9">
        <v>0</v>
      </c>
      <c r="AC583" s="9">
        <f t="shared" si="120"/>
        <v>17391.089999999967</v>
      </c>
      <c r="AD583" s="9">
        <f t="shared" si="121"/>
        <v>17391.089999999967</v>
      </c>
    </row>
    <row r="584" spans="1:30" x14ac:dyDescent="0.3">
      <c r="A584" s="8" t="s">
        <v>30</v>
      </c>
      <c r="B584" s="8" t="s">
        <v>1288</v>
      </c>
      <c r="C584" s="8">
        <v>1200</v>
      </c>
      <c r="D584" s="8">
        <v>120000407</v>
      </c>
      <c r="E584" s="8">
        <v>0</v>
      </c>
      <c r="F584" s="8" t="s">
        <v>1323</v>
      </c>
      <c r="G584" s="8" t="s">
        <v>1324</v>
      </c>
      <c r="H584" s="8" t="s">
        <v>517</v>
      </c>
      <c r="I584" s="8">
        <v>1</v>
      </c>
      <c r="J584" s="8">
        <v>1</v>
      </c>
      <c r="K584" s="8">
        <v>6</v>
      </c>
      <c r="L584" s="8" t="s">
        <v>1312</v>
      </c>
      <c r="M584" s="8" t="s">
        <v>1312</v>
      </c>
      <c r="N584" s="8" t="e">
        <f>VLOOKUP(D584,[1]fa31!$D$3:$H$539,5,0)</f>
        <v>#REF!</v>
      </c>
      <c r="O584" s="8" t="s">
        <v>38</v>
      </c>
      <c r="P584" s="9">
        <v>68492.97</v>
      </c>
      <c r="Q584" s="9">
        <v>0</v>
      </c>
      <c r="R584" s="9">
        <v>0</v>
      </c>
      <c r="S584" s="9">
        <v>0</v>
      </c>
      <c r="T584" s="9">
        <f t="shared" si="119"/>
        <v>68492.97</v>
      </c>
      <c r="U584" s="9">
        <v>-65068</v>
      </c>
      <c r="V584" s="9">
        <v>0</v>
      </c>
      <c r="W584" s="9">
        <v>0</v>
      </c>
      <c r="X584" s="9">
        <v>0</v>
      </c>
      <c r="Y584" s="9">
        <v>0</v>
      </c>
      <c r="Z584" s="9">
        <v>0</v>
      </c>
      <c r="AA584" s="9">
        <f t="shared" si="118"/>
        <v>-65068</v>
      </c>
      <c r="AB584" s="9">
        <v>0</v>
      </c>
      <c r="AC584" s="9">
        <f t="shared" si="120"/>
        <v>3424.9700000000012</v>
      </c>
      <c r="AD584" s="9">
        <f t="shared" si="121"/>
        <v>3424.9700000000012</v>
      </c>
    </row>
    <row r="585" spans="1:30" x14ac:dyDescent="0.3">
      <c r="A585" s="8" t="s">
        <v>30</v>
      </c>
      <c r="B585" s="8" t="s">
        <v>1288</v>
      </c>
      <c r="C585" s="8">
        <v>1200</v>
      </c>
      <c r="D585" s="8">
        <v>120000411</v>
      </c>
      <c r="E585" s="8">
        <v>0</v>
      </c>
      <c r="F585" s="8" t="s">
        <v>1325</v>
      </c>
      <c r="G585" s="8" t="s">
        <v>1326</v>
      </c>
      <c r="H585" s="8" t="s">
        <v>517</v>
      </c>
      <c r="I585" s="8">
        <v>0</v>
      </c>
      <c r="J585" s="8">
        <v>0</v>
      </c>
      <c r="K585" s="8">
        <v>10</v>
      </c>
      <c r="L585" s="8" t="s">
        <v>1327</v>
      </c>
      <c r="M585" s="8" t="s">
        <v>543</v>
      </c>
      <c r="N585" s="8" t="e">
        <f>VLOOKUP(D585,[1]fa31!$D$3:$H$539,5,0)</f>
        <v>#REF!</v>
      </c>
      <c r="O585" s="8" t="s">
        <v>38</v>
      </c>
      <c r="P585" s="9">
        <v>1117204.8600000001</v>
      </c>
      <c r="Q585" s="9">
        <v>0</v>
      </c>
      <c r="R585" s="9">
        <v>0</v>
      </c>
      <c r="S585" s="9">
        <v>0</v>
      </c>
      <c r="T585" s="9">
        <f t="shared" si="119"/>
        <v>1117204.8600000001</v>
      </c>
      <c r="U585" s="9">
        <v>-1061344.6200000001</v>
      </c>
      <c r="V585" s="9">
        <v>0</v>
      </c>
      <c r="W585" s="9">
        <v>0</v>
      </c>
      <c r="X585" s="9">
        <v>0</v>
      </c>
      <c r="Y585" s="9">
        <v>0</v>
      </c>
      <c r="Z585" s="9">
        <v>0</v>
      </c>
      <c r="AA585" s="9">
        <f t="shared" si="118"/>
        <v>-1061344.6200000001</v>
      </c>
      <c r="AB585" s="9">
        <v>0</v>
      </c>
      <c r="AC585" s="9">
        <f t="shared" si="120"/>
        <v>55860.239999999991</v>
      </c>
      <c r="AD585" s="9">
        <f t="shared" si="121"/>
        <v>55860.239999999991</v>
      </c>
    </row>
    <row r="586" spans="1:30" x14ac:dyDescent="0.3">
      <c r="A586" s="8" t="s">
        <v>30</v>
      </c>
      <c r="B586" s="8" t="s">
        <v>1288</v>
      </c>
      <c r="C586" s="8">
        <v>1300</v>
      </c>
      <c r="D586" s="8">
        <v>130000000</v>
      </c>
      <c r="E586" s="8">
        <v>0</v>
      </c>
      <c r="F586" s="8" t="s">
        <v>1328</v>
      </c>
      <c r="G586" s="8" t="s">
        <v>1329</v>
      </c>
      <c r="H586" s="8" t="s">
        <v>579</v>
      </c>
      <c r="I586" s="8">
        <v>113.4</v>
      </c>
      <c r="J586" s="8">
        <v>56</v>
      </c>
      <c r="K586" s="8">
        <v>0</v>
      </c>
      <c r="L586" s="8" t="s">
        <v>1292</v>
      </c>
      <c r="M586" s="8" t="s">
        <v>53</v>
      </c>
      <c r="N586" s="8" t="e">
        <f>VLOOKUP(D586,[1]fa31!$D$3:$H$539,5,0)</f>
        <v>#REF!</v>
      </c>
      <c r="O586" s="8" t="s">
        <v>38</v>
      </c>
      <c r="P586" s="9">
        <v>4008.59</v>
      </c>
      <c r="Q586" s="9">
        <v>0</v>
      </c>
      <c r="R586" s="9">
        <v>0</v>
      </c>
      <c r="S586" s="9">
        <v>0</v>
      </c>
      <c r="T586" s="9">
        <f t="shared" si="119"/>
        <v>4008.59</v>
      </c>
      <c r="U586" s="9">
        <v>-461.2</v>
      </c>
      <c r="V586" s="9">
        <v>-49</v>
      </c>
      <c r="W586" s="9">
        <v>0</v>
      </c>
      <c r="X586" s="9">
        <v>-49</v>
      </c>
      <c r="Y586" s="9">
        <v>0</v>
      </c>
      <c r="Z586" s="9">
        <v>0</v>
      </c>
      <c r="AA586" s="9">
        <f t="shared" si="118"/>
        <v>-510.2</v>
      </c>
      <c r="AB586" s="9">
        <v>0</v>
      </c>
      <c r="AC586" s="9">
        <f t="shared" si="120"/>
        <v>3547.3900000000003</v>
      </c>
      <c r="AD586" s="9">
        <f t="shared" si="121"/>
        <v>3498.3900000000003</v>
      </c>
    </row>
    <row r="587" spans="1:30" x14ac:dyDescent="0.3">
      <c r="A587" s="8" t="s">
        <v>30</v>
      </c>
      <c r="B587" s="8" t="s">
        <v>1288</v>
      </c>
      <c r="C587" s="8">
        <v>1300</v>
      </c>
      <c r="D587" s="8">
        <v>130000001</v>
      </c>
      <c r="E587" s="8">
        <v>0</v>
      </c>
      <c r="F587" s="8" t="s">
        <v>1330</v>
      </c>
      <c r="G587" s="8" t="s">
        <v>1331</v>
      </c>
      <c r="H587" s="8" t="s">
        <v>579</v>
      </c>
      <c r="I587" s="8">
        <v>4426</v>
      </c>
      <c r="J587" s="8">
        <v>56</v>
      </c>
      <c r="K587" s="8">
        <v>1</v>
      </c>
      <c r="L587" s="8" t="s">
        <v>1332</v>
      </c>
      <c r="M587" s="8" t="s">
        <v>53</v>
      </c>
      <c r="N587" s="8" t="e">
        <f>VLOOKUP(D587,[1]fa31!$D$3:$H$539,5,0)</f>
        <v>#REF!</v>
      </c>
      <c r="O587" s="8" t="s">
        <v>38</v>
      </c>
      <c r="P587" s="9">
        <v>273235.62</v>
      </c>
      <c r="Q587" s="9">
        <v>0</v>
      </c>
      <c r="R587" s="9">
        <v>0</v>
      </c>
      <c r="S587" s="9">
        <v>0</v>
      </c>
      <c r="T587" s="9">
        <f t="shared" si="119"/>
        <v>273235.62</v>
      </c>
      <c r="U587" s="9">
        <v>-31275.46</v>
      </c>
      <c r="V587" s="9">
        <v>-3352</v>
      </c>
      <c r="W587" s="9">
        <v>0</v>
      </c>
      <c r="X587" s="9">
        <v>-3352</v>
      </c>
      <c r="Y587" s="9">
        <v>0</v>
      </c>
      <c r="Z587" s="9">
        <v>0</v>
      </c>
      <c r="AA587" s="9">
        <f t="shared" si="118"/>
        <v>-34627.46</v>
      </c>
      <c r="AB587" s="9">
        <v>0</v>
      </c>
      <c r="AC587" s="9">
        <f t="shared" si="120"/>
        <v>241960.16</v>
      </c>
      <c r="AD587" s="9">
        <f t="shared" si="121"/>
        <v>238608.16</v>
      </c>
    </row>
    <row r="588" spans="1:30" x14ac:dyDescent="0.3">
      <c r="A588" s="8" t="s">
        <v>30</v>
      </c>
      <c r="B588" s="8" t="s">
        <v>1288</v>
      </c>
      <c r="C588" s="8">
        <v>1300</v>
      </c>
      <c r="D588" s="8">
        <v>130000002</v>
      </c>
      <c r="E588" s="8">
        <v>0</v>
      </c>
      <c r="F588" s="8" t="s">
        <v>1333</v>
      </c>
      <c r="G588" s="8" t="s">
        <v>1334</v>
      </c>
      <c r="H588" s="8" t="s">
        <v>579</v>
      </c>
      <c r="I588" s="8">
        <v>540.70000000000005</v>
      </c>
      <c r="J588" s="8">
        <v>56</v>
      </c>
      <c r="K588" s="8">
        <v>1</v>
      </c>
      <c r="L588" s="8" t="s">
        <v>1335</v>
      </c>
      <c r="M588" s="8" t="s">
        <v>53</v>
      </c>
      <c r="N588" s="8" t="e">
        <f>VLOOKUP(D588,[1]fa31!$D$3:$H$539,5,0)</f>
        <v>#REF!</v>
      </c>
      <c r="O588" s="8" t="s">
        <v>38</v>
      </c>
      <c r="P588" s="9">
        <v>59546.1</v>
      </c>
      <c r="Q588" s="9">
        <v>0</v>
      </c>
      <c r="R588" s="9">
        <v>0</v>
      </c>
      <c r="S588" s="9">
        <v>0</v>
      </c>
      <c r="T588" s="9">
        <f t="shared" si="119"/>
        <v>59546.1</v>
      </c>
      <c r="U588" s="9">
        <v>-6813.38</v>
      </c>
      <c r="V588" s="9">
        <v>-731</v>
      </c>
      <c r="W588" s="9">
        <v>0</v>
      </c>
      <c r="X588" s="9">
        <v>-731</v>
      </c>
      <c r="Y588" s="9">
        <v>0</v>
      </c>
      <c r="Z588" s="9">
        <v>0</v>
      </c>
      <c r="AA588" s="9">
        <f t="shared" si="118"/>
        <v>-7544.38</v>
      </c>
      <c r="AB588" s="9">
        <v>0</v>
      </c>
      <c r="AC588" s="9">
        <f t="shared" si="120"/>
        <v>52732.72</v>
      </c>
      <c r="AD588" s="9">
        <f t="shared" si="121"/>
        <v>52001.72</v>
      </c>
    </row>
    <row r="589" spans="1:30" x14ac:dyDescent="0.3">
      <c r="A589" s="8" t="s">
        <v>30</v>
      </c>
      <c r="B589" s="8" t="s">
        <v>1288</v>
      </c>
      <c r="C589" s="8">
        <v>1300</v>
      </c>
      <c r="D589" s="8">
        <v>130000003</v>
      </c>
      <c r="E589" s="8">
        <v>0</v>
      </c>
      <c r="F589" s="8" t="s">
        <v>1336</v>
      </c>
      <c r="G589" s="8" t="s">
        <v>1337</v>
      </c>
      <c r="H589" s="8" t="s">
        <v>579</v>
      </c>
      <c r="I589" s="8">
        <v>12611</v>
      </c>
      <c r="J589" s="8">
        <v>56</v>
      </c>
      <c r="K589" s="8">
        <v>2</v>
      </c>
      <c r="L589" s="8" t="s">
        <v>1338</v>
      </c>
      <c r="M589" s="8" t="s">
        <v>53</v>
      </c>
      <c r="N589" s="8" t="e">
        <f>VLOOKUP(D589,[1]fa31!$D$3:$H$539,5,0)</f>
        <v>#REF!</v>
      </c>
      <c r="O589" s="8" t="s">
        <v>38</v>
      </c>
      <c r="P589" s="9">
        <v>1088785.68</v>
      </c>
      <c r="Q589" s="9">
        <v>0</v>
      </c>
      <c r="R589" s="9">
        <v>0</v>
      </c>
      <c r="S589" s="9">
        <v>0</v>
      </c>
      <c r="T589" s="9">
        <f t="shared" si="119"/>
        <v>1088785.68</v>
      </c>
      <c r="U589" s="9">
        <v>-124449.1</v>
      </c>
      <c r="V589" s="9">
        <v>-13337</v>
      </c>
      <c r="W589" s="9">
        <v>0</v>
      </c>
      <c r="X589" s="9">
        <v>-13337</v>
      </c>
      <c r="Y589" s="9">
        <v>0</v>
      </c>
      <c r="Z589" s="9">
        <v>0</v>
      </c>
      <c r="AA589" s="9">
        <f t="shared" si="118"/>
        <v>-137786.1</v>
      </c>
      <c r="AB589" s="9">
        <v>0</v>
      </c>
      <c r="AC589" s="9">
        <f t="shared" si="120"/>
        <v>964336.58</v>
      </c>
      <c r="AD589" s="9">
        <f t="shared" si="121"/>
        <v>950999.58</v>
      </c>
    </row>
    <row r="590" spans="1:30" x14ac:dyDescent="0.3">
      <c r="A590" s="8" t="s">
        <v>30</v>
      </c>
      <c r="B590" s="8" t="s">
        <v>1288</v>
      </c>
      <c r="C590" s="8">
        <v>1300</v>
      </c>
      <c r="D590" s="8">
        <v>130000004</v>
      </c>
      <c r="E590" s="8">
        <v>0</v>
      </c>
      <c r="F590" s="8" t="s">
        <v>1339</v>
      </c>
      <c r="G590" s="8" t="s">
        <v>1020</v>
      </c>
      <c r="H590" s="8" t="s">
        <v>579</v>
      </c>
      <c r="I590" s="8">
        <v>12</v>
      </c>
      <c r="J590" s="8">
        <v>56</v>
      </c>
      <c r="K590" s="8">
        <v>2</v>
      </c>
      <c r="L590" s="8" t="s">
        <v>1340</v>
      </c>
      <c r="M590" s="8" t="s">
        <v>53</v>
      </c>
      <c r="N590" s="8" t="e">
        <f>VLOOKUP(D590,[1]fa31!$D$3:$H$539,5,0)</f>
        <v>#REF!</v>
      </c>
      <c r="O590" s="8" t="s">
        <v>38</v>
      </c>
      <c r="P590" s="9">
        <v>47211.040000000001</v>
      </c>
      <c r="Q590" s="9">
        <v>0</v>
      </c>
      <c r="R590" s="9">
        <v>0</v>
      </c>
      <c r="S590" s="9">
        <v>0</v>
      </c>
      <c r="T590" s="9">
        <f t="shared" si="119"/>
        <v>47211.040000000001</v>
      </c>
      <c r="U590" s="9">
        <v>-5395.8</v>
      </c>
      <c r="V590" s="9">
        <v>-578</v>
      </c>
      <c r="W590" s="9">
        <v>0</v>
      </c>
      <c r="X590" s="9">
        <v>-578</v>
      </c>
      <c r="Y590" s="9">
        <v>0</v>
      </c>
      <c r="Z590" s="9">
        <v>0</v>
      </c>
      <c r="AA590" s="9">
        <f t="shared" si="118"/>
        <v>-5973.8</v>
      </c>
      <c r="AB590" s="9">
        <v>0</v>
      </c>
      <c r="AC590" s="9">
        <f t="shared" si="120"/>
        <v>41815.24</v>
      </c>
      <c r="AD590" s="9">
        <f t="shared" si="121"/>
        <v>41237.24</v>
      </c>
    </row>
    <row r="591" spans="1:30" x14ac:dyDescent="0.3">
      <c r="A591" s="8" t="s">
        <v>30</v>
      </c>
      <c r="B591" s="8" t="s">
        <v>1288</v>
      </c>
      <c r="C591" s="8">
        <v>1300</v>
      </c>
      <c r="D591" s="8">
        <v>130000005</v>
      </c>
      <c r="E591" s="8">
        <v>0</v>
      </c>
      <c r="F591" s="8" t="s">
        <v>1341</v>
      </c>
      <c r="G591" s="8" t="s">
        <v>1334</v>
      </c>
      <c r="H591" s="8" t="s">
        <v>579</v>
      </c>
      <c r="I591" s="8">
        <v>375</v>
      </c>
      <c r="J591" s="8">
        <v>56</v>
      </c>
      <c r="K591" s="8">
        <v>2</v>
      </c>
      <c r="L591" s="8" t="s">
        <v>1342</v>
      </c>
      <c r="M591" s="8" t="s">
        <v>53</v>
      </c>
      <c r="N591" s="8" t="e">
        <f>VLOOKUP(D591,[1]fa31!$D$3:$H$539,5,0)</f>
        <v>#REF!</v>
      </c>
      <c r="O591" s="8" t="s">
        <v>38</v>
      </c>
      <c r="P591" s="9">
        <v>16356.33</v>
      </c>
      <c r="Q591" s="9">
        <v>0</v>
      </c>
      <c r="R591" s="9">
        <v>0</v>
      </c>
      <c r="S591" s="9">
        <v>0</v>
      </c>
      <c r="T591" s="9">
        <f t="shared" si="119"/>
        <v>16356.33</v>
      </c>
      <c r="U591" s="9">
        <v>-1868.82</v>
      </c>
      <c r="V591" s="9">
        <v>-200</v>
      </c>
      <c r="W591" s="9">
        <v>0</v>
      </c>
      <c r="X591" s="9">
        <v>-200</v>
      </c>
      <c r="Y591" s="9">
        <v>0</v>
      </c>
      <c r="Z591" s="9">
        <v>0</v>
      </c>
      <c r="AA591" s="9">
        <f t="shared" si="118"/>
        <v>-2068.8199999999997</v>
      </c>
      <c r="AB591" s="9">
        <v>0</v>
      </c>
      <c r="AC591" s="9">
        <f t="shared" si="120"/>
        <v>14487.51</v>
      </c>
      <c r="AD591" s="9">
        <f t="shared" si="121"/>
        <v>14287.51</v>
      </c>
    </row>
    <row r="592" spans="1:30" x14ac:dyDescent="0.3">
      <c r="A592" s="8" t="s">
        <v>30</v>
      </c>
      <c r="B592" s="8" t="s">
        <v>1288</v>
      </c>
      <c r="C592" s="8">
        <v>1300</v>
      </c>
      <c r="D592" s="8">
        <v>130000006</v>
      </c>
      <c r="E592" s="8">
        <v>0</v>
      </c>
      <c r="F592" s="8" t="s">
        <v>1343</v>
      </c>
      <c r="G592" s="8" t="s">
        <v>1337</v>
      </c>
      <c r="H592" s="8" t="s">
        <v>579</v>
      </c>
      <c r="I592" s="8">
        <v>6230</v>
      </c>
      <c r="J592" s="8">
        <v>56</v>
      </c>
      <c r="K592" s="8">
        <v>2</v>
      </c>
      <c r="L592" s="8" t="s">
        <v>1344</v>
      </c>
      <c r="M592" s="8" t="s">
        <v>53</v>
      </c>
      <c r="N592" s="8" t="e">
        <f>VLOOKUP(D592,[1]fa31!$D$3:$H$539,5,0)</f>
        <v>#REF!</v>
      </c>
      <c r="O592" s="8" t="s">
        <v>38</v>
      </c>
      <c r="P592" s="9">
        <v>290210.44</v>
      </c>
      <c r="Q592" s="9">
        <v>0</v>
      </c>
      <c r="R592" s="9">
        <v>0</v>
      </c>
      <c r="S592" s="9">
        <v>0</v>
      </c>
      <c r="T592" s="9">
        <f t="shared" si="119"/>
        <v>290210.44</v>
      </c>
      <c r="U592" s="9">
        <v>-33171.440000000002</v>
      </c>
      <c r="V592" s="9">
        <v>-3555</v>
      </c>
      <c r="W592" s="9">
        <v>0</v>
      </c>
      <c r="X592" s="9">
        <v>-3555</v>
      </c>
      <c r="Y592" s="9">
        <v>0</v>
      </c>
      <c r="Z592" s="9">
        <v>0</v>
      </c>
      <c r="AA592" s="9">
        <f t="shared" si="118"/>
        <v>-36726.44</v>
      </c>
      <c r="AB592" s="9">
        <v>0</v>
      </c>
      <c r="AC592" s="9">
        <f t="shared" si="120"/>
        <v>257039</v>
      </c>
      <c r="AD592" s="9">
        <f t="shared" si="121"/>
        <v>253484</v>
      </c>
    </row>
    <row r="593" spans="1:30" x14ac:dyDescent="0.3">
      <c r="A593" s="8" t="s">
        <v>30</v>
      </c>
      <c r="B593" s="8" t="s">
        <v>1288</v>
      </c>
      <c r="C593" s="8">
        <v>1300</v>
      </c>
      <c r="D593" s="8">
        <v>130000007</v>
      </c>
      <c r="E593" s="8">
        <v>0</v>
      </c>
      <c r="F593" s="8" t="s">
        <v>1345</v>
      </c>
      <c r="G593" s="8" t="s">
        <v>1346</v>
      </c>
      <c r="H593" s="8" t="s">
        <v>579</v>
      </c>
      <c r="I593" s="8">
        <v>1</v>
      </c>
      <c r="J593" s="8">
        <v>56</v>
      </c>
      <c r="K593" s="8">
        <v>6</v>
      </c>
      <c r="L593" s="8" t="s">
        <v>1347</v>
      </c>
      <c r="M593" s="8" t="s">
        <v>53</v>
      </c>
      <c r="N593" s="8" t="e">
        <f>VLOOKUP(D593,[1]fa31!$D$3:$H$539,5,0)</f>
        <v>#REF!</v>
      </c>
      <c r="O593" s="8" t="s">
        <v>38</v>
      </c>
      <c r="P593" s="9">
        <v>1200005.8799999999</v>
      </c>
      <c r="Q593" s="9">
        <v>0</v>
      </c>
      <c r="R593" s="9">
        <v>0</v>
      </c>
      <c r="S593" s="9">
        <v>0</v>
      </c>
      <c r="T593" s="9">
        <f t="shared" si="119"/>
        <v>1200005.8799999999</v>
      </c>
      <c r="U593" s="9">
        <v>-136380.35999999999</v>
      </c>
      <c r="V593" s="9">
        <v>-14616</v>
      </c>
      <c r="W593" s="9">
        <v>0</v>
      </c>
      <c r="X593" s="9">
        <v>-14616</v>
      </c>
      <c r="Y593" s="9">
        <v>0</v>
      </c>
      <c r="Z593" s="9">
        <v>0</v>
      </c>
      <c r="AA593" s="9">
        <f t="shared" si="118"/>
        <v>-150996.35999999999</v>
      </c>
      <c r="AB593" s="9">
        <v>0</v>
      </c>
      <c r="AC593" s="9">
        <f t="shared" si="120"/>
        <v>1063625.52</v>
      </c>
      <c r="AD593" s="9">
        <f t="shared" si="121"/>
        <v>1049009.52</v>
      </c>
    </row>
    <row r="594" spans="1:30" x14ac:dyDescent="0.3">
      <c r="A594" s="8" t="s">
        <v>30</v>
      </c>
      <c r="B594" s="8" t="s">
        <v>1288</v>
      </c>
      <c r="C594" s="8">
        <v>1300</v>
      </c>
      <c r="D594" s="8">
        <v>130000008</v>
      </c>
      <c r="E594" s="8">
        <v>0</v>
      </c>
      <c r="F594" s="8" t="s">
        <v>1348</v>
      </c>
      <c r="G594" s="8" t="s">
        <v>1349</v>
      </c>
      <c r="H594" s="8" t="s">
        <v>579</v>
      </c>
      <c r="I594" s="8">
        <v>1104</v>
      </c>
      <c r="J594" s="8">
        <v>57</v>
      </c>
      <c r="K594" s="8">
        <v>0</v>
      </c>
      <c r="L594" s="8" t="s">
        <v>310</v>
      </c>
      <c r="M594" s="8" t="s">
        <v>53</v>
      </c>
      <c r="N594" s="8" t="e">
        <f>VLOOKUP(D594,[1]fa31!$D$3:$H$539,5,0)</f>
        <v>#REF!</v>
      </c>
      <c r="O594" s="8" t="s">
        <v>38</v>
      </c>
      <c r="P594" s="9">
        <v>44619.28</v>
      </c>
      <c r="Q594" s="9">
        <v>0</v>
      </c>
      <c r="R594" s="9">
        <v>0</v>
      </c>
      <c r="S594" s="9">
        <v>0</v>
      </c>
      <c r="T594" s="9">
        <f t="shared" si="119"/>
        <v>44619.28</v>
      </c>
      <c r="U594" s="9">
        <v>-5026.68</v>
      </c>
      <c r="V594" s="9">
        <v>-539</v>
      </c>
      <c r="W594" s="9">
        <v>0</v>
      </c>
      <c r="X594" s="9">
        <v>-539</v>
      </c>
      <c r="Y594" s="9">
        <v>0</v>
      </c>
      <c r="Z594" s="9">
        <v>0</v>
      </c>
      <c r="AA594" s="9">
        <f t="shared" si="118"/>
        <v>-5565.68</v>
      </c>
      <c r="AB594" s="9">
        <v>0</v>
      </c>
      <c r="AC594" s="9">
        <f t="shared" si="120"/>
        <v>39592.6</v>
      </c>
      <c r="AD594" s="9">
        <f t="shared" si="121"/>
        <v>39053.599999999999</v>
      </c>
    </row>
    <row r="595" spans="1:30" x14ac:dyDescent="0.3">
      <c r="A595" s="8" t="s">
        <v>30</v>
      </c>
      <c r="B595" s="8" t="s">
        <v>1288</v>
      </c>
      <c r="C595" s="8">
        <v>1300</v>
      </c>
      <c r="D595" s="8">
        <v>130000009</v>
      </c>
      <c r="E595" s="8">
        <v>0</v>
      </c>
      <c r="F595" s="8" t="s">
        <v>1350</v>
      </c>
      <c r="G595" s="8" t="s">
        <v>1329</v>
      </c>
      <c r="H595" s="8" t="s">
        <v>579</v>
      </c>
      <c r="I595" s="8">
        <v>1</v>
      </c>
      <c r="J595" s="8">
        <v>56</v>
      </c>
      <c r="K595" s="8">
        <v>4</v>
      </c>
      <c r="L595" s="8" t="s">
        <v>1351</v>
      </c>
      <c r="M595" s="8" t="s">
        <v>53</v>
      </c>
      <c r="N595" s="8" t="e">
        <f>VLOOKUP(D595,[1]fa31!$D$3:$H$539,5,0)</f>
        <v>#REF!</v>
      </c>
      <c r="O595" s="8" t="s">
        <v>38</v>
      </c>
      <c r="P595" s="9">
        <v>20562.21</v>
      </c>
      <c r="Q595" s="9">
        <v>0</v>
      </c>
      <c r="R595" s="9">
        <v>0</v>
      </c>
      <c r="S595" s="9">
        <v>0</v>
      </c>
      <c r="T595" s="9">
        <f t="shared" si="119"/>
        <v>20562.21</v>
      </c>
      <c r="U595" s="9">
        <v>-2344.16</v>
      </c>
      <c r="V595" s="9">
        <v>-251</v>
      </c>
      <c r="W595" s="9">
        <v>0</v>
      </c>
      <c r="X595" s="9">
        <v>-251</v>
      </c>
      <c r="Y595" s="9">
        <v>0</v>
      </c>
      <c r="Z595" s="9">
        <v>0</v>
      </c>
      <c r="AA595" s="9">
        <f t="shared" si="118"/>
        <v>-2595.16</v>
      </c>
      <c r="AB595" s="9">
        <v>0</v>
      </c>
      <c r="AC595" s="9">
        <f t="shared" si="120"/>
        <v>18218.05</v>
      </c>
      <c r="AD595" s="9">
        <f t="shared" si="121"/>
        <v>17967.05</v>
      </c>
    </row>
    <row r="596" spans="1:30" x14ac:dyDescent="0.3">
      <c r="A596" s="8" t="s">
        <v>30</v>
      </c>
      <c r="B596" s="8" t="s">
        <v>1288</v>
      </c>
      <c r="C596" s="8">
        <v>1300</v>
      </c>
      <c r="D596" s="8">
        <v>130000010</v>
      </c>
      <c r="E596" s="8">
        <v>0</v>
      </c>
      <c r="F596" s="8" t="s">
        <v>1352</v>
      </c>
      <c r="G596" s="8" t="s">
        <v>1353</v>
      </c>
      <c r="H596" s="8" t="s">
        <v>579</v>
      </c>
      <c r="I596" s="8">
        <v>1</v>
      </c>
      <c r="J596" s="8">
        <v>56</v>
      </c>
      <c r="K596" s="8">
        <v>4</v>
      </c>
      <c r="L596" s="8" t="s">
        <v>1351</v>
      </c>
      <c r="M596" s="8" t="s">
        <v>53</v>
      </c>
      <c r="N596" s="8" t="e">
        <f>VLOOKUP(D596,[1]fa31!$D$3:$H$539,5,0)</f>
        <v>#REF!</v>
      </c>
      <c r="O596" s="8" t="s">
        <v>38</v>
      </c>
      <c r="P596" s="9">
        <v>68471.94</v>
      </c>
      <c r="Q596" s="9">
        <v>0</v>
      </c>
      <c r="R596" s="9">
        <v>0</v>
      </c>
      <c r="S596" s="9">
        <v>0</v>
      </c>
      <c r="T596" s="9">
        <f t="shared" si="119"/>
        <v>68471.94</v>
      </c>
      <c r="U596" s="9">
        <v>-7803.28</v>
      </c>
      <c r="V596" s="9">
        <v>-836</v>
      </c>
      <c r="W596" s="9">
        <v>0</v>
      </c>
      <c r="X596" s="9">
        <v>-836</v>
      </c>
      <c r="Y596" s="9">
        <v>0</v>
      </c>
      <c r="Z596" s="9">
        <v>0</v>
      </c>
      <c r="AA596" s="9">
        <f t="shared" si="118"/>
        <v>-8639.2799999999988</v>
      </c>
      <c r="AB596" s="9">
        <v>0</v>
      </c>
      <c r="AC596" s="9">
        <f t="shared" si="120"/>
        <v>60668.66</v>
      </c>
      <c r="AD596" s="9">
        <f t="shared" si="121"/>
        <v>59832.66</v>
      </c>
    </row>
    <row r="597" spans="1:30" x14ac:dyDescent="0.3">
      <c r="A597" s="8" t="s">
        <v>30</v>
      </c>
      <c r="B597" s="8" t="s">
        <v>1288</v>
      </c>
      <c r="C597" s="8">
        <v>1300</v>
      </c>
      <c r="D597" s="13">
        <v>130000011</v>
      </c>
      <c r="E597" s="8">
        <v>0</v>
      </c>
      <c r="F597" s="8" t="s">
        <v>1354</v>
      </c>
      <c r="G597" s="12" t="s">
        <v>568</v>
      </c>
      <c r="H597" s="8" t="s">
        <v>579</v>
      </c>
      <c r="I597" s="8">
        <v>1</v>
      </c>
      <c r="J597" s="8">
        <v>56</v>
      </c>
      <c r="K597" s="8">
        <v>4</v>
      </c>
      <c r="L597" s="8" t="s">
        <v>1351</v>
      </c>
      <c r="M597" s="8" t="s">
        <v>53</v>
      </c>
      <c r="N597" s="8" t="str">
        <f>VLOOKUP(D597,[1]fa31!$D$3:$H$539,5,0)</f>
        <v>22.12.2022</v>
      </c>
      <c r="O597" s="8" t="s">
        <v>38</v>
      </c>
      <c r="P597" s="9">
        <v>227572.67</v>
      </c>
      <c r="Q597" s="9">
        <v>0</v>
      </c>
      <c r="R597" s="9">
        <v>-227572.67</v>
      </c>
      <c r="S597" s="9">
        <v>0</v>
      </c>
      <c r="T597" s="9">
        <f t="shared" si="119"/>
        <v>0</v>
      </c>
      <c r="U597" s="9">
        <v>-25935.9</v>
      </c>
      <c r="V597" s="9">
        <v>-2780</v>
      </c>
      <c r="W597" s="9">
        <v>0</v>
      </c>
      <c r="X597" s="9">
        <v>-2780</v>
      </c>
      <c r="Y597" s="9">
        <f>-(U597+X597)</f>
        <v>28715.9</v>
      </c>
      <c r="Z597" s="9">
        <v>0</v>
      </c>
      <c r="AA597" s="9">
        <f>U597+X597+Y597+Z597</f>
        <v>0</v>
      </c>
      <c r="AB597" s="9">
        <v>0</v>
      </c>
      <c r="AC597" s="9">
        <f t="shared" si="120"/>
        <v>201636.77000000002</v>
      </c>
      <c r="AD597" s="10">
        <f t="shared" si="121"/>
        <v>0</v>
      </c>
    </row>
    <row r="598" spans="1:30" x14ac:dyDescent="0.3">
      <c r="A598" s="8" t="s">
        <v>30</v>
      </c>
      <c r="B598" s="8" t="s">
        <v>1288</v>
      </c>
      <c r="C598" s="8">
        <v>1300</v>
      </c>
      <c r="D598" s="8">
        <v>130000012</v>
      </c>
      <c r="E598" s="8">
        <v>0</v>
      </c>
      <c r="F598" s="8" t="s">
        <v>1355</v>
      </c>
      <c r="G598" s="8" t="s">
        <v>1356</v>
      </c>
      <c r="H598" s="8" t="s">
        <v>579</v>
      </c>
      <c r="I598" s="8">
        <v>1</v>
      </c>
      <c r="J598" s="8">
        <v>56</v>
      </c>
      <c r="K598" s="8">
        <v>4</v>
      </c>
      <c r="L598" s="8" t="s">
        <v>1351</v>
      </c>
      <c r="M598" s="8" t="s">
        <v>53</v>
      </c>
      <c r="N598" s="8" t="e">
        <f>VLOOKUP(D598,[1]fa31!$D$3:$H$539,5,0)</f>
        <v>#REF!</v>
      </c>
      <c r="O598" s="8" t="s">
        <v>38</v>
      </c>
      <c r="P598" s="9">
        <v>342680.91</v>
      </c>
      <c r="Q598" s="9">
        <v>0</v>
      </c>
      <c r="R598" s="9">
        <v>0</v>
      </c>
      <c r="S598" s="9">
        <v>0</v>
      </c>
      <c r="T598" s="9">
        <f t="shared" si="119"/>
        <v>342680.91</v>
      </c>
      <c r="U598" s="9">
        <v>-39056.879999999997</v>
      </c>
      <c r="V598" s="9">
        <v>-4186</v>
      </c>
      <c r="W598" s="9">
        <v>0</v>
      </c>
      <c r="X598" s="9">
        <v>-4186</v>
      </c>
      <c r="Y598" s="9">
        <v>0</v>
      </c>
      <c r="Z598" s="9">
        <v>0</v>
      </c>
      <c r="AA598" s="9">
        <f t="shared" ref="AA598:AA604" si="122">U598+X598+Y598+Z598-AB598</f>
        <v>-43242.879999999997</v>
      </c>
      <c r="AB598" s="9">
        <v>0</v>
      </c>
      <c r="AC598" s="9">
        <f t="shared" si="120"/>
        <v>303624.02999999997</v>
      </c>
      <c r="AD598" s="9">
        <f t="shared" si="121"/>
        <v>299438.02999999997</v>
      </c>
    </row>
    <row r="599" spans="1:30" x14ac:dyDescent="0.3">
      <c r="A599" s="8" t="s">
        <v>30</v>
      </c>
      <c r="B599" s="8" t="s">
        <v>1288</v>
      </c>
      <c r="C599" s="8">
        <v>1300</v>
      </c>
      <c r="D599" s="8">
        <v>130000013</v>
      </c>
      <c r="E599" s="8">
        <v>0</v>
      </c>
      <c r="F599" s="8" t="s">
        <v>1357</v>
      </c>
      <c r="G599" s="8" t="s">
        <v>1358</v>
      </c>
      <c r="H599" s="8" t="s">
        <v>579</v>
      </c>
      <c r="I599" s="8">
        <v>290.8</v>
      </c>
      <c r="J599" s="8">
        <v>55</v>
      </c>
      <c r="K599" s="8">
        <v>11</v>
      </c>
      <c r="L599" s="8" t="s">
        <v>1295</v>
      </c>
      <c r="M599" s="8" t="s">
        <v>53</v>
      </c>
      <c r="N599" s="8" t="e">
        <f>VLOOKUP(D599,[1]fa31!$D$3:$H$539,5,0)</f>
        <v>#REF!</v>
      </c>
      <c r="O599" s="8" t="s">
        <v>38</v>
      </c>
      <c r="P599" s="9">
        <v>21511.91</v>
      </c>
      <c r="Q599" s="9">
        <v>0</v>
      </c>
      <c r="R599" s="9">
        <v>0</v>
      </c>
      <c r="S599" s="9">
        <v>0</v>
      </c>
      <c r="T599" s="9">
        <f t="shared" si="119"/>
        <v>21511.91</v>
      </c>
      <c r="U599" s="9">
        <v>-2470.1</v>
      </c>
      <c r="V599" s="9">
        <v>-265</v>
      </c>
      <c r="W599" s="9">
        <v>0</v>
      </c>
      <c r="X599" s="9">
        <v>-265</v>
      </c>
      <c r="Y599" s="9">
        <v>0</v>
      </c>
      <c r="Z599" s="9">
        <v>0</v>
      </c>
      <c r="AA599" s="9">
        <f t="shared" si="122"/>
        <v>-2735.1</v>
      </c>
      <c r="AB599" s="9">
        <v>0</v>
      </c>
      <c r="AC599" s="9">
        <f t="shared" si="120"/>
        <v>19041.810000000001</v>
      </c>
      <c r="AD599" s="9">
        <f t="shared" si="121"/>
        <v>18776.810000000001</v>
      </c>
    </row>
    <row r="600" spans="1:30" x14ac:dyDescent="0.3">
      <c r="A600" s="8" t="s">
        <v>30</v>
      </c>
      <c r="B600" s="8" t="s">
        <v>1288</v>
      </c>
      <c r="C600" s="8">
        <v>1300</v>
      </c>
      <c r="D600" s="8">
        <v>130000014</v>
      </c>
      <c r="E600" s="8">
        <v>0</v>
      </c>
      <c r="F600" s="8" t="s">
        <v>1359</v>
      </c>
      <c r="G600" s="8" t="s">
        <v>1360</v>
      </c>
      <c r="H600" s="8" t="s">
        <v>579</v>
      </c>
      <c r="I600" s="8">
        <v>4739.24</v>
      </c>
      <c r="J600" s="8">
        <v>55</v>
      </c>
      <c r="K600" s="8">
        <v>11</v>
      </c>
      <c r="L600" s="8" t="s">
        <v>1295</v>
      </c>
      <c r="M600" s="8" t="s">
        <v>53</v>
      </c>
      <c r="N600" s="8" t="e">
        <f>VLOOKUP(D600,[1]fa31!$D$3:$H$539,5,0)</f>
        <v>#REF!</v>
      </c>
      <c r="O600" s="8" t="s">
        <v>38</v>
      </c>
      <c r="P600" s="9">
        <v>200483.29</v>
      </c>
      <c r="Q600" s="9">
        <v>0</v>
      </c>
      <c r="R600" s="9">
        <v>0</v>
      </c>
      <c r="S600" s="9">
        <v>0</v>
      </c>
      <c r="T600" s="9">
        <f t="shared" si="119"/>
        <v>200483.29</v>
      </c>
      <c r="U600" s="9">
        <v>-23016.2</v>
      </c>
      <c r="V600" s="9">
        <v>-2466</v>
      </c>
      <c r="W600" s="9">
        <v>0</v>
      </c>
      <c r="X600" s="9">
        <v>-2466</v>
      </c>
      <c r="Y600" s="9">
        <v>0</v>
      </c>
      <c r="Z600" s="9">
        <v>0</v>
      </c>
      <c r="AA600" s="9">
        <f t="shared" si="122"/>
        <v>-25482.2</v>
      </c>
      <c r="AB600" s="9">
        <v>0</v>
      </c>
      <c r="AC600" s="9">
        <f t="shared" si="120"/>
        <v>177467.09</v>
      </c>
      <c r="AD600" s="9">
        <f t="shared" si="121"/>
        <v>175001.09</v>
      </c>
    </row>
    <row r="601" spans="1:30" x14ac:dyDescent="0.3">
      <c r="A601" s="8" t="s">
        <v>30</v>
      </c>
      <c r="B601" s="8" t="s">
        <v>1288</v>
      </c>
      <c r="C601" s="8">
        <v>1300</v>
      </c>
      <c r="D601" s="8">
        <v>130000015</v>
      </c>
      <c r="E601" s="8">
        <v>0</v>
      </c>
      <c r="F601" s="8" t="s">
        <v>1361</v>
      </c>
      <c r="G601" s="8" t="s">
        <v>1360</v>
      </c>
      <c r="H601" s="8" t="s">
        <v>579</v>
      </c>
      <c r="I601" s="8">
        <v>4739</v>
      </c>
      <c r="J601" s="8">
        <v>55</v>
      </c>
      <c r="K601" s="8">
        <v>11</v>
      </c>
      <c r="L601" s="8" t="s">
        <v>1295</v>
      </c>
      <c r="M601" s="8" t="s">
        <v>53</v>
      </c>
      <c r="N601" s="8" t="e">
        <f>VLOOKUP(D601,[1]fa31!$D$3:$H$539,5,0)</f>
        <v>#REF!</v>
      </c>
      <c r="O601" s="8" t="s">
        <v>38</v>
      </c>
      <c r="P601" s="9">
        <v>33613.17</v>
      </c>
      <c r="Q601" s="9">
        <v>0</v>
      </c>
      <c r="R601" s="9">
        <v>0</v>
      </c>
      <c r="S601" s="9">
        <v>0</v>
      </c>
      <c r="T601" s="9">
        <f t="shared" si="119"/>
        <v>33613.17</v>
      </c>
      <c r="U601" s="9">
        <v>-3856.74</v>
      </c>
      <c r="V601" s="9">
        <v>-414</v>
      </c>
      <c r="W601" s="9">
        <v>0</v>
      </c>
      <c r="X601" s="9">
        <v>-414</v>
      </c>
      <c r="Y601" s="9">
        <v>0</v>
      </c>
      <c r="Z601" s="9">
        <v>0</v>
      </c>
      <c r="AA601" s="9">
        <f t="shared" si="122"/>
        <v>-4270.74</v>
      </c>
      <c r="AB601" s="9">
        <v>0</v>
      </c>
      <c r="AC601" s="9">
        <f t="shared" si="120"/>
        <v>29756.43</v>
      </c>
      <c r="AD601" s="9">
        <f t="shared" si="121"/>
        <v>29342.43</v>
      </c>
    </row>
    <row r="602" spans="1:30" x14ac:dyDescent="0.3">
      <c r="A602" s="8" t="s">
        <v>30</v>
      </c>
      <c r="B602" s="8" t="s">
        <v>1288</v>
      </c>
      <c r="C602" s="8">
        <v>1300</v>
      </c>
      <c r="D602" s="8">
        <v>130000016</v>
      </c>
      <c r="E602" s="8">
        <v>0</v>
      </c>
      <c r="F602" s="8" t="s">
        <v>1362</v>
      </c>
      <c r="G602" s="8" t="s">
        <v>1363</v>
      </c>
      <c r="H602" s="8" t="s">
        <v>579</v>
      </c>
      <c r="I602" s="8">
        <v>30</v>
      </c>
      <c r="J602" s="8">
        <v>55</v>
      </c>
      <c r="K602" s="8">
        <v>11</v>
      </c>
      <c r="L602" s="8" t="s">
        <v>1295</v>
      </c>
      <c r="M602" s="8" t="s">
        <v>53</v>
      </c>
      <c r="N602" s="8" t="e">
        <f>VLOOKUP(D602,[1]fa31!$D$3:$H$539,5,0)</f>
        <v>#REF!</v>
      </c>
      <c r="O602" s="8" t="s">
        <v>38</v>
      </c>
      <c r="P602" s="9">
        <v>97526.54</v>
      </c>
      <c r="Q602" s="9">
        <v>0</v>
      </c>
      <c r="R602" s="9">
        <v>0</v>
      </c>
      <c r="S602" s="9">
        <v>0</v>
      </c>
      <c r="T602" s="9">
        <f t="shared" si="119"/>
        <v>97526.54</v>
      </c>
      <c r="U602" s="9">
        <v>-11196.6</v>
      </c>
      <c r="V602" s="9">
        <v>-1200</v>
      </c>
      <c r="W602" s="9">
        <v>0</v>
      </c>
      <c r="X602" s="9">
        <v>-1200</v>
      </c>
      <c r="Y602" s="9">
        <v>0</v>
      </c>
      <c r="Z602" s="9">
        <v>0</v>
      </c>
      <c r="AA602" s="9">
        <f t="shared" si="122"/>
        <v>-12396.6</v>
      </c>
      <c r="AB602" s="9">
        <v>0</v>
      </c>
      <c r="AC602" s="9">
        <f t="shared" si="120"/>
        <v>86329.939999999988</v>
      </c>
      <c r="AD602" s="9">
        <f t="shared" si="121"/>
        <v>85129.939999999988</v>
      </c>
    </row>
    <row r="603" spans="1:30" x14ac:dyDescent="0.3">
      <c r="A603" s="8" t="s">
        <v>30</v>
      </c>
      <c r="B603" s="8" t="s">
        <v>1288</v>
      </c>
      <c r="C603" s="8">
        <v>1300</v>
      </c>
      <c r="D603" s="8">
        <v>130000017</v>
      </c>
      <c r="E603" s="8">
        <v>0</v>
      </c>
      <c r="F603" s="8" t="s">
        <v>1364</v>
      </c>
      <c r="G603" s="8" t="s">
        <v>1365</v>
      </c>
      <c r="H603" s="8" t="s">
        <v>579</v>
      </c>
      <c r="I603" s="8">
        <v>13</v>
      </c>
      <c r="J603" s="8">
        <v>55</v>
      </c>
      <c r="K603" s="8">
        <v>11</v>
      </c>
      <c r="L603" s="8" t="s">
        <v>1295</v>
      </c>
      <c r="M603" s="8" t="s">
        <v>53</v>
      </c>
      <c r="N603" s="8" t="e">
        <f>VLOOKUP(D603,[1]fa31!$D$3:$H$539,5,0)</f>
        <v>#REF!</v>
      </c>
      <c r="O603" s="8" t="s">
        <v>38</v>
      </c>
      <c r="P603" s="9">
        <v>5838.55</v>
      </c>
      <c r="Q603" s="9">
        <v>0</v>
      </c>
      <c r="R603" s="9">
        <v>0</v>
      </c>
      <c r="S603" s="9">
        <v>0</v>
      </c>
      <c r="T603" s="9">
        <f t="shared" si="119"/>
        <v>5838.55</v>
      </c>
      <c r="U603" s="9">
        <v>-671.36</v>
      </c>
      <c r="V603" s="9">
        <v>-72</v>
      </c>
      <c r="W603" s="9">
        <v>0</v>
      </c>
      <c r="X603" s="9">
        <v>-72</v>
      </c>
      <c r="Y603" s="9">
        <v>0</v>
      </c>
      <c r="Z603" s="9">
        <v>0</v>
      </c>
      <c r="AA603" s="9">
        <f t="shared" si="122"/>
        <v>-743.36</v>
      </c>
      <c r="AB603" s="9">
        <v>0</v>
      </c>
      <c r="AC603" s="9">
        <f t="shared" si="120"/>
        <v>5167.1900000000005</v>
      </c>
      <c r="AD603" s="9">
        <f t="shared" si="121"/>
        <v>5095.1900000000005</v>
      </c>
    </row>
    <row r="604" spans="1:30" x14ac:dyDescent="0.3">
      <c r="A604" s="8" t="s">
        <v>30</v>
      </c>
      <c r="B604" s="8" t="s">
        <v>1288</v>
      </c>
      <c r="C604" s="8">
        <v>1300</v>
      </c>
      <c r="D604" s="8">
        <v>130000018</v>
      </c>
      <c r="E604" s="8">
        <v>0</v>
      </c>
      <c r="F604" s="8" t="s">
        <v>1366</v>
      </c>
      <c r="G604" s="8" t="s">
        <v>1367</v>
      </c>
      <c r="H604" s="8" t="s">
        <v>579</v>
      </c>
      <c r="I604" s="8">
        <v>25000</v>
      </c>
      <c r="J604" s="8">
        <v>55</v>
      </c>
      <c r="K604" s="8">
        <v>11</v>
      </c>
      <c r="L604" s="8" t="s">
        <v>1295</v>
      </c>
      <c r="M604" s="8" t="s">
        <v>53</v>
      </c>
      <c r="N604" s="8" t="e">
        <f>VLOOKUP(D604,[1]fa31!$D$3:$H$539,5,0)</f>
        <v>#REF!</v>
      </c>
      <c r="O604" s="8" t="s">
        <v>38</v>
      </c>
      <c r="P604" s="9">
        <v>492558.1</v>
      </c>
      <c r="Q604" s="9">
        <v>0</v>
      </c>
      <c r="R604" s="9">
        <v>0</v>
      </c>
      <c r="S604" s="9">
        <v>0</v>
      </c>
      <c r="T604" s="9">
        <f t="shared" si="119"/>
        <v>492558.1</v>
      </c>
      <c r="U604" s="9">
        <v>-56544.480000000003</v>
      </c>
      <c r="V604" s="9">
        <v>-6060</v>
      </c>
      <c r="W604" s="9">
        <v>0</v>
      </c>
      <c r="X604" s="9">
        <v>-6060</v>
      </c>
      <c r="Y604" s="9">
        <v>0</v>
      </c>
      <c r="Z604" s="9">
        <v>0</v>
      </c>
      <c r="AA604" s="9">
        <f t="shared" si="122"/>
        <v>-62604.480000000003</v>
      </c>
      <c r="AB604" s="9">
        <v>0</v>
      </c>
      <c r="AC604" s="9">
        <f t="shared" si="120"/>
        <v>436013.62</v>
      </c>
      <c r="AD604" s="9">
        <f t="shared" si="121"/>
        <v>429953.62</v>
      </c>
    </row>
    <row r="605" spans="1:30" x14ac:dyDescent="0.3">
      <c r="A605" s="8" t="s">
        <v>30</v>
      </c>
      <c r="B605" s="8" t="s">
        <v>1288</v>
      </c>
      <c r="C605" s="8">
        <v>1300</v>
      </c>
      <c r="D605" s="13">
        <v>130000019</v>
      </c>
      <c r="E605" s="8">
        <v>0</v>
      </c>
      <c r="F605" s="8" t="s">
        <v>1368</v>
      </c>
      <c r="G605" s="12" t="s">
        <v>575</v>
      </c>
      <c r="H605" s="8" t="s">
        <v>579</v>
      </c>
      <c r="I605" s="8">
        <v>2544</v>
      </c>
      <c r="J605" s="8">
        <v>55</v>
      </c>
      <c r="K605" s="8">
        <v>11</v>
      </c>
      <c r="L605" s="8" t="s">
        <v>1295</v>
      </c>
      <c r="M605" s="8" t="s">
        <v>53</v>
      </c>
      <c r="N605" s="8" t="str">
        <f>VLOOKUP(D605,[1]fa31!$D$3:$H$539,5,0)</f>
        <v>22.12.2022</v>
      </c>
      <c r="O605" s="8" t="s">
        <v>38</v>
      </c>
      <c r="P605" s="9">
        <v>255626.12</v>
      </c>
      <c r="Q605" s="9">
        <v>0</v>
      </c>
      <c r="R605" s="9">
        <v>-255626.12</v>
      </c>
      <c r="S605" s="9">
        <v>0</v>
      </c>
      <c r="T605" s="9">
        <f t="shared" si="119"/>
        <v>0</v>
      </c>
      <c r="U605" s="9">
        <v>-29343.599999999999</v>
      </c>
      <c r="V605" s="9">
        <v>-3145</v>
      </c>
      <c r="W605" s="9">
        <v>0</v>
      </c>
      <c r="X605" s="9">
        <v>-3145</v>
      </c>
      <c r="Y605" s="9">
        <f>-(U605+X605)</f>
        <v>32488.6</v>
      </c>
      <c r="Z605" s="9">
        <v>0</v>
      </c>
      <c r="AA605" s="9">
        <f>U605+X605+Y605+Z605</f>
        <v>0</v>
      </c>
      <c r="AB605" s="9">
        <v>0</v>
      </c>
      <c r="AC605" s="9">
        <f t="shared" si="120"/>
        <v>226282.52</v>
      </c>
      <c r="AD605" s="10">
        <f t="shared" si="121"/>
        <v>0</v>
      </c>
    </row>
    <row r="606" spans="1:30" x14ac:dyDescent="0.3">
      <c r="A606" s="8" t="s">
        <v>30</v>
      </c>
      <c r="B606" s="8" t="s">
        <v>1288</v>
      </c>
      <c r="C606" s="8">
        <v>1300</v>
      </c>
      <c r="D606" s="13">
        <v>130000020</v>
      </c>
      <c r="E606" s="8">
        <v>0</v>
      </c>
      <c r="F606" s="8" t="s">
        <v>1369</v>
      </c>
      <c r="G606" s="12" t="s">
        <v>575</v>
      </c>
      <c r="H606" s="8" t="s">
        <v>579</v>
      </c>
      <c r="I606" s="8">
        <v>2863</v>
      </c>
      <c r="J606" s="8">
        <v>55</v>
      </c>
      <c r="K606" s="8">
        <v>11</v>
      </c>
      <c r="L606" s="8" t="s">
        <v>1295</v>
      </c>
      <c r="M606" s="8" t="s">
        <v>53</v>
      </c>
      <c r="N606" s="8" t="str">
        <f>VLOOKUP(D606,[1]fa31!$D$3:$H$539,5,0)</f>
        <v>22.12.2022</v>
      </c>
      <c r="O606" s="8" t="s">
        <v>38</v>
      </c>
      <c r="P606" s="9">
        <v>287679.96999999997</v>
      </c>
      <c r="Q606" s="9">
        <v>0</v>
      </c>
      <c r="R606" s="9">
        <v>-287679.96999999997</v>
      </c>
      <c r="S606" s="9">
        <v>0</v>
      </c>
      <c r="T606" s="9">
        <f t="shared" si="119"/>
        <v>0</v>
      </c>
      <c r="U606" s="9">
        <v>-33024.239999999998</v>
      </c>
      <c r="V606" s="9">
        <v>-3539</v>
      </c>
      <c r="W606" s="9">
        <v>0</v>
      </c>
      <c r="X606" s="9">
        <v>-3539</v>
      </c>
      <c r="Y606" s="9">
        <f>-(U606+X606)</f>
        <v>36563.24</v>
      </c>
      <c r="Z606" s="9">
        <v>0</v>
      </c>
      <c r="AA606" s="9">
        <f>U606+X606+Y606+Z606</f>
        <v>0</v>
      </c>
      <c r="AB606" s="9">
        <v>0</v>
      </c>
      <c r="AC606" s="9">
        <f t="shared" si="120"/>
        <v>254655.72999999998</v>
      </c>
      <c r="AD606" s="10">
        <f t="shared" si="121"/>
        <v>0</v>
      </c>
    </row>
    <row r="607" spans="1:30" x14ac:dyDescent="0.3">
      <c r="A607" s="8" t="s">
        <v>30</v>
      </c>
      <c r="B607" s="8" t="s">
        <v>1288</v>
      </c>
      <c r="C607" s="8">
        <v>1300</v>
      </c>
      <c r="D607" s="8">
        <v>130000021</v>
      </c>
      <c r="E607" s="8">
        <v>0</v>
      </c>
      <c r="F607" s="8" t="s">
        <v>1370</v>
      </c>
      <c r="G607" s="8" t="s">
        <v>1371</v>
      </c>
      <c r="H607" s="8" t="s">
        <v>579</v>
      </c>
      <c r="I607" s="8">
        <v>1050</v>
      </c>
      <c r="J607" s="8">
        <v>55</v>
      </c>
      <c r="K607" s="8">
        <v>11</v>
      </c>
      <c r="L607" s="8" t="s">
        <v>1295</v>
      </c>
      <c r="M607" s="8" t="s">
        <v>53</v>
      </c>
      <c r="N607" s="8" t="e">
        <f>VLOOKUP(D607,[1]fa31!$D$3:$H$539,5,0)</f>
        <v>#REF!</v>
      </c>
      <c r="O607" s="8" t="s">
        <v>38</v>
      </c>
      <c r="P607" s="9">
        <v>63303.46</v>
      </c>
      <c r="Q607" s="9">
        <v>0</v>
      </c>
      <c r="R607" s="9">
        <v>0</v>
      </c>
      <c r="S607" s="9">
        <v>0</v>
      </c>
      <c r="T607" s="9">
        <f t="shared" si="119"/>
        <v>63303.46</v>
      </c>
      <c r="U607" s="9">
        <v>-7264.88</v>
      </c>
      <c r="V607" s="9">
        <v>-779</v>
      </c>
      <c r="W607" s="9">
        <v>0</v>
      </c>
      <c r="X607" s="9">
        <v>-779</v>
      </c>
      <c r="Y607" s="9">
        <v>0</v>
      </c>
      <c r="Z607" s="9">
        <v>0</v>
      </c>
      <c r="AA607" s="9">
        <f t="shared" ref="AA607:AA670" si="123">U607+X607+Y607+Z607-AB607</f>
        <v>-8043.88</v>
      </c>
      <c r="AB607" s="9">
        <v>0</v>
      </c>
      <c r="AC607" s="9">
        <f t="shared" si="120"/>
        <v>56038.58</v>
      </c>
      <c r="AD607" s="9">
        <f t="shared" si="121"/>
        <v>55259.58</v>
      </c>
    </row>
    <row r="608" spans="1:30" x14ac:dyDescent="0.3">
      <c r="A608" s="8" t="s">
        <v>30</v>
      </c>
      <c r="B608" s="8" t="s">
        <v>1288</v>
      </c>
      <c r="C608" s="8">
        <v>1300</v>
      </c>
      <c r="D608" s="8">
        <v>130000022</v>
      </c>
      <c r="E608" s="8">
        <v>0</v>
      </c>
      <c r="F608" s="8" t="s">
        <v>1372</v>
      </c>
      <c r="G608" s="8" t="s">
        <v>1371</v>
      </c>
      <c r="H608" s="8" t="s">
        <v>579</v>
      </c>
      <c r="I608" s="8">
        <v>210</v>
      </c>
      <c r="J608" s="8">
        <v>55</v>
      </c>
      <c r="K608" s="8">
        <v>11</v>
      </c>
      <c r="L608" s="8" t="s">
        <v>1295</v>
      </c>
      <c r="M608" s="8" t="s">
        <v>53</v>
      </c>
      <c r="N608" s="8" t="e">
        <f>VLOOKUP(D608,[1]fa31!$D$3:$H$539,5,0)</f>
        <v>#REF!</v>
      </c>
      <c r="O608" s="8" t="s">
        <v>38</v>
      </c>
      <c r="P608" s="9">
        <v>50642.97</v>
      </c>
      <c r="Q608" s="9">
        <v>0</v>
      </c>
      <c r="R608" s="9">
        <v>0</v>
      </c>
      <c r="S608" s="9">
        <v>0</v>
      </c>
      <c r="T608" s="9">
        <f t="shared" si="119"/>
        <v>50642.97</v>
      </c>
      <c r="U608" s="9">
        <v>-5814.92</v>
      </c>
      <c r="V608" s="9">
        <v>-623</v>
      </c>
      <c r="W608" s="9">
        <v>0</v>
      </c>
      <c r="X608" s="9">
        <v>-623</v>
      </c>
      <c r="Y608" s="9">
        <v>0</v>
      </c>
      <c r="Z608" s="9">
        <v>0</v>
      </c>
      <c r="AA608" s="9">
        <f t="shared" si="123"/>
        <v>-6437.92</v>
      </c>
      <c r="AB608" s="9">
        <v>0</v>
      </c>
      <c r="AC608" s="9">
        <f t="shared" si="120"/>
        <v>44828.05</v>
      </c>
      <c r="AD608" s="9">
        <f t="shared" si="121"/>
        <v>44205.05</v>
      </c>
    </row>
    <row r="609" spans="1:30" x14ac:dyDescent="0.3">
      <c r="A609" s="8" t="s">
        <v>30</v>
      </c>
      <c r="B609" s="8" t="s">
        <v>1288</v>
      </c>
      <c r="C609" s="8">
        <v>1300</v>
      </c>
      <c r="D609" s="8">
        <v>130000023</v>
      </c>
      <c r="E609" s="8">
        <v>0</v>
      </c>
      <c r="F609" s="8" t="s">
        <v>1373</v>
      </c>
      <c r="G609" s="8" t="s">
        <v>1374</v>
      </c>
      <c r="H609" s="8" t="s">
        <v>579</v>
      </c>
      <c r="I609" s="8">
        <v>3218</v>
      </c>
      <c r="J609" s="8">
        <v>55</v>
      </c>
      <c r="K609" s="8">
        <v>11</v>
      </c>
      <c r="L609" s="8" t="s">
        <v>1295</v>
      </c>
      <c r="M609" s="8" t="s">
        <v>53</v>
      </c>
      <c r="N609" s="8" t="e">
        <f>VLOOKUP(D609,[1]fa31!$D$3:$H$539,5,0)</f>
        <v>#REF!</v>
      </c>
      <c r="O609" s="8" t="s">
        <v>38</v>
      </c>
      <c r="P609" s="9">
        <v>219877.88</v>
      </c>
      <c r="Q609" s="9">
        <v>0</v>
      </c>
      <c r="R609" s="9">
        <v>0</v>
      </c>
      <c r="S609" s="9">
        <v>0</v>
      </c>
      <c r="T609" s="9">
        <f t="shared" si="119"/>
        <v>219877.88</v>
      </c>
      <c r="U609" s="9">
        <v>-25241.9</v>
      </c>
      <c r="V609" s="9">
        <v>-2705</v>
      </c>
      <c r="W609" s="9">
        <v>0</v>
      </c>
      <c r="X609" s="9">
        <v>-2705</v>
      </c>
      <c r="Y609" s="9">
        <v>0</v>
      </c>
      <c r="Z609" s="9">
        <v>0</v>
      </c>
      <c r="AA609" s="9">
        <f t="shared" si="123"/>
        <v>-27946.9</v>
      </c>
      <c r="AB609" s="9">
        <v>0</v>
      </c>
      <c r="AC609" s="9">
        <f t="shared" si="120"/>
        <v>194635.98</v>
      </c>
      <c r="AD609" s="9">
        <f t="shared" si="121"/>
        <v>191930.98</v>
      </c>
    </row>
    <row r="610" spans="1:30" x14ac:dyDescent="0.3">
      <c r="A610" s="8" t="s">
        <v>30</v>
      </c>
      <c r="B610" s="8" t="s">
        <v>1288</v>
      </c>
      <c r="C610" s="8">
        <v>1300</v>
      </c>
      <c r="D610" s="8">
        <v>130000024</v>
      </c>
      <c r="E610" s="8">
        <v>0</v>
      </c>
      <c r="F610" s="8" t="s">
        <v>1375</v>
      </c>
      <c r="G610" s="8" t="s">
        <v>1376</v>
      </c>
      <c r="H610" s="8" t="s">
        <v>579</v>
      </c>
      <c r="I610" s="8">
        <v>394.3</v>
      </c>
      <c r="J610" s="8">
        <v>55</v>
      </c>
      <c r="K610" s="8">
        <v>11</v>
      </c>
      <c r="L610" s="8" t="s">
        <v>1295</v>
      </c>
      <c r="M610" s="8" t="s">
        <v>53</v>
      </c>
      <c r="N610" s="8" t="e">
        <f>VLOOKUP(D610,[1]fa31!$D$3:$H$539,5,0)</f>
        <v>#REF!</v>
      </c>
      <c r="O610" s="8" t="s">
        <v>38</v>
      </c>
      <c r="P610" s="9">
        <v>7768.74</v>
      </c>
      <c r="Q610" s="9">
        <v>0</v>
      </c>
      <c r="R610" s="9">
        <v>0</v>
      </c>
      <c r="S610" s="9">
        <v>0</v>
      </c>
      <c r="T610" s="9">
        <f t="shared" si="119"/>
        <v>7768.74</v>
      </c>
      <c r="U610" s="9">
        <v>-889.64</v>
      </c>
      <c r="V610" s="9">
        <v>-96</v>
      </c>
      <c r="W610" s="9">
        <v>0</v>
      </c>
      <c r="X610" s="9">
        <v>-96</v>
      </c>
      <c r="Y610" s="9">
        <v>0</v>
      </c>
      <c r="Z610" s="9">
        <v>0</v>
      </c>
      <c r="AA610" s="9">
        <f t="shared" si="123"/>
        <v>-985.64</v>
      </c>
      <c r="AB610" s="9">
        <v>0</v>
      </c>
      <c r="AC610" s="9">
        <f t="shared" si="120"/>
        <v>6879.0999999999995</v>
      </c>
      <c r="AD610" s="9">
        <f t="shared" si="121"/>
        <v>6783.0999999999995</v>
      </c>
    </row>
    <row r="611" spans="1:30" x14ac:dyDescent="0.3">
      <c r="A611" s="8" t="s">
        <v>30</v>
      </c>
      <c r="B611" s="8" t="s">
        <v>1288</v>
      </c>
      <c r="C611" s="8">
        <v>1300</v>
      </c>
      <c r="D611" s="8">
        <v>130000025</v>
      </c>
      <c r="E611" s="8">
        <v>0</v>
      </c>
      <c r="F611" s="8" t="s">
        <v>1377</v>
      </c>
      <c r="G611" s="8" t="s">
        <v>1353</v>
      </c>
      <c r="H611" s="8" t="s">
        <v>579</v>
      </c>
      <c r="I611" s="8">
        <v>40</v>
      </c>
      <c r="J611" s="8">
        <v>55</v>
      </c>
      <c r="K611" s="8">
        <v>11</v>
      </c>
      <c r="L611" s="8" t="s">
        <v>1295</v>
      </c>
      <c r="M611" s="8" t="s">
        <v>53</v>
      </c>
      <c r="N611" s="8" t="e">
        <f>VLOOKUP(D611,[1]fa31!$D$3:$H$539,5,0)</f>
        <v>#REF!</v>
      </c>
      <c r="O611" s="8" t="s">
        <v>38</v>
      </c>
      <c r="P611" s="9">
        <v>271892.39</v>
      </c>
      <c r="Q611" s="9">
        <v>0</v>
      </c>
      <c r="R611" s="9">
        <v>0</v>
      </c>
      <c r="S611" s="9">
        <v>0</v>
      </c>
      <c r="T611" s="9">
        <f t="shared" si="119"/>
        <v>271892.39</v>
      </c>
      <c r="U611" s="9">
        <v>-31211.759999999998</v>
      </c>
      <c r="V611" s="9">
        <v>-3345</v>
      </c>
      <c r="W611" s="9">
        <v>0</v>
      </c>
      <c r="X611" s="9">
        <v>-3345</v>
      </c>
      <c r="Y611" s="9">
        <v>0</v>
      </c>
      <c r="Z611" s="9">
        <v>0</v>
      </c>
      <c r="AA611" s="9">
        <f t="shared" si="123"/>
        <v>-34556.759999999995</v>
      </c>
      <c r="AB611" s="9">
        <v>0</v>
      </c>
      <c r="AC611" s="9">
        <f t="shared" si="120"/>
        <v>240680.63</v>
      </c>
      <c r="AD611" s="9">
        <f t="shared" si="121"/>
        <v>237335.63</v>
      </c>
    </row>
    <row r="612" spans="1:30" x14ac:dyDescent="0.3">
      <c r="A612" s="8" t="s">
        <v>30</v>
      </c>
      <c r="B612" s="8" t="s">
        <v>1288</v>
      </c>
      <c r="C612" s="8">
        <v>1300</v>
      </c>
      <c r="D612" s="8">
        <v>130000026</v>
      </c>
      <c r="E612" s="8">
        <v>0</v>
      </c>
      <c r="F612" s="8" t="s">
        <v>1378</v>
      </c>
      <c r="G612" s="8" t="s">
        <v>1379</v>
      </c>
      <c r="H612" s="8" t="s">
        <v>579</v>
      </c>
      <c r="I612" s="8">
        <v>100</v>
      </c>
      <c r="J612" s="8">
        <v>55</v>
      </c>
      <c r="K612" s="8">
        <v>11</v>
      </c>
      <c r="L612" s="8" t="s">
        <v>1295</v>
      </c>
      <c r="M612" s="8" t="s">
        <v>53</v>
      </c>
      <c r="N612" s="8" t="e">
        <f>VLOOKUP(D612,[1]fa31!$D$3:$H$539,5,0)</f>
        <v>#REF!</v>
      </c>
      <c r="O612" s="8" t="s">
        <v>38</v>
      </c>
      <c r="P612" s="9">
        <v>147767.01</v>
      </c>
      <c r="Q612" s="9">
        <v>0</v>
      </c>
      <c r="R612" s="9">
        <v>0</v>
      </c>
      <c r="S612" s="9">
        <v>0</v>
      </c>
      <c r="T612" s="9">
        <f t="shared" si="119"/>
        <v>147767.01</v>
      </c>
      <c r="U612" s="9">
        <v>-16963.34</v>
      </c>
      <c r="V612" s="9">
        <v>-1818</v>
      </c>
      <c r="W612" s="9">
        <v>0</v>
      </c>
      <c r="X612" s="9">
        <v>-1818</v>
      </c>
      <c r="Y612" s="9">
        <v>0</v>
      </c>
      <c r="Z612" s="9">
        <v>0</v>
      </c>
      <c r="AA612" s="9">
        <f t="shared" si="123"/>
        <v>-18781.34</v>
      </c>
      <c r="AB612" s="9">
        <v>0</v>
      </c>
      <c r="AC612" s="9">
        <f t="shared" si="120"/>
        <v>130803.67000000001</v>
      </c>
      <c r="AD612" s="9">
        <f t="shared" si="121"/>
        <v>128985.67000000001</v>
      </c>
    </row>
    <row r="613" spans="1:30" x14ac:dyDescent="0.3">
      <c r="A613" s="8" t="s">
        <v>30</v>
      </c>
      <c r="B613" s="8" t="s">
        <v>1288</v>
      </c>
      <c r="C613" s="8">
        <v>1300</v>
      </c>
      <c r="D613" s="8">
        <v>130000027</v>
      </c>
      <c r="E613" s="8">
        <v>0</v>
      </c>
      <c r="F613" s="8" t="s">
        <v>1380</v>
      </c>
      <c r="G613" s="8" t="s">
        <v>1353</v>
      </c>
      <c r="H613" s="8" t="s">
        <v>579</v>
      </c>
      <c r="I613" s="8">
        <v>40</v>
      </c>
      <c r="J613" s="8">
        <v>55</v>
      </c>
      <c r="K613" s="8">
        <v>11</v>
      </c>
      <c r="L613" s="8" t="s">
        <v>1295</v>
      </c>
      <c r="M613" s="8" t="s">
        <v>53</v>
      </c>
      <c r="N613" s="8" t="e">
        <f>VLOOKUP(D613,[1]fa31!$D$3:$H$539,5,0)</f>
        <v>#REF!</v>
      </c>
      <c r="O613" s="8" t="s">
        <v>38</v>
      </c>
      <c r="P613" s="9">
        <v>118213.92</v>
      </c>
      <c r="Q613" s="9">
        <v>0</v>
      </c>
      <c r="R613" s="9">
        <v>0</v>
      </c>
      <c r="S613" s="9">
        <v>0</v>
      </c>
      <c r="T613" s="9">
        <f t="shared" si="119"/>
        <v>118213.92</v>
      </c>
      <c r="U613" s="9">
        <v>-13569.68</v>
      </c>
      <c r="V613" s="9">
        <v>-1454</v>
      </c>
      <c r="W613" s="9">
        <v>0</v>
      </c>
      <c r="X613" s="9">
        <v>-1454</v>
      </c>
      <c r="Y613" s="9">
        <v>0</v>
      </c>
      <c r="Z613" s="9">
        <v>0</v>
      </c>
      <c r="AA613" s="9">
        <f t="shared" si="123"/>
        <v>-15023.68</v>
      </c>
      <c r="AB613" s="9">
        <v>0</v>
      </c>
      <c r="AC613" s="9">
        <f t="shared" si="120"/>
        <v>104644.23999999999</v>
      </c>
      <c r="AD613" s="9">
        <f t="shared" si="121"/>
        <v>103190.23999999999</v>
      </c>
    </row>
    <row r="614" spans="1:30" x14ac:dyDescent="0.3">
      <c r="A614" s="8" t="s">
        <v>30</v>
      </c>
      <c r="B614" s="8" t="s">
        <v>1288</v>
      </c>
      <c r="C614" s="8">
        <v>1300</v>
      </c>
      <c r="D614" s="8">
        <v>130000028</v>
      </c>
      <c r="E614" s="8">
        <v>0</v>
      </c>
      <c r="F614" s="8" t="s">
        <v>1381</v>
      </c>
      <c r="G614" s="8" t="s">
        <v>1382</v>
      </c>
      <c r="H614" s="8" t="s">
        <v>579</v>
      </c>
      <c r="I614" s="8">
        <v>1</v>
      </c>
      <c r="J614" s="8">
        <v>55</v>
      </c>
      <c r="K614" s="8">
        <v>11</v>
      </c>
      <c r="L614" s="8" t="s">
        <v>1295</v>
      </c>
      <c r="M614" s="8" t="s">
        <v>53</v>
      </c>
      <c r="N614" s="8" t="e">
        <f>VLOOKUP(D614,[1]fa31!$D$3:$H$539,5,0)</f>
        <v>#REF!</v>
      </c>
      <c r="O614" s="8" t="s">
        <v>38</v>
      </c>
      <c r="P614" s="9">
        <v>10564.28</v>
      </c>
      <c r="Q614" s="9">
        <v>0</v>
      </c>
      <c r="R614" s="9">
        <v>0</v>
      </c>
      <c r="S614" s="9">
        <v>0</v>
      </c>
      <c r="T614" s="9">
        <f t="shared" si="119"/>
        <v>10564.28</v>
      </c>
      <c r="U614" s="9">
        <v>-1211.26</v>
      </c>
      <c r="V614" s="9">
        <v>-130</v>
      </c>
      <c r="W614" s="9">
        <v>0</v>
      </c>
      <c r="X614" s="9">
        <v>-130</v>
      </c>
      <c r="Y614" s="9">
        <v>0</v>
      </c>
      <c r="Z614" s="9">
        <v>0</v>
      </c>
      <c r="AA614" s="9">
        <f t="shared" si="123"/>
        <v>-1341.26</v>
      </c>
      <c r="AB614" s="9">
        <v>0</v>
      </c>
      <c r="AC614" s="9">
        <f t="shared" si="120"/>
        <v>9353.02</v>
      </c>
      <c r="AD614" s="9">
        <f t="shared" si="121"/>
        <v>9223.02</v>
      </c>
    </row>
    <row r="615" spans="1:30" x14ac:dyDescent="0.3">
      <c r="A615" s="8" t="s">
        <v>30</v>
      </c>
      <c r="B615" s="8" t="s">
        <v>1288</v>
      </c>
      <c r="C615" s="8">
        <v>1300</v>
      </c>
      <c r="D615" s="8">
        <v>130000029</v>
      </c>
      <c r="E615" s="8">
        <v>0</v>
      </c>
      <c r="F615" s="8" t="s">
        <v>1383</v>
      </c>
      <c r="G615" s="8" t="s">
        <v>1382</v>
      </c>
      <c r="H615" s="8" t="s">
        <v>579</v>
      </c>
      <c r="I615" s="8">
        <v>1</v>
      </c>
      <c r="J615" s="8">
        <v>55</v>
      </c>
      <c r="K615" s="8">
        <v>11</v>
      </c>
      <c r="L615" s="8" t="s">
        <v>1295</v>
      </c>
      <c r="M615" s="8" t="s">
        <v>53</v>
      </c>
      <c r="N615" s="8" t="e">
        <f>VLOOKUP(D615,[1]fa31!$D$3:$H$539,5,0)</f>
        <v>#REF!</v>
      </c>
      <c r="O615" s="8" t="s">
        <v>38</v>
      </c>
      <c r="P615" s="9">
        <v>13832.51</v>
      </c>
      <c r="Q615" s="9">
        <v>0</v>
      </c>
      <c r="R615" s="9">
        <v>0</v>
      </c>
      <c r="S615" s="9">
        <v>0</v>
      </c>
      <c r="T615" s="9">
        <f t="shared" si="119"/>
        <v>13832.51</v>
      </c>
      <c r="U615" s="9">
        <v>-1588.38</v>
      </c>
      <c r="V615" s="9">
        <v>-170</v>
      </c>
      <c r="W615" s="9">
        <v>0</v>
      </c>
      <c r="X615" s="9">
        <v>-170</v>
      </c>
      <c r="Y615" s="9">
        <v>0</v>
      </c>
      <c r="Z615" s="9">
        <v>0</v>
      </c>
      <c r="AA615" s="9">
        <f t="shared" si="123"/>
        <v>-1758.38</v>
      </c>
      <c r="AB615" s="9">
        <v>0</v>
      </c>
      <c r="AC615" s="9">
        <f t="shared" si="120"/>
        <v>12244.130000000001</v>
      </c>
      <c r="AD615" s="9">
        <f t="shared" si="121"/>
        <v>12074.130000000001</v>
      </c>
    </row>
    <row r="616" spans="1:30" x14ac:dyDescent="0.3">
      <c r="A616" s="8" t="s">
        <v>30</v>
      </c>
      <c r="B616" s="8" t="s">
        <v>1288</v>
      </c>
      <c r="C616" s="8">
        <v>1300</v>
      </c>
      <c r="D616" s="8">
        <v>130000030</v>
      </c>
      <c r="E616" s="8">
        <v>0</v>
      </c>
      <c r="F616" s="8" t="s">
        <v>1384</v>
      </c>
      <c r="G616" s="8" t="s">
        <v>1385</v>
      </c>
      <c r="H616" s="8" t="s">
        <v>579</v>
      </c>
      <c r="I616" s="8">
        <v>1</v>
      </c>
      <c r="J616" s="8">
        <v>55</v>
      </c>
      <c r="K616" s="8">
        <v>11</v>
      </c>
      <c r="L616" s="8" t="s">
        <v>1295</v>
      </c>
      <c r="M616" s="8" t="s">
        <v>53</v>
      </c>
      <c r="N616" s="8" t="e">
        <f>VLOOKUP(D616,[1]fa31!$D$3:$H$539,5,0)</f>
        <v>#REF!</v>
      </c>
      <c r="O616" s="8" t="s">
        <v>38</v>
      </c>
      <c r="P616" s="9">
        <v>416704.32</v>
      </c>
      <c r="Q616" s="9">
        <v>0</v>
      </c>
      <c r="R616" s="9">
        <v>0</v>
      </c>
      <c r="S616" s="9">
        <v>0</v>
      </c>
      <c r="T616" s="9">
        <f t="shared" si="119"/>
        <v>416704.32</v>
      </c>
      <c r="U616" s="9">
        <v>-47833.24</v>
      </c>
      <c r="V616" s="9">
        <v>-5127</v>
      </c>
      <c r="W616" s="9">
        <v>0</v>
      </c>
      <c r="X616" s="9">
        <v>-5127</v>
      </c>
      <c r="Y616" s="9">
        <v>0</v>
      </c>
      <c r="Z616" s="9">
        <v>0</v>
      </c>
      <c r="AA616" s="9">
        <f t="shared" si="123"/>
        <v>-52960.24</v>
      </c>
      <c r="AB616" s="9">
        <v>0</v>
      </c>
      <c r="AC616" s="9">
        <f t="shared" si="120"/>
        <v>368871.08</v>
      </c>
      <c r="AD616" s="9">
        <f t="shared" si="121"/>
        <v>363744.08</v>
      </c>
    </row>
    <row r="617" spans="1:30" x14ac:dyDescent="0.3">
      <c r="A617" s="8" t="s">
        <v>30</v>
      </c>
      <c r="B617" s="8" t="s">
        <v>1288</v>
      </c>
      <c r="C617" s="8">
        <v>1300</v>
      </c>
      <c r="D617" s="8">
        <v>130000031</v>
      </c>
      <c r="E617" s="8">
        <v>0</v>
      </c>
      <c r="F617" s="8" t="s">
        <v>1386</v>
      </c>
      <c r="G617" s="8" t="s">
        <v>1387</v>
      </c>
      <c r="H617" s="8" t="s">
        <v>579</v>
      </c>
      <c r="I617" s="8">
        <v>1</v>
      </c>
      <c r="J617" s="8">
        <v>55</v>
      </c>
      <c r="K617" s="8">
        <v>11</v>
      </c>
      <c r="L617" s="8" t="s">
        <v>1295</v>
      </c>
      <c r="M617" s="8" t="s">
        <v>53</v>
      </c>
      <c r="N617" s="8" t="e">
        <f>VLOOKUP(D617,[1]fa31!$D$3:$H$539,5,0)</f>
        <v>#REF!</v>
      </c>
      <c r="O617" s="8" t="s">
        <v>38</v>
      </c>
      <c r="P617" s="9">
        <v>887048</v>
      </c>
      <c r="Q617" s="9">
        <v>0</v>
      </c>
      <c r="R617" s="9">
        <v>0</v>
      </c>
      <c r="S617" s="9">
        <v>0</v>
      </c>
      <c r="T617" s="9">
        <f t="shared" si="119"/>
        <v>887048</v>
      </c>
      <c r="U617" s="9">
        <v>-101829.6</v>
      </c>
      <c r="V617" s="9">
        <v>-10913</v>
      </c>
      <c r="W617" s="9">
        <v>0</v>
      </c>
      <c r="X617" s="9">
        <v>-10913</v>
      </c>
      <c r="Y617" s="9">
        <v>0</v>
      </c>
      <c r="Z617" s="9">
        <v>0</v>
      </c>
      <c r="AA617" s="9">
        <f t="shared" si="123"/>
        <v>-112742.6</v>
      </c>
      <c r="AB617" s="9">
        <v>0</v>
      </c>
      <c r="AC617" s="9">
        <f t="shared" si="120"/>
        <v>785218.4</v>
      </c>
      <c r="AD617" s="9">
        <f t="shared" si="121"/>
        <v>774305.4</v>
      </c>
    </row>
    <row r="618" spans="1:30" x14ac:dyDescent="0.3">
      <c r="A618" s="8" t="s">
        <v>30</v>
      </c>
      <c r="B618" s="8" t="s">
        <v>1288</v>
      </c>
      <c r="C618" s="8">
        <v>1300</v>
      </c>
      <c r="D618" s="8">
        <v>130000032</v>
      </c>
      <c r="E618" s="8">
        <v>0</v>
      </c>
      <c r="F618" s="8" t="s">
        <v>1388</v>
      </c>
      <c r="G618" s="8" t="s">
        <v>1387</v>
      </c>
      <c r="H618" s="8" t="s">
        <v>579</v>
      </c>
      <c r="I618" s="8">
        <v>10005</v>
      </c>
      <c r="J618" s="8">
        <v>55</v>
      </c>
      <c r="K618" s="8">
        <v>11</v>
      </c>
      <c r="L618" s="8" t="s">
        <v>1295</v>
      </c>
      <c r="M618" s="8" t="s">
        <v>53</v>
      </c>
      <c r="N618" s="8" t="e">
        <f>VLOOKUP(D618,[1]fa31!$D$3:$H$539,5,0)</f>
        <v>#REF!</v>
      </c>
      <c r="O618" s="8" t="s">
        <v>38</v>
      </c>
      <c r="P618" s="9">
        <v>2341436.4300000002</v>
      </c>
      <c r="Q618" s="9">
        <v>0</v>
      </c>
      <c r="R618" s="9">
        <v>0</v>
      </c>
      <c r="S618" s="9">
        <v>0</v>
      </c>
      <c r="T618" s="9">
        <f t="shared" si="119"/>
        <v>2341436.4300000002</v>
      </c>
      <c r="U618" s="9">
        <v>-268782.82</v>
      </c>
      <c r="V618" s="9">
        <v>-28806</v>
      </c>
      <c r="W618" s="9">
        <v>0</v>
      </c>
      <c r="X618" s="9">
        <v>-28806</v>
      </c>
      <c r="Y618" s="9">
        <v>0</v>
      </c>
      <c r="Z618" s="9">
        <v>0</v>
      </c>
      <c r="AA618" s="9">
        <f t="shared" si="123"/>
        <v>-297588.82</v>
      </c>
      <c r="AB618" s="9">
        <v>0</v>
      </c>
      <c r="AC618" s="9">
        <f t="shared" si="120"/>
        <v>2072653.61</v>
      </c>
      <c r="AD618" s="9">
        <f t="shared" si="121"/>
        <v>2043847.61</v>
      </c>
    </row>
    <row r="619" spans="1:30" x14ac:dyDescent="0.3">
      <c r="A619" s="8" t="s">
        <v>30</v>
      </c>
      <c r="B619" s="8" t="s">
        <v>1288</v>
      </c>
      <c r="C619" s="8">
        <v>1300</v>
      </c>
      <c r="D619" s="8">
        <v>130000033</v>
      </c>
      <c r="E619" s="8">
        <v>0</v>
      </c>
      <c r="F619" s="8" t="s">
        <v>1389</v>
      </c>
      <c r="G619" s="8" t="s">
        <v>1385</v>
      </c>
      <c r="H619" s="8" t="s">
        <v>579</v>
      </c>
      <c r="I619" s="8">
        <v>14100</v>
      </c>
      <c r="J619" s="8">
        <v>55</v>
      </c>
      <c r="K619" s="8">
        <v>11</v>
      </c>
      <c r="L619" s="8" t="s">
        <v>1295</v>
      </c>
      <c r="M619" s="8" t="s">
        <v>53</v>
      </c>
      <c r="N619" s="8" t="e">
        <f>VLOOKUP(D619,[1]fa31!$D$3:$H$539,5,0)</f>
        <v>#REF!</v>
      </c>
      <c r="O619" s="8" t="s">
        <v>38</v>
      </c>
      <c r="P619" s="9">
        <v>1099925.3400000001</v>
      </c>
      <c r="Q619" s="9">
        <v>0</v>
      </c>
      <c r="R619" s="9">
        <v>0</v>
      </c>
      <c r="S619" s="9">
        <v>0</v>
      </c>
      <c r="T619" s="9">
        <f t="shared" si="119"/>
        <v>1099925.3400000001</v>
      </c>
      <c r="U619" s="9">
        <v>-126265.04</v>
      </c>
      <c r="V619" s="9">
        <v>-13532</v>
      </c>
      <c r="W619" s="9">
        <v>0</v>
      </c>
      <c r="X619" s="9">
        <v>-13532</v>
      </c>
      <c r="Y619" s="9">
        <v>0</v>
      </c>
      <c r="Z619" s="9">
        <v>0</v>
      </c>
      <c r="AA619" s="9">
        <f t="shared" si="123"/>
        <v>-139797.03999999998</v>
      </c>
      <c r="AB619" s="9">
        <v>0</v>
      </c>
      <c r="AC619" s="9">
        <f t="shared" si="120"/>
        <v>973660.3</v>
      </c>
      <c r="AD619" s="9">
        <f t="shared" si="121"/>
        <v>960128.3</v>
      </c>
    </row>
    <row r="620" spans="1:30" x14ac:dyDescent="0.3">
      <c r="A620" s="8" t="s">
        <v>30</v>
      </c>
      <c r="B620" s="8" t="s">
        <v>1288</v>
      </c>
      <c r="C620" s="8">
        <v>1300</v>
      </c>
      <c r="D620" s="8">
        <v>130000034</v>
      </c>
      <c r="E620" s="8">
        <v>0</v>
      </c>
      <c r="F620" s="8" t="s">
        <v>1390</v>
      </c>
      <c r="G620" s="8" t="s">
        <v>1391</v>
      </c>
      <c r="H620" s="8" t="s">
        <v>579</v>
      </c>
      <c r="I620" s="8">
        <v>3400</v>
      </c>
      <c r="J620" s="8">
        <v>55</v>
      </c>
      <c r="K620" s="8">
        <v>11</v>
      </c>
      <c r="L620" s="8" t="s">
        <v>1295</v>
      </c>
      <c r="M620" s="8" t="s">
        <v>53</v>
      </c>
      <c r="N620" s="8" t="e">
        <f>VLOOKUP(D620,[1]fa31!$D$3:$H$539,5,0)</f>
        <v>#REF!</v>
      </c>
      <c r="O620" s="8" t="s">
        <v>38</v>
      </c>
      <c r="P620" s="9">
        <v>442050.44</v>
      </c>
      <c r="Q620" s="9">
        <v>0</v>
      </c>
      <c r="R620" s="9">
        <v>0</v>
      </c>
      <c r="S620" s="9">
        <v>0</v>
      </c>
      <c r="T620" s="9">
        <f t="shared" si="119"/>
        <v>442050.44</v>
      </c>
      <c r="U620" s="9">
        <v>-50744</v>
      </c>
      <c r="V620" s="9">
        <v>-5438</v>
      </c>
      <c r="W620" s="9">
        <v>0</v>
      </c>
      <c r="X620" s="9">
        <v>-5438</v>
      </c>
      <c r="Y620" s="9">
        <v>0</v>
      </c>
      <c r="Z620" s="9">
        <v>0</v>
      </c>
      <c r="AA620" s="9">
        <f t="shared" si="123"/>
        <v>-56182</v>
      </c>
      <c r="AB620" s="9">
        <v>0</v>
      </c>
      <c r="AC620" s="9">
        <f t="shared" si="120"/>
        <v>391306.44</v>
      </c>
      <c r="AD620" s="9">
        <f t="shared" si="121"/>
        <v>385868.44</v>
      </c>
    </row>
    <row r="621" spans="1:30" x14ac:dyDescent="0.3">
      <c r="A621" s="8" t="s">
        <v>30</v>
      </c>
      <c r="B621" s="8" t="s">
        <v>1288</v>
      </c>
      <c r="C621" s="8">
        <v>1300</v>
      </c>
      <c r="D621" s="8">
        <v>130000035</v>
      </c>
      <c r="E621" s="8">
        <v>0</v>
      </c>
      <c r="F621" s="8" t="s">
        <v>1392</v>
      </c>
      <c r="G621" s="8" t="s">
        <v>1391</v>
      </c>
      <c r="H621" s="8" t="s">
        <v>579</v>
      </c>
      <c r="I621" s="8">
        <v>1</v>
      </c>
      <c r="J621" s="8">
        <v>55</v>
      </c>
      <c r="K621" s="8">
        <v>11</v>
      </c>
      <c r="L621" s="8" t="s">
        <v>1295</v>
      </c>
      <c r="M621" s="8" t="s">
        <v>53</v>
      </c>
      <c r="N621" s="8" t="e">
        <f>VLOOKUP(D621,[1]fa31!$D$3:$H$539,5,0)</f>
        <v>#REF!</v>
      </c>
      <c r="O621" s="8" t="s">
        <v>38</v>
      </c>
      <c r="P621" s="9">
        <v>167469.59</v>
      </c>
      <c r="Q621" s="9">
        <v>0</v>
      </c>
      <c r="R621" s="9">
        <v>0</v>
      </c>
      <c r="S621" s="9">
        <v>0</v>
      </c>
      <c r="T621" s="9">
        <f t="shared" si="119"/>
        <v>167469.59</v>
      </c>
      <c r="U621" s="9">
        <v>-19224.12</v>
      </c>
      <c r="V621" s="9">
        <v>-2060</v>
      </c>
      <c r="W621" s="9">
        <v>0</v>
      </c>
      <c r="X621" s="9">
        <v>-2060</v>
      </c>
      <c r="Y621" s="9">
        <v>0</v>
      </c>
      <c r="Z621" s="9">
        <v>0</v>
      </c>
      <c r="AA621" s="9">
        <f t="shared" si="123"/>
        <v>-21284.12</v>
      </c>
      <c r="AB621" s="9">
        <v>0</v>
      </c>
      <c r="AC621" s="9">
        <f t="shared" si="120"/>
        <v>148245.47</v>
      </c>
      <c r="AD621" s="9">
        <f t="shared" si="121"/>
        <v>146185.47</v>
      </c>
    </row>
    <row r="622" spans="1:30" x14ac:dyDescent="0.3">
      <c r="A622" s="8" t="s">
        <v>30</v>
      </c>
      <c r="B622" s="8" t="s">
        <v>1288</v>
      </c>
      <c r="C622" s="8">
        <v>1300</v>
      </c>
      <c r="D622" s="8">
        <v>130000036</v>
      </c>
      <c r="E622" s="8">
        <v>0</v>
      </c>
      <c r="F622" s="8" t="s">
        <v>1393</v>
      </c>
      <c r="G622" s="8" t="s">
        <v>578</v>
      </c>
      <c r="H622" s="8" t="s">
        <v>579</v>
      </c>
      <c r="I622" s="8">
        <v>16239</v>
      </c>
      <c r="J622" s="8">
        <v>55</v>
      </c>
      <c r="K622" s="8">
        <v>11</v>
      </c>
      <c r="L622" s="8" t="s">
        <v>1295</v>
      </c>
      <c r="M622" s="8" t="s">
        <v>53</v>
      </c>
      <c r="N622" s="8" t="e">
        <f>VLOOKUP(D622,[1]fa31!$D$3:$H$539,5,0)</f>
        <v>#REF!</v>
      </c>
      <c r="O622" s="8" t="s">
        <v>38</v>
      </c>
      <c r="P622" s="9">
        <v>1266785.6000000001</v>
      </c>
      <c r="Q622" s="9">
        <v>0</v>
      </c>
      <c r="R622" s="9">
        <v>0</v>
      </c>
      <c r="S622" s="9">
        <v>0</v>
      </c>
      <c r="T622" s="9">
        <f t="shared" si="119"/>
        <v>1266785.6000000001</v>
      </c>
      <c r="U622" s="9">
        <v>-145421.20000000001</v>
      </c>
      <c r="V622" s="9">
        <v>-15585</v>
      </c>
      <c r="W622" s="9">
        <v>0</v>
      </c>
      <c r="X622" s="9">
        <v>-15585</v>
      </c>
      <c r="Y622" s="9">
        <v>0</v>
      </c>
      <c r="Z622" s="9">
        <v>0</v>
      </c>
      <c r="AA622" s="9">
        <f t="shared" si="123"/>
        <v>-161006.20000000001</v>
      </c>
      <c r="AB622" s="9">
        <v>0</v>
      </c>
      <c r="AC622" s="9">
        <f t="shared" si="120"/>
        <v>1121364.4000000001</v>
      </c>
      <c r="AD622" s="9">
        <f t="shared" si="121"/>
        <v>1105779.4000000001</v>
      </c>
    </row>
    <row r="623" spans="1:30" x14ac:dyDescent="0.3">
      <c r="A623" s="8" t="s">
        <v>30</v>
      </c>
      <c r="B623" s="8" t="s">
        <v>1288</v>
      </c>
      <c r="C623" s="8">
        <v>1300</v>
      </c>
      <c r="D623" s="8">
        <v>130000038</v>
      </c>
      <c r="E623" s="8">
        <v>0</v>
      </c>
      <c r="F623" s="8" t="s">
        <v>1394</v>
      </c>
      <c r="G623" s="8" t="s">
        <v>1395</v>
      </c>
      <c r="H623" s="8" t="s">
        <v>579</v>
      </c>
      <c r="I623" s="8">
        <v>1</v>
      </c>
      <c r="J623" s="8">
        <v>55</v>
      </c>
      <c r="K623" s="8">
        <v>11</v>
      </c>
      <c r="L623" s="8" t="s">
        <v>1295</v>
      </c>
      <c r="M623" s="8" t="s">
        <v>53</v>
      </c>
      <c r="N623" s="8" t="e">
        <f>VLOOKUP(D623,[1]fa31!$D$3:$H$539,5,0)</f>
        <v>#REF!</v>
      </c>
      <c r="O623" s="8" t="s">
        <v>38</v>
      </c>
      <c r="P623" s="9">
        <v>20060460.649999999</v>
      </c>
      <c r="Q623" s="9">
        <v>0</v>
      </c>
      <c r="R623" s="9">
        <v>0</v>
      </c>
      <c r="S623" s="9">
        <v>0</v>
      </c>
      <c r="T623" s="9">
        <f t="shared" si="119"/>
        <v>20060460.649999999</v>
      </c>
      <c r="U623" s="9">
        <v>-2302817.96</v>
      </c>
      <c r="V623" s="9">
        <v>-246795</v>
      </c>
      <c r="W623" s="9">
        <v>0</v>
      </c>
      <c r="X623" s="9">
        <v>-246795</v>
      </c>
      <c r="Y623" s="9">
        <v>0</v>
      </c>
      <c r="Z623" s="9">
        <v>0</v>
      </c>
      <c r="AA623" s="9">
        <f t="shared" si="123"/>
        <v>-2549612.96</v>
      </c>
      <c r="AB623" s="9">
        <v>0</v>
      </c>
      <c r="AC623" s="9">
        <f t="shared" si="120"/>
        <v>17757642.689999998</v>
      </c>
      <c r="AD623" s="9">
        <f t="shared" si="121"/>
        <v>17510847.689999998</v>
      </c>
    </row>
    <row r="624" spans="1:30" x14ac:dyDescent="0.3">
      <c r="A624" s="8" t="s">
        <v>30</v>
      </c>
      <c r="B624" s="8" t="s">
        <v>1288</v>
      </c>
      <c r="C624" s="8">
        <v>1300</v>
      </c>
      <c r="D624" s="8">
        <v>130000039</v>
      </c>
      <c r="E624" s="8">
        <v>0</v>
      </c>
      <c r="F624" s="8" t="s">
        <v>1396</v>
      </c>
      <c r="G624" s="8" t="s">
        <v>1329</v>
      </c>
      <c r="H624" s="8" t="s">
        <v>579</v>
      </c>
      <c r="I624" s="8">
        <v>2000</v>
      </c>
      <c r="J624" s="8">
        <v>55</v>
      </c>
      <c r="K624" s="8">
        <v>11</v>
      </c>
      <c r="L624" s="8" t="s">
        <v>1295</v>
      </c>
      <c r="M624" s="8" t="s">
        <v>53</v>
      </c>
      <c r="N624" s="8" t="e">
        <f>VLOOKUP(D624,[1]fa31!$D$3:$H$539,5,0)</f>
        <v>#REF!</v>
      </c>
      <c r="O624" s="8" t="s">
        <v>38</v>
      </c>
      <c r="P624" s="9">
        <v>126106.54</v>
      </c>
      <c r="Q624" s="9">
        <v>0</v>
      </c>
      <c r="R624" s="9">
        <v>0</v>
      </c>
      <c r="S624" s="9">
        <v>0</v>
      </c>
      <c r="T624" s="9">
        <f t="shared" si="119"/>
        <v>126106.54</v>
      </c>
      <c r="U624" s="9">
        <v>-14478.38</v>
      </c>
      <c r="V624" s="9">
        <v>-1551</v>
      </c>
      <c r="W624" s="9">
        <v>0</v>
      </c>
      <c r="X624" s="9">
        <v>-1551</v>
      </c>
      <c r="Y624" s="9">
        <v>0</v>
      </c>
      <c r="Z624" s="9">
        <v>0</v>
      </c>
      <c r="AA624" s="9">
        <f t="shared" si="123"/>
        <v>-16029.38</v>
      </c>
      <c r="AB624" s="9">
        <v>0</v>
      </c>
      <c r="AC624" s="9">
        <f t="shared" si="120"/>
        <v>111628.15999999999</v>
      </c>
      <c r="AD624" s="9">
        <f t="shared" si="121"/>
        <v>110077.15999999999</v>
      </c>
    </row>
    <row r="625" spans="1:30" x14ac:dyDescent="0.3">
      <c r="A625" s="8" t="s">
        <v>30</v>
      </c>
      <c r="B625" s="8" t="s">
        <v>1288</v>
      </c>
      <c r="C625" s="8">
        <v>1300</v>
      </c>
      <c r="D625" s="8">
        <v>130000040</v>
      </c>
      <c r="E625" s="8">
        <v>0</v>
      </c>
      <c r="F625" s="8" t="s">
        <v>1397</v>
      </c>
      <c r="G625" s="8" t="s">
        <v>1398</v>
      </c>
      <c r="H625" s="8" t="s">
        <v>579</v>
      </c>
      <c r="I625" s="8">
        <v>2568.9</v>
      </c>
      <c r="J625" s="8">
        <v>55</v>
      </c>
      <c r="K625" s="8">
        <v>11</v>
      </c>
      <c r="L625" s="8" t="s">
        <v>1295</v>
      </c>
      <c r="M625" s="8" t="s">
        <v>53</v>
      </c>
      <c r="N625" s="8" t="e">
        <f>VLOOKUP(D625,[1]fa31!$D$3:$H$539,5,0)</f>
        <v>#REF!</v>
      </c>
      <c r="O625" s="8" t="s">
        <v>38</v>
      </c>
      <c r="P625" s="9">
        <v>161977.35</v>
      </c>
      <c r="Q625" s="9">
        <v>0</v>
      </c>
      <c r="R625" s="9">
        <v>0</v>
      </c>
      <c r="S625" s="9">
        <v>0</v>
      </c>
      <c r="T625" s="9">
        <f t="shared" si="119"/>
        <v>161977.35</v>
      </c>
      <c r="U625" s="9">
        <v>-18594.099999999999</v>
      </c>
      <c r="V625" s="9">
        <v>-1993</v>
      </c>
      <c r="W625" s="9">
        <v>0</v>
      </c>
      <c r="X625" s="9">
        <v>-1993</v>
      </c>
      <c r="Y625" s="9">
        <v>0</v>
      </c>
      <c r="Z625" s="9">
        <v>0</v>
      </c>
      <c r="AA625" s="9">
        <f t="shared" si="123"/>
        <v>-20587.099999999999</v>
      </c>
      <c r="AB625" s="9">
        <v>0</v>
      </c>
      <c r="AC625" s="9">
        <f t="shared" si="120"/>
        <v>143383.25</v>
      </c>
      <c r="AD625" s="9">
        <f t="shared" si="121"/>
        <v>141390.25</v>
      </c>
    </row>
    <row r="626" spans="1:30" x14ac:dyDescent="0.3">
      <c r="A626" s="8" t="s">
        <v>30</v>
      </c>
      <c r="B626" s="8" t="s">
        <v>1288</v>
      </c>
      <c r="C626" s="8">
        <v>1300</v>
      </c>
      <c r="D626" s="8">
        <v>130000041</v>
      </c>
      <c r="E626" s="8">
        <v>0</v>
      </c>
      <c r="F626" s="8" t="s">
        <v>1399</v>
      </c>
      <c r="G626" s="8" t="s">
        <v>1400</v>
      </c>
      <c r="H626" s="8" t="s">
        <v>579</v>
      </c>
      <c r="I626" s="8">
        <v>1</v>
      </c>
      <c r="J626" s="8">
        <v>55</v>
      </c>
      <c r="K626" s="8">
        <v>11</v>
      </c>
      <c r="L626" s="8" t="s">
        <v>1295</v>
      </c>
      <c r="M626" s="8" t="s">
        <v>53</v>
      </c>
      <c r="N626" s="8" t="e">
        <f>VLOOKUP(D626,[1]fa31!$D$3:$H$539,5,0)</f>
        <v>#REF!</v>
      </c>
      <c r="O626" s="8" t="s">
        <v>38</v>
      </c>
      <c r="P626" s="9">
        <v>11331.01</v>
      </c>
      <c r="Q626" s="9">
        <v>0</v>
      </c>
      <c r="R626" s="9">
        <v>0</v>
      </c>
      <c r="S626" s="9">
        <v>0</v>
      </c>
      <c r="T626" s="9">
        <f t="shared" si="119"/>
        <v>11331.01</v>
      </c>
      <c r="U626" s="9">
        <v>-1301.4000000000001</v>
      </c>
      <c r="V626" s="9">
        <v>-139</v>
      </c>
      <c r="W626" s="9">
        <v>0</v>
      </c>
      <c r="X626" s="9">
        <v>-139</v>
      </c>
      <c r="Y626" s="9">
        <v>0</v>
      </c>
      <c r="Z626" s="9">
        <v>0</v>
      </c>
      <c r="AA626" s="9">
        <f t="shared" si="123"/>
        <v>-1440.4</v>
      </c>
      <c r="AB626" s="9">
        <v>0</v>
      </c>
      <c r="AC626" s="9">
        <f t="shared" si="120"/>
        <v>10029.61</v>
      </c>
      <c r="AD626" s="9">
        <f t="shared" si="121"/>
        <v>9890.61</v>
      </c>
    </row>
    <row r="627" spans="1:30" x14ac:dyDescent="0.3">
      <c r="A627" s="8" t="s">
        <v>30</v>
      </c>
      <c r="B627" s="8" t="s">
        <v>1288</v>
      </c>
      <c r="C627" s="8">
        <v>1300</v>
      </c>
      <c r="D627" s="8">
        <v>130000042</v>
      </c>
      <c r="E627" s="8">
        <v>0</v>
      </c>
      <c r="F627" s="8" t="s">
        <v>1401</v>
      </c>
      <c r="G627" s="8" t="s">
        <v>1402</v>
      </c>
      <c r="H627" s="8" t="s">
        <v>579</v>
      </c>
      <c r="I627" s="8">
        <v>14100</v>
      </c>
      <c r="J627" s="8">
        <v>55</v>
      </c>
      <c r="K627" s="8">
        <v>11</v>
      </c>
      <c r="L627" s="8" t="s">
        <v>1295</v>
      </c>
      <c r="M627" s="8" t="s">
        <v>53</v>
      </c>
      <c r="N627" s="8" t="e">
        <f>VLOOKUP(D627,[1]fa31!$D$3:$H$539,5,0)</f>
        <v>#REF!</v>
      </c>
      <c r="O627" s="8" t="s">
        <v>38</v>
      </c>
      <c r="P627" s="9">
        <v>7107.26</v>
      </c>
      <c r="Q627" s="9">
        <v>0</v>
      </c>
      <c r="R627" s="9">
        <v>0</v>
      </c>
      <c r="S627" s="9">
        <v>0</v>
      </c>
      <c r="T627" s="9">
        <f t="shared" si="119"/>
        <v>7107.26</v>
      </c>
      <c r="U627" s="9">
        <v>-817.96</v>
      </c>
      <c r="V627" s="9">
        <v>-87</v>
      </c>
      <c r="W627" s="9">
        <v>0</v>
      </c>
      <c r="X627" s="9">
        <v>-87</v>
      </c>
      <c r="Y627" s="9">
        <v>0</v>
      </c>
      <c r="Z627" s="9">
        <v>0</v>
      </c>
      <c r="AA627" s="9">
        <f t="shared" si="123"/>
        <v>-904.96</v>
      </c>
      <c r="AB627" s="9">
        <v>0</v>
      </c>
      <c r="AC627" s="9">
        <f t="shared" si="120"/>
        <v>6289.3</v>
      </c>
      <c r="AD627" s="9">
        <f t="shared" si="121"/>
        <v>6202.3</v>
      </c>
    </row>
    <row r="628" spans="1:30" x14ac:dyDescent="0.3">
      <c r="A628" s="8" t="s">
        <v>30</v>
      </c>
      <c r="B628" s="8" t="s">
        <v>1288</v>
      </c>
      <c r="C628" s="8">
        <v>1300</v>
      </c>
      <c r="D628" s="8">
        <v>130000044</v>
      </c>
      <c r="E628" s="8">
        <v>0</v>
      </c>
      <c r="F628" s="8" t="s">
        <v>1403</v>
      </c>
      <c r="G628" s="8" t="s">
        <v>1404</v>
      </c>
      <c r="H628" s="8" t="s">
        <v>579</v>
      </c>
      <c r="I628" s="8">
        <v>16239</v>
      </c>
      <c r="J628" s="8">
        <v>55</v>
      </c>
      <c r="K628" s="8">
        <v>11</v>
      </c>
      <c r="L628" s="8" t="s">
        <v>1295</v>
      </c>
      <c r="M628" s="8" t="s">
        <v>53</v>
      </c>
      <c r="N628" s="8" t="e">
        <f>VLOOKUP(D628,[1]fa31!$D$3:$H$539,5,0)</f>
        <v>#REF!</v>
      </c>
      <c r="O628" s="8" t="s">
        <v>38</v>
      </c>
      <c r="P628" s="9">
        <v>40490.89</v>
      </c>
      <c r="Q628" s="9">
        <v>0</v>
      </c>
      <c r="R628" s="9">
        <v>0</v>
      </c>
      <c r="S628" s="9">
        <v>0</v>
      </c>
      <c r="T628" s="9">
        <f t="shared" si="119"/>
        <v>40490.89</v>
      </c>
      <c r="U628" s="9">
        <v>-4647.16</v>
      </c>
      <c r="V628" s="9">
        <v>-498</v>
      </c>
      <c r="W628" s="9">
        <v>0</v>
      </c>
      <c r="X628" s="9">
        <v>-498</v>
      </c>
      <c r="Y628" s="9">
        <v>0</v>
      </c>
      <c r="Z628" s="9">
        <v>0</v>
      </c>
      <c r="AA628" s="9">
        <f t="shared" si="123"/>
        <v>-5145.16</v>
      </c>
      <c r="AB628" s="9">
        <v>0</v>
      </c>
      <c r="AC628" s="9">
        <f t="shared" si="120"/>
        <v>35843.729999999996</v>
      </c>
      <c r="AD628" s="9">
        <f t="shared" si="121"/>
        <v>35345.729999999996</v>
      </c>
    </row>
    <row r="629" spans="1:30" x14ac:dyDescent="0.3">
      <c r="A629" s="8" t="s">
        <v>30</v>
      </c>
      <c r="B629" s="8" t="s">
        <v>1288</v>
      </c>
      <c r="C629" s="8">
        <v>1300</v>
      </c>
      <c r="D629" s="8">
        <v>130000045</v>
      </c>
      <c r="E629" s="8">
        <v>0</v>
      </c>
      <c r="F629" s="8" t="s">
        <v>1405</v>
      </c>
      <c r="G629" s="8" t="s">
        <v>1406</v>
      </c>
      <c r="H629" s="8" t="s">
        <v>579</v>
      </c>
      <c r="I629" s="8">
        <v>1</v>
      </c>
      <c r="J629" s="8">
        <v>55</v>
      </c>
      <c r="K629" s="8">
        <v>11</v>
      </c>
      <c r="L629" s="8" t="s">
        <v>1295</v>
      </c>
      <c r="M629" s="8" t="s">
        <v>53</v>
      </c>
      <c r="N629" s="8" t="e">
        <f>VLOOKUP(D629,[1]fa31!$D$3:$H$539,5,0)</f>
        <v>#REF!</v>
      </c>
      <c r="O629" s="8" t="s">
        <v>38</v>
      </c>
      <c r="P629" s="9">
        <v>865514.66</v>
      </c>
      <c r="Q629" s="9">
        <v>0</v>
      </c>
      <c r="R629" s="9">
        <v>0</v>
      </c>
      <c r="S629" s="9">
        <v>0</v>
      </c>
      <c r="T629" s="9">
        <f t="shared" si="119"/>
        <v>865514.66</v>
      </c>
      <c r="U629" s="9">
        <v>-99353.82</v>
      </c>
      <c r="V629" s="9">
        <v>-10648</v>
      </c>
      <c r="W629" s="9">
        <v>0</v>
      </c>
      <c r="X629" s="9">
        <v>-10648</v>
      </c>
      <c r="Y629" s="9">
        <v>0</v>
      </c>
      <c r="Z629" s="9">
        <v>0</v>
      </c>
      <c r="AA629" s="9">
        <f t="shared" si="123"/>
        <v>-110001.82</v>
      </c>
      <c r="AB629" s="9">
        <v>0</v>
      </c>
      <c r="AC629" s="9">
        <f t="shared" si="120"/>
        <v>766160.84000000008</v>
      </c>
      <c r="AD629" s="9">
        <f t="shared" si="121"/>
        <v>755512.84000000008</v>
      </c>
    </row>
    <row r="630" spans="1:30" x14ac:dyDescent="0.3">
      <c r="A630" s="8" t="s">
        <v>30</v>
      </c>
      <c r="B630" s="8" t="s">
        <v>1288</v>
      </c>
      <c r="C630" s="8">
        <v>1300</v>
      </c>
      <c r="D630" s="8">
        <v>130000046</v>
      </c>
      <c r="E630" s="8">
        <v>0</v>
      </c>
      <c r="F630" s="8" t="s">
        <v>1407</v>
      </c>
      <c r="G630" s="8" t="s">
        <v>586</v>
      </c>
      <c r="H630" s="8" t="s">
        <v>579</v>
      </c>
      <c r="I630" s="8">
        <v>15270</v>
      </c>
      <c r="J630" s="8">
        <v>55</v>
      </c>
      <c r="K630" s="8">
        <v>11</v>
      </c>
      <c r="L630" s="8" t="s">
        <v>1295</v>
      </c>
      <c r="M630" s="8" t="s">
        <v>53</v>
      </c>
      <c r="N630" s="8" t="e">
        <f>VLOOKUP(D630,[1]fa31!$D$3:$H$539,5,0)</f>
        <v>#REF!</v>
      </c>
      <c r="O630" s="8" t="s">
        <v>38</v>
      </c>
      <c r="P630" s="9">
        <v>1046548.24</v>
      </c>
      <c r="Q630" s="9">
        <v>0</v>
      </c>
      <c r="R630" s="9">
        <v>0</v>
      </c>
      <c r="S630" s="9">
        <v>0</v>
      </c>
      <c r="T630" s="9">
        <f t="shared" si="119"/>
        <v>1046548.24</v>
      </c>
      <c r="U630" s="9">
        <v>-120059.99</v>
      </c>
      <c r="V630" s="9">
        <v>-12826</v>
      </c>
      <c r="W630" s="9">
        <v>0</v>
      </c>
      <c r="X630" s="9">
        <v>-12826</v>
      </c>
      <c r="Y630" s="9">
        <v>0</v>
      </c>
      <c r="Z630" s="9">
        <v>0</v>
      </c>
      <c r="AA630" s="9">
        <f t="shared" si="123"/>
        <v>-132885.99</v>
      </c>
      <c r="AB630" s="9">
        <v>0</v>
      </c>
      <c r="AC630" s="9">
        <f t="shared" si="120"/>
        <v>926488.25</v>
      </c>
      <c r="AD630" s="9">
        <f t="shared" si="121"/>
        <v>913662.25</v>
      </c>
    </row>
    <row r="631" spans="1:30" x14ac:dyDescent="0.3">
      <c r="A631" s="8" t="s">
        <v>30</v>
      </c>
      <c r="B631" s="8" t="s">
        <v>1288</v>
      </c>
      <c r="C631" s="8">
        <v>1300</v>
      </c>
      <c r="D631" s="8">
        <v>130000047</v>
      </c>
      <c r="E631" s="8">
        <v>0</v>
      </c>
      <c r="F631" s="8" t="s">
        <v>1408</v>
      </c>
      <c r="G631" s="8" t="s">
        <v>1329</v>
      </c>
      <c r="H631" s="8" t="s">
        <v>579</v>
      </c>
      <c r="I631" s="8">
        <v>285</v>
      </c>
      <c r="J631" s="8">
        <v>55</v>
      </c>
      <c r="K631" s="8">
        <v>11</v>
      </c>
      <c r="L631" s="8" t="s">
        <v>1295</v>
      </c>
      <c r="M631" s="8" t="s">
        <v>53</v>
      </c>
      <c r="N631" s="8" t="e">
        <f>VLOOKUP(D631,[1]fa31!$D$3:$H$539,5,0)</f>
        <v>#REF!</v>
      </c>
      <c r="O631" s="8" t="s">
        <v>38</v>
      </c>
      <c r="P631" s="9">
        <v>19013.68</v>
      </c>
      <c r="Q631" s="9">
        <v>0</v>
      </c>
      <c r="R631" s="9">
        <v>0</v>
      </c>
      <c r="S631" s="9">
        <v>0</v>
      </c>
      <c r="T631" s="9">
        <f t="shared" si="119"/>
        <v>19013.68</v>
      </c>
      <c r="U631" s="9">
        <v>-2183.1999999999998</v>
      </c>
      <c r="V631" s="9">
        <v>-234</v>
      </c>
      <c r="W631" s="9">
        <v>0</v>
      </c>
      <c r="X631" s="9">
        <v>-234</v>
      </c>
      <c r="Y631" s="9">
        <v>0</v>
      </c>
      <c r="Z631" s="9">
        <v>0</v>
      </c>
      <c r="AA631" s="9">
        <f t="shared" si="123"/>
        <v>-2417.1999999999998</v>
      </c>
      <c r="AB631" s="9">
        <v>0</v>
      </c>
      <c r="AC631" s="9">
        <f t="shared" si="120"/>
        <v>16830.48</v>
      </c>
      <c r="AD631" s="9">
        <f t="shared" si="121"/>
        <v>16596.48</v>
      </c>
    </row>
    <row r="632" spans="1:30" x14ac:dyDescent="0.3">
      <c r="A632" s="8" t="s">
        <v>30</v>
      </c>
      <c r="B632" s="8" t="s">
        <v>1288</v>
      </c>
      <c r="C632" s="8">
        <v>1300</v>
      </c>
      <c r="D632" s="8">
        <v>130000048</v>
      </c>
      <c r="E632" s="8">
        <v>0</v>
      </c>
      <c r="F632" s="8" t="s">
        <v>1409</v>
      </c>
      <c r="G632" s="8" t="s">
        <v>1329</v>
      </c>
      <c r="H632" s="8" t="s">
        <v>579</v>
      </c>
      <c r="I632" s="8">
        <v>113.5</v>
      </c>
      <c r="J632" s="8">
        <v>55</v>
      </c>
      <c r="K632" s="8">
        <v>11</v>
      </c>
      <c r="L632" s="8" t="s">
        <v>1295</v>
      </c>
      <c r="M632" s="8" t="s">
        <v>53</v>
      </c>
      <c r="N632" s="8" t="e">
        <f>VLOOKUP(D632,[1]fa31!$D$3:$H$539,5,0)</f>
        <v>#REF!</v>
      </c>
      <c r="O632" s="8" t="s">
        <v>38</v>
      </c>
      <c r="P632" s="9">
        <v>7964.71</v>
      </c>
      <c r="Q632" s="9">
        <v>0</v>
      </c>
      <c r="R632" s="9">
        <v>0</v>
      </c>
      <c r="S632" s="9">
        <v>0</v>
      </c>
      <c r="T632" s="9">
        <f t="shared" si="119"/>
        <v>7964.71</v>
      </c>
      <c r="U632" s="9">
        <v>-916.06</v>
      </c>
      <c r="V632" s="9">
        <v>-98</v>
      </c>
      <c r="W632" s="9">
        <v>0</v>
      </c>
      <c r="X632" s="9">
        <v>-98</v>
      </c>
      <c r="Y632" s="9">
        <v>0</v>
      </c>
      <c r="Z632" s="9">
        <v>0</v>
      </c>
      <c r="AA632" s="9">
        <f t="shared" si="123"/>
        <v>-1014.06</v>
      </c>
      <c r="AB632" s="9">
        <v>0</v>
      </c>
      <c r="AC632" s="9">
        <f t="shared" si="120"/>
        <v>7048.65</v>
      </c>
      <c r="AD632" s="9">
        <f t="shared" si="121"/>
        <v>6950.65</v>
      </c>
    </row>
    <row r="633" spans="1:30" x14ac:dyDescent="0.3">
      <c r="A633" s="8" t="s">
        <v>30</v>
      </c>
      <c r="B633" s="8" t="s">
        <v>1288</v>
      </c>
      <c r="C633" s="8">
        <v>1300</v>
      </c>
      <c r="D633" s="8">
        <v>130000049</v>
      </c>
      <c r="E633" s="8">
        <v>0</v>
      </c>
      <c r="F633" s="8" t="s">
        <v>1410</v>
      </c>
      <c r="G633" s="8" t="s">
        <v>1329</v>
      </c>
      <c r="H633" s="8" t="s">
        <v>579</v>
      </c>
      <c r="I633" s="8">
        <v>494.5</v>
      </c>
      <c r="J633" s="8">
        <v>55</v>
      </c>
      <c r="K633" s="8">
        <v>11</v>
      </c>
      <c r="L633" s="8" t="s">
        <v>1295</v>
      </c>
      <c r="M633" s="8" t="s">
        <v>53</v>
      </c>
      <c r="N633" s="8" t="e">
        <f>VLOOKUP(D633,[1]fa31!$D$3:$H$539,5,0)</f>
        <v>#REF!</v>
      </c>
      <c r="O633" s="8" t="s">
        <v>38</v>
      </c>
      <c r="P633" s="9">
        <v>34466.86</v>
      </c>
      <c r="Q633" s="9">
        <v>0</v>
      </c>
      <c r="R633" s="9">
        <v>0</v>
      </c>
      <c r="S633" s="9">
        <v>0</v>
      </c>
      <c r="T633" s="9">
        <f t="shared" si="119"/>
        <v>34466.86</v>
      </c>
      <c r="U633" s="9">
        <v>-3954.72</v>
      </c>
      <c r="V633" s="9">
        <v>-424</v>
      </c>
      <c r="W633" s="9">
        <v>0</v>
      </c>
      <c r="X633" s="9">
        <v>-424</v>
      </c>
      <c r="Y633" s="9">
        <v>0</v>
      </c>
      <c r="Z633" s="9">
        <v>0</v>
      </c>
      <c r="AA633" s="9">
        <f t="shared" si="123"/>
        <v>-4378.7199999999993</v>
      </c>
      <c r="AB633" s="9">
        <v>0</v>
      </c>
      <c r="AC633" s="9">
        <f t="shared" si="120"/>
        <v>30512.14</v>
      </c>
      <c r="AD633" s="9">
        <f t="shared" si="121"/>
        <v>30088.14</v>
      </c>
    </row>
    <row r="634" spans="1:30" x14ac:dyDescent="0.3">
      <c r="A634" s="8" t="s">
        <v>30</v>
      </c>
      <c r="B634" s="8" t="s">
        <v>1288</v>
      </c>
      <c r="C634" s="8">
        <v>1300</v>
      </c>
      <c r="D634" s="8">
        <v>130000050</v>
      </c>
      <c r="E634" s="8">
        <v>0</v>
      </c>
      <c r="F634" s="8" t="s">
        <v>1411</v>
      </c>
      <c r="G634" s="8" t="s">
        <v>1329</v>
      </c>
      <c r="H634" s="8" t="s">
        <v>579</v>
      </c>
      <c r="I634" s="8">
        <v>74.2</v>
      </c>
      <c r="J634" s="8">
        <v>55</v>
      </c>
      <c r="K634" s="8">
        <v>11</v>
      </c>
      <c r="L634" s="8" t="s">
        <v>1295</v>
      </c>
      <c r="M634" s="8" t="s">
        <v>53</v>
      </c>
      <c r="N634" s="8" t="e">
        <f>VLOOKUP(D634,[1]fa31!$D$3:$H$539,5,0)</f>
        <v>#REF!</v>
      </c>
      <c r="O634" s="8" t="s">
        <v>38</v>
      </c>
      <c r="P634" s="9">
        <v>4654.16</v>
      </c>
      <c r="Q634" s="9">
        <v>0</v>
      </c>
      <c r="R634" s="9">
        <v>0</v>
      </c>
      <c r="S634" s="9">
        <v>0</v>
      </c>
      <c r="T634" s="9">
        <f t="shared" si="119"/>
        <v>4654.16</v>
      </c>
      <c r="U634" s="9">
        <v>-532.54</v>
      </c>
      <c r="V634" s="9">
        <v>-57</v>
      </c>
      <c r="W634" s="9">
        <v>0</v>
      </c>
      <c r="X634" s="9">
        <v>-57</v>
      </c>
      <c r="Y634" s="9">
        <v>0</v>
      </c>
      <c r="Z634" s="9">
        <v>0</v>
      </c>
      <c r="AA634" s="9">
        <f t="shared" si="123"/>
        <v>-589.54</v>
      </c>
      <c r="AB634" s="9">
        <v>0</v>
      </c>
      <c r="AC634" s="9">
        <f t="shared" si="120"/>
        <v>4121.62</v>
      </c>
      <c r="AD634" s="9">
        <f t="shared" si="121"/>
        <v>4064.62</v>
      </c>
    </row>
    <row r="635" spans="1:30" x14ac:dyDescent="0.3">
      <c r="A635" s="8" t="s">
        <v>30</v>
      </c>
      <c r="B635" s="8" t="s">
        <v>1288</v>
      </c>
      <c r="C635" s="8">
        <v>1300</v>
      </c>
      <c r="D635" s="8">
        <v>130000051</v>
      </c>
      <c r="E635" s="8">
        <v>0</v>
      </c>
      <c r="F635" s="8" t="s">
        <v>1412</v>
      </c>
      <c r="G635" s="8" t="s">
        <v>1329</v>
      </c>
      <c r="H635" s="8" t="s">
        <v>579</v>
      </c>
      <c r="I635" s="8">
        <v>85.6</v>
      </c>
      <c r="J635" s="8">
        <v>55</v>
      </c>
      <c r="K635" s="8">
        <v>11</v>
      </c>
      <c r="L635" s="8" t="s">
        <v>1295</v>
      </c>
      <c r="M635" s="8" t="s">
        <v>53</v>
      </c>
      <c r="N635" s="8" t="e">
        <f>VLOOKUP(D635,[1]fa31!$D$3:$H$539,5,0)</f>
        <v>#REF!</v>
      </c>
      <c r="O635" s="8" t="s">
        <v>38</v>
      </c>
      <c r="P635" s="9">
        <v>6167.05</v>
      </c>
      <c r="Q635" s="9">
        <v>0</v>
      </c>
      <c r="R635" s="9">
        <v>0</v>
      </c>
      <c r="S635" s="9">
        <v>0</v>
      </c>
      <c r="T635" s="9">
        <f t="shared" si="119"/>
        <v>6167.05</v>
      </c>
      <c r="U635" s="9">
        <v>-707.14</v>
      </c>
      <c r="V635" s="9">
        <v>-76</v>
      </c>
      <c r="W635" s="9">
        <v>0</v>
      </c>
      <c r="X635" s="9">
        <v>-76</v>
      </c>
      <c r="Y635" s="9">
        <v>0</v>
      </c>
      <c r="Z635" s="9">
        <v>0</v>
      </c>
      <c r="AA635" s="9">
        <f t="shared" si="123"/>
        <v>-783.14</v>
      </c>
      <c r="AB635" s="9">
        <v>0</v>
      </c>
      <c r="AC635" s="9">
        <f t="shared" si="120"/>
        <v>5459.91</v>
      </c>
      <c r="AD635" s="9">
        <f t="shared" si="121"/>
        <v>5383.91</v>
      </c>
    </row>
    <row r="636" spans="1:30" x14ac:dyDescent="0.3">
      <c r="A636" s="8" t="s">
        <v>30</v>
      </c>
      <c r="B636" s="8" t="s">
        <v>1288</v>
      </c>
      <c r="C636" s="8">
        <v>1300</v>
      </c>
      <c r="D636" s="8">
        <v>130000052</v>
      </c>
      <c r="E636" s="8">
        <v>0</v>
      </c>
      <c r="F636" s="8" t="s">
        <v>1413</v>
      </c>
      <c r="G636" s="8" t="s">
        <v>581</v>
      </c>
      <c r="H636" s="8" t="s">
        <v>579</v>
      </c>
      <c r="I636" s="8">
        <v>258.39999999999998</v>
      </c>
      <c r="J636" s="8">
        <v>55</v>
      </c>
      <c r="K636" s="8">
        <v>11</v>
      </c>
      <c r="L636" s="8" t="s">
        <v>1295</v>
      </c>
      <c r="M636" s="8" t="s">
        <v>53</v>
      </c>
      <c r="N636" s="8" t="e">
        <f>VLOOKUP(D636,[1]fa31!$D$3:$H$539,5,0)</f>
        <v>#REF!</v>
      </c>
      <c r="O636" s="8" t="s">
        <v>38</v>
      </c>
      <c r="P636" s="9">
        <v>18418.650000000001</v>
      </c>
      <c r="Q636" s="9">
        <v>0</v>
      </c>
      <c r="R636" s="9">
        <v>0</v>
      </c>
      <c r="S636" s="9">
        <v>0</v>
      </c>
      <c r="T636" s="9">
        <f t="shared" si="119"/>
        <v>18418.650000000001</v>
      </c>
      <c r="U636" s="9">
        <v>-2113.6999999999998</v>
      </c>
      <c r="V636" s="9">
        <v>-227</v>
      </c>
      <c r="W636" s="9">
        <v>0</v>
      </c>
      <c r="X636" s="9">
        <v>-227</v>
      </c>
      <c r="Y636" s="9">
        <v>0</v>
      </c>
      <c r="Z636" s="9">
        <v>0</v>
      </c>
      <c r="AA636" s="9">
        <f t="shared" si="123"/>
        <v>-2340.6999999999998</v>
      </c>
      <c r="AB636" s="9">
        <v>0</v>
      </c>
      <c r="AC636" s="9">
        <f t="shared" si="120"/>
        <v>16304.95</v>
      </c>
      <c r="AD636" s="9">
        <f t="shared" si="121"/>
        <v>16077.95</v>
      </c>
    </row>
    <row r="637" spans="1:30" x14ac:dyDescent="0.3">
      <c r="A637" s="8" t="s">
        <v>30</v>
      </c>
      <c r="B637" s="8" t="s">
        <v>1288</v>
      </c>
      <c r="C637" s="8">
        <v>1300</v>
      </c>
      <c r="D637" s="8">
        <v>130000053</v>
      </c>
      <c r="E637" s="8">
        <v>0</v>
      </c>
      <c r="F637" s="8" t="s">
        <v>1414</v>
      </c>
      <c r="G637" s="8" t="s">
        <v>575</v>
      </c>
      <c r="H637" s="8" t="s">
        <v>579</v>
      </c>
      <c r="I637" s="8">
        <v>114</v>
      </c>
      <c r="J637" s="8">
        <v>55</v>
      </c>
      <c r="K637" s="8">
        <v>11</v>
      </c>
      <c r="L637" s="8" t="s">
        <v>1295</v>
      </c>
      <c r="M637" s="8" t="s">
        <v>53</v>
      </c>
      <c r="N637" s="8" t="e">
        <f>VLOOKUP(D637,[1]fa31!$D$3:$H$539,5,0)</f>
        <v>#REF!</v>
      </c>
      <c r="O637" s="8" t="s">
        <v>38</v>
      </c>
      <c r="P637" s="9">
        <v>7969.3</v>
      </c>
      <c r="Q637" s="9">
        <v>0</v>
      </c>
      <c r="R637" s="9">
        <v>0</v>
      </c>
      <c r="S637" s="9">
        <v>0</v>
      </c>
      <c r="T637" s="9">
        <f t="shared" si="119"/>
        <v>7969.3</v>
      </c>
      <c r="U637" s="9">
        <v>-916.2</v>
      </c>
      <c r="V637" s="9">
        <v>-98</v>
      </c>
      <c r="W637" s="9">
        <v>0</v>
      </c>
      <c r="X637" s="9">
        <v>-98</v>
      </c>
      <c r="Y637" s="9">
        <v>0</v>
      </c>
      <c r="Z637" s="9">
        <v>0</v>
      </c>
      <c r="AA637" s="9">
        <f t="shared" si="123"/>
        <v>-1014.2</v>
      </c>
      <c r="AB637" s="9">
        <v>0</v>
      </c>
      <c r="AC637" s="9">
        <f t="shared" si="120"/>
        <v>7053.1</v>
      </c>
      <c r="AD637" s="9">
        <f t="shared" si="121"/>
        <v>6955.1</v>
      </c>
    </row>
    <row r="638" spans="1:30" x14ac:dyDescent="0.3">
      <c r="A638" s="8" t="s">
        <v>30</v>
      </c>
      <c r="B638" s="8" t="s">
        <v>1288</v>
      </c>
      <c r="C638" s="8">
        <v>1300</v>
      </c>
      <c r="D638" s="8">
        <v>130000054</v>
      </c>
      <c r="E638" s="8">
        <v>0</v>
      </c>
      <c r="F638" s="8" t="s">
        <v>1415</v>
      </c>
      <c r="G638" s="8" t="s">
        <v>1416</v>
      </c>
      <c r="H638" s="8" t="s">
        <v>579</v>
      </c>
      <c r="I638" s="8">
        <v>270</v>
      </c>
      <c r="J638" s="8">
        <v>55</v>
      </c>
      <c r="K638" s="8">
        <v>11</v>
      </c>
      <c r="L638" s="8" t="s">
        <v>1295</v>
      </c>
      <c r="M638" s="8" t="s">
        <v>53</v>
      </c>
      <c r="N638" s="8" t="e">
        <f>VLOOKUP(D638,[1]fa31!$D$3:$H$539,5,0)</f>
        <v>#REF!</v>
      </c>
      <c r="O638" s="8" t="s">
        <v>38</v>
      </c>
      <c r="P638" s="9">
        <v>13324.9</v>
      </c>
      <c r="Q638" s="9">
        <v>0</v>
      </c>
      <c r="R638" s="9">
        <v>0</v>
      </c>
      <c r="S638" s="9">
        <v>0</v>
      </c>
      <c r="T638" s="9">
        <f t="shared" si="119"/>
        <v>13324.9</v>
      </c>
      <c r="U638" s="9">
        <v>-1531.74</v>
      </c>
      <c r="V638" s="9">
        <v>-164</v>
      </c>
      <c r="W638" s="9">
        <v>0</v>
      </c>
      <c r="X638" s="9">
        <v>-164</v>
      </c>
      <c r="Y638" s="9">
        <v>0</v>
      </c>
      <c r="Z638" s="9">
        <v>0</v>
      </c>
      <c r="AA638" s="9">
        <f t="shared" si="123"/>
        <v>-1695.74</v>
      </c>
      <c r="AB638" s="9">
        <v>0</v>
      </c>
      <c r="AC638" s="9">
        <f t="shared" si="120"/>
        <v>11793.16</v>
      </c>
      <c r="AD638" s="9">
        <f t="shared" si="121"/>
        <v>11629.16</v>
      </c>
    </row>
    <row r="639" spans="1:30" x14ac:dyDescent="0.3">
      <c r="A639" s="8" t="s">
        <v>30</v>
      </c>
      <c r="B639" s="8" t="s">
        <v>1288</v>
      </c>
      <c r="C639" s="8">
        <v>1300</v>
      </c>
      <c r="D639" s="8">
        <v>130000055</v>
      </c>
      <c r="E639" s="8">
        <v>0</v>
      </c>
      <c r="F639" s="8" t="s">
        <v>1417</v>
      </c>
      <c r="G639" s="8" t="s">
        <v>1416</v>
      </c>
      <c r="H639" s="8" t="s">
        <v>579</v>
      </c>
      <c r="I639" s="8">
        <v>200</v>
      </c>
      <c r="J639" s="8">
        <v>55</v>
      </c>
      <c r="K639" s="8">
        <v>11</v>
      </c>
      <c r="L639" s="8" t="s">
        <v>1295</v>
      </c>
      <c r="M639" s="8" t="s">
        <v>53</v>
      </c>
      <c r="N639" s="8" t="e">
        <f>VLOOKUP(D639,[1]fa31!$D$3:$H$539,5,0)</f>
        <v>#REF!</v>
      </c>
      <c r="O639" s="8" t="s">
        <v>38</v>
      </c>
      <c r="P639" s="9">
        <v>10151.459999999999</v>
      </c>
      <c r="Q639" s="9">
        <v>0</v>
      </c>
      <c r="R639" s="9">
        <v>0</v>
      </c>
      <c r="S639" s="9">
        <v>0</v>
      </c>
      <c r="T639" s="9">
        <f t="shared" si="119"/>
        <v>10151.459999999999</v>
      </c>
      <c r="U639" s="9">
        <v>-1166.74</v>
      </c>
      <c r="V639" s="9">
        <v>-125</v>
      </c>
      <c r="W639" s="9">
        <v>0</v>
      </c>
      <c r="X639" s="9">
        <v>-125</v>
      </c>
      <c r="Y639" s="9">
        <v>0</v>
      </c>
      <c r="Z639" s="9">
        <v>0</v>
      </c>
      <c r="AA639" s="9">
        <f t="shared" si="123"/>
        <v>-1291.74</v>
      </c>
      <c r="AB639" s="9">
        <v>0</v>
      </c>
      <c r="AC639" s="9">
        <f t="shared" si="120"/>
        <v>8984.7199999999993</v>
      </c>
      <c r="AD639" s="9">
        <f t="shared" si="121"/>
        <v>8859.7199999999993</v>
      </c>
    </row>
    <row r="640" spans="1:30" x14ac:dyDescent="0.3">
      <c r="A640" s="8" t="s">
        <v>30</v>
      </c>
      <c r="B640" s="8" t="s">
        <v>1288</v>
      </c>
      <c r="C640" s="8">
        <v>1300</v>
      </c>
      <c r="D640" s="8">
        <v>130000056</v>
      </c>
      <c r="E640" s="8">
        <v>0</v>
      </c>
      <c r="F640" s="8" t="s">
        <v>1418</v>
      </c>
      <c r="G640" s="8" t="s">
        <v>1416</v>
      </c>
      <c r="H640" s="8" t="s">
        <v>579</v>
      </c>
      <c r="I640" s="8">
        <v>405</v>
      </c>
      <c r="J640" s="8">
        <v>55</v>
      </c>
      <c r="K640" s="8">
        <v>11</v>
      </c>
      <c r="L640" s="8" t="s">
        <v>1295</v>
      </c>
      <c r="M640" s="8" t="s">
        <v>53</v>
      </c>
      <c r="N640" s="8" t="e">
        <f>VLOOKUP(D640,[1]fa31!$D$3:$H$539,5,0)</f>
        <v>#REF!</v>
      </c>
      <c r="O640" s="8" t="s">
        <v>38</v>
      </c>
      <c r="P640" s="9">
        <v>20180.830000000002</v>
      </c>
      <c r="Q640" s="9">
        <v>0</v>
      </c>
      <c r="R640" s="9">
        <v>0</v>
      </c>
      <c r="S640" s="9">
        <v>0</v>
      </c>
      <c r="T640" s="9">
        <f t="shared" si="119"/>
        <v>20180.830000000002</v>
      </c>
      <c r="U640" s="9">
        <v>-2316.46</v>
      </c>
      <c r="V640" s="9">
        <v>-248</v>
      </c>
      <c r="W640" s="9">
        <v>0</v>
      </c>
      <c r="X640" s="9">
        <v>-248</v>
      </c>
      <c r="Y640" s="9">
        <v>0</v>
      </c>
      <c r="Z640" s="9">
        <v>0</v>
      </c>
      <c r="AA640" s="9">
        <f t="shared" si="123"/>
        <v>-2564.46</v>
      </c>
      <c r="AB640" s="9">
        <v>0</v>
      </c>
      <c r="AC640" s="9">
        <f t="shared" si="120"/>
        <v>17864.370000000003</v>
      </c>
      <c r="AD640" s="9">
        <f t="shared" si="121"/>
        <v>17616.370000000003</v>
      </c>
    </row>
    <row r="641" spans="1:30" x14ac:dyDescent="0.3">
      <c r="A641" s="8" t="s">
        <v>30</v>
      </c>
      <c r="B641" s="8" t="s">
        <v>1288</v>
      </c>
      <c r="C641" s="8">
        <v>1300</v>
      </c>
      <c r="D641" s="8">
        <v>130000057</v>
      </c>
      <c r="E641" s="8">
        <v>0</v>
      </c>
      <c r="F641" s="8" t="s">
        <v>1419</v>
      </c>
      <c r="G641" s="8" t="s">
        <v>1416</v>
      </c>
      <c r="H641" s="8" t="s">
        <v>579</v>
      </c>
      <c r="I641" s="8">
        <v>704</v>
      </c>
      <c r="J641" s="8">
        <v>55</v>
      </c>
      <c r="K641" s="8">
        <v>11</v>
      </c>
      <c r="L641" s="8" t="s">
        <v>1295</v>
      </c>
      <c r="M641" s="8" t="s">
        <v>53</v>
      </c>
      <c r="N641" s="8" t="e">
        <f>VLOOKUP(D641,[1]fa31!$D$3:$H$539,5,0)</f>
        <v>#REF!</v>
      </c>
      <c r="O641" s="8" t="s">
        <v>38</v>
      </c>
      <c r="P641" s="9">
        <v>36927.769999999997</v>
      </c>
      <c r="Q641" s="9">
        <v>0</v>
      </c>
      <c r="R641" s="9">
        <v>0</v>
      </c>
      <c r="S641" s="9">
        <v>0</v>
      </c>
      <c r="T641" s="9">
        <f t="shared" si="119"/>
        <v>36927.769999999997</v>
      </c>
      <c r="U641" s="9">
        <v>-4240.38</v>
      </c>
      <c r="V641" s="9">
        <v>-454</v>
      </c>
      <c r="W641" s="9">
        <v>0</v>
      </c>
      <c r="X641" s="9">
        <v>-454</v>
      </c>
      <c r="Y641" s="9">
        <v>0</v>
      </c>
      <c r="Z641" s="9">
        <v>0</v>
      </c>
      <c r="AA641" s="9">
        <f t="shared" si="123"/>
        <v>-4694.38</v>
      </c>
      <c r="AB641" s="9">
        <v>0</v>
      </c>
      <c r="AC641" s="9">
        <f t="shared" si="120"/>
        <v>32687.389999999996</v>
      </c>
      <c r="AD641" s="9">
        <f t="shared" si="121"/>
        <v>32233.389999999996</v>
      </c>
    </row>
    <row r="642" spans="1:30" x14ac:dyDescent="0.3">
      <c r="A642" s="8" t="s">
        <v>30</v>
      </c>
      <c r="B642" s="8" t="s">
        <v>1288</v>
      </c>
      <c r="C642" s="8">
        <v>1300</v>
      </c>
      <c r="D642" s="8">
        <v>130000058</v>
      </c>
      <c r="E642" s="8">
        <v>0</v>
      </c>
      <c r="F642" s="8" t="s">
        <v>1420</v>
      </c>
      <c r="G642" s="8" t="s">
        <v>1416</v>
      </c>
      <c r="H642" s="8" t="s">
        <v>579</v>
      </c>
      <c r="I642" s="8">
        <v>2945</v>
      </c>
      <c r="J642" s="8">
        <v>55</v>
      </c>
      <c r="K642" s="8">
        <v>11</v>
      </c>
      <c r="L642" s="8" t="s">
        <v>1295</v>
      </c>
      <c r="M642" s="8" t="s">
        <v>53</v>
      </c>
      <c r="N642" s="8" t="e">
        <f>VLOOKUP(D642,[1]fa31!$D$3:$H$539,5,0)</f>
        <v>#REF!</v>
      </c>
      <c r="O642" s="8" t="s">
        <v>38</v>
      </c>
      <c r="P642" s="9">
        <v>164701.42000000001</v>
      </c>
      <c r="Q642" s="9">
        <v>0</v>
      </c>
      <c r="R642" s="9">
        <v>0</v>
      </c>
      <c r="S642" s="9">
        <v>0</v>
      </c>
      <c r="T642" s="9">
        <f t="shared" si="119"/>
        <v>164701.42000000001</v>
      </c>
      <c r="U642" s="9">
        <v>-18908.38</v>
      </c>
      <c r="V642" s="9">
        <v>-2026</v>
      </c>
      <c r="W642" s="9">
        <v>0</v>
      </c>
      <c r="X642" s="9">
        <v>-2026</v>
      </c>
      <c r="Y642" s="9">
        <v>0</v>
      </c>
      <c r="Z642" s="9">
        <v>0</v>
      </c>
      <c r="AA642" s="9">
        <f t="shared" si="123"/>
        <v>-20934.38</v>
      </c>
      <c r="AB642" s="9">
        <v>0</v>
      </c>
      <c r="AC642" s="9">
        <f t="shared" si="120"/>
        <v>145793.04</v>
      </c>
      <c r="AD642" s="9">
        <f t="shared" si="121"/>
        <v>143767.04000000001</v>
      </c>
    </row>
    <row r="643" spans="1:30" x14ac:dyDescent="0.3">
      <c r="A643" s="8" t="s">
        <v>30</v>
      </c>
      <c r="B643" s="8" t="s">
        <v>1288</v>
      </c>
      <c r="C643" s="8">
        <v>1300</v>
      </c>
      <c r="D643" s="8">
        <v>130000059</v>
      </c>
      <c r="E643" s="8">
        <v>0</v>
      </c>
      <c r="F643" s="8" t="s">
        <v>1421</v>
      </c>
      <c r="G643" s="8" t="s">
        <v>581</v>
      </c>
      <c r="H643" s="8" t="s">
        <v>579</v>
      </c>
      <c r="I643" s="8">
        <v>249</v>
      </c>
      <c r="J643" s="8">
        <v>55</v>
      </c>
      <c r="K643" s="8">
        <v>11</v>
      </c>
      <c r="L643" s="8" t="s">
        <v>1295</v>
      </c>
      <c r="M643" s="8" t="s">
        <v>53</v>
      </c>
      <c r="N643" s="8" t="e">
        <f>VLOOKUP(D643,[1]fa31!$D$3:$H$539,5,0)</f>
        <v>#REF!</v>
      </c>
      <c r="O643" s="8" t="s">
        <v>38</v>
      </c>
      <c r="P643" s="9">
        <v>19567.400000000001</v>
      </c>
      <c r="Q643" s="9">
        <v>0</v>
      </c>
      <c r="R643" s="9">
        <v>0</v>
      </c>
      <c r="S643" s="9">
        <v>0</v>
      </c>
      <c r="T643" s="9">
        <f t="shared" si="119"/>
        <v>19567.400000000001</v>
      </c>
      <c r="U643" s="9">
        <v>-2246.36</v>
      </c>
      <c r="V643" s="9">
        <v>-241</v>
      </c>
      <c r="W643" s="9">
        <v>0</v>
      </c>
      <c r="X643" s="9">
        <v>-241</v>
      </c>
      <c r="Y643" s="9">
        <v>0</v>
      </c>
      <c r="Z643" s="9">
        <v>0</v>
      </c>
      <c r="AA643" s="9">
        <f t="shared" si="123"/>
        <v>-2487.36</v>
      </c>
      <c r="AB643" s="9">
        <v>0</v>
      </c>
      <c r="AC643" s="9">
        <f t="shared" si="120"/>
        <v>17321.04</v>
      </c>
      <c r="AD643" s="9">
        <f t="shared" si="121"/>
        <v>17080.04</v>
      </c>
    </row>
    <row r="644" spans="1:30" x14ac:dyDescent="0.3">
      <c r="A644" s="8" t="s">
        <v>30</v>
      </c>
      <c r="B644" s="8" t="s">
        <v>1288</v>
      </c>
      <c r="C644" s="8">
        <v>1300</v>
      </c>
      <c r="D644" s="8">
        <v>130000062</v>
      </c>
      <c r="E644" s="8">
        <v>0</v>
      </c>
      <c r="F644" s="8" t="s">
        <v>1422</v>
      </c>
      <c r="G644" s="8" t="s">
        <v>581</v>
      </c>
      <c r="H644" s="8" t="s">
        <v>579</v>
      </c>
      <c r="I644" s="8">
        <v>510</v>
      </c>
      <c r="J644" s="8">
        <v>55</v>
      </c>
      <c r="K644" s="8">
        <v>11</v>
      </c>
      <c r="L644" s="8" t="s">
        <v>1295</v>
      </c>
      <c r="M644" s="8" t="s">
        <v>53</v>
      </c>
      <c r="N644" s="8" t="e">
        <f>VLOOKUP(D644,[1]fa31!$D$3:$H$539,5,0)</f>
        <v>#REF!</v>
      </c>
      <c r="O644" s="8" t="s">
        <v>38</v>
      </c>
      <c r="P644" s="9">
        <v>43683.38</v>
      </c>
      <c r="Q644" s="9">
        <v>0</v>
      </c>
      <c r="R644" s="9">
        <v>0</v>
      </c>
      <c r="S644" s="9">
        <v>0</v>
      </c>
      <c r="T644" s="9">
        <f t="shared" si="119"/>
        <v>43683.38</v>
      </c>
      <c r="U644" s="9">
        <v>-5016.8</v>
      </c>
      <c r="V644" s="9">
        <v>-537</v>
      </c>
      <c r="W644" s="9">
        <v>0</v>
      </c>
      <c r="X644" s="9">
        <v>-537</v>
      </c>
      <c r="Y644" s="9">
        <v>0</v>
      </c>
      <c r="Z644" s="9">
        <v>0</v>
      </c>
      <c r="AA644" s="9">
        <f t="shared" si="123"/>
        <v>-5553.8</v>
      </c>
      <c r="AB644" s="9">
        <v>0</v>
      </c>
      <c r="AC644" s="9">
        <f t="shared" si="120"/>
        <v>38666.579999999994</v>
      </c>
      <c r="AD644" s="9">
        <f t="shared" si="121"/>
        <v>38129.579999999994</v>
      </c>
    </row>
    <row r="645" spans="1:30" x14ac:dyDescent="0.3">
      <c r="A645" s="8" t="s">
        <v>30</v>
      </c>
      <c r="B645" s="8" t="s">
        <v>1288</v>
      </c>
      <c r="C645" s="8">
        <v>1300</v>
      </c>
      <c r="D645" s="8">
        <v>130000063</v>
      </c>
      <c r="E645" s="8">
        <v>0</v>
      </c>
      <c r="F645" s="8" t="s">
        <v>1423</v>
      </c>
      <c r="G645" s="8" t="s">
        <v>586</v>
      </c>
      <c r="H645" s="8" t="s">
        <v>579</v>
      </c>
      <c r="I645" s="8">
        <v>8425</v>
      </c>
      <c r="J645" s="8">
        <v>55</v>
      </c>
      <c r="K645" s="8">
        <v>11</v>
      </c>
      <c r="L645" s="8" t="s">
        <v>1295</v>
      </c>
      <c r="M645" s="8" t="s">
        <v>53</v>
      </c>
      <c r="N645" s="8" t="e">
        <f>VLOOKUP(D645,[1]fa31!$D$3:$H$539,5,0)</f>
        <v>#REF!</v>
      </c>
      <c r="O645" s="8" t="s">
        <v>38</v>
      </c>
      <c r="P645" s="9">
        <v>577417.63</v>
      </c>
      <c r="Q645" s="9">
        <v>0</v>
      </c>
      <c r="R645" s="9">
        <v>0</v>
      </c>
      <c r="S645" s="9">
        <v>0</v>
      </c>
      <c r="T645" s="9">
        <f t="shared" ref="T645:T708" si="124">P645+Q645+R645+S645</f>
        <v>577417.63</v>
      </c>
      <c r="U645" s="9">
        <v>-66285.899999999994</v>
      </c>
      <c r="V645" s="9">
        <v>-7104</v>
      </c>
      <c r="W645" s="9">
        <v>0</v>
      </c>
      <c r="X645" s="9">
        <v>-7104</v>
      </c>
      <c r="Y645" s="9">
        <v>0</v>
      </c>
      <c r="Z645" s="9">
        <v>0</v>
      </c>
      <c r="AA645" s="9">
        <f t="shared" si="123"/>
        <v>-73389.899999999994</v>
      </c>
      <c r="AB645" s="9">
        <v>0</v>
      </c>
      <c r="AC645" s="9">
        <f t="shared" ref="AC645:AC708" si="125">P645+U645</f>
        <v>511131.73</v>
      </c>
      <c r="AD645" s="9">
        <f t="shared" ref="AD645:AD708" si="126">T645+AA645</f>
        <v>504027.73</v>
      </c>
    </row>
    <row r="646" spans="1:30" x14ac:dyDescent="0.3">
      <c r="A646" s="8" t="s">
        <v>30</v>
      </c>
      <c r="B646" s="8" t="s">
        <v>1288</v>
      </c>
      <c r="C646" s="8">
        <v>1300</v>
      </c>
      <c r="D646" s="8">
        <v>130000064</v>
      </c>
      <c r="E646" s="8">
        <v>0</v>
      </c>
      <c r="F646" s="8" t="s">
        <v>1424</v>
      </c>
      <c r="G646" s="8" t="s">
        <v>1374</v>
      </c>
      <c r="H646" s="8" t="s">
        <v>579</v>
      </c>
      <c r="I646" s="8">
        <v>4210</v>
      </c>
      <c r="J646" s="8">
        <v>55</v>
      </c>
      <c r="K646" s="8">
        <v>11</v>
      </c>
      <c r="L646" s="8" t="s">
        <v>1295</v>
      </c>
      <c r="M646" s="8" t="s">
        <v>53</v>
      </c>
      <c r="N646" s="8" t="e">
        <f>VLOOKUP(D646,[1]fa31!$D$3:$H$539,5,0)</f>
        <v>#REF!</v>
      </c>
      <c r="O646" s="8" t="s">
        <v>38</v>
      </c>
      <c r="P646" s="9">
        <v>307648.02</v>
      </c>
      <c r="Q646" s="9">
        <v>0</v>
      </c>
      <c r="R646" s="9">
        <v>0</v>
      </c>
      <c r="S646" s="9">
        <v>0</v>
      </c>
      <c r="T646" s="9">
        <f t="shared" si="124"/>
        <v>307648.02</v>
      </c>
      <c r="U646" s="9">
        <v>-35314.720000000001</v>
      </c>
      <c r="V646" s="9">
        <v>-3785</v>
      </c>
      <c r="W646" s="9">
        <v>0</v>
      </c>
      <c r="X646" s="9">
        <v>-3785</v>
      </c>
      <c r="Y646" s="9">
        <v>0</v>
      </c>
      <c r="Z646" s="9">
        <v>0</v>
      </c>
      <c r="AA646" s="9">
        <f t="shared" si="123"/>
        <v>-39099.72</v>
      </c>
      <c r="AB646" s="9">
        <v>0</v>
      </c>
      <c r="AC646" s="9">
        <f t="shared" si="125"/>
        <v>272333.30000000005</v>
      </c>
      <c r="AD646" s="9">
        <f t="shared" si="126"/>
        <v>268548.30000000005</v>
      </c>
    </row>
    <row r="647" spans="1:30" x14ac:dyDescent="0.3">
      <c r="A647" s="8" t="s">
        <v>30</v>
      </c>
      <c r="B647" s="8" t="s">
        <v>1288</v>
      </c>
      <c r="C647" s="8">
        <v>1300</v>
      </c>
      <c r="D647" s="8">
        <v>130000065</v>
      </c>
      <c r="E647" s="8">
        <v>0</v>
      </c>
      <c r="F647" s="8" t="s">
        <v>1425</v>
      </c>
      <c r="G647" s="8" t="s">
        <v>586</v>
      </c>
      <c r="H647" s="8" t="s">
        <v>579</v>
      </c>
      <c r="I647" s="8">
        <v>320</v>
      </c>
      <c r="J647" s="8">
        <v>55</v>
      </c>
      <c r="K647" s="8">
        <v>11</v>
      </c>
      <c r="L647" s="8" t="s">
        <v>1295</v>
      </c>
      <c r="M647" s="8" t="s">
        <v>53</v>
      </c>
      <c r="N647" s="8" t="e">
        <f>VLOOKUP(D647,[1]fa31!$D$3:$H$539,5,0)</f>
        <v>#REF!</v>
      </c>
      <c r="O647" s="8" t="s">
        <v>38</v>
      </c>
      <c r="P647" s="9">
        <v>25046.240000000002</v>
      </c>
      <c r="Q647" s="9">
        <v>0</v>
      </c>
      <c r="R647" s="9">
        <v>0</v>
      </c>
      <c r="S647" s="9">
        <v>0</v>
      </c>
      <c r="T647" s="9">
        <f t="shared" si="124"/>
        <v>25046.240000000002</v>
      </c>
      <c r="U647" s="9">
        <v>-2875.94</v>
      </c>
      <c r="V647" s="9">
        <v>-308</v>
      </c>
      <c r="W647" s="9">
        <v>0</v>
      </c>
      <c r="X647" s="9">
        <v>-308</v>
      </c>
      <c r="Y647" s="9">
        <v>0</v>
      </c>
      <c r="Z647" s="9">
        <v>0</v>
      </c>
      <c r="AA647" s="9">
        <f t="shared" si="123"/>
        <v>-3183.94</v>
      </c>
      <c r="AB647" s="9">
        <v>0</v>
      </c>
      <c r="AC647" s="9">
        <f t="shared" si="125"/>
        <v>22170.300000000003</v>
      </c>
      <c r="AD647" s="9">
        <f t="shared" si="126"/>
        <v>21862.300000000003</v>
      </c>
    </row>
    <row r="648" spans="1:30" x14ac:dyDescent="0.3">
      <c r="A648" s="8" t="s">
        <v>30</v>
      </c>
      <c r="B648" s="8" t="s">
        <v>1288</v>
      </c>
      <c r="C648" s="8">
        <v>1300</v>
      </c>
      <c r="D648" s="8">
        <v>130000066</v>
      </c>
      <c r="E648" s="8">
        <v>0</v>
      </c>
      <c r="F648" s="8" t="s">
        <v>1426</v>
      </c>
      <c r="G648" s="8" t="s">
        <v>586</v>
      </c>
      <c r="H648" s="8" t="s">
        <v>579</v>
      </c>
      <c r="I648" s="8">
        <v>1452</v>
      </c>
      <c r="J648" s="8">
        <v>55</v>
      </c>
      <c r="K648" s="8">
        <v>11</v>
      </c>
      <c r="L648" s="8" t="s">
        <v>1295</v>
      </c>
      <c r="M648" s="8" t="s">
        <v>53</v>
      </c>
      <c r="N648" s="8" t="e">
        <f>VLOOKUP(D648,[1]fa31!$D$3:$H$539,5,0)</f>
        <v>#REF!</v>
      </c>
      <c r="O648" s="8" t="s">
        <v>38</v>
      </c>
      <c r="P648" s="9">
        <v>99514.55</v>
      </c>
      <c r="Q648" s="9">
        <v>0</v>
      </c>
      <c r="R648" s="9">
        <v>0</v>
      </c>
      <c r="S648" s="9">
        <v>0</v>
      </c>
      <c r="T648" s="9">
        <f t="shared" si="124"/>
        <v>99514.55</v>
      </c>
      <c r="U648" s="9">
        <v>-11421.77</v>
      </c>
      <c r="V648" s="9">
        <v>-1224</v>
      </c>
      <c r="W648" s="9">
        <v>0</v>
      </c>
      <c r="X648" s="9">
        <v>-1224</v>
      </c>
      <c r="Y648" s="9">
        <v>0</v>
      </c>
      <c r="Z648" s="9">
        <v>0</v>
      </c>
      <c r="AA648" s="9">
        <f t="shared" si="123"/>
        <v>-12645.77</v>
      </c>
      <c r="AB648" s="9">
        <v>0</v>
      </c>
      <c r="AC648" s="9">
        <f t="shared" si="125"/>
        <v>88092.78</v>
      </c>
      <c r="AD648" s="9">
        <f t="shared" si="126"/>
        <v>86868.78</v>
      </c>
    </row>
    <row r="649" spans="1:30" x14ac:dyDescent="0.3">
      <c r="A649" s="8" t="s">
        <v>30</v>
      </c>
      <c r="B649" s="8" t="s">
        <v>1288</v>
      </c>
      <c r="C649" s="8">
        <v>1300</v>
      </c>
      <c r="D649" s="8">
        <v>130000067</v>
      </c>
      <c r="E649" s="8">
        <v>0</v>
      </c>
      <c r="F649" s="8" t="s">
        <v>1427</v>
      </c>
      <c r="G649" s="8" t="s">
        <v>1376</v>
      </c>
      <c r="H649" s="8" t="s">
        <v>579</v>
      </c>
      <c r="I649" s="8">
        <v>1</v>
      </c>
      <c r="J649" s="8">
        <v>55</v>
      </c>
      <c r="K649" s="8">
        <v>11</v>
      </c>
      <c r="L649" s="8" t="s">
        <v>1295</v>
      </c>
      <c r="M649" s="8" t="s">
        <v>53</v>
      </c>
      <c r="N649" s="8" t="e">
        <f>VLOOKUP(D649,[1]fa31!$D$3:$H$539,5,0)</f>
        <v>#REF!</v>
      </c>
      <c r="O649" s="8" t="s">
        <v>38</v>
      </c>
      <c r="P649" s="9">
        <v>55631.74</v>
      </c>
      <c r="Q649" s="9">
        <v>0</v>
      </c>
      <c r="R649" s="9">
        <v>0</v>
      </c>
      <c r="S649" s="9">
        <v>0</v>
      </c>
      <c r="T649" s="9">
        <f t="shared" si="124"/>
        <v>55631.74</v>
      </c>
      <c r="U649" s="9">
        <v>-6388.44</v>
      </c>
      <c r="V649" s="9">
        <v>-684</v>
      </c>
      <c r="W649" s="9">
        <v>0</v>
      </c>
      <c r="X649" s="9">
        <v>-684</v>
      </c>
      <c r="Y649" s="9">
        <v>0</v>
      </c>
      <c r="Z649" s="9">
        <v>0</v>
      </c>
      <c r="AA649" s="9">
        <f t="shared" si="123"/>
        <v>-7072.44</v>
      </c>
      <c r="AB649" s="9">
        <v>0</v>
      </c>
      <c r="AC649" s="9">
        <f t="shared" si="125"/>
        <v>49243.299999999996</v>
      </c>
      <c r="AD649" s="9">
        <f t="shared" si="126"/>
        <v>48559.299999999996</v>
      </c>
    </row>
    <row r="650" spans="1:30" x14ac:dyDescent="0.3">
      <c r="A650" s="8" t="s">
        <v>30</v>
      </c>
      <c r="B650" s="8" t="s">
        <v>1288</v>
      </c>
      <c r="C650" s="8">
        <v>1300</v>
      </c>
      <c r="D650" s="8">
        <v>130000068</v>
      </c>
      <c r="E650" s="8">
        <v>0</v>
      </c>
      <c r="F650" s="8" t="s">
        <v>1428</v>
      </c>
      <c r="G650" s="8" t="s">
        <v>575</v>
      </c>
      <c r="H650" s="8" t="s">
        <v>579</v>
      </c>
      <c r="I650" s="8">
        <v>3080</v>
      </c>
      <c r="J650" s="8">
        <v>55</v>
      </c>
      <c r="K650" s="8">
        <v>11</v>
      </c>
      <c r="L650" s="8" t="s">
        <v>1295</v>
      </c>
      <c r="M650" s="8" t="s">
        <v>53</v>
      </c>
      <c r="N650" s="8" t="e">
        <f>VLOOKUP(D650,[1]fa31!$D$3:$H$539,5,0)</f>
        <v>#REF!</v>
      </c>
      <c r="O650" s="8" t="s">
        <v>38</v>
      </c>
      <c r="P650" s="9">
        <v>209080.81</v>
      </c>
      <c r="Q650" s="9">
        <v>0</v>
      </c>
      <c r="R650" s="9">
        <v>0</v>
      </c>
      <c r="S650" s="9">
        <v>0</v>
      </c>
      <c r="T650" s="9">
        <f t="shared" si="124"/>
        <v>209080.81</v>
      </c>
      <c r="U650" s="9">
        <v>-24003</v>
      </c>
      <c r="V650" s="9">
        <v>-2572</v>
      </c>
      <c r="W650" s="9">
        <v>0</v>
      </c>
      <c r="X650" s="9">
        <v>-2572</v>
      </c>
      <c r="Y650" s="9">
        <v>0</v>
      </c>
      <c r="Z650" s="9">
        <v>0</v>
      </c>
      <c r="AA650" s="9">
        <f t="shared" si="123"/>
        <v>-26575</v>
      </c>
      <c r="AB650" s="9">
        <v>0</v>
      </c>
      <c r="AC650" s="9">
        <f t="shared" si="125"/>
        <v>185077.81</v>
      </c>
      <c r="AD650" s="9">
        <f t="shared" si="126"/>
        <v>182505.81</v>
      </c>
    </row>
    <row r="651" spans="1:30" x14ac:dyDescent="0.3">
      <c r="A651" s="8" t="s">
        <v>30</v>
      </c>
      <c r="B651" s="8" t="s">
        <v>1288</v>
      </c>
      <c r="C651" s="8">
        <v>1300</v>
      </c>
      <c r="D651" s="8">
        <v>130000069</v>
      </c>
      <c r="E651" s="8">
        <v>0</v>
      </c>
      <c r="F651" s="8" t="s">
        <v>1429</v>
      </c>
      <c r="G651" s="8" t="s">
        <v>1430</v>
      </c>
      <c r="H651" s="8" t="s">
        <v>579</v>
      </c>
      <c r="I651" s="8">
        <v>38</v>
      </c>
      <c r="J651" s="8">
        <v>55</v>
      </c>
      <c r="K651" s="8">
        <v>11</v>
      </c>
      <c r="L651" s="8" t="s">
        <v>1295</v>
      </c>
      <c r="M651" s="8" t="s">
        <v>53</v>
      </c>
      <c r="N651" s="8" t="e">
        <f>VLOOKUP(D651,[1]fa31!$D$3:$H$539,5,0)</f>
        <v>#REF!</v>
      </c>
      <c r="O651" s="8" t="s">
        <v>38</v>
      </c>
      <c r="P651" s="9">
        <v>11939.91</v>
      </c>
      <c r="Q651" s="9">
        <v>0</v>
      </c>
      <c r="R651" s="9">
        <v>0</v>
      </c>
      <c r="S651" s="9">
        <v>0</v>
      </c>
      <c r="T651" s="9">
        <f t="shared" si="124"/>
        <v>11939.91</v>
      </c>
      <c r="U651" s="9">
        <v>-1371.36</v>
      </c>
      <c r="V651" s="9">
        <v>-147</v>
      </c>
      <c r="W651" s="9">
        <v>0</v>
      </c>
      <c r="X651" s="9">
        <v>-147</v>
      </c>
      <c r="Y651" s="9">
        <v>0</v>
      </c>
      <c r="Z651" s="9">
        <v>0</v>
      </c>
      <c r="AA651" s="9">
        <f t="shared" si="123"/>
        <v>-1518.36</v>
      </c>
      <c r="AB651" s="9">
        <v>0</v>
      </c>
      <c r="AC651" s="9">
        <f t="shared" si="125"/>
        <v>10568.55</v>
      </c>
      <c r="AD651" s="9">
        <f t="shared" si="126"/>
        <v>10421.549999999999</v>
      </c>
    </row>
    <row r="652" spans="1:30" x14ac:dyDescent="0.3">
      <c r="A652" s="8" t="s">
        <v>30</v>
      </c>
      <c r="B652" s="8" t="s">
        <v>1288</v>
      </c>
      <c r="C652" s="8">
        <v>1300</v>
      </c>
      <c r="D652" s="8">
        <v>130000070</v>
      </c>
      <c r="E652" s="8">
        <v>0</v>
      </c>
      <c r="F652" s="8" t="s">
        <v>1431</v>
      </c>
      <c r="G652" s="8" t="s">
        <v>1432</v>
      </c>
      <c r="H652" s="8" t="s">
        <v>579</v>
      </c>
      <c r="I652" s="8">
        <v>5</v>
      </c>
      <c r="J652" s="8">
        <v>55</v>
      </c>
      <c r="K652" s="8">
        <v>11</v>
      </c>
      <c r="L652" s="8" t="s">
        <v>1295</v>
      </c>
      <c r="M652" s="8" t="s">
        <v>53</v>
      </c>
      <c r="N652" s="8" t="e">
        <f>VLOOKUP(D652,[1]fa31!$D$3:$H$539,5,0)</f>
        <v>#REF!</v>
      </c>
      <c r="O652" s="8" t="s">
        <v>38</v>
      </c>
      <c r="P652" s="9">
        <v>5977.47</v>
      </c>
      <c r="Q652" s="9">
        <v>0</v>
      </c>
      <c r="R652" s="9">
        <v>0</v>
      </c>
      <c r="S652" s="9">
        <v>0</v>
      </c>
      <c r="T652" s="9">
        <f t="shared" si="124"/>
        <v>5977.47</v>
      </c>
      <c r="U652" s="9">
        <v>-685.92</v>
      </c>
      <c r="V652" s="9">
        <v>-74</v>
      </c>
      <c r="W652" s="9">
        <v>0</v>
      </c>
      <c r="X652" s="9">
        <v>-74</v>
      </c>
      <c r="Y652" s="9">
        <v>0</v>
      </c>
      <c r="Z652" s="9">
        <v>0</v>
      </c>
      <c r="AA652" s="9">
        <f t="shared" si="123"/>
        <v>-759.92</v>
      </c>
      <c r="AB652" s="9">
        <v>0</v>
      </c>
      <c r="AC652" s="9">
        <f t="shared" si="125"/>
        <v>5291.55</v>
      </c>
      <c r="AD652" s="9">
        <f t="shared" si="126"/>
        <v>5217.55</v>
      </c>
    </row>
    <row r="653" spans="1:30" x14ac:dyDescent="0.3">
      <c r="A653" s="8" t="s">
        <v>30</v>
      </c>
      <c r="B653" s="8" t="s">
        <v>1288</v>
      </c>
      <c r="C653" s="8">
        <v>1300</v>
      </c>
      <c r="D653" s="8">
        <v>130000071</v>
      </c>
      <c r="E653" s="8">
        <v>0</v>
      </c>
      <c r="F653" s="8" t="s">
        <v>1433</v>
      </c>
      <c r="G653" s="8" t="s">
        <v>586</v>
      </c>
      <c r="H653" s="8" t="s">
        <v>579</v>
      </c>
      <c r="I653" s="8">
        <v>1065</v>
      </c>
      <c r="J653" s="8">
        <v>55</v>
      </c>
      <c r="K653" s="8">
        <v>11</v>
      </c>
      <c r="L653" s="8" t="s">
        <v>1295</v>
      </c>
      <c r="M653" s="8" t="s">
        <v>53</v>
      </c>
      <c r="N653" s="8" t="e">
        <f>VLOOKUP(D653,[1]fa31!$D$3:$H$539,5,0)</f>
        <v>#REF!</v>
      </c>
      <c r="O653" s="8" t="s">
        <v>38</v>
      </c>
      <c r="P653" s="9">
        <v>73690.19</v>
      </c>
      <c r="Q653" s="9">
        <v>0</v>
      </c>
      <c r="R653" s="9">
        <v>0</v>
      </c>
      <c r="S653" s="9">
        <v>0</v>
      </c>
      <c r="T653" s="9">
        <f t="shared" si="124"/>
        <v>73690.19</v>
      </c>
      <c r="U653" s="9">
        <v>-8460.32</v>
      </c>
      <c r="V653" s="9">
        <v>-907</v>
      </c>
      <c r="W653" s="9">
        <v>0</v>
      </c>
      <c r="X653" s="9">
        <v>-907</v>
      </c>
      <c r="Y653" s="9">
        <v>0</v>
      </c>
      <c r="Z653" s="9">
        <v>0</v>
      </c>
      <c r="AA653" s="9">
        <f t="shared" si="123"/>
        <v>-9367.32</v>
      </c>
      <c r="AB653" s="9">
        <v>0</v>
      </c>
      <c r="AC653" s="9">
        <f t="shared" si="125"/>
        <v>65229.87</v>
      </c>
      <c r="AD653" s="9">
        <f t="shared" si="126"/>
        <v>64322.87</v>
      </c>
    </row>
    <row r="654" spans="1:30" x14ac:dyDescent="0.3">
      <c r="A654" s="8" t="s">
        <v>30</v>
      </c>
      <c r="B654" s="8" t="s">
        <v>1288</v>
      </c>
      <c r="C654" s="8">
        <v>1300</v>
      </c>
      <c r="D654" s="8">
        <v>130000072</v>
      </c>
      <c r="E654" s="8">
        <v>0</v>
      </c>
      <c r="F654" s="8" t="s">
        <v>1434</v>
      </c>
      <c r="G654" s="8" t="s">
        <v>586</v>
      </c>
      <c r="H654" s="8" t="s">
        <v>579</v>
      </c>
      <c r="I654" s="8">
        <v>305</v>
      </c>
      <c r="J654" s="8">
        <v>55</v>
      </c>
      <c r="K654" s="8">
        <v>11</v>
      </c>
      <c r="L654" s="8" t="s">
        <v>1295</v>
      </c>
      <c r="M654" s="8" t="s">
        <v>53</v>
      </c>
      <c r="N654" s="8" t="e">
        <f>VLOOKUP(D654,[1]fa31!$D$3:$H$539,5,0)</f>
        <v>#REF!</v>
      </c>
      <c r="O654" s="8" t="s">
        <v>38</v>
      </c>
      <c r="P654" s="9">
        <v>20903.78</v>
      </c>
      <c r="Q654" s="9">
        <v>0</v>
      </c>
      <c r="R654" s="9">
        <v>0</v>
      </c>
      <c r="S654" s="9">
        <v>0</v>
      </c>
      <c r="T654" s="9">
        <f t="shared" si="124"/>
        <v>20903.78</v>
      </c>
      <c r="U654" s="9">
        <v>-2400.16</v>
      </c>
      <c r="V654" s="9">
        <v>-257</v>
      </c>
      <c r="W654" s="9">
        <v>0</v>
      </c>
      <c r="X654" s="9">
        <v>-257</v>
      </c>
      <c r="Y654" s="9">
        <v>0</v>
      </c>
      <c r="Z654" s="9">
        <v>0</v>
      </c>
      <c r="AA654" s="9">
        <f t="shared" si="123"/>
        <v>-2657.16</v>
      </c>
      <c r="AB654" s="9">
        <v>0</v>
      </c>
      <c r="AC654" s="9">
        <f t="shared" si="125"/>
        <v>18503.62</v>
      </c>
      <c r="AD654" s="9">
        <f t="shared" si="126"/>
        <v>18246.62</v>
      </c>
    </row>
    <row r="655" spans="1:30" x14ac:dyDescent="0.3">
      <c r="A655" s="8" t="s">
        <v>30</v>
      </c>
      <c r="B655" s="8" t="s">
        <v>1288</v>
      </c>
      <c r="C655" s="8">
        <v>1300</v>
      </c>
      <c r="D655" s="8">
        <v>130000073</v>
      </c>
      <c r="E655" s="8">
        <v>0</v>
      </c>
      <c r="F655" s="8" t="s">
        <v>1435</v>
      </c>
      <c r="G655" s="8" t="s">
        <v>586</v>
      </c>
      <c r="H655" s="8" t="s">
        <v>579</v>
      </c>
      <c r="I655" s="8">
        <v>2610</v>
      </c>
      <c r="J655" s="8">
        <v>55</v>
      </c>
      <c r="K655" s="8">
        <v>11</v>
      </c>
      <c r="L655" s="8" t="s">
        <v>1295</v>
      </c>
      <c r="M655" s="8" t="s">
        <v>53</v>
      </c>
      <c r="N655" s="8" t="e">
        <f>VLOOKUP(D655,[1]fa31!$D$3:$H$539,5,0)</f>
        <v>#REF!</v>
      </c>
      <c r="O655" s="8" t="s">
        <v>38</v>
      </c>
      <c r="P655" s="9">
        <v>180593.47</v>
      </c>
      <c r="Q655" s="9">
        <v>0</v>
      </c>
      <c r="R655" s="9">
        <v>0</v>
      </c>
      <c r="S655" s="9">
        <v>0</v>
      </c>
      <c r="T655" s="9">
        <f t="shared" si="124"/>
        <v>180593.47</v>
      </c>
      <c r="U655" s="9">
        <v>-20729.28</v>
      </c>
      <c r="V655" s="9">
        <v>-2222</v>
      </c>
      <c r="W655" s="9">
        <v>0</v>
      </c>
      <c r="X655" s="9">
        <v>-2222</v>
      </c>
      <c r="Y655" s="9">
        <v>0</v>
      </c>
      <c r="Z655" s="9">
        <v>0</v>
      </c>
      <c r="AA655" s="9">
        <f t="shared" si="123"/>
        <v>-22951.279999999999</v>
      </c>
      <c r="AB655" s="9">
        <v>0</v>
      </c>
      <c r="AC655" s="9">
        <f t="shared" si="125"/>
        <v>159864.19</v>
      </c>
      <c r="AD655" s="9">
        <f t="shared" si="126"/>
        <v>157642.19</v>
      </c>
    </row>
    <row r="656" spans="1:30" x14ac:dyDescent="0.3">
      <c r="A656" s="8" t="s">
        <v>30</v>
      </c>
      <c r="B656" s="8" t="s">
        <v>1288</v>
      </c>
      <c r="C656" s="8">
        <v>1300</v>
      </c>
      <c r="D656" s="8">
        <v>130000074</v>
      </c>
      <c r="E656" s="8">
        <v>0</v>
      </c>
      <c r="F656" s="8" t="s">
        <v>1436</v>
      </c>
      <c r="G656" s="8" t="s">
        <v>586</v>
      </c>
      <c r="H656" s="8" t="s">
        <v>579</v>
      </c>
      <c r="I656" s="8">
        <v>2290</v>
      </c>
      <c r="J656" s="8">
        <v>55</v>
      </c>
      <c r="K656" s="8">
        <v>11</v>
      </c>
      <c r="L656" s="8" t="s">
        <v>1295</v>
      </c>
      <c r="M656" s="8" t="s">
        <v>53</v>
      </c>
      <c r="N656" s="8" t="e">
        <f>VLOOKUP(D656,[1]fa31!$D$3:$H$539,5,0)</f>
        <v>#REF!</v>
      </c>
      <c r="O656" s="8" t="s">
        <v>38</v>
      </c>
      <c r="P656" s="9">
        <v>158451.6</v>
      </c>
      <c r="Q656" s="9">
        <v>0</v>
      </c>
      <c r="R656" s="9">
        <v>0</v>
      </c>
      <c r="S656" s="9">
        <v>0</v>
      </c>
      <c r="T656" s="9">
        <f t="shared" si="124"/>
        <v>158451.6</v>
      </c>
      <c r="U656" s="9">
        <v>-18188.54</v>
      </c>
      <c r="V656" s="9">
        <v>-1949</v>
      </c>
      <c r="W656" s="9">
        <v>0</v>
      </c>
      <c r="X656" s="9">
        <v>-1949</v>
      </c>
      <c r="Y656" s="9">
        <v>0</v>
      </c>
      <c r="Z656" s="9">
        <v>0</v>
      </c>
      <c r="AA656" s="9">
        <f t="shared" si="123"/>
        <v>-20137.54</v>
      </c>
      <c r="AB656" s="9">
        <v>0</v>
      </c>
      <c r="AC656" s="9">
        <f t="shared" si="125"/>
        <v>140263.06</v>
      </c>
      <c r="AD656" s="9">
        <f t="shared" si="126"/>
        <v>138314.06</v>
      </c>
    </row>
    <row r="657" spans="1:30" x14ac:dyDescent="0.3">
      <c r="A657" s="8" t="s">
        <v>30</v>
      </c>
      <c r="B657" s="8" t="s">
        <v>1288</v>
      </c>
      <c r="C657" s="8">
        <v>1300</v>
      </c>
      <c r="D657" s="8">
        <v>130000075</v>
      </c>
      <c r="E657" s="8">
        <v>0</v>
      </c>
      <c r="F657" s="8" t="s">
        <v>1437</v>
      </c>
      <c r="G657" s="8" t="s">
        <v>1438</v>
      </c>
      <c r="H657" s="8" t="s">
        <v>579</v>
      </c>
      <c r="I657" s="8">
        <v>50</v>
      </c>
      <c r="J657" s="8">
        <v>55</v>
      </c>
      <c r="K657" s="8">
        <v>11</v>
      </c>
      <c r="L657" s="8" t="s">
        <v>1295</v>
      </c>
      <c r="M657" s="8" t="s">
        <v>53</v>
      </c>
      <c r="N657" s="8" t="e">
        <f>VLOOKUP(D657,[1]fa31!$D$3:$H$539,5,0)</f>
        <v>#REF!</v>
      </c>
      <c r="O657" s="8" t="s">
        <v>38</v>
      </c>
      <c r="P657" s="9">
        <v>4060.44</v>
      </c>
      <c r="Q657" s="9">
        <v>0</v>
      </c>
      <c r="R657" s="9">
        <v>0</v>
      </c>
      <c r="S657" s="9">
        <v>0</v>
      </c>
      <c r="T657" s="9">
        <f t="shared" si="124"/>
        <v>4060.44</v>
      </c>
      <c r="U657" s="9">
        <v>-468.08</v>
      </c>
      <c r="V657" s="9">
        <v>-50</v>
      </c>
      <c r="W657" s="9">
        <v>0</v>
      </c>
      <c r="X657" s="9">
        <v>-50</v>
      </c>
      <c r="Y657" s="9">
        <v>0</v>
      </c>
      <c r="Z657" s="9">
        <v>0</v>
      </c>
      <c r="AA657" s="9">
        <f t="shared" si="123"/>
        <v>-518.07999999999993</v>
      </c>
      <c r="AB657" s="9">
        <v>0</v>
      </c>
      <c r="AC657" s="9">
        <f t="shared" si="125"/>
        <v>3592.36</v>
      </c>
      <c r="AD657" s="9">
        <f t="shared" si="126"/>
        <v>3542.36</v>
      </c>
    </row>
    <row r="658" spans="1:30" x14ac:dyDescent="0.3">
      <c r="A658" s="8" t="s">
        <v>30</v>
      </c>
      <c r="B658" s="8" t="s">
        <v>1288</v>
      </c>
      <c r="C658" s="8">
        <v>1300</v>
      </c>
      <c r="D658" s="8">
        <v>130000076</v>
      </c>
      <c r="E658" s="8">
        <v>0</v>
      </c>
      <c r="F658" s="8" t="s">
        <v>1439</v>
      </c>
      <c r="G658" s="8" t="s">
        <v>1438</v>
      </c>
      <c r="H658" s="8" t="s">
        <v>579</v>
      </c>
      <c r="I658" s="8">
        <v>70</v>
      </c>
      <c r="J658" s="8">
        <v>55</v>
      </c>
      <c r="K658" s="8">
        <v>11</v>
      </c>
      <c r="L658" s="8" t="s">
        <v>1295</v>
      </c>
      <c r="M658" s="8" t="s">
        <v>53</v>
      </c>
      <c r="N658" s="8" t="e">
        <f>VLOOKUP(D658,[1]fa31!$D$3:$H$539,5,0)</f>
        <v>#REF!</v>
      </c>
      <c r="O658" s="8" t="s">
        <v>38</v>
      </c>
      <c r="P658" s="9">
        <v>4397.6499999999996</v>
      </c>
      <c r="Q658" s="9">
        <v>0</v>
      </c>
      <c r="R658" s="9">
        <v>0</v>
      </c>
      <c r="S658" s="9">
        <v>0</v>
      </c>
      <c r="T658" s="9">
        <f t="shared" si="124"/>
        <v>4397.6499999999996</v>
      </c>
      <c r="U658" s="9">
        <v>-504.14</v>
      </c>
      <c r="V658" s="9">
        <v>-54</v>
      </c>
      <c r="W658" s="9">
        <v>0</v>
      </c>
      <c r="X658" s="9">
        <v>-54</v>
      </c>
      <c r="Y658" s="9">
        <v>0</v>
      </c>
      <c r="Z658" s="9">
        <v>0</v>
      </c>
      <c r="AA658" s="9">
        <f t="shared" si="123"/>
        <v>-558.14</v>
      </c>
      <c r="AB658" s="9">
        <v>0</v>
      </c>
      <c r="AC658" s="9">
        <f t="shared" si="125"/>
        <v>3893.5099999999998</v>
      </c>
      <c r="AD658" s="9">
        <f t="shared" si="126"/>
        <v>3839.5099999999998</v>
      </c>
    </row>
    <row r="659" spans="1:30" x14ac:dyDescent="0.3">
      <c r="A659" s="8" t="s">
        <v>30</v>
      </c>
      <c r="B659" s="8" t="s">
        <v>1288</v>
      </c>
      <c r="C659" s="8">
        <v>1300</v>
      </c>
      <c r="D659" s="8">
        <v>130000077</v>
      </c>
      <c r="E659" s="8">
        <v>0</v>
      </c>
      <c r="F659" s="8" t="s">
        <v>1440</v>
      </c>
      <c r="G659" s="8" t="s">
        <v>1438</v>
      </c>
      <c r="H659" s="8" t="s">
        <v>579</v>
      </c>
      <c r="I659" s="8">
        <v>70</v>
      </c>
      <c r="J659" s="8">
        <v>55</v>
      </c>
      <c r="K659" s="8">
        <v>11</v>
      </c>
      <c r="L659" s="8" t="s">
        <v>1295</v>
      </c>
      <c r="M659" s="8" t="s">
        <v>53</v>
      </c>
      <c r="N659" s="8" t="e">
        <f>VLOOKUP(D659,[1]fa31!$D$3:$H$539,5,0)</f>
        <v>#REF!</v>
      </c>
      <c r="O659" s="8" t="s">
        <v>38</v>
      </c>
      <c r="P659" s="9">
        <v>4397.6499999999996</v>
      </c>
      <c r="Q659" s="9">
        <v>0</v>
      </c>
      <c r="R659" s="9">
        <v>0</v>
      </c>
      <c r="S659" s="9">
        <v>0</v>
      </c>
      <c r="T659" s="9">
        <f t="shared" si="124"/>
        <v>4397.6499999999996</v>
      </c>
      <c r="U659" s="9">
        <v>-504.14</v>
      </c>
      <c r="V659" s="9">
        <v>-54</v>
      </c>
      <c r="W659" s="9">
        <v>0</v>
      </c>
      <c r="X659" s="9">
        <v>-54</v>
      </c>
      <c r="Y659" s="9">
        <v>0</v>
      </c>
      <c r="Z659" s="9">
        <v>0</v>
      </c>
      <c r="AA659" s="9">
        <f t="shared" si="123"/>
        <v>-558.14</v>
      </c>
      <c r="AB659" s="9">
        <v>0</v>
      </c>
      <c r="AC659" s="9">
        <f t="shared" si="125"/>
        <v>3893.5099999999998</v>
      </c>
      <c r="AD659" s="9">
        <f t="shared" si="126"/>
        <v>3839.5099999999998</v>
      </c>
    </row>
    <row r="660" spans="1:30" x14ac:dyDescent="0.3">
      <c r="A660" s="8" t="s">
        <v>30</v>
      </c>
      <c r="B660" s="8" t="s">
        <v>1288</v>
      </c>
      <c r="C660" s="8">
        <v>1300</v>
      </c>
      <c r="D660" s="8">
        <v>130000078</v>
      </c>
      <c r="E660" s="8">
        <v>0</v>
      </c>
      <c r="F660" s="8" t="s">
        <v>1441</v>
      </c>
      <c r="G660" s="8" t="s">
        <v>1438</v>
      </c>
      <c r="H660" s="8" t="s">
        <v>579</v>
      </c>
      <c r="I660" s="8">
        <v>60</v>
      </c>
      <c r="J660" s="8">
        <v>55</v>
      </c>
      <c r="K660" s="8">
        <v>11</v>
      </c>
      <c r="L660" s="8" t="s">
        <v>1295</v>
      </c>
      <c r="M660" s="8" t="s">
        <v>53</v>
      </c>
      <c r="N660" s="8" t="e">
        <f>VLOOKUP(D660,[1]fa31!$D$3:$H$539,5,0)</f>
        <v>#REF!</v>
      </c>
      <c r="O660" s="8" t="s">
        <v>38</v>
      </c>
      <c r="P660" s="9">
        <v>3769.78</v>
      </c>
      <c r="Q660" s="9">
        <v>0</v>
      </c>
      <c r="R660" s="9">
        <v>0</v>
      </c>
      <c r="S660" s="9">
        <v>0</v>
      </c>
      <c r="T660" s="9">
        <f t="shared" si="124"/>
        <v>3769.78</v>
      </c>
      <c r="U660" s="9">
        <v>-433.56</v>
      </c>
      <c r="V660" s="9">
        <v>-46</v>
      </c>
      <c r="W660" s="9">
        <v>0</v>
      </c>
      <c r="X660" s="9">
        <v>-46</v>
      </c>
      <c r="Y660" s="9">
        <v>0</v>
      </c>
      <c r="Z660" s="9">
        <v>0</v>
      </c>
      <c r="AA660" s="9">
        <f t="shared" si="123"/>
        <v>-479.56</v>
      </c>
      <c r="AB660" s="9">
        <v>0</v>
      </c>
      <c r="AC660" s="9">
        <f t="shared" si="125"/>
        <v>3336.2200000000003</v>
      </c>
      <c r="AD660" s="9">
        <f t="shared" si="126"/>
        <v>3290.2200000000003</v>
      </c>
    </row>
    <row r="661" spans="1:30" x14ac:dyDescent="0.3">
      <c r="A661" s="8" t="s">
        <v>30</v>
      </c>
      <c r="B661" s="8" t="s">
        <v>1288</v>
      </c>
      <c r="C661" s="8">
        <v>1300</v>
      </c>
      <c r="D661" s="8">
        <v>130000079</v>
      </c>
      <c r="E661" s="8">
        <v>0</v>
      </c>
      <c r="F661" s="8" t="s">
        <v>1442</v>
      </c>
      <c r="G661" s="8" t="s">
        <v>1438</v>
      </c>
      <c r="H661" s="8" t="s">
        <v>579</v>
      </c>
      <c r="I661" s="8">
        <v>100</v>
      </c>
      <c r="J661" s="8">
        <v>55</v>
      </c>
      <c r="K661" s="8">
        <v>11</v>
      </c>
      <c r="L661" s="8" t="s">
        <v>1295</v>
      </c>
      <c r="M661" s="8" t="s">
        <v>53</v>
      </c>
      <c r="N661" s="8" t="e">
        <f>VLOOKUP(D661,[1]fa31!$D$3:$H$539,5,0)</f>
        <v>#REF!</v>
      </c>
      <c r="O661" s="8" t="s">
        <v>38</v>
      </c>
      <c r="P661" s="9">
        <v>6283.24</v>
      </c>
      <c r="Q661" s="9">
        <v>0</v>
      </c>
      <c r="R661" s="9">
        <v>0</v>
      </c>
      <c r="S661" s="9">
        <v>0</v>
      </c>
      <c r="T661" s="9">
        <f t="shared" si="124"/>
        <v>6283.24</v>
      </c>
      <c r="U661" s="9">
        <v>-720.94</v>
      </c>
      <c r="V661" s="9">
        <v>-77</v>
      </c>
      <c r="W661" s="9">
        <v>0</v>
      </c>
      <c r="X661" s="9">
        <v>-77</v>
      </c>
      <c r="Y661" s="9">
        <v>0</v>
      </c>
      <c r="Z661" s="9">
        <v>0</v>
      </c>
      <c r="AA661" s="9">
        <f t="shared" si="123"/>
        <v>-797.94</v>
      </c>
      <c r="AB661" s="9">
        <v>0</v>
      </c>
      <c r="AC661" s="9">
        <f t="shared" si="125"/>
        <v>5562.2999999999993</v>
      </c>
      <c r="AD661" s="9">
        <f t="shared" si="126"/>
        <v>5485.2999999999993</v>
      </c>
    </row>
    <row r="662" spans="1:30" x14ac:dyDescent="0.3">
      <c r="A662" s="8" t="s">
        <v>30</v>
      </c>
      <c r="B662" s="8" t="s">
        <v>1288</v>
      </c>
      <c r="C662" s="8">
        <v>1300</v>
      </c>
      <c r="D662" s="8">
        <v>130000080</v>
      </c>
      <c r="E662" s="8">
        <v>0</v>
      </c>
      <c r="F662" s="8" t="s">
        <v>1443</v>
      </c>
      <c r="G662" s="8" t="s">
        <v>1438</v>
      </c>
      <c r="H662" s="8" t="s">
        <v>579</v>
      </c>
      <c r="I662" s="8">
        <v>65</v>
      </c>
      <c r="J662" s="8">
        <v>55</v>
      </c>
      <c r="K662" s="8">
        <v>11</v>
      </c>
      <c r="L662" s="8" t="s">
        <v>1295</v>
      </c>
      <c r="M662" s="8" t="s">
        <v>53</v>
      </c>
      <c r="N662" s="8" t="e">
        <f>VLOOKUP(D662,[1]fa31!$D$3:$H$539,5,0)</f>
        <v>#REF!</v>
      </c>
      <c r="O662" s="8" t="s">
        <v>38</v>
      </c>
      <c r="P662" s="9">
        <v>5373.24</v>
      </c>
      <c r="Q662" s="9">
        <v>0</v>
      </c>
      <c r="R662" s="9">
        <v>0</v>
      </c>
      <c r="S662" s="9">
        <v>0</v>
      </c>
      <c r="T662" s="9">
        <f t="shared" si="124"/>
        <v>5373.24</v>
      </c>
      <c r="U662" s="9">
        <v>-616.12</v>
      </c>
      <c r="V662" s="9">
        <v>-66</v>
      </c>
      <c r="W662" s="9">
        <v>0</v>
      </c>
      <c r="X662" s="9">
        <v>-66</v>
      </c>
      <c r="Y662" s="9">
        <v>0</v>
      </c>
      <c r="Z662" s="9">
        <v>0</v>
      </c>
      <c r="AA662" s="9">
        <f t="shared" si="123"/>
        <v>-682.12</v>
      </c>
      <c r="AB662" s="9">
        <v>0</v>
      </c>
      <c r="AC662" s="9">
        <f t="shared" si="125"/>
        <v>4757.12</v>
      </c>
      <c r="AD662" s="9">
        <f t="shared" si="126"/>
        <v>4691.12</v>
      </c>
    </row>
    <row r="663" spans="1:30" x14ac:dyDescent="0.3">
      <c r="A663" s="8" t="s">
        <v>30</v>
      </c>
      <c r="B663" s="8" t="s">
        <v>1288</v>
      </c>
      <c r="C663" s="8">
        <v>1300</v>
      </c>
      <c r="D663" s="8">
        <v>130000081</v>
      </c>
      <c r="E663" s="8">
        <v>0</v>
      </c>
      <c r="F663" s="8" t="s">
        <v>1444</v>
      </c>
      <c r="G663" s="8" t="s">
        <v>1438</v>
      </c>
      <c r="H663" s="8" t="s">
        <v>579</v>
      </c>
      <c r="I663" s="8">
        <v>50</v>
      </c>
      <c r="J663" s="8">
        <v>55</v>
      </c>
      <c r="K663" s="8">
        <v>11</v>
      </c>
      <c r="L663" s="8" t="s">
        <v>1295</v>
      </c>
      <c r="M663" s="8" t="s">
        <v>53</v>
      </c>
      <c r="N663" s="8" t="e">
        <f>VLOOKUP(D663,[1]fa31!$D$3:$H$539,5,0)</f>
        <v>#REF!</v>
      </c>
      <c r="O663" s="8" t="s">
        <v>38</v>
      </c>
      <c r="P663" s="9">
        <v>4133.26</v>
      </c>
      <c r="Q663" s="9">
        <v>0</v>
      </c>
      <c r="R663" s="9">
        <v>0</v>
      </c>
      <c r="S663" s="9">
        <v>0</v>
      </c>
      <c r="T663" s="9">
        <f t="shared" si="124"/>
        <v>4133.26</v>
      </c>
      <c r="U663" s="9">
        <v>-475.48</v>
      </c>
      <c r="V663" s="9">
        <v>-51</v>
      </c>
      <c r="W663" s="9">
        <v>0</v>
      </c>
      <c r="X663" s="9">
        <v>-51</v>
      </c>
      <c r="Y663" s="9">
        <v>0</v>
      </c>
      <c r="Z663" s="9">
        <v>0</v>
      </c>
      <c r="AA663" s="9">
        <f t="shared" si="123"/>
        <v>-526.48</v>
      </c>
      <c r="AB663" s="9">
        <v>0</v>
      </c>
      <c r="AC663" s="9">
        <f t="shared" si="125"/>
        <v>3657.78</v>
      </c>
      <c r="AD663" s="9">
        <f t="shared" si="126"/>
        <v>3606.78</v>
      </c>
    </row>
    <row r="664" spans="1:30" x14ac:dyDescent="0.3">
      <c r="A664" s="8" t="s">
        <v>30</v>
      </c>
      <c r="B664" s="8" t="s">
        <v>1288</v>
      </c>
      <c r="C664" s="8">
        <v>1300</v>
      </c>
      <c r="D664" s="8">
        <v>130000082</v>
      </c>
      <c r="E664" s="8">
        <v>0</v>
      </c>
      <c r="F664" s="8" t="s">
        <v>1445</v>
      </c>
      <c r="G664" s="8" t="s">
        <v>1446</v>
      </c>
      <c r="H664" s="8" t="s">
        <v>579</v>
      </c>
      <c r="I664" s="8">
        <v>12246</v>
      </c>
      <c r="J664" s="8">
        <v>59</v>
      </c>
      <c r="K664" s="8">
        <v>0</v>
      </c>
      <c r="L664" s="8" t="s">
        <v>1447</v>
      </c>
      <c r="M664" s="8" t="s">
        <v>53</v>
      </c>
      <c r="N664" s="8" t="e">
        <f>VLOOKUP(D664,[1]fa31!$D$3:$H$539,5,0)</f>
        <v>#REF!</v>
      </c>
      <c r="O664" s="8" t="s">
        <v>38</v>
      </c>
      <c r="P664" s="9">
        <v>674498.66</v>
      </c>
      <c r="Q664" s="9">
        <v>0</v>
      </c>
      <c r="R664" s="9">
        <v>0</v>
      </c>
      <c r="S664" s="9">
        <v>0</v>
      </c>
      <c r="T664" s="9">
        <f t="shared" si="124"/>
        <v>674498.66</v>
      </c>
      <c r="U664" s="9">
        <v>-65012.39</v>
      </c>
      <c r="V664" s="9">
        <v>-7997</v>
      </c>
      <c r="W664" s="9">
        <v>0</v>
      </c>
      <c r="X664" s="9">
        <v>-7997</v>
      </c>
      <c r="Y664" s="9">
        <v>0</v>
      </c>
      <c r="Z664" s="9">
        <v>0</v>
      </c>
      <c r="AA664" s="9">
        <f t="shared" si="123"/>
        <v>-73009.39</v>
      </c>
      <c r="AB664" s="9">
        <v>0</v>
      </c>
      <c r="AC664" s="9">
        <f t="shared" si="125"/>
        <v>609486.27</v>
      </c>
      <c r="AD664" s="9">
        <f t="shared" si="126"/>
        <v>601489.27</v>
      </c>
    </row>
    <row r="665" spans="1:30" x14ac:dyDescent="0.3">
      <c r="A665" s="8" t="s">
        <v>30</v>
      </c>
      <c r="B665" s="8" t="s">
        <v>1288</v>
      </c>
      <c r="C665" s="8">
        <v>1300</v>
      </c>
      <c r="D665" s="8">
        <v>130000083</v>
      </c>
      <c r="E665" s="8">
        <v>0</v>
      </c>
      <c r="F665" s="8" t="s">
        <v>1448</v>
      </c>
      <c r="G665" s="8" t="s">
        <v>1446</v>
      </c>
      <c r="H665" s="8" t="s">
        <v>579</v>
      </c>
      <c r="I665" s="8">
        <v>1</v>
      </c>
      <c r="J665" s="8">
        <v>59</v>
      </c>
      <c r="K665" s="8">
        <v>1</v>
      </c>
      <c r="L665" s="8" t="s">
        <v>1449</v>
      </c>
      <c r="M665" s="8" t="s">
        <v>53</v>
      </c>
      <c r="N665" s="8" t="e">
        <f>VLOOKUP(D665,[1]fa31!$D$3:$H$539,5,0)</f>
        <v>#REF!</v>
      </c>
      <c r="O665" s="8" t="s">
        <v>38</v>
      </c>
      <c r="P665" s="9">
        <v>104057.75</v>
      </c>
      <c r="Q665" s="9">
        <v>0</v>
      </c>
      <c r="R665" s="9">
        <v>0</v>
      </c>
      <c r="S665" s="9">
        <v>0</v>
      </c>
      <c r="T665" s="9">
        <f t="shared" si="124"/>
        <v>104057.75</v>
      </c>
      <c r="U665" s="9">
        <v>-9711.5400000000009</v>
      </c>
      <c r="V665" s="9">
        <v>-1236</v>
      </c>
      <c r="W665" s="9">
        <v>0</v>
      </c>
      <c r="X665" s="9">
        <v>-1236</v>
      </c>
      <c r="Y665" s="9">
        <v>0</v>
      </c>
      <c r="Z665" s="9">
        <v>0</v>
      </c>
      <c r="AA665" s="9">
        <f t="shared" si="123"/>
        <v>-10947.54</v>
      </c>
      <c r="AB665" s="9">
        <v>0</v>
      </c>
      <c r="AC665" s="9">
        <f t="shared" si="125"/>
        <v>94346.209999999992</v>
      </c>
      <c r="AD665" s="9">
        <f t="shared" si="126"/>
        <v>93110.209999999992</v>
      </c>
    </row>
    <row r="666" spans="1:30" x14ac:dyDescent="0.3">
      <c r="A666" s="8" t="s">
        <v>30</v>
      </c>
      <c r="B666" s="8" t="s">
        <v>1288</v>
      </c>
      <c r="C666" s="8">
        <v>1300</v>
      </c>
      <c r="D666" s="8">
        <v>130000104</v>
      </c>
      <c r="E666" s="8">
        <v>0</v>
      </c>
      <c r="F666" s="8" t="s">
        <v>1450</v>
      </c>
      <c r="G666" s="8" t="s">
        <v>1451</v>
      </c>
      <c r="H666" s="8" t="s">
        <v>579</v>
      </c>
      <c r="I666" s="8">
        <v>136</v>
      </c>
      <c r="J666" s="8">
        <v>3</v>
      </c>
      <c r="K666" s="8">
        <v>0</v>
      </c>
      <c r="L666" s="8" t="s">
        <v>203</v>
      </c>
      <c r="M666" s="8" t="s">
        <v>1452</v>
      </c>
      <c r="N666" s="8" t="e">
        <f>VLOOKUP(D666,[1]fa31!$D$3:$H$539,5,0)</f>
        <v>#REF!</v>
      </c>
      <c r="O666" s="8" t="s">
        <v>38</v>
      </c>
      <c r="P666" s="9">
        <v>248150.42</v>
      </c>
      <c r="Q666" s="9">
        <v>0</v>
      </c>
      <c r="R666" s="9">
        <v>0</v>
      </c>
      <c r="S666" s="9">
        <v>0</v>
      </c>
      <c r="T666" s="9">
        <f t="shared" si="124"/>
        <v>248150.42</v>
      </c>
      <c r="U666" s="9">
        <v>-235742.9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f t="shared" si="123"/>
        <v>-235742.9</v>
      </c>
      <c r="AB666" s="9">
        <v>0</v>
      </c>
      <c r="AC666" s="9">
        <f t="shared" si="125"/>
        <v>12407.520000000019</v>
      </c>
      <c r="AD666" s="9">
        <f t="shared" si="126"/>
        <v>12407.520000000019</v>
      </c>
    </row>
    <row r="667" spans="1:30" x14ac:dyDescent="0.3">
      <c r="A667" s="8" t="s">
        <v>30</v>
      </c>
      <c r="B667" s="8" t="s">
        <v>1288</v>
      </c>
      <c r="C667" s="8">
        <v>1300</v>
      </c>
      <c r="D667" s="8">
        <v>130000105</v>
      </c>
      <c r="E667" s="8">
        <v>0</v>
      </c>
      <c r="F667" s="8" t="s">
        <v>1453</v>
      </c>
      <c r="G667" s="8" t="s">
        <v>1454</v>
      </c>
      <c r="H667" s="8" t="s">
        <v>579</v>
      </c>
      <c r="I667" s="8">
        <v>1</v>
      </c>
      <c r="J667" s="8">
        <v>3</v>
      </c>
      <c r="K667" s="8">
        <v>0</v>
      </c>
      <c r="L667" s="8" t="s">
        <v>207</v>
      </c>
      <c r="M667" s="8" t="s">
        <v>1455</v>
      </c>
      <c r="N667" s="8" t="e">
        <f>VLOOKUP(D667,[1]fa31!$D$3:$H$539,5,0)</f>
        <v>#REF!</v>
      </c>
      <c r="O667" s="8" t="s">
        <v>38</v>
      </c>
      <c r="P667" s="9">
        <v>144070.54</v>
      </c>
      <c r="Q667" s="9">
        <v>0</v>
      </c>
      <c r="R667" s="9">
        <v>0</v>
      </c>
      <c r="S667" s="9">
        <v>0</v>
      </c>
      <c r="T667" s="9">
        <f t="shared" si="124"/>
        <v>144070.54</v>
      </c>
      <c r="U667" s="9">
        <v>-134364</v>
      </c>
      <c r="V667" s="9">
        <v>-2503.0100000000002</v>
      </c>
      <c r="W667" s="9">
        <v>0</v>
      </c>
      <c r="X667" s="9">
        <v>-2503.0100000000002</v>
      </c>
      <c r="Y667" s="9">
        <v>0</v>
      </c>
      <c r="Z667" s="9">
        <v>0</v>
      </c>
      <c r="AA667" s="9">
        <f t="shared" si="123"/>
        <v>-136867.01</v>
      </c>
      <c r="AB667" s="9">
        <v>0</v>
      </c>
      <c r="AC667" s="9">
        <f t="shared" si="125"/>
        <v>9706.5400000000081</v>
      </c>
      <c r="AD667" s="9">
        <f t="shared" si="126"/>
        <v>7203.5299999999988</v>
      </c>
    </row>
    <row r="668" spans="1:30" x14ac:dyDescent="0.3">
      <c r="A668" s="8" t="s">
        <v>30</v>
      </c>
      <c r="B668" s="8" t="s">
        <v>1288</v>
      </c>
      <c r="C668" s="8">
        <v>1600</v>
      </c>
      <c r="D668" s="8">
        <v>160000027</v>
      </c>
      <c r="E668" s="8">
        <v>0</v>
      </c>
      <c r="F668" s="8" t="s">
        <v>1456</v>
      </c>
      <c r="G668" s="8" t="s">
        <v>1457</v>
      </c>
      <c r="H668" s="8" t="s">
        <v>34</v>
      </c>
      <c r="I668" s="8">
        <v>1</v>
      </c>
      <c r="J668" s="8">
        <v>11</v>
      </c>
      <c r="K668" s="8">
        <v>1</v>
      </c>
      <c r="L668" s="8" t="s">
        <v>1458</v>
      </c>
      <c r="M668" s="8" t="s">
        <v>53</v>
      </c>
      <c r="N668" s="8" t="e">
        <f>VLOOKUP(D668,[1]fa31!$D$3:$H$539,5,0)</f>
        <v>#REF!</v>
      </c>
      <c r="O668" s="8" t="s">
        <v>38</v>
      </c>
      <c r="P668" s="9">
        <v>55000</v>
      </c>
      <c r="Q668" s="9">
        <v>0</v>
      </c>
      <c r="R668" s="9">
        <v>0</v>
      </c>
      <c r="S668" s="9">
        <v>0</v>
      </c>
      <c r="T668" s="9">
        <f t="shared" si="124"/>
        <v>55000</v>
      </c>
      <c r="U668" s="9">
        <v>-30748.22</v>
      </c>
      <c r="V668" s="9">
        <v>-2651</v>
      </c>
      <c r="W668" s="9">
        <v>0</v>
      </c>
      <c r="X668" s="9">
        <v>-2651</v>
      </c>
      <c r="Y668" s="9">
        <v>0</v>
      </c>
      <c r="Z668" s="9">
        <v>0</v>
      </c>
      <c r="AA668" s="9">
        <f t="shared" si="123"/>
        <v>-33399.22</v>
      </c>
      <c r="AB668" s="9">
        <v>0</v>
      </c>
      <c r="AC668" s="9">
        <f t="shared" si="125"/>
        <v>24251.78</v>
      </c>
      <c r="AD668" s="9">
        <f t="shared" si="126"/>
        <v>21600.78</v>
      </c>
    </row>
    <row r="669" spans="1:30" x14ac:dyDescent="0.3">
      <c r="A669" s="8" t="s">
        <v>30</v>
      </c>
      <c r="B669" s="8" t="s">
        <v>1288</v>
      </c>
      <c r="C669" s="8">
        <v>1600</v>
      </c>
      <c r="D669" s="8">
        <v>160000031</v>
      </c>
      <c r="E669" s="8">
        <v>0</v>
      </c>
      <c r="F669" s="8" t="s">
        <v>1459</v>
      </c>
      <c r="G669" s="8" t="s">
        <v>1460</v>
      </c>
      <c r="H669" s="8" t="s">
        <v>34</v>
      </c>
      <c r="I669" s="8">
        <v>1</v>
      </c>
      <c r="J669" s="8">
        <v>11</v>
      </c>
      <c r="K669" s="8">
        <v>1</v>
      </c>
      <c r="L669" s="8" t="s">
        <v>1461</v>
      </c>
      <c r="M669" s="8" t="s">
        <v>53</v>
      </c>
      <c r="N669" s="8" t="e">
        <f>VLOOKUP(D669,[1]fa31!$D$3:$H$539,5,0)</f>
        <v>#REF!</v>
      </c>
      <c r="O669" s="8" t="s">
        <v>38</v>
      </c>
      <c r="P669" s="9">
        <v>199500</v>
      </c>
      <c r="Q669" s="9">
        <v>0</v>
      </c>
      <c r="R669" s="9">
        <v>0</v>
      </c>
      <c r="S669" s="9">
        <v>0</v>
      </c>
      <c r="T669" s="9">
        <f t="shared" si="124"/>
        <v>199500</v>
      </c>
      <c r="U669" s="9">
        <v>-111355.42</v>
      </c>
      <c r="V669" s="9">
        <v>-9637</v>
      </c>
      <c r="W669" s="9">
        <v>0</v>
      </c>
      <c r="X669" s="9">
        <v>-9637</v>
      </c>
      <c r="Y669" s="9">
        <v>0</v>
      </c>
      <c r="Z669" s="9">
        <v>0</v>
      </c>
      <c r="AA669" s="9">
        <f t="shared" si="123"/>
        <v>-120992.42</v>
      </c>
      <c r="AB669" s="9">
        <v>0</v>
      </c>
      <c r="AC669" s="9">
        <f t="shared" si="125"/>
        <v>88144.58</v>
      </c>
      <c r="AD669" s="9">
        <f t="shared" si="126"/>
        <v>78507.58</v>
      </c>
    </row>
    <row r="670" spans="1:30" x14ac:dyDescent="0.3">
      <c r="A670" s="8" t="s">
        <v>30</v>
      </c>
      <c r="B670" s="8" t="s">
        <v>1288</v>
      </c>
      <c r="C670" s="8">
        <v>1600</v>
      </c>
      <c r="D670" s="8">
        <v>160000052</v>
      </c>
      <c r="E670" s="8">
        <v>0</v>
      </c>
      <c r="F670" s="8" t="s">
        <v>1462</v>
      </c>
      <c r="G670" s="8" t="s">
        <v>1463</v>
      </c>
      <c r="H670" s="8" t="s">
        <v>34</v>
      </c>
      <c r="I670" s="8">
        <v>1</v>
      </c>
      <c r="J670" s="8">
        <v>11</v>
      </c>
      <c r="K670" s="8">
        <v>4</v>
      </c>
      <c r="L670" s="8" t="s">
        <v>1351</v>
      </c>
      <c r="M670" s="8" t="s">
        <v>53</v>
      </c>
      <c r="N670" s="8" t="e">
        <f>VLOOKUP(D670,[1]fa31!$D$3:$H$539,5,0)</f>
        <v>#REF!</v>
      </c>
      <c r="O670" s="8" t="s">
        <v>38</v>
      </c>
      <c r="P670" s="9">
        <v>19530</v>
      </c>
      <c r="Q670" s="9">
        <v>0</v>
      </c>
      <c r="R670" s="9">
        <v>0</v>
      </c>
      <c r="S670" s="9">
        <v>0</v>
      </c>
      <c r="T670" s="9">
        <f t="shared" si="124"/>
        <v>19530</v>
      </c>
      <c r="U670" s="9">
        <v>-10644.56</v>
      </c>
      <c r="V670" s="9">
        <v>-937</v>
      </c>
      <c r="W670" s="9">
        <v>0</v>
      </c>
      <c r="X670" s="9">
        <v>-937</v>
      </c>
      <c r="Y670" s="9">
        <v>0</v>
      </c>
      <c r="Z670" s="9">
        <v>0</v>
      </c>
      <c r="AA670" s="9">
        <f t="shared" si="123"/>
        <v>-11581.56</v>
      </c>
      <c r="AB670" s="9">
        <v>0</v>
      </c>
      <c r="AC670" s="9">
        <f t="shared" si="125"/>
        <v>8885.44</v>
      </c>
      <c r="AD670" s="9">
        <f t="shared" si="126"/>
        <v>7948.4400000000005</v>
      </c>
    </row>
    <row r="671" spans="1:30" x14ac:dyDescent="0.3">
      <c r="A671" s="8" t="s">
        <v>30</v>
      </c>
      <c r="B671" s="8" t="s">
        <v>1288</v>
      </c>
      <c r="C671" s="8">
        <v>1600</v>
      </c>
      <c r="D671" s="8">
        <v>160000513</v>
      </c>
      <c r="E671" s="8">
        <v>0</v>
      </c>
      <c r="F671" s="8" t="s">
        <v>1464</v>
      </c>
      <c r="G671" s="8" t="s">
        <v>1465</v>
      </c>
      <c r="H671" s="8" t="s">
        <v>34</v>
      </c>
      <c r="I671" s="8">
        <v>1</v>
      </c>
      <c r="J671" s="8">
        <v>10</v>
      </c>
      <c r="K671" s="8">
        <v>11</v>
      </c>
      <c r="L671" s="8" t="s">
        <v>1295</v>
      </c>
      <c r="M671" s="8" t="s">
        <v>53</v>
      </c>
      <c r="N671" s="8" t="e">
        <f>VLOOKUP(D671,[1]fa31!$D$3:$H$539,5,0)</f>
        <v>#REF!</v>
      </c>
      <c r="O671" s="8" t="s">
        <v>38</v>
      </c>
      <c r="P671" s="9">
        <f>2541941+157310</f>
        <v>2699251</v>
      </c>
      <c r="Q671" s="9">
        <v>0</v>
      </c>
      <c r="R671" s="9">
        <v>0</v>
      </c>
      <c r="S671" s="9">
        <v>0</v>
      </c>
      <c r="T671" s="9">
        <f t="shared" si="124"/>
        <v>2699251</v>
      </c>
      <c r="U671" s="9">
        <v>-1443844.66</v>
      </c>
      <c r="V671" s="9">
        <v>-123084</v>
      </c>
      <c r="W671" s="9">
        <v>0</v>
      </c>
      <c r="X671" s="9">
        <v>-123084</v>
      </c>
      <c r="Y671" s="9">
        <v>0</v>
      </c>
      <c r="Z671" s="9">
        <v>0</v>
      </c>
      <c r="AA671" s="9">
        <f t="shared" ref="AA671:AA678" si="127">U671+X671+Y671+Z671-AB671</f>
        <v>-1566928.66</v>
      </c>
      <c r="AB671" s="9">
        <v>0</v>
      </c>
      <c r="AC671" s="9">
        <f t="shared" si="125"/>
        <v>1255406.3400000001</v>
      </c>
      <c r="AD671" s="9">
        <f t="shared" si="126"/>
        <v>1132322.3400000001</v>
      </c>
    </row>
    <row r="672" spans="1:30" x14ac:dyDescent="0.3">
      <c r="A672" s="8" t="s">
        <v>30</v>
      </c>
      <c r="B672" s="8" t="s">
        <v>1288</v>
      </c>
      <c r="C672" s="8">
        <v>1600</v>
      </c>
      <c r="D672" s="8">
        <v>160000514</v>
      </c>
      <c r="E672" s="8">
        <v>0</v>
      </c>
      <c r="F672" s="8" t="s">
        <v>1466</v>
      </c>
      <c r="G672" s="8" t="s">
        <v>1467</v>
      </c>
      <c r="H672" s="8" t="s">
        <v>34</v>
      </c>
      <c r="I672" s="8">
        <v>1</v>
      </c>
      <c r="J672" s="8">
        <v>10</v>
      </c>
      <c r="K672" s="8">
        <v>11</v>
      </c>
      <c r="L672" s="8" t="s">
        <v>1295</v>
      </c>
      <c r="M672" s="8" t="s">
        <v>53</v>
      </c>
      <c r="N672" s="8" t="e">
        <f>VLOOKUP(D672,[1]fa31!$D$3:$H$539,5,0)</f>
        <v>#REF!</v>
      </c>
      <c r="O672" s="8" t="s">
        <v>38</v>
      </c>
      <c r="P672" s="9">
        <v>2693845</v>
      </c>
      <c r="Q672" s="9">
        <v>0</v>
      </c>
      <c r="R672" s="9">
        <v>0</v>
      </c>
      <c r="S672" s="9">
        <v>0</v>
      </c>
      <c r="T672" s="9">
        <f t="shared" si="124"/>
        <v>2693845</v>
      </c>
      <c r="U672" s="9">
        <v>-1530128.92</v>
      </c>
      <c r="V672" s="9">
        <v>-130440</v>
      </c>
      <c r="W672" s="9">
        <v>0</v>
      </c>
      <c r="X672" s="9">
        <v>-130440</v>
      </c>
      <c r="Y672" s="9">
        <v>0</v>
      </c>
      <c r="Z672" s="9">
        <v>0</v>
      </c>
      <c r="AA672" s="9">
        <f t="shared" si="127"/>
        <v>-1660568.92</v>
      </c>
      <c r="AB672" s="9">
        <v>0</v>
      </c>
      <c r="AC672" s="9">
        <f t="shared" si="125"/>
        <v>1163716.08</v>
      </c>
      <c r="AD672" s="9">
        <f t="shared" si="126"/>
        <v>1033276.0800000001</v>
      </c>
    </row>
    <row r="673" spans="1:30" x14ac:dyDescent="0.3">
      <c r="A673" s="8" t="s">
        <v>30</v>
      </c>
      <c r="B673" s="8" t="s">
        <v>1288</v>
      </c>
      <c r="C673" s="8">
        <v>1600</v>
      </c>
      <c r="D673" s="8">
        <v>160000515</v>
      </c>
      <c r="E673" s="8">
        <v>0</v>
      </c>
      <c r="F673" s="8" t="s">
        <v>1468</v>
      </c>
      <c r="G673" s="8" t="s">
        <v>1469</v>
      </c>
      <c r="H673" s="8" t="s">
        <v>34</v>
      </c>
      <c r="I673" s="8">
        <v>2</v>
      </c>
      <c r="J673" s="8">
        <v>10</v>
      </c>
      <c r="K673" s="8">
        <v>11</v>
      </c>
      <c r="L673" s="8" t="s">
        <v>1295</v>
      </c>
      <c r="M673" s="8" t="s">
        <v>53</v>
      </c>
      <c r="N673" s="8" t="e">
        <f>VLOOKUP(D673,[1]fa31!$D$3:$H$539,5,0)</f>
        <v>#REF!</v>
      </c>
      <c r="O673" s="8" t="s">
        <v>38</v>
      </c>
      <c r="P673" s="9">
        <v>727368</v>
      </c>
      <c r="Q673" s="9">
        <v>0</v>
      </c>
      <c r="R673" s="9">
        <v>0</v>
      </c>
      <c r="S673" s="9">
        <v>0</v>
      </c>
      <c r="T673" s="9">
        <f t="shared" si="124"/>
        <v>727368</v>
      </c>
      <c r="U673" s="9">
        <v>-413149.76</v>
      </c>
      <c r="V673" s="9">
        <v>-35220</v>
      </c>
      <c r="W673" s="9">
        <v>0</v>
      </c>
      <c r="X673" s="9">
        <v>-35220</v>
      </c>
      <c r="Y673" s="9">
        <v>0</v>
      </c>
      <c r="Z673" s="9">
        <v>0</v>
      </c>
      <c r="AA673" s="9">
        <f t="shared" si="127"/>
        <v>-448369.76</v>
      </c>
      <c r="AB673" s="9">
        <v>0</v>
      </c>
      <c r="AC673" s="9">
        <f t="shared" si="125"/>
        <v>314218.23999999999</v>
      </c>
      <c r="AD673" s="9">
        <f t="shared" si="126"/>
        <v>278998.24</v>
      </c>
    </row>
    <row r="674" spans="1:30" x14ac:dyDescent="0.3">
      <c r="A674" s="8" t="s">
        <v>30</v>
      </c>
      <c r="B674" s="8" t="s">
        <v>1288</v>
      </c>
      <c r="C674" s="8">
        <v>1600</v>
      </c>
      <c r="D674" s="8">
        <v>160000516</v>
      </c>
      <c r="E674" s="8">
        <v>0</v>
      </c>
      <c r="F674" s="8" t="s">
        <v>1470</v>
      </c>
      <c r="G674" s="8" t="s">
        <v>676</v>
      </c>
      <c r="H674" s="8" t="s">
        <v>34</v>
      </c>
      <c r="I674" s="8">
        <v>1</v>
      </c>
      <c r="J674" s="8">
        <v>10</v>
      </c>
      <c r="K674" s="8">
        <v>11</v>
      </c>
      <c r="L674" s="8" t="s">
        <v>1295</v>
      </c>
      <c r="M674" s="8" t="s">
        <v>53</v>
      </c>
      <c r="N674" s="8" t="e">
        <f>VLOOKUP(D674,[1]fa31!$D$3:$H$539,5,0)</f>
        <v>#REF!</v>
      </c>
      <c r="O674" s="8" t="s">
        <v>38</v>
      </c>
      <c r="P674" s="9">
        <v>299304</v>
      </c>
      <c r="Q674" s="9">
        <v>0</v>
      </c>
      <c r="R674" s="9">
        <v>0</v>
      </c>
      <c r="S674" s="9">
        <v>0</v>
      </c>
      <c r="T674" s="9">
        <f t="shared" si="124"/>
        <v>299304</v>
      </c>
      <c r="U674" s="9">
        <v>-170008.22</v>
      </c>
      <c r="V674" s="9">
        <v>-14493</v>
      </c>
      <c r="W674" s="9">
        <v>0</v>
      </c>
      <c r="X674" s="9">
        <v>-14493</v>
      </c>
      <c r="Y674" s="9">
        <v>0</v>
      </c>
      <c r="Z674" s="9">
        <v>0</v>
      </c>
      <c r="AA674" s="9">
        <f t="shared" si="127"/>
        <v>-184501.22</v>
      </c>
      <c r="AB674" s="9">
        <v>0</v>
      </c>
      <c r="AC674" s="9">
        <f t="shared" si="125"/>
        <v>129295.78</v>
      </c>
      <c r="AD674" s="9">
        <f t="shared" si="126"/>
        <v>114802.78</v>
      </c>
    </row>
    <row r="675" spans="1:30" x14ac:dyDescent="0.3">
      <c r="A675" s="8" t="s">
        <v>30</v>
      </c>
      <c r="B675" s="8" t="s">
        <v>1288</v>
      </c>
      <c r="C675" s="8">
        <v>1600</v>
      </c>
      <c r="D675" s="8">
        <v>160000517</v>
      </c>
      <c r="E675" s="8">
        <v>0</v>
      </c>
      <c r="F675" s="8" t="s">
        <v>1471</v>
      </c>
      <c r="G675" s="8" t="s">
        <v>1472</v>
      </c>
      <c r="H675" s="8" t="s">
        <v>34</v>
      </c>
      <c r="I675" s="8">
        <v>1</v>
      </c>
      <c r="J675" s="8">
        <v>10</v>
      </c>
      <c r="K675" s="8">
        <v>11</v>
      </c>
      <c r="L675" s="8" t="s">
        <v>1295</v>
      </c>
      <c r="M675" s="8" t="s">
        <v>53</v>
      </c>
      <c r="N675" s="8" t="e">
        <f>VLOOKUP(D675,[1]fa31!$D$3:$H$539,5,0)</f>
        <v>#REF!</v>
      </c>
      <c r="O675" s="8" t="s">
        <v>38</v>
      </c>
      <c r="P675" s="9">
        <v>676547</v>
      </c>
      <c r="Q675" s="9">
        <v>0</v>
      </c>
      <c r="R675" s="9">
        <v>0</v>
      </c>
      <c r="S675" s="9">
        <v>0</v>
      </c>
      <c r="T675" s="9">
        <f t="shared" si="124"/>
        <v>676547</v>
      </c>
      <c r="U675" s="9">
        <v>-384284.13</v>
      </c>
      <c r="V675" s="9">
        <v>-32759</v>
      </c>
      <c r="W675" s="9">
        <v>0</v>
      </c>
      <c r="X675" s="9">
        <v>-32759</v>
      </c>
      <c r="Y675" s="9">
        <v>0</v>
      </c>
      <c r="Z675" s="9">
        <v>0</v>
      </c>
      <c r="AA675" s="9">
        <f t="shared" si="127"/>
        <v>-417043.13</v>
      </c>
      <c r="AB675" s="9">
        <v>0</v>
      </c>
      <c r="AC675" s="9">
        <f t="shared" si="125"/>
        <v>292262.87</v>
      </c>
      <c r="AD675" s="9">
        <f t="shared" si="126"/>
        <v>259503.87</v>
      </c>
    </row>
    <row r="676" spans="1:30" x14ac:dyDescent="0.3">
      <c r="A676" s="8" t="s">
        <v>30</v>
      </c>
      <c r="B676" s="8" t="s">
        <v>1288</v>
      </c>
      <c r="C676" s="8">
        <v>1600</v>
      </c>
      <c r="D676" s="8">
        <v>160000518</v>
      </c>
      <c r="E676" s="8">
        <v>0</v>
      </c>
      <c r="F676" s="8" t="s">
        <v>1473</v>
      </c>
      <c r="G676" s="8" t="s">
        <v>1474</v>
      </c>
      <c r="H676" s="8" t="s">
        <v>34</v>
      </c>
      <c r="I676" s="8">
        <v>1</v>
      </c>
      <c r="J676" s="8">
        <v>10</v>
      </c>
      <c r="K676" s="8">
        <v>11</v>
      </c>
      <c r="L676" s="8" t="s">
        <v>1295</v>
      </c>
      <c r="M676" s="8" t="s">
        <v>53</v>
      </c>
      <c r="N676" s="8" t="e">
        <f>VLOOKUP(D676,[1]fa31!$D$3:$H$539,5,0)</f>
        <v>#REF!</v>
      </c>
      <c r="O676" s="8" t="s">
        <v>38</v>
      </c>
      <c r="P676" s="9">
        <v>761115</v>
      </c>
      <c r="Q676" s="9">
        <v>0</v>
      </c>
      <c r="R676" s="9">
        <v>0</v>
      </c>
      <c r="S676" s="9">
        <v>0</v>
      </c>
      <c r="T676" s="9">
        <f t="shared" si="124"/>
        <v>761115</v>
      </c>
      <c r="U676" s="9">
        <v>-432320.64</v>
      </c>
      <c r="V676" s="9">
        <v>-36854</v>
      </c>
      <c r="W676" s="9">
        <v>0</v>
      </c>
      <c r="X676" s="9">
        <v>-36854</v>
      </c>
      <c r="Y676" s="9">
        <v>0</v>
      </c>
      <c r="Z676" s="9">
        <v>0</v>
      </c>
      <c r="AA676" s="9">
        <f t="shared" si="127"/>
        <v>-469174.64</v>
      </c>
      <c r="AB676" s="9">
        <v>0</v>
      </c>
      <c r="AC676" s="9">
        <f t="shared" si="125"/>
        <v>328794.36</v>
      </c>
      <c r="AD676" s="9">
        <f t="shared" si="126"/>
        <v>291940.36</v>
      </c>
    </row>
    <row r="677" spans="1:30" x14ac:dyDescent="0.3">
      <c r="A677" s="8" t="s">
        <v>30</v>
      </c>
      <c r="B677" s="8" t="s">
        <v>1288</v>
      </c>
      <c r="C677" s="8">
        <v>1600</v>
      </c>
      <c r="D677" s="8">
        <v>160000519</v>
      </c>
      <c r="E677" s="8">
        <v>0</v>
      </c>
      <c r="F677" s="8" t="s">
        <v>1475</v>
      </c>
      <c r="G677" s="8" t="s">
        <v>1476</v>
      </c>
      <c r="H677" s="8" t="s">
        <v>34</v>
      </c>
      <c r="I677" s="8">
        <v>1</v>
      </c>
      <c r="J677" s="8">
        <v>10</v>
      </c>
      <c r="K677" s="8">
        <v>11</v>
      </c>
      <c r="L677" s="8" t="s">
        <v>1295</v>
      </c>
      <c r="M677" s="8" t="s">
        <v>53</v>
      </c>
      <c r="N677" s="8" t="e">
        <f>VLOOKUP(D677,[1]fa31!$D$3:$H$539,5,0)</f>
        <v>#REF!</v>
      </c>
      <c r="O677" s="8" t="s">
        <v>38</v>
      </c>
      <c r="P677" s="9">
        <v>359415</v>
      </c>
      <c r="Q677" s="9">
        <v>0</v>
      </c>
      <c r="R677" s="9">
        <v>0</v>
      </c>
      <c r="S677" s="9">
        <v>0</v>
      </c>
      <c r="T677" s="9">
        <f t="shared" si="124"/>
        <v>359415</v>
      </c>
      <c r="U677" s="9">
        <v>-204151.2</v>
      </c>
      <c r="V677" s="9">
        <v>-17403</v>
      </c>
      <c r="W677" s="9">
        <v>0</v>
      </c>
      <c r="X677" s="9">
        <v>-17403</v>
      </c>
      <c r="Y677" s="9">
        <v>0</v>
      </c>
      <c r="Z677" s="9">
        <v>0</v>
      </c>
      <c r="AA677" s="9">
        <f t="shared" si="127"/>
        <v>-221554.2</v>
      </c>
      <c r="AB677" s="9">
        <v>0</v>
      </c>
      <c r="AC677" s="9">
        <f t="shared" si="125"/>
        <v>155263.79999999999</v>
      </c>
      <c r="AD677" s="9">
        <f t="shared" si="126"/>
        <v>137860.79999999999</v>
      </c>
    </row>
    <row r="678" spans="1:30" x14ac:dyDescent="0.3">
      <c r="A678" s="8" t="s">
        <v>30</v>
      </c>
      <c r="B678" s="8" t="s">
        <v>1288</v>
      </c>
      <c r="C678" s="8">
        <v>1600</v>
      </c>
      <c r="D678" s="8">
        <v>160000520</v>
      </c>
      <c r="E678" s="8">
        <v>0</v>
      </c>
      <c r="F678" s="8" t="s">
        <v>1477</v>
      </c>
      <c r="G678" s="8" t="s">
        <v>1478</v>
      </c>
      <c r="H678" s="8" t="s">
        <v>34</v>
      </c>
      <c r="I678" s="8">
        <v>1</v>
      </c>
      <c r="J678" s="8">
        <v>10</v>
      </c>
      <c r="K678" s="8">
        <v>11</v>
      </c>
      <c r="L678" s="8" t="s">
        <v>1295</v>
      </c>
      <c r="M678" s="8" t="s">
        <v>53</v>
      </c>
      <c r="N678" s="8" t="e">
        <f>VLOOKUP(D678,[1]fa31!$D$3:$H$539,5,0)</f>
        <v>#REF!</v>
      </c>
      <c r="O678" s="8" t="s">
        <v>38</v>
      </c>
      <c r="P678" s="9">
        <v>465126</v>
      </c>
      <c r="Q678" s="9">
        <v>0</v>
      </c>
      <c r="R678" s="9">
        <v>0</v>
      </c>
      <c r="S678" s="9">
        <v>0</v>
      </c>
      <c r="T678" s="9">
        <f t="shared" si="124"/>
        <v>465126</v>
      </c>
      <c r="U678" s="9">
        <v>-264195.56</v>
      </c>
      <c r="V678" s="9">
        <v>-22522</v>
      </c>
      <c r="W678" s="9">
        <v>0</v>
      </c>
      <c r="X678" s="9">
        <v>-22522</v>
      </c>
      <c r="Y678" s="9">
        <v>0</v>
      </c>
      <c r="Z678" s="9">
        <v>0</v>
      </c>
      <c r="AA678" s="9">
        <f t="shared" si="127"/>
        <v>-286717.56</v>
      </c>
      <c r="AB678" s="9">
        <v>0</v>
      </c>
      <c r="AC678" s="9">
        <f t="shared" si="125"/>
        <v>200930.44</v>
      </c>
      <c r="AD678" s="9">
        <f t="shared" si="126"/>
        <v>178408.44</v>
      </c>
    </row>
    <row r="679" spans="1:30" x14ac:dyDescent="0.3">
      <c r="A679" s="8" t="s">
        <v>30</v>
      </c>
      <c r="B679" s="8" t="s">
        <v>1288</v>
      </c>
      <c r="C679" s="8">
        <v>1600</v>
      </c>
      <c r="D679" s="8">
        <v>160000521</v>
      </c>
      <c r="E679" s="8">
        <v>0</v>
      </c>
      <c r="F679" s="8" t="s">
        <v>1479</v>
      </c>
      <c r="G679" s="8" t="s">
        <v>1480</v>
      </c>
      <c r="H679" s="8" t="s">
        <v>34</v>
      </c>
      <c r="I679" s="8">
        <v>0</v>
      </c>
      <c r="J679" s="8">
        <v>10</v>
      </c>
      <c r="K679" s="8">
        <v>11</v>
      </c>
      <c r="L679" s="8" t="s">
        <v>1295</v>
      </c>
      <c r="M679" s="8" t="s">
        <v>53</v>
      </c>
      <c r="N679" s="8" t="str">
        <f>VLOOKUP(D679,[1]fa31!$D$3:$H$539,5,0)</f>
        <v>14.08.2022</v>
      </c>
      <c r="O679" s="8" t="s">
        <v>38</v>
      </c>
      <c r="P679" s="9">
        <v>31714</v>
      </c>
      <c r="Q679" s="9">
        <v>0</v>
      </c>
      <c r="R679" s="9">
        <v>-31714</v>
      </c>
      <c r="S679" s="9">
        <v>0</v>
      </c>
      <c r="T679" s="9">
        <f t="shared" si="124"/>
        <v>0</v>
      </c>
      <c r="U679" s="9">
        <v>-18013.54</v>
      </c>
      <c r="V679" s="9">
        <v>-683</v>
      </c>
      <c r="W679" s="9">
        <v>0</v>
      </c>
      <c r="X679" s="9">
        <v>-683</v>
      </c>
      <c r="Y679" s="9">
        <f>-(U679+X679)</f>
        <v>18696.54</v>
      </c>
      <c r="Z679" s="9">
        <v>0</v>
      </c>
      <c r="AA679" s="9">
        <f>U679+X679+Y679+Z679</f>
        <v>0</v>
      </c>
      <c r="AB679" s="9">
        <v>0</v>
      </c>
      <c r="AC679" s="9">
        <f t="shared" si="125"/>
        <v>13700.46</v>
      </c>
      <c r="AD679" s="9">
        <f t="shared" si="126"/>
        <v>0</v>
      </c>
    </row>
    <row r="680" spans="1:30" x14ac:dyDescent="0.3">
      <c r="A680" s="8" t="s">
        <v>30</v>
      </c>
      <c r="B680" s="8" t="s">
        <v>1288</v>
      </c>
      <c r="C680" s="8">
        <v>1600</v>
      </c>
      <c r="D680" s="8">
        <v>160000523</v>
      </c>
      <c r="E680" s="8">
        <v>0</v>
      </c>
      <c r="F680" s="8" t="s">
        <v>1481</v>
      </c>
      <c r="G680" s="8" t="s">
        <v>1482</v>
      </c>
      <c r="H680" s="8" t="s">
        <v>34</v>
      </c>
      <c r="I680" s="8">
        <v>1</v>
      </c>
      <c r="J680" s="8">
        <v>10</v>
      </c>
      <c r="K680" s="8">
        <v>11</v>
      </c>
      <c r="L680" s="8" t="s">
        <v>1295</v>
      </c>
      <c r="M680" s="8" t="s">
        <v>53</v>
      </c>
      <c r="N680" s="8" t="e">
        <f>VLOOKUP(D680,[1]fa31!$D$3:$H$539,5,0)</f>
        <v>#REF!</v>
      </c>
      <c r="O680" s="8" t="s">
        <v>38</v>
      </c>
      <c r="P680" s="9">
        <v>37729</v>
      </c>
      <c r="Q680" s="9">
        <v>0</v>
      </c>
      <c r="R680" s="9">
        <v>0</v>
      </c>
      <c r="S680" s="9">
        <v>0</v>
      </c>
      <c r="T680" s="9">
        <f t="shared" si="124"/>
        <v>37729</v>
      </c>
      <c r="U680" s="9">
        <v>-21431.19</v>
      </c>
      <c r="V680" s="9">
        <v>-1827</v>
      </c>
      <c r="W680" s="9">
        <v>0</v>
      </c>
      <c r="X680" s="9">
        <v>-1827</v>
      </c>
      <c r="Y680" s="9">
        <v>0</v>
      </c>
      <c r="Z680" s="9">
        <v>0</v>
      </c>
      <c r="AA680" s="9">
        <f t="shared" ref="AA680:AA689" si="128">U680+X680+Y680+Z680-AB680</f>
        <v>-23258.19</v>
      </c>
      <c r="AB680" s="9">
        <v>0</v>
      </c>
      <c r="AC680" s="9">
        <f t="shared" si="125"/>
        <v>16297.810000000001</v>
      </c>
      <c r="AD680" s="9">
        <f t="shared" si="126"/>
        <v>14470.810000000001</v>
      </c>
    </row>
    <row r="681" spans="1:30" x14ac:dyDescent="0.3">
      <c r="A681" s="8" t="s">
        <v>30</v>
      </c>
      <c r="B681" s="8" t="s">
        <v>1288</v>
      </c>
      <c r="C681" s="8">
        <v>1600</v>
      </c>
      <c r="D681" s="8">
        <v>160000535</v>
      </c>
      <c r="E681" s="8">
        <v>0</v>
      </c>
      <c r="F681" s="8" t="s">
        <v>1483</v>
      </c>
      <c r="G681" s="8" t="s">
        <v>1484</v>
      </c>
      <c r="H681" s="8" t="s">
        <v>34</v>
      </c>
      <c r="I681" s="8">
        <v>2165</v>
      </c>
      <c r="J681" s="8">
        <v>10</v>
      </c>
      <c r="K681" s="8">
        <v>11</v>
      </c>
      <c r="L681" s="8" t="s">
        <v>1295</v>
      </c>
      <c r="M681" s="8" t="s">
        <v>53</v>
      </c>
      <c r="N681" s="8" t="e">
        <f>VLOOKUP(D681,[1]fa31!$D$3:$H$539,5,0)</f>
        <v>#REF!</v>
      </c>
      <c r="O681" s="8" t="s">
        <v>38</v>
      </c>
      <c r="P681" s="9">
        <v>226232</v>
      </c>
      <c r="Q681" s="9">
        <v>0</v>
      </c>
      <c r="R681" s="9">
        <v>0</v>
      </c>
      <c r="S681" s="9">
        <v>0</v>
      </c>
      <c r="T681" s="9">
        <f t="shared" si="124"/>
        <v>226232</v>
      </c>
      <c r="U681" s="9">
        <v>-128501.88</v>
      </c>
      <c r="V681" s="9">
        <v>-10954</v>
      </c>
      <c r="W681" s="9">
        <v>0</v>
      </c>
      <c r="X681" s="9">
        <v>-10954</v>
      </c>
      <c r="Y681" s="9">
        <v>0</v>
      </c>
      <c r="Z681" s="9">
        <v>0</v>
      </c>
      <c r="AA681" s="9">
        <f t="shared" si="128"/>
        <v>-139455.88</v>
      </c>
      <c r="AB681" s="9">
        <v>0</v>
      </c>
      <c r="AC681" s="9">
        <f t="shared" si="125"/>
        <v>97730.12</v>
      </c>
      <c r="AD681" s="9">
        <f t="shared" si="126"/>
        <v>86776.12</v>
      </c>
    </row>
    <row r="682" spans="1:30" x14ac:dyDescent="0.3">
      <c r="A682" s="8" t="s">
        <v>30</v>
      </c>
      <c r="B682" s="8" t="s">
        <v>1288</v>
      </c>
      <c r="C682" s="8">
        <v>1600</v>
      </c>
      <c r="D682" s="8">
        <v>160000536</v>
      </c>
      <c r="E682" s="8">
        <v>0</v>
      </c>
      <c r="F682" s="8" t="s">
        <v>1485</v>
      </c>
      <c r="G682" s="8" t="s">
        <v>1486</v>
      </c>
      <c r="H682" s="8" t="s">
        <v>34</v>
      </c>
      <c r="I682" s="8">
        <v>70.28</v>
      </c>
      <c r="J682" s="8">
        <v>10</v>
      </c>
      <c r="K682" s="8">
        <v>11</v>
      </c>
      <c r="L682" s="8" t="s">
        <v>1295</v>
      </c>
      <c r="M682" s="8" t="s">
        <v>53</v>
      </c>
      <c r="N682" s="8" t="e">
        <f>VLOOKUP(D682,[1]fa31!$D$3:$H$539,5,0)</f>
        <v>#REF!</v>
      </c>
      <c r="O682" s="8" t="s">
        <v>38</v>
      </c>
      <c r="P682" s="9">
        <v>18824</v>
      </c>
      <c r="Q682" s="9">
        <v>0</v>
      </c>
      <c r="R682" s="9">
        <v>0</v>
      </c>
      <c r="S682" s="9">
        <v>0</v>
      </c>
      <c r="T682" s="9">
        <f t="shared" si="124"/>
        <v>18824</v>
      </c>
      <c r="U682" s="9">
        <v>-10691.42</v>
      </c>
      <c r="V682" s="9">
        <v>-912</v>
      </c>
      <c r="W682" s="9">
        <v>0</v>
      </c>
      <c r="X682" s="9">
        <v>-912</v>
      </c>
      <c r="Y682" s="9">
        <v>0</v>
      </c>
      <c r="Z682" s="9">
        <v>0</v>
      </c>
      <c r="AA682" s="9">
        <f t="shared" si="128"/>
        <v>-11603.42</v>
      </c>
      <c r="AB682" s="9">
        <v>0</v>
      </c>
      <c r="AC682" s="9">
        <f t="shared" si="125"/>
        <v>8132.58</v>
      </c>
      <c r="AD682" s="9">
        <f t="shared" si="126"/>
        <v>7220.58</v>
      </c>
    </row>
    <row r="683" spans="1:30" x14ac:dyDescent="0.3">
      <c r="A683" s="8" t="s">
        <v>30</v>
      </c>
      <c r="B683" s="8" t="s">
        <v>1288</v>
      </c>
      <c r="C683" s="8">
        <v>1600</v>
      </c>
      <c r="D683" s="8">
        <v>160000537</v>
      </c>
      <c r="E683" s="8">
        <v>0</v>
      </c>
      <c r="F683" s="8" t="s">
        <v>1487</v>
      </c>
      <c r="G683" s="8" t="s">
        <v>1329</v>
      </c>
      <c r="H683" s="8" t="s">
        <v>34</v>
      </c>
      <c r="I683" s="8">
        <v>328.5</v>
      </c>
      <c r="J683" s="8">
        <v>10</v>
      </c>
      <c r="K683" s="8">
        <v>11</v>
      </c>
      <c r="L683" s="8" t="s">
        <v>1295</v>
      </c>
      <c r="M683" s="8" t="s">
        <v>53</v>
      </c>
      <c r="N683" s="8" t="e">
        <f>VLOOKUP(D683,[1]fa31!$D$3:$H$539,5,0)</f>
        <v>#REF!</v>
      </c>
      <c r="O683" s="8" t="s">
        <v>38</v>
      </c>
      <c r="P683" s="9">
        <v>35648</v>
      </c>
      <c r="Q683" s="9">
        <v>0</v>
      </c>
      <c r="R683" s="9">
        <v>0</v>
      </c>
      <c r="S683" s="9">
        <v>0</v>
      </c>
      <c r="T683" s="9">
        <f t="shared" si="124"/>
        <v>35648</v>
      </c>
      <c r="U683" s="9">
        <v>-20248.419999999998</v>
      </c>
      <c r="V683" s="9">
        <v>-1726</v>
      </c>
      <c r="W683" s="9">
        <v>0</v>
      </c>
      <c r="X683" s="9">
        <v>-1726</v>
      </c>
      <c r="Y683" s="9">
        <v>0</v>
      </c>
      <c r="Z683" s="9">
        <v>0</v>
      </c>
      <c r="AA683" s="9">
        <f t="shared" si="128"/>
        <v>-21974.42</v>
      </c>
      <c r="AB683" s="9">
        <v>0</v>
      </c>
      <c r="AC683" s="9">
        <f t="shared" si="125"/>
        <v>15399.580000000002</v>
      </c>
      <c r="AD683" s="9">
        <f t="shared" si="126"/>
        <v>13673.580000000002</v>
      </c>
    </row>
    <row r="684" spans="1:30" x14ac:dyDescent="0.3">
      <c r="A684" s="8" t="s">
        <v>30</v>
      </c>
      <c r="B684" s="8" t="s">
        <v>1288</v>
      </c>
      <c r="C684" s="8">
        <v>1600</v>
      </c>
      <c r="D684" s="8">
        <v>160000538</v>
      </c>
      <c r="E684" s="8">
        <v>0</v>
      </c>
      <c r="F684" s="8" t="s">
        <v>1488</v>
      </c>
      <c r="G684" s="8" t="s">
        <v>1329</v>
      </c>
      <c r="H684" s="8" t="s">
        <v>34</v>
      </c>
      <c r="I684" s="8">
        <v>394.3</v>
      </c>
      <c r="J684" s="8">
        <v>10</v>
      </c>
      <c r="K684" s="8">
        <v>11</v>
      </c>
      <c r="L684" s="8" t="s">
        <v>1295</v>
      </c>
      <c r="M684" s="8" t="s">
        <v>53</v>
      </c>
      <c r="N684" s="8" t="e">
        <f>VLOOKUP(D684,[1]fa31!$D$3:$H$539,5,0)</f>
        <v>#REF!</v>
      </c>
      <c r="O684" s="8" t="s">
        <v>38</v>
      </c>
      <c r="P684" s="9">
        <v>41583</v>
      </c>
      <c r="Q684" s="9">
        <v>0</v>
      </c>
      <c r="R684" s="9">
        <v>0</v>
      </c>
      <c r="S684" s="9">
        <v>0</v>
      </c>
      <c r="T684" s="9">
        <f t="shared" si="124"/>
        <v>41583</v>
      </c>
      <c r="U684" s="9">
        <v>-23620.69</v>
      </c>
      <c r="V684" s="9">
        <v>-2013</v>
      </c>
      <c r="W684" s="9">
        <v>0</v>
      </c>
      <c r="X684" s="9">
        <v>-2013</v>
      </c>
      <c r="Y684" s="9">
        <v>0</v>
      </c>
      <c r="Z684" s="9">
        <v>0</v>
      </c>
      <c r="AA684" s="9">
        <f t="shared" si="128"/>
        <v>-25633.69</v>
      </c>
      <c r="AB684" s="9">
        <v>0</v>
      </c>
      <c r="AC684" s="9">
        <f t="shared" si="125"/>
        <v>17962.310000000001</v>
      </c>
      <c r="AD684" s="9">
        <f t="shared" si="126"/>
        <v>15949.310000000001</v>
      </c>
    </row>
    <row r="685" spans="1:30" x14ac:dyDescent="0.3">
      <c r="A685" s="8" t="s">
        <v>30</v>
      </c>
      <c r="B685" s="8" t="s">
        <v>1288</v>
      </c>
      <c r="C685" s="8">
        <v>1600</v>
      </c>
      <c r="D685" s="8">
        <v>160000539</v>
      </c>
      <c r="E685" s="8">
        <v>0</v>
      </c>
      <c r="F685" s="8" t="s">
        <v>1489</v>
      </c>
      <c r="G685" s="8" t="s">
        <v>1221</v>
      </c>
      <c r="H685" s="8" t="s">
        <v>34</v>
      </c>
      <c r="I685" s="8">
        <v>1</v>
      </c>
      <c r="J685" s="8">
        <v>10</v>
      </c>
      <c r="K685" s="8">
        <v>11</v>
      </c>
      <c r="L685" s="8" t="s">
        <v>1295</v>
      </c>
      <c r="M685" s="8" t="s">
        <v>53</v>
      </c>
      <c r="N685" s="8" t="e">
        <f>VLOOKUP(D685,[1]fa31!$D$3:$H$539,5,0)</f>
        <v>#REF!</v>
      </c>
      <c r="O685" s="8" t="s">
        <v>38</v>
      </c>
      <c r="P685" s="9">
        <v>146707</v>
      </c>
      <c r="Q685" s="9">
        <v>0</v>
      </c>
      <c r="R685" s="9">
        <v>0</v>
      </c>
      <c r="S685" s="9">
        <v>0</v>
      </c>
      <c r="T685" s="9">
        <f t="shared" si="124"/>
        <v>146707</v>
      </c>
      <c r="U685" s="9">
        <v>-83332.399999999994</v>
      </c>
      <c r="V685" s="9">
        <v>-7104</v>
      </c>
      <c r="W685" s="9">
        <v>0</v>
      </c>
      <c r="X685" s="9">
        <v>-7104</v>
      </c>
      <c r="Y685" s="9">
        <v>0</v>
      </c>
      <c r="Z685" s="9">
        <v>0</v>
      </c>
      <c r="AA685" s="9">
        <f t="shared" si="128"/>
        <v>-90436.4</v>
      </c>
      <c r="AB685" s="9">
        <v>0</v>
      </c>
      <c r="AC685" s="9">
        <f t="shared" si="125"/>
        <v>63374.600000000006</v>
      </c>
      <c r="AD685" s="9">
        <f t="shared" si="126"/>
        <v>56270.600000000006</v>
      </c>
    </row>
    <row r="686" spans="1:30" x14ac:dyDescent="0.3">
      <c r="A686" s="8" t="s">
        <v>30</v>
      </c>
      <c r="B686" s="8" t="s">
        <v>1288</v>
      </c>
      <c r="C686" s="8">
        <v>1600</v>
      </c>
      <c r="D686" s="8">
        <v>160000647</v>
      </c>
      <c r="E686" s="8">
        <v>0</v>
      </c>
      <c r="F686" s="8" t="s">
        <v>1490</v>
      </c>
      <c r="G686" s="8" t="s">
        <v>1491</v>
      </c>
      <c r="H686" s="8" t="s">
        <v>34</v>
      </c>
      <c r="I686" s="8">
        <v>1</v>
      </c>
      <c r="J686" s="8">
        <v>13</v>
      </c>
      <c r="K686" s="8">
        <v>6</v>
      </c>
      <c r="L686" s="8" t="s">
        <v>1492</v>
      </c>
      <c r="M686" s="8" t="s">
        <v>53</v>
      </c>
      <c r="N686" s="8" t="e">
        <f>VLOOKUP(D686,[1]fa31!$D$3:$H$539,5,0)</f>
        <v>#REF!</v>
      </c>
      <c r="O686" s="8" t="s">
        <v>38</v>
      </c>
      <c r="P686" s="9">
        <v>552563.01</v>
      </c>
      <c r="Q686" s="9">
        <v>0</v>
      </c>
      <c r="R686" s="9">
        <v>0</v>
      </c>
      <c r="S686" s="9">
        <v>0</v>
      </c>
      <c r="T686" s="9">
        <f t="shared" si="124"/>
        <v>552563.01</v>
      </c>
      <c r="U686" s="9">
        <v>-227593.06</v>
      </c>
      <c r="V686" s="9">
        <v>-26236</v>
      </c>
      <c r="W686" s="9">
        <v>0</v>
      </c>
      <c r="X686" s="9">
        <v>-26236</v>
      </c>
      <c r="Y686" s="9">
        <v>0</v>
      </c>
      <c r="Z686" s="9">
        <v>0</v>
      </c>
      <c r="AA686" s="9">
        <f t="shared" si="128"/>
        <v>-253829.06</v>
      </c>
      <c r="AB686" s="9">
        <v>0</v>
      </c>
      <c r="AC686" s="9">
        <f t="shared" si="125"/>
        <v>324969.95</v>
      </c>
      <c r="AD686" s="9">
        <f t="shared" si="126"/>
        <v>298733.95</v>
      </c>
    </row>
    <row r="687" spans="1:30" x14ac:dyDescent="0.3">
      <c r="A687" s="8" t="s">
        <v>30</v>
      </c>
      <c r="B687" s="8" t="s">
        <v>1288</v>
      </c>
      <c r="C687" s="8">
        <v>1600</v>
      </c>
      <c r="D687" s="8">
        <v>160000653</v>
      </c>
      <c r="E687" s="8">
        <v>0</v>
      </c>
      <c r="F687" s="8" t="s">
        <v>1493</v>
      </c>
      <c r="G687" s="8" t="s">
        <v>1494</v>
      </c>
      <c r="H687" s="8" t="s">
        <v>34</v>
      </c>
      <c r="I687" s="8">
        <v>1</v>
      </c>
      <c r="J687" s="8">
        <v>13</v>
      </c>
      <c r="K687" s="8">
        <v>7</v>
      </c>
      <c r="L687" s="8" t="s">
        <v>1495</v>
      </c>
      <c r="M687" s="8" t="s">
        <v>53</v>
      </c>
      <c r="N687" s="8" t="e">
        <f>VLOOKUP(D687,[1]fa31!$D$3:$H$539,5,0)</f>
        <v>#REF!</v>
      </c>
      <c r="O687" s="8" t="s">
        <v>38</v>
      </c>
      <c r="P687" s="9">
        <v>135000.04999999999</v>
      </c>
      <c r="Q687" s="9">
        <v>0</v>
      </c>
      <c r="R687" s="9">
        <v>0</v>
      </c>
      <c r="S687" s="9">
        <v>0</v>
      </c>
      <c r="T687" s="9">
        <f t="shared" si="124"/>
        <v>135000.04999999999</v>
      </c>
      <c r="U687" s="9">
        <v>-55018.51</v>
      </c>
      <c r="V687" s="9">
        <v>-6399</v>
      </c>
      <c r="W687" s="9">
        <v>0</v>
      </c>
      <c r="X687" s="9">
        <v>-6399</v>
      </c>
      <c r="Y687" s="9">
        <v>0</v>
      </c>
      <c r="Z687" s="9">
        <v>0</v>
      </c>
      <c r="AA687" s="9">
        <f t="shared" si="128"/>
        <v>-61417.51</v>
      </c>
      <c r="AB687" s="9">
        <v>0</v>
      </c>
      <c r="AC687" s="9">
        <f t="shared" si="125"/>
        <v>79981.539999999979</v>
      </c>
      <c r="AD687" s="9">
        <f t="shared" si="126"/>
        <v>73582.539999999979</v>
      </c>
    </row>
    <row r="688" spans="1:30" x14ac:dyDescent="0.3">
      <c r="A688" s="8" t="s">
        <v>30</v>
      </c>
      <c r="B688" s="8" t="s">
        <v>1288</v>
      </c>
      <c r="C688" s="8">
        <v>1600</v>
      </c>
      <c r="D688" s="8">
        <v>160000674</v>
      </c>
      <c r="E688" s="8">
        <v>0</v>
      </c>
      <c r="F688" s="8" t="s">
        <v>1496</v>
      </c>
      <c r="G688" s="8" t="s">
        <v>1032</v>
      </c>
      <c r="H688" s="8" t="s">
        <v>34</v>
      </c>
      <c r="I688" s="8">
        <v>2</v>
      </c>
      <c r="J688" s="8">
        <v>13</v>
      </c>
      <c r="K688" s="8">
        <v>8</v>
      </c>
      <c r="L688" s="8" t="s">
        <v>1497</v>
      </c>
      <c r="M688" s="8" t="s">
        <v>53</v>
      </c>
      <c r="N688" s="8" t="e">
        <f>VLOOKUP(D688,[1]fa31!$D$3:$H$539,5,0)</f>
        <v>#REF!</v>
      </c>
      <c r="O688" s="8" t="s">
        <v>38</v>
      </c>
      <c r="P688" s="9">
        <v>545074.74</v>
      </c>
      <c r="Q688" s="9">
        <v>0</v>
      </c>
      <c r="R688" s="9">
        <v>0</v>
      </c>
      <c r="S688" s="9">
        <v>0</v>
      </c>
      <c r="T688" s="9">
        <f t="shared" si="124"/>
        <v>545074.74</v>
      </c>
      <c r="U688" s="9">
        <v>-218218.31</v>
      </c>
      <c r="V688" s="9">
        <v>-25927</v>
      </c>
      <c r="W688" s="9">
        <v>0</v>
      </c>
      <c r="X688" s="9">
        <v>-25927</v>
      </c>
      <c r="Y688" s="9">
        <v>0</v>
      </c>
      <c r="Z688" s="9">
        <v>0</v>
      </c>
      <c r="AA688" s="9">
        <f t="shared" si="128"/>
        <v>-244145.31</v>
      </c>
      <c r="AB688" s="9">
        <v>0</v>
      </c>
      <c r="AC688" s="9">
        <f t="shared" si="125"/>
        <v>326856.43</v>
      </c>
      <c r="AD688" s="9">
        <f t="shared" si="126"/>
        <v>300929.43</v>
      </c>
    </row>
    <row r="689" spans="1:30" x14ac:dyDescent="0.3">
      <c r="A689" s="8" t="s">
        <v>30</v>
      </c>
      <c r="B689" s="8" t="s">
        <v>1288</v>
      </c>
      <c r="C689" s="8">
        <v>1600</v>
      </c>
      <c r="D689" s="8">
        <v>160000762</v>
      </c>
      <c r="E689" s="8">
        <v>0</v>
      </c>
      <c r="F689" s="8" t="s">
        <v>1498</v>
      </c>
      <c r="G689" s="8" t="s">
        <v>1499</v>
      </c>
      <c r="H689" s="8" t="s">
        <v>34</v>
      </c>
      <c r="I689" s="8">
        <v>1</v>
      </c>
      <c r="J689" s="8">
        <v>14</v>
      </c>
      <c r="K689" s="8">
        <v>0</v>
      </c>
      <c r="L689" s="8" t="s">
        <v>1447</v>
      </c>
      <c r="M689" s="8" t="s">
        <v>53</v>
      </c>
      <c r="N689" s="8" t="e">
        <f>VLOOKUP(D689,[1]fa31!$D$3:$H$539,5,0)</f>
        <v>#REF!</v>
      </c>
      <c r="O689" s="8" t="s">
        <v>38</v>
      </c>
      <c r="P689" s="9">
        <v>165240</v>
      </c>
      <c r="Q689" s="9">
        <v>0</v>
      </c>
      <c r="R689" s="9">
        <v>0</v>
      </c>
      <c r="S689" s="9">
        <v>0</v>
      </c>
      <c r="T689" s="9">
        <f t="shared" si="124"/>
        <v>165240</v>
      </c>
      <c r="U689" s="9">
        <v>-63067.18</v>
      </c>
      <c r="V689" s="9">
        <v>-7826</v>
      </c>
      <c r="W689" s="9">
        <v>0</v>
      </c>
      <c r="X689" s="9">
        <v>-7826</v>
      </c>
      <c r="Y689" s="9">
        <v>0</v>
      </c>
      <c r="Z689" s="9">
        <v>0</v>
      </c>
      <c r="AA689" s="9">
        <f t="shared" si="128"/>
        <v>-70893.179999999993</v>
      </c>
      <c r="AB689" s="9">
        <v>0</v>
      </c>
      <c r="AC689" s="9">
        <f t="shared" si="125"/>
        <v>102172.82</v>
      </c>
      <c r="AD689" s="9">
        <f t="shared" si="126"/>
        <v>94346.82</v>
      </c>
    </row>
    <row r="690" spans="1:30" x14ac:dyDescent="0.3">
      <c r="A690" s="8" t="s">
        <v>30</v>
      </c>
      <c r="B690" s="8" t="s">
        <v>1288</v>
      </c>
      <c r="C690" s="8">
        <v>1600</v>
      </c>
      <c r="D690" s="8">
        <v>160000804</v>
      </c>
      <c r="E690" s="8">
        <v>0</v>
      </c>
      <c r="F690" s="8" t="s">
        <v>1500</v>
      </c>
      <c r="G690" s="8" t="s">
        <v>1032</v>
      </c>
      <c r="H690" s="8" t="s">
        <v>34</v>
      </c>
      <c r="I690" s="8">
        <v>0</v>
      </c>
      <c r="J690" s="8">
        <v>14</v>
      </c>
      <c r="K690" s="8">
        <v>2</v>
      </c>
      <c r="L690" s="8" t="s">
        <v>1501</v>
      </c>
      <c r="M690" s="8" t="s">
        <v>53</v>
      </c>
      <c r="N690" s="8" t="str">
        <f>VLOOKUP(D690,[1]fa31!$D$3:$H$539,5,0)</f>
        <v>30.07.2022</v>
      </c>
      <c r="O690" s="8" t="s">
        <v>38</v>
      </c>
      <c r="P690" s="9">
        <v>424575</v>
      </c>
      <c r="Q690" s="9">
        <v>0</v>
      </c>
      <c r="R690" s="9">
        <v>-424575</v>
      </c>
      <c r="S690" s="9">
        <v>0</v>
      </c>
      <c r="T690" s="9">
        <f t="shared" si="124"/>
        <v>0</v>
      </c>
      <c r="U690" s="9">
        <v>-157230.21</v>
      </c>
      <c r="V690" s="9">
        <v>-8950</v>
      </c>
      <c r="W690" s="9">
        <v>0</v>
      </c>
      <c r="X690" s="9">
        <v>-8950</v>
      </c>
      <c r="Y690" s="9">
        <f>-(U690+X690)</f>
        <v>166180.21</v>
      </c>
      <c r="Z690" s="9">
        <v>0</v>
      </c>
      <c r="AA690" s="9">
        <f>U690+X690+Y690+Z690</f>
        <v>0</v>
      </c>
      <c r="AB690" s="9">
        <v>0</v>
      </c>
      <c r="AC690" s="9">
        <f t="shared" si="125"/>
        <v>267344.79000000004</v>
      </c>
      <c r="AD690" s="9">
        <f t="shared" si="126"/>
        <v>0</v>
      </c>
    </row>
    <row r="691" spans="1:30" x14ac:dyDescent="0.3">
      <c r="A691" s="8" t="s">
        <v>30</v>
      </c>
      <c r="B691" s="8" t="s">
        <v>1288</v>
      </c>
      <c r="C691" s="8">
        <v>1600</v>
      </c>
      <c r="D691" s="8">
        <v>160000828</v>
      </c>
      <c r="E691" s="8">
        <v>0</v>
      </c>
      <c r="F691" s="8" t="s">
        <v>1502</v>
      </c>
      <c r="G691" s="8" t="s">
        <v>1503</v>
      </c>
      <c r="H691" s="8" t="s">
        <v>34</v>
      </c>
      <c r="I691" s="8">
        <v>4</v>
      </c>
      <c r="J691" s="8">
        <v>14</v>
      </c>
      <c r="K691" s="8">
        <v>3</v>
      </c>
      <c r="L691" s="8" t="s">
        <v>1504</v>
      </c>
      <c r="M691" s="8" t="s">
        <v>53</v>
      </c>
      <c r="N691" s="8" t="e">
        <f>VLOOKUP(D691,[1]fa31!$D$3:$H$539,5,0)</f>
        <v>#REF!</v>
      </c>
      <c r="O691" s="8" t="s">
        <v>38</v>
      </c>
      <c r="P691" s="9">
        <v>16320</v>
      </c>
      <c r="Q691" s="9">
        <v>0</v>
      </c>
      <c r="R691" s="9">
        <v>0</v>
      </c>
      <c r="S691" s="9">
        <v>0</v>
      </c>
      <c r="T691" s="9">
        <f t="shared" si="124"/>
        <v>16320</v>
      </c>
      <c r="U691" s="9">
        <v>-5970.55</v>
      </c>
      <c r="V691" s="9">
        <v>-773</v>
      </c>
      <c r="W691" s="9">
        <v>0</v>
      </c>
      <c r="X691" s="9">
        <v>-773</v>
      </c>
      <c r="Y691" s="9">
        <v>0</v>
      </c>
      <c r="Z691" s="9">
        <v>0</v>
      </c>
      <c r="AA691" s="9">
        <f t="shared" ref="AA691:AA704" si="129">U691+X691+Y691+Z691-AB691</f>
        <v>-6743.55</v>
      </c>
      <c r="AB691" s="9">
        <v>0</v>
      </c>
      <c r="AC691" s="9">
        <f t="shared" si="125"/>
        <v>10349.450000000001</v>
      </c>
      <c r="AD691" s="9">
        <f t="shared" si="126"/>
        <v>9576.4500000000007</v>
      </c>
    </row>
    <row r="692" spans="1:30" x14ac:dyDescent="0.3">
      <c r="A692" s="8" t="s">
        <v>30</v>
      </c>
      <c r="B692" s="8" t="s">
        <v>1288</v>
      </c>
      <c r="C692" s="8">
        <v>1600</v>
      </c>
      <c r="D692" s="8">
        <v>160000829</v>
      </c>
      <c r="E692" s="8">
        <v>0</v>
      </c>
      <c r="F692" s="8" t="s">
        <v>1505</v>
      </c>
      <c r="G692" s="8" t="s">
        <v>1506</v>
      </c>
      <c r="H692" s="8" t="s">
        <v>34</v>
      </c>
      <c r="I692" s="8">
        <v>2</v>
      </c>
      <c r="J692" s="8">
        <v>14</v>
      </c>
      <c r="K692" s="8">
        <v>3</v>
      </c>
      <c r="L692" s="8" t="s">
        <v>1504</v>
      </c>
      <c r="M692" s="8" t="s">
        <v>53</v>
      </c>
      <c r="N692" s="8" t="e">
        <f>VLOOKUP(D692,[1]fa31!$D$3:$H$539,5,0)</f>
        <v>#REF!</v>
      </c>
      <c r="O692" s="8" t="s">
        <v>38</v>
      </c>
      <c r="P692" s="9">
        <v>12444</v>
      </c>
      <c r="Q692" s="9">
        <v>0</v>
      </c>
      <c r="R692" s="9">
        <v>0</v>
      </c>
      <c r="S692" s="9">
        <v>0</v>
      </c>
      <c r="T692" s="9">
        <f t="shared" si="124"/>
        <v>12444</v>
      </c>
      <c r="U692" s="9">
        <v>-4954.51</v>
      </c>
      <c r="V692" s="9">
        <v>-557</v>
      </c>
      <c r="W692" s="9">
        <v>0</v>
      </c>
      <c r="X692" s="9">
        <v>-557</v>
      </c>
      <c r="Y692" s="9">
        <v>0</v>
      </c>
      <c r="Z692" s="9">
        <v>0</v>
      </c>
      <c r="AA692" s="9">
        <f t="shared" si="129"/>
        <v>-5511.51</v>
      </c>
      <c r="AB692" s="9">
        <v>0</v>
      </c>
      <c r="AC692" s="9">
        <f t="shared" si="125"/>
        <v>7489.49</v>
      </c>
      <c r="AD692" s="9">
        <f t="shared" si="126"/>
        <v>6932.49</v>
      </c>
    </row>
    <row r="693" spans="1:30" x14ac:dyDescent="0.3">
      <c r="A693" s="8" t="s">
        <v>30</v>
      </c>
      <c r="B693" s="8" t="s">
        <v>1288</v>
      </c>
      <c r="C693" s="8">
        <v>1600</v>
      </c>
      <c r="D693" s="8">
        <v>160000832</v>
      </c>
      <c r="E693" s="8">
        <v>0</v>
      </c>
      <c r="F693" s="8" t="s">
        <v>1507</v>
      </c>
      <c r="G693" s="12" t="s">
        <v>1508</v>
      </c>
      <c r="H693" s="8" t="s">
        <v>34</v>
      </c>
      <c r="I693" s="8">
        <v>1</v>
      </c>
      <c r="J693" s="8">
        <v>14</v>
      </c>
      <c r="K693" s="8">
        <v>2</v>
      </c>
      <c r="L693" s="8" t="s">
        <v>1509</v>
      </c>
      <c r="M693" s="8" t="s">
        <v>53</v>
      </c>
      <c r="N693" s="8" t="e">
        <f>VLOOKUP(D693,[1]fa31!$D$3:$H$539,5,0)</f>
        <v>#REF!</v>
      </c>
      <c r="O693" s="8" t="s">
        <v>38</v>
      </c>
      <c r="P693" s="9">
        <v>73440</v>
      </c>
      <c r="Q693" s="9">
        <v>0</v>
      </c>
      <c r="R693" s="9">
        <v>0</v>
      </c>
      <c r="S693" s="9">
        <v>0</v>
      </c>
      <c r="T693" s="9">
        <f t="shared" si="124"/>
        <v>73440</v>
      </c>
      <c r="U693" s="9">
        <v>-27074.68</v>
      </c>
      <c r="V693" s="9">
        <v>-3493</v>
      </c>
      <c r="W693" s="9">
        <v>0</v>
      </c>
      <c r="X693" s="9">
        <v>-3493</v>
      </c>
      <c r="Y693" s="9">
        <v>0</v>
      </c>
      <c r="Z693" s="9">
        <v>0</v>
      </c>
      <c r="AA693" s="9">
        <f t="shared" si="129"/>
        <v>-30567.68</v>
      </c>
      <c r="AB693" s="9">
        <v>0</v>
      </c>
      <c r="AC693" s="9">
        <f t="shared" si="125"/>
        <v>46365.32</v>
      </c>
      <c r="AD693" s="9">
        <f t="shared" si="126"/>
        <v>42872.32</v>
      </c>
    </row>
    <row r="694" spans="1:30" x14ac:dyDescent="0.3">
      <c r="A694" s="8" t="s">
        <v>30</v>
      </c>
      <c r="B694" s="8" t="s">
        <v>1288</v>
      </c>
      <c r="C694" s="8">
        <v>1600</v>
      </c>
      <c r="D694" s="8">
        <v>160000844</v>
      </c>
      <c r="E694" s="8">
        <v>0</v>
      </c>
      <c r="F694" s="8" t="s">
        <v>1510</v>
      </c>
      <c r="G694" s="8" t="s">
        <v>696</v>
      </c>
      <c r="H694" s="8" t="s">
        <v>34</v>
      </c>
      <c r="I694" s="8">
        <v>1</v>
      </c>
      <c r="J694" s="8">
        <v>14</v>
      </c>
      <c r="K694" s="8">
        <v>4</v>
      </c>
      <c r="L694" s="8" t="s">
        <v>1511</v>
      </c>
      <c r="M694" s="8" t="s">
        <v>53</v>
      </c>
      <c r="N694" s="8" t="e">
        <f>VLOOKUP(D694,[1]fa31!$D$3:$H$539,5,0)</f>
        <v>#REF!</v>
      </c>
      <c r="O694" s="8" t="s">
        <v>38</v>
      </c>
      <c r="P694" s="9">
        <v>32640</v>
      </c>
      <c r="Q694" s="9">
        <v>0</v>
      </c>
      <c r="R694" s="9">
        <v>0</v>
      </c>
      <c r="S694" s="9">
        <v>0</v>
      </c>
      <c r="T694" s="9">
        <f t="shared" si="124"/>
        <v>32640</v>
      </c>
      <c r="U694" s="9">
        <v>-11753.54</v>
      </c>
      <c r="V694" s="9">
        <v>-1547</v>
      </c>
      <c r="W694" s="9">
        <v>0</v>
      </c>
      <c r="X694" s="9">
        <v>-1547</v>
      </c>
      <c r="Y694" s="9">
        <v>0</v>
      </c>
      <c r="Z694" s="9">
        <v>0</v>
      </c>
      <c r="AA694" s="9">
        <f t="shared" si="129"/>
        <v>-13300.54</v>
      </c>
      <c r="AB694" s="9">
        <v>0</v>
      </c>
      <c r="AC694" s="9">
        <f t="shared" si="125"/>
        <v>20886.46</v>
      </c>
      <c r="AD694" s="9">
        <f t="shared" si="126"/>
        <v>19339.46</v>
      </c>
    </row>
    <row r="695" spans="1:30" x14ac:dyDescent="0.3">
      <c r="A695" s="8" t="s">
        <v>30</v>
      </c>
      <c r="B695" s="8" t="s">
        <v>1288</v>
      </c>
      <c r="C695" s="8">
        <v>1600</v>
      </c>
      <c r="D695" s="8">
        <v>160000860</v>
      </c>
      <c r="E695" s="8">
        <v>0</v>
      </c>
      <c r="F695" s="8" t="s">
        <v>1512</v>
      </c>
      <c r="G695" s="8" t="s">
        <v>1513</v>
      </c>
      <c r="H695" s="8" t="s">
        <v>34</v>
      </c>
      <c r="I695" s="8">
        <v>1</v>
      </c>
      <c r="J695" s="8">
        <v>9</v>
      </c>
      <c r="K695" s="8">
        <v>0</v>
      </c>
      <c r="L695" s="8" t="s">
        <v>245</v>
      </c>
      <c r="M695" s="8" t="s">
        <v>53</v>
      </c>
      <c r="N695" s="8" t="e">
        <f>VLOOKUP(D695,[1]fa31!$D$3:$H$539,5,0)</f>
        <v>#REF!</v>
      </c>
      <c r="O695" s="8" t="s">
        <v>38</v>
      </c>
      <c r="P695" s="9">
        <v>62500</v>
      </c>
      <c r="Q695" s="9">
        <v>0</v>
      </c>
      <c r="R695" s="9">
        <v>0</v>
      </c>
      <c r="S695" s="9">
        <v>0</v>
      </c>
      <c r="T695" s="9">
        <f t="shared" si="124"/>
        <v>62500</v>
      </c>
      <c r="U695" s="9">
        <v>-41673.980000000003</v>
      </c>
      <c r="V695" s="9">
        <v>-2733</v>
      </c>
      <c r="W695" s="9">
        <v>0</v>
      </c>
      <c r="X695" s="9">
        <v>-2733</v>
      </c>
      <c r="Y695" s="9">
        <v>0</v>
      </c>
      <c r="Z695" s="9">
        <v>0</v>
      </c>
      <c r="AA695" s="9">
        <f t="shared" si="129"/>
        <v>-44406.98</v>
      </c>
      <c r="AB695" s="9">
        <v>0</v>
      </c>
      <c r="AC695" s="9">
        <f t="shared" si="125"/>
        <v>20826.019999999997</v>
      </c>
      <c r="AD695" s="9">
        <f t="shared" si="126"/>
        <v>18093.019999999997</v>
      </c>
    </row>
    <row r="696" spans="1:30" x14ac:dyDescent="0.3">
      <c r="A696" s="8" t="s">
        <v>30</v>
      </c>
      <c r="B696" s="8" t="s">
        <v>1288</v>
      </c>
      <c r="C696" s="8">
        <v>1600</v>
      </c>
      <c r="D696" s="8">
        <v>160000862</v>
      </c>
      <c r="E696" s="8">
        <v>0</v>
      </c>
      <c r="F696" s="8" t="s">
        <v>1514</v>
      </c>
      <c r="G696" s="8" t="s">
        <v>1515</v>
      </c>
      <c r="H696" s="8" t="s">
        <v>34</v>
      </c>
      <c r="I696" s="8">
        <v>2</v>
      </c>
      <c r="J696" s="8">
        <v>9</v>
      </c>
      <c r="K696" s="8">
        <v>5</v>
      </c>
      <c r="L696" s="8" t="s">
        <v>1516</v>
      </c>
      <c r="M696" s="8" t="s">
        <v>53</v>
      </c>
      <c r="N696" s="8" t="e">
        <f>VLOOKUP(D696,[1]fa31!$D$3:$H$539,5,0)</f>
        <v>#REF!</v>
      </c>
      <c r="O696" s="8" t="s">
        <v>38</v>
      </c>
      <c r="P696" s="9">
        <v>69877</v>
      </c>
      <c r="Q696" s="9">
        <v>0</v>
      </c>
      <c r="R696" s="9">
        <v>0</v>
      </c>
      <c r="S696" s="9">
        <v>0</v>
      </c>
      <c r="T696" s="9">
        <f t="shared" si="124"/>
        <v>69877</v>
      </c>
      <c r="U696" s="9">
        <v>-45801.36</v>
      </c>
      <c r="V696" s="9">
        <v>-3495</v>
      </c>
      <c r="W696" s="9">
        <v>0</v>
      </c>
      <c r="X696" s="9">
        <v>-3495</v>
      </c>
      <c r="Y696" s="9">
        <v>0</v>
      </c>
      <c r="Z696" s="9">
        <v>0</v>
      </c>
      <c r="AA696" s="9">
        <f t="shared" si="129"/>
        <v>-49296.36</v>
      </c>
      <c r="AB696" s="9">
        <v>0</v>
      </c>
      <c r="AC696" s="9">
        <f t="shared" si="125"/>
        <v>24075.64</v>
      </c>
      <c r="AD696" s="9">
        <f t="shared" si="126"/>
        <v>20580.64</v>
      </c>
    </row>
    <row r="697" spans="1:30" x14ac:dyDescent="0.3">
      <c r="A697" s="8" t="s">
        <v>30</v>
      </c>
      <c r="B697" s="8" t="s">
        <v>1288</v>
      </c>
      <c r="C697" s="8">
        <v>1600</v>
      </c>
      <c r="D697" s="8">
        <v>160000863</v>
      </c>
      <c r="E697" s="8">
        <v>0</v>
      </c>
      <c r="F697" s="8" t="s">
        <v>1517</v>
      </c>
      <c r="G697" s="8" t="s">
        <v>1518</v>
      </c>
      <c r="H697" s="8" t="s">
        <v>34</v>
      </c>
      <c r="I697" s="8">
        <v>2</v>
      </c>
      <c r="J697" s="8">
        <v>9</v>
      </c>
      <c r="K697" s="8">
        <v>5</v>
      </c>
      <c r="L697" s="8" t="s">
        <v>1516</v>
      </c>
      <c r="M697" s="8" t="s">
        <v>53</v>
      </c>
      <c r="N697" s="8" t="e">
        <f>VLOOKUP(D697,[1]fa31!$D$3:$H$539,5,0)</f>
        <v>#REF!</v>
      </c>
      <c r="O697" s="8" t="s">
        <v>38</v>
      </c>
      <c r="P697" s="9">
        <v>434702</v>
      </c>
      <c r="Q697" s="9">
        <v>0</v>
      </c>
      <c r="R697" s="9">
        <v>0</v>
      </c>
      <c r="S697" s="9">
        <v>0</v>
      </c>
      <c r="T697" s="9">
        <f t="shared" si="124"/>
        <v>434702</v>
      </c>
      <c r="U697" s="9">
        <v>-284930.23</v>
      </c>
      <c r="V697" s="9">
        <v>-21742</v>
      </c>
      <c r="W697" s="9">
        <v>0</v>
      </c>
      <c r="X697" s="9">
        <v>-21742</v>
      </c>
      <c r="Y697" s="9">
        <v>0</v>
      </c>
      <c r="Z697" s="9">
        <v>0</v>
      </c>
      <c r="AA697" s="9">
        <f t="shared" si="129"/>
        <v>-306672.23</v>
      </c>
      <c r="AB697" s="9">
        <v>0</v>
      </c>
      <c r="AC697" s="9">
        <f t="shared" si="125"/>
        <v>149771.77000000002</v>
      </c>
      <c r="AD697" s="9">
        <f t="shared" si="126"/>
        <v>128029.77000000002</v>
      </c>
    </row>
    <row r="698" spans="1:30" x14ac:dyDescent="0.3">
      <c r="A698" s="8" t="s">
        <v>30</v>
      </c>
      <c r="B698" s="8" t="s">
        <v>1288</v>
      </c>
      <c r="C698" s="8">
        <v>1600</v>
      </c>
      <c r="D698" s="8">
        <v>160000864</v>
      </c>
      <c r="E698" s="8">
        <v>0</v>
      </c>
      <c r="F698" s="8" t="s">
        <v>1519</v>
      </c>
      <c r="G698" s="8" t="s">
        <v>1520</v>
      </c>
      <c r="H698" s="8" t="s">
        <v>34</v>
      </c>
      <c r="I698" s="8">
        <v>4</v>
      </c>
      <c r="J698" s="8">
        <v>9</v>
      </c>
      <c r="K698" s="8">
        <v>5</v>
      </c>
      <c r="L698" s="8" t="s">
        <v>1516</v>
      </c>
      <c r="M698" s="8" t="s">
        <v>53</v>
      </c>
      <c r="N698" s="8" t="e">
        <f>VLOOKUP(D698,[1]fa31!$D$3:$H$539,5,0)</f>
        <v>#REF!</v>
      </c>
      <c r="O698" s="8" t="s">
        <v>38</v>
      </c>
      <c r="P698" s="9">
        <v>297631</v>
      </c>
      <c r="Q698" s="9">
        <v>0</v>
      </c>
      <c r="R698" s="9">
        <v>0</v>
      </c>
      <c r="S698" s="9">
        <v>0</v>
      </c>
      <c r="T698" s="9">
        <f t="shared" si="124"/>
        <v>297631</v>
      </c>
      <c r="U698" s="9">
        <v>-195084.89</v>
      </c>
      <c r="V698" s="9">
        <v>-14886</v>
      </c>
      <c r="W698" s="9">
        <v>0</v>
      </c>
      <c r="X698" s="9">
        <v>-14886</v>
      </c>
      <c r="Y698" s="9">
        <v>0</v>
      </c>
      <c r="Z698" s="9">
        <v>0</v>
      </c>
      <c r="AA698" s="9">
        <f t="shared" si="129"/>
        <v>-209970.89</v>
      </c>
      <c r="AB698" s="9">
        <v>0</v>
      </c>
      <c r="AC698" s="9">
        <f t="shared" si="125"/>
        <v>102546.10999999999</v>
      </c>
      <c r="AD698" s="9">
        <f t="shared" si="126"/>
        <v>87660.109999999986</v>
      </c>
    </row>
    <row r="699" spans="1:30" x14ac:dyDescent="0.3">
      <c r="A699" s="8" t="s">
        <v>30</v>
      </c>
      <c r="B699" s="8" t="s">
        <v>1288</v>
      </c>
      <c r="C699" s="8">
        <v>1600</v>
      </c>
      <c r="D699" s="8">
        <v>160000865</v>
      </c>
      <c r="E699" s="8">
        <v>0</v>
      </c>
      <c r="F699" s="8" t="s">
        <v>1521</v>
      </c>
      <c r="G699" s="8" t="s">
        <v>1522</v>
      </c>
      <c r="H699" s="8" t="s">
        <v>34</v>
      </c>
      <c r="I699" s="8">
        <v>6</v>
      </c>
      <c r="J699" s="8">
        <v>9</v>
      </c>
      <c r="K699" s="8">
        <v>4</v>
      </c>
      <c r="L699" s="8" t="s">
        <v>1523</v>
      </c>
      <c r="M699" s="8" t="s">
        <v>53</v>
      </c>
      <c r="N699" s="8" t="e">
        <f>VLOOKUP(D699,[1]fa31!$D$3:$H$539,5,0)</f>
        <v>#REF!</v>
      </c>
      <c r="O699" s="8" t="s">
        <v>38</v>
      </c>
      <c r="P699" s="9">
        <v>30526</v>
      </c>
      <c r="Q699" s="9">
        <v>0</v>
      </c>
      <c r="R699" s="9">
        <v>0</v>
      </c>
      <c r="S699" s="9">
        <v>0</v>
      </c>
      <c r="T699" s="9">
        <f t="shared" si="124"/>
        <v>30526</v>
      </c>
      <c r="U699" s="9">
        <v>-20179.3</v>
      </c>
      <c r="V699" s="9">
        <v>-1527</v>
      </c>
      <c r="W699" s="9">
        <v>0</v>
      </c>
      <c r="X699" s="9">
        <v>-1527</v>
      </c>
      <c r="Y699" s="9">
        <v>0</v>
      </c>
      <c r="Z699" s="9">
        <v>0</v>
      </c>
      <c r="AA699" s="9">
        <f t="shared" si="129"/>
        <v>-21706.3</v>
      </c>
      <c r="AB699" s="9">
        <v>0</v>
      </c>
      <c r="AC699" s="9">
        <f t="shared" si="125"/>
        <v>10346.700000000001</v>
      </c>
      <c r="AD699" s="9">
        <f t="shared" si="126"/>
        <v>8819.7000000000007</v>
      </c>
    </row>
    <row r="700" spans="1:30" x14ac:dyDescent="0.3">
      <c r="A700" s="8" t="s">
        <v>30</v>
      </c>
      <c r="B700" s="8" t="s">
        <v>1288</v>
      </c>
      <c r="C700" s="8">
        <v>1600</v>
      </c>
      <c r="D700" s="8">
        <v>160000880</v>
      </c>
      <c r="E700" s="8">
        <v>0</v>
      </c>
      <c r="F700" s="8" t="s">
        <v>1524</v>
      </c>
      <c r="G700" s="8" t="s">
        <v>1525</v>
      </c>
      <c r="H700" s="8" t="s">
        <v>34</v>
      </c>
      <c r="I700" s="8">
        <v>4</v>
      </c>
      <c r="J700" s="8">
        <v>9</v>
      </c>
      <c r="K700" s="8">
        <v>2</v>
      </c>
      <c r="L700" s="8" t="s">
        <v>1526</v>
      </c>
      <c r="M700" s="8" t="s">
        <v>53</v>
      </c>
      <c r="N700" s="8" t="e">
        <f>VLOOKUP(D700,[1]fa31!$D$3:$H$539,5,0)</f>
        <v>#REF!</v>
      </c>
      <c r="O700" s="8" t="s">
        <v>38</v>
      </c>
      <c r="P700" s="9">
        <v>25325</v>
      </c>
      <c r="Q700" s="9">
        <v>0</v>
      </c>
      <c r="R700" s="9">
        <v>0</v>
      </c>
      <c r="S700" s="9">
        <v>0</v>
      </c>
      <c r="T700" s="9">
        <f t="shared" si="124"/>
        <v>25325</v>
      </c>
      <c r="U700" s="9">
        <v>-16977.12</v>
      </c>
      <c r="V700" s="9">
        <v>-1275</v>
      </c>
      <c r="W700" s="9">
        <v>0</v>
      </c>
      <c r="X700" s="9">
        <v>-1275</v>
      </c>
      <c r="Y700" s="9">
        <v>0</v>
      </c>
      <c r="Z700" s="9">
        <v>0</v>
      </c>
      <c r="AA700" s="9">
        <f t="shared" si="129"/>
        <v>-18252.12</v>
      </c>
      <c r="AB700" s="9">
        <v>0</v>
      </c>
      <c r="AC700" s="9">
        <f t="shared" si="125"/>
        <v>8347.880000000001</v>
      </c>
      <c r="AD700" s="9">
        <f t="shared" si="126"/>
        <v>7072.880000000001</v>
      </c>
    </row>
    <row r="701" spans="1:30" x14ac:dyDescent="0.3">
      <c r="A701" s="8" t="s">
        <v>30</v>
      </c>
      <c r="B701" s="8" t="s">
        <v>1288</v>
      </c>
      <c r="C701" s="8">
        <v>1600</v>
      </c>
      <c r="D701" s="8">
        <v>160000881</v>
      </c>
      <c r="E701" s="8">
        <v>0</v>
      </c>
      <c r="F701" s="8" t="s">
        <v>1527</v>
      </c>
      <c r="G701" s="8" t="s">
        <v>1525</v>
      </c>
      <c r="H701" s="8" t="s">
        <v>34</v>
      </c>
      <c r="I701" s="8">
        <v>4</v>
      </c>
      <c r="J701" s="8">
        <v>9</v>
      </c>
      <c r="K701" s="8">
        <v>2</v>
      </c>
      <c r="L701" s="8" t="s">
        <v>1526</v>
      </c>
      <c r="M701" s="8" t="s">
        <v>53</v>
      </c>
      <c r="N701" s="8" t="e">
        <f>VLOOKUP(D701,[1]fa31!$D$3:$H$539,5,0)</f>
        <v>#REF!</v>
      </c>
      <c r="O701" s="8" t="s">
        <v>38</v>
      </c>
      <c r="P701" s="9">
        <v>11759</v>
      </c>
      <c r="Q701" s="9">
        <v>0</v>
      </c>
      <c r="R701" s="9">
        <v>0</v>
      </c>
      <c r="S701" s="9">
        <v>0</v>
      </c>
      <c r="T701" s="9">
        <f t="shared" si="124"/>
        <v>11759</v>
      </c>
      <c r="U701" s="9">
        <v>-7881.26</v>
      </c>
      <c r="V701" s="9">
        <v>-592</v>
      </c>
      <c r="W701" s="9">
        <v>0</v>
      </c>
      <c r="X701" s="9">
        <v>-592</v>
      </c>
      <c r="Y701" s="9">
        <v>0</v>
      </c>
      <c r="Z701" s="9">
        <v>0</v>
      </c>
      <c r="AA701" s="9">
        <f t="shared" si="129"/>
        <v>-8473.26</v>
      </c>
      <c r="AB701" s="9">
        <v>0</v>
      </c>
      <c r="AC701" s="9">
        <f t="shared" si="125"/>
        <v>3877.74</v>
      </c>
      <c r="AD701" s="9">
        <f t="shared" si="126"/>
        <v>3285.74</v>
      </c>
    </row>
    <row r="702" spans="1:30" x14ac:dyDescent="0.3">
      <c r="A702" s="8" t="s">
        <v>30</v>
      </c>
      <c r="B702" s="8" t="s">
        <v>1288</v>
      </c>
      <c r="C702" s="8">
        <v>1600</v>
      </c>
      <c r="D702" s="8">
        <v>160000885</v>
      </c>
      <c r="E702" s="8">
        <v>0</v>
      </c>
      <c r="F702" s="8" t="s">
        <v>1528</v>
      </c>
      <c r="G702" s="8" t="s">
        <v>1026</v>
      </c>
      <c r="H702" s="8" t="s">
        <v>34</v>
      </c>
      <c r="I702" s="8">
        <v>2</v>
      </c>
      <c r="J702" s="8">
        <v>9</v>
      </c>
      <c r="K702" s="8">
        <v>6</v>
      </c>
      <c r="L702" s="8" t="s">
        <v>272</v>
      </c>
      <c r="M702" s="8" t="s">
        <v>53</v>
      </c>
      <c r="N702" s="8" t="e">
        <f>VLOOKUP(D702,[1]fa31!$D$3:$H$539,5,0)</f>
        <v>#REF!</v>
      </c>
      <c r="O702" s="8" t="s">
        <v>38</v>
      </c>
      <c r="P702" s="9">
        <v>29195</v>
      </c>
      <c r="Q702" s="9">
        <v>0</v>
      </c>
      <c r="R702" s="9">
        <v>0</v>
      </c>
      <c r="S702" s="9">
        <v>0</v>
      </c>
      <c r="T702" s="9">
        <f t="shared" si="124"/>
        <v>29195</v>
      </c>
      <c r="U702" s="9">
        <v>-18998.18</v>
      </c>
      <c r="V702" s="9">
        <v>-1456</v>
      </c>
      <c r="W702" s="9">
        <v>0</v>
      </c>
      <c r="X702" s="9">
        <v>-1456</v>
      </c>
      <c r="Y702" s="9">
        <v>0</v>
      </c>
      <c r="Z702" s="9">
        <v>0</v>
      </c>
      <c r="AA702" s="9">
        <f t="shared" si="129"/>
        <v>-20454.18</v>
      </c>
      <c r="AB702" s="9">
        <v>0</v>
      </c>
      <c r="AC702" s="9">
        <f t="shared" si="125"/>
        <v>10196.82</v>
      </c>
      <c r="AD702" s="9">
        <f t="shared" si="126"/>
        <v>8740.82</v>
      </c>
    </row>
    <row r="703" spans="1:30" x14ac:dyDescent="0.3">
      <c r="A703" s="8" t="s">
        <v>30</v>
      </c>
      <c r="B703" s="8" t="s">
        <v>1288</v>
      </c>
      <c r="C703" s="8">
        <v>1600</v>
      </c>
      <c r="D703" s="8">
        <v>160000886</v>
      </c>
      <c r="E703" s="8">
        <v>0</v>
      </c>
      <c r="F703" s="8" t="s">
        <v>1529</v>
      </c>
      <c r="G703" s="8" t="s">
        <v>1530</v>
      </c>
      <c r="H703" s="8" t="s">
        <v>34</v>
      </c>
      <c r="I703" s="8">
        <v>8</v>
      </c>
      <c r="J703" s="8">
        <v>10</v>
      </c>
      <c r="K703" s="8">
        <v>9</v>
      </c>
      <c r="L703" s="8" t="s">
        <v>1531</v>
      </c>
      <c r="M703" s="8" t="s">
        <v>53</v>
      </c>
      <c r="N703" s="8" t="e">
        <f>VLOOKUP(D703,[1]fa31!$D$3:$H$539,5,0)</f>
        <v>#REF!</v>
      </c>
      <c r="O703" s="8" t="s">
        <v>38</v>
      </c>
      <c r="P703" s="9">
        <v>31017</v>
      </c>
      <c r="Q703" s="9">
        <v>0</v>
      </c>
      <c r="R703" s="9">
        <v>0</v>
      </c>
      <c r="S703" s="9">
        <v>0</v>
      </c>
      <c r="T703" s="9">
        <f t="shared" si="124"/>
        <v>31017</v>
      </c>
      <c r="U703" s="9">
        <v>-17928.54</v>
      </c>
      <c r="V703" s="9">
        <v>-1505</v>
      </c>
      <c r="W703" s="9">
        <v>0</v>
      </c>
      <c r="X703" s="9">
        <v>-1505</v>
      </c>
      <c r="Y703" s="9">
        <v>0</v>
      </c>
      <c r="Z703" s="9">
        <v>0</v>
      </c>
      <c r="AA703" s="9">
        <f t="shared" si="129"/>
        <v>-19433.54</v>
      </c>
      <c r="AB703" s="9">
        <v>0</v>
      </c>
      <c r="AC703" s="9">
        <f t="shared" si="125"/>
        <v>13088.46</v>
      </c>
      <c r="AD703" s="9">
        <f t="shared" si="126"/>
        <v>11583.46</v>
      </c>
    </row>
    <row r="704" spans="1:30" x14ac:dyDescent="0.3">
      <c r="A704" s="8" t="s">
        <v>30</v>
      </c>
      <c r="B704" s="8" t="s">
        <v>1288</v>
      </c>
      <c r="C704" s="8">
        <v>1600</v>
      </c>
      <c r="D704" s="8">
        <v>160000887</v>
      </c>
      <c r="E704" s="8">
        <v>0</v>
      </c>
      <c r="F704" s="8" t="s">
        <v>1532</v>
      </c>
      <c r="G704" s="8" t="s">
        <v>1525</v>
      </c>
      <c r="H704" s="8" t="s">
        <v>34</v>
      </c>
      <c r="I704" s="8">
        <v>2</v>
      </c>
      <c r="J704" s="8">
        <v>10</v>
      </c>
      <c r="K704" s="8">
        <v>9</v>
      </c>
      <c r="L704" s="8" t="s">
        <v>1533</v>
      </c>
      <c r="M704" s="8" t="s">
        <v>53</v>
      </c>
      <c r="N704" s="8" t="e">
        <f>VLOOKUP(D704,[1]fa31!$D$3:$H$539,5,0)</f>
        <v>#REF!</v>
      </c>
      <c r="O704" s="8" t="s">
        <v>38</v>
      </c>
      <c r="P704" s="9">
        <v>9913</v>
      </c>
      <c r="Q704" s="9">
        <v>0</v>
      </c>
      <c r="R704" s="9">
        <v>0</v>
      </c>
      <c r="S704" s="9">
        <v>0</v>
      </c>
      <c r="T704" s="9">
        <f t="shared" si="124"/>
        <v>9913</v>
      </c>
      <c r="U704" s="9">
        <v>-5720.7</v>
      </c>
      <c r="V704" s="9">
        <v>-482</v>
      </c>
      <c r="W704" s="9">
        <v>0</v>
      </c>
      <c r="X704" s="9">
        <v>-482</v>
      </c>
      <c r="Y704" s="9">
        <v>0</v>
      </c>
      <c r="Z704" s="9">
        <v>0</v>
      </c>
      <c r="AA704" s="9">
        <f t="shared" si="129"/>
        <v>-6202.7</v>
      </c>
      <c r="AB704" s="9">
        <v>0</v>
      </c>
      <c r="AC704" s="9">
        <f t="shared" si="125"/>
        <v>4192.3</v>
      </c>
      <c r="AD704" s="9">
        <f t="shared" si="126"/>
        <v>3710.3</v>
      </c>
    </row>
    <row r="705" spans="1:30" x14ac:dyDescent="0.3">
      <c r="A705" s="8" t="s">
        <v>30</v>
      </c>
      <c r="B705" s="8" t="s">
        <v>1288</v>
      </c>
      <c r="C705" s="8">
        <v>1600</v>
      </c>
      <c r="D705" s="13">
        <v>160000948</v>
      </c>
      <c r="E705" s="8">
        <v>0</v>
      </c>
      <c r="F705" s="8" t="s">
        <v>1534</v>
      </c>
      <c r="G705" s="12" t="s">
        <v>1535</v>
      </c>
      <c r="H705" s="8" t="s">
        <v>34</v>
      </c>
      <c r="I705" s="8">
        <v>20</v>
      </c>
      <c r="J705" s="8">
        <v>14</v>
      </c>
      <c r="K705" s="8">
        <v>5</v>
      </c>
      <c r="L705" s="8" t="s">
        <v>1301</v>
      </c>
      <c r="M705" s="8" t="s">
        <v>53</v>
      </c>
      <c r="N705" s="8" t="str">
        <f>VLOOKUP(D705,[1]fa31!$D$3:$H$539,5,0)</f>
        <v>22.12.2022</v>
      </c>
      <c r="O705" s="8" t="s">
        <v>38</v>
      </c>
      <c r="P705" s="9">
        <v>171452</v>
      </c>
      <c r="Q705" s="9">
        <v>0</v>
      </c>
      <c r="R705" s="9">
        <v>-171452</v>
      </c>
      <c r="S705" s="9">
        <v>0</v>
      </c>
      <c r="T705" s="9">
        <f t="shared" si="124"/>
        <v>0</v>
      </c>
      <c r="U705" s="9">
        <v>-60609.93</v>
      </c>
      <c r="V705" s="9">
        <v>-8145</v>
      </c>
      <c r="W705" s="9">
        <v>0</v>
      </c>
      <c r="X705" s="9">
        <v>-8145</v>
      </c>
      <c r="Y705" s="9">
        <f>-(U705+X705)</f>
        <v>68754.929999999993</v>
      </c>
      <c r="Z705" s="9">
        <v>0</v>
      </c>
      <c r="AA705" s="9">
        <f>U705+X705+Y705+Z705</f>
        <v>0</v>
      </c>
      <c r="AB705" s="9">
        <v>0</v>
      </c>
      <c r="AC705" s="9">
        <f t="shared" si="125"/>
        <v>110842.07</v>
      </c>
      <c r="AD705" s="10">
        <f t="shared" si="126"/>
        <v>0</v>
      </c>
    </row>
    <row r="706" spans="1:30" x14ac:dyDescent="0.3">
      <c r="A706" s="8" t="s">
        <v>30</v>
      </c>
      <c r="B706" s="8" t="s">
        <v>1288</v>
      </c>
      <c r="C706" s="8">
        <v>1600</v>
      </c>
      <c r="D706" s="8">
        <v>160000952</v>
      </c>
      <c r="E706" s="8">
        <v>0</v>
      </c>
      <c r="F706" s="8" t="s">
        <v>1536</v>
      </c>
      <c r="G706" s="8" t="s">
        <v>1537</v>
      </c>
      <c r="H706" s="8" t="s">
        <v>34</v>
      </c>
      <c r="I706" s="8">
        <v>20</v>
      </c>
      <c r="J706" s="8">
        <v>14</v>
      </c>
      <c r="K706" s="8">
        <v>5</v>
      </c>
      <c r="L706" s="8" t="s">
        <v>1301</v>
      </c>
      <c r="M706" s="8" t="s">
        <v>53</v>
      </c>
      <c r="N706" s="8" t="e">
        <f>VLOOKUP(D706,[1]fa31!$D$3:$H$539,5,0)</f>
        <v>#REF!</v>
      </c>
      <c r="O706" s="8" t="s">
        <v>38</v>
      </c>
      <c r="P706" s="9">
        <v>34290</v>
      </c>
      <c r="Q706" s="9">
        <v>0</v>
      </c>
      <c r="R706" s="9">
        <v>0</v>
      </c>
      <c r="S706" s="9">
        <v>0</v>
      </c>
      <c r="T706" s="9">
        <f t="shared" si="124"/>
        <v>34290</v>
      </c>
      <c r="U706" s="9">
        <v>-12121.37</v>
      </c>
      <c r="V706" s="9">
        <v>-1629</v>
      </c>
      <c r="W706" s="9">
        <v>0</v>
      </c>
      <c r="X706" s="9">
        <v>-1629</v>
      </c>
      <c r="Y706" s="9">
        <v>0</v>
      </c>
      <c r="Z706" s="9">
        <v>0</v>
      </c>
      <c r="AA706" s="9">
        <f>U706+X706+Y706+Z706-AB706</f>
        <v>-13750.37</v>
      </c>
      <c r="AB706" s="9">
        <v>0</v>
      </c>
      <c r="AC706" s="9">
        <f t="shared" si="125"/>
        <v>22168.629999999997</v>
      </c>
      <c r="AD706" s="9">
        <f t="shared" si="126"/>
        <v>20539.629999999997</v>
      </c>
    </row>
    <row r="707" spans="1:30" x14ac:dyDescent="0.3">
      <c r="A707" s="8" t="s">
        <v>30</v>
      </c>
      <c r="B707" s="8" t="s">
        <v>1288</v>
      </c>
      <c r="C707" s="8">
        <v>1600</v>
      </c>
      <c r="D707" s="13">
        <v>160000956</v>
      </c>
      <c r="E707" s="8">
        <v>0</v>
      </c>
      <c r="F707" s="8" t="s">
        <v>1538</v>
      </c>
      <c r="G707" s="12" t="s">
        <v>1539</v>
      </c>
      <c r="H707" s="8" t="s">
        <v>34</v>
      </c>
      <c r="I707" s="8">
        <v>1</v>
      </c>
      <c r="J707" s="8">
        <v>14</v>
      </c>
      <c r="K707" s="8">
        <v>5</v>
      </c>
      <c r="L707" s="8" t="s">
        <v>1301</v>
      </c>
      <c r="M707" s="8" t="s">
        <v>53</v>
      </c>
      <c r="N707" s="8" t="str">
        <f>VLOOKUP(D707,[1]fa31!$D$3:$H$539,5,0)</f>
        <v>22.12.2022</v>
      </c>
      <c r="O707" s="8" t="s">
        <v>38</v>
      </c>
      <c r="P707" s="9">
        <v>85621</v>
      </c>
      <c r="Q707" s="9">
        <v>0</v>
      </c>
      <c r="R707" s="9">
        <v>-85621</v>
      </c>
      <c r="S707" s="9">
        <v>0</v>
      </c>
      <c r="T707" s="9">
        <f t="shared" si="124"/>
        <v>0</v>
      </c>
      <c r="U707" s="9">
        <v>-30268.6</v>
      </c>
      <c r="V707" s="9">
        <v>-4068</v>
      </c>
      <c r="W707" s="9">
        <v>0</v>
      </c>
      <c r="X707" s="9">
        <v>-4068</v>
      </c>
      <c r="Y707" s="9">
        <f>-(U707+X707)</f>
        <v>34336.6</v>
      </c>
      <c r="Z707" s="9">
        <v>0</v>
      </c>
      <c r="AA707" s="9">
        <f>U707+X707+Y707+Z707</f>
        <v>0</v>
      </c>
      <c r="AB707" s="9">
        <v>0</v>
      </c>
      <c r="AC707" s="9">
        <f t="shared" si="125"/>
        <v>55352.4</v>
      </c>
      <c r="AD707" s="10">
        <f t="shared" si="126"/>
        <v>0</v>
      </c>
    </row>
    <row r="708" spans="1:30" x14ac:dyDescent="0.3">
      <c r="A708" s="8" t="s">
        <v>30</v>
      </c>
      <c r="B708" s="8" t="s">
        <v>1288</v>
      </c>
      <c r="C708" s="8">
        <v>1600</v>
      </c>
      <c r="D708" s="8">
        <v>160000961</v>
      </c>
      <c r="E708" s="8">
        <v>0</v>
      </c>
      <c r="F708" s="8" t="s">
        <v>1540</v>
      </c>
      <c r="G708" s="12" t="s">
        <v>1541</v>
      </c>
      <c r="H708" s="8" t="s">
        <v>34</v>
      </c>
      <c r="I708" s="8">
        <v>1</v>
      </c>
      <c r="J708" s="8">
        <v>14</v>
      </c>
      <c r="K708" s="8">
        <v>7</v>
      </c>
      <c r="L708" s="8" t="s">
        <v>1542</v>
      </c>
      <c r="M708" s="8" t="s">
        <v>53</v>
      </c>
      <c r="N708" s="8" t="e">
        <f>VLOOKUP(D708,[1]fa31!$D$3:$H$539,5,0)</f>
        <v>#REF!</v>
      </c>
      <c r="O708" s="8" t="s">
        <v>38</v>
      </c>
      <c r="P708" s="9">
        <v>42000</v>
      </c>
      <c r="Q708" s="9">
        <v>0</v>
      </c>
      <c r="R708" s="9">
        <v>0</v>
      </c>
      <c r="S708" s="9">
        <v>0</v>
      </c>
      <c r="T708" s="9">
        <f t="shared" si="124"/>
        <v>42000</v>
      </c>
      <c r="U708" s="9">
        <v>-14465.18</v>
      </c>
      <c r="V708" s="9">
        <v>-1991</v>
      </c>
      <c r="W708" s="9">
        <v>0</v>
      </c>
      <c r="X708" s="9">
        <v>-1991</v>
      </c>
      <c r="Y708" s="9">
        <v>0</v>
      </c>
      <c r="Z708" s="9">
        <v>0</v>
      </c>
      <c r="AA708" s="9">
        <f>U708+X708+Y708+Z708-AB708</f>
        <v>-16456.18</v>
      </c>
      <c r="AB708" s="9">
        <v>0</v>
      </c>
      <c r="AC708" s="9">
        <f t="shared" si="125"/>
        <v>27534.82</v>
      </c>
      <c r="AD708" s="9">
        <f t="shared" si="126"/>
        <v>25543.82</v>
      </c>
    </row>
    <row r="709" spans="1:30" x14ac:dyDescent="0.3">
      <c r="A709" s="8" t="s">
        <v>30</v>
      </c>
      <c r="B709" s="8" t="s">
        <v>1288</v>
      </c>
      <c r="C709" s="8">
        <v>1600</v>
      </c>
      <c r="D709" s="13">
        <v>160000969</v>
      </c>
      <c r="E709" s="8">
        <v>0</v>
      </c>
      <c r="F709" s="8" t="s">
        <v>1543</v>
      </c>
      <c r="G709" s="12" t="s">
        <v>1544</v>
      </c>
      <c r="H709" s="8" t="s">
        <v>34</v>
      </c>
      <c r="I709" s="8">
        <v>4</v>
      </c>
      <c r="J709" s="8">
        <v>14</v>
      </c>
      <c r="K709" s="8">
        <v>7</v>
      </c>
      <c r="L709" s="8" t="s">
        <v>1545</v>
      </c>
      <c r="M709" s="8" t="s">
        <v>53</v>
      </c>
      <c r="N709" s="8" t="str">
        <f>VLOOKUP(D709,[1]fa31!$D$3:$H$539,5,0)</f>
        <v>22.12.2022</v>
      </c>
      <c r="O709" s="8" t="s">
        <v>38</v>
      </c>
      <c r="P709" s="9">
        <v>269772.62</v>
      </c>
      <c r="Q709" s="9">
        <v>0</v>
      </c>
      <c r="R709" s="9">
        <v>-269772.62</v>
      </c>
      <c r="S709" s="9">
        <v>0</v>
      </c>
      <c r="T709" s="9">
        <f t="shared" ref="T709:T772" si="130">P709+Q709+R709+S709</f>
        <v>0</v>
      </c>
      <c r="U709" s="9">
        <v>-92821.39</v>
      </c>
      <c r="V709" s="9">
        <v>-12793</v>
      </c>
      <c r="W709" s="9">
        <v>0</v>
      </c>
      <c r="X709" s="9">
        <v>-12793</v>
      </c>
      <c r="Y709" s="9">
        <f>-(U709+X709)</f>
        <v>105614.39</v>
      </c>
      <c r="Z709" s="9">
        <v>0</v>
      </c>
      <c r="AA709" s="9">
        <f>U709+X709+Y709+Z709</f>
        <v>0</v>
      </c>
      <c r="AB709" s="9">
        <v>0</v>
      </c>
      <c r="AC709" s="9">
        <f t="shared" ref="AC709:AC772" si="131">P709+U709</f>
        <v>176951.22999999998</v>
      </c>
      <c r="AD709" s="10">
        <f t="shared" ref="AD709:AD772" si="132">T709+AA709</f>
        <v>0</v>
      </c>
    </row>
    <row r="710" spans="1:30" x14ac:dyDescent="0.3">
      <c r="A710" s="8" t="s">
        <v>30</v>
      </c>
      <c r="B710" s="8" t="s">
        <v>1288</v>
      </c>
      <c r="C710" s="8">
        <v>1600</v>
      </c>
      <c r="D710" s="8">
        <v>160000975</v>
      </c>
      <c r="E710" s="8">
        <v>0</v>
      </c>
      <c r="F710" s="8" t="s">
        <v>1546</v>
      </c>
      <c r="G710" s="8" t="s">
        <v>1547</v>
      </c>
      <c r="H710" s="8" t="s">
        <v>34</v>
      </c>
      <c r="I710" s="8">
        <v>1</v>
      </c>
      <c r="J710" s="8">
        <v>14</v>
      </c>
      <c r="K710" s="8">
        <v>8</v>
      </c>
      <c r="L710" s="8" t="s">
        <v>1548</v>
      </c>
      <c r="M710" s="8" t="s">
        <v>53</v>
      </c>
      <c r="N710" s="8" t="e">
        <f>VLOOKUP(D710,[1]fa31!$D$3:$H$539,5,0)</f>
        <v>#REF!</v>
      </c>
      <c r="O710" s="8" t="s">
        <v>38</v>
      </c>
      <c r="P710" s="9">
        <v>10200</v>
      </c>
      <c r="Q710" s="9">
        <v>0</v>
      </c>
      <c r="R710" s="9">
        <v>0</v>
      </c>
      <c r="S710" s="9">
        <v>0</v>
      </c>
      <c r="T710" s="9">
        <f t="shared" si="130"/>
        <v>10200</v>
      </c>
      <c r="U710" s="9">
        <v>-3445.92</v>
      </c>
      <c r="V710" s="9">
        <v>-484</v>
      </c>
      <c r="W710" s="9">
        <v>0</v>
      </c>
      <c r="X710" s="9">
        <v>-484</v>
      </c>
      <c r="Y710" s="9">
        <v>0</v>
      </c>
      <c r="Z710" s="9">
        <v>0</v>
      </c>
      <c r="AA710" s="9">
        <f>U710+X710+Y710+Z710-AB710</f>
        <v>-3929.92</v>
      </c>
      <c r="AB710" s="9">
        <v>0</v>
      </c>
      <c r="AC710" s="9">
        <f t="shared" si="131"/>
        <v>6754.08</v>
      </c>
      <c r="AD710" s="9">
        <f t="shared" si="132"/>
        <v>6270.08</v>
      </c>
    </row>
    <row r="711" spans="1:30" x14ac:dyDescent="0.3">
      <c r="A711" s="8" t="s">
        <v>30</v>
      </c>
      <c r="B711" s="8" t="s">
        <v>1288</v>
      </c>
      <c r="C711" s="8">
        <v>1600</v>
      </c>
      <c r="D711" s="8">
        <v>160001048</v>
      </c>
      <c r="E711" s="8">
        <v>0</v>
      </c>
      <c r="F711" s="8" t="s">
        <v>1549</v>
      </c>
      <c r="G711" s="8" t="s">
        <v>385</v>
      </c>
      <c r="H711" s="8" t="s">
        <v>34</v>
      </c>
      <c r="I711" s="8">
        <v>4</v>
      </c>
      <c r="J711" s="8">
        <v>15</v>
      </c>
      <c r="K711" s="8">
        <v>0</v>
      </c>
      <c r="L711" s="8" t="s">
        <v>73</v>
      </c>
      <c r="M711" s="8" t="s">
        <v>1550</v>
      </c>
      <c r="N711" s="8" t="e">
        <f>VLOOKUP(D711,[1]fa31!$D$3:$H$539,5,0)</f>
        <v>#REF!</v>
      </c>
      <c r="O711" s="8" t="s">
        <v>38</v>
      </c>
      <c r="P711" s="9">
        <v>18000</v>
      </c>
      <c r="Q711" s="9">
        <v>0</v>
      </c>
      <c r="R711" s="9">
        <v>0</v>
      </c>
      <c r="S711" s="9">
        <v>0</v>
      </c>
      <c r="T711" s="9">
        <f t="shared" si="130"/>
        <v>18000</v>
      </c>
      <c r="U711" s="9">
        <v>-5510</v>
      </c>
      <c r="V711" s="9">
        <v>-855</v>
      </c>
      <c r="W711" s="9">
        <v>0</v>
      </c>
      <c r="X711" s="9">
        <v>-855</v>
      </c>
      <c r="Y711" s="9">
        <v>0</v>
      </c>
      <c r="Z711" s="9">
        <v>0</v>
      </c>
      <c r="AA711" s="9">
        <f>U711+X711+Y711+Z711-AB711</f>
        <v>-6365</v>
      </c>
      <c r="AB711" s="9">
        <v>0</v>
      </c>
      <c r="AC711" s="9">
        <f t="shared" si="131"/>
        <v>12490</v>
      </c>
      <c r="AD711" s="9">
        <f t="shared" si="132"/>
        <v>11635</v>
      </c>
    </row>
    <row r="712" spans="1:30" x14ac:dyDescent="0.3">
      <c r="A712" s="8" t="s">
        <v>30</v>
      </c>
      <c r="B712" s="8" t="s">
        <v>1288</v>
      </c>
      <c r="C712" s="8">
        <v>1600</v>
      </c>
      <c r="D712" s="8">
        <v>160001092</v>
      </c>
      <c r="E712" s="8">
        <v>0</v>
      </c>
      <c r="F712" s="8" t="s">
        <v>1551</v>
      </c>
      <c r="G712" s="8" t="s">
        <v>1552</v>
      </c>
      <c r="H712" s="8" t="s">
        <v>34</v>
      </c>
      <c r="I712" s="8">
        <v>1</v>
      </c>
      <c r="J712" s="8">
        <v>15</v>
      </c>
      <c r="K712" s="8">
        <v>0</v>
      </c>
      <c r="L712" s="8" t="s">
        <v>73</v>
      </c>
      <c r="M712" s="8" t="s">
        <v>1553</v>
      </c>
      <c r="N712" s="8" t="e">
        <f>VLOOKUP(D712,[1]fa31!$D$3:$H$539,5,0)</f>
        <v>#REF!</v>
      </c>
      <c r="O712" s="8" t="s">
        <v>38</v>
      </c>
      <c r="P712" s="9">
        <v>71000</v>
      </c>
      <c r="Q712" s="9">
        <v>0</v>
      </c>
      <c r="R712" s="9">
        <v>0</v>
      </c>
      <c r="S712" s="9">
        <v>0</v>
      </c>
      <c r="T712" s="9">
        <f t="shared" si="130"/>
        <v>71000</v>
      </c>
      <c r="U712" s="9">
        <v>-21080</v>
      </c>
      <c r="V712" s="9">
        <v>-3388</v>
      </c>
      <c r="W712" s="9">
        <v>0</v>
      </c>
      <c r="X712" s="9">
        <v>-3388</v>
      </c>
      <c r="Y712" s="9">
        <v>0</v>
      </c>
      <c r="Z712" s="9">
        <v>0</v>
      </c>
      <c r="AA712" s="9">
        <f>U712+X712+Y712+Z712-AB712</f>
        <v>-24468</v>
      </c>
      <c r="AB712" s="9">
        <v>0</v>
      </c>
      <c r="AC712" s="9">
        <f t="shared" si="131"/>
        <v>49920</v>
      </c>
      <c r="AD712" s="9">
        <f t="shared" si="132"/>
        <v>46532</v>
      </c>
    </row>
    <row r="713" spans="1:30" x14ac:dyDescent="0.3">
      <c r="A713" s="8" t="s">
        <v>30</v>
      </c>
      <c r="B713" s="8" t="s">
        <v>1288</v>
      </c>
      <c r="C713" s="8">
        <v>1600</v>
      </c>
      <c r="D713" s="8">
        <v>160001093</v>
      </c>
      <c r="E713" s="8">
        <v>0</v>
      </c>
      <c r="F713" s="8" t="s">
        <v>1554</v>
      </c>
      <c r="G713" s="8" t="s">
        <v>1555</v>
      </c>
      <c r="H713" s="8" t="s">
        <v>34</v>
      </c>
      <c r="I713" s="8">
        <v>1</v>
      </c>
      <c r="J713" s="8">
        <v>15</v>
      </c>
      <c r="K713" s="8">
        <v>0</v>
      </c>
      <c r="L713" s="8" t="s">
        <v>73</v>
      </c>
      <c r="M713" s="8" t="s">
        <v>1556</v>
      </c>
      <c r="N713" s="8" t="e">
        <f>VLOOKUP(D713,[1]fa31!$D$3:$H$539,5,0)</f>
        <v>#REF!</v>
      </c>
      <c r="O713" s="8" t="s">
        <v>38</v>
      </c>
      <c r="P713" s="9">
        <v>36205</v>
      </c>
      <c r="Q713" s="9">
        <v>0</v>
      </c>
      <c r="R713" s="9">
        <v>0</v>
      </c>
      <c r="S713" s="9">
        <v>0</v>
      </c>
      <c r="T713" s="9">
        <f t="shared" si="130"/>
        <v>36205</v>
      </c>
      <c r="U713" s="9">
        <v>-10780</v>
      </c>
      <c r="V713" s="9">
        <v>-1728</v>
      </c>
      <c r="W713" s="9">
        <v>0</v>
      </c>
      <c r="X713" s="9">
        <v>-1728</v>
      </c>
      <c r="Y713" s="9">
        <v>0</v>
      </c>
      <c r="Z713" s="9">
        <v>0</v>
      </c>
      <c r="AA713" s="9">
        <f>U713+X713+Y713+Z713-AB713</f>
        <v>-12508</v>
      </c>
      <c r="AB713" s="9">
        <v>0</v>
      </c>
      <c r="AC713" s="9">
        <f t="shared" si="131"/>
        <v>25425</v>
      </c>
      <c r="AD713" s="9">
        <f t="shared" si="132"/>
        <v>23697</v>
      </c>
    </row>
    <row r="714" spans="1:30" x14ac:dyDescent="0.3">
      <c r="A714" s="8" t="s">
        <v>30</v>
      </c>
      <c r="B714" s="8" t="s">
        <v>1288</v>
      </c>
      <c r="C714" s="8">
        <v>1600</v>
      </c>
      <c r="D714" s="13">
        <v>160001112</v>
      </c>
      <c r="E714" s="8">
        <v>0</v>
      </c>
      <c r="F714" s="8" t="s">
        <v>1557</v>
      </c>
      <c r="G714" s="12" t="s">
        <v>1558</v>
      </c>
      <c r="H714" s="8" t="s">
        <v>34</v>
      </c>
      <c r="I714" s="8">
        <v>1</v>
      </c>
      <c r="J714" s="8">
        <v>15</v>
      </c>
      <c r="K714" s="8">
        <v>0</v>
      </c>
      <c r="L714" s="8" t="s">
        <v>409</v>
      </c>
      <c r="M714" s="8" t="s">
        <v>1559</v>
      </c>
      <c r="N714" s="8" t="str">
        <f>VLOOKUP(D714,[1]fa31!$D$3:$H$539,5,0)</f>
        <v>22.12.2022</v>
      </c>
      <c r="O714" s="8" t="s">
        <v>38</v>
      </c>
      <c r="P714" s="9">
        <v>165000</v>
      </c>
      <c r="Q714" s="9">
        <v>0</v>
      </c>
      <c r="R714" s="9">
        <v>-165000</v>
      </c>
      <c r="S714" s="9">
        <v>0</v>
      </c>
      <c r="T714" s="9">
        <f t="shared" si="130"/>
        <v>0</v>
      </c>
      <c r="U714" s="9">
        <v>-48185</v>
      </c>
      <c r="V714" s="9">
        <v>-7587</v>
      </c>
      <c r="W714" s="9">
        <v>0</v>
      </c>
      <c r="X714" s="9">
        <v>-7587</v>
      </c>
      <c r="Y714" s="9">
        <f>-(U714+X714)</f>
        <v>55772</v>
      </c>
      <c r="Z714" s="9">
        <v>0</v>
      </c>
      <c r="AA714" s="9">
        <f>U714+X714+Y714+Z714</f>
        <v>0</v>
      </c>
      <c r="AB714" s="9">
        <v>0</v>
      </c>
      <c r="AC714" s="9">
        <f t="shared" si="131"/>
        <v>116815</v>
      </c>
      <c r="AD714" s="10">
        <f t="shared" si="132"/>
        <v>0</v>
      </c>
    </row>
    <row r="715" spans="1:30" x14ac:dyDescent="0.3">
      <c r="A715" s="8" t="s">
        <v>30</v>
      </c>
      <c r="B715" s="8" t="s">
        <v>1288</v>
      </c>
      <c r="C715" s="8">
        <v>1600</v>
      </c>
      <c r="D715" s="8">
        <v>160001216</v>
      </c>
      <c r="E715" s="8">
        <v>0</v>
      </c>
      <c r="F715" s="8" t="s">
        <v>1560</v>
      </c>
      <c r="G715" s="8" t="s">
        <v>1561</v>
      </c>
      <c r="H715" s="8" t="s">
        <v>34</v>
      </c>
      <c r="I715" s="8">
        <v>1</v>
      </c>
      <c r="J715" s="8">
        <v>15</v>
      </c>
      <c r="K715" s="8">
        <v>0</v>
      </c>
      <c r="L715" s="8" t="s">
        <v>172</v>
      </c>
      <c r="M715" s="8" t="s">
        <v>1562</v>
      </c>
      <c r="N715" s="8" t="e">
        <f>VLOOKUP(D715,[1]fa31!$D$3:$H$539,5,0)</f>
        <v>#REF!</v>
      </c>
      <c r="O715" s="8" t="s">
        <v>38</v>
      </c>
      <c r="P715" s="9">
        <v>187942.26</v>
      </c>
      <c r="Q715" s="9">
        <v>0</v>
      </c>
      <c r="R715" s="9">
        <v>0</v>
      </c>
      <c r="S715" s="9">
        <v>0</v>
      </c>
      <c r="T715" s="9">
        <f t="shared" si="130"/>
        <v>187942.26</v>
      </c>
      <c r="U715" s="9">
        <v>-55765</v>
      </c>
      <c r="V715" s="9">
        <v>-8968</v>
      </c>
      <c r="W715" s="9">
        <v>0</v>
      </c>
      <c r="X715" s="9">
        <v>-8968</v>
      </c>
      <c r="Y715" s="9">
        <v>0</v>
      </c>
      <c r="Z715" s="9">
        <v>0</v>
      </c>
      <c r="AA715" s="9">
        <f>U715+X715+Y715+Z715-AB715</f>
        <v>-64733</v>
      </c>
      <c r="AB715" s="9">
        <v>0</v>
      </c>
      <c r="AC715" s="9">
        <f t="shared" si="131"/>
        <v>132177.26</v>
      </c>
      <c r="AD715" s="9">
        <f t="shared" si="132"/>
        <v>123209.26000000001</v>
      </c>
    </row>
    <row r="716" spans="1:30" x14ac:dyDescent="0.3">
      <c r="A716" s="8" t="s">
        <v>30</v>
      </c>
      <c r="B716" s="13" t="s">
        <v>1288</v>
      </c>
      <c r="C716" s="8">
        <v>1600</v>
      </c>
      <c r="D716" s="8">
        <v>160001854</v>
      </c>
      <c r="E716" s="8">
        <v>0</v>
      </c>
      <c r="F716" s="8" t="s">
        <v>1563</v>
      </c>
      <c r="G716" s="8" t="s">
        <v>1564</v>
      </c>
      <c r="H716" s="8" t="s">
        <v>34</v>
      </c>
      <c r="I716" s="8">
        <v>0</v>
      </c>
      <c r="J716" s="8">
        <v>6</v>
      </c>
      <c r="K716" s="8">
        <v>5</v>
      </c>
      <c r="L716" s="8" t="s">
        <v>1565</v>
      </c>
      <c r="M716" s="8" t="s">
        <v>1565</v>
      </c>
      <c r="N716" s="8" t="s">
        <v>149</v>
      </c>
      <c r="O716" s="8" t="s">
        <v>38</v>
      </c>
      <c r="P716" s="9">
        <v>230000</v>
      </c>
      <c r="Q716" s="9">
        <v>0</v>
      </c>
      <c r="R716" s="9">
        <v>-230000</v>
      </c>
      <c r="S716" s="9">
        <v>0</v>
      </c>
      <c r="T716" s="9">
        <f t="shared" si="130"/>
        <v>0</v>
      </c>
      <c r="U716" s="9">
        <v>-172096.38</v>
      </c>
      <c r="V716" s="9">
        <v>-7930</v>
      </c>
      <c r="W716" s="9">
        <v>0</v>
      </c>
      <c r="X716" s="9">
        <v>-7930</v>
      </c>
      <c r="Y716" s="9">
        <f>-(U716+X716)</f>
        <v>180026.38</v>
      </c>
      <c r="Z716" s="9">
        <v>0</v>
      </c>
      <c r="AA716" s="9">
        <f>U716+X716+Y716+Z716</f>
        <v>0</v>
      </c>
      <c r="AB716" s="9">
        <v>0</v>
      </c>
      <c r="AC716" s="9">
        <f t="shared" si="131"/>
        <v>57903.619999999995</v>
      </c>
      <c r="AD716" s="9">
        <f t="shared" si="132"/>
        <v>0</v>
      </c>
    </row>
    <row r="717" spans="1:30" x14ac:dyDescent="0.3">
      <c r="A717" s="8" t="s">
        <v>30</v>
      </c>
      <c r="B717" s="13" t="s">
        <v>1288</v>
      </c>
      <c r="C717" s="8">
        <v>1600</v>
      </c>
      <c r="D717" s="8">
        <v>160001857</v>
      </c>
      <c r="E717" s="8">
        <v>0</v>
      </c>
      <c r="F717" s="8" t="s">
        <v>1566</v>
      </c>
      <c r="G717" s="8" t="s">
        <v>1567</v>
      </c>
      <c r="H717" s="8" t="s">
        <v>34</v>
      </c>
      <c r="I717" s="8">
        <v>0</v>
      </c>
      <c r="J717" s="8">
        <v>6</v>
      </c>
      <c r="K717" s="8">
        <v>6</v>
      </c>
      <c r="L717" s="8" t="s">
        <v>1565</v>
      </c>
      <c r="M717" s="8" t="s">
        <v>1565</v>
      </c>
      <c r="N717" s="8" t="s">
        <v>149</v>
      </c>
      <c r="O717" s="8" t="s">
        <v>38</v>
      </c>
      <c r="P717" s="9">
        <v>77658</v>
      </c>
      <c r="Q717" s="9">
        <v>0</v>
      </c>
      <c r="R717" s="9">
        <v>-77658</v>
      </c>
      <c r="S717" s="9">
        <v>0</v>
      </c>
      <c r="T717" s="9">
        <f t="shared" si="130"/>
        <v>0</v>
      </c>
      <c r="U717" s="9">
        <v>-57711.62</v>
      </c>
      <c r="V717" s="9">
        <v>-2667</v>
      </c>
      <c r="W717" s="9">
        <v>0</v>
      </c>
      <c r="X717" s="9">
        <v>-2667</v>
      </c>
      <c r="Y717" s="9">
        <f>-(U717+X717)</f>
        <v>60378.62</v>
      </c>
      <c r="Z717" s="9">
        <v>0</v>
      </c>
      <c r="AA717" s="9">
        <f>U717+X717+Y717+Z717</f>
        <v>0</v>
      </c>
      <c r="AB717" s="9">
        <v>0</v>
      </c>
      <c r="AC717" s="9">
        <f t="shared" si="131"/>
        <v>19946.379999999997</v>
      </c>
      <c r="AD717" s="9">
        <f t="shared" si="132"/>
        <v>0</v>
      </c>
    </row>
    <row r="718" spans="1:30" x14ac:dyDescent="0.3">
      <c r="A718" s="8" t="s">
        <v>30</v>
      </c>
      <c r="B718" s="8" t="s">
        <v>1288</v>
      </c>
      <c r="C718" s="8">
        <v>1600</v>
      </c>
      <c r="D718" s="8">
        <v>160002245</v>
      </c>
      <c r="E718" s="8">
        <v>0</v>
      </c>
      <c r="F718" s="8" t="s">
        <v>1568</v>
      </c>
      <c r="G718" s="8" t="s">
        <v>1569</v>
      </c>
      <c r="H718" s="8" t="s">
        <v>34</v>
      </c>
      <c r="I718" s="8">
        <v>1</v>
      </c>
      <c r="J718" s="8">
        <v>14</v>
      </c>
      <c r="K718" s="8">
        <v>7</v>
      </c>
      <c r="L718" s="8" t="s">
        <v>1570</v>
      </c>
      <c r="M718" s="8" t="s">
        <v>1570</v>
      </c>
      <c r="N718" s="8" t="e">
        <f>VLOOKUP(D718,[1]fa31!$D$3:$H$539,5,0)</f>
        <v>#REF!</v>
      </c>
      <c r="O718" s="8" t="s">
        <v>38</v>
      </c>
      <c r="P718" s="9">
        <v>223301.26</v>
      </c>
      <c r="Q718" s="9">
        <v>0</v>
      </c>
      <c r="R718" s="9">
        <v>0</v>
      </c>
      <c r="S718" s="9">
        <v>0</v>
      </c>
      <c r="T718" s="9">
        <f t="shared" si="130"/>
        <v>223301.26</v>
      </c>
      <c r="U718" s="9">
        <v>-47359</v>
      </c>
      <c r="V718" s="9">
        <v>-10735</v>
      </c>
      <c r="W718" s="9">
        <v>0</v>
      </c>
      <c r="X718" s="9">
        <v>-10735</v>
      </c>
      <c r="Y718" s="9">
        <v>0</v>
      </c>
      <c r="Z718" s="9">
        <v>0</v>
      </c>
      <c r="AA718" s="9">
        <f t="shared" ref="AA718:AA736" si="133">U718+X718+Y718+Z718-AB718</f>
        <v>-58094</v>
      </c>
      <c r="AB718" s="9">
        <v>0</v>
      </c>
      <c r="AC718" s="9">
        <f t="shared" si="131"/>
        <v>175942.26</v>
      </c>
      <c r="AD718" s="9">
        <f t="shared" si="132"/>
        <v>165207.26</v>
      </c>
    </row>
    <row r="719" spans="1:30" x14ac:dyDescent="0.3">
      <c r="A719" s="8" t="s">
        <v>30</v>
      </c>
      <c r="B719" s="8" t="s">
        <v>1288</v>
      </c>
      <c r="C719" s="8">
        <v>1600</v>
      </c>
      <c r="D719" s="8">
        <v>160002247</v>
      </c>
      <c r="E719" s="8">
        <v>0</v>
      </c>
      <c r="F719" s="8" t="s">
        <v>1571</v>
      </c>
      <c r="G719" s="8" t="s">
        <v>1572</v>
      </c>
      <c r="H719" s="8" t="s">
        <v>34</v>
      </c>
      <c r="I719" s="8">
        <v>2</v>
      </c>
      <c r="J719" s="8">
        <v>13</v>
      </c>
      <c r="K719" s="8">
        <v>11</v>
      </c>
      <c r="L719" s="8" t="s">
        <v>1570</v>
      </c>
      <c r="M719" s="8" t="s">
        <v>1570</v>
      </c>
      <c r="N719" s="8" t="e">
        <f>VLOOKUP(D719,[1]fa31!$D$3:$H$539,5,0)</f>
        <v>#REF!</v>
      </c>
      <c r="O719" s="8" t="s">
        <v>38</v>
      </c>
      <c r="P719" s="9">
        <v>113949.8</v>
      </c>
      <c r="Q719" s="9">
        <v>0</v>
      </c>
      <c r="R719" s="9">
        <v>0</v>
      </c>
      <c r="S719" s="9">
        <v>0</v>
      </c>
      <c r="T719" s="9">
        <f t="shared" si="130"/>
        <v>113949.8</v>
      </c>
      <c r="U719" s="9">
        <v>-29940</v>
      </c>
      <c r="V719" s="9">
        <v>-5414</v>
      </c>
      <c r="W719" s="9">
        <v>0</v>
      </c>
      <c r="X719" s="9">
        <v>-5414</v>
      </c>
      <c r="Y719" s="9">
        <v>0</v>
      </c>
      <c r="Z719" s="9">
        <v>0</v>
      </c>
      <c r="AA719" s="9">
        <f t="shared" si="133"/>
        <v>-35354</v>
      </c>
      <c r="AB719" s="9">
        <v>0</v>
      </c>
      <c r="AC719" s="9">
        <f t="shared" si="131"/>
        <v>84009.8</v>
      </c>
      <c r="AD719" s="9">
        <f t="shared" si="132"/>
        <v>78595.8</v>
      </c>
    </row>
    <row r="720" spans="1:30" x14ac:dyDescent="0.3">
      <c r="A720" s="8" t="s">
        <v>30</v>
      </c>
      <c r="B720" s="8" t="s">
        <v>1288</v>
      </c>
      <c r="C720" s="8">
        <v>1600</v>
      </c>
      <c r="D720" s="8">
        <v>160002322</v>
      </c>
      <c r="E720" s="8">
        <v>0</v>
      </c>
      <c r="F720" s="8" t="s">
        <v>1573</v>
      </c>
      <c r="G720" s="8" t="s">
        <v>1099</v>
      </c>
      <c r="H720" s="8" t="s">
        <v>34</v>
      </c>
      <c r="I720" s="8">
        <v>1</v>
      </c>
      <c r="J720" s="8">
        <v>11</v>
      </c>
      <c r="K720" s="8">
        <v>11</v>
      </c>
      <c r="L720" s="8" t="s">
        <v>1574</v>
      </c>
      <c r="M720" s="8" t="s">
        <v>211</v>
      </c>
      <c r="N720" s="8" t="e">
        <f>VLOOKUP(D720,[1]fa31!$D$3:$H$539,5,0)</f>
        <v>#REF!</v>
      </c>
      <c r="O720" s="8" t="s">
        <v>38</v>
      </c>
      <c r="P720" s="9">
        <v>47250</v>
      </c>
      <c r="Q720" s="9">
        <v>0</v>
      </c>
      <c r="R720" s="9">
        <v>0</v>
      </c>
      <c r="S720" s="9">
        <v>0</v>
      </c>
      <c r="T720" s="9">
        <f t="shared" si="130"/>
        <v>47250</v>
      </c>
      <c r="U720" s="9">
        <v>-17516.169999999998</v>
      </c>
      <c r="V720" s="9">
        <v>-2251</v>
      </c>
      <c r="W720" s="9">
        <v>0</v>
      </c>
      <c r="X720" s="9">
        <v>-2251</v>
      </c>
      <c r="Y720" s="9">
        <v>0</v>
      </c>
      <c r="Z720" s="9">
        <v>0</v>
      </c>
      <c r="AA720" s="9">
        <f t="shared" si="133"/>
        <v>-19767.169999999998</v>
      </c>
      <c r="AB720" s="9">
        <v>0</v>
      </c>
      <c r="AC720" s="9">
        <f t="shared" si="131"/>
        <v>29733.83</v>
      </c>
      <c r="AD720" s="9">
        <f t="shared" si="132"/>
        <v>27482.83</v>
      </c>
    </row>
    <row r="721" spans="1:30" x14ac:dyDescent="0.3">
      <c r="A721" s="8" t="s">
        <v>30</v>
      </c>
      <c r="B721" s="8" t="s">
        <v>1288</v>
      </c>
      <c r="C721" s="8">
        <v>1600</v>
      </c>
      <c r="D721" s="8">
        <v>160002323</v>
      </c>
      <c r="E721" s="8">
        <v>0</v>
      </c>
      <c r="F721" s="8" t="s">
        <v>1575</v>
      </c>
      <c r="G721" s="8" t="s">
        <v>1081</v>
      </c>
      <c r="H721" s="8" t="s">
        <v>34</v>
      </c>
      <c r="I721" s="8">
        <v>1</v>
      </c>
      <c r="J721" s="8">
        <v>13</v>
      </c>
      <c r="K721" s="8">
        <v>2</v>
      </c>
      <c r="L721" s="8" t="s">
        <v>1574</v>
      </c>
      <c r="M721" s="8" t="s">
        <v>211</v>
      </c>
      <c r="N721" s="8" t="e">
        <f>VLOOKUP(D721,[1]fa31!$D$3:$H$539,5,0)</f>
        <v>#REF!</v>
      </c>
      <c r="O721" s="8" t="s">
        <v>38</v>
      </c>
      <c r="P721" s="9">
        <v>184798</v>
      </c>
      <c r="Q721" s="9">
        <v>0</v>
      </c>
      <c r="R721" s="9">
        <v>0</v>
      </c>
      <c r="S721" s="9">
        <v>0</v>
      </c>
      <c r="T721" s="9">
        <f t="shared" si="130"/>
        <v>184798</v>
      </c>
      <c r="U721" s="9">
        <v>-53632</v>
      </c>
      <c r="V721" s="9">
        <v>-8824</v>
      </c>
      <c r="W721" s="9">
        <v>0</v>
      </c>
      <c r="X721" s="9">
        <v>-8824</v>
      </c>
      <c r="Y721" s="9">
        <v>0</v>
      </c>
      <c r="Z721" s="9">
        <v>0</v>
      </c>
      <c r="AA721" s="9">
        <f t="shared" si="133"/>
        <v>-62456</v>
      </c>
      <c r="AB721" s="9">
        <v>0</v>
      </c>
      <c r="AC721" s="9">
        <f t="shared" si="131"/>
        <v>131166</v>
      </c>
      <c r="AD721" s="9">
        <f t="shared" si="132"/>
        <v>122342</v>
      </c>
    </row>
    <row r="722" spans="1:30" x14ac:dyDescent="0.3">
      <c r="A722" s="8" t="s">
        <v>30</v>
      </c>
      <c r="B722" s="8" t="s">
        <v>1288</v>
      </c>
      <c r="C722" s="8">
        <v>1600</v>
      </c>
      <c r="D722" s="8">
        <v>160002408</v>
      </c>
      <c r="E722" s="8">
        <v>0</v>
      </c>
      <c r="F722" s="8" t="s">
        <v>1576</v>
      </c>
      <c r="G722" s="8" t="s">
        <v>1577</v>
      </c>
      <c r="H722" s="8" t="s">
        <v>34</v>
      </c>
      <c r="I722" s="8">
        <v>3</v>
      </c>
      <c r="J722" s="8">
        <v>15</v>
      </c>
      <c r="K722" s="8">
        <v>0</v>
      </c>
      <c r="L722" s="8" t="s">
        <v>1578</v>
      </c>
      <c r="M722" s="8" t="s">
        <v>1579</v>
      </c>
      <c r="N722" s="8" t="e">
        <f>VLOOKUP(D722,[1]fa31!$D$3:$H$539,5,0)</f>
        <v>#REF!</v>
      </c>
      <c r="O722" s="8" t="s">
        <v>38</v>
      </c>
      <c r="P722" s="9">
        <v>167685</v>
      </c>
      <c r="Q722" s="9">
        <v>0</v>
      </c>
      <c r="R722" s="9">
        <v>0</v>
      </c>
      <c r="S722" s="9">
        <v>0</v>
      </c>
      <c r="T722" s="9">
        <f t="shared" si="130"/>
        <v>167685</v>
      </c>
      <c r="U722" s="9">
        <v>-24840</v>
      </c>
      <c r="V722" s="9">
        <v>-8002</v>
      </c>
      <c r="W722" s="9">
        <v>0</v>
      </c>
      <c r="X722" s="9">
        <v>-8002</v>
      </c>
      <c r="Y722" s="9">
        <v>0</v>
      </c>
      <c r="Z722" s="9">
        <v>0</v>
      </c>
      <c r="AA722" s="9">
        <f t="shared" si="133"/>
        <v>-32842</v>
      </c>
      <c r="AB722" s="9">
        <v>0</v>
      </c>
      <c r="AC722" s="9">
        <f t="shared" si="131"/>
        <v>142845</v>
      </c>
      <c r="AD722" s="9">
        <f t="shared" si="132"/>
        <v>134843</v>
      </c>
    </row>
    <row r="723" spans="1:30" x14ac:dyDescent="0.3">
      <c r="A723" s="8" t="s">
        <v>30</v>
      </c>
      <c r="B723" s="8" t="s">
        <v>1288</v>
      </c>
      <c r="C723" s="8">
        <v>1600</v>
      </c>
      <c r="D723" s="8">
        <v>160002409</v>
      </c>
      <c r="E723" s="8">
        <v>0</v>
      </c>
      <c r="F723" s="8" t="s">
        <v>1580</v>
      </c>
      <c r="G723" s="8" t="s">
        <v>1581</v>
      </c>
      <c r="H723" s="8" t="s">
        <v>34</v>
      </c>
      <c r="I723" s="8">
        <v>3</v>
      </c>
      <c r="J723" s="8">
        <v>15</v>
      </c>
      <c r="K723" s="8">
        <v>0</v>
      </c>
      <c r="L723" s="8" t="s">
        <v>1578</v>
      </c>
      <c r="M723" s="8" t="s">
        <v>1579</v>
      </c>
      <c r="N723" s="8" t="e">
        <f>VLOOKUP(D723,[1]fa31!$D$3:$H$539,5,0)</f>
        <v>#REF!</v>
      </c>
      <c r="O723" s="8" t="s">
        <v>38</v>
      </c>
      <c r="P723" s="9">
        <v>221886</v>
      </c>
      <c r="Q723" s="9">
        <v>0</v>
      </c>
      <c r="R723" s="9">
        <v>0</v>
      </c>
      <c r="S723" s="9">
        <v>0</v>
      </c>
      <c r="T723" s="9">
        <f t="shared" si="130"/>
        <v>221886</v>
      </c>
      <c r="U723" s="9">
        <v>-32869</v>
      </c>
      <c r="V723" s="9">
        <v>-10588</v>
      </c>
      <c r="W723" s="9">
        <v>0</v>
      </c>
      <c r="X723" s="9">
        <v>-10588</v>
      </c>
      <c r="Y723" s="9">
        <v>0</v>
      </c>
      <c r="Z723" s="9">
        <v>0</v>
      </c>
      <c r="AA723" s="9">
        <f t="shared" si="133"/>
        <v>-43457</v>
      </c>
      <c r="AB723" s="9">
        <v>0</v>
      </c>
      <c r="AC723" s="9">
        <f t="shared" si="131"/>
        <v>189017</v>
      </c>
      <c r="AD723" s="9">
        <f t="shared" si="132"/>
        <v>178429</v>
      </c>
    </row>
    <row r="724" spans="1:30" x14ac:dyDescent="0.3">
      <c r="A724" s="8" t="s">
        <v>30</v>
      </c>
      <c r="B724" s="8" t="s">
        <v>1288</v>
      </c>
      <c r="C724" s="8">
        <v>1600</v>
      </c>
      <c r="D724" s="8">
        <v>160002533</v>
      </c>
      <c r="E724" s="8">
        <v>0</v>
      </c>
      <c r="F724" s="8" t="s">
        <v>1582</v>
      </c>
      <c r="G724" s="8" t="s">
        <v>1099</v>
      </c>
      <c r="H724" s="8" t="s">
        <v>34</v>
      </c>
      <c r="I724" s="8">
        <v>1</v>
      </c>
      <c r="J724" s="8">
        <v>15</v>
      </c>
      <c r="K724" s="8">
        <v>0</v>
      </c>
      <c r="L724" s="8" t="s">
        <v>1583</v>
      </c>
      <c r="M724" s="8" t="s">
        <v>1584</v>
      </c>
      <c r="N724" s="8" t="e">
        <f>VLOOKUP(D724,[1]fa31!$D$3:$H$539,5,0)</f>
        <v>#REF!</v>
      </c>
      <c r="O724" s="8" t="s">
        <v>38</v>
      </c>
      <c r="P724" s="9">
        <v>42000</v>
      </c>
      <c r="Q724" s="9">
        <v>0</v>
      </c>
      <c r="R724" s="9">
        <v>0</v>
      </c>
      <c r="S724" s="9">
        <v>0</v>
      </c>
      <c r="T724" s="9">
        <f t="shared" si="130"/>
        <v>42000</v>
      </c>
      <c r="U724" s="9">
        <v>-5465</v>
      </c>
      <c r="V724" s="9">
        <v>-2004</v>
      </c>
      <c r="W724" s="9">
        <v>0</v>
      </c>
      <c r="X724" s="9">
        <v>-2004</v>
      </c>
      <c r="Y724" s="9">
        <v>0</v>
      </c>
      <c r="Z724" s="9">
        <v>0</v>
      </c>
      <c r="AA724" s="9">
        <f t="shared" si="133"/>
        <v>-7469</v>
      </c>
      <c r="AB724" s="9">
        <v>0</v>
      </c>
      <c r="AC724" s="9">
        <f t="shared" si="131"/>
        <v>36535</v>
      </c>
      <c r="AD724" s="9">
        <f t="shared" si="132"/>
        <v>34531</v>
      </c>
    </row>
    <row r="725" spans="1:30" x14ac:dyDescent="0.3">
      <c r="A725" s="8" t="s">
        <v>30</v>
      </c>
      <c r="B725" s="8" t="s">
        <v>1288</v>
      </c>
      <c r="C725" s="8">
        <v>1600</v>
      </c>
      <c r="D725" s="8">
        <v>160002765</v>
      </c>
      <c r="E725" s="8">
        <v>0</v>
      </c>
      <c r="F725" s="8" t="s">
        <v>1585</v>
      </c>
      <c r="G725" s="8" t="s">
        <v>1586</v>
      </c>
      <c r="H725" s="8" t="s">
        <v>34</v>
      </c>
      <c r="I725" s="8">
        <v>1</v>
      </c>
      <c r="J725" s="8">
        <v>11</v>
      </c>
      <c r="K725" s="8">
        <v>11</v>
      </c>
      <c r="L725" s="8" t="s">
        <v>1312</v>
      </c>
      <c r="M725" s="8" t="s">
        <v>1312</v>
      </c>
      <c r="N725" s="8" t="e">
        <f>VLOOKUP(D725,[1]fa31!$D$3:$H$539,5,0)</f>
        <v>#REF!</v>
      </c>
      <c r="O725" s="8" t="s">
        <v>38</v>
      </c>
      <c r="P725" s="9">
        <v>3255</v>
      </c>
      <c r="Q725" s="9">
        <v>0</v>
      </c>
      <c r="R725" s="9">
        <v>0</v>
      </c>
      <c r="S725" s="9">
        <v>0</v>
      </c>
      <c r="T725" s="9">
        <f t="shared" si="130"/>
        <v>3255</v>
      </c>
      <c r="U725" s="9">
        <v>-1009</v>
      </c>
      <c r="V725" s="9">
        <v>-154</v>
      </c>
      <c r="W725" s="9">
        <v>0</v>
      </c>
      <c r="X725" s="9">
        <v>-154</v>
      </c>
      <c r="Y725" s="9">
        <v>0</v>
      </c>
      <c r="Z725" s="9">
        <v>0</v>
      </c>
      <c r="AA725" s="9">
        <f t="shared" si="133"/>
        <v>-1163</v>
      </c>
      <c r="AB725" s="9">
        <v>0</v>
      </c>
      <c r="AC725" s="9">
        <f t="shared" si="131"/>
        <v>2246</v>
      </c>
      <c r="AD725" s="9">
        <f t="shared" si="132"/>
        <v>2092</v>
      </c>
    </row>
    <row r="726" spans="1:30" x14ac:dyDescent="0.3">
      <c r="A726" s="8" t="s">
        <v>30</v>
      </c>
      <c r="B726" s="8" t="s">
        <v>1288</v>
      </c>
      <c r="C726" s="8">
        <v>1600</v>
      </c>
      <c r="D726" s="8">
        <v>160002766</v>
      </c>
      <c r="E726" s="8">
        <v>0</v>
      </c>
      <c r="F726" s="8" t="s">
        <v>1587</v>
      </c>
      <c r="G726" s="8" t="s">
        <v>1588</v>
      </c>
      <c r="H726" s="8" t="s">
        <v>34</v>
      </c>
      <c r="I726" s="8">
        <v>1</v>
      </c>
      <c r="J726" s="8">
        <v>12</v>
      </c>
      <c r="K726" s="8">
        <v>1</v>
      </c>
      <c r="L726" s="8" t="s">
        <v>1312</v>
      </c>
      <c r="M726" s="8" t="s">
        <v>1312</v>
      </c>
      <c r="N726" s="8" t="e">
        <f>VLOOKUP(D726,[1]fa31!$D$3:$H$539,5,0)</f>
        <v>#REF!</v>
      </c>
      <c r="O726" s="8" t="s">
        <v>38</v>
      </c>
      <c r="P726" s="9">
        <v>285036.28999999998</v>
      </c>
      <c r="Q726" s="9">
        <v>0</v>
      </c>
      <c r="R726" s="9">
        <v>0</v>
      </c>
      <c r="S726" s="9">
        <v>0</v>
      </c>
      <c r="T726" s="9">
        <f t="shared" si="130"/>
        <v>285036.28999999998</v>
      </c>
      <c r="U726" s="9">
        <v>-84198</v>
      </c>
      <c r="V726" s="9">
        <v>-13607</v>
      </c>
      <c r="W726" s="9">
        <v>0</v>
      </c>
      <c r="X726" s="9">
        <v>-13607</v>
      </c>
      <c r="Y726" s="9">
        <v>0</v>
      </c>
      <c r="Z726" s="9">
        <v>0</v>
      </c>
      <c r="AA726" s="9">
        <f t="shared" si="133"/>
        <v>-97805</v>
      </c>
      <c r="AB726" s="9">
        <v>0</v>
      </c>
      <c r="AC726" s="9">
        <f t="shared" si="131"/>
        <v>200838.28999999998</v>
      </c>
      <c r="AD726" s="9">
        <f t="shared" si="132"/>
        <v>187231.28999999998</v>
      </c>
    </row>
    <row r="727" spans="1:30" x14ac:dyDescent="0.3">
      <c r="A727" s="8" t="s">
        <v>30</v>
      </c>
      <c r="B727" s="8" t="s">
        <v>1288</v>
      </c>
      <c r="C727" s="8">
        <v>1600</v>
      </c>
      <c r="D727" s="8">
        <v>160002769</v>
      </c>
      <c r="E727" s="8">
        <v>0</v>
      </c>
      <c r="F727" s="8" t="s">
        <v>1589</v>
      </c>
      <c r="G727" s="8" t="s">
        <v>1590</v>
      </c>
      <c r="H727" s="8" t="s">
        <v>34</v>
      </c>
      <c r="I727" s="8">
        <v>1</v>
      </c>
      <c r="J727" s="8">
        <v>13</v>
      </c>
      <c r="K727" s="8">
        <v>9</v>
      </c>
      <c r="L727" s="8" t="s">
        <v>1312</v>
      </c>
      <c r="M727" s="8" t="s">
        <v>1312</v>
      </c>
      <c r="N727" s="8" t="e">
        <f>VLOOKUP(D727,[1]fa31!$D$3:$H$539,5,0)</f>
        <v>#REF!</v>
      </c>
      <c r="O727" s="8" t="s">
        <v>38</v>
      </c>
      <c r="P727" s="9">
        <v>16500</v>
      </c>
      <c r="Q727" s="9">
        <v>0</v>
      </c>
      <c r="R727" s="9">
        <v>0</v>
      </c>
      <c r="S727" s="9">
        <v>0</v>
      </c>
      <c r="T727" s="9">
        <f t="shared" si="130"/>
        <v>16500</v>
      </c>
      <c r="U727" s="9">
        <v>-3130</v>
      </c>
      <c r="V727" s="9">
        <v>-788</v>
      </c>
      <c r="W727" s="9">
        <v>0</v>
      </c>
      <c r="X727" s="9">
        <v>-788</v>
      </c>
      <c r="Y727" s="9">
        <v>0</v>
      </c>
      <c r="Z727" s="9">
        <v>0</v>
      </c>
      <c r="AA727" s="9">
        <f t="shared" si="133"/>
        <v>-3918</v>
      </c>
      <c r="AB727" s="9">
        <v>0</v>
      </c>
      <c r="AC727" s="9">
        <f t="shared" si="131"/>
        <v>13370</v>
      </c>
      <c r="AD727" s="9">
        <f t="shared" si="132"/>
        <v>12582</v>
      </c>
    </row>
    <row r="728" spans="1:30" x14ac:dyDescent="0.3">
      <c r="A728" s="8" t="s">
        <v>30</v>
      </c>
      <c r="B728" s="8" t="s">
        <v>1288</v>
      </c>
      <c r="C728" s="8">
        <v>1600</v>
      </c>
      <c r="D728" s="8">
        <v>160002770</v>
      </c>
      <c r="E728" s="8">
        <v>0</v>
      </c>
      <c r="F728" s="8" t="s">
        <v>1591</v>
      </c>
      <c r="G728" s="8" t="s">
        <v>1592</v>
      </c>
      <c r="H728" s="8" t="s">
        <v>34</v>
      </c>
      <c r="I728" s="8">
        <v>1</v>
      </c>
      <c r="J728" s="8">
        <v>13</v>
      </c>
      <c r="K728" s="8">
        <v>10</v>
      </c>
      <c r="L728" s="8" t="s">
        <v>1312</v>
      </c>
      <c r="M728" s="8" t="s">
        <v>1312</v>
      </c>
      <c r="N728" s="8" t="e">
        <f>VLOOKUP(D728,[1]fa31!$D$3:$H$539,5,0)</f>
        <v>#REF!</v>
      </c>
      <c r="O728" s="8" t="s">
        <v>38</v>
      </c>
      <c r="P728" s="9">
        <v>4250</v>
      </c>
      <c r="Q728" s="9">
        <v>0</v>
      </c>
      <c r="R728" s="9">
        <v>0</v>
      </c>
      <c r="S728" s="9">
        <v>0</v>
      </c>
      <c r="T728" s="9">
        <f t="shared" si="130"/>
        <v>4250</v>
      </c>
      <c r="U728" s="9">
        <v>-790</v>
      </c>
      <c r="V728" s="9">
        <v>-203</v>
      </c>
      <c r="W728" s="9">
        <v>0</v>
      </c>
      <c r="X728" s="9">
        <v>-203</v>
      </c>
      <c r="Y728" s="9">
        <v>0</v>
      </c>
      <c r="Z728" s="9">
        <v>0</v>
      </c>
      <c r="AA728" s="9">
        <f t="shared" si="133"/>
        <v>-993</v>
      </c>
      <c r="AB728" s="9">
        <v>0</v>
      </c>
      <c r="AC728" s="9">
        <f t="shared" si="131"/>
        <v>3460</v>
      </c>
      <c r="AD728" s="9">
        <f t="shared" si="132"/>
        <v>3257</v>
      </c>
    </row>
    <row r="729" spans="1:30" x14ac:dyDescent="0.3">
      <c r="A729" s="8" t="s">
        <v>30</v>
      </c>
      <c r="B729" s="8" t="s">
        <v>1288</v>
      </c>
      <c r="C729" s="8">
        <v>1600</v>
      </c>
      <c r="D729" s="8">
        <v>160002772</v>
      </c>
      <c r="E729" s="8">
        <v>0</v>
      </c>
      <c r="F729" s="8" t="s">
        <v>1593</v>
      </c>
      <c r="G729" s="8" t="s">
        <v>1594</v>
      </c>
      <c r="H729" s="8" t="s">
        <v>34</v>
      </c>
      <c r="I729" s="8">
        <v>2</v>
      </c>
      <c r="J729" s="8">
        <v>13</v>
      </c>
      <c r="K729" s="8">
        <v>9</v>
      </c>
      <c r="L729" s="8" t="s">
        <v>1312</v>
      </c>
      <c r="M729" s="8" t="s">
        <v>1312</v>
      </c>
      <c r="N729" s="8" t="e">
        <f>VLOOKUP(D729,[1]fa31!$D$3:$H$539,5,0)</f>
        <v>#REF!</v>
      </c>
      <c r="O729" s="8" t="s">
        <v>38</v>
      </c>
      <c r="P729" s="9">
        <v>7300</v>
      </c>
      <c r="Q729" s="9">
        <v>0</v>
      </c>
      <c r="R729" s="9">
        <v>0</v>
      </c>
      <c r="S729" s="9">
        <v>0</v>
      </c>
      <c r="T729" s="9">
        <f t="shared" si="130"/>
        <v>7300</v>
      </c>
      <c r="U729" s="9">
        <v>-1386</v>
      </c>
      <c r="V729" s="9">
        <v>-348</v>
      </c>
      <c r="W729" s="9">
        <v>0</v>
      </c>
      <c r="X729" s="9">
        <v>-348</v>
      </c>
      <c r="Y729" s="9">
        <v>0</v>
      </c>
      <c r="Z729" s="9">
        <v>0</v>
      </c>
      <c r="AA729" s="9">
        <f t="shared" si="133"/>
        <v>-1734</v>
      </c>
      <c r="AB729" s="9">
        <v>0</v>
      </c>
      <c r="AC729" s="9">
        <f t="shared" si="131"/>
        <v>5914</v>
      </c>
      <c r="AD729" s="9">
        <f t="shared" si="132"/>
        <v>5566</v>
      </c>
    </row>
    <row r="730" spans="1:30" x14ac:dyDescent="0.3">
      <c r="A730" s="8" t="s">
        <v>30</v>
      </c>
      <c r="B730" s="8" t="s">
        <v>1288</v>
      </c>
      <c r="C730" s="8">
        <v>1600</v>
      </c>
      <c r="D730" s="8">
        <v>160002773</v>
      </c>
      <c r="E730" s="8">
        <v>0</v>
      </c>
      <c r="F730" s="8" t="s">
        <v>1595</v>
      </c>
      <c r="G730" s="8" t="s">
        <v>1596</v>
      </c>
      <c r="H730" s="8" t="s">
        <v>34</v>
      </c>
      <c r="I730" s="8">
        <v>1</v>
      </c>
      <c r="J730" s="8">
        <v>12</v>
      </c>
      <c r="K730" s="8">
        <v>1</v>
      </c>
      <c r="L730" s="8" t="s">
        <v>1312</v>
      </c>
      <c r="M730" s="8" t="s">
        <v>1312</v>
      </c>
      <c r="N730" s="8" t="e">
        <f>VLOOKUP(D730,[1]fa31!$D$3:$H$539,5,0)</f>
        <v>#REF!</v>
      </c>
      <c r="O730" s="8" t="s">
        <v>38</v>
      </c>
      <c r="P730" s="9">
        <v>3880.36</v>
      </c>
      <c r="Q730" s="9">
        <v>0</v>
      </c>
      <c r="R730" s="9">
        <v>0</v>
      </c>
      <c r="S730" s="9">
        <v>0</v>
      </c>
      <c r="T730" s="9">
        <f t="shared" si="130"/>
        <v>3880.36</v>
      </c>
      <c r="U730" s="9">
        <v>-1158</v>
      </c>
      <c r="V730" s="9">
        <v>-184</v>
      </c>
      <c r="W730" s="9">
        <v>0</v>
      </c>
      <c r="X730" s="9">
        <v>-184</v>
      </c>
      <c r="Y730" s="9">
        <v>0</v>
      </c>
      <c r="Z730" s="9">
        <v>0</v>
      </c>
      <c r="AA730" s="9">
        <f t="shared" si="133"/>
        <v>-1342</v>
      </c>
      <c r="AB730" s="9">
        <v>0</v>
      </c>
      <c r="AC730" s="9">
        <f t="shared" si="131"/>
        <v>2722.36</v>
      </c>
      <c r="AD730" s="9">
        <f t="shared" si="132"/>
        <v>2538.36</v>
      </c>
    </row>
    <row r="731" spans="1:30" x14ac:dyDescent="0.3">
      <c r="A731" s="8" t="s">
        <v>30</v>
      </c>
      <c r="B731" s="8" t="s">
        <v>1288</v>
      </c>
      <c r="C731" s="8">
        <v>1600</v>
      </c>
      <c r="D731" s="8">
        <v>160002777</v>
      </c>
      <c r="E731" s="8">
        <v>0</v>
      </c>
      <c r="F731" s="8" t="s">
        <v>1597</v>
      </c>
      <c r="G731" s="8" t="s">
        <v>1013</v>
      </c>
      <c r="H731" s="8" t="s">
        <v>34</v>
      </c>
      <c r="I731" s="8">
        <v>1</v>
      </c>
      <c r="J731" s="8">
        <v>4</v>
      </c>
      <c r="K731" s="8">
        <v>8</v>
      </c>
      <c r="L731" s="8" t="s">
        <v>1319</v>
      </c>
      <c r="M731" s="8" t="s">
        <v>1320</v>
      </c>
      <c r="N731" s="8" t="e">
        <f>VLOOKUP(D731,[1]fa31!$D$3:$H$539,5,0)</f>
        <v>#REF!</v>
      </c>
      <c r="O731" s="8" t="s">
        <v>38</v>
      </c>
      <c r="P731" s="9">
        <v>13230</v>
      </c>
      <c r="Q731" s="9">
        <v>0</v>
      </c>
      <c r="R731" s="9">
        <v>0</v>
      </c>
      <c r="S731" s="9">
        <v>0</v>
      </c>
      <c r="T731" s="9">
        <f t="shared" si="130"/>
        <v>13230</v>
      </c>
      <c r="U731" s="9">
        <v>-9563.24</v>
      </c>
      <c r="V731" s="9">
        <v>-770</v>
      </c>
      <c r="W731" s="9">
        <v>0</v>
      </c>
      <c r="X731" s="9">
        <v>-770</v>
      </c>
      <c r="Y731" s="9">
        <v>0</v>
      </c>
      <c r="Z731" s="9">
        <v>0</v>
      </c>
      <c r="AA731" s="9">
        <f t="shared" si="133"/>
        <v>-10333.24</v>
      </c>
      <c r="AB731" s="9">
        <v>0</v>
      </c>
      <c r="AC731" s="9">
        <f t="shared" si="131"/>
        <v>3666.76</v>
      </c>
      <c r="AD731" s="9">
        <f t="shared" si="132"/>
        <v>2896.76</v>
      </c>
    </row>
    <row r="732" spans="1:30" x14ac:dyDescent="0.3">
      <c r="A732" s="8" t="s">
        <v>30</v>
      </c>
      <c r="B732" s="8" t="s">
        <v>1288</v>
      </c>
      <c r="C732" s="8">
        <v>1600</v>
      </c>
      <c r="D732" s="8">
        <v>160002778</v>
      </c>
      <c r="E732" s="8">
        <v>0</v>
      </c>
      <c r="F732" s="8" t="s">
        <v>1598</v>
      </c>
      <c r="G732" s="8" t="s">
        <v>1599</v>
      </c>
      <c r="H732" s="8" t="s">
        <v>34</v>
      </c>
      <c r="I732" s="8">
        <v>2</v>
      </c>
      <c r="J732" s="8">
        <v>9</v>
      </c>
      <c r="K732" s="8">
        <v>7</v>
      </c>
      <c r="L732" s="8" t="s">
        <v>1319</v>
      </c>
      <c r="M732" s="8" t="s">
        <v>1320</v>
      </c>
      <c r="N732" s="8" t="e">
        <f>VLOOKUP(D732,[1]fa31!$D$3:$H$539,5,0)</f>
        <v>#REF!</v>
      </c>
      <c r="O732" s="8" t="s">
        <v>38</v>
      </c>
      <c r="P732" s="9">
        <v>10938</v>
      </c>
      <c r="Q732" s="9">
        <v>0</v>
      </c>
      <c r="R732" s="9">
        <v>0</v>
      </c>
      <c r="S732" s="9">
        <v>0</v>
      </c>
      <c r="T732" s="9">
        <f t="shared" si="130"/>
        <v>10938</v>
      </c>
      <c r="U732" s="9">
        <v>-4500.1499999999996</v>
      </c>
      <c r="V732" s="9">
        <v>-565</v>
      </c>
      <c r="W732" s="9">
        <v>0</v>
      </c>
      <c r="X732" s="9">
        <v>-565</v>
      </c>
      <c r="Y732" s="9">
        <v>0</v>
      </c>
      <c r="Z732" s="9">
        <v>0</v>
      </c>
      <c r="AA732" s="9">
        <f t="shared" si="133"/>
        <v>-5065.1499999999996</v>
      </c>
      <c r="AB732" s="9">
        <v>0</v>
      </c>
      <c r="AC732" s="9">
        <f t="shared" si="131"/>
        <v>6437.85</v>
      </c>
      <c r="AD732" s="9">
        <f t="shared" si="132"/>
        <v>5872.85</v>
      </c>
    </row>
    <row r="733" spans="1:30" x14ac:dyDescent="0.3">
      <c r="A733" s="8" t="s">
        <v>30</v>
      </c>
      <c r="B733" s="8" t="s">
        <v>1288</v>
      </c>
      <c r="C733" s="8">
        <v>1600</v>
      </c>
      <c r="D733" s="8">
        <v>160002780</v>
      </c>
      <c r="E733" s="8">
        <v>0</v>
      </c>
      <c r="F733" s="8" t="s">
        <v>1600</v>
      </c>
      <c r="G733" s="8" t="s">
        <v>1601</v>
      </c>
      <c r="H733" s="8" t="s">
        <v>34</v>
      </c>
      <c r="I733" s="8">
        <v>3</v>
      </c>
      <c r="J733" s="8">
        <v>12</v>
      </c>
      <c r="K733" s="8">
        <v>11</v>
      </c>
      <c r="L733" s="8" t="s">
        <v>1319</v>
      </c>
      <c r="M733" s="8" t="s">
        <v>1320</v>
      </c>
      <c r="N733" s="8" t="e">
        <f>VLOOKUP(D733,[1]fa31!$D$3:$H$539,5,0)</f>
        <v>#REF!</v>
      </c>
      <c r="O733" s="8" t="s">
        <v>38</v>
      </c>
      <c r="P733" s="9">
        <v>16785.89</v>
      </c>
      <c r="Q733" s="9">
        <v>0</v>
      </c>
      <c r="R733" s="9">
        <v>0</v>
      </c>
      <c r="S733" s="9">
        <v>0</v>
      </c>
      <c r="T733" s="9">
        <f t="shared" si="130"/>
        <v>16785.89</v>
      </c>
      <c r="U733" s="9">
        <v>-4175</v>
      </c>
      <c r="V733" s="9">
        <v>-792</v>
      </c>
      <c r="W733" s="9">
        <v>0</v>
      </c>
      <c r="X733" s="9">
        <v>-792</v>
      </c>
      <c r="Y733" s="9">
        <v>0</v>
      </c>
      <c r="Z733" s="9">
        <v>0</v>
      </c>
      <c r="AA733" s="9">
        <f t="shared" si="133"/>
        <v>-4967</v>
      </c>
      <c r="AB733" s="9">
        <v>0</v>
      </c>
      <c r="AC733" s="9">
        <f t="shared" si="131"/>
        <v>12610.89</v>
      </c>
      <c r="AD733" s="9">
        <f t="shared" si="132"/>
        <v>11818.89</v>
      </c>
    </row>
    <row r="734" spans="1:30" x14ac:dyDescent="0.3">
      <c r="A734" s="8" t="s">
        <v>30</v>
      </c>
      <c r="B734" s="8" t="s">
        <v>1288</v>
      </c>
      <c r="C734" s="8">
        <v>1600</v>
      </c>
      <c r="D734" s="8">
        <v>160002781</v>
      </c>
      <c r="E734" s="8">
        <v>0</v>
      </c>
      <c r="F734" s="8" t="s">
        <v>1602</v>
      </c>
      <c r="G734" s="8" t="s">
        <v>1463</v>
      </c>
      <c r="H734" s="8" t="s">
        <v>34</v>
      </c>
      <c r="I734" s="8">
        <v>3</v>
      </c>
      <c r="J734" s="8">
        <v>5</v>
      </c>
      <c r="K734" s="8">
        <v>6</v>
      </c>
      <c r="L734" s="8" t="s">
        <v>1319</v>
      </c>
      <c r="M734" s="8" t="s">
        <v>1320</v>
      </c>
      <c r="N734" s="8" t="e">
        <f>VLOOKUP(D734,[1]fa31!$D$3:$H$539,5,0)</f>
        <v>#REF!</v>
      </c>
      <c r="O734" s="8" t="s">
        <v>38</v>
      </c>
      <c r="P734" s="9">
        <v>42737</v>
      </c>
      <c r="Q734" s="9">
        <v>0</v>
      </c>
      <c r="R734" s="9">
        <v>0</v>
      </c>
      <c r="S734" s="9">
        <v>0</v>
      </c>
      <c r="T734" s="9">
        <f t="shared" si="130"/>
        <v>42737</v>
      </c>
      <c r="U734" s="9">
        <v>-28535.06</v>
      </c>
      <c r="V734" s="9">
        <v>-2408</v>
      </c>
      <c r="W734" s="9">
        <v>0</v>
      </c>
      <c r="X734" s="9">
        <v>-2408</v>
      </c>
      <c r="Y734" s="9">
        <v>0</v>
      </c>
      <c r="Z734" s="9">
        <v>0</v>
      </c>
      <c r="AA734" s="9">
        <f t="shared" si="133"/>
        <v>-30943.06</v>
      </c>
      <c r="AB734" s="9">
        <v>0</v>
      </c>
      <c r="AC734" s="9">
        <f t="shared" si="131"/>
        <v>14201.939999999999</v>
      </c>
      <c r="AD734" s="9">
        <f t="shared" si="132"/>
        <v>11793.939999999999</v>
      </c>
    </row>
    <row r="735" spans="1:30" x14ac:dyDescent="0.3">
      <c r="A735" s="8" t="s">
        <v>30</v>
      </c>
      <c r="B735" s="8" t="s">
        <v>1288</v>
      </c>
      <c r="C735" s="8">
        <v>1600</v>
      </c>
      <c r="D735" s="8">
        <v>160002782</v>
      </c>
      <c r="E735" s="8">
        <v>0</v>
      </c>
      <c r="F735" s="8" t="s">
        <v>1603</v>
      </c>
      <c r="G735" s="8" t="s">
        <v>1604</v>
      </c>
      <c r="H735" s="8" t="s">
        <v>34</v>
      </c>
      <c r="I735" s="8">
        <v>2</v>
      </c>
      <c r="J735" s="8">
        <v>4</v>
      </c>
      <c r="K735" s="8">
        <v>11</v>
      </c>
      <c r="L735" s="8" t="s">
        <v>1319</v>
      </c>
      <c r="M735" s="8" t="s">
        <v>1320</v>
      </c>
      <c r="N735" s="8" t="e">
        <f>VLOOKUP(D735,[1]fa31!$D$3:$H$539,5,0)</f>
        <v>#REF!</v>
      </c>
      <c r="O735" s="8" t="s">
        <v>38</v>
      </c>
      <c r="P735" s="9">
        <v>144245</v>
      </c>
      <c r="Q735" s="9">
        <v>0</v>
      </c>
      <c r="R735" s="9">
        <v>0</v>
      </c>
      <c r="S735" s="9">
        <v>0</v>
      </c>
      <c r="T735" s="9">
        <f t="shared" si="130"/>
        <v>144245</v>
      </c>
      <c r="U735" s="9">
        <v>-101854.36</v>
      </c>
      <c r="V735" s="9">
        <v>-8304</v>
      </c>
      <c r="W735" s="9">
        <v>0</v>
      </c>
      <c r="X735" s="9">
        <v>-8304</v>
      </c>
      <c r="Y735" s="9">
        <v>0</v>
      </c>
      <c r="Z735" s="9">
        <v>0</v>
      </c>
      <c r="AA735" s="9">
        <f t="shared" si="133"/>
        <v>-110158.36</v>
      </c>
      <c r="AB735" s="9">
        <v>0</v>
      </c>
      <c r="AC735" s="9">
        <f t="shared" si="131"/>
        <v>42390.64</v>
      </c>
      <c r="AD735" s="9">
        <f t="shared" si="132"/>
        <v>34086.639999999999</v>
      </c>
    </row>
    <row r="736" spans="1:30" x14ac:dyDescent="0.3">
      <c r="A736" s="8" t="s">
        <v>30</v>
      </c>
      <c r="B736" s="8" t="s">
        <v>1288</v>
      </c>
      <c r="C736" s="8">
        <v>1600</v>
      </c>
      <c r="D736" s="8">
        <v>160002783</v>
      </c>
      <c r="E736" s="8">
        <v>0</v>
      </c>
      <c r="F736" s="8" t="s">
        <v>1605</v>
      </c>
      <c r="G736" s="8" t="s">
        <v>1099</v>
      </c>
      <c r="H736" s="8" t="s">
        <v>34</v>
      </c>
      <c r="I736" s="8">
        <v>1</v>
      </c>
      <c r="J736" s="8">
        <v>13</v>
      </c>
      <c r="K736" s="8">
        <v>2</v>
      </c>
      <c r="L736" s="8" t="s">
        <v>1319</v>
      </c>
      <c r="M736" s="8" t="s">
        <v>1320</v>
      </c>
      <c r="N736" s="8" t="e">
        <f>VLOOKUP(D736,[1]fa31!$D$3:$H$539,5,0)</f>
        <v>#REF!</v>
      </c>
      <c r="O736" s="8" t="s">
        <v>38</v>
      </c>
      <c r="P736" s="9">
        <v>76068.53</v>
      </c>
      <c r="Q736" s="9">
        <v>0</v>
      </c>
      <c r="R736" s="9">
        <v>0</v>
      </c>
      <c r="S736" s="9">
        <v>0</v>
      </c>
      <c r="T736" s="9">
        <f t="shared" si="130"/>
        <v>76068.53</v>
      </c>
      <c r="U736" s="9">
        <v>-17204</v>
      </c>
      <c r="V736" s="9">
        <v>-3626</v>
      </c>
      <c r="W736" s="9">
        <v>0</v>
      </c>
      <c r="X736" s="9">
        <v>-3626</v>
      </c>
      <c r="Y736" s="9">
        <v>0</v>
      </c>
      <c r="Z736" s="9">
        <v>0</v>
      </c>
      <c r="AA736" s="9">
        <f t="shared" si="133"/>
        <v>-20830</v>
      </c>
      <c r="AB736" s="9">
        <v>0</v>
      </c>
      <c r="AC736" s="9">
        <f t="shared" si="131"/>
        <v>58864.53</v>
      </c>
      <c r="AD736" s="9">
        <f t="shared" si="132"/>
        <v>55238.53</v>
      </c>
    </row>
    <row r="737" spans="1:30" x14ac:dyDescent="0.3">
      <c r="A737" s="8" t="s">
        <v>30</v>
      </c>
      <c r="B737" s="8" t="s">
        <v>1288</v>
      </c>
      <c r="C737" s="8">
        <v>1600</v>
      </c>
      <c r="D737" s="13">
        <v>160002784</v>
      </c>
      <c r="E737" s="8">
        <v>0</v>
      </c>
      <c r="F737" s="8" t="s">
        <v>1606</v>
      </c>
      <c r="G737" s="12" t="s">
        <v>1607</v>
      </c>
      <c r="H737" s="8" t="s">
        <v>34</v>
      </c>
      <c r="I737" s="8">
        <v>1</v>
      </c>
      <c r="J737" s="8">
        <v>4</v>
      </c>
      <c r="K737" s="8">
        <v>7</v>
      </c>
      <c r="L737" s="8" t="s">
        <v>1319</v>
      </c>
      <c r="M737" s="8" t="s">
        <v>1320</v>
      </c>
      <c r="N737" s="8" t="str">
        <f>VLOOKUP(D737,[1]fa31!$D$3:$H$539,5,0)</f>
        <v>22.12.2022</v>
      </c>
      <c r="O737" s="8" t="s">
        <v>38</v>
      </c>
      <c r="P737" s="9">
        <v>286453</v>
      </c>
      <c r="Q737" s="9">
        <v>0</v>
      </c>
      <c r="R737" s="9">
        <v>-286453</v>
      </c>
      <c r="S737" s="9">
        <v>0</v>
      </c>
      <c r="T737" s="9">
        <f t="shared" si="130"/>
        <v>0</v>
      </c>
      <c r="U737" s="9">
        <v>-208631.58</v>
      </c>
      <c r="V737" s="9">
        <v>-16133</v>
      </c>
      <c r="W737" s="9">
        <v>0</v>
      </c>
      <c r="X737" s="9">
        <v>-16133</v>
      </c>
      <c r="Y737" s="9">
        <f>-(U737+X737)</f>
        <v>224764.58</v>
      </c>
      <c r="Z737" s="9">
        <v>0</v>
      </c>
      <c r="AA737" s="9">
        <f>U737+X737+Y737+Z737</f>
        <v>0</v>
      </c>
      <c r="AB737" s="9">
        <v>0</v>
      </c>
      <c r="AC737" s="9">
        <f t="shared" si="131"/>
        <v>77821.420000000013</v>
      </c>
      <c r="AD737" s="10">
        <f t="shared" si="132"/>
        <v>0</v>
      </c>
    </row>
    <row r="738" spans="1:30" x14ac:dyDescent="0.3">
      <c r="A738" s="8" t="s">
        <v>30</v>
      </c>
      <c r="B738" s="8" t="s">
        <v>1288</v>
      </c>
      <c r="C738" s="8">
        <v>1600</v>
      </c>
      <c r="D738" s="8">
        <v>160002786</v>
      </c>
      <c r="E738" s="8">
        <v>0</v>
      </c>
      <c r="F738" s="8" t="s">
        <v>1608</v>
      </c>
      <c r="G738" s="8" t="s">
        <v>1081</v>
      </c>
      <c r="H738" s="8" t="s">
        <v>34</v>
      </c>
      <c r="I738" s="8">
        <v>1</v>
      </c>
      <c r="J738" s="8">
        <v>10</v>
      </c>
      <c r="K738" s="8">
        <v>9</v>
      </c>
      <c r="L738" s="8" t="s">
        <v>1319</v>
      </c>
      <c r="M738" s="8" t="s">
        <v>1320</v>
      </c>
      <c r="N738" s="8" t="e">
        <f>VLOOKUP(D738,[1]fa31!$D$3:$H$539,5,0)</f>
        <v>#REF!</v>
      </c>
      <c r="O738" s="8" t="s">
        <v>38</v>
      </c>
      <c r="P738" s="9">
        <v>182832.04</v>
      </c>
      <c r="Q738" s="9">
        <v>0</v>
      </c>
      <c r="R738" s="9">
        <v>0</v>
      </c>
      <c r="S738" s="9">
        <v>0</v>
      </c>
      <c r="T738" s="9">
        <f t="shared" si="130"/>
        <v>182832.04</v>
      </c>
      <c r="U738" s="9">
        <v>-58560</v>
      </c>
      <c r="V738" s="9">
        <v>-9612</v>
      </c>
      <c r="W738" s="9">
        <v>0</v>
      </c>
      <c r="X738" s="9">
        <v>-9612</v>
      </c>
      <c r="Y738" s="9">
        <v>0</v>
      </c>
      <c r="Z738" s="9">
        <v>0</v>
      </c>
      <c r="AA738" s="9">
        <f t="shared" ref="AA738:AA765" si="134">U738+X738+Y738+Z738-AB738</f>
        <v>-68172</v>
      </c>
      <c r="AB738" s="9">
        <v>0</v>
      </c>
      <c r="AC738" s="9">
        <f t="shared" si="131"/>
        <v>124272.04000000001</v>
      </c>
      <c r="AD738" s="9">
        <f t="shared" si="132"/>
        <v>114660.04000000001</v>
      </c>
    </row>
    <row r="739" spans="1:30" x14ac:dyDescent="0.3">
      <c r="A739" s="8" t="s">
        <v>30</v>
      </c>
      <c r="B739" s="8" t="s">
        <v>1288</v>
      </c>
      <c r="C739" s="8">
        <v>1600</v>
      </c>
      <c r="D739" s="8">
        <v>160002797</v>
      </c>
      <c r="E739" s="8">
        <v>0</v>
      </c>
      <c r="F739" s="8" t="s">
        <v>1609</v>
      </c>
      <c r="G739" s="8" t="s">
        <v>385</v>
      </c>
      <c r="H739" s="8" t="s">
        <v>34</v>
      </c>
      <c r="I739" s="8">
        <v>4</v>
      </c>
      <c r="J739" s="8">
        <v>11</v>
      </c>
      <c r="K739" s="8">
        <v>10</v>
      </c>
      <c r="L739" s="8" t="s">
        <v>1312</v>
      </c>
      <c r="M739" s="8" t="s">
        <v>1312</v>
      </c>
      <c r="N739" s="8" t="e">
        <f>VLOOKUP(D739,[1]fa31!$D$3:$H$539,5,0)</f>
        <v>#REF!</v>
      </c>
      <c r="O739" s="8" t="s">
        <v>38</v>
      </c>
      <c r="P739" s="9">
        <v>18000</v>
      </c>
      <c r="Q739" s="9">
        <v>0</v>
      </c>
      <c r="R739" s="9">
        <v>0</v>
      </c>
      <c r="S739" s="9">
        <v>0</v>
      </c>
      <c r="T739" s="9">
        <f t="shared" si="130"/>
        <v>18000</v>
      </c>
      <c r="U739" s="9">
        <v>-5603</v>
      </c>
      <c r="V739" s="9">
        <v>-859</v>
      </c>
      <c r="W739" s="9">
        <v>0</v>
      </c>
      <c r="X739" s="9">
        <v>-859</v>
      </c>
      <c r="Y739" s="9">
        <v>0</v>
      </c>
      <c r="Z739" s="9">
        <v>0</v>
      </c>
      <c r="AA739" s="9">
        <f t="shared" si="134"/>
        <v>-6462</v>
      </c>
      <c r="AB739" s="9">
        <v>0</v>
      </c>
      <c r="AC739" s="9">
        <f t="shared" si="131"/>
        <v>12397</v>
      </c>
      <c r="AD739" s="9">
        <f t="shared" si="132"/>
        <v>11538</v>
      </c>
    </row>
    <row r="740" spans="1:30" x14ac:dyDescent="0.3">
      <c r="A740" s="8" t="s">
        <v>30</v>
      </c>
      <c r="B740" s="8" t="s">
        <v>1288</v>
      </c>
      <c r="C740" s="8">
        <v>1600</v>
      </c>
      <c r="D740" s="8">
        <v>160002798</v>
      </c>
      <c r="E740" s="8">
        <v>0</v>
      </c>
      <c r="F740" s="8" t="s">
        <v>1610</v>
      </c>
      <c r="G740" s="8" t="s">
        <v>385</v>
      </c>
      <c r="H740" s="8" t="s">
        <v>34</v>
      </c>
      <c r="I740" s="8">
        <v>2</v>
      </c>
      <c r="J740" s="8">
        <v>11</v>
      </c>
      <c r="K740" s="8">
        <v>10</v>
      </c>
      <c r="L740" s="8" t="s">
        <v>1312</v>
      </c>
      <c r="M740" s="8" t="s">
        <v>1312</v>
      </c>
      <c r="N740" s="8" t="e">
        <f>VLOOKUP(D740,[1]fa31!$D$3:$H$539,5,0)</f>
        <v>#REF!</v>
      </c>
      <c r="O740" s="8" t="s">
        <v>38</v>
      </c>
      <c r="P740" s="9">
        <v>14100.75</v>
      </c>
      <c r="Q740" s="9">
        <v>0</v>
      </c>
      <c r="R740" s="9">
        <v>0</v>
      </c>
      <c r="S740" s="9">
        <v>0</v>
      </c>
      <c r="T740" s="9">
        <f t="shared" si="130"/>
        <v>14100.75</v>
      </c>
      <c r="U740" s="9">
        <v>-4390</v>
      </c>
      <c r="V740" s="9">
        <v>-673</v>
      </c>
      <c r="W740" s="9">
        <v>0</v>
      </c>
      <c r="X740" s="9">
        <v>-673</v>
      </c>
      <c r="Y740" s="9">
        <v>0</v>
      </c>
      <c r="Z740" s="9">
        <v>0</v>
      </c>
      <c r="AA740" s="9">
        <f t="shared" si="134"/>
        <v>-5063</v>
      </c>
      <c r="AB740" s="9">
        <v>0</v>
      </c>
      <c r="AC740" s="9">
        <f t="shared" si="131"/>
        <v>9710.75</v>
      </c>
      <c r="AD740" s="9">
        <f t="shared" si="132"/>
        <v>9037.75</v>
      </c>
    </row>
    <row r="741" spans="1:30" x14ac:dyDescent="0.3">
      <c r="A741" s="8" t="s">
        <v>30</v>
      </c>
      <c r="B741" s="8" t="s">
        <v>1288</v>
      </c>
      <c r="C741" s="8">
        <v>1600</v>
      </c>
      <c r="D741" s="8">
        <v>160002799</v>
      </c>
      <c r="E741" s="8">
        <v>0</v>
      </c>
      <c r="F741" s="8" t="s">
        <v>1611</v>
      </c>
      <c r="G741" s="8" t="s">
        <v>1552</v>
      </c>
      <c r="H741" s="8" t="s">
        <v>34</v>
      </c>
      <c r="I741" s="8">
        <v>1</v>
      </c>
      <c r="J741" s="8">
        <v>12</v>
      </c>
      <c r="K741" s="8">
        <v>1</v>
      </c>
      <c r="L741" s="8" t="s">
        <v>1312</v>
      </c>
      <c r="M741" s="8" t="s">
        <v>1312</v>
      </c>
      <c r="N741" s="8" t="e">
        <f>VLOOKUP(D741,[1]fa31!$D$3:$H$539,5,0)</f>
        <v>#REF!</v>
      </c>
      <c r="O741" s="8" t="s">
        <v>38</v>
      </c>
      <c r="P741" s="9">
        <v>71000</v>
      </c>
      <c r="Q741" s="9">
        <v>0</v>
      </c>
      <c r="R741" s="9">
        <v>0</v>
      </c>
      <c r="S741" s="9">
        <v>0</v>
      </c>
      <c r="T741" s="9">
        <f t="shared" si="130"/>
        <v>71000</v>
      </c>
      <c r="U741" s="9">
        <v>-20982</v>
      </c>
      <c r="V741" s="9">
        <v>-3389</v>
      </c>
      <c r="W741" s="9">
        <v>0</v>
      </c>
      <c r="X741" s="9">
        <v>-3389</v>
      </c>
      <c r="Y741" s="9">
        <v>0</v>
      </c>
      <c r="Z741" s="9">
        <v>0</v>
      </c>
      <c r="AA741" s="9">
        <f t="shared" si="134"/>
        <v>-24371</v>
      </c>
      <c r="AB741" s="9">
        <v>0</v>
      </c>
      <c r="AC741" s="9">
        <f t="shared" si="131"/>
        <v>50018</v>
      </c>
      <c r="AD741" s="9">
        <f t="shared" si="132"/>
        <v>46629</v>
      </c>
    </row>
    <row r="742" spans="1:30" x14ac:dyDescent="0.3">
      <c r="A742" s="8" t="s">
        <v>30</v>
      </c>
      <c r="B742" s="8" t="s">
        <v>1288</v>
      </c>
      <c r="C742" s="8">
        <v>1600</v>
      </c>
      <c r="D742" s="8">
        <v>160002800</v>
      </c>
      <c r="E742" s="8">
        <v>0</v>
      </c>
      <c r="F742" s="8" t="s">
        <v>1612</v>
      </c>
      <c r="G742" s="8" t="s">
        <v>1552</v>
      </c>
      <c r="H742" s="8" t="s">
        <v>34</v>
      </c>
      <c r="I742" s="8">
        <v>1</v>
      </c>
      <c r="J742" s="8">
        <v>12</v>
      </c>
      <c r="K742" s="8">
        <v>3</v>
      </c>
      <c r="L742" s="8" t="s">
        <v>1312</v>
      </c>
      <c r="M742" s="8" t="s">
        <v>1312</v>
      </c>
      <c r="N742" s="8" t="e">
        <f>VLOOKUP(D742,[1]fa31!$D$3:$H$539,5,0)</f>
        <v>#REF!</v>
      </c>
      <c r="O742" s="8" t="s">
        <v>38</v>
      </c>
      <c r="P742" s="9">
        <v>71000</v>
      </c>
      <c r="Q742" s="9">
        <v>0</v>
      </c>
      <c r="R742" s="9">
        <v>0</v>
      </c>
      <c r="S742" s="9">
        <v>0</v>
      </c>
      <c r="T742" s="9">
        <f t="shared" si="130"/>
        <v>71000</v>
      </c>
      <c r="U742" s="9">
        <v>-20241</v>
      </c>
      <c r="V742" s="9">
        <v>-3388</v>
      </c>
      <c r="W742" s="9">
        <v>0</v>
      </c>
      <c r="X742" s="9">
        <v>-3388</v>
      </c>
      <c r="Y742" s="9">
        <v>0</v>
      </c>
      <c r="Z742" s="9">
        <v>0</v>
      </c>
      <c r="AA742" s="9">
        <f t="shared" si="134"/>
        <v>-23629</v>
      </c>
      <c r="AB742" s="9">
        <v>0</v>
      </c>
      <c r="AC742" s="9">
        <f t="shared" si="131"/>
        <v>50759</v>
      </c>
      <c r="AD742" s="9">
        <f t="shared" si="132"/>
        <v>47371</v>
      </c>
    </row>
    <row r="743" spans="1:30" x14ac:dyDescent="0.3">
      <c r="A743" s="8" t="s">
        <v>30</v>
      </c>
      <c r="B743" s="8" t="s">
        <v>1288</v>
      </c>
      <c r="C743" s="8">
        <v>1600</v>
      </c>
      <c r="D743" s="8">
        <v>160002801</v>
      </c>
      <c r="E743" s="8">
        <v>0</v>
      </c>
      <c r="F743" s="8" t="s">
        <v>1613</v>
      </c>
      <c r="G743" s="8" t="s">
        <v>1561</v>
      </c>
      <c r="H743" s="8" t="s">
        <v>34</v>
      </c>
      <c r="I743" s="8">
        <v>1</v>
      </c>
      <c r="J743" s="8">
        <v>12</v>
      </c>
      <c r="K743" s="8">
        <v>3</v>
      </c>
      <c r="L743" s="8" t="s">
        <v>1312</v>
      </c>
      <c r="M743" s="8" t="s">
        <v>1312</v>
      </c>
      <c r="N743" s="8" t="e">
        <f>VLOOKUP(D743,[1]fa31!$D$3:$H$539,5,0)</f>
        <v>#REF!</v>
      </c>
      <c r="O743" s="8" t="s">
        <v>38</v>
      </c>
      <c r="P743" s="9">
        <v>193052.83</v>
      </c>
      <c r="Q743" s="9">
        <v>0</v>
      </c>
      <c r="R743" s="9">
        <v>0</v>
      </c>
      <c r="S743" s="9">
        <v>0</v>
      </c>
      <c r="T743" s="9">
        <f t="shared" si="130"/>
        <v>193052.83</v>
      </c>
      <c r="U743" s="9">
        <v>-54933</v>
      </c>
      <c r="V743" s="9">
        <v>-9219</v>
      </c>
      <c r="W743" s="9">
        <v>0</v>
      </c>
      <c r="X743" s="9">
        <v>-9219</v>
      </c>
      <c r="Y743" s="9">
        <v>0</v>
      </c>
      <c r="Z743" s="9">
        <v>0</v>
      </c>
      <c r="AA743" s="9">
        <f t="shared" si="134"/>
        <v>-64152</v>
      </c>
      <c r="AB743" s="9">
        <v>0</v>
      </c>
      <c r="AC743" s="9">
        <f t="shared" si="131"/>
        <v>138119.82999999999</v>
      </c>
      <c r="AD743" s="9">
        <f t="shared" si="132"/>
        <v>128900.82999999999</v>
      </c>
    </row>
    <row r="744" spans="1:30" x14ac:dyDescent="0.3">
      <c r="A744" s="8" t="s">
        <v>30</v>
      </c>
      <c r="B744" s="8" t="s">
        <v>1288</v>
      </c>
      <c r="C744" s="8">
        <v>1600</v>
      </c>
      <c r="D744" s="8">
        <v>160002803</v>
      </c>
      <c r="E744" s="8">
        <v>0</v>
      </c>
      <c r="F744" s="8" t="s">
        <v>1614</v>
      </c>
      <c r="G744" s="8" t="s">
        <v>1615</v>
      </c>
      <c r="H744" s="8" t="s">
        <v>34</v>
      </c>
      <c r="I744" s="8">
        <v>3</v>
      </c>
      <c r="J744" s="8">
        <v>13</v>
      </c>
      <c r="K744" s="8">
        <v>4</v>
      </c>
      <c r="L744" s="8" t="s">
        <v>1312</v>
      </c>
      <c r="M744" s="8" t="s">
        <v>1312</v>
      </c>
      <c r="N744" s="8" t="e">
        <f>VLOOKUP(D744,[1]fa31!$D$3:$H$539,5,0)</f>
        <v>#REF!</v>
      </c>
      <c r="O744" s="8" t="s">
        <v>38</v>
      </c>
      <c r="P744" s="9">
        <v>13340.68</v>
      </c>
      <c r="Q744" s="9">
        <v>0</v>
      </c>
      <c r="R744" s="9">
        <v>0</v>
      </c>
      <c r="S744" s="9">
        <v>0</v>
      </c>
      <c r="T744" s="9">
        <f t="shared" si="130"/>
        <v>13340.68</v>
      </c>
      <c r="U744" s="9">
        <v>-2885</v>
      </c>
      <c r="V744" s="9">
        <v>-637</v>
      </c>
      <c r="W744" s="9">
        <v>0</v>
      </c>
      <c r="X744" s="9">
        <v>-637</v>
      </c>
      <c r="Y744" s="9">
        <v>0</v>
      </c>
      <c r="Z744" s="9">
        <v>0</v>
      </c>
      <c r="AA744" s="9">
        <f t="shared" si="134"/>
        <v>-3522</v>
      </c>
      <c r="AB744" s="9">
        <v>0</v>
      </c>
      <c r="AC744" s="9">
        <f t="shared" si="131"/>
        <v>10455.68</v>
      </c>
      <c r="AD744" s="9">
        <f t="shared" si="132"/>
        <v>9818.68</v>
      </c>
    </row>
    <row r="745" spans="1:30" x14ac:dyDescent="0.3">
      <c r="A745" s="8" t="s">
        <v>30</v>
      </c>
      <c r="B745" s="8" t="s">
        <v>1288</v>
      </c>
      <c r="C745" s="8">
        <v>1600</v>
      </c>
      <c r="D745" s="8">
        <v>160002804</v>
      </c>
      <c r="E745" s="8">
        <v>0</v>
      </c>
      <c r="F745" s="8" t="s">
        <v>1616</v>
      </c>
      <c r="G745" s="8" t="s">
        <v>1617</v>
      </c>
      <c r="H745" s="8" t="s">
        <v>34</v>
      </c>
      <c r="I745" s="8">
        <v>3</v>
      </c>
      <c r="J745" s="8">
        <v>13</v>
      </c>
      <c r="K745" s="8">
        <v>4</v>
      </c>
      <c r="L745" s="8" t="s">
        <v>1312</v>
      </c>
      <c r="M745" s="8" t="s">
        <v>1312</v>
      </c>
      <c r="N745" s="8" t="e">
        <f>VLOOKUP(D745,[1]fa31!$D$3:$H$539,5,0)</f>
        <v>#REF!</v>
      </c>
      <c r="O745" s="8" t="s">
        <v>38</v>
      </c>
      <c r="P745" s="9">
        <v>21678.61</v>
      </c>
      <c r="Q745" s="9">
        <v>0</v>
      </c>
      <c r="R745" s="9">
        <v>0</v>
      </c>
      <c r="S745" s="9">
        <v>0</v>
      </c>
      <c r="T745" s="9">
        <f t="shared" si="130"/>
        <v>21678.61</v>
      </c>
      <c r="U745" s="9">
        <v>-4687</v>
      </c>
      <c r="V745" s="9">
        <v>-1035</v>
      </c>
      <c r="W745" s="9">
        <v>0</v>
      </c>
      <c r="X745" s="9">
        <v>-1035</v>
      </c>
      <c r="Y745" s="9">
        <v>0</v>
      </c>
      <c r="Z745" s="9">
        <v>0</v>
      </c>
      <c r="AA745" s="9">
        <f t="shared" si="134"/>
        <v>-5722</v>
      </c>
      <c r="AB745" s="9">
        <v>0</v>
      </c>
      <c r="AC745" s="9">
        <f t="shared" si="131"/>
        <v>16991.61</v>
      </c>
      <c r="AD745" s="9">
        <f t="shared" si="132"/>
        <v>15956.61</v>
      </c>
    </row>
    <row r="746" spans="1:30" x14ac:dyDescent="0.3">
      <c r="A746" s="8" t="s">
        <v>30</v>
      </c>
      <c r="B746" s="8" t="s">
        <v>1288</v>
      </c>
      <c r="C746" s="8">
        <v>1600</v>
      </c>
      <c r="D746" s="8">
        <v>160002805</v>
      </c>
      <c r="E746" s="8">
        <v>0</v>
      </c>
      <c r="F746" s="8" t="s">
        <v>1618</v>
      </c>
      <c r="G746" s="8" t="s">
        <v>1032</v>
      </c>
      <c r="H746" s="8" t="s">
        <v>34</v>
      </c>
      <c r="I746" s="8">
        <v>1</v>
      </c>
      <c r="J746" s="8">
        <v>10</v>
      </c>
      <c r="K746" s="8">
        <v>6</v>
      </c>
      <c r="L746" s="8" t="s">
        <v>1312</v>
      </c>
      <c r="M746" s="8" t="s">
        <v>1312</v>
      </c>
      <c r="N746" s="8" t="e">
        <f>VLOOKUP(D746,[1]fa31!$D$3:$H$539,5,0)</f>
        <v>#REF!</v>
      </c>
      <c r="O746" s="8" t="s">
        <v>38</v>
      </c>
      <c r="P746" s="9">
        <v>256275</v>
      </c>
      <c r="Q746" s="9">
        <v>0</v>
      </c>
      <c r="R746" s="9">
        <v>0</v>
      </c>
      <c r="S746" s="9">
        <v>0</v>
      </c>
      <c r="T746" s="9">
        <f t="shared" si="130"/>
        <v>256275</v>
      </c>
      <c r="U746" s="9">
        <v>-101601.5</v>
      </c>
      <c r="V746" s="9">
        <v>-12214</v>
      </c>
      <c r="W746" s="9">
        <v>0</v>
      </c>
      <c r="X746" s="9">
        <v>-12214</v>
      </c>
      <c r="Y746" s="9">
        <v>0</v>
      </c>
      <c r="Z746" s="9">
        <v>0</v>
      </c>
      <c r="AA746" s="9">
        <f t="shared" si="134"/>
        <v>-113815.5</v>
      </c>
      <c r="AB746" s="9">
        <v>0</v>
      </c>
      <c r="AC746" s="9">
        <f t="shared" si="131"/>
        <v>154673.5</v>
      </c>
      <c r="AD746" s="9">
        <f t="shared" si="132"/>
        <v>142459.5</v>
      </c>
    </row>
    <row r="747" spans="1:30" x14ac:dyDescent="0.3">
      <c r="A747" s="8" t="s">
        <v>30</v>
      </c>
      <c r="B747" s="8" t="s">
        <v>1288</v>
      </c>
      <c r="C747" s="8">
        <v>1600</v>
      </c>
      <c r="D747" s="8">
        <v>160002806</v>
      </c>
      <c r="E747" s="8">
        <v>0</v>
      </c>
      <c r="F747" s="8" t="s">
        <v>1619</v>
      </c>
      <c r="G747" s="8" t="s">
        <v>676</v>
      </c>
      <c r="H747" s="8" t="s">
        <v>34</v>
      </c>
      <c r="I747" s="8">
        <v>1</v>
      </c>
      <c r="J747" s="8">
        <v>10</v>
      </c>
      <c r="K747" s="8">
        <v>10</v>
      </c>
      <c r="L747" s="8" t="s">
        <v>1312</v>
      </c>
      <c r="M747" s="8" t="s">
        <v>1312</v>
      </c>
      <c r="N747" s="8" t="e">
        <f>VLOOKUP(D747,[1]fa31!$D$3:$H$539,5,0)</f>
        <v>#REF!</v>
      </c>
      <c r="O747" s="8" t="s">
        <v>38</v>
      </c>
      <c r="P747" s="9">
        <v>15457.5</v>
      </c>
      <c r="Q747" s="9">
        <v>0</v>
      </c>
      <c r="R747" s="9">
        <v>0</v>
      </c>
      <c r="S747" s="9">
        <v>0</v>
      </c>
      <c r="T747" s="9">
        <f t="shared" si="130"/>
        <v>15457.5</v>
      </c>
      <c r="U747" s="9">
        <v>-5773.01</v>
      </c>
      <c r="V747" s="9">
        <v>-739</v>
      </c>
      <c r="W747" s="9">
        <v>0</v>
      </c>
      <c r="X747" s="9">
        <v>-739</v>
      </c>
      <c r="Y747" s="9">
        <v>0</v>
      </c>
      <c r="Z747" s="9">
        <v>0</v>
      </c>
      <c r="AA747" s="9">
        <f t="shared" si="134"/>
        <v>-6512.01</v>
      </c>
      <c r="AB747" s="9">
        <v>0</v>
      </c>
      <c r="AC747" s="9">
        <f t="shared" si="131"/>
        <v>9684.49</v>
      </c>
      <c r="AD747" s="9">
        <f t="shared" si="132"/>
        <v>8945.49</v>
      </c>
    </row>
    <row r="748" spans="1:30" x14ac:dyDescent="0.3">
      <c r="A748" s="8" t="s">
        <v>30</v>
      </c>
      <c r="B748" s="8" t="s">
        <v>1288</v>
      </c>
      <c r="C748" s="8">
        <v>1600</v>
      </c>
      <c r="D748" s="8">
        <v>160002826</v>
      </c>
      <c r="E748" s="8">
        <v>0</v>
      </c>
      <c r="F748" s="8" t="s">
        <v>1620</v>
      </c>
      <c r="G748" s="8" t="s">
        <v>1621</v>
      </c>
      <c r="H748" s="8" t="s">
        <v>34</v>
      </c>
      <c r="I748" s="8">
        <v>5</v>
      </c>
      <c r="J748" s="8">
        <v>4</v>
      </c>
      <c r="K748" s="8">
        <v>1</v>
      </c>
      <c r="L748" s="8" t="s">
        <v>543</v>
      </c>
      <c r="M748" s="8" t="s">
        <v>543</v>
      </c>
      <c r="N748" s="8" t="e">
        <f>VLOOKUP(D748,[1]fa31!$D$3:$H$539,5,0)</f>
        <v>#REF!</v>
      </c>
      <c r="O748" s="8" t="s">
        <v>38</v>
      </c>
      <c r="P748" s="9">
        <v>19740</v>
      </c>
      <c r="Q748" s="9">
        <v>0</v>
      </c>
      <c r="R748" s="9">
        <v>0</v>
      </c>
      <c r="S748" s="9">
        <v>0</v>
      </c>
      <c r="T748" s="9">
        <f t="shared" si="130"/>
        <v>19740</v>
      </c>
      <c r="U748" s="9">
        <v>-15272.42</v>
      </c>
      <c r="V748" s="9">
        <v>-1048</v>
      </c>
      <c r="W748" s="9">
        <v>0</v>
      </c>
      <c r="X748" s="9">
        <v>-1048</v>
      </c>
      <c r="Y748" s="9">
        <v>0</v>
      </c>
      <c r="Z748" s="9">
        <v>0</v>
      </c>
      <c r="AA748" s="9">
        <f t="shared" si="134"/>
        <v>-16320.42</v>
      </c>
      <c r="AB748" s="9">
        <v>0</v>
      </c>
      <c r="AC748" s="9">
        <f t="shared" si="131"/>
        <v>4467.58</v>
      </c>
      <c r="AD748" s="9">
        <f t="shared" si="132"/>
        <v>3419.58</v>
      </c>
    </row>
    <row r="749" spans="1:30" x14ac:dyDescent="0.3">
      <c r="A749" s="8" t="s">
        <v>30</v>
      </c>
      <c r="B749" s="8" t="s">
        <v>1288</v>
      </c>
      <c r="C749" s="8">
        <v>1600</v>
      </c>
      <c r="D749" s="8">
        <v>160002827</v>
      </c>
      <c r="E749" s="8">
        <v>0</v>
      </c>
      <c r="F749" s="8" t="s">
        <v>1622</v>
      </c>
      <c r="G749" s="8" t="s">
        <v>1621</v>
      </c>
      <c r="H749" s="8" t="s">
        <v>34</v>
      </c>
      <c r="I749" s="8">
        <v>1</v>
      </c>
      <c r="J749" s="8">
        <v>4</v>
      </c>
      <c r="K749" s="8">
        <v>6</v>
      </c>
      <c r="L749" s="8" t="s">
        <v>543</v>
      </c>
      <c r="M749" s="8" t="s">
        <v>543</v>
      </c>
      <c r="N749" s="8" t="e">
        <f>VLOOKUP(D749,[1]fa31!$D$3:$H$539,5,0)</f>
        <v>#REF!</v>
      </c>
      <c r="O749" s="8" t="s">
        <v>38</v>
      </c>
      <c r="P749" s="9">
        <v>36941</v>
      </c>
      <c r="Q749" s="9">
        <v>0</v>
      </c>
      <c r="R749" s="9">
        <v>0</v>
      </c>
      <c r="S749" s="9">
        <v>0</v>
      </c>
      <c r="T749" s="9">
        <f t="shared" si="130"/>
        <v>36941</v>
      </c>
      <c r="U749" s="9">
        <v>-27634.6</v>
      </c>
      <c r="V749" s="9">
        <v>-1924</v>
      </c>
      <c r="W749" s="9">
        <v>0</v>
      </c>
      <c r="X749" s="9">
        <v>-1924</v>
      </c>
      <c r="Y749" s="9">
        <v>0</v>
      </c>
      <c r="Z749" s="9">
        <v>0</v>
      </c>
      <c r="AA749" s="9">
        <f t="shared" si="134"/>
        <v>-29558.6</v>
      </c>
      <c r="AB749" s="9">
        <v>0</v>
      </c>
      <c r="AC749" s="9">
        <f t="shared" si="131"/>
        <v>9306.4000000000015</v>
      </c>
      <c r="AD749" s="9">
        <f t="shared" si="132"/>
        <v>7382.4000000000015</v>
      </c>
    </row>
    <row r="750" spans="1:30" x14ac:dyDescent="0.3">
      <c r="A750" s="8" t="s">
        <v>30</v>
      </c>
      <c r="B750" s="8" t="s">
        <v>1288</v>
      </c>
      <c r="C750" s="8">
        <v>1600</v>
      </c>
      <c r="D750" s="8">
        <v>160002830</v>
      </c>
      <c r="E750" s="8">
        <v>0</v>
      </c>
      <c r="F750" s="8" t="s">
        <v>1623</v>
      </c>
      <c r="G750" s="8" t="s">
        <v>676</v>
      </c>
      <c r="H750" s="8" t="s">
        <v>34</v>
      </c>
      <c r="I750" s="8">
        <v>1</v>
      </c>
      <c r="J750" s="8">
        <v>10</v>
      </c>
      <c r="K750" s="8">
        <v>3</v>
      </c>
      <c r="L750" s="8" t="s">
        <v>543</v>
      </c>
      <c r="M750" s="8" t="s">
        <v>543</v>
      </c>
      <c r="N750" s="8" t="e">
        <f>VLOOKUP(D750,[1]fa31!$D$3:$H$539,5,0)</f>
        <v>#REF!</v>
      </c>
      <c r="O750" s="8" t="s">
        <v>38</v>
      </c>
      <c r="P750" s="9">
        <v>21755</v>
      </c>
      <c r="Q750" s="9">
        <v>0</v>
      </c>
      <c r="R750" s="9">
        <v>0</v>
      </c>
      <c r="S750" s="9">
        <v>0</v>
      </c>
      <c r="T750" s="9">
        <f t="shared" si="130"/>
        <v>21755</v>
      </c>
      <c r="U750" s="9">
        <v>-8737.77</v>
      </c>
      <c r="V750" s="9">
        <v>-1037</v>
      </c>
      <c r="W750" s="9">
        <v>0</v>
      </c>
      <c r="X750" s="9">
        <v>-1037</v>
      </c>
      <c r="Y750" s="9">
        <v>0</v>
      </c>
      <c r="Z750" s="9">
        <v>0</v>
      </c>
      <c r="AA750" s="9">
        <f t="shared" si="134"/>
        <v>-9774.77</v>
      </c>
      <c r="AB750" s="9">
        <v>0</v>
      </c>
      <c r="AC750" s="9">
        <f t="shared" si="131"/>
        <v>13017.23</v>
      </c>
      <c r="AD750" s="9">
        <f t="shared" si="132"/>
        <v>11980.23</v>
      </c>
    </row>
    <row r="751" spans="1:30" x14ac:dyDescent="0.3">
      <c r="A751" s="8" t="s">
        <v>30</v>
      </c>
      <c r="B751" s="8" t="s">
        <v>1288</v>
      </c>
      <c r="C751" s="8">
        <v>1600</v>
      </c>
      <c r="D751" s="8">
        <v>160002831</v>
      </c>
      <c r="E751" s="8">
        <v>0</v>
      </c>
      <c r="F751" s="8" t="s">
        <v>1624</v>
      </c>
      <c r="G751" s="8" t="s">
        <v>1463</v>
      </c>
      <c r="H751" s="8" t="s">
        <v>34</v>
      </c>
      <c r="I751" s="8">
        <v>1</v>
      </c>
      <c r="J751" s="8">
        <v>6</v>
      </c>
      <c r="K751" s="8">
        <v>11</v>
      </c>
      <c r="L751" s="8" t="s">
        <v>543</v>
      </c>
      <c r="M751" s="8" t="s">
        <v>543</v>
      </c>
      <c r="N751" s="8" t="e">
        <f>VLOOKUP(D751,[1]fa31!$D$3:$H$539,5,0)</f>
        <v>#REF!</v>
      </c>
      <c r="O751" s="8" t="s">
        <v>38</v>
      </c>
      <c r="P751" s="9">
        <v>10470</v>
      </c>
      <c r="Q751" s="9">
        <v>0</v>
      </c>
      <c r="R751" s="9">
        <v>0</v>
      </c>
      <c r="S751" s="9">
        <v>0</v>
      </c>
      <c r="T751" s="9">
        <f t="shared" si="130"/>
        <v>10470</v>
      </c>
      <c r="U751" s="9">
        <v>-6298.5</v>
      </c>
      <c r="V751" s="9">
        <v>-515</v>
      </c>
      <c r="W751" s="9">
        <v>0</v>
      </c>
      <c r="X751" s="9">
        <v>-515</v>
      </c>
      <c r="Y751" s="9">
        <v>0</v>
      </c>
      <c r="Z751" s="9">
        <v>0</v>
      </c>
      <c r="AA751" s="9">
        <f t="shared" si="134"/>
        <v>-6813.5</v>
      </c>
      <c r="AB751" s="9">
        <v>0</v>
      </c>
      <c r="AC751" s="9">
        <f t="shared" si="131"/>
        <v>4171.5</v>
      </c>
      <c r="AD751" s="9">
        <f t="shared" si="132"/>
        <v>3656.5</v>
      </c>
    </row>
    <row r="752" spans="1:30" x14ac:dyDescent="0.3">
      <c r="A752" s="8" t="s">
        <v>30</v>
      </c>
      <c r="B752" s="8" t="s">
        <v>1288</v>
      </c>
      <c r="C752" s="8">
        <v>1600</v>
      </c>
      <c r="D752" s="8">
        <v>160002832</v>
      </c>
      <c r="E752" s="8">
        <v>0</v>
      </c>
      <c r="F752" s="8" t="s">
        <v>1625</v>
      </c>
      <c r="G752" s="8" t="s">
        <v>592</v>
      </c>
      <c r="H752" s="8" t="s">
        <v>34</v>
      </c>
      <c r="I752" s="8">
        <v>1</v>
      </c>
      <c r="J752" s="8">
        <v>13</v>
      </c>
      <c r="K752" s="8">
        <v>1</v>
      </c>
      <c r="L752" s="8" t="s">
        <v>543</v>
      </c>
      <c r="M752" s="8" t="s">
        <v>543</v>
      </c>
      <c r="N752" s="8" t="e">
        <f>VLOOKUP(D752,[1]fa31!$D$3:$H$539,5,0)</f>
        <v>#REF!</v>
      </c>
      <c r="O752" s="8" t="s">
        <v>38</v>
      </c>
      <c r="P752" s="9">
        <v>19000</v>
      </c>
      <c r="Q752" s="9">
        <v>0</v>
      </c>
      <c r="R752" s="9">
        <v>0</v>
      </c>
      <c r="S752" s="9">
        <v>0</v>
      </c>
      <c r="T752" s="9">
        <f t="shared" si="130"/>
        <v>19000</v>
      </c>
      <c r="U752" s="9">
        <v>-4209</v>
      </c>
      <c r="V752" s="9">
        <v>-907</v>
      </c>
      <c r="W752" s="9">
        <v>0</v>
      </c>
      <c r="X752" s="9">
        <v>-907</v>
      </c>
      <c r="Y752" s="9">
        <v>0</v>
      </c>
      <c r="Z752" s="9">
        <v>0</v>
      </c>
      <c r="AA752" s="9">
        <f t="shared" si="134"/>
        <v>-5116</v>
      </c>
      <c r="AB752" s="9">
        <v>0</v>
      </c>
      <c r="AC752" s="9">
        <f t="shared" si="131"/>
        <v>14791</v>
      </c>
      <c r="AD752" s="9">
        <f t="shared" si="132"/>
        <v>13884</v>
      </c>
    </row>
    <row r="753" spans="1:30" x14ac:dyDescent="0.3">
      <c r="A753" s="8" t="s">
        <v>30</v>
      </c>
      <c r="B753" s="8" t="s">
        <v>1288</v>
      </c>
      <c r="C753" s="8">
        <v>1600</v>
      </c>
      <c r="D753" s="8">
        <v>160002833</v>
      </c>
      <c r="E753" s="8">
        <v>0</v>
      </c>
      <c r="F753" s="8" t="s">
        <v>1626</v>
      </c>
      <c r="G753" s="8" t="s">
        <v>1099</v>
      </c>
      <c r="H753" s="8" t="s">
        <v>34</v>
      </c>
      <c r="I753" s="8">
        <v>1</v>
      </c>
      <c r="J753" s="8">
        <v>11</v>
      </c>
      <c r="K753" s="8">
        <v>1</v>
      </c>
      <c r="L753" s="8" t="s">
        <v>543</v>
      </c>
      <c r="M753" s="8" t="s">
        <v>543</v>
      </c>
      <c r="N753" s="8" t="e">
        <f>VLOOKUP(D753,[1]fa31!$D$3:$H$539,5,0)</f>
        <v>#REF!</v>
      </c>
      <c r="O753" s="8" t="s">
        <v>38</v>
      </c>
      <c r="P753" s="9">
        <v>45900</v>
      </c>
      <c r="Q753" s="9">
        <v>0</v>
      </c>
      <c r="R753" s="9">
        <v>0</v>
      </c>
      <c r="S753" s="9">
        <v>0</v>
      </c>
      <c r="T753" s="9">
        <f t="shared" si="130"/>
        <v>45900</v>
      </c>
      <c r="U753" s="9">
        <v>-16003.38</v>
      </c>
      <c r="V753" s="9">
        <v>-2189</v>
      </c>
      <c r="W753" s="9">
        <v>0</v>
      </c>
      <c r="X753" s="9">
        <v>-2189</v>
      </c>
      <c r="Y753" s="9">
        <v>0</v>
      </c>
      <c r="Z753" s="9">
        <v>0</v>
      </c>
      <c r="AA753" s="9">
        <f t="shared" si="134"/>
        <v>-18192.379999999997</v>
      </c>
      <c r="AB753" s="9">
        <v>0</v>
      </c>
      <c r="AC753" s="9">
        <f t="shared" si="131"/>
        <v>29896.620000000003</v>
      </c>
      <c r="AD753" s="9">
        <f t="shared" si="132"/>
        <v>27707.620000000003</v>
      </c>
    </row>
    <row r="754" spans="1:30" x14ac:dyDescent="0.3">
      <c r="A754" s="8" t="s">
        <v>30</v>
      </c>
      <c r="B754" s="8" t="s">
        <v>1288</v>
      </c>
      <c r="C754" s="8">
        <v>1600</v>
      </c>
      <c r="D754" s="8">
        <v>160002834</v>
      </c>
      <c r="E754" s="8">
        <v>0</v>
      </c>
      <c r="F754" s="8" t="s">
        <v>1627</v>
      </c>
      <c r="G754" s="8" t="s">
        <v>1628</v>
      </c>
      <c r="H754" s="8" t="s">
        <v>34</v>
      </c>
      <c r="I754" s="8">
        <v>1</v>
      </c>
      <c r="J754" s="8">
        <v>4</v>
      </c>
      <c r="K754" s="8">
        <v>2</v>
      </c>
      <c r="L754" s="8" t="s">
        <v>543</v>
      </c>
      <c r="M754" s="8" t="s">
        <v>543</v>
      </c>
      <c r="N754" s="8" t="e">
        <f>VLOOKUP(D754,[1]fa31!$D$3:$H$539,5,0)</f>
        <v>#REF!</v>
      </c>
      <c r="O754" s="8" t="s">
        <v>38</v>
      </c>
      <c r="P754" s="9">
        <v>33120</v>
      </c>
      <c r="Q754" s="9">
        <v>0</v>
      </c>
      <c r="R754" s="9">
        <v>0</v>
      </c>
      <c r="S754" s="9">
        <v>0</v>
      </c>
      <c r="T754" s="9">
        <f t="shared" si="130"/>
        <v>33120</v>
      </c>
      <c r="U754" s="9">
        <v>-25480.55</v>
      </c>
      <c r="V754" s="9">
        <v>-1743</v>
      </c>
      <c r="W754" s="9">
        <v>0</v>
      </c>
      <c r="X754" s="9">
        <v>-1743</v>
      </c>
      <c r="Y754" s="9">
        <v>0</v>
      </c>
      <c r="Z754" s="9">
        <v>0</v>
      </c>
      <c r="AA754" s="9">
        <f t="shared" si="134"/>
        <v>-27223.55</v>
      </c>
      <c r="AB754" s="9">
        <v>0</v>
      </c>
      <c r="AC754" s="9">
        <f t="shared" si="131"/>
        <v>7639.4500000000007</v>
      </c>
      <c r="AD754" s="9">
        <f t="shared" si="132"/>
        <v>5896.4500000000007</v>
      </c>
    </row>
    <row r="755" spans="1:30" x14ac:dyDescent="0.3">
      <c r="A755" s="8" t="s">
        <v>30</v>
      </c>
      <c r="B755" s="8" t="s">
        <v>1288</v>
      </c>
      <c r="C755" s="8">
        <v>1600</v>
      </c>
      <c r="D755" s="8">
        <v>160002835</v>
      </c>
      <c r="E755" s="8">
        <v>0</v>
      </c>
      <c r="F755" s="8" t="s">
        <v>1629</v>
      </c>
      <c r="G755" s="8" t="s">
        <v>1630</v>
      </c>
      <c r="H755" s="8" t="s">
        <v>34</v>
      </c>
      <c r="I755" s="8">
        <v>1</v>
      </c>
      <c r="J755" s="8">
        <v>4</v>
      </c>
      <c r="K755" s="8">
        <v>11</v>
      </c>
      <c r="L755" s="8" t="s">
        <v>543</v>
      </c>
      <c r="M755" s="8" t="s">
        <v>543</v>
      </c>
      <c r="N755" s="8" t="e">
        <f>VLOOKUP(D755,[1]fa31!$D$3:$H$539,5,0)</f>
        <v>#REF!</v>
      </c>
      <c r="O755" s="8" t="s">
        <v>38</v>
      </c>
      <c r="P755" s="9">
        <v>12785</v>
      </c>
      <c r="Q755" s="9">
        <v>0</v>
      </c>
      <c r="R755" s="9">
        <v>0</v>
      </c>
      <c r="S755" s="9">
        <v>0</v>
      </c>
      <c r="T755" s="9">
        <f t="shared" si="130"/>
        <v>12785</v>
      </c>
      <c r="U755" s="9">
        <v>-9025.23</v>
      </c>
      <c r="V755" s="9">
        <v>-705</v>
      </c>
      <c r="W755" s="9">
        <v>0</v>
      </c>
      <c r="X755" s="9">
        <v>-705</v>
      </c>
      <c r="Y755" s="9">
        <v>0</v>
      </c>
      <c r="Z755" s="9">
        <v>0</v>
      </c>
      <c r="AA755" s="9">
        <f t="shared" si="134"/>
        <v>-9730.23</v>
      </c>
      <c r="AB755" s="9">
        <v>0</v>
      </c>
      <c r="AC755" s="9">
        <f t="shared" si="131"/>
        <v>3759.7700000000004</v>
      </c>
      <c r="AD755" s="9">
        <f t="shared" si="132"/>
        <v>3054.7700000000004</v>
      </c>
    </row>
    <row r="756" spans="1:30" x14ac:dyDescent="0.3">
      <c r="A756" s="8" t="s">
        <v>30</v>
      </c>
      <c r="B756" s="8" t="s">
        <v>1288</v>
      </c>
      <c r="C756" s="8">
        <v>1600</v>
      </c>
      <c r="D756" s="8">
        <v>160002836</v>
      </c>
      <c r="E756" s="8">
        <v>0</v>
      </c>
      <c r="F756" s="8" t="s">
        <v>1631</v>
      </c>
      <c r="G756" s="8" t="s">
        <v>1040</v>
      </c>
      <c r="H756" s="8" t="s">
        <v>34</v>
      </c>
      <c r="I756" s="8">
        <v>1</v>
      </c>
      <c r="J756" s="8">
        <v>11</v>
      </c>
      <c r="K756" s="8">
        <v>4</v>
      </c>
      <c r="L756" s="8" t="s">
        <v>543</v>
      </c>
      <c r="M756" s="8" t="s">
        <v>543</v>
      </c>
      <c r="N756" s="8" t="e">
        <f>VLOOKUP(D756,[1]fa31!$D$3:$H$539,5,0)</f>
        <v>#REF!</v>
      </c>
      <c r="O756" s="8" t="s">
        <v>38</v>
      </c>
      <c r="P756" s="9">
        <v>21000</v>
      </c>
      <c r="Q756" s="9">
        <v>0</v>
      </c>
      <c r="R756" s="9">
        <v>0</v>
      </c>
      <c r="S756" s="9">
        <v>0</v>
      </c>
      <c r="T756" s="9">
        <f t="shared" si="130"/>
        <v>21000</v>
      </c>
      <c r="U756" s="9">
        <v>-6573</v>
      </c>
      <c r="V756" s="9">
        <v>-1033</v>
      </c>
      <c r="W756" s="9">
        <v>0</v>
      </c>
      <c r="X756" s="9">
        <v>-1033</v>
      </c>
      <c r="Y756" s="9">
        <v>0</v>
      </c>
      <c r="Z756" s="9">
        <v>0</v>
      </c>
      <c r="AA756" s="9">
        <f t="shared" si="134"/>
        <v>-7606</v>
      </c>
      <c r="AB756" s="9">
        <v>0</v>
      </c>
      <c r="AC756" s="9">
        <f t="shared" si="131"/>
        <v>14427</v>
      </c>
      <c r="AD756" s="9">
        <f t="shared" si="132"/>
        <v>13394</v>
      </c>
    </row>
    <row r="757" spans="1:30" x14ac:dyDescent="0.3">
      <c r="A757" s="8" t="s">
        <v>30</v>
      </c>
      <c r="B757" s="8" t="s">
        <v>1288</v>
      </c>
      <c r="C757" s="8">
        <v>1600</v>
      </c>
      <c r="D757" s="8">
        <v>160002838</v>
      </c>
      <c r="E757" s="8">
        <v>0</v>
      </c>
      <c r="F757" s="8" t="s">
        <v>1632</v>
      </c>
      <c r="G757" s="8" t="s">
        <v>1110</v>
      </c>
      <c r="H757" s="8" t="s">
        <v>34</v>
      </c>
      <c r="I757" s="8">
        <v>1</v>
      </c>
      <c r="J757" s="8">
        <v>13</v>
      </c>
      <c r="K757" s="8">
        <v>2</v>
      </c>
      <c r="L757" s="8" t="s">
        <v>543</v>
      </c>
      <c r="M757" s="8" t="s">
        <v>543</v>
      </c>
      <c r="N757" s="8" t="e">
        <f>VLOOKUP(D757,[1]fa31!$D$3:$H$539,5,0)</f>
        <v>#REF!</v>
      </c>
      <c r="O757" s="8" t="s">
        <v>38</v>
      </c>
      <c r="P757" s="9">
        <v>14230.06</v>
      </c>
      <c r="Q757" s="9">
        <v>0</v>
      </c>
      <c r="R757" s="9">
        <v>0</v>
      </c>
      <c r="S757" s="9">
        <v>0</v>
      </c>
      <c r="T757" s="9">
        <f t="shared" si="130"/>
        <v>14230.06</v>
      </c>
      <c r="U757" s="9">
        <v>-3095</v>
      </c>
      <c r="V757" s="9">
        <v>-678</v>
      </c>
      <c r="W757" s="9">
        <v>0</v>
      </c>
      <c r="X757" s="9">
        <v>-678</v>
      </c>
      <c r="Y757" s="9">
        <v>0</v>
      </c>
      <c r="Z757" s="9">
        <v>0</v>
      </c>
      <c r="AA757" s="9">
        <f t="shared" si="134"/>
        <v>-3773</v>
      </c>
      <c r="AB757" s="9">
        <v>0</v>
      </c>
      <c r="AC757" s="9">
        <f t="shared" si="131"/>
        <v>11135.06</v>
      </c>
      <c r="AD757" s="9">
        <f t="shared" si="132"/>
        <v>10457.06</v>
      </c>
    </row>
    <row r="758" spans="1:30" x14ac:dyDescent="0.3">
      <c r="A758" s="8" t="s">
        <v>30</v>
      </c>
      <c r="B758" s="8" t="s">
        <v>1288</v>
      </c>
      <c r="C758" s="8">
        <v>1600</v>
      </c>
      <c r="D758" s="8">
        <v>160002839</v>
      </c>
      <c r="E758" s="8">
        <v>0</v>
      </c>
      <c r="F758" s="8" t="s">
        <v>1633</v>
      </c>
      <c r="G758" s="8" t="s">
        <v>1634</v>
      </c>
      <c r="H758" s="8" t="s">
        <v>34</v>
      </c>
      <c r="I758" s="8">
        <v>1</v>
      </c>
      <c r="J758" s="8">
        <v>13</v>
      </c>
      <c r="K758" s="8">
        <v>11</v>
      </c>
      <c r="L758" s="8" t="s">
        <v>543</v>
      </c>
      <c r="M758" s="8" t="s">
        <v>543</v>
      </c>
      <c r="N758" s="8" t="e">
        <f>VLOOKUP(D758,[1]fa31!$D$3:$H$539,5,0)</f>
        <v>#REF!</v>
      </c>
      <c r="O758" s="8" t="s">
        <v>38</v>
      </c>
      <c r="P758" s="9">
        <v>8996.07</v>
      </c>
      <c r="Q758" s="9">
        <v>0</v>
      </c>
      <c r="R758" s="9">
        <v>0</v>
      </c>
      <c r="S758" s="9">
        <v>0</v>
      </c>
      <c r="T758" s="9">
        <f t="shared" si="130"/>
        <v>8996.07</v>
      </c>
      <c r="U758" s="9">
        <v>-1505</v>
      </c>
      <c r="V758" s="9">
        <v>-430</v>
      </c>
      <c r="W758" s="9">
        <v>0</v>
      </c>
      <c r="X758" s="9">
        <v>-430</v>
      </c>
      <c r="Y758" s="9">
        <v>0</v>
      </c>
      <c r="Z758" s="9">
        <v>0</v>
      </c>
      <c r="AA758" s="9">
        <f t="shared" si="134"/>
        <v>-1935</v>
      </c>
      <c r="AB758" s="9">
        <v>0</v>
      </c>
      <c r="AC758" s="9">
        <f t="shared" si="131"/>
        <v>7491.07</v>
      </c>
      <c r="AD758" s="9">
        <f t="shared" si="132"/>
        <v>7061.07</v>
      </c>
    </row>
    <row r="759" spans="1:30" x14ac:dyDescent="0.3">
      <c r="A759" s="8" t="s">
        <v>30</v>
      </c>
      <c r="B759" s="8" t="s">
        <v>1288</v>
      </c>
      <c r="C759" s="8">
        <v>1600</v>
      </c>
      <c r="D759" s="8">
        <v>160002840</v>
      </c>
      <c r="E759" s="8">
        <v>0</v>
      </c>
      <c r="F759" s="8" t="s">
        <v>1635</v>
      </c>
      <c r="G759" s="8" t="s">
        <v>1636</v>
      </c>
      <c r="H759" s="8" t="s">
        <v>34</v>
      </c>
      <c r="I759" s="8">
        <v>1</v>
      </c>
      <c r="J759" s="8">
        <v>13</v>
      </c>
      <c r="K759" s="8">
        <v>5</v>
      </c>
      <c r="L759" s="8" t="s">
        <v>543</v>
      </c>
      <c r="M759" s="8" t="s">
        <v>543</v>
      </c>
      <c r="N759" s="8" t="e">
        <f>VLOOKUP(D759,[1]fa31!$D$3:$H$539,5,0)</f>
        <v>#REF!</v>
      </c>
      <c r="O759" s="8" t="s">
        <v>38</v>
      </c>
      <c r="P759" s="9">
        <v>8800</v>
      </c>
      <c r="Q759" s="9">
        <v>0</v>
      </c>
      <c r="R759" s="9">
        <v>0</v>
      </c>
      <c r="S759" s="9">
        <v>0</v>
      </c>
      <c r="T759" s="9">
        <f t="shared" si="130"/>
        <v>8800</v>
      </c>
      <c r="U759" s="9">
        <v>-1768</v>
      </c>
      <c r="V759" s="9">
        <v>-420</v>
      </c>
      <c r="W759" s="9">
        <v>0</v>
      </c>
      <c r="X759" s="9">
        <v>-420</v>
      </c>
      <c r="Y759" s="9">
        <v>0</v>
      </c>
      <c r="Z759" s="9">
        <v>0</v>
      </c>
      <c r="AA759" s="9">
        <f t="shared" si="134"/>
        <v>-2188</v>
      </c>
      <c r="AB759" s="9">
        <v>0</v>
      </c>
      <c r="AC759" s="9">
        <f t="shared" si="131"/>
        <v>7032</v>
      </c>
      <c r="AD759" s="9">
        <f t="shared" si="132"/>
        <v>6612</v>
      </c>
    </row>
    <row r="760" spans="1:30" x14ac:dyDescent="0.3">
      <c r="A760" s="8" t="s">
        <v>30</v>
      </c>
      <c r="B760" s="8" t="s">
        <v>1288</v>
      </c>
      <c r="C760" s="8">
        <v>1600</v>
      </c>
      <c r="D760" s="8">
        <v>160002841</v>
      </c>
      <c r="E760" s="8">
        <v>0</v>
      </c>
      <c r="F760" s="8" t="s">
        <v>1637</v>
      </c>
      <c r="G760" s="8" t="s">
        <v>1638</v>
      </c>
      <c r="H760" s="8" t="s">
        <v>34</v>
      </c>
      <c r="I760" s="8">
        <v>1</v>
      </c>
      <c r="J760" s="8">
        <v>12</v>
      </c>
      <c r="K760" s="8">
        <v>11</v>
      </c>
      <c r="L760" s="8" t="s">
        <v>543</v>
      </c>
      <c r="M760" s="8" t="s">
        <v>543</v>
      </c>
      <c r="N760" s="8" t="e">
        <f>VLOOKUP(D760,[1]fa31!$D$3:$H$539,5,0)</f>
        <v>#REF!</v>
      </c>
      <c r="O760" s="8" t="s">
        <v>38</v>
      </c>
      <c r="P760" s="9">
        <v>7445.07</v>
      </c>
      <c r="Q760" s="9">
        <v>0</v>
      </c>
      <c r="R760" s="9">
        <v>0</v>
      </c>
      <c r="S760" s="9">
        <v>0</v>
      </c>
      <c r="T760" s="9">
        <f t="shared" si="130"/>
        <v>7445.07</v>
      </c>
      <c r="U760" s="9">
        <v>-1735</v>
      </c>
      <c r="V760" s="9">
        <v>-355</v>
      </c>
      <c r="W760" s="9">
        <v>0</v>
      </c>
      <c r="X760" s="9">
        <v>-355</v>
      </c>
      <c r="Y760" s="9">
        <v>0</v>
      </c>
      <c r="Z760" s="9">
        <v>0</v>
      </c>
      <c r="AA760" s="9">
        <f t="shared" si="134"/>
        <v>-2090</v>
      </c>
      <c r="AB760" s="9">
        <v>0</v>
      </c>
      <c r="AC760" s="9">
        <f t="shared" si="131"/>
        <v>5710.07</v>
      </c>
      <c r="AD760" s="9">
        <f t="shared" si="132"/>
        <v>5355.07</v>
      </c>
    </row>
    <row r="761" spans="1:30" x14ac:dyDescent="0.3">
      <c r="A761" s="8" t="s">
        <v>30</v>
      </c>
      <c r="B761" s="8" t="s">
        <v>1288</v>
      </c>
      <c r="C761" s="8">
        <v>1600</v>
      </c>
      <c r="D761" s="8">
        <v>160002842</v>
      </c>
      <c r="E761" s="8">
        <v>0</v>
      </c>
      <c r="F761" s="8" t="s">
        <v>1639</v>
      </c>
      <c r="G761" s="8" t="s">
        <v>385</v>
      </c>
      <c r="H761" s="8" t="s">
        <v>34</v>
      </c>
      <c r="I761" s="8">
        <v>2</v>
      </c>
      <c r="J761" s="8">
        <v>5</v>
      </c>
      <c r="K761" s="8">
        <v>2</v>
      </c>
      <c r="L761" s="8" t="s">
        <v>543</v>
      </c>
      <c r="M761" s="8" t="s">
        <v>543</v>
      </c>
      <c r="N761" s="8" t="e">
        <f>VLOOKUP(D761,[1]fa31!$D$3:$H$539,5,0)</f>
        <v>#REF!</v>
      </c>
      <c r="O761" s="8" t="s">
        <v>38</v>
      </c>
      <c r="P761" s="9">
        <v>12000</v>
      </c>
      <c r="Q761" s="9">
        <v>0</v>
      </c>
      <c r="R761" s="9">
        <v>0</v>
      </c>
      <c r="S761" s="9">
        <v>0</v>
      </c>
      <c r="T761" s="9">
        <f t="shared" si="130"/>
        <v>12000</v>
      </c>
      <c r="U761" s="9">
        <v>-8479.32</v>
      </c>
      <c r="V761" s="9">
        <v>-614</v>
      </c>
      <c r="W761" s="9">
        <v>0</v>
      </c>
      <c r="X761" s="9">
        <v>-614</v>
      </c>
      <c r="Y761" s="9">
        <v>0</v>
      </c>
      <c r="Z761" s="9">
        <v>0</v>
      </c>
      <c r="AA761" s="9">
        <f t="shared" si="134"/>
        <v>-9093.32</v>
      </c>
      <c r="AB761" s="9">
        <v>0</v>
      </c>
      <c r="AC761" s="9">
        <f t="shared" si="131"/>
        <v>3520.6800000000003</v>
      </c>
      <c r="AD761" s="9">
        <f t="shared" si="132"/>
        <v>2906.6800000000003</v>
      </c>
    </row>
    <row r="762" spans="1:30" x14ac:dyDescent="0.3">
      <c r="A762" s="8" t="s">
        <v>30</v>
      </c>
      <c r="B762" s="8" t="s">
        <v>1288</v>
      </c>
      <c r="C762" s="8">
        <v>1600</v>
      </c>
      <c r="D762" s="8">
        <v>160002843</v>
      </c>
      <c r="E762" s="8">
        <v>0</v>
      </c>
      <c r="F762" s="8" t="s">
        <v>1640</v>
      </c>
      <c r="G762" s="8" t="s">
        <v>385</v>
      </c>
      <c r="H762" s="8" t="s">
        <v>34</v>
      </c>
      <c r="I762" s="8">
        <v>1</v>
      </c>
      <c r="J762" s="8">
        <v>11</v>
      </c>
      <c r="K762" s="8">
        <v>3</v>
      </c>
      <c r="L762" s="8" t="s">
        <v>543</v>
      </c>
      <c r="M762" s="8" t="s">
        <v>543</v>
      </c>
      <c r="N762" s="8" t="e">
        <f>VLOOKUP(D762,[1]fa31!$D$3:$H$539,5,0)</f>
        <v>#REF!</v>
      </c>
      <c r="O762" s="8" t="s">
        <v>38</v>
      </c>
      <c r="P762" s="9">
        <v>7850.12</v>
      </c>
      <c r="Q762" s="9">
        <v>0</v>
      </c>
      <c r="R762" s="9">
        <v>0</v>
      </c>
      <c r="S762" s="9">
        <v>0</v>
      </c>
      <c r="T762" s="9">
        <f t="shared" si="130"/>
        <v>7850.12</v>
      </c>
      <c r="U762" s="9">
        <v>-2648.09</v>
      </c>
      <c r="V762" s="9">
        <v>-375</v>
      </c>
      <c r="W762" s="9">
        <v>0</v>
      </c>
      <c r="X762" s="9">
        <v>-375</v>
      </c>
      <c r="Y762" s="9">
        <v>0</v>
      </c>
      <c r="Z762" s="9">
        <v>0</v>
      </c>
      <c r="AA762" s="9">
        <f t="shared" si="134"/>
        <v>-3023.09</v>
      </c>
      <c r="AB762" s="9">
        <v>0</v>
      </c>
      <c r="AC762" s="9">
        <f t="shared" si="131"/>
        <v>5202.03</v>
      </c>
      <c r="AD762" s="9">
        <f t="shared" si="132"/>
        <v>4827.03</v>
      </c>
    </row>
    <row r="763" spans="1:30" x14ac:dyDescent="0.3">
      <c r="A763" s="8" t="s">
        <v>30</v>
      </c>
      <c r="B763" s="8" t="s">
        <v>1288</v>
      </c>
      <c r="C763" s="8">
        <v>1600</v>
      </c>
      <c r="D763" s="8">
        <v>160002844</v>
      </c>
      <c r="E763" s="8">
        <v>0</v>
      </c>
      <c r="F763" s="8" t="s">
        <v>1641</v>
      </c>
      <c r="G763" s="8" t="s">
        <v>1642</v>
      </c>
      <c r="H763" s="8" t="s">
        <v>34</v>
      </c>
      <c r="I763" s="8">
        <v>2</v>
      </c>
      <c r="J763" s="8">
        <v>4</v>
      </c>
      <c r="K763" s="8">
        <v>11</v>
      </c>
      <c r="L763" s="8" t="s">
        <v>543</v>
      </c>
      <c r="M763" s="8" t="s">
        <v>543</v>
      </c>
      <c r="N763" s="8" t="e">
        <f>VLOOKUP(D763,[1]fa31!$D$3:$H$539,5,0)</f>
        <v>#REF!</v>
      </c>
      <c r="O763" s="8" t="s">
        <v>38</v>
      </c>
      <c r="P763" s="9">
        <v>16000</v>
      </c>
      <c r="Q763" s="9">
        <v>0</v>
      </c>
      <c r="R763" s="9">
        <v>0</v>
      </c>
      <c r="S763" s="9">
        <v>0</v>
      </c>
      <c r="T763" s="9">
        <f t="shared" si="130"/>
        <v>16000</v>
      </c>
      <c r="U763" s="9">
        <v>-11540.68</v>
      </c>
      <c r="V763" s="9">
        <v>-826</v>
      </c>
      <c r="W763" s="9">
        <v>0</v>
      </c>
      <c r="X763" s="9">
        <v>-826</v>
      </c>
      <c r="Y763" s="9">
        <v>0</v>
      </c>
      <c r="Z763" s="9">
        <v>0</v>
      </c>
      <c r="AA763" s="9">
        <f t="shared" si="134"/>
        <v>-12366.68</v>
      </c>
      <c r="AB763" s="9">
        <v>0</v>
      </c>
      <c r="AC763" s="9">
        <f t="shared" si="131"/>
        <v>4459.32</v>
      </c>
      <c r="AD763" s="9">
        <f t="shared" si="132"/>
        <v>3633.3199999999997</v>
      </c>
    </row>
    <row r="764" spans="1:30" x14ac:dyDescent="0.3">
      <c r="A764" s="8" t="s">
        <v>30</v>
      </c>
      <c r="B764" s="8" t="s">
        <v>1288</v>
      </c>
      <c r="C764" s="8">
        <v>1600</v>
      </c>
      <c r="D764" s="8">
        <v>160002845</v>
      </c>
      <c r="E764" s="8">
        <v>0</v>
      </c>
      <c r="F764" s="8" t="s">
        <v>1643</v>
      </c>
      <c r="G764" s="8" t="s">
        <v>1644</v>
      </c>
      <c r="H764" s="8" t="s">
        <v>34</v>
      </c>
      <c r="I764" s="8">
        <v>1</v>
      </c>
      <c r="J764" s="8">
        <v>13</v>
      </c>
      <c r="K764" s="8">
        <v>2</v>
      </c>
      <c r="L764" s="8" t="s">
        <v>543</v>
      </c>
      <c r="M764" s="8" t="s">
        <v>543</v>
      </c>
      <c r="N764" s="8" t="e">
        <f>VLOOKUP(D764,[1]fa31!$D$3:$H$539,5,0)</f>
        <v>#REF!</v>
      </c>
      <c r="O764" s="8" t="s">
        <v>38</v>
      </c>
      <c r="P764" s="9">
        <v>8337.93</v>
      </c>
      <c r="Q764" s="9">
        <v>0</v>
      </c>
      <c r="R764" s="9">
        <v>0</v>
      </c>
      <c r="S764" s="9">
        <v>0</v>
      </c>
      <c r="T764" s="9">
        <f t="shared" si="130"/>
        <v>8337.93</v>
      </c>
      <c r="U764" s="9">
        <v>-1813</v>
      </c>
      <c r="V764" s="9">
        <v>-397</v>
      </c>
      <c r="W764" s="9">
        <v>0</v>
      </c>
      <c r="X764" s="9">
        <v>-397</v>
      </c>
      <c r="Y764" s="9">
        <v>0</v>
      </c>
      <c r="Z764" s="9">
        <v>0</v>
      </c>
      <c r="AA764" s="9">
        <f t="shared" si="134"/>
        <v>-2210</v>
      </c>
      <c r="AB764" s="9">
        <v>0</v>
      </c>
      <c r="AC764" s="9">
        <f t="shared" si="131"/>
        <v>6524.93</v>
      </c>
      <c r="AD764" s="9">
        <f t="shared" si="132"/>
        <v>6127.93</v>
      </c>
    </row>
    <row r="765" spans="1:30" x14ac:dyDescent="0.3">
      <c r="A765" s="8" t="s">
        <v>30</v>
      </c>
      <c r="B765" s="8" t="s">
        <v>1288</v>
      </c>
      <c r="C765" s="8">
        <v>1600</v>
      </c>
      <c r="D765" s="8">
        <v>160002846</v>
      </c>
      <c r="E765" s="8">
        <v>0</v>
      </c>
      <c r="F765" s="8" t="s">
        <v>1645</v>
      </c>
      <c r="G765" s="8" t="s">
        <v>1646</v>
      </c>
      <c r="H765" s="8" t="s">
        <v>34</v>
      </c>
      <c r="I765" s="8">
        <v>3</v>
      </c>
      <c r="J765" s="8">
        <v>1</v>
      </c>
      <c r="K765" s="8">
        <v>11</v>
      </c>
      <c r="L765" s="8" t="s">
        <v>543</v>
      </c>
      <c r="M765" s="8" t="s">
        <v>543</v>
      </c>
      <c r="N765" s="8" t="e">
        <f>VLOOKUP(D765,[1]fa31!$D$3:$H$539,5,0)</f>
        <v>#REF!</v>
      </c>
      <c r="O765" s="8" t="s">
        <v>38</v>
      </c>
      <c r="P765" s="9">
        <v>13765.5</v>
      </c>
      <c r="Q765" s="9">
        <v>0</v>
      </c>
      <c r="R765" s="9">
        <v>0</v>
      </c>
      <c r="S765" s="9">
        <v>0</v>
      </c>
      <c r="T765" s="9">
        <f t="shared" si="130"/>
        <v>13765.5</v>
      </c>
      <c r="U765" s="9">
        <v>-12198</v>
      </c>
      <c r="V765" s="9">
        <v>-879</v>
      </c>
      <c r="W765" s="9">
        <v>0</v>
      </c>
      <c r="X765" s="9">
        <v>-879</v>
      </c>
      <c r="Y765" s="9">
        <v>0</v>
      </c>
      <c r="Z765" s="9">
        <v>0</v>
      </c>
      <c r="AA765" s="9">
        <f t="shared" si="134"/>
        <v>-13077</v>
      </c>
      <c r="AB765" s="9">
        <v>0</v>
      </c>
      <c r="AC765" s="9">
        <f t="shared" si="131"/>
        <v>1567.5</v>
      </c>
      <c r="AD765" s="9">
        <f t="shared" si="132"/>
        <v>688.5</v>
      </c>
    </row>
    <row r="766" spans="1:30" x14ac:dyDescent="0.3">
      <c r="A766" s="8" t="s">
        <v>30</v>
      </c>
      <c r="B766" s="8" t="s">
        <v>1288</v>
      </c>
      <c r="C766" s="8">
        <v>1600</v>
      </c>
      <c r="D766" s="8">
        <v>160002850</v>
      </c>
      <c r="E766" s="8">
        <v>0</v>
      </c>
      <c r="F766" s="8" t="s">
        <v>1647</v>
      </c>
      <c r="G766" s="8" t="s">
        <v>1648</v>
      </c>
      <c r="H766" s="8" t="s">
        <v>34</v>
      </c>
      <c r="I766" s="8">
        <v>0</v>
      </c>
      <c r="J766" s="8">
        <v>13</v>
      </c>
      <c r="K766" s="8">
        <v>3</v>
      </c>
      <c r="L766" s="8" t="s">
        <v>543</v>
      </c>
      <c r="M766" s="8" t="s">
        <v>543</v>
      </c>
      <c r="N766" s="8" t="str">
        <f>VLOOKUP(D766,[1]fa31!$D$3:$H$539,5,0)</f>
        <v>12.08.2022</v>
      </c>
      <c r="O766" s="8" t="s">
        <v>38</v>
      </c>
      <c r="P766" s="9">
        <v>14885.98</v>
      </c>
      <c r="Q766" s="9">
        <v>0</v>
      </c>
      <c r="R766" s="9">
        <v>-14885.98</v>
      </c>
      <c r="S766" s="9">
        <v>0</v>
      </c>
      <c r="T766" s="9">
        <f t="shared" si="130"/>
        <v>0</v>
      </c>
      <c r="U766" s="9">
        <v>-3109</v>
      </c>
      <c r="V766" s="9">
        <v>-345</v>
      </c>
      <c r="W766" s="9">
        <v>0</v>
      </c>
      <c r="X766" s="9">
        <v>-345</v>
      </c>
      <c r="Y766" s="9">
        <f>-(U766+X766)</f>
        <v>3454</v>
      </c>
      <c r="Z766" s="9">
        <v>0</v>
      </c>
      <c r="AA766" s="9">
        <f>U766+X766+Y766+Z766</f>
        <v>0</v>
      </c>
      <c r="AB766" s="9">
        <v>0</v>
      </c>
      <c r="AC766" s="9">
        <f t="shared" si="131"/>
        <v>11776.98</v>
      </c>
      <c r="AD766" s="9">
        <f t="shared" si="132"/>
        <v>0</v>
      </c>
    </row>
    <row r="767" spans="1:30" x14ac:dyDescent="0.3">
      <c r="A767" s="8" t="s">
        <v>30</v>
      </c>
      <c r="B767" s="8" t="s">
        <v>1288</v>
      </c>
      <c r="C767" s="8">
        <v>1600</v>
      </c>
      <c r="D767" s="8">
        <v>160002851</v>
      </c>
      <c r="E767" s="8">
        <v>0</v>
      </c>
      <c r="F767" s="8" t="s">
        <v>1649</v>
      </c>
      <c r="G767" s="8" t="s">
        <v>1073</v>
      </c>
      <c r="H767" s="8" t="s">
        <v>34</v>
      </c>
      <c r="I767" s="8">
        <v>1</v>
      </c>
      <c r="J767" s="8">
        <v>13</v>
      </c>
      <c r="K767" s="8">
        <v>1</v>
      </c>
      <c r="L767" s="8" t="s">
        <v>543</v>
      </c>
      <c r="M767" s="8" t="s">
        <v>543</v>
      </c>
      <c r="N767" s="8" t="e">
        <f>VLOOKUP(D767,[1]fa31!$D$3:$H$539,5,0)</f>
        <v>#REF!</v>
      </c>
      <c r="O767" s="8" t="s">
        <v>38</v>
      </c>
      <c r="P767" s="9">
        <v>15827.94</v>
      </c>
      <c r="Q767" s="9">
        <v>0</v>
      </c>
      <c r="R767" s="9">
        <v>0</v>
      </c>
      <c r="S767" s="9">
        <v>0</v>
      </c>
      <c r="T767" s="9">
        <f t="shared" si="130"/>
        <v>15827.94</v>
      </c>
      <c r="U767" s="9">
        <v>-3497</v>
      </c>
      <c r="V767" s="9">
        <v>-756</v>
      </c>
      <c r="W767" s="9">
        <v>0</v>
      </c>
      <c r="X767" s="9">
        <v>-756</v>
      </c>
      <c r="Y767" s="9">
        <v>0</v>
      </c>
      <c r="Z767" s="9">
        <v>0</v>
      </c>
      <c r="AA767" s="9">
        <f t="shared" ref="AA767:AA794" si="135">U767+X767+Y767+Z767-AB767</f>
        <v>-4253</v>
      </c>
      <c r="AB767" s="9">
        <v>0</v>
      </c>
      <c r="AC767" s="9">
        <f t="shared" si="131"/>
        <v>12330.94</v>
      </c>
      <c r="AD767" s="9">
        <f t="shared" si="132"/>
        <v>11574.94</v>
      </c>
    </row>
    <row r="768" spans="1:30" x14ac:dyDescent="0.3">
      <c r="A768" s="8" t="s">
        <v>30</v>
      </c>
      <c r="B768" s="8" t="s">
        <v>1288</v>
      </c>
      <c r="C768" s="8">
        <v>1600</v>
      </c>
      <c r="D768" s="8">
        <v>160002852</v>
      </c>
      <c r="E768" s="8">
        <v>0</v>
      </c>
      <c r="F768" s="8" t="s">
        <v>1650</v>
      </c>
      <c r="G768" s="8" t="s">
        <v>1079</v>
      </c>
      <c r="H768" s="8" t="s">
        <v>34</v>
      </c>
      <c r="I768" s="8">
        <v>1</v>
      </c>
      <c r="J768" s="8">
        <v>13</v>
      </c>
      <c r="K768" s="8">
        <v>4</v>
      </c>
      <c r="L768" s="8" t="s">
        <v>543</v>
      </c>
      <c r="M768" s="8" t="s">
        <v>543</v>
      </c>
      <c r="N768" s="8" t="e">
        <f>VLOOKUP(D768,[1]fa31!$D$3:$H$539,5,0)</f>
        <v>#REF!</v>
      </c>
      <c r="O768" s="8" t="s">
        <v>38</v>
      </c>
      <c r="P768" s="9">
        <v>13900</v>
      </c>
      <c r="Q768" s="9">
        <v>0</v>
      </c>
      <c r="R768" s="9">
        <v>0</v>
      </c>
      <c r="S768" s="9">
        <v>0</v>
      </c>
      <c r="T768" s="9">
        <f t="shared" si="130"/>
        <v>13900</v>
      </c>
      <c r="U768" s="9">
        <v>-2857</v>
      </c>
      <c r="V768" s="9">
        <v>-663</v>
      </c>
      <c r="W768" s="9">
        <v>0</v>
      </c>
      <c r="X768" s="9">
        <v>-663</v>
      </c>
      <c r="Y768" s="9">
        <v>0</v>
      </c>
      <c r="Z768" s="9">
        <v>0</v>
      </c>
      <c r="AA768" s="9">
        <f t="shared" si="135"/>
        <v>-3520</v>
      </c>
      <c r="AB768" s="9">
        <v>0</v>
      </c>
      <c r="AC768" s="9">
        <f t="shared" si="131"/>
        <v>11043</v>
      </c>
      <c r="AD768" s="9">
        <f t="shared" si="132"/>
        <v>10380</v>
      </c>
    </row>
    <row r="769" spans="1:30" x14ac:dyDescent="0.3">
      <c r="A769" s="8" t="s">
        <v>30</v>
      </c>
      <c r="B769" s="8" t="s">
        <v>1288</v>
      </c>
      <c r="C769" s="8">
        <v>1600</v>
      </c>
      <c r="D769" s="8">
        <v>160002854</v>
      </c>
      <c r="E769" s="8">
        <v>0</v>
      </c>
      <c r="F769" s="8" t="s">
        <v>1651</v>
      </c>
      <c r="G769" s="8" t="s">
        <v>1000</v>
      </c>
      <c r="H769" s="8" t="s">
        <v>34</v>
      </c>
      <c r="I769" s="8">
        <v>1</v>
      </c>
      <c r="J769" s="8">
        <v>1</v>
      </c>
      <c r="K769" s="8">
        <v>2</v>
      </c>
      <c r="L769" s="8" t="s">
        <v>543</v>
      </c>
      <c r="M769" s="8" t="s">
        <v>543</v>
      </c>
      <c r="N769" s="8" t="e">
        <f>VLOOKUP(D769,[1]fa31!$D$3:$H$539,5,0)</f>
        <v>#REF!</v>
      </c>
      <c r="O769" s="8" t="s">
        <v>38</v>
      </c>
      <c r="P769" s="9">
        <v>6245</v>
      </c>
      <c r="Q769" s="9">
        <v>0</v>
      </c>
      <c r="R769" s="9">
        <v>0</v>
      </c>
      <c r="S769" s="9">
        <v>0</v>
      </c>
      <c r="T769" s="9">
        <f t="shared" si="130"/>
        <v>6245</v>
      </c>
      <c r="U769" s="9">
        <v>-5932.41</v>
      </c>
      <c r="V769" s="9">
        <v>0</v>
      </c>
      <c r="W769" s="9">
        <v>0</v>
      </c>
      <c r="X769" s="9">
        <v>0</v>
      </c>
      <c r="Y769" s="9">
        <v>0</v>
      </c>
      <c r="Z769" s="9">
        <v>0</v>
      </c>
      <c r="AA769" s="9">
        <f t="shared" si="135"/>
        <v>-5932.41</v>
      </c>
      <c r="AB769" s="9">
        <v>0</v>
      </c>
      <c r="AC769" s="9">
        <f t="shared" si="131"/>
        <v>312.59000000000015</v>
      </c>
      <c r="AD769" s="9">
        <f t="shared" si="132"/>
        <v>312.59000000000015</v>
      </c>
    </row>
    <row r="770" spans="1:30" x14ac:dyDescent="0.3">
      <c r="A770" s="8" t="s">
        <v>30</v>
      </c>
      <c r="B770" s="8" t="s">
        <v>1288</v>
      </c>
      <c r="C770" s="8">
        <v>1600</v>
      </c>
      <c r="D770" s="8">
        <v>160002858</v>
      </c>
      <c r="E770" s="8">
        <v>0</v>
      </c>
      <c r="F770" s="8" t="s">
        <v>1652</v>
      </c>
      <c r="G770" s="8" t="s">
        <v>1653</v>
      </c>
      <c r="H770" s="8" t="s">
        <v>34</v>
      </c>
      <c r="I770" s="8">
        <v>1</v>
      </c>
      <c r="J770" s="8">
        <v>10</v>
      </c>
      <c r="K770" s="8">
        <v>1</v>
      </c>
      <c r="L770" s="8" t="s">
        <v>543</v>
      </c>
      <c r="M770" s="8" t="s">
        <v>543</v>
      </c>
      <c r="N770" s="8" t="e">
        <f>VLOOKUP(D770,[1]fa31!$D$3:$H$539,5,0)</f>
        <v>#REF!</v>
      </c>
      <c r="O770" s="8" t="s">
        <v>38</v>
      </c>
      <c r="P770" s="9">
        <v>256275</v>
      </c>
      <c r="Q770" s="9">
        <v>0</v>
      </c>
      <c r="R770" s="9">
        <v>0</v>
      </c>
      <c r="S770" s="9">
        <v>0</v>
      </c>
      <c r="T770" s="9">
        <f t="shared" si="130"/>
        <v>256275</v>
      </c>
      <c r="U770" s="9">
        <v>-104918.56</v>
      </c>
      <c r="V770" s="9">
        <v>-12278</v>
      </c>
      <c r="W770" s="9">
        <v>0</v>
      </c>
      <c r="X770" s="9">
        <v>-12278</v>
      </c>
      <c r="Y770" s="9">
        <v>0</v>
      </c>
      <c r="Z770" s="9">
        <v>0</v>
      </c>
      <c r="AA770" s="9">
        <f t="shared" si="135"/>
        <v>-117196.56</v>
      </c>
      <c r="AB770" s="9">
        <v>0</v>
      </c>
      <c r="AC770" s="9">
        <f t="shared" si="131"/>
        <v>151356.44</v>
      </c>
      <c r="AD770" s="9">
        <f t="shared" si="132"/>
        <v>139078.44</v>
      </c>
    </row>
    <row r="771" spans="1:30" x14ac:dyDescent="0.3">
      <c r="A771" s="8" t="s">
        <v>30</v>
      </c>
      <c r="B771" s="8" t="s">
        <v>1288</v>
      </c>
      <c r="C771" s="8">
        <v>1600</v>
      </c>
      <c r="D771" s="8">
        <v>160002859</v>
      </c>
      <c r="E771" s="8">
        <v>0</v>
      </c>
      <c r="F771" s="8" t="s">
        <v>1654</v>
      </c>
      <c r="G771" s="8" t="s">
        <v>1076</v>
      </c>
      <c r="H771" s="8" t="s">
        <v>34</v>
      </c>
      <c r="I771" s="8">
        <v>1</v>
      </c>
      <c r="J771" s="8">
        <v>13</v>
      </c>
      <c r="K771" s="8">
        <v>4</v>
      </c>
      <c r="L771" s="8" t="s">
        <v>543</v>
      </c>
      <c r="M771" s="8" t="s">
        <v>543</v>
      </c>
      <c r="N771" s="8" t="e">
        <f>VLOOKUP(D771,[1]fa31!$D$3:$H$539,5,0)</f>
        <v>#REF!</v>
      </c>
      <c r="O771" s="8" t="s">
        <v>38</v>
      </c>
      <c r="P771" s="9">
        <v>9600</v>
      </c>
      <c r="Q771" s="9">
        <v>0</v>
      </c>
      <c r="R771" s="9">
        <v>0</v>
      </c>
      <c r="S771" s="9">
        <v>0</v>
      </c>
      <c r="T771" s="9">
        <f t="shared" si="130"/>
        <v>9600</v>
      </c>
      <c r="U771" s="9">
        <v>-1974</v>
      </c>
      <c r="V771" s="9">
        <v>-458</v>
      </c>
      <c r="W771" s="9">
        <v>0</v>
      </c>
      <c r="X771" s="9">
        <v>-458</v>
      </c>
      <c r="Y771" s="9">
        <v>0</v>
      </c>
      <c r="Z771" s="9">
        <v>0</v>
      </c>
      <c r="AA771" s="9">
        <f t="shared" si="135"/>
        <v>-2432</v>
      </c>
      <c r="AB771" s="9">
        <v>0</v>
      </c>
      <c r="AC771" s="9">
        <f t="shared" si="131"/>
        <v>7626</v>
      </c>
      <c r="AD771" s="9">
        <f t="shared" si="132"/>
        <v>7168</v>
      </c>
    </row>
    <row r="772" spans="1:30" x14ac:dyDescent="0.3">
      <c r="A772" s="8" t="s">
        <v>30</v>
      </c>
      <c r="B772" s="8" t="s">
        <v>1288</v>
      </c>
      <c r="C772" s="8">
        <v>1600</v>
      </c>
      <c r="D772" s="8">
        <v>160002860</v>
      </c>
      <c r="E772" s="8">
        <v>0</v>
      </c>
      <c r="F772" s="8" t="s">
        <v>1655</v>
      </c>
      <c r="G772" s="8" t="s">
        <v>1599</v>
      </c>
      <c r="H772" s="8" t="s">
        <v>34</v>
      </c>
      <c r="I772" s="8">
        <v>1</v>
      </c>
      <c r="J772" s="8">
        <v>10</v>
      </c>
      <c r="K772" s="8">
        <v>8</v>
      </c>
      <c r="L772" s="8" t="s">
        <v>543</v>
      </c>
      <c r="M772" s="8" t="s">
        <v>543</v>
      </c>
      <c r="N772" s="8" t="e">
        <f>VLOOKUP(D772,[1]fa31!$D$3:$H$539,5,0)</f>
        <v>#REF!</v>
      </c>
      <c r="O772" s="8" t="s">
        <v>38</v>
      </c>
      <c r="P772" s="9">
        <v>6600.3</v>
      </c>
      <c r="Q772" s="9">
        <v>0</v>
      </c>
      <c r="R772" s="9">
        <v>0</v>
      </c>
      <c r="S772" s="9">
        <v>0</v>
      </c>
      <c r="T772" s="9">
        <f t="shared" si="130"/>
        <v>6600.3</v>
      </c>
      <c r="U772" s="9">
        <v>-2477.2399999999998</v>
      </c>
      <c r="V772" s="9">
        <v>-315</v>
      </c>
      <c r="W772" s="9">
        <v>0</v>
      </c>
      <c r="X772" s="9">
        <v>-315</v>
      </c>
      <c r="Y772" s="9">
        <v>0</v>
      </c>
      <c r="Z772" s="9">
        <v>0</v>
      </c>
      <c r="AA772" s="9">
        <f t="shared" si="135"/>
        <v>-2792.24</v>
      </c>
      <c r="AB772" s="9">
        <v>0</v>
      </c>
      <c r="AC772" s="9">
        <f t="shared" si="131"/>
        <v>4123.0600000000004</v>
      </c>
      <c r="AD772" s="9">
        <f t="shared" si="132"/>
        <v>3808.0600000000004</v>
      </c>
    </row>
    <row r="773" spans="1:30" x14ac:dyDescent="0.3">
      <c r="A773" s="8" t="s">
        <v>30</v>
      </c>
      <c r="B773" s="8" t="s">
        <v>1288</v>
      </c>
      <c r="C773" s="8">
        <v>1600</v>
      </c>
      <c r="D773" s="8">
        <v>160002861</v>
      </c>
      <c r="E773" s="8">
        <v>0</v>
      </c>
      <c r="F773" s="8" t="s">
        <v>1656</v>
      </c>
      <c r="G773" s="8" t="s">
        <v>1105</v>
      </c>
      <c r="H773" s="8" t="s">
        <v>34</v>
      </c>
      <c r="I773" s="8">
        <v>1</v>
      </c>
      <c r="J773" s="8">
        <v>1</v>
      </c>
      <c r="K773" s="8">
        <v>8</v>
      </c>
      <c r="L773" s="8" t="s">
        <v>543</v>
      </c>
      <c r="M773" s="8" t="s">
        <v>543</v>
      </c>
      <c r="N773" s="8" t="e">
        <f>VLOOKUP(D773,[1]fa31!$D$3:$H$539,5,0)</f>
        <v>#REF!</v>
      </c>
      <c r="O773" s="8" t="s">
        <v>38</v>
      </c>
      <c r="P773" s="9">
        <v>5450</v>
      </c>
      <c r="Q773" s="9">
        <v>0</v>
      </c>
      <c r="R773" s="9">
        <v>0</v>
      </c>
      <c r="S773" s="9">
        <v>0</v>
      </c>
      <c r="T773" s="9">
        <f t="shared" ref="T773:T836" si="136">P773+Q773+R773+S773</f>
        <v>5450</v>
      </c>
      <c r="U773" s="9">
        <v>-5141.25</v>
      </c>
      <c r="V773" s="9">
        <v>-36</v>
      </c>
      <c r="W773" s="9">
        <v>0</v>
      </c>
      <c r="X773" s="9">
        <v>-36</v>
      </c>
      <c r="Y773" s="9">
        <v>0</v>
      </c>
      <c r="Z773" s="9">
        <v>0</v>
      </c>
      <c r="AA773" s="9">
        <f t="shared" si="135"/>
        <v>-5177.25</v>
      </c>
      <c r="AB773" s="9">
        <v>0</v>
      </c>
      <c r="AC773" s="9">
        <f t="shared" ref="AC773:AC836" si="137">P773+U773</f>
        <v>308.75</v>
      </c>
      <c r="AD773" s="9">
        <f t="shared" ref="AD773:AD836" si="138">T773+AA773</f>
        <v>272.75</v>
      </c>
    </row>
    <row r="774" spans="1:30" x14ac:dyDescent="0.3">
      <c r="A774" s="8" t="s">
        <v>30</v>
      </c>
      <c r="B774" s="8" t="s">
        <v>1288</v>
      </c>
      <c r="C774" s="8">
        <v>1600</v>
      </c>
      <c r="D774" s="8">
        <v>160002862</v>
      </c>
      <c r="E774" s="8">
        <v>0</v>
      </c>
      <c r="F774" s="8" t="s">
        <v>1657</v>
      </c>
      <c r="G774" s="8" t="s">
        <v>1105</v>
      </c>
      <c r="H774" s="8" t="s">
        <v>34</v>
      </c>
      <c r="I774" s="8">
        <v>1</v>
      </c>
      <c r="J774" s="8">
        <v>2</v>
      </c>
      <c r="K774" s="8">
        <v>3</v>
      </c>
      <c r="L774" s="8" t="s">
        <v>543</v>
      </c>
      <c r="M774" s="8" t="s">
        <v>543</v>
      </c>
      <c r="N774" s="8" t="e">
        <f>VLOOKUP(D774,[1]fa31!$D$3:$H$539,5,0)</f>
        <v>#REF!</v>
      </c>
      <c r="O774" s="8" t="s">
        <v>38</v>
      </c>
      <c r="P774" s="9">
        <v>11050</v>
      </c>
      <c r="Q774" s="9">
        <v>0</v>
      </c>
      <c r="R774" s="9">
        <v>0</v>
      </c>
      <c r="S774" s="9">
        <v>0</v>
      </c>
      <c r="T774" s="9">
        <f t="shared" si="136"/>
        <v>11050</v>
      </c>
      <c r="U774" s="9">
        <v>-9944.11</v>
      </c>
      <c r="V774" s="9">
        <v>-553</v>
      </c>
      <c r="W774" s="9">
        <v>0</v>
      </c>
      <c r="X774" s="9">
        <v>-553</v>
      </c>
      <c r="Y774" s="9">
        <v>0</v>
      </c>
      <c r="Z774" s="9">
        <v>0</v>
      </c>
      <c r="AA774" s="9">
        <f t="shared" si="135"/>
        <v>-10497.11</v>
      </c>
      <c r="AB774" s="9">
        <v>0</v>
      </c>
      <c r="AC774" s="9">
        <f t="shared" si="137"/>
        <v>1105.8899999999994</v>
      </c>
      <c r="AD774" s="9">
        <f t="shared" si="138"/>
        <v>552.88999999999942</v>
      </c>
    </row>
    <row r="775" spans="1:30" x14ac:dyDescent="0.3">
      <c r="A775" s="8" t="s">
        <v>30</v>
      </c>
      <c r="B775" s="8" t="s">
        <v>1288</v>
      </c>
      <c r="C775" s="8">
        <v>1600</v>
      </c>
      <c r="D775" s="8">
        <v>160002863</v>
      </c>
      <c r="E775" s="8">
        <v>0</v>
      </c>
      <c r="F775" s="8" t="s">
        <v>1658</v>
      </c>
      <c r="G775" s="8" t="s">
        <v>1105</v>
      </c>
      <c r="H775" s="8" t="s">
        <v>34</v>
      </c>
      <c r="I775" s="8">
        <v>2</v>
      </c>
      <c r="J775" s="8">
        <v>1</v>
      </c>
      <c r="K775" s="8">
        <v>2</v>
      </c>
      <c r="L775" s="8" t="s">
        <v>543</v>
      </c>
      <c r="M775" s="8" t="s">
        <v>543</v>
      </c>
      <c r="N775" s="8" t="e">
        <f>VLOOKUP(D775,[1]fa31!$D$3:$H$539,5,0)</f>
        <v>#REF!</v>
      </c>
      <c r="O775" s="8" t="s">
        <v>38</v>
      </c>
      <c r="P775" s="9">
        <v>21746</v>
      </c>
      <c r="Q775" s="9">
        <v>0</v>
      </c>
      <c r="R775" s="9">
        <v>0</v>
      </c>
      <c r="S775" s="9">
        <v>0</v>
      </c>
      <c r="T775" s="9">
        <f t="shared" si="136"/>
        <v>21746</v>
      </c>
      <c r="U775" s="9">
        <v>-20658.7</v>
      </c>
      <c r="V775" s="9">
        <v>0</v>
      </c>
      <c r="W775" s="9">
        <v>0</v>
      </c>
      <c r="X775" s="9">
        <v>0</v>
      </c>
      <c r="Y775" s="9">
        <v>0</v>
      </c>
      <c r="Z775" s="9">
        <v>0</v>
      </c>
      <c r="AA775" s="9">
        <f t="shared" si="135"/>
        <v>-20658.7</v>
      </c>
      <c r="AB775" s="9">
        <v>0</v>
      </c>
      <c r="AC775" s="9">
        <f t="shared" si="137"/>
        <v>1087.2999999999993</v>
      </c>
      <c r="AD775" s="9">
        <f t="shared" si="138"/>
        <v>1087.2999999999993</v>
      </c>
    </row>
    <row r="776" spans="1:30" x14ac:dyDescent="0.3">
      <c r="A776" s="8" t="s">
        <v>30</v>
      </c>
      <c r="B776" s="8" t="s">
        <v>1288</v>
      </c>
      <c r="C776" s="8">
        <v>1600</v>
      </c>
      <c r="D776" s="8">
        <v>160002864</v>
      </c>
      <c r="E776" s="8">
        <v>0</v>
      </c>
      <c r="F776" s="8" t="s">
        <v>1659</v>
      </c>
      <c r="G776" s="8" t="s">
        <v>1660</v>
      </c>
      <c r="H776" s="8" t="s">
        <v>34</v>
      </c>
      <c r="I776" s="8">
        <v>1</v>
      </c>
      <c r="J776" s="8">
        <v>2</v>
      </c>
      <c r="K776" s="8">
        <v>11</v>
      </c>
      <c r="L776" s="8" t="s">
        <v>543</v>
      </c>
      <c r="M776" s="8" t="s">
        <v>543</v>
      </c>
      <c r="N776" s="8" t="e">
        <f>VLOOKUP(D776,[1]fa31!$D$3:$H$539,5,0)</f>
        <v>#REF!</v>
      </c>
      <c r="O776" s="8" t="s">
        <v>38</v>
      </c>
      <c r="P776" s="9">
        <v>7800</v>
      </c>
      <c r="Q776" s="9">
        <v>0</v>
      </c>
      <c r="R776" s="9">
        <v>0</v>
      </c>
      <c r="S776" s="9">
        <v>0</v>
      </c>
      <c r="T776" s="9">
        <f t="shared" si="136"/>
        <v>7800</v>
      </c>
      <c r="U776" s="9">
        <v>-6651.84</v>
      </c>
      <c r="V776" s="9">
        <v>-427</v>
      </c>
      <c r="W776" s="9">
        <v>0</v>
      </c>
      <c r="X776" s="9">
        <v>-427</v>
      </c>
      <c r="Y776" s="9">
        <v>0</v>
      </c>
      <c r="Z776" s="9">
        <v>0</v>
      </c>
      <c r="AA776" s="9">
        <f t="shared" si="135"/>
        <v>-7078.84</v>
      </c>
      <c r="AB776" s="9">
        <v>0</v>
      </c>
      <c r="AC776" s="9">
        <f t="shared" si="137"/>
        <v>1148.1599999999999</v>
      </c>
      <c r="AD776" s="9">
        <f t="shared" si="138"/>
        <v>721.15999999999985</v>
      </c>
    </row>
    <row r="777" spans="1:30" x14ac:dyDescent="0.3">
      <c r="A777" s="8" t="s">
        <v>30</v>
      </c>
      <c r="B777" s="8" t="s">
        <v>1288</v>
      </c>
      <c r="C777" s="8">
        <v>1600</v>
      </c>
      <c r="D777" s="8">
        <v>160002865</v>
      </c>
      <c r="E777" s="8">
        <v>0</v>
      </c>
      <c r="F777" s="8" t="s">
        <v>1661</v>
      </c>
      <c r="G777" s="8" t="s">
        <v>1662</v>
      </c>
      <c r="H777" s="8" t="s">
        <v>34</v>
      </c>
      <c r="I777" s="8">
        <v>1</v>
      </c>
      <c r="J777" s="8">
        <v>12</v>
      </c>
      <c r="K777" s="8">
        <v>4</v>
      </c>
      <c r="L777" s="8" t="s">
        <v>543</v>
      </c>
      <c r="M777" s="8" t="s">
        <v>543</v>
      </c>
      <c r="N777" s="8" t="e">
        <f>VLOOKUP(D777,[1]fa31!$D$3:$H$539,5,0)</f>
        <v>#REF!</v>
      </c>
      <c r="O777" s="8" t="s">
        <v>38</v>
      </c>
      <c r="P777" s="9">
        <v>392493.76</v>
      </c>
      <c r="Q777" s="9">
        <v>0</v>
      </c>
      <c r="R777" s="9">
        <v>0</v>
      </c>
      <c r="S777" s="9">
        <v>0</v>
      </c>
      <c r="T777" s="9">
        <f t="shared" si="136"/>
        <v>392493.76</v>
      </c>
      <c r="U777" s="9">
        <v>-105087</v>
      </c>
      <c r="V777" s="9">
        <v>-18762</v>
      </c>
      <c r="W777" s="9">
        <v>0</v>
      </c>
      <c r="X777" s="9">
        <v>-18762</v>
      </c>
      <c r="Y777" s="9">
        <v>0</v>
      </c>
      <c r="Z777" s="9">
        <v>0</v>
      </c>
      <c r="AA777" s="9">
        <f t="shared" si="135"/>
        <v>-123849</v>
      </c>
      <c r="AB777" s="9">
        <v>0</v>
      </c>
      <c r="AC777" s="9">
        <f t="shared" si="137"/>
        <v>287406.76</v>
      </c>
      <c r="AD777" s="9">
        <f t="shared" si="138"/>
        <v>268644.76</v>
      </c>
    </row>
    <row r="778" spans="1:30" x14ac:dyDescent="0.3">
      <c r="A778" s="8" t="s">
        <v>30</v>
      </c>
      <c r="B778" s="8" t="s">
        <v>1288</v>
      </c>
      <c r="C778" s="8">
        <v>1600</v>
      </c>
      <c r="D778" s="8">
        <v>160002866</v>
      </c>
      <c r="E778" s="8">
        <v>0</v>
      </c>
      <c r="F778" s="8" t="s">
        <v>1663</v>
      </c>
      <c r="G778" s="8" t="s">
        <v>1664</v>
      </c>
      <c r="H778" s="8" t="s">
        <v>34</v>
      </c>
      <c r="I778" s="8">
        <v>1</v>
      </c>
      <c r="J778" s="8">
        <v>13</v>
      </c>
      <c r="K778" s="8">
        <v>8</v>
      </c>
      <c r="L778" s="8" t="s">
        <v>543</v>
      </c>
      <c r="M778" s="8" t="s">
        <v>543</v>
      </c>
      <c r="N778" s="8" t="e">
        <f>VLOOKUP(D778,[1]fa31!$D$3:$H$539,5,0)</f>
        <v>#REF!</v>
      </c>
      <c r="O778" s="8" t="s">
        <v>38</v>
      </c>
      <c r="P778" s="9">
        <v>226396.57</v>
      </c>
      <c r="Q778" s="9">
        <v>0</v>
      </c>
      <c r="R778" s="9">
        <v>0</v>
      </c>
      <c r="S778" s="9">
        <v>0</v>
      </c>
      <c r="T778" s="9">
        <f t="shared" si="136"/>
        <v>226396.57</v>
      </c>
      <c r="U778" s="9">
        <v>-41870</v>
      </c>
      <c r="V778" s="9">
        <v>-10798</v>
      </c>
      <c r="W778" s="9">
        <v>0</v>
      </c>
      <c r="X778" s="9">
        <v>-10798</v>
      </c>
      <c r="Y778" s="9">
        <v>0</v>
      </c>
      <c r="Z778" s="9">
        <v>0</v>
      </c>
      <c r="AA778" s="9">
        <f t="shared" si="135"/>
        <v>-52668</v>
      </c>
      <c r="AB778" s="9">
        <v>0</v>
      </c>
      <c r="AC778" s="9">
        <f t="shared" si="137"/>
        <v>184526.57</v>
      </c>
      <c r="AD778" s="9">
        <f t="shared" si="138"/>
        <v>173728.57</v>
      </c>
    </row>
    <row r="779" spans="1:30" x14ac:dyDescent="0.3">
      <c r="A779" s="8" t="s">
        <v>30</v>
      </c>
      <c r="B779" s="8" t="s">
        <v>1288</v>
      </c>
      <c r="C779" s="8">
        <v>1600</v>
      </c>
      <c r="D779" s="8">
        <v>160002868</v>
      </c>
      <c r="E779" s="8">
        <v>0</v>
      </c>
      <c r="F779" s="8" t="s">
        <v>1665</v>
      </c>
      <c r="G779" s="8" t="s">
        <v>1666</v>
      </c>
      <c r="H779" s="8" t="s">
        <v>34</v>
      </c>
      <c r="I779" s="8">
        <v>1</v>
      </c>
      <c r="J779" s="8">
        <v>10</v>
      </c>
      <c r="K779" s="8">
        <v>11</v>
      </c>
      <c r="L779" s="8" t="s">
        <v>543</v>
      </c>
      <c r="M779" s="8" t="s">
        <v>543</v>
      </c>
      <c r="N779" s="8" t="e">
        <f>VLOOKUP(D779,[1]fa31!$D$3:$H$539,5,0)</f>
        <v>#REF!</v>
      </c>
      <c r="O779" s="8" t="s">
        <v>38</v>
      </c>
      <c r="P779" s="9">
        <v>149486</v>
      </c>
      <c r="Q779" s="9">
        <v>0</v>
      </c>
      <c r="R779" s="9">
        <v>0</v>
      </c>
      <c r="S779" s="9">
        <v>0</v>
      </c>
      <c r="T779" s="9">
        <f t="shared" si="136"/>
        <v>149486</v>
      </c>
      <c r="U779" s="9">
        <v>-53770.43</v>
      </c>
      <c r="V779" s="9">
        <v>-7120</v>
      </c>
      <c r="W779" s="9">
        <v>0</v>
      </c>
      <c r="X779" s="9">
        <v>-7120</v>
      </c>
      <c r="Y779" s="9">
        <v>0</v>
      </c>
      <c r="Z779" s="9">
        <v>0</v>
      </c>
      <c r="AA779" s="9">
        <f t="shared" si="135"/>
        <v>-60890.43</v>
      </c>
      <c r="AB779" s="9">
        <v>0</v>
      </c>
      <c r="AC779" s="9">
        <f t="shared" si="137"/>
        <v>95715.57</v>
      </c>
      <c r="AD779" s="9">
        <f t="shared" si="138"/>
        <v>88595.57</v>
      </c>
    </row>
    <row r="780" spans="1:30" x14ac:dyDescent="0.3">
      <c r="A780" s="8" t="s">
        <v>30</v>
      </c>
      <c r="B780" s="8" t="s">
        <v>1288</v>
      </c>
      <c r="C780" s="8">
        <v>1600</v>
      </c>
      <c r="D780" s="8">
        <v>160002870</v>
      </c>
      <c r="E780" s="8">
        <v>0</v>
      </c>
      <c r="F780" s="8" t="s">
        <v>1667</v>
      </c>
      <c r="G780" s="8" t="s">
        <v>1668</v>
      </c>
      <c r="H780" s="8" t="s">
        <v>34</v>
      </c>
      <c r="I780" s="8">
        <v>1</v>
      </c>
      <c r="J780" s="8">
        <v>10</v>
      </c>
      <c r="K780" s="8">
        <v>7</v>
      </c>
      <c r="L780" s="8" t="s">
        <v>543</v>
      </c>
      <c r="M780" s="8" t="s">
        <v>543</v>
      </c>
      <c r="N780" s="8" t="e">
        <f>VLOOKUP(D780,[1]fa31!$D$3:$H$539,5,0)</f>
        <v>#REF!</v>
      </c>
      <c r="O780" s="8" t="s">
        <v>38</v>
      </c>
      <c r="P780" s="9">
        <v>72018.289999999994</v>
      </c>
      <c r="Q780" s="9">
        <v>0</v>
      </c>
      <c r="R780" s="9">
        <v>0</v>
      </c>
      <c r="S780" s="9">
        <v>0</v>
      </c>
      <c r="T780" s="9">
        <f t="shared" si="136"/>
        <v>72018.289999999994</v>
      </c>
      <c r="U780" s="9">
        <v>-27362.62</v>
      </c>
      <c r="V780" s="9">
        <v>-3436</v>
      </c>
      <c r="W780" s="9">
        <v>0</v>
      </c>
      <c r="X780" s="9">
        <v>-3436</v>
      </c>
      <c r="Y780" s="9">
        <v>0</v>
      </c>
      <c r="Z780" s="9">
        <v>0</v>
      </c>
      <c r="AA780" s="9">
        <f t="shared" si="135"/>
        <v>-30798.62</v>
      </c>
      <c r="AB780" s="9">
        <v>0</v>
      </c>
      <c r="AC780" s="9">
        <f t="shared" si="137"/>
        <v>44655.67</v>
      </c>
      <c r="AD780" s="9">
        <f t="shared" si="138"/>
        <v>41219.67</v>
      </c>
    </row>
    <row r="781" spans="1:30" x14ac:dyDescent="0.3">
      <c r="A781" s="8" t="s">
        <v>30</v>
      </c>
      <c r="B781" s="8" t="s">
        <v>1288</v>
      </c>
      <c r="C781" s="8">
        <v>1600</v>
      </c>
      <c r="D781" s="8">
        <v>160002871</v>
      </c>
      <c r="E781" s="8">
        <v>0</v>
      </c>
      <c r="F781" s="8" t="s">
        <v>1669</v>
      </c>
      <c r="G781" s="8" t="s">
        <v>1670</v>
      </c>
      <c r="H781" s="8" t="s">
        <v>34</v>
      </c>
      <c r="I781" s="8">
        <v>1</v>
      </c>
      <c r="J781" s="8">
        <v>11</v>
      </c>
      <c r="K781" s="8">
        <v>7</v>
      </c>
      <c r="L781" s="8" t="s">
        <v>543</v>
      </c>
      <c r="M781" s="8" t="s">
        <v>543</v>
      </c>
      <c r="N781" s="8" t="e">
        <f>VLOOKUP(D781,[1]fa31!$D$3:$H$539,5,0)</f>
        <v>#REF!</v>
      </c>
      <c r="O781" s="8" t="s">
        <v>38</v>
      </c>
      <c r="P781" s="9">
        <v>63464.15</v>
      </c>
      <c r="Q781" s="9">
        <v>0</v>
      </c>
      <c r="R781" s="9">
        <v>0</v>
      </c>
      <c r="S781" s="9">
        <v>0</v>
      </c>
      <c r="T781" s="9">
        <f t="shared" si="136"/>
        <v>63464.15</v>
      </c>
      <c r="U781" s="9">
        <v>-20108.04</v>
      </c>
      <c r="V781" s="9">
        <v>-3027</v>
      </c>
      <c r="W781" s="9">
        <v>0</v>
      </c>
      <c r="X781" s="9">
        <v>-3027</v>
      </c>
      <c r="Y781" s="9">
        <v>0</v>
      </c>
      <c r="Z781" s="9">
        <v>0</v>
      </c>
      <c r="AA781" s="9">
        <f t="shared" si="135"/>
        <v>-23135.040000000001</v>
      </c>
      <c r="AB781" s="9">
        <v>0</v>
      </c>
      <c r="AC781" s="9">
        <f t="shared" si="137"/>
        <v>43356.11</v>
      </c>
      <c r="AD781" s="9">
        <f t="shared" si="138"/>
        <v>40329.11</v>
      </c>
    </row>
    <row r="782" spans="1:30" x14ac:dyDescent="0.3">
      <c r="A782" s="8" t="s">
        <v>30</v>
      </c>
      <c r="B782" s="8" t="s">
        <v>1288</v>
      </c>
      <c r="C782" s="8">
        <v>1600</v>
      </c>
      <c r="D782" s="8">
        <v>160002872</v>
      </c>
      <c r="E782" s="8">
        <v>0</v>
      </c>
      <c r="F782" s="8" t="s">
        <v>1671</v>
      </c>
      <c r="G782" s="8" t="s">
        <v>1672</v>
      </c>
      <c r="H782" s="8" t="s">
        <v>34</v>
      </c>
      <c r="I782" s="8">
        <v>1</v>
      </c>
      <c r="J782" s="8">
        <v>13</v>
      </c>
      <c r="K782" s="8">
        <v>4</v>
      </c>
      <c r="L782" s="8" t="s">
        <v>543</v>
      </c>
      <c r="M782" s="8" t="s">
        <v>543</v>
      </c>
      <c r="N782" s="8" t="e">
        <f>VLOOKUP(D782,[1]fa31!$D$3:$H$539,5,0)</f>
        <v>#REF!</v>
      </c>
      <c r="O782" s="8" t="s">
        <v>38</v>
      </c>
      <c r="P782" s="9">
        <v>43178.32</v>
      </c>
      <c r="Q782" s="9">
        <v>0</v>
      </c>
      <c r="R782" s="9">
        <v>0</v>
      </c>
      <c r="S782" s="9">
        <v>0</v>
      </c>
      <c r="T782" s="9">
        <f t="shared" si="136"/>
        <v>43178.32</v>
      </c>
      <c r="U782" s="9">
        <v>-8878</v>
      </c>
      <c r="V782" s="9">
        <v>-2060</v>
      </c>
      <c r="W782" s="9">
        <v>0</v>
      </c>
      <c r="X782" s="9">
        <v>-2060</v>
      </c>
      <c r="Y782" s="9">
        <v>0</v>
      </c>
      <c r="Z782" s="9">
        <v>0</v>
      </c>
      <c r="AA782" s="9">
        <f t="shared" si="135"/>
        <v>-10938</v>
      </c>
      <c r="AB782" s="9">
        <v>0</v>
      </c>
      <c r="AC782" s="9">
        <f t="shared" si="137"/>
        <v>34300.32</v>
      </c>
      <c r="AD782" s="9">
        <f t="shared" si="138"/>
        <v>32240.32</v>
      </c>
    </row>
    <row r="783" spans="1:30" x14ac:dyDescent="0.3">
      <c r="A783" s="8" t="s">
        <v>30</v>
      </c>
      <c r="B783" s="8" t="s">
        <v>1288</v>
      </c>
      <c r="C783" s="8">
        <v>1600</v>
      </c>
      <c r="D783" s="8">
        <v>160002875</v>
      </c>
      <c r="E783" s="8">
        <v>0</v>
      </c>
      <c r="F783" s="8" t="s">
        <v>1673</v>
      </c>
      <c r="G783" s="8" t="s">
        <v>1674</v>
      </c>
      <c r="H783" s="8" t="s">
        <v>34</v>
      </c>
      <c r="I783" s="8">
        <v>1</v>
      </c>
      <c r="J783" s="8">
        <v>10</v>
      </c>
      <c r="K783" s="8">
        <v>4</v>
      </c>
      <c r="L783" s="8" t="s">
        <v>543</v>
      </c>
      <c r="M783" s="8" t="s">
        <v>543</v>
      </c>
      <c r="N783" s="8" t="e">
        <f>VLOOKUP(D783,[1]fa31!$D$3:$H$539,5,0)</f>
        <v>#REF!</v>
      </c>
      <c r="O783" s="8" t="s">
        <v>38</v>
      </c>
      <c r="P783" s="9">
        <v>30200</v>
      </c>
      <c r="Q783" s="9">
        <v>0</v>
      </c>
      <c r="R783" s="9">
        <v>0</v>
      </c>
      <c r="S783" s="9">
        <v>0</v>
      </c>
      <c r="T783" s="9">
        <f t="shared" si="136"/>
        <v>30200</v>
      </c>
      <c r="U783" s="9">
        <v>-11977.35</v>
      </c>
      <c r="V783" s="9">
        <v>-1438</v>
      </c>
      <c r="W783" s="9">
        <v>0</v>
      </c>
      <c r="X783" s="9">
        <v>-1438</v>
      </c>
      <c r="Y783" s="9">
        <v>0</v>
      </c>
      <c r="Z783" s="9">
        <v>0</v>
      </c>
      <c r="AA783" s="9">
        <f t="shared" si="135"/>
        <v>-13415.35</v>
      </c>
      <c r="AB783" s="9">
        <v>0</v>
      </c>
      <c r="AC783" s="9">
        <f t="shared" si="137"/>
        <v>18222.650000000001</v>
      </c>
      <c r="AD783" s="9">
        <f t="shared" si="138"/>
        <v>16784.650000000001</v>
      </c>
    </row>
    <row r="784" spans="1:30" x14ac:dyDescent="0.3">
      <c r="A784" s="8" t="s">
        <v>30</v>
      </c>
      <c r="B784" s="8" t="s">
        <v>1288</v>
      </c>
      <c r="C784" s="8">
        <v>1600</v>
      </c>
      <c r="D784" s="8">
        <v>160002877</v>
      </c>
      <c r="E784" s="8">
        <v>0</v>
      </c>
      <c r="F784" s="8" t="s">
        <v>1675</v>
      </c>
      <c r="G784" s="8" t="s">
        <v>1676</v>
      </c>
      <c r="H784" s="8" t="s">
        <v>34</v>
      </c>
      <c r="I784" s="8">
        <v>3</v>
      </c>
      <c r="J784" s="8">
        <v>11</v>
      </c>
      <c r="K784" s="8">
        <v>8</v>
      </c>
      <c r="L784" s="8" t="s">
        <v>543</v>
      </c>
      <c r="M784" s="8" t="s">
        <v>543</v>
      </c>
      <c r="N784" s="8" t="e">
        <f>VLOOKUP(D784,[1]fa31!$D$3:$H$539,5,0)</f>
        <v>#REF!</v>
      </c>
      <c r="O784" s="8" t="s">
        <v>38</v>
      </c>
      <c r="P784" s="9">
        <v>25511.43</v>
      </c>
      <c r="Q784" s="9">
        <v>0</v>
      </c>
      <c r="R784" s="9">
        <v>0</v>
      </c>
      <c r="S784" s="9">
        <v>0</v>
      </c>
      <c r="T784" s="9">
        <f t="shared" si="136"/>
        <v>25511.43</v>
      </c>
      <c r="U784" s="9">
        <v>-7941</v>
      </c>
      <c r="V784" s="9">
        <v>-1217</v>
      </c>
      <c r="W784" s="9">
        <v>0</v>
      </c>
      <c r="X784" s="9">
        <v>-1217</v>
      </c>
      <c r="Y784" s="9">
        <v>0</v>
      </c>
      <c r="Z784" s="9">
        <v>0</v>
      </c>
      <c r="AA784" s="9">
        <f t="shared" si="135"/>
        <v>-9158</v>
      </c>
      <c r="AB784" s="9">
        <v>0</v>
      </c>
      <c r="AC784" s="9">
        <f t="shared" si="137"/>
        <v>17570.43</v>
      </c>
      <c r="AD784" s="9">
        <f t="shared" si="138"/>
        <v>16353.43</v>
      </c>
    </row>
    <row r="785" spans="1:30" x14ac:dyDescent="0.3">
      <c r="A785" s="8" t="s">
        <v>30</v>
      </c>
      <c r="B785" s="8" t="s">
        <v>1288</v>
      </c>
      <c r="C785" s="8">
        <v>1600</v>
      </c>
      <c r="D785" s="8">
        <v>160002878</v>
      </c>
      <c r="E785" s="8">
        <v>0</v>
      </c>
      <c r="F785" s="8" t="s">
        <v>1677</v>
      </c>
      <c r="G785" s="8" t="s">
        <v>1678</v>
      </c>
      <c r="H785" s="8" t="s">
        <v>34</v>
      </c>
      <c r="I785" s="8">
        <v>1</v>
      </c>
      <c r="J785" s="8">
        <v>12</v>
      </c>
      <c r="K785" s="8">
        <v>6</v>
      </c>
      <c r="L785" s="8" t="s">
        <v>543</v>
      </c>
      <c r="M785" s="8" t="s">
        <v>543</v>
      </c>
      <c r="N785" s="8" t="e">
        <f>VLOOKUP(D785,[1]fa31!$D$3:$H$539,5,0)</f>
        <v>#REF!</v>
      </c>
      <c r="O785" s="8" t="s">
        <v>38</v>
      </c>
      <c r="P785" s="9">
        <v>22400</v>
      </c>
      <c r="Q785" s="9">
        <v>0</v>
      </c>
      <c r="R785" s="9">
        <v>0</v>
      </c>
      <c r="S785" s="9">
        <v>0</v>
      </c>
      <c r="T785" s="9">
        <f t="shared" si="136"/>
        <v>22400</v>
      </c>
      <c r="U785" s="9">
        <v>-5835</v>
      </c>
      <c r="V785" s="9">
        <v>-1066</v>
      </c>
      <c r="W785" s="9">
        <v>0</v>
      </c>
      <c r="X785" s="9">
        <v>-1066</v>
      </c>
      <c r="Y785" s="9">
        <v>0</v>
      </c>
      <c r="Z785" s="9">
        <v>0</v>
      </c>
      <c r="AA785" s="9">
        <f t="shared" si="135"/>
        <v>-6901</v>
      </c>
      <c r="AB785" s="9">
        <v>0</v>
      </c>
      <c r="AC785" s="9">
        <f t="shared" si="137"/>
        <v>16565</v>
      </c>
      <c r="AD785" s="9">
        <f t="shared" si="138"/>
        <v>15499</v>
      </c>
    </row>
    <row r="786" spans="1:30" x14ac:dyDescent="0.3">
      <c r="A786" s="8" t="s">
        <v>30</v>
      </c>
      <c r="B786" s="8" t="s">
        <v>1288</v>
      </c>
      <c r="C786" s="8">
        <v>1600</v>
      </c>
      <c r="D786" s="8">
        <v>160002879</v>
      </c>
      <c r="E786" s="8">
        <v>0</v>
      </c>
      <c r="F786" s="8" t="s">
        <v>1679</v>
      </c>
      <c r="G786" s="8" t="s">
        <v>1680</v>
      </c>
      <c r="H786" s="8" t="s">
        <v>34</v>
      </c>
      <c r="I786" s="8">
        <v>2</v>
      </c>
      <c r="J786" s="8">
        <v>11</v>
      </c>
      <c r="K786" s="8">
        <v>8</v>
      </c>
      <c r="L786" s="8" t="s">
        <v>543</v>
      </c>
      <c r="M786" s="8" t="s">
        <v>543</v>
      </c>
      <c r="N786" s="8" t="e">
        <f>VLOOKUP(D786,[1]fa31!$D$3:$H$539,5,0)</f>
        <v>#REF!</v>
      </c>
      <c r="O786" s="8" t="s">
        <v>38</v>
      </c>
      <c r="P786" s="9">
        <v>15055.2</v>
      </c>
      <c r="Q786" s="9">
        <v>0</v>
      </c>
      <c r="R786" s="9">
        <v>0</v>
      </c>
      <c r="S786" s="9">
        <v>0</v>
      </c>
      <c r="T786" s="9">
        <f t="shared" si="136"/>
        <v>15055.2</v>
      </c>
      <c r="U786" s="9">
        <v>-4686</v>
      </c>
      <c r="V786" s="9">
        <v>-718</v>
      </c>
      <c r="W786" s="9">
        <v>0</v>
      </c>
      <c r="X786" s="9">
        <v>-718</v>
      </c>
      <c r="Y786" s="9">
        <v>0</v>
      </c>
      <c r="Z786" s="9">
        <v>0</v>
      </c>
      <c r="AA786" s="9">
        <f t="shared" si="135"/>
        <v>-5404</v>
      </c>
      <c r="AB786" s="9">
        <v>0</v>
      </c>
      <c r="AC786" s="9">
        <f t="shared" si="137"/>
        <v>10369.200000000001</v>
      </c>
      <c r="AD786" s="9">
        <f t="shared" si="138"/>
        <v>9651.2000000000007</v>
      </c>
    </row>
    <row r="787" spans="1:30" x14ac:dyDescent="0.3">
      <c r="A787" s="8" t="s">
        <v>30</v>
      </c>
      <c r="B787" s="8" t="s">
        <v>1288</v>
      </c>
      <c r="C787" s="8">
        <v>1600</v>
      </c>
      <c r="D787" s="8">
        <v>160002880</v>
      </c>
      <c r="E787" s="8">
        <v>0</v>
      </c>
      <c r="F787" s="8" t="s">
        <v>1681</v>
      </c>
      <c r="G787" s="8" t="s">
        <v>1599</v>
      </c>
      <c r="H787" s="8" t="s">
        <v>34</v>
      </c>
      <c r="I787" s="8">
        <v>3</v>
      </c>
      <c r="J787" s="8">
        <v>9</v>
      </c>
      <c r="K787" s="8">
        <v>10</v>
      </c>
      <c r="L787" s="8" t="s">
        <v>543</v>
      </c>
      <c r="M787" s="8" t="s">
        <v>543</v>
      </c>
      <c r="N787" s="8" t="e">
        <f>VLOOKUP(D787,[1]fa31!$D$3:$H$539,5,0)</f>
        <v>#REF!</v>
      </c>
      <c r="O787" s="8" t="s">
        <v>38</v>
      </c>
      <c r="P787" s="9">
        <v>10688</v>
      </c>
      <c r="Q787" s="9">
        <v>0</v>
      </c>
      <c r="R787" s="9">
        <v>0</v>
      </c>
      <c r="S787" s="9">
        <v>0</v>
      </c>
      <c r="T787" s="9">
        <f t="shared" si="136"/>
        <v>10688</v>
      </c>
      <c r="U787" s="9">
        <v>-4568.6000000000004</v>
      </c>
      <c r="V787" s="9">
        <v>-510</v>
      </c>
      <c r="W787" s="9">
        <v>0</v>
      </c>
      <c r="X787" s="9">
        <v>-510</v>
      </c>
      <c r="Y787" s="9">
        <v>0</v>
      </c>
      <c r="Z787" s="9">
        <v>0</v>
      </c>
      <c r="AA787" s="9">
        <f t="shared" si="135"/>
        <v>-5078.6000000000004</v>
      </c>
      <c r="AB787" s="9">
        <v>0</v>
      </c>
      <c r="AC787" s="9">
        <f t="shared" si="137"/>
        <v>6119.4</v>
      </c>
      <c r="AD787" s="9">
        <f t="shared" si="138"/>
        <v>5609.4</v>
      </c>
    </row>
    <row r="788" spans="1:30" x14ac:dyDescent="0.3">
      <c r="A788" s="8" t="s">
        <v>30</v>
      </c>
      <c r="B788" s="8" t="s">
        <v>1288</v>
      </c>
      <c r="C788" s="8">
        <v>1600</v>
      </c>
      <c r="D788" s="8">
        <v>160002881</v>
      </c>
      <c r="E788" s="8">
        <v>0</v>
      </c>
      <c r="F788" s="8" t="s">
        <v>1682</v>
      </c>
      <c r="G788" s="8" t="s">
        <v>385</v>
      </c>
      <c r="H788" s="8" t="s">
        <v>34</v>
      </c>
      <c r="I788" s="8">
        <v>2</v>
      </c>
      <c r="J788" s="8">
        <v>12</v>
      </c>
      <c r="K788" s="8">
        <v>0</v>
      </c>
      <c r="L788" s="8" t="s">
        <v>543</v>
      </c>
      <c r="M788" s="8" t="s">
        <v>543</v>
      </c>
      <c r="N788" s="8" t="e">
        <f>VLOOKUP(D788,[1]fa31!$D$3:$H$539,5,0)</f>
        <v>#REF!</v>
      </c>
      <c r="O788" s="8" t="s">
        <v>38</v>
      </c>
      <c r="P788" s="9">
        <v>7200</v>
      </c>
      <c r="Q788" s="9">
        <v>0</v>
      </c>
      <c r="R788" s="9">
        <v>0</v>
      </c>
      <c r="S788" s="9">
        <v>0</v>
      </c>
      <c r="T788" s="9">
        <f t="shared" si="136"/>
        <v>7200</v>
      </c>
      <c r="U788" s="9">
        <v>-2090</v>
      </c>
      <c r="V788" s="9">
        <v>-343</v>
      </c>
      <c r="W788" s="9">
        <v>0</v>
      </c>
      <c r="X788" s="9">
        <v>-343</v>
      </c>
      <c r="Y788" s="9">
        <v>0</v>
      </c>
      <c r="Z788" s="9">
        <v>0</v>
      </c>
      <c r="AA788" s="9">
        <f t="shared" si="135"/>
        <v>-2433</v>
      </c>
      <c r="AB788" s="9">
        <v>0</v>
      </c>
      <c r="AC788" s="9">
        <f t="shared" si="137"/>
        <v>5110</v>
      </c>
      <c r="AD788" s="9">
        <f t="shared" si="138"/>
        <v>4767</v>
      </c>
    </row>
    <row r="789" spans="1:30" x14ac:dyDescent="0.3">
      <c r="A789" s="8" t="s">
        <v>30</v>
      </c>
      <c r="B789" s="8" t="s">
        <v>1288</v>
      </c>
      <c r="C789" s="8">
        <v>1600</v>
      </c>
      <c r="D789" s="8">
        <v>160002882</v>
      </c>
      <c r="E789" s="8">
        <v>0</v>
      </c>
      <c r="F789" s="8" t="s">
        <v>1683</v>
      </c>
      <c r="G789" s="8" t="s">
        <v>1684</v>
      </c>
      <c r="H789" s="8" t="s">
        <v>34</v>
      </c>
      <c r="I789" s="8">
        <v>1</v>
      </c>
      <c r="J789" s="8">
        <v>12</v>
      </c>
      <c r="K789" s="8">
        <v>4</v>
      </c>
      <c r="L789" s="8" t="s">
        <v>543</v>
      </c>
      <c r="M789" s="8" t="s">
        <v>543</v>
      </c>
      <c r="N789" s="8" t="e">
        <f>VLOOKUP(D789,[1]fa31!$D$3:$H$539,5,0)</f>
        <v>#REF!</v>
      </c>
      <c r="O789" s="8" t="s">
        <v>38</v>
      </c>
      <c r="P789" s="9">
        <v>6450</v>
      </c>
      <c r="Q789" s="9">
        <v>0</v>
      </c>
      <c r="R789" s="9">
        <v>0</v>
      </c>
      <c r="S789" s="9">
        <v>0</v>
      </c>
      <c r="T789" s="9">
        <f t="shared" si="136"/>
        <v>6450</v>
      </c>
      <c r="U789" s="9">
        <v>-1733</v>
      </c>
      <c r="V789" s="9">
        <v>-308</v>
      </c>
      <c r="W789" s="9">
        <v>0</v>
      </c>
      <c r="X789" s="9">
        <v>-308</v>
      </c>
      <c r="Y789" s="9">
        <v>0</v>
      </c>
      <c r="Z789" s="9">
        <v>0</v>
      </c>
      <c r="AA789" s="9">
        <f t="shared" si="135"/>
        <v>-2041</v>
      </c>
      <c r="AB789" s="9">
        <v>0</v>
      </c>
      <c r="AC789" s="9">
        <f t="shared" si="137"/>
        <v>4717</v>
      </c>
      <c r="AD789" s="9">
        <f t="shared" si="138"/>
        <v>4409</v>
      </c>
    </row>
    <row r="790" spans="1:30" x14ac:dyDescent="0.3">
      <c r="A790" s="8" t="s">
        <v>30</v>
      </c>
      <c r="B790" s="8" t="s">
        <v>1288</v>
      </c>
      <c r="C790" s="8">
        <v>1600</v>
      </c>
      <c r="D790" s="8">
        <v>160002884</v>
      </c>
      <c r="E790" s="8">
        <v>0</v>
      </c>
      <c r="F790" s="8" t="s">
        <v>1685</v>
      </c>
      <c r="G790" s="8" t="s">
        <v>1686</v>
      </c>
      <c r="H790" s="8" t="s">
        <v>34</v>
      </c>
      <c r="I790" s="8">
        <v>6</v>
      </c>
      <c r="J790" s="8">
        <v>6</v>
      </c>
      <c r="K790" s="8">
        <v>4</v>
      </c>
      <c r="L790" s="8" t="s">
        <v>543</v>
      </c>
      <c r="M790" s="8" t="s">
        <v>543</v>
      </c>
      <c r="N790" s="8" t="e">
        <f>VLOOKUP(D790,[1]fa31!$D$3:$H$539,5,0)</f>
        <v>#REF!</v>
      </c>
      <c r="O790" s="8" t="s">
        <v>38</v>
      </c>
      <c r="P790" s="9">
        <v>554563</v>
      </c>
      <c r="Q790" s="9">
        <v>0</v>
      </c>
      <c r="R790" s="9">
        <v>0</v>
      </c>
      <c r="S790" s="9">
        <v>0</v>
      </c>
      <c r="T790" s="9">
        <f t="shared" si="136"/>
        <v>554563</v>
      </c>
      <c r="U790" s="9">
        <v>-369317.93</v>
      </c>
      <c r="V790" s="9">
        <v>-24967</v>
      </c>
      <c r="W790" s="9">
        <v>0</v>
      </c>
      <c r="X790" s="9">
        <v>-24967</v>
      </c>
      <c r="Y790" s="9">
        <v>0</v>
      </c>
      <c r="Z790" s="9">
        <v>0</v>
      </c>
      <c r="AA790" s="9">
        <f t="shared" si="135"/>
        <v>-394284.93</v>
      </c>
      <c r="AB790" s="9">
        <v>0</v>
      </c>
      <c r="AC790" s="9">
        <f t="shared" si="137"/>
        <v>185245.07</v>
      </c>
      <c r="AD790" s="9">
        <f t="shared" si="138"/>
        <v>160278.07</v>
      </c>
    </row>
    <row r="791" spans="1:30" x14ac:dyDescent="0.3">
      <c r="A791" s="8" t="s">
        <v>30</v>
      </c>
      <c r="B791" s="8" t="s">
        <v>1288</v>
      </c>
      <c r="C791" s="8">
        <v>1600</v>
      </c>
      <c r="D791" s="8">
        <v>160002886</v>
      </c>
      <c r="E791" s="8">
        <v>0</v>
      </c>
      <c r="F791" s="8" t="s">
        <v>1687</v>
      </c>
      <c r="G791" s="8" t="s">
        <v>1688</v>
      </c>
      <c r="H791" s="8" t="s">
        <v>34</v>
      </c>
      <c r="I791" s="8">
        <v>1</v>
      </c>
      <c r="J791" s="8">
        <v>5</v>
      </c>
      <c r="K791" s="8">
        <v>10</v>
      </c>
      <c r="L791" s="8" t="s">
        <v>543</v>
      </c>
      <c r="M791" s="8" t="s">
        <v>543</v>
      </c>
      <c r="N791" s="8" t="e">
        <f>VLOOKUP(D791,[1]fa31!$D$3:$H$539,5,0)</f>
        <v>#REF!</v>
      </c>
      <c r="O791" s="8" t="s">
        <v>38</v>
      </c>
      <c r="P791" s="9">
        <v>217958</v>
      </c>
      <c r="Q791" s="9">
        <v>0</v>
      </c>
      <c r="R791" s="9">
        <v>0</v>
      </c>
      <c r="S791" s="9">
        <v>0</v>
      </c>
      <c r="T791" s="9">
        <f t="shared" si="136"/>
        <v>217958</v>
      </c>
      <c r="U791" s="9">
        <v>-145232.70000000001</v>
      </c>
      <c r="V791" s="9">
        <v>-10955</v>
      </c>
      <c r="W791" s="9">
        <v>0</v>
      </c>
      <c r="X791" s="9">
        <v>-10955</v>
      </c>
      <c r="Y791" s="9">
        <v>0</v>
      </c>
      <c r="Z791" s="9">
        <v>0</v>
      </c>
      <c r="AA791" s="9">
        <f t="shared" si="135"/>
        <v>-156187.70000000001</v>
      </c>
      <c r="AB791" s="9">
        <v>0</v>
      </c>
      <c r="AC791" s="9">
        <f t="shared" si="137"/>
        <v>72725.299999999988</v>
      </c>
      <c r="AD791" s="9">
        <f t="shared" si="138"/>
        <v>61770.299999999988</v>
      </c>
    </row>
    <row r="792" spans="1:30" x14ac:dyDescent="0.3">
      <c r="A792" s="8" t="s">
        <v>30</v>
      </c>
      <c r="B792" s="8" t="s">
        <v>1288</v>
      </c>
      <c r="C792" s="8">
        <v>1600</v>
      </c>
      <c r="D792" s="8">
        <v>160002887</v>
      </c>
      <c r="E792" s="8">
        <v>0</v>
      </c>
      <c r="F792" s="8" t="s">
        <v>1689</v>
      </c>
      <c r="G792" s="8" t="s">
        <v>1690</v>
      </c>
      <c r="H792" s="8" t="s">
        <v>34</v>
      </c>
      <c r="I792" s="8">
        <v>3</v>
      </c>
      <c r="J792" s="8">
        <v>7</v>
      </c>
      <c r="K792" s="8">
        <v>6</v>
      </c>
      <c r="L792" s="8" t="s">
        <v>543</v>
      </c>
      <c r="M792" s="8" t="s">
        <v>543</v>
      </c>
      <c r="N792" s="8" t="e">
        <f>VLOOKUP(D792,[1]fa31!$D$3:$H$539,5,0)</f>
        <v>#REF!</v>
      </c>
      <c r="O792" s="8" t="s">
        <v>38</v>
      </c>
      <c r="P792" s="9">
        <v>96046</v>
      </c>
      <c r="Q792" s="9">
        <v>0</v>
      </c>
      <c r="R792" s="9">
        <v>0</v>
      </c>
      <c r="S792" s="9">
        <v>0</v>
      </c>
      <c r="T792" s="9">
        <f t="shared" si="136"/>
        <v>96046</v>
      </c>
      <c r="U792" s="9">
        <v>-54878.86</v>
      </c>
      <c r="V792" s="9">
        <v>-4628</v>
      </c>
      <c r="W792" s="9">
        <v>0</v>
      </c>
      <c r="X792" s="9">
        <v>-4628</v>
      </c>
      <c r="Y792" s="9">
        <v>0</v>
      </c>
      <c r="Z792" s="9">
        <v>0</v>
      </c>
      <c r="AA792" s="9">
        <f t="shared" si="135"/>
        <v>-59506.86</v>
      </c>
      <c r="AB792" s="9">
        <v>0</v>
      </c>
      <c r="AC792" s="9">
        <f t="shared" si="137"/>
        <v>41167.14</v>
      </c>
      <c r="AD792" s="9">
        <f t="shared" si="138"/>
        <v>36539.14</v>
      </c>
    </row>
    <row r="793" spans="1:30" x14ac:dyDescent="0.3">
      <c r="A793" s="8" t="s">
        <v>30</v>
      </c>
      <c r="B793" s="8" t="s">
        <v>1288</v>
      </c>
      <c r="C793" s="8">
        <v>1600</v>
      </c>
      <c r="D793" s="8">
        <v>160002890</v>
      </c>
      <c r="E793" s="8">
        <v>0</v>
      </c>
      <c r="F793" s="8" t="s">
        <v>1691</v>
      </c>
      <c r="G793" s="8" t="s">
        <v>1692</v>
      </c>
      <c r="H793" s="8" t="s">
        <v>34</v>
      </c>
      <c r="I793" s="8">
        <v>0</v>
      </c>
      <c r="J793" s="8">
        <v>7</v>
      </c>
      <c r="K793" s="8">
        <v>1</v>
      </c>
      <c r="L793" s="8" t="s">
        <v>543</v>
      </c>
      <c r="M793" s="8" t="s">
        <v>543</v>
      </c>
      <c r="N793" s="8" t="e">
        <f>VLOOKUP(D793,[1]fa31!$D$3:$H$539,5,0)</f>
        <v>#REF!</v>
      </c>
      <c r="O793" s="8" t="s">
        <v>38</v>
      </c>
      <c r="P793" s="9">
        <v>23733</v>
      </c>
      <c r="Q793" s="9">
        <v>0</v>
      </c>
      <c r="R793" s="9">
        <v>0</v>
      </c>
      <c r="S793" s="9">
        <v>0</v>
      </c>
      <c r="T793" s="9">
        <f t="shared" si="136"/>
        <v>23733</v>
      </c>
      <c r="U793" s="9">
        <v>-14038.94</v>
      </c>
      <c r="V793" s="9">
        <v>-1165</v>
      </c>
      <c r="W793" s="9">
        <v>0</v>
      </c>
      <c r="X793" s="9">
        <v>-1165</v>
      </c>
      <c r="Y793" s="9">
        <v>0</v>
      </c>
      <c r="Z793" s="9">
        <v>0</v>
      </c>
      <c r="AA793" s="9">
        <f t="shared" si="135"/>
        <v>-15203.94</v>
      </c>
      <c r="AB793" s="9">
        <v>0</v>
      </c>
      <c r="AC793" s="9">
        <f t="shared" si="137"/>
        <v>9694.06</v>
      </c>
      <c r="AD793" s="9">
        <f t="shared" si="138"/>
        <v>8529.06</v>
      </c>
    </row>
    <row r="794" spans="1:30" x14ac:dyDescent="0.3">
      <c r="A794" s="8" t="s">
        <v>30</v>
      </c>
      <c r="B794" s="8" t="s">
        <v>1288</v>
      </c>
      <c r="C794" s="8">
        <v>1600</v>
      </c>
      <c r="D794" s="8">
        <v>160002893</v>
      </c>
      <c r="E794" s="8">
        <v>0</v>
      </c>
      <c r="F794" s="8" t="s">
        <v>1693</v>
      </c>
      <c r="G794" s="8" t="s">
        <v>1694</v>
      </c>
      <c r="H794" s="8" t="s">
        <v>34</v>
      </c>
      <c r="I794" s="8">
        <v>1</v>
      </c>
      <c r="J794" s="8">
        <v>10</v>
      </c>
      <c r="K794" s="8">
        <v>7</v>
      </c>
      <c r="L794" s="8" t="s">
        <v>1327</v>
      </c>
      <c r="M794" s="8" t="s">
        <v>543</v>
      </c>
      <c r="N794" s="8" t="e">
        <f>VLOOKUP(D794,[1]fa31!$D$3:$H$539,5,0)</f>
        <v>#REF!</v>
      </c>
      <c r="O794" s="8" t="s">
        <v>38</v>
      </c>
      <c r="P794" s="9">
        <v>2790175.96</v>
      </c>
      <c r="Q794" s="9">
        <v>0</v>
      </c>
      <c r="R794" s="9">
        <v>0</v>
      </c>
      <c r="S794" s="9">
        <v>0</v>
      </c>
      <c r="T794" s="9">
        <f t="shared" si="136"/>
        <v>2790175.96</v>
      </c>
      <c r="U794" s="9">
        <v>-875416</v>
      </c>
      <c r="V794" s="9">
        <v>-148568</v>
      </c>
      <c r="W794" s="9">
        <v>0</v>
      </c>
      <c r="X794" s="9">
        <v>-148568</v>
      </c>
      <c r="Y794" s="9">
        <v>0</v>
      </c>
      <c r="Z794" s="9">
        <v>0</v>
      </c>
      <c r="AA794" s="9">
        <f t="shared" si="135"/>
        <v>-1023984</v>
      </c>
      <c r="AB794" s="9">
        <v>0</v>
      </c>
      <c r="AC794" s="9">
        <f t="shared" si="137"/>
        <v>1914759.96</v>
      </c>
      <c r="AD794" s="9">
        <f t="shared" si="138"/>
        <v>1766191.96</v>
      </c>
    </row>
    <row r="795" spans="1:30" x14ac:dyDescent="0.3">
      <c r="A795" s="8" t="s">
        <v>30</v>
      </c>
      <c r="B795" s="8" t="s">
        <v>1288</v>
      </c>
      <c r="C795" s="8">
        <v>1600</v>
      </c>
      <c r="D795" s="8">
        <v>160002895</v>
      </c>
      <c r="E795" s="8">
        <v>0</v>
      </c>
      <c r="F795" s="8" t="s">
        <v>1695</v>
      </c>
      <c r="G795" s="8" t="s">
        <v>1696</v>
      </c>
      <c r="H795" s="8" t="s">
        <v>34</v>
      </c>
      <c r="I795" s="8">
        <v>0</v>
      </c>
      <c r="J795" s="8">
        <v>12</v>
      </c>
      <c r="K795" s="8">
        <v>9</v>
      </c>
      <c r="L795" s="8" t="s">
        <v>1327</v>
      </c>
      <c r="M795" s="8" t="s">
        <v>543</v>
      </c>
      <c r="N795" s="8" t="str">
        <f>VLOOKUP(D795,[1]fa31!$D$3:$H$539,5,0)</f>
        <v>22.07.2022</v>
      </c>
      <c r="O795" s="8" t="s">
        <v>38</v>
      </c>
      <c r="P795" s="9">
        <v>1872258.31</v>
      </c>
      <c r="Q795" s="9">
        <v>0</v>
      </c>
      <c r="R795" s="9">
        <v>-1872258.31</v>
      </c>
      <c r="S795" s="9">
        <v>0</v>
      </c>
      <c r="T795" s="9">
        <f t="shared" si="136"/>
        <v>0</v>
      </c>
      <c r="U795" s="9">
        <v>-441641</v>
      </c>
      <c r="V795" s="9">
        <v>-36729</v>
      </c>
      <c r="W795" s="9">
        <v>0</v>
      </c>
      <c r="X795" s="9">
        <v>-36729</v>
      </c>
      <c r="Y795" s="9">
        <f>-(U795+X795)</f>
        <v>478370</v>
      </c>
      <c r="Z795" s="9">
        <v>0</v>
      </c>
      <c r="AA795" s="9">
        <f>U795+X795+Y795+Z795</f>
        <v>0</v>
      </c>
      <c r="AB795" s="9">
        <v>0</v>
      </c>
      <c r="AC795" s="9">
        <f t="shared" si="137"/>
        <v>1430617.31</v>
      </c>
      <c r="AD795" s="9">
        <f t="shared" si="138"/>
        <v>0</v>
      </c>
    </row>
    <row r="796" spans="1:30" x14ac:dyDescent="0.3">
      <c r="A796" s="8" t="s">
        <v>30</v>
      </c>
      <c r="B796" s="8" t="s">
        <v>1288</v>
      </c>
      <c r="C796" s="8">
        <v>1600</v>
      </c>
      <c r="D796" s="8">
        <v>160002897</v>
      </c>
      <c r="E796" s="8">
        <v>0</v>
      </c>
      <c r="F796" s="8" t="s">
        <v>1697</v>
      </c>
      <c r="G796" s="8" t="s">
        <v>1698</v>
      </c>
      <c r="H796" s="8" t="s">
        <v>34</v>
      </c>
      <c r="I796" s="8">
        <v>0</v>
      </c>
      <c r="J796" s="8">
        <v>13</v>
      </c>
      <c r="K796" s="8">
        <v>4</v>
      </c>
      <c r="L796" s="8" t="s">
        <v>1327</v>
      </c>
      <c r="M796" s="8" t="s">
        <v>543</v>
      </c>
      <c r="N796" s="8" t="str">
        <f>VLOOKUP(D796,[1]fa31!$D$3:$H$539,5,0)</f>
        <v>22.07.2022</v>
      </c>
      <c r="O796" s="8" t="s">
        <v>38</v>
      </c>
      <c r="P796" s="9">
        <v>1592335.25</v>
      </c>
      <c r="Q796" s="9">
        <v>0</v>
      </c>
      <c r="R796" s="9">
        <v>-1592335.25</v>
      </c>
      <c r="S796" s="9">
        <v>0</v>
      </c>
      <c r="T796" s="9">
        <f t="shared" si="136"/>
        <v>0</v>
      </c>
      <c r="U796" s="9">
        <v>-318400</v>
      </c>
      <c r="V796" s="9">
        <v>-31180</v>
      </c>
      <c r="W796" s="9">
        <v>0</v>
      </c>
      <c r="X796" s="9">
        <v>-31180</v>
      </c>
      <c r="Y796" s="9">
        <f>-(U796+X796)</f>
        <v>349580</v>
      </c>
      <c r="Z796" s="9">
        <v>0</v>
      </c>
      <c r="AA796" s="9">
        <f>U796+X796+Y796+Z796</f>
        <v>0</v>
      </c>
      <c r="AB796" s="9">
        <v>0</v>
      </c>
      <c r="AC796" s="9">
        <f t="shared" si="137"/>
        <v>1273935.25</v>
      </c>
      <c r="AD796" s="9">
        <f t="shared" si="138"/>
        <v>0</v>
      </c>
    </row>
    <row r="797" spans="1:30" x14ac:dyDescent="0.3">
      <c r="A797" s="8" t="s">
        <v>30</v>
      </c>
      <c r="B797" s="8" t="s">
        <v>1288</v>
      </c>
      <c r="C797" s="8">
        <v>1600</v>
      </c>
      <c r="D797" s="8">
        <v>160002903</v>
      </c>
      <c r="E797" s="8">
        <v>0</v>
      </c>
      <c r="F797" s="8" t="s">
        <v>1699</v>
      </c>
      <c r="G797" s="8" t="s">
        <v>1081</v>
      </c>
      <c r="H797" s="8" t="s">
        <v>34</v>
      </c>
      <c r="I797" s="8">
        <v>2</v>
      </c>
      <c r="J797" s="8">
        <v>13</v>
      </c>
      <c r="K797" s="8">
        <v>4</v>
      </c>
      <c r="L797" s="8" t="s">
        <v>1327</v>
      </c>
      <c r="M797" s="8" t="s">
        <v>543</v>
      </c>
      <c r="N797" s="8" t="e">
        <f>VLOOKUP(D797,[1]fa31!$D$3:$H$539,5,0)</f>
        <v>#REF!</v>
      </c>
      <c r="O797" s="8" t="s">
        <v>38</v>
      </c>
      <c r="P797" s="9">
        <v>366868.79</v>
      </c>
      <c r="Q797" s="9">
        <v>0</v>
      </c>
      <c r="R797" s="9">
        <v>0</v>
      </c>
      <c r="S797" s="9">
        <v>0</v>
      </c>
      <c r="T797" s="9">
        <f t="shared" si="136"/>
        <v>366868.79</v>
      </c>
      <c r="U797" s="9">
        <v>-73863</v>
      </c>
      <c r="V797" s="9">
        <v>-17607</v>
      </c>
      <c r="W797" s="9">
        <v>0</v>
      </c>
      <c r="X797" s="9">
        <v>-17607</v>
      </c>
      <c r="Y797" s="9">
        <v>0</v>
      </c>
      <c r="Z797" s="9">
        <v>0</v>
      </c>
      <c r="AA797" s="9">
        <f>U797+X797+Y797+Z797-AB797</f>
        <v>-91470</v>
      </c>
      <c r="AB797" s="9">
        <v>0</v>
      </c>
      <c r="AC797" s="9">
        <f t="shared" si="137"/>
        <v>293005.78999999998</v>
      </c>
      <c r="AD797" s="9">
        <f t="shared" si="138"/>
        <v>275398.78999999998</v>
      </c>
    </row>
    <row r="798" spans="1:30" x14ac:dyDescent="0.3">
      <c r="A798" s="8" t="s">
        <v>30</v>
      </c>
      <c r="B798" s="8" t="s">
        <v>1288</v>
      </c>
      <c r="C798" s="8">
        <v>1600</v>
      </c>
      <c r="D798" s="8">
        <v>160002905</v>
      </c>
      <c r="E798" s="8">
        <v>0</v>
      </c>
      <c r="F798" s="8" t="s">
        <v>1700</v>
      </c>
      <c r="G798" s="8" t="s">
        <v>1701</v>
      </c>
      <c r="H798" s="8" t="s">
        <v>34</v>
      </c>
      <c r="I798" s="8">
        <v>1</v>
      </c>
      <c r="J798" s="8">
        <v>13</v>
      </c>
      <c r="K798" s="8">
        <v>5</v>
      </c>
      <c r="L798" s="8" t="s">
        <v>1327</v>
      </c>
      <c r="M798" s="8" t="s">
        <v>543</v>
      </c>
      <c r="N798" s="8" t="e">
        <f>VLOOKUP(D798,[1]fa31!$D$3:$H$539,5,0)</f>
        <v>#REF!</v>
      </c>
      <c r="O798" s="8" t="s">
        <v>38</v>
      </c>
      <c r="P798" s="9">
        <v>335134.40000000002</v>
      </c>
      <c r="Q798" s="9">
        <v>0</v>
      </c>
      <c r="R798" s="9">
        <v>0</v>
      </c>
      <c r="S798" s="9">
        <v>0</v>
      </c>
      <c r="T798" s="9">
        <f t="shared" si="136"/>
        <v>335134.40000000002</v>
      </c>
      <c r="U798" s="9">
        <v>-65729</v>
      </c>
      <c r="V798" s="9">
        <v>-16083</v>
      </c>
      <c r="W798" s="9">
        <v>0</v>
      </c>
      <c r="X798" s="9">
        <v>-16083</v>
      </c>
      <c r="Y798" s="9">
        <v>0</v>
      </c>
      <c r="Z798" s="9">
        <v>0</v>
      </c>
      <c r="AA798" s="9">
        <f>U798+X798+Y798+Z798-AB798</f>
        <v>-81812</v>
      </c>
      <c r="AB798" s="9">
        <v>0</v>
      </c>
      <c r="AC798" s="9">
        <f t="shared" si="137"/>
        <v>269405.40000000002</v>
      </c>
      <c r="AD798" s="9">
        <f t="shared" si="138"/>
        <v>253322.40000000002</v>
      </c>
    </row>
    <row r="799" spans="1:30" x14ac:dyDescent="0.3">
      <c r="A799" s="8" t="s">
        <v>30</v>
      </c>
      <c r="B799" s="8" t="s">
        <v>1288</v>
      </c>
      <c r="C799" s="8">
        <v>1600</v>
      </c>
      <c r="D799" s="8">
        <v>160002907</v>
      </c>
      <c r="E799" s="8">
        <v>0</v>
      </c>
      <c r="F799" s="8" t="s">
        <v>1702</v>
      </c>
      <c r="G799" s="8" t="s">
        <v>1703</v>
      </c>
      <c r="H799" s="8" t="s">
        <v>34</v>
      </c>
      <c r="I799" s="8">
        <v>1</v>
      </c>
      <c r="J799" s="8">
        <v>8</v>
      </c>
      <c r="K799" s="8">
        <v>6</v>
      </c>
      <c r="L799" s="8" t="s">
        <v>1327</v>
      </c>
      <c r="M799" s="8" t="s">
        <v>543</v>
      </c>
      <c r="N799" s="8" t="e">
        <f>VLOOKUP(D799,[1]fa31!$D$3:$H$539,5,0)</f>
        <v>#REF!</v>
      </c>
      <c r="O799" s="8" t="s">
        <v>38</v>
      </c>
      <c r="P799" s="9">
        <v>444720</v>
      </c>
      <c r="Q799" s="9">
        <v>0</v>
      </c>
      <c r="R799" s="9">
        <v>0</v>
      </c>
      <c r="S799" s="9">
        <v>0</v>
      </c>
      <c r="T799" s="9">
        <f t="shared" si="136"/>
        <v>444720</v>
      </c>
      <c r="U799" s="9">
        <v>-207224.77</v>
      </c>
      <c r="V799" s="9">
        <v>-23435</v>
      </c>
      <c r="W799" s="9">
        <v>0</v>
      </c>
      <c r="X799" s="9">
        <v>-23435</v>
      </c>
      <c r="Y799" s="9">
        <v>0</v>
      </c>
      <c r="Z799" s="9">
        <v>0</v>
      </c>
      <c r="AA799" s="9">
        <f>U799+X799+Y799+Z799-AB799</f>
        <v>-230659.77</v>
      </c>
      <c r="AB799" s="9">
        <v>0</v>
      </c>
      <c r="AC799" s="9">
        <f t="shared" si="137"/>
        <v>237495.23</v>
      </c>
      <c r="AD799" s="9">
        <f t="shared" si="138"/>
        <v>214060.23</v>
      </c>
    </row>
    <row r="800" spans="1:30" x14ac:dyDescent="0.3">
      <c r="A800" s="8" t="s">
        <v>30</v>
      </c>
      <c r="B800" s="8" t="s">
        <v>1288</v>
      </c>
      <c r="C800" s="8">
        <v>1600</v>
      </c>
      <c r="D800" s="13">
        <v>160002911</v>
      </c>
      <c r="E800" s="8">
        <v>0</v>
      </c>
      <c r="F800" s="8" t="s">
        <v>1704</v>
      </c>
      <c r="G800" s="12" t="s">
        <v>1032</v>
      </c>
      <c r="H800" s="8" t="s">
        <v>34</v>
      </c>
      <c r="I800" s="8">
        <v>1</v>
      </c>
      <c r="J800" s="8">
        <v>9</v>
      </c>
      <c r="K800" s="8">
        <v>4</v>
      </c>
      <c r="L800" s="8" t="s">
        <v>1327</v>
      </c>
      <c r="M800" s="8" t="s">
        <v>543</v>
      </c>
      <c r="N800" s="8" t="str">
        <f>VLOOKUP(D800,[1]fa31!$D$3:$H$539,5,0)</f>
        <v>22.12.2022</v>
      </c>
      <c r="O800" s="8" t="s">
        <v>38</v>
      </c>
      <c r="P800" s="9">
        <v>258075</v>
      </c>
      <c r="Q800" s="9">
        <v>0</v>
      </c>
      <c r="R800" s="9">
        <v>-258075</v>
      </c>
      <c r="S800" s="9">
        <v>0</v>
      </c>
      <c r="T800" s="9">
        <f t="shared" si="136"/>
        <v>0</v>
      </c>
      <c r="U800" s="9">
        <v>-106473.02</v>
      </c>
      <c r="V800" s="9">
        <v>-12988</v>
      </c>
      <c r="W800" s="9">
        <v>0</v>
      </c>
      <c r="X800" s="9">
        <v>-12988</v>
      </c>
      <c r="Y800" s="9">
        <f>-(U800+X800)</f>
        <v>119461.02</v>
      </c>
      <c r="Z800" s="9">
        <v>0</v>
      </c>
      <c r="AA800" s="9">
        <f>U800+X800+Y800+Z800</f>
        <v>0</v>
      </c>
      <c r="AB800" s="9">
        <v>0</v>
      </c>
      <c r="AC800" s="9">
        <f t="shared" si="137"/>
        <v>151601.97999999998</v>
      </c>
      <c r="AD800" s="10">
        <f t="shared" si="138"/>
        <v>0</v>
      </c>
    </row>
    <row r="801" spans="1:30" x14ac:dyDescent="0.3">
      <c r="A801" s="8" t="s">
        <v>30</v>
      </c>
      <c r="B801" s="8" t="s">
        <v>1288</v>
      </c>
      <c r="C801" s="8">
        <v>1600</v>
      </c>
      <c r="D801" s="8">
        <v>160002912</v>
      </c>
      <c r="E801" s="8">
        <v>0</v>
      </c>
      <c r="F801" s="8" t="s">
        <v>1705</v>
      </c>
      <c r="G801" s="8" t="s">
        <v>649</v>
      </c>
      <c r="H801" s="8" t="s">
        <v>34</v>
      </c>
      <c r="I801" s="8">
        <v>1</v>
      </c>
      <c r="J801" s="8">
        <v>4</v>
      </c>
      <c r="K801" s="8">
        <v>6</v>
      </c>
      <c r="L801" s="8" t="s">
        <v>1327</v>
      </c>
      <c r="M801" s="8" t="s">
        <v>543</v>
      </c>
      <c r="N801" s="8" t="e">
        <f>VLOOKUP(D801,[1]fa31!$D$3:$H$539,5,0)</f>
        <v>#REF!</v>
      </c>
      <c r="O801" s="8" t="s">
        <v>38</v>
      </c>
      <c r="P801" s="9">
        <v>438600</v>
      </c>
      <c r="Q801" s="9">
        <v>0</v>
      </c>
      <c r="R801" s="9">
        <v>0</v>
      </c>
      <c r="S801" s="9">
        <v>0</v>
      </c>
      <c r="T801" s="9">
        <f t="shared" si="136"/>
        <v>438600</v>
      </c>
      <c r="U801" s="9">
        <v>-315405.62</v>
      </c>
      <c r="V801" s="9">
        <v>-26124</v>
      </c>
      <c r="W801" s="9">
        <v>0</v>
      </c>
      <c r="X801" s="9">
        <v>-26124</v>
      </c>
      <c r="Y801" s="9">
        <v>0</v>
      </c>
      <c r="Z801" s="9">
        <v>0</v>
      </c>
      <c r="AA801" s="9">
        <f>U801+X801+Y801+Z801-AB801</f>
        <v>-341529.62</v>
      </c>
      <c r="AB801" s="9">
        <v>0</v>
      </c>
      <c r="AC801" s="9">
        <f t="shared" si="137"/>
        <v>123194.38</v>
      </c>
      <c r="AD801" s="9">
        <f t="shared" si="138"/>
        <v>97070.38</v>
      </c>
    </row>
    <row r="802" spans="1:30" x14ac:dyDescent="0.3">
      <c r="A802" s="8" t="s">
        <v>30</v>
      </c>
      <c r="B802" s="8" t="s">
        <v>1288</v>
      </c>
      <c r="C802" s="8">
        <v>1600</v>
      </c>
      <c r="D802" s="8">
        <v>160002913</v>
      </c>
      <c r="E802" s="8">
        <v>0</v>
      </c>
      <c r="F802" s="8" t="s">
        <v>1706</v>
      </c>
      <c r="G802" s="8" t="s">
        <v>1707</v>
      </c>
      <c r="H802" s="8" t="s">
        <v>34</v>
      </c>
      <c r="I802" s="8">
        <v>1</v>
      </c>
      <c r="J802" s="8">
        <v>13</v>
      </c>
      <c r="K802" s="8">
        <v>1</v>
      </c>
      <c r="L802" s="8" t="s">
        <v>1327</v>
      </c>
      <c r="M802" s="8" t="s">
        <v>543</v>
      </c>
      <c r="N802" s="8" t="e">
        <f>VLOOKUP(D802,[1]fa31!$D$3:$H$539,5,0)</f>
        <v>#REF!</v>
      </c>
      <c r="O802" s="8" t="s">
        <v>38</v>
      </c>
      <c r="P802" s="9">
        <v>188993.01</v>
      </c>
      <c r="Q802" s="9">
        <v>0</v>
      </c>
      <c r="R802" s="9">
        <v>0</v>
      </c>
      <c r="S802" s="9">
        <v>0</v>
      </c>
      <c r="T802" s="9">
        <f t="shared" si="136"/>
        <v>188993.01</v>
      </c>
      <c r="U802" s="9">
        <v>-40983</v>
      </c>
      <c r="V802" s="9">
        <v>-9077</v>
      </c>
      <c r="W802" s="9">
        <v>0</v>
      </c>
      <c r="X802" s="9">
        <v>-9077</v>
      </c>
      <c r="Y802" s="9">
        <v>0</v>
      </c>
      <c r="Z802" s="9">
        <v>0</v>
      </c>
      <c r="AA802" s="9">
        <f>U802+X802+Y802+Z802-AB802</f>
        <v>-50060</v>
      </c>
      <c r="AB802" s="9">
        <v>0</v>
      </c>
      <c r="AC802" s="9">
        <f t="shared" si="137"/>
        <v>148010.01</v>
      </c>
      <c r="AD802" s="9">
        <f t="shared" si="138"/>
        <v>138933.01</v>
      </c>
    </row>
    <row r="803" spans="1:30" x14ac:dyDescent="0.3">
      <c r="A803" s="8" t="s">
        <v>30</v>
      </c>
      <c r="B803" s="8" t="s">
        <v>1288</v>
      </c>
      <c r="C803" s="8">
        <v>1600</v>
      </c>
      <c r="D803" s="8">
        <v>160002914</v>
      </c>
      <c r="E803" s="8">
        <v>0</v>
      </c>
      <c r="F803" s="8" t="s">
        <v>1708</v>
      </c>
      <c r="G803" s="8" t="s">
        <v>1709</v>
      </c>
      <c r="H803" s="8" t="s">
        <v>34</v>
      </c>
      <c r="I803" s="8">
        <v>1</v>
      </c>
      <c r="J803" s="8">
        <v>8</v>
      </c>
      <c r="K803" s="8">
        <v>3</v>
      </c>
      <c r="L803" s="8" t="s">
        <v>1327</v>
      </c>
      <c r="M803" s="8" t="s">
        <v>543</v>
      </c>
      <c r="N803" s="8" t="e">
        <f>VLOOKUP(D803,[1]fa31!$D$3:$H$539,5,0)</f>
        <v>#REF!</v>
      </c>
      <c r="O803" s="8" t="s">
        <v>38</v>
      </c>
      <c r="P803" s="9">
        <v>275400</v>
      </c>
      <c r="Q803" s="9">
        <v>0</v>
      </c>
      <c r="R803" s="9">
        <v>0</v>
      </c>
      <c r="S803" s="9">
        <v>0</v>
      </c>
      <c r="T803" s="9">
        <f t="shared" si="136"/>
        <v>275400</v>
      </c>
      <c r="U803" s="9">
        <v>-143485.34</v>
      </c>
      <c r="V803" s="9">
        <v>-13348</v>
      </c>
      <c r="W803" s="9">
        <v>0</v>
      </c>
      <c r="X803" s="9">
        <v>-13348</v>
      </c>
      <c r="Y803" s="9">
        <v>0</v>
      </c>
      <c r="Z803" s="9">
        <v>0</v>
      </c>
      <c r="AA803" s="9">
        <f>U803+X803+Y803+Z803-AB803</f>
        <v>-156833.34</v>
      </c>
      <c r="AB803" s="9">
        <v>0</v>
      </c>
      <c r="AC803" s="9">
        <f t="shared" si="137"/>
        <v>131914.66</v>
      </c>
      <c r="AD803" s="9">
        <f t="shared" si="138"/>
        <v>118566.66</v>
      </c>
    </row>
    <row r="804" spans="1:30" x14ac:dyDescent="0.3">
      <c r="A804" s="8" t="s">
        <v>30</v>
      </c>
      <c r="B804" s="8" t="s">
        <v>1288</v>
      </c>
      <c r="C804" s="8">
        <v>1600</v>
      </c>
      <c r="D804" s="8">
        <v>160002915</v>
      </c>
      <c r="E804" s="8">
        <v>0</v>
      </c>
      <c r="F804" s="8" t="s">
        <v>1710</v>
      </c>
      <c r="G804" s="8" t="s">
        <v>1032</v>
      </c>
      <c r="H804" s="8" t="s">
        <v>34</v>
      </c>
      <c r="I804" s="8">
        <v>0</v>
      </c>
      <c r="J804" s="8">
        <v>9</v>
      </c>
      <c r="K804" s="8">
        <v>6</v>
      </c>
      <c r="L804" s="8" t="s">
        <v>1327</v>
      </c>
      <c r="M804" s="8" t="s">
        <v>543</v>
      </c>
      <c r="N804" s="8" t="str">
        <f>VLOOKUP(D804,[1]fa31!$D$3:$H$539,5,0)</f>
        <v>22.07.2022</v>
      </c>
      <c r="O804" s="8" t="s">
        <v>38</v>
      </c>
      <c r="P804" s="9">
        <v>223762.5</v>
      </c>
      <c r="Q804" s="9">
        <v>0</v>
      </c>
      <c r="R804" s="9">
        <v>-223762.5</v>
      </c>
      <c r="S804" s="9">
        <v>0</v>
      </c>
      <c r="T804" s="9">
        <f t="shared" si="136"/>
        <v>0</v>
      </c>
      <c r="U804" s="9">
        <v>-89596.18</v>
      </c>
      <c r="V804" s="9">
        <v>-4764</v>
      </c>
      <c r="W804" s="9">
        <v>0</v>
      </c>
      <c r="X804" s="9">
        <v>-4764</v>
      </c>
      <c r="Y804" s="9">
        <f>-(U804+X804)</f>
        <v>94360.18</v>
      </c>
      <c r="Z804" s="9">
        <v>0</v>
      </c>
      <c r="AA804" s="9">
        <f>U804+X804+Y804+Z804</f>
        <v>0</v>
      </c>
      <c r="AB804" s="9">
        <v>0</v>
      </c>
      <c r="AC804" s="9">
        <f t="shared" si="137"/>
        <v>134166.32</v>
      </c>
      <c r="AD804" s="9">
        <f t="shared" si="138"/>
        <v>0</v>
      </c>
    </row>
    <row r="805" spans="1:30" x14ac:dyDescent="0.3">
      <c r="A805" s="8" t="s">
        <v>30</v>
      </c>
      <c r="B805" s="8" t="s">
        <v>1288</v>
      </c>
      <c r="C805" s="8">
        <v>1600</v>
      </c>
      <c r="D805" s="8">
        <v>160002916</v>
      </c>
      <c r="E805" s="8">
        <v>0</v>
      </c>
      <c r="F805" s="8" t="s">
        <v>1711</v>
      </c>
      <c r="G805" s="8" t="s">
        <v>1032</v>
      </c>
      <c r="H805" s="8" t="s">
        <v>34</v>
      </c>
      <c r="I805" s="8">
        <v>0</v>
      </c>
      <c r="J805" s="8">
        <v>9</v>
      </c>
      <c r="K805" s="8">
        <v>9</v>
      </c>
      <c r="L805" s="8" t="s">
        <v>1327</v>
      </c>
      <c r="M805" s="8" t="s">
        <v>543</v>
      </c>
      <c r="N805" s="8" t="str">
        <f>VLOOKUP(D805,[1]fa31!$D$3:$H$539,5,0)</f>
        <v>22.07.2022</v>
      </c>
      <c r="O805" s="8" t="s">
        <v>38</v>
      </c>
      <c r="P805" s="9">
        <v>212287.5</v>
      </c>
      <c r="Q805" s="9">
        <v>0</v>
      </c>
      <c r="R805" s="9">
        <v>-212287.5</v>
      </c>
      <c r="S805" s="9">
        <v>0</v>
      </c>
      <c r="T805" s="9">
        <f t="shared" si="136"/>
        <v>0</v>
      </c>
      <c r="U805" s="9">
        <v>-81233.06</v>
      </c>
      <c r="V805" s="9">
        <v>-4524</v>
      </c>
      <c r="W805" s="9">
        <v>0</v>
      </c>
      <c r="X805" s="9">
        <v>-4524</v>
      </c>
      <c r="Y805" s="9">
        <f>-(U805+X805)</f>
        <v>85757.06</v>
      </c>
      <c r="Z805" s="9">
        <v>0</v>
      </c>
      <c r="AA805" s="9">
        <f>U805+X805+Y805+Z805</f>
        <v>0</v>
      </c>
      <c r="AB805" s="9">
        <v>0</v>
      </c>
      <c r="AC805" s="9">
        <f t="shared" si="137"/>
        <v>131054.44</v>
      </c>
      <c r="AD805" s="9">
        <f t="shared" si="138"/>
        <v>0</v>
      </c>
    </row>
    <row r="806" spans="1:30" x14ac:dyDescent="0.3">
      <c r="A806" s="8" t="s">
        <v>30</v>
      </c>
      <c r="B806" s="8" t="s">
        <v>1288</v>
      </c>
      <c r="C806" s="8">
        <v>1600</v>
      </c>
      <c r="D806" s="8">
        <v>160002918</v>
      </c>
      <c r="E806" s="8">
        <v>0</v>
      </c>
      <c r="F806" s="8" t="s">
        <v>1712</v>
      </c>
      <c r="G806" s="8" t="s">
        <v>1099</v>
      </c>
      <c r="H806" s="8" t="s">
        <v>34</v>
      </c>
      <c r="I806" s="8">
        <v>1</v>
      </c>
      <c r="J806" s="8">
        <v>13</v>
      </c>
      <c r="K806" s="8">
        <v>1</v>
      </c>
      <c r="L806" s="8" t="s">
        <v>1327</v>
      </c>
      <c r="M806" s="8" t="s">
        <v>543</v>
      </c>
      <c r="N806" s="8" t="e">
        <f>VLOOKUP(D806,[1]fa31!$D$3:$H$539,5,0)</f>
        <v>#REF!</v>
      </c>
      <c r="O806" s="8" t="s">
        <v>38</v>
      </c>
      <c r="P806" s="9">
        <v>166758.54</v>
      </c>
      <c r="Q806" s="9">
        <v>0</v>
      </c>
      <c r="R806" s="9">
        <v>0</v>
      </c>
      <c r="S806" s="9">
        <v>0</v>
      </c>
      <c r="T806" s="9">
        <f t="shared" si="136"/>
        <v>166758.54</v>
      </c>
      <c r="U806" s="9">
        <v>-36161</v>
      </c>
      <c r="V806" s="9">
        <v>-8009</v>
      </c>
      <c r="W806" s="9">
        <v>0</v>
      </c>
      <c r="X806" s="9">
        <v>-8009</v>
      </c>
      <c r="Y806" s="9">
        <v>0</v>
      </c>
      <c r="Z806" s="9">
        <v>0</v>
      </c>
      <c r="AA806" s="9">
        <f>U806+X806+Y806+Z806-AB806</f>
        <v>-44170</v>
      </c>
      <c r="AB806" s="9">
        <v>0</v>
      </c>
      <c r="AC806" s="9">
        <f t="shared" si="137"/>
        <v>130597.54000000001</v>
      </c>
      <c r="AD806" s="9">
        <f t="shared" si="138"/>
        <v>122588.54000000001</v>
      </c>
    </row>
    <row r="807" spans="1:30" x14ac:dyDescent="0.3">
      <c r="A807" s="8" t="s">
        <v>30</v>
      </c>
      <c r="B807" s="8" t="s">
        <v>1288</v>
      </c>
      <c r="C807" s="8">
        <v>1600</v>
      </c>
      <c r="D807" s="8">
        <v>160002921</v>
      </c>
      <c r="E807" s="8">
        <v>0</v>
      </c>
      <c r="F807" s="8" t="s">
        <v>1713</v>
      </c>
      <c r="G807" s="8" t="s">
        <v>1714</v>
      </c>
      <c r="H807" s="8" t="s">
        <v>34</v>
      </c>
      <c r="I807" s="8">
        <v>1</v>
      </c>
      <c r="J807" s="8">
        <v>10</v>
      </c>
      <c r="K807" s="8">
        <v>3</v>
      </c>
      <c r="L807" s="8" t="s">
        <v>1715</v>
      </c>
      <c r="M807" s="8" t="s">
        <v>543</v>
      </c>
      <c r="N807" s="8" t="e">
        <f>VLOOKUP(D807,[1]fa31!$D$3:$H$539,5,0)</f>
        <v>#REF!</v>
      </c>
      <c r="O807" s="8" t="s">
        <v>38</v>
      </c>
      <c r="P807" s="9">
        <v>169241.91</v>
      </c>
      <c r="Q807" s="9">
        <v>0</v>
      </c>
      <c r="R807" s="9">
        <v>0</v>
      </c>
      <c r="S807" s="9">
        <v>0</v>
      </c>
      <c r="T807" s="9">
        <f t="shared" si="136"/>
        <v>169241.91</v>
      </c>
      <c r="U807" s="9">
        <v>-60062.07</v>
      </c>
      <c r="V807" s="9">
        <v>-8754</v>
      </c>
      <c r="W807" s="9">
        <v>0</v>
      </c>
      <c r="X807" s="9">
        <v>-8754</v>
      </c>
      <c r="Y807" s="9">
        <v>0</v>
      </c>
      <c r="Z807" s="9">
        <v>0</v>
      </c>
      <c r="AA807" s="9">
        <f>U807+X807+Y807+Z807-AB807</f>
        <v>-68816.070000000007</v>
      </c>
      <c r="AB807" s="9">
        <v>0</v>
      </c>
      <c r="AC807" s="9">
        <f t="shared" si="137"/>
        <v>109179.84</v>
      </c>
      <c r="AD807" s="9">
        <f t="shared" si="138"/>
        <v>100425.84</v>
      </c>
    </row>
    <row r="808" spans="1:30" x14ac:dyDescent="0.3">
      <c r="A808" s="8" t="s">
        <v>30</v>
      </c>
      <c r="B808" s="8" t="s">
        <v>1288</v>
      </c>
      <c r="C808" s="8">
        <v>1600</v>
      </c>
      <c r="D808" s="8">
        <v>160002923</v>
      </c>
      <c r="E808" s="8">
        <v>0</v>
      </c>
      <c r="F808" s="8" t="s">
        <v>1716</v>
      </c>
      <c r="G808" s="8" t="s">
        <v>1717</v>
      </c>
      <c r="H808" s="8" t="s">
        <v>34</v>
      </c>
      <c r="I808" s="8">
        <v>1</v>
      </c>
      <c r="J808" s="8">
        <v>5</v>
      </c>
      <c r="K808" s="8">
        <v>11</v>
      </c>
      <c r="L808" s="8" t="s">
        <v>1715</v>
      </c>
      <c r="M808" s="8" t="s">
        <v>543</v>
      </c>
      <c r="N808" s="8" t="e">
        <f>VLOOKUP(D808,[1]fa31!$D$3:$H$539,5,0)</f>
        <v>#REF!</v>
      </c>
      <c r="O808" s="8" t="s">
        <v>38</v>
      </c>
      <c r="P808" s="9">
        <v>237960</v>
      </c>
      <c r="Q808" s="9">
        <v>0</v>
      </c>
      <c r="R808" s="9">
        <v>0</v>
      </c>
      <c r="S808" s="9">
        <v>0</v>
      </c>
      <c r="T808" s="9">
        <f t="shared" si="136"/>
        <v>237960</v>
      </c>
      <c r="U808" s="9">
        <v>-149670.39999999999</v>
      </c>
      <c r="V808" s="9">
        <v>-13271</v>
      </c>
      <c r="W808" s="9">
        <v>0</v>
      </c>
      <c r="X808" s="9">
        <v>-13271</v>
      </c>
      <c r="Y808" s="9">
        <v>0</v>
      </c>
      <c r="Z808" s="9">
        <v>0</v>
      </c>
      <c r="AA808" s="9">
        <f>U808+X808+Y808+Z808-AB808</f>
        <v>-162941.4</v>
      </c>
      <c r="AB808" s="9">
        <v>0</v>
      </c>
      <c r="AC808" s="9">
        <f t="shared" si="137"/>
        <v>88289.600000000006</v>
      </c>
      <c r="AD808" s="9">
        <f t="shared" si="138"/>
        <v>75018.600000000006</v>
      </c>
    </row>
    <row r="809" spans="1:30" x14ac:dyDescent="0.3">
      <c r="A809" s="8" t="s">
        <v>30</v>
      </c>
      <c r="B809" s="8" t="s">
        <v>1288</v>
      </c>
      <c r="C809" s="8">
        <v>1600</v>
      </c>
      <c r="D809" s="8">
        <v>160002924</v>
      </c>
      <c r="E809" s="8">
        <v>0</v>
      </c>
      <c r="F809" s="8" t="s">
        <v>1718</v>
      </c>
      <c r="G809" s="8" t="s">
        <v>1719</v>
      </c>
      <c r="H809" s="8" t="s">
        <v>34</v>
      </c>
      <c r="I809" s="8">
        <v>1</v>
      </c>
      <c r="J809" s="8">
        <v>7</v>
      </c>
      <c r="K809" s="8">
        <v>4</v>
      </c>
      <c r="L809" s="8" t="s">
        <v>1715</v>
      </c>
      <c r="M809" s="8" t="s">
        <v>543</v>
      </c>
      <c r="N809" s="8" t="e">
        <f>VLOOKUP(D809,[1]fa31!$D$3:$H$539,5,0)</f>
        <v>#REF!</v>
      </c>
      <c r="O809" s="8" t="s">
        <v>38</v>
      </c>
      <c r="P809" s="9">
        <v>203428</v>
      </c>
      <c r="Q809" s="9">
        <v>0</v>
      </c>
      <c r="R809" s="9">
        <v>0</v>
      </c>
      <c r="S809" s="9">
        <v>0</v>
      </c>
      <c r="T809" s="9">
        <f t="shared" si="136"/>
        <v>203428</v>
      </c>
      <c r="U809" s="9">
        <v>-110639.02</v>
      </c>
      <c r="V809" s="9">
        <v>-10819</v>
      </c>
      <c r="W809" s="9">
        <v>0</v>
      </c>
      <c r="X809" s="9">
        <v>-10819</v>
      </c>
      <c r="Y809" s="9">
        <v>0</v>
      </c>
      <c r="Z809" s="9">
        <v>0</v>
      </c>
      <c r="AA809" s="9">
        <f>U809+X809+Y809+Z809-AB809</f>
        <v>-121458.02</v>
      </c>
      <c r="AB809" s="9">
        <v>0</v>
      </c>
      <c r="AC809" s="9">
        <f t="shared" si="137"/>
        <v>92788.98</v>
      </c>
      <c r="AD809" s="9">
        <f t="shared" si="138"/>
        <v>81969.98</v>
      </c>
    </row>
    <row r="810" spans="1:30" x14ac:dyDescent="0.3">
      <c r="A810" s="8" t="s">
        <v>30</v>
      </c>
      <c r="B810" s="8" t="s">
        <v>1288</v>
      </c>
      <c r="C810" s="8">
        <v>1600</v>
      </c>
      <c r="D810" s="8">
        <v>160002925</v>
      </c>
      <c r="E810" s="8">
        <v>0</v>
      </c>
      <c r="F810" s="8" t="s">
        <v>1720</v>
      </c>
      <c r="G810" s="8" t="s">
        <v>1607</v>
      </c>
      <c r="H810" s="8" t="s">
        <v>34</v>
      </c>
      <c r="I810" s="8">
        <v>1</v>
      </c>
      <c r="J810" s="8">
        <v>4</v>
      </c>
      <c r="K810" s="8">
        <v>5</v>
      </c>
      <c r="L810" s="8" t="s">
        <v>1715</v>
      </c>
      <c r="M810" s="8" t="s">
        <v>543</v>
      </c>
      <c r="N810" s="8" t="e">
        <f>VLOOKUP(D810,[1]fa31!$D$3:$H$539,5,0)</f>
        <v>#REF!</v>
      </c>
      <c r="O810" s="8" t="s">
        <v>38</v>
      </c>
      <c r="P810" s="9">
        <v>251859</v>
      </c>
      <c r="Q810" s="9">
        <v>0</v>
      </c>
      <c r="R810" s="9">
        <v>0</v>
      </c>
      <c r="S810" s="9">
        <v>0</v>
      </c>
      <c r="T810" s="9">
        <f t="shared" si="136"/>
        <v>251859</v>
      </c>
      <c r="U810" s="9">
        <v>-182941.5</v>
      </c>
      <c r="V810" s="9">
        <v>-14965</v>
      </c>
      <c r="W810" s="9">
        <v>0</v>
      </c>
      <c r="X810" s="9">
        <v>-14965</v>
      </c>
      <c r="Y810" s="9">
        <v>0</v>
      </c>
      <c r="Z810" s="9">
        <v>0</v>
      </c>
      <c r="AA810" s="9">
        <f>U810+X810+Y810+Z810-AB810</f>
        <v>-197906.5</v>
      </c>
      <c r="AB810" s="9">
        <v>0</v>
      </c>
      <c r="AC810" s="9">
        <f t="shared" si="137"/>
        <v>68917.5</v>
      </c>
      <c r="AD810" s="9">
        <f t="shared" si="138"/>
        <v>53952.5</v>
      </c>
    </row>
    <row r="811" spans="1:30" x14ac:dyDescent="0.3">
      <c r="A811" s="8" t="s">
        <v>30</v>
      </c>
      <c r="B811" s="8" t="s">
        <v>1288</v>
      </c>
      <c r="C811" s="8">
        <v>1600</v>
      </c>
      <c r="D811" s="13">
        <v>160002926</v>
      </c>
      <c r="E811" s="8">
        <v>0</v>
      </c>
      <c r="F811" s="8" t="s">
        <v>1721</v>
      </c>
      <c r="G811" s="12" t="s">
        <v>1722</v>
      </c>
      <c r="H811" s="8" t="s">
        <v>34</v>
      </c>
      <c r="I811" s="8">
        <v>1</v>
      </c>
      <c r="J811" s="8">
        <v>4</v>
      </c>
      <c r="K811" s="8">
        <v>5</v>
      </c>
      <c r="L811" s="8" t="s">
        <v>1715</v>
      </c>
      <c r="M811" s="8" t="s">
        <v>543</v>
      </c>
      <c r="N811" s="8" t="str">
        <f>VLOOKUP(D811,[1]fa31!$D$3:$H$539,5,0)</f>
        <v>22.12.2022</v>
      </c>
      <c r="O811" s="8" t="s">
        <v>38</v>
      </c>
      <c r="P811" s="9">
        <v>251859</v>
      </c>
      <c r="Q811" s="9">
        <v>0</v>
      </c>
      <c r="R811" s="9">
        <v>-251859</v>
      </c>
      <c r="S811" s="9">
        <v>0</v>
      </c>
      <c r="T811" s="9">
        <f t="shared" si="136"/>
        <v>0</v>
      </c>
      <c r="U811" s="9">
        <v>-182941.5</v>
      </c>
      <c r="V811" s="9">
        <v>-14421</v>
      </c>
      <c r="W811" s="9">
        <v>0</v>
      </c>
      <c r="X811" s="9">
        <v>-14421</v>
      </c>
      <c r="Y811" s="9">
        <f>-(U811+X811)</f>
        <v>197362.5</v>
      </c>
      <c r="Z811" s="9">
        <v>0</v>
      </c>
      <c r="AA811" s="9">
        <f>U811+X811+Y811+Z811</f>
        <v>0</v>
      </c>
      <c r="AB811" s="9">
        <v>0</v>
      </c>
      <c r="AC811" s="9">
        <f t="shared" si="137"/>
        <v>68917.5</v>
      </c>
      <c r="AD811" s="10">
        <f t="shared" si="138"/>
        <v>0</v>
      </c>
    </row>
    <row r="812" spans="1:30" x14ac:dyDescent="0.3">
      <c r="A812" s="8" t="s">
        <v>30</v>
      </c>
      <c r="B812" s="8" t="s">
        <v>1288</v>
      </c>
      <c r="C812" s="8">
        <v>1600</v>
      </c>
      <c r="D812" s="8">
        <v>160002927</v>
      </c>
      <c r="E812" s="8">
        <v>0</v>
      </c>
      <c r="F812" s="8" t="s">
        <v>1723</v>
      </c>
      <c r="G812" s="8" t="s">
        <v>692</v>
      </c>
      <c r="H812" s="8" t="s">
        <v>34</v>
      </c>
      <c r="I812" s="8">
        <v>1</v>
      </c>
      <c r="J812" s="8">
        <v>9</v>
      </c>
      <c r="K812" s="8">
        <v>10</v>
      </c>
      <c r="L812" s="8" t="s">
        <v>1715</v>
      </c>
      <c r="M812" s="8" t="s">
        <v>543</v>
      </c>
      <c r="N812" s="8" t="e">
        <f>VLOOKUP(D812,[1]fa31!$D$3:$H$539,5,0)</f>
        <v>#REF!</v>
      </c>
      <c r="O812" s="8" t="s">
        <v>38</v>
      </c>
      <c r="P812" s="9">
        <v>123425.1</v>
      </c>
      <c r="Q812" s="9">
        <v>0</v>
      </c>
      <c r="R812" s="9">
        <v>0</v>
      </c>
      <c r="S812" s="9">
        <v>0</v>
      </c>
      <c r="T812" s="9">
        <f t="shared" si="136"/>
        <v>123425.1</v>
      </c>
      <c r="U812" s="9">
        <v>-46989.46</v>
      </c>
      <c r="V812" s="9">
        <v>-6415</v>
      </c>
      <c r="W812" s="9">
        <v>0</v>
      </c>
      <c r="X812" s="9">
        <v>-6415</v>
      </c>
      <c r="Y812" s="9">
        <v>0</v>
      </c>
      <c r="Z812" s="9">
        <v>0</v>
      </c>
      <c r="AA812" s="9">
        <f t="shared" ref="AA812:AA875" si="139">U812+X812+Y812+Z812-AB812</f>
        <v>-53404.46</v>
      </c>
      <c r="AB812" s="9">
        <v>0</v>
      </c>
      <c r="AC812" s="9">
        <f t="shared" si="137"/>
        <v>76435.640000000014</v>
      </c>
      <c r="AD812" s="9">
        <f t="shared" si="138"/>
        <v>70020.640000000014</v>
      </c>
    </row>
    <row r="813" spans="1:30" x14ac:dyDescent="0.3">
      <c r="A813" s="8" t="s">
        <v>30</v>
      </c>
      <c r="B813" s="8" t="s">
        <v>1288</v>
      </c>
      <c r="C813" s="8">
        <v>1600</v>
      </c>
      <c r="D813" s="8">
        <v>160002928</v>
      </c>
      <c r="E813" s="8">
        <v>0</v>
      </c>
      <c r="F813" s="8" t="s">
        <v>1724</v>
      </c>
      <c r="G813" s="8" t="s">
        <v>1725</v>
      </c>
      <c r="H813" s="8" t="s">
        <v>34</v>
      </c>
      <c r="I813" s="8">
        <v>1</v>
      </c>
      <c r="J813" s="8">
        <v>4</v>
      </c>
      <c r="K813" s="8">
        <v>5</v>
      </c>
      <c r="L813" s="8" t="s">
        <v>1715</v>
      </c>
      <c r="M813" s="8" t="s">
        <v>543</v>
      </c>
      <c r="N813" s="8" t="e">
        <f>VLOOKUP(D813,[1]fa31!$D$3:$H$539,5,0)</f>
        <v>#REF!</v>
      </c>
      <c r="O813" s="8" t="s">
        <v>38</v>
      </c>
      <c r="P813" s="9">
        <v>220473</v>
      </c>
      <c r="Q813" s="9">
        <v>0</v>
      </c>
      <c r="R813" s="9">
        <v>0</v>
      </c>
      <c r="S813" s="9">
        <v>0</v>
      </c>
      <c r="T813" s="9">
        <f t="shared" si="136"/>
        <v>220473</v>
      </c>
      <c r="U813" s="9">
        <v>-160142.84</v>
      </c>
      <c r="V813" s="9">
        <v>-13101</v>
      </c>
      <c r="W813" s="9">
        <v>0</v>
      </c>
      <c r="X813" s="9">
        <v>-13101</v>
      </c>
      <c r="Y813" s="9">
        <v>0</v>
      </c>
      <c r="Z813" s="9">
        <v>0</v>
      </c>
      <c r="AA813" s="9">
        <f t="shared" si="139"/>
        <v>-173243.84</v>
      </c>
      <c r="AB813" s="9">
        <v>0</v>
      </c>
      <c r="AC813" s="9">
        <f t="shared" si="137"/>
        <v>60330.16</v>
      </c>
      <c r="AD813" s="9">
        <f t="shared" si="138"/>
        <v>47229.16</v>
      </c>
    </row>
    <row r="814" spans="1:30" x14ac:dyDescent="0.3">
      <c r="A814" s="8" t="s">
        <v>30</v>
      </c>
      <c r="B814" s="8" t="s">
        <v>1288</v>
      </c>
      <c r="C814" s="8">
        <v>1600</v>
      </c>
      <c r="D814" s="8">
        <v>160002930</v>
      </c>
      <c r="E814" s="8">
        <v>0</v>
      </c>
      <c r="F814" s="8" t="s">
        <v>1726</v>
      </c>
      <c r="G814" s="8" t="s">
        <v>1727</v>
      </c>
      <c r="H814" s="8" t="s">
        <v>34</v>
      </c>
      <c r="I814" s="8">
        <v>1</v>
      </c>
      <c r="J814" s="8">
        <v>10</v>
      </c>
      <c r="K814" s="8">
        <v>7</v>
      </c>
      <c r="L814" s="8" t="s">
        <v>1715</v>
      </c>
      <c r="M814" s="8" t="s">
        <v>543</v>
      </c>
      <c r="N814" s="8" t="e">
        <f>VLOOKUP(D814,[1]fa31!$D$3:$H$539,5,0)</f>
        <v>#REF!</v>
      </c>
      <c r="O814" s="8" t="s">
        <v>38</v>
      </c>
      <c r="P814" s="9">
        <v>106639.18</v>
      </c>
      <c r="Q814" s="9">
        <v>0</v>
      </c>
      <c r="R814" s="9">
        <v>0</v>
      </c>
      <c r="S814" s="9">
        <v>0</v>
      </c>
      <c r="T814" s="9">
        <f t="shared" si="136"/>
        <v>106639.18</v>
      </c>
      <c r="U814" s="9">
        <v>-35406.5</v>
      </c>
      <c r="V814" s="9">
        <v>-5515</v>
      </c>
      <c r="W814" s="9">
        <v>0</v>
      </c>
      <c r="X814" s="9">
        <v>-5515</v>
      </c>
      <c r="Y814" s="9">
        <v>0</v>
      </c>
      <c r="Z814" s="9">
        <v>0</v>
      </c>
      <c r="AA814" s="9">
        <f t="shared" si="139"/>
        <v>-40921.5</v>
      </c>
      <c r="AB814" s="9">
        <v>0</v>
      </c>
      <c r="AC814" s="9">
        <f t="shared" si="137"/>
        <v>71232.679999999993</v>
      </c>
      <c r="AD814" s="9">
        <f t="shared" si="138"/>
        <v>65717.679999999993</v>
      </c>
    </row>
    <row r="815" spans="1:30" x14ac:dyDescent="0.3">
      <c r="A815" s="8" t="s">
        <v>30</v>
      </c>
      <c r="B815" s="8" t="s">
        <v>1288</v>
      </c>
      <c r="C815" s="8">
        <v>1600</v>
      </c>
      <c r="D815" s="8">
        <v>160002932</v>
      </c>
      <c r="E815" s="8">
        <v>0</v>
      </c>
      <c r="F815" s="8" t="s">
        <v>1728</v>
      </c>
      <c r="G815" s="8" t="s">
        <v>676</v>
      </c>
      <c r="H815" s="8" t="s">
        <v>34</v>
      </c>
      <c r="I815" s="8">
        <v>1</v>
      </c>
      <c r="J815" s="8">
        <v>9</v>
      </c>
      <c r="K815" s="8">
        <v>5</v>
      </c>
      <c r="L815" s="8" t="s">
        <v>1715</v>
      </c>
      <c r="M815" s="8" t="s">
        <v>543</v>
      </c>
      <c r="N815" s="8" t="e">
        <f>VLOOKUP(D815,[1]fa31!$D$3:$H$539,5,0)</f>
        <v>#REF!</v>
      </c>
      <c r="O815" s="8" t="s">
        <v>38</v>
      </c>
      <c r="P815" s="9">
        <v>104728</v>
      </c>
      <c r="Q815" s="9">
        <v>0</v>
      </c>
      <c r="R815" s="9">
        <v>0</v>
      </c>
      <c r="S815" s="9">
        <v>0</v>
      </c>
      <c r="T815" s="9">
        <f t="shared" si="136"/>
        <v>104728</v>
      </c>
      <c r="U815" s="9">
        <v>-42548.800000000003</v>
      </c>
      <c r="V815" s="9">
        <v>-5475</v>
      </c>
      <c r="W815" s="9">
        <v>0</v>
      </c>
      <c r="X815" s="9">
        <v>-5475</v>
      </c>
      <c r="Y815" s="9">
        <v>0</v>
      </c>
      <c r="Z815" s="9">
        <v>0</v>
      </c>
      <c r="AA815" s="9">
        <f t="shared" si="139"/>
        <v>-48023.8</v>
      </c>
      <c r="AB815" s="9">
        <v>0</v>
      </c>
      <c r="AC815" s="9">
        <f t="shared" si="137"/>
        <v>62179.199999999997</v>
      </c>
      <c r="AD815" s="9">
        <f t="shared" si="138"/>
        <v>56704.2</v>
      </c>
    </row>
    <row r="816" spans="1:30" x14ac:dyDescent="0.3">
      <c r="A816" s="8" t="s">
        <v>30</v>
      </c>
      <c r="B816" s="8" t="s">
        <v>1288</v>
      </c>
      <c r="C816" s="8">
        <v>1600</v>
      </c>
      <c r="D816" s="8">
        <v>160002934</v>
      </c>
      <c r="E816" s="8">
        <v>0</v>
      </c>
      <c r="F816" s="8" t="s">
        <v>1729</v>
      </c>
      <c r="G816" s="8" t="s">
        <v>1730</v>
      </c>
      <c r="H816" s="8" t="s">
        <v>34</v>
      </c>
      <c r="I816" s="8">
        <v>794</v>
      </c>
      <c r="J816" s="8">
        <v>12</v>
      </c>
      <c r="K816" s="8">
        <v>9</v>
      </c>
      <c r="L816" s="8" t="s">
        <v>1715</v>
      </c>
      <c r="M816" s="8" t="s">
        <v>543</v>
      </c>
      <c r="N816" s="8" t="e">
        <f>VLOOKUP(D816,[1]fa31!$D$3:$H$539,5,0)</f>
        <v>#REF!</v>
      </c>
      <c r="O816" s="8" t="s">
        <v>38</v>
      </c>
      <c r="P816" s="9">
        <v>82065.97</v>
      </c>
      <c r="Q816" s="9">
        <v>0</v>
      </c>
      <c r="R816" s="9">
        <v>0</v>
      </c>
      <c r="S816" s="9">
        <v>0</v>
      </c>
      <c r="T816" s="9">
        <f t="shared" si="136"/>
        <v>82065.97</v>
      </c>
      <c r="U816" s="9">
        <v>-20100</v>
      </c>
      <c r="V816" s="9">
        <v>-3903</v>
      </c>
      <c r="W816" s="9">
        <v>0</v>
      </c>
      <c r="X816" s="9">
        <v>-3903</v>
      </c>
      <c r="Y816" s="9">
        <v>0</v>
      </c>
      <c r="Z816" s="9">
        <v>0</v>
      </c>
      <c r="AA816" s="9">
        <f t="shared" si="139"/>
        <v>-24003</v>
      </c>
      <c r="AB816" s="9">
        <v>0</v>
      </c>
      <c r="AC816" s="9">
        <f t="shared" si="137"/>
        <v>61965.97</v>
      </c>
      <c r="AD816" s="9">
        <f t="shared" si="138"/>
        <v>58062.97</v>
      </c>
    </row>
    <row r="817" spans="1:30" x14ac:dyDescent="0.3">
      <c r="A817" s="8" t="s">
        <v>30</v>
      </c>
      <c r="B817" s="8" t="s">
        <v>1288</v>
      </c>
      <c r="C817" s="8">
        <v>1600</v>
      </c>
      <c r="D817" s="8">
        <v>160002937</v>
      </c>
      <c r="E817" s="8">
        <v>0</v>
      </c>
      <c r="F817" s="8" t="s">
        <v>1731</v>
      </c>
      <c r="G817" s="8" t="s">
        <v>1732</v>
      </c>
      <c r="H817" s="8" t="s">
        <v>34</v>
      </c>
      <c r="I817" s="8">
        <v>3500</v>
      </c>
      <c r="J817" s="8">
        <v>9</v>
      </c>
      <c r="K817" s="8">
        <v>8</v>
      </c>
      <c r="L817" s="8" t="s">
        <v>1715</v>
      </c>
      <c r="M817" s="8" t="s">
        <v>543</v>
      </c>
      <c r="N817" s="8" t="e">
        <f>VLOOKUP(D817,[1]fa31!$D$3:$H$539,5,0)</f>
        <v>#REF!</v>
      </c>
      <c r="O817" s="8" t="s">
        <v>38</v>
      </c>
      <c r="P817" s="9">
        <v>100254</v>
      </c>
      <c r="Q817" s="9">
        <v>0</v>
      </c>
      <c r="R817" s="9">
        <v>0</v>
      </c>
      <c r="S817" s="9">
        <v>0</v>
      </c>
      <c r="T817" s="9">
        <f t="shared" si="136"/>
        <v>100254</v>
      </c>
      <c r="U817" s="9">
        <v>-43649.88</v>
      </c>
      <c r="V817" s="9">
        <v>-4808</v>
      </c>
      <c r="W817" s="9">
        <v>0</v>
      </c>
      <c r="X817" s="9">
        <v>-4808</v>
      </c>
      <c r="Y817" s="9">
        <v>0</v>
      </c>
      <c r="Z817" s="9">
        <v>0</v>
      </c>
      <c r="AA817" s="9">
        <f t="shared" si="139"/>
        <v>-48457.88</v>
      </c>
      <c r="AB817" s="9">
        <v>0</v>
      </c>
      <c r="AC817" s="9">
        <f t="shared" si="137"/>
        <v>56604.12</v>
      </c>
      <c r="AD817" s="9">
        <f t="shared" si="138"/>
        <v>51796.12</v>
      </c>
    </row>
    <row r="818" spans="1:30" x14ac:dyDescent="0.3">
      <c r="A818" s="8" t="s">
        <v>30</v>
      </c>
      <c r="B818" s="8" t="s">
        <v>1288</v>
      </c>
      <c r="C818" s="8">
        <v>1600</v>
      </c>
      <c r="D818" s="8">
        <v>160002939</v>
      </c>
      <c r="E818" s="8">
        <v>0</v>
      </c>
      <c r="F818" s="8" t="s">
        <v>1733</v>
      </c>
      <c r="G818" s="8" t="s">
        <v>1734</v>
      </c>
      <c r="H818" s="8" t="s">
        <v>34</v>
      </c>
      <c r="I818" s="8">
        <v>1</v>
      </c>
      <c r="J818" s="8">
        <v>5</v>
      </c>
      <c r="K818" s="8">
        <v>3</v>
      </c>
      <c r="L818" s="8" t="s">
        <v>1715</v>
      </c>
      <c r="M818" s="8" t="s">
        <v>543</v>
      </c>
      <c r="N818" s="8" t="e">
        <f>VLOOKUP(D818,[1]fa31!$D$3:$H$539,5,0)</f>
        <v>#REF!</v>
      </c>
      <c r="O818" s="8" t="s">
        <v>38</v>
      </c>
      <c r="P818" s="9">
        <v>147063</v>
      </c>
      <c r="Q818" s="9">
        <v>0</v>
      </c>
      <c r="R818" s="9">
        <v>0</v>
      </c>
      <c r="S818" s="9">
        <v>0</v>
      </c>
      <c r="T818" s="9">
        <f t="shared" si="136"/>
        <v>147063</v>
      </c>
      <c r="U818" s="9">
        <v>-102769.8</v>
      </c>
      <c r="V818" s="9">
        <v>-7587</v>
      </c>
      <c r="W818" s="9">
        <v>0</v>
      </c>
      <c r="X818" s="9">
        <v>-7587</v>
      </c>
      <c r="Y818" s="9">
        <v>0</v>
      </c>
      <c r="Z818" s="9">
        <v>0</v>
      </c>
      <c r="AA818" s="9">
        <f t="shared" si="139"/>
        <v>-110356.8</v>
      </c>
      <c r="AB818" s="9">
        <v>0</v>
      </c>
      <c r="AC818" s="9">
        <f t="shared" si="137"/>
        <v>44293.2</v>
      </c>
      <c r="AD818" s="9">
        <f t="shared" si="138"/>
        <v>36706.199999999997</v>
      </c>
    </row>
    <row r="819" spans="1:30" x14ac:dyDescent="0.3">
      <c r="A819" s="8" t="s">
        <v>30</v>
      </c>
      <c r="B819" s="8" t="s">
        <v>1288</v>
      </c>
      <c r="C819" s="8">
        <v>1600</v>
      </c>
      <c r="D819" s="8">
        <v>160002940</v>
      </c>
      <c r="E819" s="8">
        <v>0</v>
      </c>
      <c r="F819" s="8" t="s">
        <v>1735</v>
      </c>
      <c r="G819" s="8" t="s">
        <v>1736</v>
      </c>
      <c r="H819" s="8" t="s">
        <v>34</v>
      </c>
      <c r="I819" s="8">
        <v>1</v>
      </c>
      <c r="J819" s="8">
        <v>10</v>
      </c>
      <c r="K819" s="8">
        <v>7</v>
      </c>
      <c r="L819" s="8" t="s">
        <v>1715</v>
      </c>
      <c r="M819" s="8" t="s">
        <v>543</v>
      </c>
      <c r="N819" s="8" t="e">
        <f>VLOOKUP(D819,[1]fa31!$D$3:$H$539,5,0)</f>
        <v>#REF!</v>
      </c>
      <c r="O819" s="8" t="s">
        <v>38</v>
      </c>
      <c r="P819" s="9">
        <v>74356.820000000007</v>
      </c>
      <c r="Q819" s="9">
        <v>0</v>
      </c>
      <c r="R819" s="9">
        <v>0</v>
      </c>
      <c r="S819" s="9">
        <v>0</v>
      </c>
      <c r="T819" s="9">
        <f t="shared" si="136"/>
        <v>74356.820000000007</v>
      </c>
      <c r="U819" s="9">
        <v>-23346</v>
      </c>
      <c r="V819" s="9">
        <v>-3958</v>
      </c>
      <c r="W819" s="9">
        <v>0</v>
      </c>
      <c r="X819" s="9">
        <v>-3958</v>
      </c>
      <c r="Y819" s="9">
        <v>0</v>
      </c>
      <c r="Z819" s="9">
        <v>0</v>
      </c>
      <c r="AA819" s="9">
        <f t="shared" si="139"/>
        <v>-27304</v>
      </c>
      <c r="AB819" s="9">
        <v>0</v>
      </c>
      <c r="AC819" s="9">
        <f t="shared" si="137"/>
        <v>51010.820000000007</v>
      </c>
      <c r="AD819" s="9">
        <f t="shared" si="138"/>
        <v>47052.820000000007</v>
      </c>
    </row>
    <row r="820" spans="1:30" x14ac:dyDescent="0.3">
      <c r="A820" s="8" t="s">
        <v>30</v>
      </c>
      <c r="B820" s="8" t="s">
        <v>1288</v>
      </c>
      <c r="C820" s="8">
        <v>1600</v>
      </c>
      <c r="D820" s="8">
        <v>160002941</v>
      </c>
      <c r="E820" s="8">
        <v>0</v>
      </c>
      <c r="F820" s="8" t="s">
        <v>1737</v>
      </c>
      <c r="G820" s="8" t="s">
        <v>1709</v>
      </c>
      <c r="H820" s="8" t="s">
        <v>34</v>
      </c>
      <c r="I820" s="8">
        <v>1</v>
      </c>
      <c r="J820" s="8">
        <v>4</v>
      </c>
      <c r="K820" s="8">
        <v>5</v>
      </c>
      <c r="L820" s="8" t="s">
        <v>1715</v>
      </c>
      <c r="M820" s="8" t="s">
        <v>543</v>
      </c>
      <c r="N820" s="8" t="e">
        <f>VLOOKUP(D820,[1]fa31!$D$3:$H$539,5,0)</f>
        <v>#REF!</v>
      </c>
      <c r="O820" s="8" t="s">
        <v>38</v>
      </c>
      <c r="P820" s="9">
        <v>135000</v>
      </c>
      <c r="Q820" s="9">
        <v>0</v>
      </c>
      <c r="R820" s="9">
        <v>0</v>
      </c>
      <c r="S820" s="9">
        <v>0</v>
      </c>
      <c r="T820" s="9">
        <f t="shared" si="136"/>
        <v>135000</v>
      </c>
      <c r="U820" s="9">
        <v>-98059.64</v>
      </c>
      <c r="V820" s="9">
        <v>-8022</v>
      </c>
      <c r="W820" s="9">
        <v>0</v>
      </c>
      <c r="X820" s="9">
        <v>-8022</v>
      </c>
      <c r="Y820" s="9">
        <v>0</v>
      </c>
      <c r="Z820" s="9">
        <v>0</v>
      </c>
      <c r="AA820" s="9">
        <f t="shared" si="139"/>
        <v>-106081.64</v>
      </c>
      <c r="AB820" s="9">
        <v>0</v>
      </c>
      <c r="AC820" s="9">
        <f t="shared" si="137"/>
        <v>36940.36</v>
      </c>
      <c r="AD820" s="9">
        <f t="shared" si="138"/>
        <v>28918.36</v>
      </c>
    </row>
    <row r="821" spans="1:30" x14ac:dyDescent="0.3">
      <c r="A821" s="8" t="s">
        <v>30</v>
      </c>
      <c r="B821" s="8" t="s">
        <v>1288</v>
      </c>
      <c r="C821" s="8">
        <v>1600</v>
      </c>
      <c r="D821" s="8">
        <v>160002942</v>
      </c>
      <c r="E821" s="8">
        <v>0</v>
      </c>
      <c r="F821" s="8" t="s">
        <v>1738</v>
      </c>
      <c r="G821" s="8" t="s">
        <v>1739</v>
      </c>
      <c r="H821" s="8" t="s">
        <v>34</v>
      </c>
      <c r="I821" s="8">
        <v>1</v>
      </c>
      <c r="J821" s="8">
        <v>10</v>
      </c>
      <c r="K821" s="8">
        <v>7</v>
      </c>
      <c r="L821" s="8" t="s">
        <v>1715</v>
      </c>
      <c r="M821" s="8" t="s">
        <v>543</v>
      </c>
      <c r="N821" s="8" t="e">
        <f>VLOOKUP(D821,[1]fa31!$D$3:$H$539,5,0)</f>
        <v>#REF!</v>
      </c>
      <c r="O821" s="8" t="s">
        <v>38</v>
      </c>
      <c r="P821" s="9">
        <v>65000</v>
      </c>
      <c r="Q821" s="9">
        <v>0</v>
      </c>
      <c r="R821" s="9">
        <v>0</v>
      </c>
      <c r="S821" s="9">
        <v>0</v>
      </c>
      <c r="T821" s="9">
        <f t="shared" si="136"/>
        <v>65000</v>
      </c>
      <c r="U821" s="9">
        <v>-19562</v>
      </c>
      <c r="V821" s="9">
        <v>-3531</v>
      </c>
      <c r="W821" s="9">
        <v>0</v>
      </c>
      <c r="X821" s="9">
        <v>-3531</v>
      </c>
      <c r="Y821" s="9">
        <v>0</v>
      </c>
      <c r="Z821" s="9">
        <v>0</v>
      </c>
      <c r="AA821" s="9">
        <f t="shared" si="139"/>
        <v>-23093</v>
      </c>
      <c r="AB821" s="9">
        <v>0</v>
      </c>
      <c r="AC821" s="9">
        <f t="shared" si="137"/>
        <v>45438</v>
      </c>
      <c r="AD821" s="9">
        <f t="shared" si="138"/>
        <v>41907</v>
      </c>
    </row>
    <row r="822" spans="1:30" x14ac:dyDescent="0.3">
      <c r="A822" s="8" t="s">
        <v>30</v>
      </c>
      <c r="B822" s="8" t="s">
        <v>1288</v>
      </c>
      <c r="C822" s="8">
        <v>1600</v>
      </c>
      <c r="D822" s="8">
        <v>160002943</v>
      </c>
      <c r="E822" s="8">
        <v>0</v>
      </c>
      <c r="F822" s="8" t="s">
        <v>1740</v>
      </c>
      <c r="G822" s="8" t="s">
        <v>1741</v>
      </c>
      <c r="H822" s="8" t="s">
        <v>34</v>
      </c>
      <c r="I822" s="8">
        <v>1</v>
      </c>
      <c r="J822" s="8">
        <v>5</v>
      </c>
      <c r="K822" s="8">
        <v>3</v>
      </c>
      <c r="L822" s="8" t="s">
        <v>1715</v>
      </c>
      <c r="M822" s="8" t="s">
        <v>543</v>
      </c>
      <c r="N822" s="8" t="str">
        <f>VLOOKUP(D822,[1]fa31!$D$3:$H$539,5,0)</f>
        <v>13.01.2023</v>
      </c>
      <c r="O822" s="8" t="s">
        <v>38</v>
      </c>
      <c r="P822" s="9">
        <v>124438</v>
      </c>
      <c r="Q822" s="9">
        <v>0</v>
      </c>
      <c r="R822" s="9">
        <v>0</v>
      </c>
      <c r="S822" s="9">
        <v>0</v>
      </c>
      <c r="T822" s="9">
        <f t="shared" si="136"/>
        <v>124438</v>
      </c>
      <c r="U822" s="9">
        <v>-86933.02</v>
      </c>
      <c r="V822" s="9">
        <v>-6425</v>
      </c>
      <c r="W822" s="9">
        <v>0</v>
      </c>
      <c r="X822" s="9">
        <v>-6425</v>
      </c>
      <c r="Y822" s="9">
        <v>0</v>
      </c>
      <c r="Z822" s="9">
        <v>0</v>
      </c>
      <c r="AA822" s="9">
        <f t="shared" si="139"/>
        <v>-93358.02</v>
      </c>
      <c r="AB822" s="9">
        <v>0</v>
      </c>
      <c r="AC822" s="9">
        <f t="shared" si="137"/>
        <v>37504.979999999996</v>
      </c>
      <c r="AD822" s="9">
        <f t="shared" si="138"/>
        <v>31079.979999999996</v>
      </c>
    </row>
    <row r="823" spans="1:30" x14ac:dyDescent="0.3">
      <c r="A823" s="8" t="s">
        <v>30</v>
      </c>
      <c r="B823" s="8" t="s">
        <v>1288</v>
      </c>
      <c r="C823" s="8">
        <v>1600</v>
      </c>
      <c r="D823" s="8">
        <v>160002944</v>
      </c>
      <c r="E823" s="8">
        <v>0</v>
      </c>
      <c r="F823" s="8" t="s">
        <v>1742</v>
      </c>
      <c r="G823" s="8" t="s">
        <v>1743</v>
      </c>
      <c r="H823" s="8" t="s">
        <v>34</v>
      </c>
      <c r="I823" s="8">
        <v>1</v>
      </c>
      <c r="J823" s="8">
        <v>8</v>
      </c>
      <c r="K823" s="8">
        <v>7</v>
      </c>
      <c r="L823" s="8" t="s">
        <v>1715</v>
      </c>
      <c r="M823" s="8" t="s">
        <v>543</v>
      </c>
      <c r="N823" s="8" t="e">
        <f>VLOOKUP(D823,[1]fa31!$D$3:$H$539,5,0)</f>
        <v>#REF!</v>
      </c>
      <c r="O823" s="8" t="s">
        <v>38</v>
      </c>
      <c r="P823" s="9">
        <v>78030</v>
      </c>
      <c r="Q823" s="9">
        <v>0</v>
      </c>
      <c r="R823" s="9">
        <v>0</v>
      </c>
      <c r="S823" s="9">
        <v>0</v>
      </c>
      <c r="T823" s="9">
        <f t="shared" si="136"/>
        <v>78030</v>
      </c>
      <c r="U823" s="9">
        <v>-36072.199999999997</v>
      </c>
      <c r="V823" s="9">
        <v>-4094</v>
      </c>
      <c r="W823" s="9">
        <v>0</v>
      </c>
      <c r="X823" s="9">
        <v>-4094</v>
      </c>
      <c r="Y823" s="9">
        <v>0</v>
      </c>
      <c r="Z823" s="9">
        <v>0</v>
      </c>
      <c r="AA823" s="9">
        <f t="shared" si="139"/>
        <v>-40166.199999999997</v>
      </c>
      <c r="AB823" s="9">
        <v>0</v>
      </c>
      <c r="AC823" s="9">
        <f t="shared" si="137"/>
        <v>41957.8</v>
      </c>
      <c r="AD823" s="9">
        <f t="shared" si="138"/>
        <v>37863.800000000003</v>
      </c>
    </row>
    <row r="824" spans="1:30" x14ac:dyDescent="0.3">
      <c r="A824" s="8" t="s">
        <v>30</v>
      </c>
      <c r="B824" s="8" t="s">
        <v>1288</v>
      </c>
      <c r="C824" s="8">
        <v>1600</v>
      </c>
      <c r="D824" s="8">
        <v>160002945</v>
      </c>
      <c r="E824" s="8">
        <v>0</v>
      </c>
      <c r="F824" s="8" t="s">
        <v>1744</v>
      </c>
      <c r="G824" s="8" t="s">
        <v>1745</v>
      </c>
      <c r="H824" s="8" t="s">
        <v>34</v>
      </c>
      <c r="I824" s="8">
        <v>1</v>
      </c>
      <c r="J824" s="8">
        <v>13</v>
      </c>
      <c r="K824" s="8">
        <v>2</v>
      </c>
      <c r="L824" s="8" t="s">
        <v>1715</v>
      </c>
      <c r="M824" s="8" t="s">
        <v>543</v>
      </c>
      <c r="N824" s="8" t="e">
        <f>VLOOKUP(D824,[1]fa31!$D$3:$H$539,5,0)</f>
        <v>#REF!</v>
      </c>
      <c r="O824" s="8" t="s">
        <v>38</v>
      </c>
      <c r="P824" s="9">
        <v>56142.04</v>
      </c>
      <c r="Q824" s="9">
        <v>0</v>
      </c>
      <c r="R824" s="9">
        <v>0</v>
      </c>
      <c r="S824" s="9">
        <v>0</v>
      </c>
      <c r="T824" s="9">
        <f t="shared" si="136"/>
        <v>56142.04</v>
      </c>
      <c r="U824" s="9">
        <v>-11984</v>
      </c>
      <c r="V824" s="9">
        <v>-2689</v>
      </c>
      <c r="W824" s="9">
        <v>0</v>
      </c>
      <c r="X824" s="9">
        <v>-2689</v>
      </c>
      <c r="Y824" s="9">
        <v>0</v>
      </c>
      <c r="Z824" s="9">
        <v>0</v>
      </c>
      <c r="AA824" s="9">
        <f t="shared" si="139"/>
        <v>-14673</v>
      </c>
      <c r="AB824" s="9">
        <v>0</v>
      </c>
      <c r="AC824" s="9">
        <f t="shared" si="137"/>
        <v>44158.04</v>
      </c>
      <c r="AD824" s="9">
        <f t="shared" si="138"/>
        <v>41469.040000000001</v>
      </c>
    </row>
    <row r="825" spans="1:30" x14ac:dyDescent="0.3">
      <c r="A825" s="8" t="s">
        <v>30</v>
      </c>
      <c r="B825" s="8" t="s">
        <v>1288</v>
      </c>
      <c r="C825" s="8">
        <v>1600</v>
      </c>
      <c r="D825" s="8">
        <v>160002946</v>
      </c>
      <c r="E825" s="8">
        <v>0</v>
      </c>
      <c r="F825" s="8" t="s">
        <v>1746</v>
      </c>
      <c r="G825" s="8" t="s">
        <v>1747</v>
      </c>
      <c r="H825" s="8" t="s">
        <v>34</v>
      </c>
      <c r="I825" s="8">
        <v>1</v>
      </c>
      <c r="J825" s="8">
        <v>5</v>
      </c>
      <c r="K825" s="8">
        <v>0</v>
      </c>
      <c r="L825" s="8" t="s">
        <v>1715</v>
      </c>
      <c r="M825" s="8" t="s">
        <v>543</v>
      </c>
      <c r="N825" s="8" t="e">
        <f>VLOOKUP(D825,[1]fa31!$D$3:$H$539,5,0)</f>
        <v>#REF!</v>
      </c>
      <c r="O825" s="8" t="s">
        <v>38</v>
      </c>
      <c r="P825" s="9">
        <v>115269</v>
      </c>
      <c r="Q825" s="9">
        <v>0</v>
      </c>
      <c r="R825" s="9">
        <v>0</v>
      </c>
      <c r="S825" s="9">
        <v>0</v>
      </c>
      <c r="T825" s="9">
        <f t="shared" si="136"/>
        <v>115269</v>
      </c>
      <c r="U825" s="9">
        <v>-79174.16</v>
      </c>
      <c r="V825" s="9">
        <v>-6684</v>
      </c>
      <c r="W825" s="9">
        <v>0</v>
      </c>
      <c r="X825" s="9">
        <v>-6684</v>
      </c>
      <c r="Y825" s="9">
        <v>0</v>
      </c>
      <c r="Z825" s="9">
        <v>0</v>
      </c>
      <c r="AA825" s="9">
        <f t="shared" si="139"/>
        <v>-85858.16</v>
      </c>
      <c r="AB825" s="9">
        <v>0</v>
      </c>
      <c r="AC825" s="9">
        <f t="shared" si="137"/>
        <v>36094.839999999997</v>
      </c>
      <c r="AD825" s="9">
        <f t="shared" si="138"/>
        <v>29410.839999999997</v>
      </c>
    </row>
    <row r="826" spans="1:30" x14ac:dyDescent="0.3">
      <c r="A826" s="8" t="s">
        <v>30</v>
      </c>
      <c r="B826" s="8" t="s">
        <v>1288</v>
      </c>
      <c r="C826" s="8">
        <v>1600</v>
      </c>
      <c r="D826" s="8">
        <v>160002947</v>
      </c>
      <c r="E826" s="8">
        <v>0</v>
      </c>
      <c r="F826" s="8" t="s">
        <v>1748</v>
      </c>
      <c r="G826" s="8" t="s">
        <v>1749</v>
      </c>
      <c r="H826" s="8" t="s">
        <v>34</v>
      </c>
      <c r="I826" s="8">
        <v>8</v>
      </c>
      <c r="J826" s="8">
        <v>6</v>
      </c>
      <c r="K826" s="8">
        <v>3</v>
      </c>
      <c r="L826" s="8" t="s">
        <v>1715</v>
      </c>
      <c r="M826" s="8" t="s">
        <v>543</v>
      </c>
      <c r="N826" s="8" t="e">
        <f>VLOOKUP(D826,[1]fa31!$D$3:$H$539,5,0)</f>
        <v>#REF!</v>
      </c>
      <c r="O826" s="8" t="s">
        <v>38</v>
      </c>
      <c r="P826" s="9">
        <v>146195</v>
      </c>
      <c r="Q826" s="9">
        <v>0</v>
      </c>
      <c r="R826" s="9">
        <v>0</v>
      </c>
      <c r="S826" s="9">
        <v>0</v>
      </c>
      <c r="T826" s="9">
        <f t="shared" si="136"/>
        <v>146195</v>
      </c>
      <c r="U826" s="9">
        <v>-108080.1</v>
      </c>
      <c r="V826" s="9">
        <v>-4971</v>
      </c>
      <c r="W826" s="9">
        <v>0</v>
      </c>
      <c r="X826" s="9">
        <v>-4971</v>
      </c>
      <c r="Y826" s="9">
        <v>0</v>
      </c>
      <c r="Z826" s="9">
        <v>0</v>
      </c>
      <c r="AA826" s="9">
        <f t="shared" si="139"/>
        <v>-113051.1</v>
      </c>
      <c r="AB826" s="9">
        <v>0</v>
      </c>
      <c r="AC826" s="9">
        <f t="shared" si="137"/>
        <v>38114.899999999994</v>
      </c>
      <c r="AD826" s="9">
        <f t="shared" si="138"/>
        <v>33143.899999999994</v>
      </c>
    </row>
    <row r="827" spans="1:30" x14ac:dyDescent="0.3">
      <c r="A827" s="8" t="s">
        <v>30</v>
      </c>
      <c r="B827" s="8" t="s">
        <v>1288</v>
      </c>
      <c r="C827" s="8">
        <v>1600</v>
      </c>
      <c r="D827" s="8">
        <v>160002948</v>
      </c>
      <c r="E827" s="8">
        <v>0</v>
      </c>
      <c r="F827" s="8" t="s">
        <v>1750</v>
      </c>
      <c r="G827" s="8" t="s">
        <v>1751</v>
      </c>
      <c r="H827" s="8" t="s">
        <v>34</v>
      </c>
      <c r="I827" s="8">
        <v>1</v>
      </c>
      <c r="J827" s="8">
        <v>12</v>
      </c>
      <c r="K827" s="8">
        <v>10</v>
      </c>
      <c r="L827" s="8" t="s">
        <v>1715</v>
      </c>
      <c r="M827" s="8" t="s">
        <v>543</v>
      </c>
      <c r="N827" s="8" t="e">
        <f>VLOOKUP(D827,[1]fa31!$D$3:$H$539,5,0)</f>
        <v>#REF!</v>
      </c>
      <c r="O827" s="8" t="s">
        <v>38</v>
      </c>
      <c r="P827" s="9">
        <v>53569.39</v>
      </c>
      <c r="Q827" s="9">
        <v>0</v>
      </c>
      <c r="R827" s="9">
        <v>0</v>
      </c>
      <c r="S827" s="9">
        <v>0</v>
      </c>
      <c r="T827" s="9">
        <f t="shared" si="136"/>
        <v>53569.39</v>
      </c>
      <c r="U827" s="9">
        <v>-12528</v>
      </c>
      <c r="V827" s="9">
        <v>-2569</v>
      </c>
      <c r="W827" s="9">
        <v>0</v>
      </c>
      <c r="X827" s="9">
        <v>-2569</v>
      </c>
      <c r="Y827" s="9">
        <v>0</v>
      </c>
      <c r="Z827" s="9">
        <v>0</v>
      </c>
      <c r="AA827" s="9">
        <f t="shared" si="139"/>
        <v>-15097</v>
      </c>
      <c r="AB827" s="9">
        <v>0</v>
      </c>
      <c r="AC827" s="9">
        <f t="shared" si="137"/>
        <v>41041.39</v>
      </c>
      <c r="AD827" s="9">
        <f t="shared" si="138"/>
        <v>38472.39</v>
      </c>
    </row>
    <row r="828" spans="1:30" x14ac:dyDescent="0.3">
      <c r="A828" s="8" t="s">
        <v>30</v>
      </c>
      <c r="B828" s="8" t="s">
        <v>1288</v>
      </c>
      <c r="C828" s="8">
        <v>1600</v>
      </c>
      <c r="D828" s="8">
        <v>160002949</v>
      </c>
      <c r="E828" s="8">
        <v>0</v>
      </c>
      <c r="F828" s="8" t="s">
        <v>1752</v>
      </c>
      <c r="G828" s="8" t="s">
        <v>1753</v>
      </c>
      <c r="H828" s="8" t="s">
        <v>34</v>
      </c>
      <c r="I828" s="8">
        <v>1</v>
      </c>
      <c r="J828" s="8">
        <v>9</v>
      </c>
      <c r="K828" s="8">
        <v>11</v>
      </c>
      <c r="L828" s="8" t="s">
        <v>1715</v>
      </c>
      <c r="M828" s="8" t="s">
        <v>543</v>
      </c>
      <c r="N828" s="8" t="e">
        <f>VLOOKUP(D828,[1]fa31!$D$3:$H$539,5,0)</f>
        <v>#REF!</v>
      </c>
      <c r="O828" s="8" t="s">
        <v>38</v>
      </c>
      <c r="P828" s="9">
        <v>63198</v>
      </c>
      <c r="Q828" s="9">
        <v>0</v>
      </c>
      <c r="R828" s="9">
        <v>0</v>
      </c>
      <c r="S828" s="9">
        <v>0</v>
      </c>
      <c r="T828" s="9">
        <f t="shared" si="136"/>
        <v>63198</v>
      </c>
      <c r="U828" s="9">
        <v>-23747.5</v>
      </c>
      <c r="V828" s="9">
        <v>-3280</v>
      </c>
      <c r="W828" s="9">
        <v>0</v>
      </c>
      <c r="X828" s="9">
        <v>-3280</v>
      </c>
      <c r="Y828" s="9">
        <v>0</v>
      </c>
      <c r="Z828" s="9">
        <v>0</v>
      </c>
      <c r="AA828" s="9">
        <f t="shared" si="139"/>
        <v>-27027.5</v>
      </c>
      <c r="AB828" s="9">
        <v>0</v>
      </c>
      <c r="AC828" s="9">
        <f t="shared" si="137"/>
        <v>39450.5</v>
      </c>
      <c r="AD828" s="9">
        <f t="shared" si="138"/>
        <v>36170.5</v>
      </c>
    </row>
    <row r="829" spans="1:30" x14ac:dyDescent="0.3">
      <c r="A829" s="8" t="s">
        <v>30</v>
      </c>
      <c r="B829" s="8" t="s">
        <v>1288</v>
      </c>
      <c r="C829" s="8">
        <v>1600</v>
      </c>
      <c r="D829" s="8">
        <v>160002950</v>
      </c>
      <c r="E829" s="8">
        <v>0</v>
      </c>
      <c r="F829" s="8" t="s">
        <v>1754</v>
      </c>
      <c r="G829" s="8" t="s">
        <v>1755</v>
      </c>
      <c r="H829" s="8" t="s">
        <v>34</v>
      </c>
      <c r="I829" s="8">
        <v>1</v>
      </c>
      <c r="J829" s="8">
        <v>9</v>
      </c>
      <c r="K829" s="8">
        <v>10</v>
      </c>
      <c r="L829" s="8" t="s">
        <v>1715</v>
      </c>
      <c r="M829" s="8" t="s">
        <v>543</v>
      </c>
      <c r="N829" s="8" t="e">
        <f>VLOOKUP(D829,[1]fa31!$D$3:$H$539,5,0)</f>
        <v>#REF!</v>
      </c>
      <c r="O829" s="8" t="s">
        <v>38</v>
      </c>
      <c r="P829" s="9">
        <v>61188.78</v>
      </c>
      <c r="Q829" s="9">
        <v>0</v>
      </c>
      <c r="R829" s="9">
        <v>0</v>
      </c>
      <c r="S829" s="9">
        <v>0</v>
      </c>
      <c r="T829" s="9">
        <f t="shared" si="136"/>
        <v>61188.78</v>
      </c>
      <c r="U829" s="9">
        <v>-23307.97</v>
      </c>
      <c r="V829" s="9">
        <v>-3179</v>
      </c>
      <c r="W829" s="9">
        <v>0</v>
      </c>
      <c r="X829" s="9">
        <v>-3179</v>
      </c>
      <c r="Y829" s="9">
        <v>0</v>
      </c>
      <c r="Z829" s="9">
        <v>0</v>
      </c>
      <c r="AA829" s="9">
        <f t="shared" si="139"/>
        <v>-26486.97</v>
      </c>
      <c r="AB829" s="9">
        <v>0</v>
      </c>
      <c r="AC829" s="9">
        <f t="shared" si="137"/>
        <v>37880.81</v>
      </c>
      <c r="AD829" s="9">
        <f t="shared" si="138"/>
        <v>34701.81</v>
      </c>
    </row>
    <row r="830" spans="1:30" x14ac:dyDescent="0.3">
      <c r="A830" s="8" t="s">
        <v>30</v>
      </c>
      <c r="B830" s="8" t="s">
        <v>1288</v>
      </c>
      <c r="C830" s="8">
        <v>1600</v>
      </c>
      <c r="D830" s="8">
        <v>160002952</v>
      </c>
      <c r="E830" s="8">
        <v>0</v>
      </c>
      <c r="F830" s="8" t="s">
        <v>1756</v>
      </c>
      <c r="G830" s="8" t="s">
        <v>1757</v>
      </c>
      <c r="H830" s="8" t="s">
        <v>34</v>
      </c>
      <c r="I830" s="8">
        <v>1</v>
      </c>
      <c r="J830" s="8">
        <v>9</v>
      </c>
      <c r="K830" s="8">
        <v>0</v>
      </c>
      <c r="L830" s="8" t="s">
        <v>1327</v>
      </c>
      <c r="M830" s="8" t="s">
        <v>543</v>
      </c>
      <c r="N830" s="8" t="e">
        <f>VLOOKUP(D830,[1]fa31!$D$3:$H$539,5,0)</f>
        <v>#REF!</v>
      </c>
      <c r="O830" s="8" t="s">
        <v>38</v>
      </c>
      <c r="P830" s="9">
        <v>63000</v>
      </c>
      <c r="Q830" s="9">
        <v>0</v>
      </c>
      <c r="R830" s="9">
        <v>0</v>
      </c>
      <c r="S830" s="9">
        <v>0</v>
      </c>
      <c r="T830" s="9">
        <f t="shared" si="136"/>
        <v>63000</v>
      </c>
      <c r="U830" s="9">
        <v>-27328.720000000001</v>
      </c>
      <c r="V830" s="9">
        <v>-3303</v>
      </c>
      <c r="W830" s="9">
        <v>0</v>
      </c>
      <c r="X830" s="9">
        <v>-3303</v>
      </c>
      <c r="Y830" s="9">
        <v>0</v>
      </c>
      <c r="Z830" s="9">
        <v>0</v>
      </c>
      <c r="AA830" s="9">
        <f t="shared" si="139"/>
        <v>-30631.72</v>
      </c>
      <c r="AB830" s="9">
        <v>0</v>
      </c>
      <c r="AC830" s="9">
        <f t="shared" si="137"/>
        <v>35671.279999999999</v>
      </c>
      <c r="AD830" s="9">
        <f t="shared" si="138"/>
        <v>32368.28</v>
      </c>
    </row>
    <row r="831" spans="1:30" x14ac:dyDescent="0.3">
      <c r="A831" s="8" t="s">
        <v>30</v>
      </c>
      <c r="B831" s="8" t="s">
        <v>1288</v>
      </c>
      <c r="C831" s="8">
        <v>1600</v>
      </c>
      <c r="D831" s="8">
        <v>160002953</v>
      </c>
      <c r="E831" s="8">
        <v>0</v>
      </c>
      <c r="F831" s="8" t="s">
        <v>1758</v>
      </c>
      <c r="G831" s="12" t="s">
        <v>1759</v>
      </c>
      <c r="H831" s="8" t="s">
        <v>34</v>
      </c>
      <c r="I831" s="8">
        <v>1</v>
      </c>
      <c r="J831" s="8">
        <v>10</v>
      </c>
      <c r="K831" s="8">
        <v>7</v>
      </c>
      <c r="L831" s="8" t="s">
        <v>1327</v>
      </c>
      <c r="M831" s="8" t="s">
        <v>543</v>
      </c>
      <c r="N831" s="8" t="e">
        <f>VLOOKUP(D831,[1]fa31!$D$3:$H$539,5,0)</f>
        <v>#REF!</v>
      </c>
      <c r="O831" s="8" t="s">
        <v>38</v>
      </c>
      <c r="P831" s="9">
        <v>51600</v>
      </c>
      <c r="Q831" s="9">
        <v>0</v>
      </c>
      <c r="R831" s="9">
        <v>0</v>
      </c>
      <c r="S831" s="9">
        <v>0</v>
      </c>
      <c r="T831" s="9">
        <f t="shared" si="136"/>
        <v>51600</v>
      </c>
      <c r="U831" s="9">
        <v>-15759</v>
      </c>
      <c r="V831" s="9">
        <v>-2784</v>
      </c>
      <c r="W831" s="9">
        <v>0</v>
      </c>
      <c r="X831" s="9">
        <v>-2784</v>
      </c>
      <c r="Y831" s="9">
        <v>0</v>
      </c>
      <c r="Z831" s="9">
        <v>0</v>
      </c>
      <c r="AA831" s="9">
        <f t="shared" si="139"/>
        <v>-18543</v>
      </c>
      <c r="AB831" s="9">
        <v>0</v>
      </c>
      <c r="AC831" s="9">
        <f t="shared" si="137"/>
        <v>35841</v>
      </c>
      <c r="AD831" s="10">
        <f t="shared" si="138"/>
        <v>33057</v>
      </c>
    </row>
    <row r="832" spans="1:30" x14ac:dyDescent="0.3">
      <c r="A832" s="8" t="s">
        <v>30</v>
      </c>
      <c r="B832" s="8" t="s">
        <v>1288</v>
      </c>
      <c r="C832" s="8">
        <v>1600</v>
      </c>
      <c r="D832" s="8">
        <v>160002954</v>
      </c>
      <c r="E832" s="8">
        <v>0</v>
      </c>
      <c r="F832" s="8" t="s">
        <v>1760</v>
      </c>
      <c r="G832" s="8" t="s">
        <v>1073</v>
      </c>
      <c r="H832" s="8" t="s">
        <v>34</v>
      </c>
      <c r="I832" s="8">
        <v>3</v>
      </c>
      <c r="J832" s="8">
        <v>13</v>
      </c>
      <c r="K832" s="8">
        <v>0</v>
      </c>
      <c r="L832" s="8" t="s">
        <v>1327</v>
      </c>
      <c r="M832" s="8" t="s">
        <v>543</v>
      </c>
      <c r="N832" s="8" t="e">
        <f>VLOOKUP(D832,[1]fa31!$D$3:$H$539,5,0)</f>
        <v>#REF!</v>
      </c>
      <c r="O832" s="8" t="s">
        <v>38</v>
      </c>
      <c r="P832" s="9">
        <v>46251.81</v>
      </c>
      <c r="Q832" s="9">
        <v>0</v>
      </c>
      <c r="R832" s="9">
        <v>0</v>
      </c>
      <c r="S832" s="9">
        <v>0</v>
      </c>
      <c r="T832" s="9">
        <f t="shared" si="136"/>
        <v>46251.81</v>
      </c>
      <c r="U832" s="9">
        <v>-10298</v>
      </c>
      <c r="V832" s="9">
        <v>-2220</v>
      </c>
      <c r="W832" s="9">
        <v>0</v>
      </c>
      <c r="X832" s="9">
        <v>-2220</v>
      </c>
      <c r="Y832" s="9">
        <v>0</v>
      </c>
      <c r="Z832" s="9">
        <v>0</v>
      </c>
      <c r="AA832" s="9">
        <f t="shared" si="139"/>
        <v>-12518</v>
      </c>
      <c r="AB832" s="9">
        <v>0</v>
      </c>
      <c r="AC832" s="9">
        <f t="shared" si="137"/>
        <v>35953.81</v>
      </c>
      <c r="AD832" s="9">
        <f t="shared" si="138"/>
        <v>33733.81</v>
      </c>
    </row>
    <row r="833" spans="1:30" x14ac:dyDescent="0.3">
      <c r="A833" s="8" t="s">
        <v>30</v>
      </c>
      <c r="B833" s="8" t="s">
        <v>1288</v>
      </c>
      <c r="C833" s="8">
        <v>1600</v>
      </c>
      <c r="D833" s="8">
        <v>160002956</v>
      </c>
      <c r="E833" s="8">
        <v>0</v>
      </c>
      <c r="F833" s="8" t="s">
        <v>1761</v>
      </c>
      <c r="G833" s="8" t="s">
        <v>1762</v>
      </c>
      <c r="H833" s="8" t="s">
        <v>34</v>
      </c>
      <c r="I833" s="8">
        <v>1</v>
      </c>
      <c r="J833" s="8">
        <v>5</v>
      </c>
      <c r="K833" s="8">
        <v>11</v>
      </c>
      <c r="L833" s="8" t="s">
        <v>1327</v>
      </c>
      <c r="M833" s="8" t="s">
        <v>543</v>
      </c>
      <c r="N833" s="8" t="e">
        <f>VLOOKUP(D833,[1]fa31!$D$3:$H$539,5,0)</f>
        <v>#REF!</v>
      </c>
      <c r="O833" s="8" t="s">
        <v>38</v>
      </c>
      <c r="P833" s="9">
        <v>69960</v>
      </c>
      <c r="Q833" s="9">
        <v>0</v>
      </c>
      <c r="R833" s="9">
        <v>0</v>
      </c>
      <c r="S833" s="9">
        <v>0</v>
      </c>
      <c r="T833" s="9">
        <f t="shared" si="136"/>
        <v>69960</v>
      </c>
      <c r="U833" s="9">
        <v>-43870.46</v>
      </c>
      <c r="V833" s="9">
        <v>-3925</v>
      </c>
      <c r="W833" s="9">
        <v>0</v>
      </c>
      <c r="X833" s="9">
        <v>-3925</v>
      </c>
      <c r="Y833" s="9">
        <v>0</v>
      </c>
      <c r="Z833" s="9">
        <v>0</v>
      </c>
      <c r="AA833" s="9">
        <f t="shared" si="139"/>
        <v>-47795.46</v>
      </c>
      <c r="AB833" s="9">
        <v>0</v>
      </c>
      <c r="AC833" s="9">
        <f t="shared" si="137"/>
        <v>26089.54</v>
      </c>
      <c r="AD833" s="9">
        <f t="shared" si="138"/>
        <v>22164.54</v>
      </c>
    </row>
    <row r="834" spans="1:30" x14ac:dyDescent="0.3">
      <c r="A834" s="8" t="s">
        <v>30</v>
      </c>
      <c r="B834" s="8" t="s">
        <v>1288</v>
      </c>
      <c r="C834" s="8">
        <v>1600</v>
      </c>
      <c r="D834" s="8">
        <v>160002957</v>
      </c>
      <c r="E834" s="8">
        <v>0</v>
      </c>
      <c r="F834" s="8" t="s">
        <v>1763</v>
      </c>
      <c r="G834" s="12" t="s">
        <v>1764</v>
      </c>
      <c r="H834" s="8" t="s">
        <v>34</v>
      </c>
      <c r="I834" s="8">
        <v>1</v>
      </c>
      <c r="J834" s="8">
        <v>9</v>
      </c>
      <c r="K834" s="8">
        <v>10</v>
      </c>
      <c r="L834" s="8" t="s">
        <v>1327</v>
      </c>
      <c r="M834" s="8" t="s">
        <v>543</v>
      </c>
      <c r="N834" s="8" t="e">
        <f>VLOOKUP(D834,[1]fa31!$D$3:$H$539,5,0)</f>
        <v>#REF!</v>
      </c>
      <c r="O834" s="8" t="s">
        <v>38</v>
      </c>
      <c r="P834" s="9">
        <v>45485.88</v>
      </c>
      <c r="Q834" s="9">
        <v>0</v>
      </c>
      <c r="R834" s="9">
        <v>0</v>
      </c>
      <c r="S834" s="9">
        <v>0</v>
      </c>
      <c r="T834" s="9">
        <f t="shared" si="136"/>
        <v>45485.88</v>
      </c>
      <c r="U834" s="9">
        <v>-17236.34</v>
      </c>
      <c r="V834" s="9">
        <v>-2372</v>
      </c>
      <c r="W834" s="9">
        <v>0</v>
      </c>
      <c r="X834" s="9">
        <v>-2372</v>
      </c>
      <c r="Y834" s="9">
        <v>0</v>
      </c>
      <c r="Z834" s="9">
        <v>0</v>
      </c>
      <c r="AA834" s="9">
        <f t="shared" si="139"/>
        <v>-19608.34</v>
      </c>
      <c r="AB834" s="9">
        <v>0</v>
      </c>
      <c r="AC834" s="9">
        <f t="shared" si="137"/>
        <v>28249.539999999997</v>
      </c>
      <c r="AD834" s="10">
        <f t="shared" si="138"/>
        <v>25877.539999999997</v>
      </c>
    </row>
    <row r="835" spans="1:30" x14ac:dyDescent="0.3">
      <c r="A835" s="8" t="s">
        <v>30</v>
      </c>
      <c r="B835" s="8" t="s">
        <v>1288</v>
      </c>
      <c r="C835" s="8">
        <v>1600</v>
      </c>
      <c r="D835" s="8">
        <v>160002958</v>
      </c>
      <c r="E835" s="8">
        <v>0</v>
      </c>
      <c r="F835" s="8" t="s">
        <v>1765</v>
      </c>
      <c r="G835" s="8" t="s">
        <v>1766</v>
      </c>
      <c r="H835" s="8" t="s">
        <v>34</v>
      </c>
      <c r="I835" s="8">
        <v>6</v>
      </c>
      <c r="J835" s="8">
        <v>6</v>
      </c>
      <c r="K835" s="8">
        <v>7</v>
      </c>
      <c r="L835" s="8" t="s">
        <v>1327</v>
      </c>
      <c r="M835" s="8" t="s">
        <v>543</v>
      </c>
      <c r="N835" s="8" t="e">
        <f>VLOOKUP(D835,[1]fa31!$D$3:$H$539,5,0)</f>
        <v>#REF!</v>
      </c>
      <c r="O835" s="8" t="s">
        <v>38</v>
      </c>
      <c r="P835" s="9">
        <v>62661</v>
      </c>
      <c r="Q835" s="9">
        <v>0</v>
      </c>
      <c r="R835" s="9">
        <v>0</v>
      </c>
      <c r="S835" s="9">
        <v>0</v>
      </c>
      <c r="T835" s="9">
        <f t="shared" si="136"/>
        <v>62661</v>
      </c>
      <c r="U835" s="9">
        <v>-36664.07</v>
      </c>
      <c r="V835" s="9">
        <v>-3443</v>
      </c>
      <c r="W835" s="9">
        <v>0</v>
      </c>
      <c r="X835" s="9">
        <v>-3443</v>
      </c>
      <c r="Y835" s="9">
        <v>0</v>
      </c>
      <c r="Z835" s="9">
        <v>0</v>
      </c>
      <c r="AA835" s="9">
        <f t="shared" si="139"/>
        <v>-40107.07</v>
      </c>
      <c r="AB835" s="9">
        <v>0</v>
      </c>
      <c r="AC835" s="9">
        <f t="shared" si="137"/>
        <v>25996.93</v>
      </c>
      <c r="AD835" s="9">
        <f t="shared" si="138"/>
        <v>22553.93</v>
      </c>
    </row>
    <row r="836" spans="1:30" x14ac:dyDescent="0.3">
      <c r="A836" s="8" t="s">
        <v>30</v>
      </c>
      <c r="B836" s="8" t="s">
        <v>1288</v>
      </c>
      <c r="C836" s="8">
        <v>1600</v>
      </c>
      <c r="D836" s="8">
        <v>160002959</v>
      </c>
      <c r="E836" s="8">
        <v>0</v>
      </c>
      <c r="F836" s="8" t="s">
        <v>1767</v>
      </c>
      <c r="G836" s="8" t="s">
        <v>1768</v>
      </c>
      <c r="H836" s="8" t="s">
        <v>34</v>
      </c>
      <c r="I836" s="8">
        <v>1</v>
      </c>
      <c r="J836" s="8">
        <v>9</v>
      </c>
      <c r="K836" s="8">
        <v>9</v>
      </c>
      <c r="L836" s="8" t="s">
        <v>1327</v>
      </c>
      <c r="M836" s="8" t="s">
        <v>543</v>
      </c>
      <c r="N836" s="8" t="e">
        <f>VLOOKUP(D836,[1]fa31!$D$3:$H$539,5,0)</f>
        <v>#REF!</v>
      </c>
      <c r="O836" s="8" t="s">
        <v>38</v>
      </c>
      <c r="P836" s="9">
        <v>45485.88</v>
      </c>
      <c r="Q836" s="9">
        <v>0</v>
      </c>
      <c r="R836" s="9">
        <v>0</v>
      </c>
      <c r="S836" s="9">
        <v>0</v>
      </c>
      <c r="T836" s="9">
        <f t="shared" si="136"/>
        <v>45485.88</v>
      </c>
      <c r="U836" s="9">
        <v>-17493.79</v>
      </c>
      <c r="V836" s="9">
        <v>-2372</v>
      </c>
      <c r="W836" s="9">
        <v>0</v>
      </c>
      <c r="X836" s="9">
        <v>-2372</v>
      </c>
      <c r="Y836" s="9">
        <v>0</v>
      </c>
      <c r="Z836" s="9">
        <v>0</v>
      </c>
      <c r="AA836" s="9">
        <f t="shared" si="139"/>
        <v>-19865.79</v>
      </c>
      <c r="AB836" s="9">
        <v>0</v>
      </c>
      <c r="AC836" s="9">
        <f t="shared" si="137"/>
        <v>27992.089999999997</v>
      </c>
      <c r="AD836" s="9">
        <f t="shared" si="138"/>
        <v>25620.089999999997</v>
      </c>
    </row>
    <row r="837" spans="1:30" x14ac:dyDescent="0.3">
      <c r="A837" s="8" t="s">
        <v>30</v>
      </c>
      <c r="B837" s="8" t="s">
        <v>1288</v>
      </c>
      <c r="C837" s="8">
        <v>1600</v>
      </c>
      <c r="D837" s="8">
        <v>160002960</v>
      </c>
      <c r="E837" s="8">
        <v>0</v>
      </c>
      <c r="F837" s="8" t="s">
        <v>1769</v>
      </c>
      <c r="G837" s="8" t="s">
        <v>1770</v>
      </c>
      <c r="H837" s="8" t="s">
        <v>34</v>
      </c>
      <c r="I837" s="8">
        <v>1</v>
      </c>
      <c r="J837" s="8">
        <v>5</v>
      </c>
      <c r="K837" s="8">
        <v>7</v>
      </c>
      <c r="L837" s="8" t="s">
        <v>1327</v>
      </c>
      <c r="M837" s="8" t="s">
        <v>543</v>
      </c>
      <c r="N837" s="8" t="e">
        <f>VLOOKUP(D837,[1]fa31!$D$3:$H$539,5,0)</f>
        <v>#REF!</v>
      </c>
      <c r="O837" s="8" t="s">
        <v>38</v>
      </c>
      <c r="P837" s="9">
        <v>69960</v>
      </c>
      <c r="Q837" s="9">
        <v>0</v>
      </c>
      <c r="R837" s="9">
        <v>0</v>
      </c>
      <c r="S837" s="9">
        <v>0</v>
      </c>
      <c r="T837" s="9">
        <f t="shared" ref="T837:T900" si="140">P837+Q837+R837+S837</f>
        <v>69960</v>
      </c>
      <c r="U837" s="9">
        <v>-45311</v>
      </c>
      <c r="V837" s="9">
        <v>-3981</v>
      </c>
      <c r="W837" s="9">
        <v>0</v>
      </c>
      <c r="X837" s="9">
        <v>-3981</v>
      </c>
      <c r="Y837" s="9">
        <v>0</v>
      </c>
      <c r="Z837" s="9">
        <v>0</v>
      </c>
      <c r="AA837" s="9">
        <f t="shared" si="139"/>
        <v>-49292</v>
      </c>
      <c r="AB837" s="9">
        <v>0</v>
      </c>
      <c r="AC837" s="9">
        <f t="shared" ref="AC837:AC900" si="141">P837+U837</f>
        <v>24649</v>
      </c>
      <c r="AD837" s="9">
        <f t="shared" ref="AD837:AD900" si="142">T837+AA837</f>
        <v>20668</v>
      </c>
    </row>
    <row r="838" spans="1:30" x14ac:dyDescent="0.3">
      <c r="A838" s="8" t="s">
        <v>30</v>
      </c>
      <c r="B838" s="8" t="s">
        <v>1288</v>
      </c>
      <c r="C838" s="8">
        <v>1600</v>
      </c>
      <c r="D838" s="8">
        <v>160002961</v>
      </c>
      <c r="E838" s="8">
        <v>0</v>
      </c>
      <c r="F838" s="8" t="s">
        <v>1771</v>
      </c>
      <c r="G838" s="8" t="s">
        <v>1539</v>
      </c>
      <c r="H838" s="8" t="s">
        <v>34</v>
      </c>
      <c r="I838" s="8">
        <v>1</v>
      </c>
      <c r="J838" s="8">
        <v>10</v>
      </c>
      <c r="K838" s="8">
        <v>0</v>
      </c>
      <c r="L838" s="8" t="s">
        <v>1327</v>
      </c>
      <c r="M838" s="8" t="s">
        <v>543</v>
      </c>
      <c r="N838" s="8" t="e">
        <f>VLOOKUP(D838,[1]fa31!$D$3:$H$539,5,0)</f>
        <v>#REF!</v>
      </c>
      <c r="O838" s="8" t="s">
        <v>38</v>
      </c>
      <c r="P838" s="9">
        <v>42810.6</v>
      </c>
      <c r="Q838" s="9">
        <v>0</v>
      </c>
      <c r="R838" s="9">
        <v>0</v>
      </c>
      <c r="S838" s="9">
        <v>0</v>
      </c>
      <c r="T838" s="9">
        <f t="shared" si="140"/>
        <v>42810.6</v>
      </c>
      <c r="U838" s="9">
        <v>-15744.8</v>
      </c>
      <c r="V838" s="9">
        <v>-2231</v>
      </c>
      <c r="W838" s="9">
        <v>0</v>
      </c>
      <c r="X838" s="9">
        <v>-2231</v>
      </c>
      <c r="Y838" s="9">
        <v>0</v>
      </c>
      <c r="Z838" s="9">
        <v>0</v>
      </c>
      <c r="AA838" s="9">
        <f t="shared" si="139"/>
        <v>-17975.8</v>
      </c>
      <c r="AB838" s="9">
        <v>0</v>
      </c>
      <c r="AC838" s="9">
        <f t="shared" si="141"/>
        <v>27065.8</v>
      </c>
      <c r="AD838" s="9">
        <f t="shared" si="142"/>
        <v>24834.799999999999</v>
      </c>
    </row>
    <row r="839" spans="1:30" x14ac:dyDescent="0.3">
      <c r="A839" s="8" t="s">
        <v>30</v>
      </c>
      <c r="B839" s="8" t="s">
        <v>1288</v>
      </c>
      <c r="C839" s="8">
        <v>1600</v>
      </c>
      <c r="D839" s="8">
        <v>160002965</v>
      </c>
      <c r="E839" s="8">
        <v>0</v>
      </c>
      <c r="F839" s="8" t="s">
        <v>1772</v>
      </c>
      <c r="G839" s="8" t="s">
        <v>721</v>
      </c>
      <c r="H839" s="8" t="s">
        <v>34</v>
      </c>
      <c r="I839" s="8">
        <v>1</v>
      </c>
      <c r="J839" s="8">
        <v>8</v>
      </c>
      <c r="K839" s="8">
        <v>10</v>
      </c>
      <c r="L839" s="8" t="s">
        <v>1327</v>
      </c>
      <c r="M839" s="8" t="s">
        <v>543</v>
      </c>
      <c r="N839" s="8" t="e">
        <f>VLOOKUP(D839,[1]fa31!$D$3:$H$539,5,0)</f>
        <v>#REF!</v>
      </c>
      <c r="O839" s="8" t="s">
        <v>38</v>
      </c>
      <c r="P839" s="9">
        <v>19425</v>
      </c>
      <c r="Q839" s="9">
        <v>0</v>
      </c>
      <c r="R839" s="9">
        <v>0</v>
      </c>
      <c r="S839" s="9">
        <v>0</v>
      </c>
      <c r="T839" s="9">
        <f t="shared" si="140"/>
        <v>19425</v>
      </c>
      <c r="U839" s="9">
        <v>-8623.2999999999993</v>
      </c>
      <c r="V839" s="9">
        <v>-1021</v>
      </c>
      <c r="W839" s="9">
        <v>0</v>
      </c>
      <c r="X839" s="9">
        <v>-1021</v>
      </c>
      <c r="Y839" s="9">
        <v>0</v>
      </c>
      <c r="Z839" s="9">
        <v>0</v>
      </c>
      <c r="AA839" s="9">
        <f t="shared" si="139"/>
        <v>-9644.2999999999993</v>
      </c>
      <c r="AB839" s="9">
        <v>0</v>
      </c>
      <c r="AC839" s="9">
        <f t="shared" si="141"/>
        <v>10801.7</v>
      </c>
      <c r="AD839" s="9">
        <f t="shared" si="142"/>
        <v>9780.7000000000007</v>
      </c>
    </row>
    <row r="840" spans="1:30" x14ac:dyDescent="0.3">
      <c r="A840" s="8" t="s">
        <v>30</v>
      </c>
      <c r="B840" s="8" t="s">
        <v>1288</v>
      </c>
      <c r="C840" s="8">
        <v>1600</v>
      </c>
      <c r="D840" s="8">
        <v>160002966</v>
      </c>
      <c r="E840" s="8">
        <v>0</v>
      </c>
      <c r="F840" s="8" t="s">
        <v>1773</v>
      </c>
      <c r="G840" s="8" t="s">
        <v>1774</v>
      </c>
      <c r="H840" s="8" t="s">
        <v>34</v>
      </c>
      <c r="I840" s="8">
        <v>1</v>
      </c>
      <c r="J840" s="8">
        <v>9</v>
      </c>
      <c r="K840" s="8">
        <v>11</v>
      </c>
      <c r="L840" s="8" t="s">
        <v>1327</v>
      </c>
      <c r="M840" s="8" t="s">
        <v>543</v>
      </c>
      <c r="N840" s="8" t="e">
        <f>VLOOKUP(D840,[1]fa31!$D$3:$H$539,5,0)</f>
        <v>#REF!</v>
      </c>
      <c r="O840" s="8" t="s">
        <v>38</v>
      </c>
      <c r="P840" s="9">
        <v>35110</v>
      </c>
      <c r="Q840" s="9">
        <v>0</v>
      </c>
      <c r="R840" s="9">
        <v>0</v>
      </c>
      <c r="S840" s="9">
        <v>0</v>
      </c>
      <c r="T840" s="9">
        <f t="shared" si="140"/>
        <v>35110</v>
      </c>
      <c r="U840" s="9">
        <v>-13124.94</v>
      </c>
      <c r="V840" s="9">
        <v>-1828</v>
      </c>
      <c r="W840" s="9">
        <v>0</v>
      </c>
      <c r="X840" s="9">
        <v>-1828</v>
      </c>
      <c r="Y840" s="9">
        <v>0</v>
      </c>
      <c r="Z840" s="9">
        <v>0</v>
      </c>
      <c r="AA840" s="9">
        <f t="shared" si="139"/>
        <v>-14952.94</v>
      </c>
      <c r="AB840" s="9">
        <v>0</v>
      </c>
      <c r="AC840" s="9">
        <f t="shared" si="141"/>
        <v>21985.059999999998</v>
      </c>
      <c r="AD840" s="9">
        <f t="shared" si="142"/>
        <v>20157.059999999998</v>
      </c>
    </row>
    <row r="841" spans="1:30" x14ac:dyDescent="0.3">
      <c r="A841" s="8" t="s">
        <v>30</v>
      </c>
      <c r="B841" s="8" t="s">
        <v>1288</v>
      </c>
      <c r="C841" s="8">
        <v>1600</v>
      </c>
      <c r="D841" s="8">
        <v>160002968</v>
      </c>
      <c r="E841" s="8">
        <v>0</v>
      </c>
      <c r="F841" s="8" t="s">
        <v>1775</v>
      </c>
      <c r="G841" s="8" t="s">
        <v>1776</v>
      </c>
      <c r="H841" s="8" t="s">
        <v>34</v>
      </c>
      <c r="I841" s="8">
        <v>1</v>
      </c>
      <c r="J841" s="8">
        <v>9</v>
      </c>
      <c r="K841" s="8">
        <v>9</v>
      </c>
      <c r="L841" s="8" t="s">
        <v>1327</v>
      </c>
      <c r="M841" s="8" t="s">
        <v>543</v>
      </c>
      <c r="N841" s="8" t="e">
        <f>VLOOKUP(D841,[1]fa31!$D$3:$H$539,5,0)</f>
        <v>#REF!</v>
      </c>
      <c r="O841" s="8" t="s">
        <v>38</v>
      </c>
      <c r="P841" s="9">
        <v>34425</v>
      </c>
      <c r="Q841" s="9">
        <v>0</v>
      </c>
      <c r="R841" s="9">
        <v>0</v>
      </c>
      <c r="S841" s="9">
        <v>0</v>
      </c>
      <c r="T841" s="9">
        <f t="shared" si="140"/>
        <v>34425</v>
      </c>
      <c r="U841" s="9">
        <v>-13221.88</v>
      </c>
      <c r="V841" s="9">
        <v>-1797</v>
      </c>
      <c r="W841" s="9">
        <v>0</v>
      </c>
      <c r="X841" s="9">
        <v>-1797</v>
      </c>
      <c r="Y841" s="9">
        <v>0</v>
      </c>
      <c r="Z841" s="9">
        <v>0</v>
      </c>
      <c r="AA841" s="9">
        <f t="shared" si="139"/>
        <v>-15018.88</v>
      </c>
      <c r="AB841" s="9">
        <v>0</v>
      </c>
      <c r="AC841" s="9">
        <f t="shared" si="141"/>
        <v>21203.120000000003</v>
      </c>
      <c r="AD841" s="9">
        <f t="shared" si="142"/>
        <v>19406.120000000003</v>
      </c>
    </row>
    <row r="842" spans="1:30" x14ac:dyDescent="0.3">
      <c r="A842" s="8" t="s">
        <v>30</v>
      </c>
      <c r="B842" s="8" t="s">
        <v>1288</v>
      </c>
      <c r="C842" s="8">
        <v>1600</v>
      </c>
      <c r="D842" s="8">
        <v>160002969</v>
      </c>
      <c r="E842" s="8">
        <v>0</v>
      </c>
      <c r="F842" s="8" t="s">
        <v>1777</v>
      </c>
      <c r="G842" s="8" t="s">
        <v>1778</v>
      </c>
      <c r="H842" s="8" t="s">
        <v>34</v>
      </c>
      <c r="I842" s="8">
        <v>1</v>
      </c>
      <c r="J842" s="8">
        <v>9</v>
      </c>
      <c r="K842" s="8">
        <v>9</v>
      </c>
      <c r="L842" s="8" t="s">
        <v>1327</v>
      </c>
      <c r="M842" s="8" t="s">
        <v>543</v>
      </c>
      <c r="N842" s="8" t="e">
        <f>VLOOKUP(D842,[1]fa31!$D$3:$H$539,5,0)</f>
        <v>#REF!</v>
      </c>
      <c r="O842" s="8" t="s">
        <v>38</v>
      </c>
      <c r="P842" s="9">
        <v>34425</v>
      </c>
      <c r="Q842" s="9">
        <v>0</v>
      </c>
      <c r="R842" s="9">
        <v>0</v>
      </c>
      <c r="S842" s="9">
        <v>0</v>
      </c>
      <c r="T842" s="9">
        <f t="shared" si="140"/>
        <v>34425</v>
      </c>
      <c r="U842" s="9">
        <v>-13221.88</v>
      </c>
      <c r="V842" s="9">
        <v>-1797</v>
      </c>
      <c r="W842" s="9">
        <v>0</v>
      </c>
      <c r="X842" s="9">
        <v>-1797</v>
      </c>
      <c r="Y842" s="9">
        <v>0</v>
      </c>
      <c r="Z842" s="9">
        <v>0</v>
      </c>
      <c r="AA842" s="9">
        <f t="shared" si="139"/>
        <v>-15018.88</v>
      </c>
      <c r="AB842" s="9">
        <v>0</v>
      </c>
      <c r="AC842" s="9">
        <f t="shared" si="141"/>
        <v>21203.120000000003</v>
      </c>
      <c r="AD842" s="9">
        <f t="shared" si="142"/>
        <v>19406.120000000003</v>
      </c>
    </row>
    <row r="843" spans="1:30" x14ac:dyDescent="0.3">
      <c r="A843" s="8" t="s">
        <v>30</v>
      </c>
      <c r="B843" s="8" t="s">
        <v>1288</v>
      </c>
      <c r="C843" s="8">
        <v>1600</v>
      </c>
      <c r="D843" s="8">
        <v>160002971</v>
      </c>
      <c r="E843" s="8">
        <v>0</v>
      </c>
      <c r="F843" s="8" t="s">
        <v>1779</v>
      </c>
      <c r="G843" s="8" t="s">
        <v>1221</v>
      </c>
      <c r="H843" s="8" t="s">
        <v>34</v>
      </c>
      <c r="I843" s="8">
        <v>1</v>
      </c>
      <c r="J843" s="8">
        <v>5</v>
      </c>
      <c r="K843" s="8">
        <v>0</v>
      </c>
      <c r="L843" s="8" t="s">
        <v>1327</v>
      </c>
      <c r="M843" s="8" t="s">
        <v>543</v>
      </c>
      <c r="N843" s="8" t="e">
        <f>VLOOKUP(D843,[1]fa31!$D$3:$H$539,5,0)</f>
        <v>#REF!</v>
      </c>
      <c r="O843" s="8" t="s">
        <v>38</v>
      </c>
      <c r="P843" s="9">
        <v>56118</v>
      </c>
      <c r="Q843" s="9">
        <v>0</v>
      </c>
      <c r="R843" s="9">
        <v>0</v>
      </c>
      <c r="S843" s="9">
        <v>0</v>
      </c>
      <c r="T843" s="9">
        <f t="shared" si="140"/>
        <v>56118</v>
      </c>
      <c r="U843" s="9">
        <v>-38447.18</v>
      </c>
      <c r="V843" s="9">
        <v>-3276</v>
      </c>
      <c r="W843" s="9">
        <v>0</v>
      </c>
      <c r="X843" s="9">
        <v>-3276</v>
      </c>
      <c r="Y843" s="9">
        <v>0</v>
      </c>
      <c r="Z843" s="9">
        <v>0</v>
      </c>
      <c r="AA843" s="9">
        <f t="shared" si="139"/>
        <v>-41723.18</v>
      </c>
      <c r="AB843" s="9">
        <v>0</v>
      </c>
      <c r="AC843" s="9">
        <f t="shared" si="141"/>
        <v>17670.82</v>
      </c>
      <c r="AD843" s="9">
        <f t="shared" si="142"/>
        <v>14394.82</v>
      </c>
    </row>
    <row r="844" spans="1:30" x14ac:dyDescent="0.3">
      <c r="A844" s="8" t="s">
        <v>30</v>
      </c>
      <c r="B844" s="8" t="s">
        <v>1288</v>
      </c>
      <c r="C844" s="8">
        <v>1600</v>
      </c>
      <c r="D844" s="8">
        <v>160002972</v>
      </c>
      <c r="E844" s="8">
        <v>0</v>
      </c>
      <c r="F844" s="8" t="s">
        <v>1780</v>
      </c>
      <c r="G844" s="8" t="s">
        <v>1781</v>
      </c>
      <c r="H844" s="8" t="s">
        <v>34</v>
      </c>
      <c r="I844" s="8">
        <v>1</v>
      </c>
      <c r="J844" s="8">
        <v>10</v>
      </c>
      <c r="K844" s="8">
        <v>2</v>
      </c>
      <c r="L844" s="8" t="s">
        <v>1327</v>
      </c>
      <c r="M844" s="8" t="s">
        <v>543</v>
      </c>
      <c r="N844" s="8" t="e">
        <f>VLOOKUP(D844,[1]fa31!$D$3:$H$539,5,0)</f>
        <v>#REF!</v>
      </c>
      <c r="O844" s="8" t="s">
        <v>38</v>
      </c>
      <c r="P844" s="9">
        <v>31500</v>
      </c>
      <c r="Q844" s="9">
        <v>0</v>
      </c>
      <c r="R844" s="9">
        <v>0</v>
      </c>
      <c r="S844" s="9">
        <v>0</v>
      </c>
      <c r="T844" s="9">
        <f t="shared" si="140"/>
        <v>31500</v>
      </c>
      <c r="U844" s="9">
        <v>-11288.38</v>
      </c>
      <c r="V844" s="9">
        <v>-1635</v>
      </c>
      <c r="W844" s="9">
        <v>0</v>
      </c>
      <c r="X844" s="9">
        <v>-1635</v>
      </c>
      <c r="Y844" s="9">
        <v>0</v>
      </c>
      <c r="Z844" s="9">
        <v>0</v>
      </c>
      <c r="AA844" s="9">
        <f t="shared" si="139"/>
        <v>-12923.38</v>
      </c>
      <c r="AB844" s="9">
        <v>0</v>
      </c>
      <c r="AC844" s="9">
        <f t="shared" si="141"/>
        <v>20211.620000000003</v>
      </c>
      <c r="AD844" s="9">
        <f t="shared" si="142"/>
        <v>18576.620000000003</v>
      </c>
    </row>
    <row r="845" spans="1:30" x14ac:dyDescent="0.3">
      <c r="A845" s="8" t="s">
        <v>30</v>
      </c>
      <c r="B845" s="8" t="s">
        <v>1288</v>
      </c>
      <c r="C845" s="8">
        <v>1600</v>
      </c>
      <c r="D845" s="8">
        <v>160002973</v>
      </c>
      <c r="E845" s="8">
        <v>0</v>
      </c>
      <c r="F845" s="8" t="s">
        <v>1782</v>
      </c>
      <c r="G845" s="8" t="s">
        <v>1783</v>
      </c>
      <c r="H845" s="8" t="s">
        <v>34</v>
      </c>
      <c r="I845" s="8">
        <v>1</v>
      </c>
      <c r="J845" s="8">
        <v>2</v>
      </c>
      <c r="K845" s="8">
        <v>4</v>
      </c>
      <c r="L845" s="8" t="s">
        <v>1327</v>
      </c>
      <c r="M845" s="8" t="s">
        <v>543</v>
      </c>
      <c r="N845" s="8" t="e">
        <f>VLOOKUP(D845,[1]fa31!$D$3:$H$539,5,0)</f>
        <v>#REF!</v>
      </c>
      <c r="O845" s="8" t="s">
        <v>38</v>
      </c>
      <c r="P845" s="9">
        <v>105820</v>
      </c>
      <c r="Q845" s="9">
        <v>0</v>
      </c>
      <c r="R845" s="9">
        <v>0</v>
      </c>
      <c r="S845" s="9">
        <v>0</v>
      </c>
      <c r="T845" s="9">
        <f t="shared" si="140"/>
        <v>105820</v>
      </c>
      <c r="U845" s="9">
        <v>-94485.66</v>
      </c>
      <c r="V845" s="9">
        <v>-6043</v>
      </c>
      <c r="W845" s="9">
        <v>0</v>
      </c>
      <c r="X845" s="9">
        <v>-6043</v>
      </c>
      <c r="Y845" s="9">
        <v>0</v>
      </c>
      <c r="Z845" s="9">
        <v>0</v>
      </c>
      <c r="AA845" s="9">
        <f t="shared" si="139"/>
        <v>-100528.66</v>
      </c>
      <c r="AB845" s="9">
        <v>0</v>
      </c>
      <c r="AC845" s="9">
        <f t="shared" si="141"/>
        <v>11334.339999999997</v>
      </c>
      <c r="AD845" s="9">
        <f t="shared" si="142"/>
        <v>5291.3399999999965</v>
      </c>
    </row>
    <row r="846" spans="1:30" x14ac:dyDescent="0.3">
      <c r="A846" s="8" t="s">
        <v>30</v>
      </c>
      <c r="B846" s="8" t="s">
        <v>1288</v>
      </c>
      <c r="C846" s="8">
        <v>1600</v>
      </c>
      <c r="D846" s="8">
        <v>160002976</v>
      </c>
      <c r="E846" s="8">
        <v>0</v>
      </c>
      <c r="F846" s="8" t="s">
        <v>1784</v>
      </c>
      <c r="G846" s="8" t="s">
        <v>1785</v>
      </c>
      <c r="H846" s="8" t="s">
        <v>34</v>
      </c>
      <c r="I846" s="8">
        <v>312</v>
      </c>
      <c r="J846" s="8">
        <v>10</v>
      </c>
      <c r="K846" s="8">
        <v>6</v>
      </c>
      <c r="L846" s="8" t="s">
        <v>1327</v>
      </c>
      <c r="M846" s="8" t="s">
        <v>543</v>
      </c>
      <c r="N846" s="8" t="e">
        <f>VLOOKUP(D846,[1]fa31!$D$3:$H$539,5,0)</f>
        <v>#REF!</v>
      </c>
      <c r="O846" s="8" t="s">
        <v>38</v>
      </c>
      <c r="P846" s="9">
        <v>23790.5</v>
      </c>
      <c r="Q846" s="9">
        <v>0</v>
      </c>
      <c r="R846" s="9">
        <v>0</v>
      </c>
      <c r="S846" s="9">
        <v>0</v>
      </c>
      <c r="T846" s="9">
        <f t="shared" si="140"/>
        <v>23790.5</v>
      </c>
      <c r="U846" s="9">
        <v>-8011.51</v>
      </c>
      <c r="V846" s="9">
        <v>-1232</v>
      </c>
      <c r="W846" s="9">
        <v>0</v>
      </c>
      <c r="X846" s="9">
        <v>-1232</v>
      </c>
      <c r="Y846" s="9">
        <v>0</v>
      </c>
      <c r="Z846" s="9">
        <v>0</v>
      </c>
      <c r="AA846" s="9">
        <f t="shared" si="139"/>
        <v>-9243.51</v>
      </c>
      <c r="AB846" s="9">
        <v>0</v>
      </c>
      <c r="AC846" s="9">
        <f t="shared" si="141"/>
        <v>15778.99</v>
      </c>
      <c r="AD846" s="9">
        <f t="shared" si="142"/>
        <v>14546.99</v>
      </c>
    </row>
    <row r="847" spans="1:30" x14ac:dyDescent="0.3">
      <c r="A847" s="8" t="s">
        <v>30</v>
      </c>
      <c r="B847" s="8" t="s">
        <v>1288</v>
      </c>
      <c r="C847" s="8">
        <v>1600</v>
      </c>
      <c r="D847" s="8">
        <v>160002978</v>
      </c>
      <c r="E847" s="8">
        <v>0</v>
      </c>
      <c r="F847" s="8" t="s">
        <v>1786</v>
      </c>
      <c r="G847" s="8" t="s">
        <v>1787</v>
      </c>
      <c r="H847" s="8" t="s">
        <v>34</v>
      </c>
      <c r="I847" s="8">
        <v>3</v>
      </c>
      <c r="J847" s="8">
        <v>5</v>
      </c>
      <c r="K847" s="8">
        <v>3</v>
      </c>
      <c r="L847" s="8" t="s">
        <v>1327</v>
      </c>
      <c r="M847" s="8" t="s">
        <v>543</v>
      </c>
      <c r="N847" s="8" t="e">
        <f>VLOOKUP(D847,[1]fa31!$D$3:$H$539,5,0)</f>
        <v>#REF!</v>
      </c>
      <c r="O847" s="8" t="s">
        <v>38</v>
      </c>
      <c r="P847" s="9">
        <v>39074</v>
      </c>
      <c r="Q847" s="9">
        <v>0</v>
      </c>
      <c r="R847" s="9">
        <v>0</v>
      </c>
      <c r="S847" s="9">
        <v>0</v>
      </c>
      <c r="T847" s="9">
        <f t="shared" si="140"/>
        <v>39074</v>
      </c>
      <c r="U847" s="9">
        <v>-26177.66</v>
      </c>
      <c r="V847" s="9">
        <v>-2247</v>
      </c>
      <c r="W847" s="9">
        <v>0</v>
      </c>
      <c r="X847" s="9">
        <v>-2247</v>
      </c>
      <c r="Y847" s="9">
        <v>0</v>
      </c>
      <c r="Z847" s="9">
        <v>0</v>
      </c>
      <c r="AA847" s="9">
        <f t="shared" si="139"/>
        <v>-28424.66</v>
      </c>
      <c r="AB847" s="9">
        <v>0</v>
      </c>
      <c r="AC847" s="9">
        <f t="shared" si="141"/>
        <v>12896.34</v>
      </c>
      <c r="AD847" s="9">
        <f t="shared" si="142"/>
        <v>10649.34</v>
      </c>
    </row>
    <row r="848" spans="1:30" x14ac:dyDescent="0.3">
      <c r="A848" s="8" t="s">
        <v>30</v>
      </c>
      <c r="B848" s="8" t="s">
        <v>1288</v>
      </c>
      <c r="C848" s="8">
        <v>1600</v>
      </c>
      <c r="D848" s="8">
        <v>160002979</v>
      </c>
      <c r="E848" s="8">
        <v>0</v>
      </c>
      <c r="F848" s="8" t="s">
        <v>1788</v>
      </c>
      <c r="G848" s="8" t="s">
        <v>1789</v>
      </c>
      <c r="H848" s="8" t="s">
        <v>34</v>
      </c>
      <c r="I848" s="8">
        <v>1</v>
      </c>
      <c r="J848" s="8">
        <v>0</v>
      </c>
      <c r="K848" s="8">
        <v>11</v>
      </c>
      <c r="L848" s="8" t="s">
        <v>1327</v>
      </c>
      <c r="M848" s="8" t="s">
        <v>543</v>
      </c>
      <c r="N848" s="8" t="e">
        <f>VLOOKUP(D848,[1]fa31!$D$3:$H$539,5,0)</f>
        <v>#REF!</v>
      </c>
      <c r="O848" s="8" t="s">
        <v>38</v>
      </c>
      <c r="P848" s="9">
        <v>143000</v>
      </c>
      <c r="Q848" s="9">
        <v>0</v>
      </c>
      <c r="R848" s="9">
        <v>0</v>
      </c>
      <c r="S848" s="9">
        <v>0</v>
      </c>
      <c r="T848" s="9">
        <f t="shared" si="140"/>
        <v>143000</v>
      </c>
      <c r="U848" s="9">
        <v>-135849.76</v>
      </c>
      <c r="V848" s="9">
        <v>0</v>
      </c>
      <c r="W848" s="9">
        <v>0</v>
      </c>
      <c r="X848" s="9">
        <v>0</v>
      </c>
      <c r="Y848" s="9">
        <v>0</v>
      </c>
      <c r="Z848" s="9">
        <v>0</v>
      </c>
      <c r="AA848" s="9">
        <f t="shared" si="139"/>
        <v>-135849.76</v>
      </c>
      <c r="AB848" s="9">
        <v>0</v>
      </c>
      <c r="AC848" s="9">
        <f t="shared" si="141"/>
        <v>7150.2399999999907</v>
      </c>
      <c r="AD848" s="9">
        <f t="shared" si="142"/>
        <v>7150.2399999999907</v>
      </c>
    </row>
    <row r="849" spans="1:30" x14ac:dyDescent="0.3">
      <c r="A849" s="8" t="s">
        <v>30</v>
      </c>
      <c r="B849" s="8" t="s">
        <v>1288</v>
      </c>
      <c r="C849" s="8">
        <v>1600</v>
      </c>
      <c r="D849" s="8">
        <v>160002983</v>
      </c>
      <c r="E849" s="8">
        <v>0</v>
      </c>
      <c r="F849" s="8" t="s">
        <v>1790</v>
      </c>
      <c r="G849" s="8" t="s">
        <v>1791</v>
      </c>
      <c r="H849" s="8" t="s">
        <v>34</v>
      </c>
      <c r="I849" s="8">
        <v>1</v>
      </c>
      <c r="J849" s="8">
        <v>10</v>
      </c>
      <c r="K849" s="8">
        <v>7</v>
      </c>
      <c r="L849" s="8" t="s">
        <v>1327</v>
      </c>
      <c r="M849" s="8" t="s">
        <v>543</v>
      </c>
      <c r="N849" s="8" t="e">
        <f>VLOOKUP(D849,[1]fa31!$D$3:$H$539,5,0)</f>
        <v>#REF!</v>
      </c>
      <c r="O849" s="8" t="s">
        <v>38</v>
      </c>
      <c r="P849" s="9">
        <v>18947.240000000002</v>
      </c>
      <c r="Q849" s="9">
        <v>0</v>
      </c>
      <c r="R849" s="9">
        <v>0</v>
      </c>
      <c r="S849" s="9">
        <v>0</v>
      </c>
      <c r="T849" s="9">
        <f t="shared" si="140"/>
        <v>18947.240000000002</v>
      </c>
      <c r="U849" s="9">
        <v>-5914</v>
      </c>
      <c r="V849" s="9">
        <v>-1011</v>
      </c>
      <c r="W849" s="9">
        <v>0</v>
      </c>
      <c r="X849" s="9">
        <v>-1011</v>
      </c>
      <c r="Y849" s="9">
        <v>0</v>
      </c>
      <c r="Z849" s="9">
        <v>0</v>
      </c>
      <c r="AA849" s="9">
        <f t="shared" si="139"/>
        <v>-6925</v>
      </c>
      <c r="AB849" s="9">
        <v>0</v>
      </c>
      <c r="AC849" s="9">
        <f t="shared" si="141"/>
        <v>13033.240000000002</v>
      </c>
      <c r="AD849" s="9">
        <f t="shared" si="142"/>
        <v>12022.240000000002</v>
      </c>
    </row>
    <row r="850" spans="1:30" x14ac:dyDescent="0.3">
      <c r="A850" s="8" t="s">
        <v>30</v>
      </c>
      <c r="B850" s="8" t="s">
        <v>1288</v>
      </c>
      <c r="C850" s="8">
        <v>1600</v>
      </c>
      <c r="D850" s="8">
        <v>160002984</v>
      </c>
      <c r="E850" s="8">
        <v>0</v>
      </c>
      <c r="F850" s="8" t="s">
        <v>1792</v>
      </c>
      <c r="G850" s="8" t="s">
        <v>1793</v>
      </c>
      <c r="H850" s="8" t="s">
        <v>34</v>
      </c>
      <c r="I850" s="8">
        <v>1</v>
      </c>
      <c r="J850" s="8">
        <v>9</v>
      </c>
      <c r="K850" s="8">
        <v>1</v>
      </c>
      <c r="L850" s="8" t="s">
        <v>1327</v>
      </c>
      <c r="M850" s="8" t="s">
        <v>543</v>
      </c>
      <c r="N850" s="8" t="e">
        <f>VLOOKUP(D850,[1]fa31!$D$3:$H$539,5,0)</f>
        <v>#REF!</v>
      </c>
      <c r="O850" s="8" t="s">
        <v>38</v>
      </c>
      <c r="P850" s="9">
        <v>22269</v>
      </c>
      <c r="Q850" s="9">
        <v>0</v>
      </c>
      <c r="R850" s="9">
        <v>0</v>
      </c>
      <c r="S850" s="9">
        <v>0</v>
      </c>
      <c r="T850" s="9">
        <f t="shared" si="140"/>
        <v>22269</v>
      </c>
      <c r="U850" s="9">
        <v>-9549.94</v>
      </c>
      <c r="V850" s="9">
        <v>-1166</v>
      </c>
      <c r="W850" s="9">
        <v>0</v>
      </c>
      <c r="X850" s="9">
        <v>-1166</v>
      </c>
      <c r="Y850" s="9">
        <v>0</v>
      </c>
      <c r="Z850" s="9">
        <v>0</v>
      </c>
      <c r="AA850" s="9">
        <f t="shared" si="139"/>
        <v>-10715.94</v>
      </c>
      <c r="AB850" s="9">
        <v>0</v>
      </c>
      <c r="AC850" s="9">
        <f t="shared" si="141"/>
        <v>12719.06</v>
      </c>
      <c r="AD850" s="9">
        <f t="shared" si="142"/>
        <v>11553.06</v>
      </c>
    </row>
    <row r="851" spans="1:30" x14ac:dyDescent="0.3">
      <c r="A851" s="8" t="s">
        <v>30</v>
      </c>
      <c r="B851" s="8" t="s">
        <v>1288</v>
      </c>
      <c r="C851" s="8">
        <v>1600</v>
      </c>
      <c r="D851" s="8">
        <v>160002987</v>
      </c>
      <c r="E851" s="8">
        <v>0</v>
      </c>
      <c r="F851" s="8" t="s">
        <v>1794</v>
      </c>
      <c r="G851" s="8" t="s">
        <v>592</v>
      </c>
      <c r="H851" s="8" t="s">
        <v>34</v>
      </c>
      <c r="I851" s="8">
        <v>1</v>
      </c>
      <c r="J851" s="8">
        <v>13</v>
      </c>
      <c r="K851" s="8">
        <v>1</v>
      </c>
      <c r="L851" s="8" t="s">
        <v>1327</v>
      </c>
      <c r="M851" s="8" t="s">
        <v>543</v>
      </c>
      <c r="N851" s="8" t="e">
        <f>VLOOKUP(D851,[1]fa31!$D$3:$H$539,5,0)</f>
        <v>#REF!</v>
      </c>
      <c r="O851" s="8" t="s">
        <v>38</v>
      </c>
      <c r="P851" s="9">
        <v>16800</v>
      </c>
      <c r="Q851" s="9">
        <v>0</v>
      </c>
      <c r="R851" s="9">
        <v>0</v>
      </c>
      <c r="S851" s="9">
        <v>0</v>
      </c>
      <c r="T851" s="9">
        <f t="shared" si="140"/>
        <v>16800</v>
      </c>
      <c r="U851" s="9">
        <v>-3644</v>
      </c>
      <c r="V851" s="9">
        <v>-807</v>
      </c>
      <c r="W851" s="9">
        <v>0</v>
      </c>
      <c r="X851" s="9">
        <v>-807</v>
      </c>
      <c r="Y851" s="9">
        <v>0</v>
      </c>
      <c r="Z851" s="9">
        <v>0</v>
      </c>
      <c r="AA851" s="9">
        <f t="shared" si="139"/>
        <v>-4451</v>
      </c>
      <c r="AB851" s="9">
        <v>0</v>
      </c>
      <c r="AC851" s="9">
        <f t="shared" si="141"/>
        <v>13156</v>
      </c>
      <c r="AD851" s="9">
        <f t="shared" si="142"/>
        <v>12349</v>
      </c>
    </row>
    <row r="852" spans="1:30" x14ac:dyDescent="0.3">
      <c r="A852" s="8" t="s">
        <v>30</v>
      </c>
      <c r="B852" s="8" t="s">
        <v>1288</v>
      </c>
      <c r="C852" s="8">
        <v>1600</v>
      </c>
      <c r="D852" s="8">
        <v>160002988</v>
      </c>
      <c r="E852" s="8">
        <v>0</v>
      </c>
      <c r="F852" s="8" t="s">
        <v>1795</v>
      </c>
      <c r="G852" s="8" t="s">
        <v>1796</v>
      </c>
      <c r="H852" s="8" t="s">
        <v>34</v>
      </c>
      <c r="I852" s="8">
        <v>2</v>
      </c>
      <c r="J852" s="8">
        <v>5</v>
      </c>
      <c r="K852" s="8">
        <v>10</v>
      </c>
      <c r="L852" s="8" t="s">
        <v>1327</v>
      </c>
      <c r="M852" s="8" t="s">
        <v>543</v>
      </c>
      <c r="N852" s="8" t="e">
        <f>VLOOKUP(D852,[1]fa31!$D$3:$H$539,5,0)</f>
        <v>#REF!</v>
      </c>
      <c r="O852" s="8" t="s">
        <v>38</v>
      </c>
      <c r="P852" s="9">
        <v>30730</v>
      </c>
      <c r="Q852" s="9">
        <v>0</v>
      </c>
      <c r="R852" s="9">
        <v>0</v>
      </c>
      <c r="S852" s="9">
        <v>0</v>
      </c>
      <c r="T852" s="9">
        <f t="shared" si="140"/>
        <v>30730</v>
      </c>
      <c r="U852" s="9">
        <v>-20334.78</v>
      </c>
      <c r="V852" s="9">
        <v>-1570</v>
      </c>
      <c r="W852" s="9">
        <v>0</v>
      </c>
      <c r="X852" s="9">
        <v>-1570</v>
      </c>
      <c r="Y852" s="9">
        <v>0</v>
      </c>
      <c r="Z852" s="9">
        <v>0</v>
      </c>
      <c r="AA852" s="9">
        <f t="shared" si="139"/>
        <v>-21904.78</v>
      </c>
      <c r="AB852" s="9">
        <v>0</v>
      </c>
      <c r="AC852" s="9">
        <f t="shared" si="141"/>
        <v>10395.220000000001</v>
      </c>
      <c r="AD852" s="9">
        <f t="shared" si="142"/>
        <v>8825.2200000000012</v>
      </c>
    </row>
    <row r="853" spans="1:30" x14ac:dyDescent="0.3">
      <c r="A853" s="8" t="s">
        <v>30</v>
      </c>
      <c r="B853" s="8" t="s">
        <v>1288</v>
      </c>
      <c r="C853" s="8">
        <v>1600</v>
      </c>
      <c r="D853" s="8">
        <v>160002989</v>
      </c>
      <c r="E853" s="8">
        <v>0</v>
      </c>
      <c r="F853" s="8" t="s">
        <v>1797</v>
      </c>
      <c r="G853" s="8" t="s">
        <v>1026</v>
      </c>
      <c r="H853" s="8" t="s">
        <v>34</v>
      </c>
      <c r="I853" s="8">
        <v>1</v>
      </c>
      <c r="J853" s="8">
        <v>5</v>
      </c>
      <c r="K853" s="8">
        <v>10</v>
      </c>
      <c r="L853" s="8" t="s">
        <v>1327</v>
      </c>
      <c r="M853" s="8" t="s">
        <v>543</v>
      </c>
      <c r="N853" s="8" t="e">
        <f>VLOOKUP(D853,[1]fa31!$D$3:$H$539,5,0)</f>
        <v>#REF!</v>
      </c>
      <c r="O853" s="8" t="s">
        <v>38</v>
      </c>
      <c r="P853" s="9">
        <v>27310</v>
      </c>
      <c r="Q853" s="9">
        <v>0</v>
      </c>
      <c r="R853" s="9">
        <v>0</v>
      </c>
      <c r="S853" s="9">
        <v>0</v>
      </c>
      <c r="T853" s="9">
        <f t="shared" si="140"/>
        <v>27310</v>
      </c>
      <c r="U853" s="9">
        <v>-17246.86</v>
      </c>
      <c r="V853" s="9">
        <v>-1541</v>
      </c>
      <c r="W853" s="9">
        <v>0</v>
      </c>
      <c r="X853" s="9">
        <v>-1541</v>
      </c>
      <c r="Y853" s="9">
        <v>0</v>
      </c>
      <c r="Z853" s="9">
        <v>0</v>
      </c>
      <c r="AA853" s="9">
        <f t="shared" si="139"/>
        <v>-18787.86</v>
      </c>
      <c r="AB853" s="9">
        <v>0</v>
      </c>
      <c r="AC853" s="9">
        <f t="shared" si="141"/>
        <v>10063.14</v>
      </c>
      <c r="AD853" s="9">
        <f t="shared" si="142"/>
        <v>8522.14</v>
      </c>
    </row>
    <row r="854" spans="1:30" x14ac:dyDescent="0.3">
      <c r="A854" s="8" t="s">
        <v>30</v>
      </c>
      <c r="B854" s="8" t="s">
        <v>1288</v>
      </c>
      <c r="C854" s="8">
        <v>1600</v>
      </c>
      <c r="D854" s="8">
        <v>160002991</v>
      </c>
      <c r="E854" s="8">
        <v>0</v>
      </c>
      <c r="F854" s="8" t="s">
        <v>1798</v>
      </c>
      <c r="G854" s="8" t="s">
        <v>1799</v>
      </c>
      <c r="H854" s="8" t="s">
        <v>34</v>
      </c>
      <c r="I854" s="8">
        <v>1</v>
      </c>
      <c r="J854" s="8">
        <v>10</v>
      </c>
      <c r="K854" s="8">
        <v>0</v>
      </c>
      <c r="L854" s="8" t="s">
        <v>1327</v>
      </c>
      <c r="M854" s="8" t="s">
        <v>543</v>
      </c>
      <c r="N854" s="8" t="e">
        <f>VLOOKUP(D854,[1]fa31!$D$3:$H$539,5,0)</f>
        <v>#REF!</v>
      </c>
      <c r="O854" s="8" t="s">
        <v>38</v>
      </c>
      <c r="P854" s="9">
        <v>17189</v>
      </c>
      <c r="Q854" s="9">
        <v>0</v>
      </c>
      <c r="R854" s="9">
        <v>0</v>
      </c>
      <c r="S854" s="9">
        <v>0</v>
      </c>
      <c r="T854" s="9">
        <f t="shared" si="140"/>
        <v>17189</v>
      </c>
      <c r="U854" s="9">
        <v>-6321.3</v>
      </c>
      <c r="V854" s="9">
        <v>-896</v>
      </c>
      <c r="W854" s="9">
        <v>0</v>
      </c>
      <c r="X854" s="9">
        <v>-896</v>
      </c>
      <c r="Y854" s="9">
        <v>0</v>
      </c>
      <c r="Z854" s="9">
        <v>0</v>
      </c>
      <c r="AA854" s="9">
        <f t="shared" si="139"/>
        <v>-7217.3</v>
      </c>
      <c r="AB854" s="9">
        <v>0</v>
      </c>
      <c r="AC854" s="9">
        <f t="shared" si="141"/>
        <v>10867.7</v>
      </c>
      <c r="AD854" s="9">
        <f t="shared" si="142"/>
        <v>9971.7000000000007</v>
      </c>
    </row>
    <row r="855" spans="1:30" x14ac:dyDescent="0.3">
      <c r="A855" s="8" t="s">
        <v>30</v>
      </c>
      <c r="B855" s="8" t="s">
        <v>1288</v>
      </c>
      <c r="C855" s="8">
        <v>1600</v>
      </c>
      <c r="D855" s="8">
        <v>160002992</v>
      </c>
      <c r="E855" s="8">
        <v>0</v>
      </c>
      <c r="F855" s="8" t="s">
        <v>1800</v>
      </c>
      <c r="G855" s="8" t="s">
        <v>1026</v>
      </c>
      <c r="H855" s="8" t="s">
        <v>34</v>
      </c>
      <c r="I855" s="8">
        <v>1</v>
      </c>
      <c r="J855" s="8">
        <v>5</v>
      </c>
      <c r="K855" s="8">
        <v>1</v>
      </c>
      <c r="L855" s="8" t="s">
        <v>1327</v>
      </c>
      <c r="M855" s="8" t="s">
        <v>543</v>
      </c>
      <c r="N855" s="8" t="e">
        <f>VLOOKUP(D855,[1]fa31!$D$3:$H$539,5,0)</f>
        <v>#REF!</v>
      </c>
      <c r="O855" s="8" t="s">
        <v>38</v>
      </c>
      <c r="P855" s="9">
        <v>29195</v>
      </c>
      <c r="Q855" s="9">
        <v>0</v>
      </c>
      <c r="R855" s="9">
        <v>0</v>
      </c>
      <c r="S855" s="9">
        <v>0</v>
      </c>
      <c r="T855" s="9">
        <f t="shared" si="140"/>
        <v>29195</v>
      </c>
      <c r="U855" s="9">
        <v>-19859.189999999999</v>
      </c>
      <c r="V855" s="9">
        <v>-1695</v>
      </c>
      <c r="W855" s="9">
        <v>0</v>
      </c>
      <c r="X855" s="9">
        <v>-1695</v>
      </c>
      <c r="Y855" s="9">
        <v>0</v>
      </c>
      <c r="Z855" s="9">
        <v>0</v>
      </c>
      <c r="AA855" s="9">
        <f t="shared" si="139"/>
        <v>-21554.19</v>
      </c>
      <c r="AB855" s="9">
        <v>0</v>
      </c>
      <c r="AC855" s="9">
        <f t="shared" si="141"/>
        <v>9335.8100000000013</v>
      </c>
      <c r="AD855" s="9">
        <f t="shared" si="142"/>
        <v>7640.8100000000013</v>
      </c>
    </row>
    <row r="856" spans="1:30" x14ac:dyDescent="0.3">
      <c r="A856" s="8" t="s">
        <v>30</v>
      </c>
      <c r="B856" s="8" t="s">
        <v>1288</v>
      </c>
      <c r="C856" s="8">
        <v>1600</v>
      </c>
      <c r="D856" s="8">
        <v>160002995</v>
      </c>
      <c r="E856" s="8">
        <v>0</v>
      </c>
      <c r="F856" s="8" t="s">
        <v>1801</v>
      </c>
      <c r="G856" s="8" t="s">
        <v>1026</v>
      </c>
      <c r="H856" s="8" t="s">
        <v>34</v>
      </c>
      <c r="I856" s="8">
        <v>1</v>
      </c>
      <c r="J856" s="8">
        <v>8</v>
      </c>
      <c r="K856" s="8">
        <v>3</v>
      </c>
      <c r="L856" s="8" t="s">
        <v>1327</v>
      </c>
      <c r="M856" s="8" t="s">
        <v>543</v>
      </c>
      <c r="N856" s="8" t="e">
        <f>VLOOKUP(D856,[1]fa31!$D$3:$H$539,5,0)</f>
        <v>#REF!</v>
      </c>
      <c r="O856" s="8" t="s">
        <v>38</v>
      </c>
      <c r="P856" s="9">
        <v>18500</v>
      </c>
      <c r="Q856" s="9">
        <v>0</v>
      </c>
      <c r="R856" s="9">
        <v>0</v>
      </c>
      <c r="S856" s="9">
        <v>0</v>
      </c>
      <c r="T856" s="9">
        <f t="shared" si="140"/>
        <v>18500</v>
      </c>
      <c r="U856" s="9">
        <v>-8919.2800000000007</v>
      </c>
      <c r="V856" s="9">
        <v>-978</v>
      </c>
      <c r="W856" s="9">
        <v>0</v>
      </c>
      <c r="X856" s="9">
        <v>-978</v>
      </c>
      <c r="Y856" s="9">
        <v>0</v>
      </c>
      <c r="Z856" s="9">
        <v>0</v>
      </c>
      <c r="AA856" s="9">
        <f t="shared" si="139"/>
        <v>-9897.2800000000007</v>
      </c>
      <c r="AB856" s="9">
        <v>0</v>
      </c>
      <c r="AC856" s="9">
        <f t="shared" si="141"/>
        <v>9580.7199999999993</v>
      </c>
      <c r="AD856" s="9">
        <f t="shared" si="142"/>
        <v>8602.7199999999993</v>
      </c>
    </row>
    <row r="857" spans="1:30" x14ac:dyDescent="0.3">
      <c r="A857" s="8" t="s">
        <v>30</v>
      </c>
      <c r="B857" s="8" t="s">
        <v>1288</v>
      </c>
      <c r="C857" s="8">
        <v>1600</v>
      </c>
      <c r="D857" s="8">
        <v>160002996</v>
      </c>
      <c r="E857" s="8">
        <v>0</v>
      </c>
      <c r="F857" s="8" t="s">
        <v>1802</v>
      </c>
      <c r="G857" s="8" t="s">
        <v>1506</v>
      </c>
      <c r="H857" s="8" t="s">
        <v>34</v>
      </c>
      <c r="I857" s="8">
        <v>2</v>
      </c>
      <c r="J857" s="8">
        <v>10</v>
      </c>
      <c r="K857" s="8">
        <v>8</v>
      </c>
      <c r="L857" s="8" t="s">
        <v>1327</v>
      </c>
      <c r="M857" s="8" t="s">
        <v>543</v>
      </c>
      <c r="N857" s="8" t="e">
        <f>VLOOKUP(D857,[1]fa31!$D$3:$H$539,5,0)</f>
        <v>#REF!</v>
      </c>
      <c r="O857" s="8" t="s">
        <v>38</v>
      </c>
      <c r="P857" s="9">
        <v>14625</v>
      </c>
      <c r="Q857" s="9">
        <v>0</v>
      </c>
      <c r="R857" s="9">
        <v>0</v>
      </c>
      <c r="S857" s="9">
        <v>0</v>
      </c>
      <c r="T857" s="9">
        <f t="shared" si="140"/>
        <v>14625</v>
      </c>
      <c r="U857" s="9">
        <v>-5416.2</v>
      </c>
      <c r="V857" s="9">
        <v>-703</v>
      </c>
      <c r="W857" s="9">
        <v>0</v>
      </c>
      <c r="X857" s="9">
        <v>-703</v>
      </c>
      <c r="Y857" s="9">
        <v>0</v>
      </c>
      <c r="Z857" s="9">
        <v>0</v>
      </c>
      <c r="AA857" s="9">
        <f t="shared" si="139"/>
        <v>-6119.2</v>
      </c>
      <c r="AB857" s="9">
        <v>0</v>
      </c>
      <c r="AC857" s="9">
        <f t="shared" si="141"/>
        <v>9208.7999999999993</v>
      </c>
      <c r="AD857" s="9">
        <f t="shared" si="142"/>
        <v>8505.7999999999993</v>
      </c>
    </row>
    <row r="858" spans="1:30" x14ac:dyDescent="0.3">
      <c r="A858" s="8" t="s">
        <v>30</v>
      </c>
      <c r="B858" s="8" t="s">
        <v>1288</v>
      </c>
      <c r="C858" s="8">
        <v>1600</v>
      </c>
      <c r="D858" s="8">
        <v>160002997</v>
      </c>
      <c r="E858" s="8">
        <v>0</v>
      </c>
      <c r="F858" s="8" t="s">
        <v>1803</v>
      </c>
      <c r="G858" s="8" t="s">
        <v>1599</v>
      </c>
      <c r="H858" s="8" t="s">
        <v>34</v>
      </c>
      <c r="I858" s="8">
        <v>1</v>
      </c>
      <c r="J858" s="8">
        <v>9</v>
      </c>
      <c r="K858" s="8">
        <v>4</v>
      </c>
      <c r="L858" s="8" t="s">
        <v>1327</v>
      </c>
      <c r="M858" s="8" t="s">
        <v>543</v>
      </c>
      <c r="N858" s="8" t="e">
        <f>VLOOKUP(D858,[1]fa31!$D$3:$H$539,5,0)</f>
        <v>#REF!</v>
      </c>
      <c r="O858" s="8" t="s">
        <v>38</v>
      </c>
      <c r="P858" s="9">
        <v>14625</v>
      </c>
      <c r="Q858" s="9">
        <v>0</v>
      </c>
      <c r="R858" s="9">
        <v>0</v>
      </c>
      <c r="S858" s="9">
        <v>0</v>
      </c>
      <c r="T858" s="9">
        <f t="shared" si="140"/>
        <v>14625</v>
      </c>
      <c r="U858" s="9">
        <v>-5993.69</v>
      </c>
      <c r="V858" s="9">
        <v>-768</v>
      </c>
      <c r="W858" s="9">
        <v>0</v>
      </c>
      <c r="X858" s="9">
        <v>-768</v>
      </c>
      <c r="Y858" s="9">
        <v>0</v>
      </c>
      <c r="Z858" s="9">
        <v>0</v>
      </c>
      <c r="AA858" s="9">
        <f t="shared" si="139"/>
        <v>-6761.69</v>
      </c>
      <c r="AB858" s="9">
        <v>0</v>
      </c>
      <c r="AC858" s="9">
        <f t="shared" si="141"/>
        <v>8631.3100000000013</v>
      </c>
      <c r="AD858" s="9">
        <f t="shared" si="142"/>
        <v>7863.31</v>
      </c>
    </row>
    <row r="859" spans="1:30" x14ac:dyDescent="0.3">
      <c r="A859" s="8" t="s">
        <v>30</v>
      </c>
      <c r="B859" s="8" t="s">
        <v>1288</v>
      </c>
      <c r="C859" s="8">
        <v>1600</v>
      </c>
      <c r="D859" s="8">
        <v>160002998</v>
      </c>
      <c r="E859" s="8">
        <v>0</v>
      </c>
      <c r="F859" s="8" t="s">
        <v>1804</v>
      </c>
      <c r="G859" s="8" t="s">
        <v>1805</v>
      </c>
      <c r="H859" s="8" t="s">
        <v>34</v>
      </c>
      <c r="I859" s="8">
        <v>1</v>
      </c>
      <c r="J859" s="8">
        <v>4</v>
      </c>
      <c r="K859" s="8">
        <v>5</v>
      </c>
      <c r="L859" s="8" t="s">
        <v>1327</v>
      </c>
      <c r="M859" s="8" t="s">
        <v>543</v>
      </c>
      <c r="N859" s="8" t="e">
        <f>VLOOKUP(D859,[1]fa31!$D$3:$H$539,5,0)</f>
        <v>#REF!</v>
      </c>
      <c r="O859" s="8" t="s">
        <v>38</v>
      </c>
      <c r="P859" s="9">
        <v>25313</v>
      </c>
      <c r="Q859" s="9">
        <v>0</v>
      </c>
      <c r="R859" s="9">
        <v>0</v>
      </c>
      <c r="S859" s="9">
        <v>0</v>
      </c>
      <c r="T859" s="9">
        <f t="shared" si="140"/>
        <v>25313</v>
      </c>
      <c r="U859" s="9">
        <v>-18344.939999999999</v>
      </c>
      <c r="V859" s="9">
        <v>-1515</v>
      </c>
      <c r="W859" s="9">
        <v>0</v>
      </c>
      <c r="X859" s="9">
        <v>-1515</v>
      </c>
      <c r="Y859" s="9">
        <v>0</v>
      </c>
      <c r="Z859" s="9">
        <v>0</v>
      </c>
      <c r="AA859" s="9">
        <f t="shared" si="139"/>
        <v>-19859.939999999999</v>
      </c>
      <c r="AB859" s="9">
        <v>0</v>
      </c>
      <c r="AC859" s="9">
        <f t="shared" si="141"/>
        <v>6968.0600000000013</v>
      </c>
      <c r="AD859" s="9">
        <f t="shared" si="142"/>
        <v>5453.0600000000013</v>
      </c>
    </row>
    <row r="860" spans="1:30" x14ac:dyDescent="0.3">
      <c r="A860" s="8" t="s">
        <v>30</v>
      </c>
      <c r="B860" s="8" t="s">
        <v>1288</v>
      </c>
      <c r="C860" s="8">
        <v>1600</v>
      </c>
      <c r="D860" s="8">
        <v>160002999</v>
      </c>
      <c r="E860" s="8">
        <v>0</v>
      </c>
      <c r="F860" s="8" t="s">
        <v>1806</v>
      </c>
      <c r="G860" s="8" t="s">
        <v>1807</v>
      </c>
      <c r="H860" s="8" t="s">
        <v>34</v>
      </c>
      <c r="I860" s="8">
        <v>1</v>
      </c>
      <c r="J860" s="8">
        <v>0</v>
      </c>
      <c r="K860" s="8">
        <v>8</v>
      </c>
      <c r="L860" s="8" t="s">
        <v>1327</v>
      </c>
      <c r="M860" s="8" t="s">
        <v>543</v>
      </c>
      <c r="N860" s="8" t="e">
        <f>VLOOKUP(D860,[1]fa31!$D$3:$H$539,5,0)</f>
        <v>#REF!</v>
      </c>
      <c r="O860" s="8" t="s">
        <v>38</v>
      </c>
      <c r="P860" s="9">
        <v>28999.16</v>
      </c>
      <c r="Q860" s="9">
        <v>0</v>
      </c>
      <c r="R860" s="9">
        <v>0</v>
      </c>
      <c r="S860" s="9">
        <v>0</v>
      </c>
      <c r="T860" s="9">
        <f t="shared" si="140"/>
        <v>28999.16</v>
      </c>
      <c r="U860" s="9">
        <v>-27549.200000000001</v>
      </c>
      <c r="V860" s="9">
        <v>0</v>
      </c>
      <c r="W860" s="9">
        <v>0</v>
      </c>
      <c r="X860" s="9">
        <v>0</v>
      </c>
      <c r="Y860" s="9">
        <v>0</v>
      </c>
      <c r="Z860" s="9">
        <v>0</v>
      </c>
      <c r="AA860" s="9">
        <f t="shared" si="139"/>
        <v>-27549.200000000001</v>
      </c>
      <c r="AB860" s="9">
        <v>0</v>
      </c>
      <c r="AC860" s="9">
        <f t="shared" si="141"/>
        <v>1449.9599999999991</v>
      </c>
      <c r="AD860" s="9">
        <f t="shared" si="142"/>
        <v>1449.9599999999991</v>
      </c>
    </row>
    <row r="861" spans="1:30" x14ac:dyDescent="0.3">
      <c r="A861" s="8" t="s">
        <v>30</v>
      </c>
      <c r="B861" s="8" t="s">
        <v>1288</v>
      </c>
      <c r="C861" s="8">
        <v>1600</v>
      </c>
      <c r="D861" s="8">
        <v>160003000</v>
      </c>
      <c r="E861" s="8">
        <v>0</v>
      </c>
      <c r="F861" s="8" t="s">
        <v>1808</v>
      </c>
      <c r="G861" s="8" t="s">
        <v>1809</v>
      </c>
      <c r="H861" s="8" t="s">
        <v>34</v>
      </c>
      <c r="I861" s="8">
        <v>420</v>
      </c>
      <c r="J861" s="8">
        <v>9</v>
      </c>
      <c r="K861" s="8">
        <v>8</v>
      </c>
      <c r="L861" s="8" t="s">
        <v>1327</v>
      </c>
      <c r="M861" s="8" t="s">
        <v>543</v>
      </c>
      <c r="N861" s="8" t="e">
        <f>VLOOKUP(D861,[1]fa31!$D$3:$H$539,5,0)</f>
        <v>#REF!</v>
      </c>
      <c r="O861" s="8" t="s">
        <v>38</v>
      </c>
      <c r="P861" s="9">
        <v>12348</v>
      </c>
      <c r="Q861" s="9">
        <v>0</v>
      </c>
      <c r="R861" s="9">
        <v>0</v>
      </c>
      <c r="S861" s="9">
        <v>0</v>
      </c>
      <c r="T861" s="9">
        <f t="shared" si="140"/>
        <v>12348</v>
      </c>
      <c r="U861" s="9">
        <v>-5355.26</v>
      </c>
      <c r="V861" s="9">
        <v>-594</v>
      </c>
      <c r="W861" s="9">
        <v>0</v>
      </c>
      <c r="X861" s="9">
        <v>-594</v>
      </c>
      <c r="Y861" s="9">
        <v>0</v>
      </c>
      <c r="Z861" s="9">
        <v>0</v>
      </c>
      <c r="AA861" s="9">
        <f t="shared" si="139"/>
        <v>-5949.26</v>
      </c>
      <c r="AB861" s="9">
        <v>0</v>
      </c>
      <c r="AC861" s="9">
        <f t="shared" si="141"/>
        <v>6992.74</v>
      </c>
      <c r="AD861" s="9">
        <f t="shared" si="142"/>
        <v>6398.74</v>
      </c>
    </row>
    <row r="862" spans="1:30" x14ac:dyDescent="0.3">
      <c r="A862" s="8" t="s">
        <v>30</v>
      </c>
      <c r="B862" s="8" t="s">
        <v>1288</v>
      </c>
      <c r="C862" s="8">
        <v>1600</v>
      </c>
      <c r="D862" s="8">
        <v>160003003</v>
      </c>
      <c r="E862" s="8">
        <v>0</v>
      </c>
      <c r="F862" s="8" t="s">
        <v>1810</v>
      </c>
      <c r="G862" s="8" t="s">
        <v>1503</v>
      </c>
      <c r="H862" s="8" t="s">
        <v>34</v>
      </c>
      <c r="I862" s="8">
        <v>2</v>
      </c>
      <c r="J862" s="8">
        <v>10</v>
      </c>
      <c r="K862" s="8">
        <v>8</v>
      </c>
      <c r="L862" s="8" t="s">
        <v>1327</v>
      </c>
      <c r="M862" s="8" t="s">
        <v>543</v>
      </c>
      <c r="N862" s="8" t="e">
        <f>VLOOKUP(D862,[1]fa31!$D$3:$H$539,5,0)</f>
        <v>#REF!</v>
      </c>
      <c r="O862" s="8" t="s">
        <v>38</v>
      </c>
      <c r="P862" s="9">
        <v>9000</v>
      </c>
      <c r="Q862" s="9">
        <v>0</v>
      </c>
      <c r="R862" s="9">
        <v>0</v>
      </c>
      <c r="S862" s="9">
        <v>0</v>
      </c>
      <c r="T862" s="9">
        <f t="shared" si="140"/>
        <v>9000</v>
      </c>
      <c r="U862" s="9">
        <v>-3333.27</v>
      </c>
      <c r="V862" s="9">
        <v>-433</v>
      </c>
      <c r="W862" s="9">
        <v>0</v>
      </c>
      <c r="X862" s="9">
        <v>-433</v>
      </c>
      <c r="Y862" s="9">
        <v>0</v>
      </c>
      <c r="Z862" s="9">
        <v>0</v>
      </c>
      <c r="AA862" s="9">
        <f t="shared" si="139"/>
        <v>-3766.27</v>
      </c>
      <c r="AB862" s="9">
        <v>0</v>
      </c>
      <c r="AC862" s="9">
        <f t="shared" si="141"/>
        <v>5666.73</v>
      </c>
      <c r="AD862" s="9">
        <f t="shared" si="142"/>
        <v>5233.7299999999996</v>
      </c>
    </row>
    <row r="863" spans="1:30" x14ac:dyDescent="0.3">
      <c r="A863" s="8" t="s">
        <v>30</v>
      </c>
      <c r="B863" s="8" t="s">
        <v>1288</v>
      </c>
      <c r="C863" s="8">
        <v>1600</v>
      </c>
      <c r="D863" s="8">
        <v>160003004</v>
      </c>
      <c r="E863" s="8">
        <v>0</v>
      </c>
      <c r="F863" s="8" t="s">
        <v>1811</v>
      </c>
      <c r="G863" s="8" t="s">
        <v>1812</v>
      </c>
      <c r="H863" s="8" t="s">
        <v>34</v>
      </c>
      <c r="I863" s="8">
        <v>7</v>
      </c>
      <c r="J863" s="8">
        <v>0</v>
      </c>
      <c r="K863" s="8">
        <v>1</v>
      </c>
      <c r="L863" s="8" t="s">
        <v>1327</v>
      </c>
      <c r="M863" s="8" t="s">
        <v>543</v>
      </c>
      <c r="N863" s="8" t="e">
        <f>VLOOKUP(D863,[1]fa31!$D$3:$H$539,5,0)</f>
        <v>#REF!</v>
      </c>
      <c r="O863" s="8" t="s">
        <v>38</v>
      </c>
      <c r="P863" s="9">
        <v>129214</v>
      </c>
      <c r="Q863" s="9">
        <v>0</v>
      </c>
      <c r="R863" s="9">
        <v>0</v>
      </c>
      <c r="S863" s="9">
        <v>0</v>
      </c>
      <c r="T863" s="9">
        <f t="shared" si="140"/>
        <v>129214</v>
      </c>
      <c r="U863" s="9">
        <v>-122753.3</v>
      </c>
      <c r="V863" s="9">
        <v>0</v>
      </c>
      <c r="W863" s="9">
        <v>0</v>
      </c>
      <c r="X863" s="9">
        <v>0</v>
      </c>
      <c r="Y863" s="9">
        <v>0</v>
      </c>
      <c r="Z863" s="9">
        <v>0</v>
      </c>
      <c r="AA863" s="9">
        <f t="shared" si="139"/>
        <v>-122753.3</v>
      </c>
      <c r="AB863" s="9">
        <v>0</v>
      </c>
      <c r="AC863" s="9">
        <f t="shared" si="141"/>
        <v>6460.6999999999971</v>
      </c>
      <c r="AD863" s="9">
        <f t="shared" si="142"/>
        <v>6460.6999999999971</v>
      </c>
    </row>
    <row r="864" spans="1:30" x14ac:dyDescent="0.3">
      <c r="A864" s="8" t="s">
        <v>30</v>
      </c>
      <c r="B864" s="8" t="s">
        <v>1288</v>
      </c>
      <c r="C864" s="8">
        <v>1600</v>
      </c>
      <c r="D864" s="8">
        <v>160003005</v>
      </c>
      <c r="E864" s="8">
        <v>0</v>
      </c>
      <c r="F864" s="8" t="s">
        <v>1813</v>
      </c>
      <c r="G864" s="8" t="s">
        <v>1812</v>
      </c>
      <c r="H864" s="8" t="s">
        <v>34</v>
      </c>
      <c r="I864" s="8">
        <v>6</v>
      </c>
      <c r="J864" s="8">
        <v>0</v>
      </c>
      <c r="K864" s="8">
        <v>1</v>
      </c>
      <c r="L864" s="8" t="s">
        <v>1327</v>
      </c>
      <c r="M864" s="8" t="s">
        <v>543</v>
      </c>
      <c r="N864" s="8" t="e">
        <f>VLOOKUP(D864,[1]fa31!$D$3:$H$539,5,0)</f>
        <v>#REF!</v>
      </c>
      <c r="O864" s="8" t="s">
        <v>38</v>
      </c>
      <c r="P864" s="9">
        <v>124158</v>
      </c>
      <c r="Q864" s="9">
        <v>0</v>
      </c>
      <c r="R864" s="9">
        <v>0</v>
      </c>
      <c r="S864" s="9">
        <v>0</v>
      </c>
      <c r="T864" s="9">
        <f t="shared" si="140"/>
        <v>124158</v>
      </c>
      <c r="U864" s="9">
        <v>-117950.1</v>
      </c>
      <c r="V864" s="9">
        <v>0</v>
      </c>
      <c r="W864" s="9">
        <v>0</v>
      </c>
      <c r="X864" s="9">
        <v>0</v>
      </c>
      <c r="Y864" s="9">
        <v>0</v>
      </c>
      <c r="Z864" s="9">
        <v>0</v>
      </c>
      <c r="AA864" s="9">
        <f t="shared" si="139"/>
        <v>-117950.1</v>
      </c>
      <c r="AB864" s="9">
        <v>0</v>
      </c>
      <c r="AC864" s="9">
        <f t="shared" si="141"/>
        <v>6207.8999999999942</v>
      </c>
      <c r="AD864" s="9">
        <f t="shared" si="142"/>
        <v>6207.8999999999942</v>
      </c>
    </row>
    <row r="865" spans="1:30" x14ac:dyDescent="0.3">
      <c r="A865" s="8" t="s">
        <v>30</v>
      </c>
      <c r="B865" s="8" t="s">
        <v>1288</v>
      </c>
      <c r="C865" s="8">
        <v>1600</v>
      </c>
      <c r="D865" s="8">
        <v>160003006</v>
      </c>
      <c r="E865" s="8">
        <v>0</v>
      </c>
      <c r="F865" s="8" t="s">
        <v>1814</v>
      </c>
      <c r="G865" s="8" t="s">
        <v>1815</v>
      </c>
      <c r="H865" s="8" t="s">
        <v>34</v>
      </c>
      <c r="I865" s="8">
        <v>1</v>
      </c>
      <c r="J865" s="8">
        <v>5</v>
      </c>
      <c r="K865" s="8">
        <v>2</v>
      </c>
      <c r="L865" s="8" t="s">
        <v>1327</v>
      </c>
      <c r="M865" s="8" t="s">
        <v>543</v>
      </c>
      <c r="N865" s="8" t="e">
        <f>VLOOKUP(D865,[1]fa31!$D$3:$H$539,5,0)</f>
        <v>#REF!</v>
      </c>
      <c r="O865" s="8" t="s">
        <v>38</v>
      </c>
      <c r="P865" s="9">
        <v>14175</v>
      </c>
      <c r="Q865" s="9">
        <v>0</v>
      </c>
      <c r="R865" s="9">
        <v>0</v>
      </c>
      <c r="S865" s="9">
        <v>0</v>
      </c>
      <c r="T865" s="9">
        <f t="shared" si="140"/>
        <v>14175</v>
      </c>
      <c r="U865" s="9">
        <v>-9960.73</v>
      </c>
      <c r="V865" s="9">
        <v>-736</v>
      </c>
      <c r="W865" s="9">
        <v>0</v>
      </c>
      <c r="X865" s="9">
        <v>-736</v>
      </c>
      <c r="Y865" s="9">
        <v>0</v>
      </c>
      <c r="Z865" s="9">
        <v>0</v>
      </c>
      <c r="AA865" s="9">
        <f t="shared" si="139"/>
        <v>-10696.73</v>
      </c>
      <c r="AB865" s="9">
        <v>0</v>
      </c>
      <c r="AC865" s="9">
        <f t="shared" si="141"/>
        <v>4214.2700000000004</v>
      </c>
      <c r="AD865" s="9">
        <f t="shared" si="142"/>
        <v>3478.2700000000004</v>
      </c>
    </row>
    <row r="866" spans="1:30" x14ac:dyDescent="0.3">
      <c r="A866" s="8" t="s">
        <v>30</v>
      </c>
      <c r="B866" s="8" t="s">
        <v>1288</v>
      </c>
      <c r="C866" s="8">
        <v>1600</v>
      </c>
      <c r="D866" s="8">
        <v>160003007</v>
      </c>
      <c r="E866" s="8">
        <v>0</v>
      </c>
      <c r="F866" s="8" t="s">
        <v>1816</v>
      </c>
      <c r="G866" s="8" t="s">
        <v>712</v>
      </c>
      <c r="H866" s="8" t="s">
        <v>34</v>
      </c>
      <c r="I866" s="8">
        <v>1</v>
      </c>
      <c r="J866" s="8">
        <v>5</v>
      </c>
      <c r="K866" s="8">
        <v>3</v>
      </c>
      <c r="L866" s="8" t="s">
        <v>1327</v>
      </c>
      <c r="M866" s="8" t="s">
        <v>543</v>
      </c>
      <c r="N866" s="8" t="e">
        <f>VLOOKUP(D866,[1]fa31!$D$3:$H$539,5,0)</f>
        <v>#REF!</v>
      </c>
      <c r="O866" s="8" t="s">
        <v>38</v>
      </c>
      <c r="P866" s="9">
        <v>14000</v>
      </c>
      <c r="Q866" s="9">
        <v>0</v>
      </c>
      <c r="R866" s="9">
        <v>0</v>
      </c>
      <c r="S866" s="9">
        <v>0</v>
      </c>
      <c r="T866" s="9">
        <f t="shared" si="140"/>
        <v>14000</v>
      </c>
      <c r="U866" s="9">
        <v>-9765.2800000000007</v>
      </c>
      <c r="V866" s="9">
        <v>-726</v>
      </c>
      <c r="W866" s="9">
        <v>0</v>
      </c>
      <c r="X866" s="9">
        <v>-726</v>
      </c>
      <c r="Y866" s="9">
        <v>0</v>
      </c>
      <c r="Z866" s="9">
        <v>0</v>
      </c>
      <c r="AA866" s="9">
        <f t="shared" si="139"/>
        <v>-10491.28</v>
      </c>
      <c r="AB866" s="9">
        <v>0</v>
      </c>
      <c r="AC866" s="9">
        <f t="shared" si="141"/>
        <v>4234.7199999999993</v>
      </c>
      <c r="AD866" s="9">
        <f t="shared" si="142"/>
        <v>3508.7199999999993</v>
      </c>
    </row>
    <row r="867" spans="1:30" x14ac:dyDescent="0.3">
      <c r="A867" s="8" t="s">
        <v>30</v>
      </c>
      <c r="B867" s="8" t="s">
        <v>1288</v>
      </c>
      <c r="C867" s="8">
        <v>1600</v>
      </c>
      <c r="D867" s="8">
        <v>160003008</v>
      </c>
      <c r="E867" s="8">
        <v>0</v>
      </c>
      <c r="F867" s="8" t="s">
        <v>1817</v>
      </c>
      <c r="G867" s="8" t="s">
        <v>1818</v>
      </c>
      <c r="H867" s="8" t="s">
        <v>34</v>
      </c>
      <c r="I867" s="8">
        <v>1</v>
      </c>
      <c r="J867" s="8">
        <v>7</v>
      </c>
      <c r="K867" s="8">
        <v>11</v>
      </c>
      <c r="L867" s="8" t="s">
        <v>1327</v>
      </c>
      <c r="M867" s="8" t="s">
        <v>543</v>
      </c>
      <c r="N867" s="8" t="e">
        <f>VLOOKUP(D867,[1]fa31!$D$3:$H$539,5,0)</f>
        <v>#REF!</v>
      </c>
      <c r="O867" s="8" t="s">
        <v>38</v>
      </c>
      <c r="P867" s="9">
        <v>7875</v>
      </c>
      <c r="Q867" s="9">
        <v>0</v>
      </c>
      <c r="R867" s="9">
        <v>0</v>
      </c>
      <c r="S867" s="9">
        <v>0</v>
      </c>
      <c r="T867" s="9">
        <f t="shared" si="140"/>
        <v>7875</v>
      </c>
      <c r="U867" s="9">
        <v>-3960.02</v>
      </c>
      <c r="V867" s="9">
        <v>-419</v>
      </c>
      <c r="W867" s="9">
        <v>0</v>
      </c>
      <c r="X867" s="9">
        <v>-419</v>
      </c>
      <c r="Y867" s="9">
        <v>0</v>
      </c>
      <c r="Z867" s="9">
        <v>0</v>
      </c>
      <c r="AA867" s="9">
        <f t="shared" si="139"/>
        <v>-4379.0200000000004</v>
      </c>
      <c r="AB867" s="9">
        <v>0</v>
      </c>
      <c r="AC867" s="9">
        <f t="shared" si="141"/>
        <v>3914.98</v>
      </c>
      <c r="AD867" s="9">
        <f t="shared" si="142"/>
        <v>3495.9799999999996</v>
      </c>
    </row>
    <row r="868" spans="1:30" x14ac:dyDescent="0.3">
      <c r="A868" s="8" t="s">
        <v>30</v>
      </c>
      <c r="B868" s="8" t="s">
        <v>1288</v>
      </c>
      <c r="C868" s="8">
        <v>1600</v>
      </c>
      <c r="D868" s="8">
        <v>160003009</v>
      </c>
      <c r="E868" s="8">
        <v>0</v>
      </c>
      <c r="F868" s="8" t="s">
        <v>1819</v>
      </c>
      <c r="G868" s="8" t="s">
        <v>1820</v>
      </c>
      <c r="H868" s="8" t="s">
        <v>34</v>
      </c>
      <c r="I868" s="8">
        <v>1</v>
      </c>
      <c r="J868" s="8">
        <v>5</v>
      </c>
      <c r="K868" s="8">
        <v>7</v>
      </c>
      <c r="L868" s="8" t="s">
        <v>1327</v>
      </c>
      <c r="M868" s="8" t="s">
        <v>543</v>
      </c>
      <c r="N868" s="8" t="e">
        <f>VLOOKUP(D868,[1]fa31!$D$3:$H$539,5,0)</f>
        <v>#REF!</v>
      </c>
      <c r="O868" s="8" t="s">
        <v>38</v>
      </c>
      <c r="P868" s="9">
        <v>10670</v>
      </c>
      <c r="Q868" s="9">
        <v>0</v>
      </c>
      <c r="R868" s="9">
        <v>0</v>
      </c>
      <c r="S868" s="9">
        <v>0</v>
      </c>
      <c r="T868" s="9">
        <f t="shared" si="140"/>
        <v>10670</v>
      </c>
      <c r="U868" s="9">
        <v>-7224.18</v>
      </c>
      <c r="V868" s="9">
        <v>-548</v>
      </c>
      <c r="W868" s="9">
        <v>0</v>
      </c>
      <c r="X868" s="9">
        <v>-548</v>
      </c>
      <c r="Y868" s="9">
        <v>0</v>
      </c>
      <c r="Z868" s="9">
        <v>0</v>
      </c>
      <c r="AA868" s="9">
        <f t="shared" si="139"/>
        <v>-7772.18</v>
      </c>
      <c r="AB868" s="9">
        <v>0</v>
      </c>
      <c r="AC868" s="9">
        <f t="shared" si="141"/>
        <v>3445.8199999999997</v>
      </c>
      <c r="AD868" s="9">
        <f t="shared" si="142"/>
        <v>2897.8199999999997</v>
      </c>
    </row>
    <row r="869" spans="1:30" x14ac:dyDescent="0.3">
      <c r="A869" s="8" t="s">
        <v>30</v>
      </c>
      <c r="B869" s="8" t="s">
        <v>1288</v>
      </c>
      <c r="C869" s="8">
        <v>1600</v>
      </c>
      <c r="D869" s="8">
        <v>160003010</v>
      </c>
      <c r="E869" s="8">
        <v>0</v>
      </c>
      <c r="F869" s="8" t="s">
        <v>1821</v>
      </c>
      <c r="G869" s="8" t="s">
        <v>1818</v>
      </c>
      <c r="H869" s="8" t="s">
        <v>34</v>
      </c>
      <c r="I869" s="8">
        <v>1</v>
      </c>
      <c r="J869" s="8">
        <v>7</v>
      </c>
      <c r="K869" s="8">
        <v>7</v>
      </c>
      <c r="L869" s="8" t="s">
        <v>1327</v>
      </c>
      <c r="M869" s="8" t="s">
        <v>543</v>
      </c>
      <c r="N869" s="8" t="e">
        <f>VLOOKUP(D869,[1]fa31!$D$3:$H$539,5,0)</f>
        <v>#REF!</v>
      </c>
      <c r="O869" s="8" t="s">
        <v>38</v>
      </c>
      <c r="P869" s="9">
        <v>6700</v>
      </c>
      <c r="Q869" s="9">
        <v>0</v>
      </c>
      <c r="R869" s="9">
        <v>0</v>
      </c>
      <c r="S869" s="9">
        <v>0</v>
      </c>
      <c r="T869" s="9">
        <f t="shared" si="140"/>
        <v>6700</v>
      </c>
      <c r="U869" s="9">
        <v>-3522.28</v>
      </c>
      <c r="V869" s="9">
        <v>-357</v>
      </c>
      <c r="W869" s="9">
        <v>0</v>
      </c>
      <c r="X869" s="9">
        <v>-357</v>
      </c>
      <c r="Y869" s="9">
        <v>0</v>
      </c>
      <c r="Z869" s="9">
        <v>0</v>
      </c>
      <c r="AA869" s="9">
        <f t="shared" si="139"/>
        <v>-3879.28</v>
      </c>
      <c r="AB869" s="9">
        <v>0</v>
      </c>
      <c r="AC869" s="9">
        <f t="shared" si="141"/>
        <v>3177.72</v>
      </c>
      <c r="AD869" s="9">
        <f t="shared" si="142"/>
        <v>2820.72</v>
      </c>
    </row>
    <row r="870" spans="1:30" x14ac:dyDescent="0.3">
      <c r="A870" s="8" t="s">
        <v>30</v>
      </c>
      <c r="B870" s="8" t="s">
        <v>1288</v>
      </c>
      <c r="C870" s="8">
        <v>1600</v>
      </c>
      <c r="D870" s="8">
        <v>160003012</v>
      </c>
      <c r="E870" s="8">
        <v>0</v>
      </c>
      <c r="F870" s="8" t="s">
        <v>1822</v>
      </c>
      <c r="G870" s="8" t="s">
        <v>663</v>
      </c>
      <c r="H870" s="8" t="s">
        <v>34</v>
      </c>
      <c r="I870" s="8">
        <v>1</v>
      </c>
      <c r="J870" s="8">
        <v>4</v>
      </c>
      <c r="K870" s="8">
        <v>5</v>
      </c>
      <c r="L870" s="8" t="s">
        <v>1327</v>
      </c>
      <c r="M870" s="8" t="s">
        <v>543</v>
      </c>
      <c r="N870" s="8" t="e">
        <f>VLOOKUP(D870,[1]fa31!$D$3:$H$539,5,0)</f>
        <v>#REF!</v>
      </c>
      <c r="O870" s="8" t="s">
        <v>38</v>
      </c>
      <c r="P870" s="9">
        <v>9000</v>
      </c>
      <c r="Q870" s="9">
        <v>0</v>
      </c>
      <c r="R870" s="9">
        <v>0</v>
      </c>
      <c r="S870" s="9">
        <v>0</v>
      </c>
      <c r="T870" s="9">
        <f t="shared" si="140"/>
        <v>9000</v>
      </c>
      <c r="U870" s="9">
        <v>-6522.3</v>
      </c>
      <c r="V870" s="9">
        <v>-539</v>
      </c>
      <c r="W870" s="9">
        <v>0</v>
      </c>
      <c r="X870" s="9">
        <v>-539</v>
      </c>
      <c r="Y870" s="9">
        <v>0</v>
      </c>
      <c r="Z870" s="9">
        <v>0</v>
      </c>
      <c r="AA870" s="9">
        <f t="shared" si="139"/>
        <v>-7061.3</v>
      </c>
      <c r="AB870" s="9">
        <v>0</v>
      </c>
      <c r="AC870" s="9">
        <f t="shared" si="141"/>
        <v>2477.6999999999998</v>
      </c>
      <c r="AD870" s="9">
        <f t="shared" si="142"/>
        <v>1938.6999999999998</v>
      </c>
    </row>
    <row r="871" spans="1:30" x14ac:dyDescent="0.3">
      <c r="A871" s="8" t="s">
        <v>30</v>
      </c>
      <c r="B871" s="8" t="s">
        <v>1288</v>
      </c>
      <c r="C871" s="8">
        <v>1600</v>
      </c>
      <c r="D871" s="8">
        <v>160003013</v>
      </c>
      <c r="E871" s="8">
        <v>0</v>
      </c>
      <c r="F871" s="8" t="s">
        <v>1823</v>
      </c>
      <c r="G871" s="8" t="s">
        <v>1824</v>
      </c>
      <c r="H871" s="8" t="s">
        <v>34</v>
      </c>
      <c r="I871" s="8">
        <v>1</v>
      </c>
      <c r="J871" s="8">
        <v>10</v>
      </c>
      <c r="K871" s="8">
        <v>7</v>
      </c>
      <c r="L871" s="8" t="s">
        <v>1327</v>
      </c>
      <c r="M871" s="8" t="s">
        <v>543</v>
      </c>
      <c r="N871" s="8" t="e">
        <f>VLOOKUP(D871,[1]fa31!$D$3:$H$539,5,0)</f>
        <v>#REF!</v>
      </c>
      <c r="O871" s="8" t="s">
        <v>38</v>
      </c>
      <c r="P871" s="9">
        <v>4000</v>
      </c>
      <c r="Q871" s="9">
        <v>0</v>
      </c>
      <c r="R871" s="9">
        <v>0</v>
      </c>
      <c r="S871" s="9">
        <v>0</v>
      </c>
      <c r="T871" s="9">
        <f t="shared" si="140"/>
        <v>4000</v>
      </c>
      <c r="U871" s="9">
        <v>-1148</v>
      </c>
      <c r="V871" s="9">
        <v>-222</v>
      </c>
      <c r="W871" s="9">
        <v>0</v>
      </c>
      <c r="X871" s="9">
        <v>-222</v>
      </c>
      <c r="Y871" s="9">
        <v>0</v>
      </c>
      <c r="Z871" s="9">
        <v>0</v>
      </c>
      <c r="AA871" s="9">
        <f t="shared" si="139"/>
        <v>-1370</v>
      </c>
      <c r="AB871" s="9">
        <v>0</v>
      </c>
      <c r="AC871" s="9">
        <f t="shared" si="141"/>
        <v>2852</v>
      </c>
      <c r="AD871" s="9">
        <f t="shared" si="142"/>
        <v>2630</v>
      </c>
    </row>
    <row r="872" spans="1:30" x14ac:dyDescent="0.3">
      <c r="A872" s="8" t="s">
        <v>30</v>
      </c>
      <c r="B872" s="8" t="s">
        <v>1288</v>
      </c>
      <c r="C872" s="8">
        <v>1600</v>
      </c>
      <c r="D872" s="8">
        <v>160003014</v>
      </c>
      <c r="E872" s="8">
        <v>0</v>
      </c>
      <c r="F872" s="8" t="s">
        <v>1825</v>
      </c>
      <c r="G872" s="8" t="s">
        <v>1826</v>
      </c>
      <c r="H872" s="8" t="s">
        <v>34</v>
      </c>
      <c r="I872" s="8">
        <v>1</v>
      </c>
      <c r="J872" s="8">
        <v>0</v>
      </c>
      <c r="K872" s="8">
        <v>1</v>
      </c>
      <c r="L872" s="8" t="s">
        <v>1327</v>
      </c>
      <c r="M872" s="8" t="s">
        <v>543</v>
      </c>
      <c r="N872" s="8" t="e">
        <f>VLOOKUP(D872,[1]fa31!$D$3:$H$539,5,0)</f>
        <v>#REF!</v>
      </c>
      <c r="O872" s="8" t="s">
        <v>38</v>
      </c>
      <c r="P872" s="9">
        <v>65005</v>
      </c>
      <c r="Q872" s="9">
        <v>0</v>
      </c>
      <c r="R872" s="9">
        <v>0</v>
      </c>
      <c r="S872" s="9">
        <v>0</v>
      </c>
      <c r="T872" s="9">
        <f t="shared" si="140"/>
        <v>65005</v>
      </c>
      <c r="U872" s="9">
        <v>-61754.75</v>
      </c>
      <c r="V872" s="9">
        <v>0</v>
      </c>
      <c r="W872" s="9">
        <v>0</v>
      </c>
      <c r="X872" s="9">
        <v>0</v>
      </c>
      <c r="Y872" s="9">
        <v>0</v>
      </c>
      <c r="Z872" s="9">
        <v>0</v>
      </c>
      <c r="AA872" s="9">
        <f t="shared" si="139"/>
        <v>-61754.75</v>
      </c>
      <c r="AB872" s="9">
        <v>0</v>
      </c>
      <c r="AC872" s="9">
        <f t="shared" si="141"/>
        <v>3250.25</v>
      </c>
      <c r="AD872" s="9">
        <f t="shared" si="142"/>
        <v>3250.25</v>
      </c>
    </row>
    <row r="873" spans="1:30" x14ac:dyDescent="0.3">
      <c r="A873" s="8" t="s">
        <v>30</v>
      </c>
      <c r="B873" s="8" t="s">
        <v>1288</v>
      </c>
      <c r="C873" s="8">
        <v>1600</v>
      </c>
      <c r="D873" s="8">
        <v>160003015</v>
      </c>
      <c r="E873" s="8">
        <v>0</v>
      </c>
      <c r="F873" s="8" t="s">
        <v>1827</v>
      </c>
      <c r="G873" s="8" t="s">
        <v>1599</v>
      </c>
      <c r="H873" s="8" t="s">
        <v>34</v>
      </c>
      <c r="I873" s="8">
        <v>1</v>
      </c>
      <c r="J873" s="8">
        <v>9</v>
      </c>
      <c r="K873" s="8">
        <v>11</v>
      </c>
      <c r="L873" s="8" t="s">
        <v>1327</v>
      </c>
      <c r="M873" s="8" t="s">
        <v>543</v>
      </c>
      <c r="N873" s="8" t="e">
        <f>VLOOKUP(D873,[1]fa31!$D$3:$H$539,5,0)</f>
        <v>#REF!</v>
      </c>
      <c r="O873" s="8" t="s">
        <v>38</v>
      </c>
      <c r="P873" s="9">
        <v>3937.49</v>
      </c>
      <c r="Q873" s="9">
        <v>0</v>
      </c>
      <c r="R873" s="9">
        <v>0</v>
      </c>
      <c r="S873" s="9">
        <v>0</v>
      </c>
      <c r="T873" s="9">
        <f t="shared" si="140"/>
        <v>3937.49</v>
      </c>
      <c r="U873" s="9">
        <v>-1645.02</v>
      </c>
      <c r="V873" s="9">
        <v>-189</v>
      </c>
      <c r="W873" s="9">
        <v>0</v>
      </c>
      <c r="X873" s="9">
        <v>-189</v>
      </c>
      <c r="Y873" s="9">
        <v>0</v>
      </c>
      <c r="Z873" s="9">
        <v>0</v>
      </c>
      <c r="AA873" s="9">
        <f t="shared" si="139"/>
        <v>-1834.02</v>
      </c>
      <c r="AB873" s="9">
        <v>0</v>
      </c>
      <c r="AC873" s="9">
        <f t="shared" si="141"/>
        <v>2292.4699999999998</v>
      </c>
      <c r="AD873" s="9">
        <f t="shared" si="142"/>
        <v>2103.4699999999998</v>
      </c>
    </row>
    <row r="874" spans="1:30" x14ac:dyDescent="0.3">
      <c r="A874" s="8" t="s">
        <v>30</v>
      </c>
      <c r="B874" s="8" t="s">
        <v>1288</v>
      </c>
      <c r="C874" s="8">
        <v>1600</v>
      </c>
      <c r="D874" s="8">
        <v>160003016</v>
      </c>
      <c r="E874" s="8">
        <v>0</v>
      </c>
      <c r="F874" s="8" t="s">
        <v>1828</v>
      </c>
      <c r="G874" s="8" t="s">
        <v>1829</v>
      </c>
      <c r="H874" s="8" t="s">
        <v>34</v>
      </c>
      <c r="I874" s="8">
        <v>2</v>
      </c>
      <c r="J874" s="8">
        <v>0</v>
      </c>
      <c r="K874" s="8">
        <v>9</v>
      </c>
      <c r="L874" s="8" t="s">
        <v>1327</v>
      </c>
      <c r="M874" s="8" t="s">
        <v>543</v>
      </c>
      <c r="N874" s="8" t="e">
        <f>VLOOKUP(D874,[1]fa31!$D$3:$H$539,5,0)</f>
        <v>#REF!</v>
      </c>
      <c r="O874" s="8" t="s">
        <v>38</v>
      </c>
      <c r="P874" s="9">
        <v>19413</v>
      </c>
      <c r="Q874" s="9">
        <v>0</v>
      </c>
      <c r="R874" s="9">
        <v>0</v>
      </c>
      <c r="S874" s="9">
        <v>0</v>
      </c>
      <c r="T874" s="9">
        <f t="shared" si="140"/>
        <v>19413</v>
      </c>
      <c r="U874" s="9">
        <v>-18442.349999999999</v>
      </c>
      <c r="V874" s="9">
        <v>0</v>
      </c>
      <c r="W874" s="9">
        <v>0</v>
      </c>
      <c r="X874" s="9">
        <v>0</v>
      </c>
      <c r="Y874" s="9">
        <v>0</v>
      </c>
      <c r="Z874" s="9">
        <v>0</v>
      </c>
      <c r="AA874" s="9">
        <f t="shared" si="139"/>
        <v>-18442.349999999999</v>
      </c>
      <c r="AB874" s="9">
        <v>0</v>
      </c>
      <c r="AC874" s="9">
        <f t="shared" si="141"/>
        <v>970.65000000000146</v>
      </c>
      <c r="AD874" s="9">
        <f t="shared" si="142"/>
        <v>970.65000000000146</v>
      </c>
    </row>
    <row r="875" spans="1:30" x14ac:dyDescent="0.3">
      <c r="A875" s="8" t="s">
        <v>30</v>
      </c>
      <c r="B875" s="8" t="s">
        <v>1288</v>
      </c>
      <c r="C875" s="8">
        <v>1600</v>
      </c>
      <c r="D875" s="8">
        <v>160003018</v>
      </c>
      <c r="E875" s="8">
        <v>0</v>
      </c>
      <c r="F875" s="8" t="s">
        <v>1830</v>
      </c>
      <c r="G875" s="8" t="s">
        <v>1831</v>
      </c>
      <c r="H875" s="8" t="s">
        <v>34</v>
      </c>
      <c r="I875" s="8">
        <v>3</v>
      </c>
      <c r="J875" s="8">
        <v>5</v>
      </c>
      <c r="K875" s="8">
        <v>10</v>
      </c>
      <c r="L875" s="8" t="s">
        <v>1327</v>
      </c>
      <c r="M875" s="8" t="s">
        <v>543</v>
      </c>
      <c r="N875" s="8" t="e">
        <f>VLOOKUP(D875,[1]fa31!$D$3:$H$539,5,0)</f>
        <v>#REF!</v>
      </c>
      <c r="O875" s="8" t="s">
        <v>38</v>
      </c>
      <c r="P875" s="9">
        <v>14850</v>
      </c>
      <c r="Q875" s="9">
        <v>0</v>
      </c>
      <c r="R875" s="9">
        <v>0</v>
      </c>
      <c r="S875" s="9">
        <v>0</v>
      </c>
      <c r="T875" s="9">
        <f t="shared" si="140"/>
        <v>14850</v>
      </c>
      <c r="U875" s="9">
        <v>-13459.54</v>
      </c>
      <c r="V875" s="9">
        <v>-115</v>
      </c>
      <c r="W875" s="9">
        <v>0</v>
      </c>
      <c r="X875" s="9">
        <v>-115</v>
      </c>
      <c r="Y875" s="9">
        <v>0</v>
      </c>
      <c r="Z875" s="9">
        <v>0</v>
      </c>
      <c r="AA875" s="9">
        <f t="shared" si="139"/>
        <v>-13574.54</v>
      </c>
      <c r="AB875" s="9">
        <v>0</v>
      </c>
      <c r="AC875" s="9">
        <f t="shared" si="141"/>
        <v>1390.4599999999991</v>
      </c>
      <c r="AD875" s="9">
        <f t="shared" si="142"/>
        <v>1275.4599999999991</v>
      </c>
    </row>
    <row r="876" spans="1:30" x14ac:dyDescent="0.3">
      <c r="A876" s="8" t="s">
        <v>30</v>
      </c>
      <c r="B876" s="8" t="s">
        <v>1288</v>
      </c>
      <c r="C876" s="8">
        <v>1600</v>
      </c>
      <c r="D876" s="8">
        <v>160003020</v>
      </c>
      <c r="E876" s="8">
        <v>0</v>
      </c>
      <c r="F876" s="8" t="s">
        <v>1832</v>
      </c>
      <c r="G876" s="8" t="s">
        <v>712</v>
      </c>
      <c r="H876" s="8" t="s">
        <v>34</v>
      </c>
      <c r="I876" s="8">
        <v>2</v>
      </c>
      <c r="J876" s="8">
        <v>0</v>
      </c>
      <c r="K876" s="8">
        <v>1</v>
      </c>
      <c r="L876" s="8" t="s">
        <v>1327</v>
      </c>
      <c r="M876" s="8" t="s">
        <v>543</v>
      </c>
      <c r="N876" s="8" t="e">
        <f>VLOOKUP(D876,[1]fa31!$D$3:$H$539,5,0)</f>
        <v>#REF!</v>
      </c>
      <c r="O876" s="8" t="s">
        <v>38</v>
      </c>
      <c r="P876" s="9">
        <v>28800</v>
      </c>
      <c r="Q876" s="9">
        <v>0</v>
      </c>
      <c r="R876" s="9">
        <v>0</v>
      </c>
      <c r="S876" s="9">
        <v>0</v>
      </c>
      <c r="T876" s="9">
        <f t="shared" si="140"/>
        <v>28800</v>
      </c>
      <c r="U876" s="9">
        <v>-27360</v>
      </c>
      <c r="V876" s="9">
        <v>0</v>
      </c>
      <c r="W876" s="9">
        <v>0</v>
      </c>
      <c r="X876" s="9">
        <v>0</v>
      </c>
      <c r="Y876" s="9">
        <v>0</v>
      </c>
      <c r="Z876" s="9">
        <v>0</v>
      </c>
      <c r="AA876" s="9">
        <f t="shared" ref="AA876:AA903" si="143">U876+X876+Y876+Z876-AB876</f>
        <v>-27360</v>
      </c>
      <c r="AB876" s="9">
        <v>0</v>
      </c>
      <c r="AC876" s="9">
        <f t="shared" si="141"/>
        <v>1440</v>
      </c>
      <c r="AD876" s="9">
        <f t="shared" si="142"/>
        <v>1440</v>
      </c>
    </row>
    <row r="877" spans="1:30" x14ac:dyDescent="0.3">
      <c r="A877" s="8" t="s">
        <v>30</v>
      </c>
      <c r="B877" s="8" t="s">
        <v>1288</v>
      </c>
      <c r="C877" s="8">
        <v>1600</v>
      </c>
      <c r="D877" s="8">
        <v>160003021</v>
      </c>
      <c r="E877" s="8">
        <v>0</v>
      </c>
      <c r="F877" s="8" t="s">
        <v>1833</v>
      </c>
      <c r="G877" s="8" t="s">
        <v>1829</v>
      </c>
      <c r="H877" s="8" t="s">
        <v>34</v>
      </c>
      <c r="I877" s="8">
        <v>4</v>
      </c>
      <c r="J877" s="8">
        <v>1</v>
      </c>
      <c r="K877" s="8">
        <v>6</v>
      </c>
      <c r="L877" s="8" t="s">
        <v>1327</v>
      </c>
      <c r="M877" s="8" t="s">
        <v>543</v>
      </c>
      <c r="N877" s="8" t="e">
        <f>VLOOKUP(D877,[1]fa31!$D$3:$H$539,5,0)</f>
        <v>#REF!</v>
      </c>
      <c r="O877" s="8" t="s">
        <v>38</v>
      </c>
      <c r="P877" s="9">
        <v>8000</v>
      </c>
      <c r="Q877" s="9">
        <v>0</v>
      </c>
      <c r="R877" s="9">
        <v>0</v>
      </c>
      <c r="S877" s="9">
        <v>0</v>
      </c>
      <c r="T877" s="9">
        <f t="shared" si="140"/>
        <v>8000</v>
      </c>
      <c r="U877" s="9">
        <v>-7600</v>
      </c>
      <c r="V877" s="9">
        <v>0</v>
      </c>
      <c r="W877" s="9">
        <v>0</v>
      </c>
      <c r="X877" s="9">
        <v>0</v>
      </c>
      <c r="Y877" s="9">
        <v>0</v>
      </c>
      <c r="Z877" s="9">
        <v>0</v>
      </c>
      <c r="AA877" s="9">
        <f t="shared" si="143"/>
        <v>-7600</v>
      </c>
      <c r="AB877" s="9">
        <v>0</v>
      </c>
      <c r="AC877" s="9">
        <f t="shared" si="141"/>
        <v>400</v>
      </c>
      <c r="AD877" s="9">
        <f t="shared" si="142"/>
        <v>400</v>
      </c>
    </row>
    <row r="878" spans="1:30" x14ac:dyDescent="0.3">
      <c r="A878" s="8" t="s">
        <v>30</v>
      </c>
      <c r="B878" s="8" t="s">
        <v>1288</v>
      </c>
      <c r="C878" s="8">
        <v>1600</v>
      </c>
      <c r="D878" s="8">
        <v>160003022</v>
      </c>
      <c r="E878" s="8">
        <v>0</v>
      </c>
      <c r="F878" s="8" t="s">
        <v>1834</v>
      </c>
      <c r="G878" s="8" t="s">
        <v>1829</v>
      </c>
      <c r="H878" s="8" t="s">
        <v>34</v>
      </c>
      <c r="I878" s="8">
        <v>3</v>
      </c>
      <c r="J878" s="8">
        <v>0</v>
      </c>
      <c r="K878" s="8">
        <v>1</v>
      </c>
      <c r="L878" s="8" t="s">
        <v>1327</v>
      </c>
      <c r="M878" s="8" t="s">
        <v>543</v>
      </c>
      <c r="N878" s="8" t="e">
        <f>VLOOKUP(D878,[1]fa31!$D$3:$H$539,5,0)</f>
        <v>#REF!</v>
      </c>
      <c r="O878" s="8" t="s">
        <v>38</v>
      </c>
      <c r="P878" s="9">
        <v>21540</v>
      </c>
      <c r="Q878" s="9">
        <v>0</v>
      </c>
      <c r="R878" s="9">
        <v>0</v>
      </c>
      <c r="S878" s="9">
        <v>0</v>
      </c>
      <c r="T878" s="9">
        <f t="shared" si="140"/>
        <v>21540</v>
      </c>
      <c r="U878" s="9">
        <v>-20463</v>
      </c>
      <c r="V878" s="9">
        <v>0</v>
      </c>
      <c r="W878" s="9">
        <v>0</v>
      </c>
      <c r="X878" s="9">
        <v>0</v>
      </c>
      <c r="Y878" s="9">
        <v>0</v>
      </c>
      <c r="Z878" s="9">
        <v>0</v>
      </c>
      <c r="AA878" s="9">
        <f t="shared" si="143"/>
        <v>-20463</v>
      </c>
      <c r="AB878" s="9">
        <v>0</v>
      </c>
      <c r="AC878" s="9">
        <f t="shared" si="141"/>
        <v>1077</v>
      </c>
      <c r="AD878" s="9">
        <f t="shared" si="142"/>
        <v>1077</v>
      </c>
    </row>
    <row r="879" spans="1:30" x14ac:dyDescent="0.3">
      <c r="A879" s="8" t="s">
        <v>30</v>
      </c>
      <c r="B879" s="8" t="s">
        <v>1288</v>
      </c>
      <c r="C879" s="8">
        <v>1600</v>
      </c>
      <c r="D879" s="8">
        <v>160003023</v>
      </c>
      <c r="E879" s="8">
        <v>0</v>
      </c>
      <c r="F879" s="8" t="s">
        <v>1835</v>
      </c>
      <c r="G879" s="8" t="s">
        <v>1812</v>
      </c>
      <c r="H879" s="8" t="s">
        <v>34</v>
      </c>
      <c r="I879" s="8">
        <v>2</v>
      </c>
      <c r="J879" s="8">
        <v>0</v>
      </c>
      <c r="K879" s="8">
        <v>1</v>
      </c>
      <c r="L879" s="8" t="s">
        <v>1327</v>
      </c>
      <c r="M879" s="8" t="s">
        <v>543</v>
      </c>
      <c r="N879" s="8" t="e">
        <f>VLOOKUP(D879,[1]fa31!$D$3:$H$539,5,0)</f>
        <v>#REF!</v>
      </c>
      <c r="O879" s="8" t="s">
        <v>38</v>
      </c>
      <c r="P879" s="9">
        <v>20280</v>
      </c>
      <c r="Q879" s="9">
        <v>0</v>
      </c>
      <c r="R879" s="9">
        <v>0</v>
      </c>
      <c r="S879" s="9">
        <v>0</v>
      </c>
      <c r="T879" s="9">
        <f t="shared" si="140"/>
        <v>20280</v>
      </c>
      <c r="U879" s="9">
        <v>-19266</v>
      </c>
      <c r="V879" s="9">
        <v>0</v>
      </c>
      <c r="W879" s="9">
        <v>0</v>
      </c>
      <c r="X879" s="9">
        <v>0</v>
      </c>
      <c r="Y879" s="9">
        <v>0</v>
      </c>
      <c r="Z879" s="9">
        <v>0</v>
      </c>
      <c r="AA879" s="9">
        <f t="shared" si="143"/>
        <v>-19266</v>
      </c>
      <c r="AB879" s="9">
        <v>0</v>
      </c>
      <c r="AC879" s="9">
        <f t="shared" si="141"/>
        <v>1014</v>
      </c>
      <c r="AD879" s="9">
        <f t="shared" si="142"/>
        <v>1014</v>
      </c>
    </row>
    <row r="880" spans="1:30" x14ac:dyDescent="0.3">
      <c r="A880" s="8" t="s">
        <v>30</v>
      </c>
      <c r="B880" s="8" t="s">
        <v>1288</v>
      </c>
      <c r="C880" s="8">
        <v>1600</v>
      </c>
      <c r="D880" s="8">
        <v>160003024</v>
      </c>
      <c r="E880" s="8">
        <v>0</v>
      </c>
      <c r="F880" s="8" t="s">
        <v>1836</v>
      </c>
      <c r="G880" s="8" t="s">
        <v>1829</v>
      </c>
      <c r="H880" s="8" t="s">
        <v>34</v>
      </c>
      <c r="I880" s="8">
        <v>2</v>
      </c>
      <c r="J880" s="8">
        <v>0</v>
      </c>
      <c r="K880" s="8">
        <v>9</v>
      </c>
      <c r="L880" s="8" t="s">
        <v>1327</v>
      </c>
      <c r="M880" s="8" t="s">
        <v>543</v>
      </c>
      <c r="N880" s="8" t="e">
        <f>VLOOKUP(D880,[1]fa31!$D$3:$H$539,5,0)</f>
        <v>#REF!</v>
      </c>
      <c r="O880" s="8" t="s">
        <v>38</v>
      </c>
      <c r="P880" s="9">
        <v>9707</v>
      </c>
      <c r="Q880" s="9">
        <v>0</v>
      </c>
      <c r="R880" s="9">
        <v>0</v>
      </c>
      <c r="S880" s="9">
        <v>0</v>
      </c>
      <c r="T880" s="9">
        <f t="shared" si="140"/>
        <v>9707</v>
      </c>
      <c r="U880" s="9">
        <v>-9221.65</v>
      </c>
      <c r="V880" s="9">
        <v>0</v>
      </c>
      <c r="W880" s="9">
        <v>0</v>
      </c>
      <c r="X880" s="9">
        <v>0</v>
      </c>
      <c r="Y880" s="9">
        <v>0</v>
      </c>
      <c r="Z880" s="9">
        <v>0</v>
      </c>
      <c r="AA880" s="9">
        <f t="shared" si="143"/>
        <v>-9221.65</v>
      </c>
      <c r="AB880" s="9">
        <v>0</v>
      </c>
      <c r="AC880" s="9">
        <f t="shared" si="141"/>
        <v>485.35000000000036</v>
      </c>
      <c r="AD880" s="9">
        <f t="shared" si="142"/>
        <v>485.35000000000036</v>
      </c>
    </row>
    <row r="881" spans="1:30" x14ac:dyDescent="0.3">
      <c r="A881" s="8" t="s">
        <v>30</v>
      </c>
      <c r="B881" s="8" t="s">
        <v>1288</v>
      </c>
      <c r="C881" s="8">
        <v>1600</v>
      </c>
      <c r="D881" s="8">
        <v>160003025</v>
      </c>
      <c r="E881" s="8">
        <v>0</v>
      </c>
      <c r="F881" s="8" t="s">
        <v>1837</v>
      </c>
      <c r="G881" s="8" t="s">
        <v>1838</v>
      </c>
      <c r="H881" s="8" t="s">
        <v>34</v>
      </c>
      <c r="I881" s="8">
        <v>2</v>
      </c>
      <c r="J881" s="8">
        <v>0</v>
      </c>
      <c r="K881" s="8">
        <v>9</v>
      </c>
      <c r="L881" s="8" t="s">
        <v>1327</v>
      </c>
      <c r="M881" s="8" t="s">
        <v>543</v>
      </c>
      <c r="N881" s="8" t="e">
        <f>VLOOKUP(D881,[1]fa31!$D$3:$H$539,5,0)</f>
        <v>#REF!</v>
      </c>
      <c r="O881" s="8" t="s">
        <v>38</v>
      </c>
      <c r="P881" s="9">
        <v>7875</v>
      </c>
      <c r="Q881" s="9">
        <v>0</v>
      </c>
      <c r="R881" s="9">
        <v>0</v>
      </c>
      <c r="S881" s="9">
        <v>0</v>
      </c>
      <c r="T881" s="9">
        <f t="shared" si="140"/>
        <v>7875</v>
      </c>
      <c r="U881" s="9">
        <v>-7481.25</v>
      </c>
      <c r="V881" s="9">
        <v>0</v>
      </c>
      <c r="W881" s="9">
        <v>0</v>
      </c>
      <c r="X881" s="9">
        <v>0</v>
      </c>
      <c r="Y881" s="9">
        <v>0</v>
      </c>
      <c r="Z881" s="9">
        <v>0</v>
      </c>
      <c r="AA881" s="9">
        <f t="shared" si="143"/>
        <v>-7481.25</v>
      </c>
      <c r="AB881" s="9">
        <v>0</v>
      </c>
      <c r="AC881" s="9">
        <f t="shared" si="141"/>
        <v>393.75</v>
      </c>
      <c r="AD881" s="9">
        <f t="shared" si="142"/>
        <v>393.75</v>
      </c>
    </row>
    <row r="882" spans="1:30" x14ac:dyDescent="0.3">
      <c r="A882" s="8" t="s">
        <v>30</v>
      </c>
      <c r="B882" s="8" t="s">
        <v>1288</v>
      </c>
      <c r="C882" s="8">
        <v>1600</v>
      </c>
      <c r="D882" s="8">
        <v>160003026</v>
      </c>
      <c r="E882" s="8">
        <v>0</v>
      </c>
      <c r="F882" s="8" t="s">
        <v>1839</v>
      </c>
      <c r="G882" s="8" t="s">
        <v>1829</v>
      </c>
      <c r="H882" s="8" t="s">
        <v>34</v>
      </c>
      <c r="I882" s="8">
        <v>2</v>
      </c>
      <c r="J882" s="8">
        <v>0</v>
      </c>
      <c r="K882" s="8">
        <v>1</v>
      </c>
      <c r="L882" s="8" t="s">
        <v>1327</v>
      </c>
      <c r="M882" s="8" t="s">
        <v>543</v>
      </c>
      <c r="N882" s="8" t="e">
        <f>VLOOKUP(D882,[1]fa31!$D$3:$H$539,5,0)</f>
        <v>#REF!</v>
      </c>
      <c r="O882" s="8" t="s">
        <v>38</v>
      </c>
      <c r="P882" s="9">
        <v>16000</v>
      </c>
      <c r="Q882" s="9">
        <v>0</v>
      </c>
      <c r="R882" s="9">
        <v>0</v>
      </c>
      <c r="S882" s="9">
        <v>0</v>
      </c>
      <c r="T882" s="9">
        <f t="shared" si="140"/>
        <v>16000</v>
      </c>
      <c r="U882" s="9">
        <v>-15200</v>
      </c>
      <c r="V882" s="9">
        <v>0</v>
      </c>
      <c r="W882" s="9">
        <v>0</v>
      </c>
      <c r="X882" s="9">
        <v>0</v>
      </c>
      <c r="Y882" s="9">
        <v>0</v>
      </c>
      <c r="Z882" s="9">
        <v>0</v>
      </c>
      <c r="AA882" s="9">
        <f t="shared" si="143"/>
        <v>-15200</v>
      </c>
      <c r="AB882" s="9">
        <v>0</v>
      </c>
      <c r="AC882" s="9">
        <f t="shared" si="141"/>
        <v>800</v>
      </c>
      <c r="AD882" s="9">
        <f t="shared" si="142"/>
        <v>800</v>
      </c>
    </row>
    <row r="883" spans="1:30" x14ac:dyDescent="0.3">
      <c r="A883" s="8" t="s">
        <v>30</v>
      </c>
      <c r="B883" s="8" t="s">
        <v>1288</v>
      </c>
      <c r="C883" s="8">
        <v>1600</v>
      </c>
      <c r="D883" s="8">
        <v>160003027</v>
      </c>
      <c r="E883" s="8">
        <v>0</v>
      </c>
      <c r="F883" s="8" t="s">
        <v>1840</v>
      </c>
      <c r="G883" s="8" t="s">
        <v>1841</v>
      </c>
      <c r="H883" s="8" t="s">
        <v>34</v>
      </c>
      <c r="I883" s="8">
        <v>1</v>
      </c>
      <c r="J883" s="8">
        <v>0</v>
      </c>
      <c r="K883" s="8">
        <v>1</v>
      </c>
      <c r="L883" s="8" t="s">
        <v>1327</v>
      </c>
      <c r="M883" s="8" t="s">
        <v>543</v>
      </c>
      <c r="N883" s="8" t="e">
        <f>VLOOKUP(D883,[1]fa31!$D$3:$H$539,5,0)</f>
        <v>#REF!</v>
      </c>
      <c r="O883" s="8" t="s">
        <v>38</v>
      </c>
      <c r="P883" s="9">
        <v>15220</v>
      </c>
      <c r="Q883" s="9">
        <v>0</v>
      </c>
      <c r="R883" s="9">
        <v>0</v>
      </c>
      <c r="S883" s="9">
        <v>0</v>
      </c>
      <c r="T883" s="9">
        <f t="shared" si="140"/>
        <v>15220</v>
      </c>
      <c r="U883" s="9">
        <v>-14459</v>
      </c>
      <c r="V883" s="9">
        <v>0</v>
      </c>
      <c r="W883" s="9">
        <v>0</v>
      </c>
      <c r="X883" s="9">
        <v>0</v>
      </c>
      <c r="Y883" s="9">
        <v>0</v>
      </c>
      <c r="Z883" s="9">
        <v>0</v>
      </c>
      <c r="AA883" s="9">
        <f t="shared" si="143"/>
        <v>-14459</v>
      </c>
      <c r="AB883" s="9">
        <v>0</v>
      </c>
      <c r="AC883" s="9">
        <f t="shared" si="141"/>
        <v>761</v>
      </c>
      <c r="AD883" s="9">
        <f t="shared" si="142"/>
        <v>761</v>
      </c>
    </row>
    <row r="884" spans="1:30" x14ac:dyDescent="0.3">
      <c r="A884" s="8" t="s">
        <v>30</v>
      </c>
      <c r="B884" s="8" t="s">
        <v>1288</v>
      </c>
      <c r="C884" s="8">
        <v>1600</v>
      </c>
      <c r="D884" s="8">
        <v>160003028</v>
      </c>
      <c r="E884" s="8">
        <v>0</v>
      </c>
      <c r="F884" s="8" t="s">
        <v>1842</v>
      </c>
      <c r="G884" s="8" t="s">
        <v>1843</v>
      </c>
      <c r="H884" s="8" t="s">
        <v>34</v>
      </c>
      <c r="I884" s="8">
        <v>1</v>
      </c>
      <c r="J884" s="8">
        <v>0</v>
      </c>
      <c r="K884" s="8">
        <v>1</v>
      </c>
      <c r="L884" s="8" t="s">
        <v>1327</v>
      </c>
      <c r="M884" s="8" t="s">
        <v>543</v>
      </c>
      <c r="N884" s="8" t="e">
        <f>VLOOKUP(D884,[1]fa31!$D$3:$H$539,5,0)</f>
        <v>#REF!</v>
      </c>
      <c r="O884" s="8" t="s">
        <v>38</v>
      </c>
      <c r="P884" s="9">
        <v>15080</v>
      </c>
      <c r="Q884" s="9">
        <v>0</v>
      </c>
      <c r="R884" s="9">
        <v>0</v>
      </c>
      <c r="S884" s="9">
        <v>0</v>
      </c>
      <c r="T884" s="9">
        <f t="shared" si="140"/>
        <v>15080</v>
      </c>
      <c r="U884" s="9">
        <v>-14326</v>
      </c>
      <c r="V884" s="9">
        <v>0</v>
      </c>
      <c r="W884" s="9">
        <v>0</v>
      </c>
      <c r="X884" s="9">
        <v>0</v>
      </c>
      <c r="Y884" s="9">
        <v>0</v>
      </c>
      <c r="Z884" s="9">
        <v>0</v>
      </c>
      <c r="AA884" s="9">
        <f t="shared" si="143"/>
        <v>-14326</v>
      </c>
      <c r="AB884" s="9">
        <v>0</v>
      </c>
      <c r="AC884" s="9">
        <f t="shared" si="141"/>
        <v>754</v>
      </c>
      <c r="AD884" s="9">
        <f t="shared" si="142"/>
        <v>754</v>
      </c>
    </row>
    <row r="885" spans="1:30" x14ac:dyDescent="0.3">
      <c r="A885" s="8" t="s">
        <v>30</v>
      </c>
      <c r="B885" s="8" t="s">
        <v>1288</v>
      </c>
      <c r="C885" s="8">
        <v>1600</v>
      </c>
      <c r="D885" s="8">
        <v>160003029</v>
      </c>
      <c r="E885" s="8">
        <v>0</v>
      </c>
      <c r="F885" s="8" t="s">
        <v>1844</v>
      </c>
      <c r="G885" s="8" t="s">
        <v>1845</v>
      </c>
      <c r="H885" s="8" t="s">
        <v>34</v>
      </c>
      <c r="I885" s="8">
        <v>1</v>
      </c>
      <c r="J885" s="8">
        <v>0</v>
      </c>
      <c r="K885" s="8">
        <v>1</v>
      </c>
      <c r="L885" s="8" t="s">
        <v>1327</v>
      </c>
      <c r="M885" s="8" t="s">
        <v>543</v>
      </c>
      <c r="N885" s="8" t="e">
        <f>VLOOKUP(D885,[1]fa31!$D$3:$H$539,5,0)</f>
        <v>#REF!</v>
      </c>
      <c r="O885" s="8" t="s">
        <v>38</v>
      </c>
      <c r="P885" s="9">
        <v>14111</v>
      </c>
      <c r="Q885" s="9">
        <v>0</v>
      </c>
      <c r="R885" s="9">
        <v>0</v>
      </c>
      <c r="S885" s="9">
        <v>0</v>
      </c>
      <c r="T885" s="9">
        <f t="shared" si="140"/>
        <v>14111</v>
      </c>
      <c r="U885" s="9">
        <v>-13405.45</v>
      </c>
      <c r="V885" s="9">
        <v>0</v>
      </c>
      <c r="W885" s="9">
        <v>0</v>
      </c>
      <c r="X885" s="9">
        <v>0</v>
      </c>
      <c r="Y885" s="9">
        <v>0</v>
      </c>
      <c r="Z885" s="9">
        <v>0</v>
      </c>
      <c r="AA885" s="9">
        <f t="shared" si="143"/>
        <v>-13405.45</v>
      </c>
      <c r="AB885" s="9">
        <v>0</v>
      </c>
      <c r="AC885" s="9">
        <f t="shared" si="141"/>
        <v>705.54999999999927</v>
      </c>
      <c r="AD885" s="9">
        <f t="shared" si="142"/>
        <v>705.54999999999927</v>
      </c>
    </row>
    <row r="886" spans="1:30" x14ac:dyDescent="0.3">
      <c r="A886" s="8" t="s">
        <v>30</v>
      </c>
      <c r="B886" s="8" t="s">
        <v>1288</v>
      </c>
      <c r="C886" s="8">
        <v>1600</v>
      </c>
      <c r="D886" s="8">
        <v>160003030</v>
      </c>
      <c r="E886" s="8">
        <v>0</v>
      </c>
      <c r="F886" s="8" t="s">
        <v>1846</v>
      </c>
      <c r="G886" s="8" t="s">
        <v>1815</v>
      </c>
      <c r="H886" s="8" t="s">
        <v>34</v>
      </c>
      <c r="I886" s="8">
        <v>1</v>
      </c>
      <c r="J886" s="8">
        <v>0</v>
      </c>
      <c r="K886" s="8">
        <v>1</v>
      </c>
      <c r="L886" s="8" t="s">
        <v>1327</v>
      </c>
      <c r="M886" s="8" t="s">
        <v>543</v>
      </c>
      <c r="N886" s="8" t="e">
        <f>VLOOKUP(D886,[1]fa31!$D$3:$H$539,5,0)</f>
        <v>#REF!</v>
      </c>
      <c r="O886" s="8" t="s">
        <v>38</v>
      </c>
      <c r="P886" s="9">
        <v>11500</v>
      </c>
      <c r="Q886" s="9">
        <v>0</v>
      </c>
      <c r="R886" s="9">
        <v>0</v>
      </c>
      <c r="S886" s="9">
        <v>0</v>
      </c>
      <c r="T886" s="9">
        <f t="shared" si="140"/>
        <v>11500</v>
      </c>
      <c r="U886" s="9">
        <v>-10925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f t="shared" si="143"/>
        <v>-10925</v>
      </c>
      <c r="AB886" s="9">
        <v>0</v>
      </c>
      <c r="AC886" s="9">
        <f t="shared" si="141"/>
        <v>575</v>
      </c>
      <c r="AD886" s="9">
        <f t="shared" si="142"/>
        <v>575</v>
      </c>
    </row>
    <row r="887" spans="1:30" x14ac:dyDescent="0.3">
      <c r="A887" s="8" t="s">
        <v>30</v>
      </c>
      <c r="B887" s="8" t="s">
        <v>1288</v>
      </c>
      <c r="C887" s="8">
        <v>1600</v>
      </c>
      <c r="D887" s="8">
        <v>160003031</v>
      </c>
      <c r="E887" s="8">
        <v>0</v>
      </c>
      <c r="F887" s="8" t="s">
        <v>1847</v>
      </c>
      <c r="G887" s="8" t="s">
        <v>1829</v>
      </c>
      <c r="H887" s="8" t="s">
        <v>34</v>
      </c>
      <c r="I887" s="8">
        <v>1</v>
      </c>
      <c r="J887" s="8">
        <v>0</v>
      </c>
      <c r="K887" s="8">
        <v>1</v>
      </c>
      <c r="L887" s="8" t="s">
        <v>1327</v>
      </c>
      <c r="M887" s="8" t="s">
        <v>543</v>
      </c>
      <c r="N887" s="8" t="e">
        <f>VLOOKUP(D887,[1]fa31!$D$3:$H$539,5,0)</f>
        <v>#REF!</v>
      </c>
      <c r="O887" s="8" t="s">
        <v>38</v>
      </c>
      <c r="P887" s="9">
        <v>9801</v>
      </c>
      <c r="Q887" s="9">
        <v>0</v>
      </c>
      <c r="R887" s="9">
        <v>0</v>
      </c>
      <c r="S887" s="9">
        <v>0</v>
      </c>
      <c r="T887" s="9">
        <f t="shared" si="140"/>
        <v>9801</v>
      </c>
      <c r="U887" s="9">
        <v>-9310.9500000000007</v>
      </c>
      <c r="V887" s="9">
        <v>0</v>
      </c>
      <c r="W887" s="9">
        <v>0</v>
      </c>
      <c r="X887" s="9">
        <v>0</v>
      </c>
      <c r="Y887" s="9">
        <v>0</v>
      </c>
      <c r="Z887" s="9">
        <v>0</v>
      </c>
      <c r="AA887" s="9">
        <f t="shared" si="143"/>
        <v>-9310.9500000000007</v>
      </c>
      <c r="AB887" s="9">
        <v>0</v>
      </c>
      <c r="AC887" s="9">
        <f t="shared" si="141"/>
        <v>490.04999999999927</v>
      </c>
      <c r="AD887" s="9">
        <f t="shared" si="142"/>
        <v>490.04999999999927</v>
      </c>
    </row>
    <row r="888" spans="1:30" x14ac:dyDescent="0.3">
      <c r="A888" s="8" t="s">
        <v>30</v>
      </c>
      <c r="B888" s="8" t="s">
        <v>1288</v>
      </c>
      <c r="C888" s="8">
        <v>1600</v>
      </c>
      <c r="D888" s="8">
        <v>160003032</v>
      </c>
      <c r="E888" s="8">
        <v>0</v>
      </c>
      <c r="F888" s="8" t="s">
        <v>1848</v>
      </c>
      <c r="G888" s="8" t="s">
        <v>1829</v>
      </c>
      <c r="H888" s="8" t="s">
        <v>34</v>
      </c>
      <c r="I888" s="8">
        <v>1</v>
      </c>
      <c r="J888" s="8">
        <v>0</v>
      </c>
      <c r="K888" s="8">
        <v>1</v>
      </c>
      <c r="L888" s="8" t="s">
        <v>1327</v>
      </c>
      <c r="M888" s="8" t="s">
        <v>543</v>
      </c>
      <c r="N888" s="8" t="e">
        <f>VLOOKUP(D888,[1]fa31!$D$3:$H$539,5,0)</f>
        <v>#REF!</v>
      </c>
      <c r="O888" s="8" t="s">
        <v>38</v>
      </c>
      <c r="P888" s="9">
        <v>9801</v>
      </c>
      <c r="Q888" s="9">
        <v>0</v>
      </c>
      <c r="R888" s="9">
        <v>0</v>
      </c>
      <c r="S888" s="9">
        <v>0</v>
      </c>
      <c r="T888" s="9">
        <f t="shared" si="140"/>
        <v>9801</v>
      </c>
      <c r="U888" s="9">
        <v>-9310.9500000000007</v>
      </c>
      <c r="V888" s="9">
        <v>0</v>
      </c>
      <c r="W888" s="9">
        <v>0</v>
      </c>
      <c r="X888" s="9">
        <v>0</v>
      </c>
      <c r="Y888" s="9">
        <v>0</v>
      </c>
      <c r="Z888" s="9">
        <v>0</v>
      </c>
      <c r="AA888" s="9">
        <f t="shared" si="143"/>
        <v>-9310.9500000000007</v>
      </c>
      <c r="AB888" s="9">
        <v>0</v>
      </c>
      <c r="AC888" s="9">
        <f t="shared" si="141"/>
        <v>490.04999999999927</v>
      </c>
      <c r="AD888" s="9">
        <f t="shared" si="142"/>
        <v>490.04999999999927</v>
      </c>
    </row>
    <row r="889" spans="1:30" x14ac:dyDescent="0.3">
      <c r="A889" s="8" t="s">
        <v>30</v>
      </c>
      <c r="B889" s="8" t="s">
        <v>1288</v>
      </c>
      <c r="C889" s="8">
        <v>1600</v>
      </c>
      <c r="D889" s="8">
        <v>160003034</v>
      </c>
      <c r="E889" s="8">
        <v>0</v>
      </c>
      <c r="F889" s="8" t="s">
        <v>1849</v>
      </c>
      <c r="G889" s="8" t="s">
        <v>1829</v>
      </c>
      <c r="H889" s="8" t="s">
        <v>34</v>
      </c>
      <c r="I889" s="8">
        <v>1</v>
      </c>
      <c r="J889" s="8">
        <v>0</v>
      </c>
      <c r="K889" s="8">
        <v>1</v>
      </c>
      <c r="L889" s="8" t="s">
        <v>1327</v>
      </c>
      <c r="M889" s="8" t="s">
        <v>543</v>
      </c>
      <c r="N889" s="8" t="e">
        <f>VLOOKUP(D889,[1]fa31!$D$3:$H$539,5,0)</f>
        <v>#REF!</v>
      </c>
      <c r="O889" s="8" t="s">
        <v>38</v>
      </c>
      <c r="P889" s="9">
        <v>8000</v>
      </c>
      <c r="Q889" s="9">
        <v>0</v>
      </c>
      <c r="R889" s="9">
        <v>0</v>
      </c>
      <c r="S889" s="9">
        <v>0</v>
      </c>
      <c r="T889" s="9">
        <f t="shared" si="140"/>
        <v>8000</v>
      </c>
      <c r="U889" s="9">
        <v>-7600</v>
      </c>
      <c r="V889" s="9">
        <v>0</v>
      </c>
      <c r="W889" s="9">
        <v>0</v>
      </c>
      <c r="X889" s="9">
        <v>0</v>
      </c>
      <c r="Y889" s="9">
        <v>0</v>
      </c>
      <c r="Z889" s="9">
        <v>0</v>
      </c>
      <c r="AA889" s="9">
        <f t="shared" si="143"/>
        <v>-7600</v>
      </c>
      <c r="AB889" s="9">
        <v>0</v>
      </c>
      <c r="AC889" s="9">
        <f t="shared" si="141"/>
        <v>400</v>
      </c>
      <c r="AD889" s="9">
        <f t="shared" si="142"/>
        <v>400</v>
      </c>
    </row>
    <row r="890" spans="1:30" x14ac:dyDescent="0.3">
      <c r="A890" s="8" t="s">
        <v>30</v>
      </c>
      <c r="B890" s="8" t="s">
        <v>1288</v>
      </c>
      <c r="C890" s="8">
        <v>1600</v>
      </c>
      <c r="D890" s="8">
        <v>160003035</v>
      </c>
      <c r="E890" s="8">
        <v>0</v>
      </c>
      <c r="F890" s="8" t="s">
        <v>1850</v>
      </c>
      <c r="G890" s="8" t="s">
        <v>1829</v>
      </c>
      <c r="H890" s="8" t="s">
        <v>34</v>
      </c>
      <c r="I890" s="8">
        <v>1</v>
      </c>
      <c r="J890" s="8">
        <v>0</v>
      </c>
      <c r="K890" s="8">
        <v>1</v>
      </c>
      <c r="L890" s="8" t="s">
        <v>1327</v>
      </c>
      <c r="M890" s="8" t="s">
        <v>543</v>
      </c>
      <c r="N890" s="8" t="e">
        <f>VLOOKUP(D890,[1]fa31!$D$3:$H$539,5,0)</f>
        <v>#REF!</v>
      </c>
      <c r="O890" s="8" t="s">
        <v>38</v>
      </c>
      <c r="P890" s="9">
        <v>8000</v>
      </c>
      <c r="Q890" s="9">
        <v>0</v>
      </c>
      <c r="R890" s="9">
        <v>0</v>
      </c>
      <c r="S890" s="9">
        <v>0</v>
      </c>
      <c r="T890" s="9">
        <f t="shared" si="140"/>
        <v>8000</v>
      </c>
      <c r="U890" s="9">
        <v>-7600</v>
      </c>
      <c r="V890" s="9">
        <v>0</v>
      </c>
      <c r="W890" s="9">
        <v>0</v>
      </c>
      <c r="X890" s="9">
        <v>0</v>
      </c>
      <c r="Y890" s="9">
        <v>0</v>
      </c>
      <c r="Z890" s="9">
        <v>0</v>
      </c>
      <c r="AA890" s="9">
        <f t="shared" si="143"/>
        <v>-7600</v>
      </c>
      <c r="AB890" s="9">
        <v>0</v>
      </c>
      <c r="AC890" s="9">
        <f t="shared" si="141"/>
        <v>400</v>
      </c>
      <c r="AD890" s="9">
        <f t="shared" si="142"/>
        <v>400</v>
      </c>
    </row>
    <row r="891" spans="1:30" x14ac:dyDescent="0.3">
      <c r="A891" s="8" t="s">
        <v>30</v>
      </c>
      <c r="B891" s="8" t="s">
        <v>1288</v>
      </c>
      <c r="C891" s="8">
        <v>1600</v>
      </c>
      <c r="D891" s="8">
        <v>160003036</v>
      </c>
      <c r="E891" s="8">
        <v>0</v>
      </c>
      <c r="F891" s="8" t="s">
        <v>1851</v>
      </c>
      <c r="G891" s="8" t="s">
        <v>1815</v>
      </c>
      <c r="H891" s="8" t="s">
        <v>34</v>
      </c>
      <c r="I891" s="8">
        <v>1</v>
      </c>
      <c r="J891" s="8">
        <v>0</v>
      </c>
      <c r="K891" s="8">
        <v>1</v>
      </c>
      <c r="L891" s="8" t="s">
        <v>1327</v>
      </c>
      <c r="M891" s="8" t="s">
        <v>543</v>
      </c>
      <c r="N891" s="8" t="e">
        <f>VLOOKUP(D891,[1]fa31!$D$3:$H$539,5,0)</f>
        <v>#REF!</v>
      </c>
      <c r="O891" s="8" t="s">
        <v>38</v>
      </c>
      <c r="P891" s="9">
        <v>7500</v>
      </c>
      <c r="Q891" s="9">
        <v>0</v>
      </c>
      <c r="R891" s="9">
        <v>0</v>
      </c>
      <c r="S891" s="9">
        <v>0</v>
      </c>
      <c r="T891" s="9">
        <f t="shared" si="140"/>
        <v>7500</v>
      </c>
      <c r="U891" s="9">
        <v>-7125</v>
      </c>
      <c r="V891" s="9">
        <v>0</v>
      </c>
      <c r="W891" s="9">
        <v>0</v>
      </c>
      <c r="X891" s="9">
        <v>0</v>
      </c>
      <c r="Y891" s="9">
        <v>0</v>
      </c>
      <c r="Z891" s="9">
        <v>0</v>
      </c>
      <c r="AA891" s="9">
        <f t="shared" si="143"/>
        <v>-7125</v>
      </c>
      <c r="AB891" s="9">
        <v>0</v>
      </c>
      <c r="AC891" s="9">
        <f t="shared" si="141"/>
        <v>375</v>
      </c>
      <c r="AD891" s="9">
        <f t="shared" si="142"/>
        <v>375</v>
      </c>
    </row>
    <row r="892" spans="1:30" x14ac:dyDescent="0.3">
      <c r="A892" s="8" t="s">
        <v>30</v>
      </c>
      <c r="B892" s="8" t="s">
        <v>1288</v>
      </c>
      <c r="C892" s="8">
        <v>1600</v>
      </c>
      <c r="D892" s="8">
        <v>160003037</v>
      </c>
      <c r="E892" s="8">
        <v>0</v>
      </c>
      <c r="F892" s="8" t="s">
        <v>1852</v>
      </c>
      <c r="G892" s="8" t="s">
        <v>1829</v>
      </c>
      <c r="H892" s="8" t="s">
        <v>34</v>
      </c>
      <c r="I892" s="8">
        <v>2</v>
      </c>
      <c r="J892" s="8">
        <v>0</v>
      </c>
      <c r="K892" s="8">
        <v>1</v>
      </c>
      <c r="L892" s="8" t="s">
        <v>1327</v>
      </c>
      <c r="M892" s="8" t="s">
        <v>543</v>
      </c>
      <c r="N892" s="8" t="e">
        <f>VLOOKUP(D892,[1]fa31!$D$3:$H$539,5,0)</f>
        <v>#REF!</v>
      </c>
      <c r="O892" s="8" t="s">
        <v>38</v>
      </c>
      <c r="P892" s="9">
        <v>7200</v>
      </c>
      <c r="Q892" s="9">
        <v>0</v>
      </c>
      <c r="R892" s="9">
        <v>0</v>
      </c>
      <c r="S892" s="9">
        <v>0</v>
      </c>
      <c r="T892" s="9">
        <f t="shared" si="140"/>
        <v>7200</v>
      </c>
      <c r="U892" s="9">
        <v>-6840</v>
      </c>
      <c r="V892" s="9">
        <v>0</v>
      </c>
      <c r="W892" s="9">
        <v>0</v>
      </c>
      <c r="X892" s="9">
        <v>0</v>
      </c>
      <c r="Y892" s="9">
        <v>0</v>
      </c>
      <c r="Z892" s="9">
        <v>0</v>
      </c>
      <c r="AA892" s="9">
        <f t="shared" si="143"/>
        <v>-6840</v>
      </c>
      <c r="AB892" s="9">
        <v>0</v>
      </c>
      <c r="AC892" s="9">
        <f t="shared" si="141"/>
        <v>360</v>
      </c>
      <c r="AD892" s="9">
        <f t="shared" si="142"/>
        <v>360</v>
      </c>
    </row>
    <row r="893" spans="1:30" x14ac:dyDescent="0.3">
      <c r="A893" s="8" t="s">
        <v>30</v>
      </c>
      <c r="B893" s="8" t="s">
        <v>1288</v>
      </c>
      <c r="C893" s="8">
        <v>1600</v>
      </c>
      <c r="D893" s="8">
        <v>160003038</v>
      </c>
      <c r="E893" s="8">
        <v>0</v>
      </c>
      <c r="F893" s="8" t="s">
        <v>1853</v>
      </c>
      <c r="G893" s="8" t="s">
        <v>1829</v>
      </c>
      <c r="H893" s="8" t="s">
        <v>34</v>
      </c>
      <c r="I893" s="8">
        <v>1</v>
      </c>
      <c r="J893" s="8">
        <v>0</v>
      </c>
      <c r="K893" s="8">
        <v>1</v>
      </c>
      <c r="L893" s="8" t="s">
        <v>1327</v>
      </c>
      <c r="M893" s="8" t="s">
        <v>543</v>
      </c>
      <c r="N893" s="8" t="e">
        <f>VLOOKUP(D893,[1]fa31!$D$3:$H$539,5,0)</f>
        <v>#REF!</v>
      </c>
      <c r="O893" s="8" t="s">
        <v>38</v>
      </c>
      <c r="P893" s="9">
        <v>6000</v>
      </c>
      <c r="Q893" s="9">
        <v>0</v>
      </c>
      <c r="R893" s="9">
        <v>0</v>
      </c>
      <c r="S893" s="9">
        <v>0</v>
      </c>
      <c r="T893" s="9">
        <f t="shared" si="140"/>
        <v>6000</v>
      </c>
      <c r="U893" s="9">
        <v>-5700</v>
      </c>
      <c r="V893" s="9">
        <v>0</v>
      </c>
      <c r="W893" s="9">
        <v>0</v>
      </c>
      <c r="X893" s="9">
        <v>0</v>
      </c>
      <c r="Y893" s="9">
        <v>0</v>
      </c>
      <c r="Z893" s="9">
        <v>0</v>
      </c>
      <c r="AA893" s="9">
        <f t="shared" si="143"/>
        <v>-5700</v>
      </c>
      <c r="AB893" s="9">
        <v>0</v>
      </c>
      <c r="AC893" s="9">
        <f t="shared" si="141"/>
        <v>300</v>
      </c>
      <c r="AD893" s="9">
        <f t="shared" si="142"/>
        <v>300</v>
      </c>
    </row>
    <row r="894" spans="1:30" x14ac:dyDescent="0.3">
      <c r="A894" s="8" t="s">
        <v>30</v>
      </c>
      <c r="B894" s="8" t="s">
        <v>1288</v>
      </c>
      <c r="C894" s="8">
        <v>1600</v>
      </c>
      <c r="D894" s="8">
        <v>160003477</v>
      </c>
      <c r="E894" s="8">
        <v>0</v>
      </c>
      <c r="F894" s="8" t="s">
        <v>1854</v>
      </c>
      <c r="G894" s="8" t="s">
        <v>1855</v>
      </c>
      <c r="H894" s="8" t="s">
        <v>34</v>
      </c>
      <c r="I894" s="8">
        <v>1</v>
      </c>
      <c r="J894" s="8">
        <v>10</v>
      </c>
      <c r="K894" s="8">
        <v>9</v>
      </c>
      <c r="L894" s="8" t="s">
        <v>724</v>
      </c>
      <c r="M894" s="8" t="s">
        <v>724</v>
      </c>
      <c r="N894" s="8" t="e">
        <f>VLOOKUP(D894,[1]fa31!$D$3:$H$539,5,0)</f>
        <v>#REF!</v>
      </c>
      <c r="O894" s="8" t="s">
        <v>38</v>
      </c>
      <c r="P894" s="9">
        <v>11025</v>
      </c>
      <c r="Q894" s="9">
        <v>0</v>
      </c>
      <c r="R894" s="9">
        <v>0</v>
      </c>
      <c r="S894" s="9">
        <v>0</v>
      </c>
      <c r="T894" s="9">
        <f t="shared" si="140"/>
        <v>11025</v>
      </c>
      <c r="U894" s="9">
        <v>-3709.52</v>
      </c>
      <c r="V894" s="9">
        <v>-527</v>
      </c>
      <c r="W894" s="9">
        <v>0</v>
      </c>
      <c r="X894" s="9">
        <v>-527</v>
      </c>
      <c r="Y894" s="9">
        <v>0</v>
      </c>
      <c r="Z894" s="9">
        <v>0</v>
      </c>
      <c r="AA894" s="9">
        <f t="shared" si="143"/>
        <v>-4236.5200000000004</v>
      </c>
      <c r="AB894" s="9">
        <v>0</v>
      </c>
      <c r="AC894" s="9">
        <f t="shared" si="141"/>
        <v>7315.48</v>
      </c>
      <c r="AD894" s="9">
        <f t="shared" si="142"/>
        <v>6788.48</v>
      </c>
    </row>
    <row r="895" spans="1:30" x14ac:dyDescent="0.3">
      <c r="A895" s="8" t="s">
        <v>30</v>
      </c>
      <c r="B895" s="8" t="s">
        <v>1288</v>
      </c>
      <c r="C895" s="8">
        <v>1600</v>
      </c>
      <c r="D895" s="8">
        <v>160003672</v>
      </c>
      <c r="E895" s="8">
        <v>0</v>
      </c>
      <c r="F895" s="8" t="s">
        <v>1856</v>
      </c>
      <c r="G895" s="8" t="s">
        <v>1857</v>
      </c>
      <c r="H895" s="8" t="s">
        <v>34</v>
      </c>
      <c r="I895" s="8">
        <v>1</v>
      </c>
      <c r="J895" s="8">
        <v>15</v>
      </c>
      <c r="K895" s="8">
        <v>0</v>
      </c>
      <c r="L895" s="8" t="s">
        <v>1130</v>
      </c>
      <c r="M895" s="8" t="s">
        <v>1858</v>
      </c>
      <c r="N895" s="8" t="e">
        <f>VLOOKUP(D895,[1]fa31!$D$3:$H$539,5,0)</f>
        <v>#REF!</v>
      </c>
      <c r="O895" s="8" t="s">
        <v>38</v>
      </c>
      <c r="P895" s="9">
        <v>561877.12</v>
      </c>
      <c r="Q895" s="9">
        <v>0</v>
      </c>
      <c r="R895" s="9">
        <v>0</v>
      </c>
      <c r="S895" s="9">
        <v>0</v>
      </c>
      <c r="T895" s="9">
        <f t="shared" si="140"/>
        <v>561877.12</v>
      </c>
      <c r="U895" s="9">
        <v>-26519</v>
      </c>
      <c r="V895" s="9">
        <v>-26811</v>
      </c>
      <c r="W895" s="9">
        <v>0</v>
      </c>
      <c r="X895" s="9">
        <v>-26811</v>
      </c>
      <c r="Y895" s="9">
        <v>0</v>
      </c>
      <c r="Z895" s="9">
        <v>0</v>
      </c>
      <c r="AA895" s="9">
        <f t="shared" si="143"/>
        <v>-53330</v>
      </c>
      <c r="AB895" s="9">
        <v>0</v>
      </c>
      <c r="AC895" s="9">
        <f t="shared" si="141"/>
        <v>535358.12</v>
      </c>
      <c r="AD895" s="9">
        <f t="shared" si="142"/>
        <v>508547.12</v>
      </c>
    </row>
    <row r="896" spans="1:30" x14ac:dyDescent="0.3">
      <c r="A896" s="8" t="s">
        <v>30</v>
      </c>
      <c r="B896" s="8" t="s">
        <v>1288</v>
      </c>
      <c r="C896" s="8">
        <v>1600</v>
      </c>
      <c r="D896" s="8">
        <v>160003774</v>
      </c>
      <c r="E896" s="8">
        <v>0</v>
      </c>
      <c r="F896" s="8" t="s">
        <v>1859</v>
      </c>
      <c r="G896" s="8" t="s">
        <v>1860</v>
      </c>
      <c r="H896" s="8" t="s">
        <v>34</v>
      </c>
      <c r="I896" s="8">
        <v>1</v>
      </c>
      <c r="J896" s="8">
        <v>15</v>
      </c>
      <c r="K896" s="8">
        <v>0</v>
      </c>
      <c r="L896" s="8" t="s">
        <v>1165</v>
      </c>
      <c r="M896" s="8" t="s">
        <v>1165</v>
      </c>
      <c r="N896" s="8" t="e">
        <f>VLOOKUP(D896,[1]fa31!$D$3:$H$539,5,0)</f>
        <v>#REF!</v>
      </c>
      <c r="O896" s="8" t="s">
        <v>38</v>
      </c>
      <c r="P896" s="9">
        <v>186062.4</v>
      </c>
      <c r="Q896" s="9">
        <v>0</v>
      </c>
      <c r="R896" s="9">
        <v>0</v>
      </c>
      <c r="S896" s="9">
        <v>0</v>
      </c>
      <c r="T896" s="9">
        <f t="shared" si="140"/>
        <v>186062.4</v>
      </c>
      <c r="U896" s="9">
        <v>-2938</v>
      </c>
      <c r="V896" s="9">
        <v>-8878</v>
      </c>
      <c r="W896" s="9">
        <v>0</v>
      </c>
      <c r="X896" s="9">
        <v>-8878</v>
      </c>
      <c r="Y896" s="9">
        <v>0</v>
      </c>
      <c r="Z896" s="9">
        <v>0</v>
      </c>
      <c r="AA896" s="9">
        <f t="shared" si="143"/>
        <v>-11816</v>
      </c>
      <c r="AB896" s="9">
        <v>0</v>
      </c>
      <c r="AC896" s="9">
        <f t="shared" si="141"/>
        <v>183124.4</v>
      </c>
      <c r="AD896" s="9">
        <f t="shared" si="142"/>
        <v>174246.39999999999</v>
      </c>
    </row>
    <row r="897" spans="1:30" x14ac:dyDescent="0.3">
      <c r="A897" s="8" t="s">
        <v>30</v>
      </c>
      <c r="B897" s="8" t="s">
        <v>1288</v>
      </c>
      <c r="C897" s="8">
        <v>1700</v>
      </c>
      <c r="D897" s="8">
        <v>170000002</v>
      </c>
      <c r="E897" s="8">
        <v>0</v>
      </c>
      <c r="F897" s="8" t="s">
        <v>1861</v>
      </c>
      <c r="G897" s="12" t="s">
        <v>1862</v>
      </c>
      <c r="H897" s="8" t="s">
        <v>1863</v>
      </c>
      <c r="I897" s="8">
        <v>1</v>
      </c>
      <c r="J897" s="8">
        <v>6</v>
      </c>
      <c r="K897" s="8">
        <v>5</v>
      </c>
      <c r="L897" s="8" t="s">
        <v>1864</v>
      </c>
      <c r="M897" s="8" t="s">
        <v>53</v>
      </c>
      <c r="N897" s="8" t="e">
        <f>VLOOKUP(D897,[1]fa31!$D$3:$H$539,5,0)</f>
        <v>#REF!</v>
      </c>
      <c r="O897" s="8" t="s">
        <v>38</v>
      </c>
      <c r="P897" s="9">
        <v>355733.25</v>
      </c>
      <c r="Q897" s="9">
        <v>0</v>
      </c>
      <c r="R897" s="9">
        <v>0</v>
      </c>
      <c r="S897" s="9">
        <v>0</v>
      </c>
      <c r="T897" s="9">
        <f t="shared" si="140"/>
        <v>355733.25</v>
      </c>
      <c r="U897" s="9">
        <v>-294876.67</v>
      </c>
      <c r="V897" s="9">
        <v>-22802</v>
      </c>
      <c r="W897" s="9">
        <v>0</v>
      </c>
      <c r="X897" s="9">
        <v>-22802</v>
      </c>
      <c r="Y897" s="9">
        <v>0</v>
      </c>
      <c r="Z897" s="9">
        <v>0</v>
      </c>
      <c r="AA897" s="9">
        <f t="shared" si="143"/>
        <v>-317678.67</v>
      </c>
      <c r="AB897" s="9">
        <v>0</v>
      </c>
      <c r="AC897" s="9">
        <f t="shared" si="141"/>
        <v>60856.580000000016</v>
      </c>
      <c r="AD897" s="10">
        <f t="shared" si="142"/>
        <v>38054.580000000016</v>
      </c>
    </row>
    <row r="898" spans="1:30" x14ac:dyDescent="0.3">
      <c r="A898" s="8" t="s">
        <v>30</v>
      </c>
      <c r="B898" s="8" t="s">
        <v>1288</v>
      </c>
      <c r="C898" s="8">
        <v>1700</v>
      </c>
      <c r="D898" s="8">
        <v>170000037</v>
      </c>
      <c r="E898" s="8">
        <v>0</v>
      </c>
      <c r="F898" s="8" t="s">
        <v>1865</v>
      </c>
      <c r="G898" s="8" t="s">
        <v>1866</v>
      </c>
      <c r="H898" s="8" t="s">
        <v>1863</v>
      </c>
      <c r="I898" s="8">
        <v>1</v>
      </c>
      <c r="J898" s="8">
        <v>2</v>
      </c>
      <c r="K898" s="8">
        <v>10</v>
      </c>
      <c r="L898" s="8" t="s">
        <v>1312</v>
      </c>
      <c r="M898" s="8" t="s">
        <v>1312</v>
      </c>
      <c r="N898" s="8" t="e">
        <f>VLOOKUP(D898,[1]fa31!$D$3:$H$539,5,0)</f>
        <v>#REF!</v>
      </c>
      <c r="O898" s="8" t="s">
        <v>38</v>
      </c>
      <c r="P898" s="9">
        <v>18012.71</v>
      </c>
      <c r="Q898" s="9">
        <v>0</v>
      </c>
      <c r="R898" s="9">
        <v>0</v>
      </c>
      <c r="S898" s="9">
        <v>0</v>
      </c>
      <c r="T898" s="9">
        <f t="shared" si="140"/>
        <v>18012.71</v>
      </c>
      <c r="U898" s="9">
        <v>-13403</v>
      </c>
      <c r="V898" s="9">
        <v>-2582</v>
      </c>
      <c r="W898" s="9">
        <v>0</v>
      </c>
      <c r="X898" s="9">
        <v>-2582</v>
      </c>
      <c r="Y898" s="9">
        <v>0</v>
      </c>
      <c r="Z898" s="9">
        <v>0</v>
      </c>
      <c r="AA898" s="9">
        <f t="shared" si="143"/>
        <v>-15985</v>
      </c>
      <c r="AB898" s="9">
        <v>0</v>
      </c>
      <c r="AC898" s="9">
        <f t="shared" si="141"/>
        <v>4609.7099999999991</v>
      </c>
      <c r="AD898" s="9">
        <f t="shared" si="142"/>
        <v>2027.7099999999991</v>
      </c>
    </row>
    <row r="899" spans="1:30" x14ac:dyDescent="0.3">
      <c r="A899" s="8" t="s">
        <v>30</v>
      </c>
      <c r="B899" s="8" t="s">
        <v>1288</v>
      </c>
      <c r="C899" s="8">
        <v>1700</v>
      </c>
      <c r="D899" s="8">
        <v>170000038</v>
      </c>
      <c r="E899" s="8">
        <v>0</v>
      </c>
      <c r="F899" s="8" t="s">
        <v>1867</v>
      </c>
      <c r="G899" s="8" t="s">
        <v>1868</v>
      </c>
      <c r="H899" s="8" t="s">
        <v>1863</v>
      </c>
      <c r="I899" s="8">
        <v>1</v>
      </c>
      <c r="J899" s="8">
        <v>3</v>
      </c>
      <c r="K899" s="8">
        <v>8</v>
      </c>
      <c r="L899" s="8" t="s">
        <v>1312</v>
      </c>
      <c r="M899" s="8" t="s">
        <v>1312</v>
      </c>
      <c r="N899" s="8" t="e">
        <f>VLOOKUP(D899,[1]fa31!$D$3:$H$539,5,0)</f>
        <v>#REF!</v>
      </c>
      <c r="O899" s="8" t="s">
        <v>38</v>
      </c>
      <c r="P899" s="9">
        <v>14250</v>
      </c>
      <c r="Q899" s="9">
        <v>0</v>
      </c>
      <c r="R899" s="9">
        <v>0</v>
      </c>
      <c r="S899" s="9">
        <v>0</v>
      </c>
      <c r="T899" s="9">
        <f t="shared" si="140"/>
        <v>14250</v>
      </c>
      <c r="U899" s="9">
        <v>-8403</v>
      </c>
      <c r="V899" s="9">
        <v>-2020</v>
      </c>
      <c r="W899" s="9">
        <v>0</v>
      </c>
      <c r="X899" s="9">
        <v>-2020</v>
      </c>
      <c r="Y899" s="9">
        <v>0</v>
      </c>
      <c r="Z899" s="9">
        <v>0</v>
      </c>
      <c r="AA899" s="9">
        <f t="shared" si="143"/>
        <v>-10423</v>
      </c>
      <c r="AB899" s="9">
        <v>0</v>
      </c>
      <c r="AC899" s="9">
        <f t="shared" si="141"/>
        <v>5847</v>
      </c>
      <c r="AD899" s="9">
        <f t="shared" si="142"/>
        <v>3827</v>
      </c>
    </row>
    <row r="900" spans="1:30" x14ac:dyDescent="0.3">
      <c r="A900" s="8" t="s">
        <v>30</v>
      </c>
      <c r="B900" s="8" t="s">
        <v>1288</v>
      </c>
      <c r="C900" s="8">
        <v>1700</v>
      </c>
      <c r="D900" s="8">
        <v>170000039</v>
      </c>
      <c r="E900" s="8">
        <v>0</v>
      </c>
      <c r="F900" s="8" t="s">
        <v>1869</v>
      </c>
      <c r="G900" s="8" t="s">
        <v>1870</v>
      </c>
      <c r="H900" s="8" t="s">
        <v>1863</v>
      </c>
      <c r="I900" s="8">
        <v>1</v>
      </c>
      <c r="J900" s="8">
        <v>3</v>
      </c>
      <c r="K900" s="8">
        <v>8</v>
      </c>
      <c r="L900" s="8" t="s">
        <v>1312</v>
      </c>
      <c r="M900" s="8" t="s">
        <v>1312</v>
      </c>
      <c r="N900" s="8" t="e">
        <f>VLOOKUP(D900,[1]fa31!$D$3:$H$539,5,0)</f>
        <v>#REF!</v>
      </c>
      <c r="O900" s="8" t="s">
        <v>38</v>
      </c>
      <c r="P900" s="9">
        <v>14140</v>
      </c>
      <c r="Q900" s="9">
        <v>0</v>
      </c>
      <c r="R900" s="9">
        <v>0</v>
      </c>
      <c r="S900" s="9">
        <v>0</v>
      </c>
      <c r="T900" s="9">
        <f t="shared" si="140"/>
        <v>14140</v>
      </c>
      <c r="U900" s="9">
        <v>-8338</v>
      </c>
      <c r="V900" s="9">
        <v>-2004</v>
      </c>
      <c r="W900" s="9">
        <v>0</v>
      </c>
      <c r="X900" s="9">
        <v>-2004</v>
      </c>
      <c r="Y900" s="9">
        <v>0</v>
      </c>
      <c r="Z900" s="9">
        <v>0</v>
      </c>
      <c r="AA900" s="9">
        <f t="shared" si="143"/>
        <v>-10342</v>
      </c>
      <c r="AB900" s="9">
        <v>0</v>
      </c>
      <c r="AC900" s="9">
        <f t="shared" si="141"/>
        <v>5802</v>
      </c>
      <c r="AD900" s="9">
        <f t="shared" si="142"/>
        <v>3798</v>
      </c>
    </row>
    <row r="901" spans="1:30" x14ac:dyDescent="0.3">
      <c r="A901" s="8" t="s">
        <v>30</v>
      </c>
      <c r="B901" s="8" t="s">
        <v>1288</v>
      </c>
      <c r="C901" s="8">
        <v>1700</v>
      </c>
      <c r="D901" s="8">
        <v>170000042</v>
      </c>
      <c r="E901" s="8">
        <v>0</v>
      </c>
      <c r="F901" s="8" t="s">
        <v>1871</v>
      </c>
      <c r="G901" s="8" t="s">
        <v>1872</v>
      </c>
      <c r="H901" s="8" t="s">
        <v>1863</v>
      </c>
      <c r="I901" s="8">
        <v>1</v>
      </c>
      <c r="J901" s="8">
        <v>3</v>
      </c>
      <c r="K901" s="8">
        <v>8</v>
      </c>
      <c r="L901" s="8" t="s">
        <v>1327</v>
      </c>
      <c r="M901" s="8" t="s">
        <v>543</v>
      </c>
      <c r="N901" s="8" t="e">
        <f>VLOOKUP(D901,[1]fa31!$D$3:$H$539,5,0)</f>
        <v>#REF!</v>
      </c>
      <c r="O901" s="8" t="s">
        <v>38</v>
      </c>
      <c r="P901" s="9">
        <v>10550</v>
      </c>
      <c r="Q901" s="9">
        <v>0</v>
      </c>
      <c r="R901" s="9">
        <v>0</v>
      </c>
      <c r="S901" s="9">
        <v>0</v>
      </c>
      <c r="T901" s="9">
        <f t="shared" ref="T901:T964" si="144">P901+Q901+R901+S901</f>
        <v>10550</v>
      </c>
      <c r="U901" s="9">
        <v>-5766</v>
      </c>
      <c r="V901" s="9">
        <v>-1538</v>
      </c>
      <c r="W901" s="9">
        <v>0</v>
      </c>
      <c r="X901" s="9">
        <v>-1538</v>
      </c>
      <c r="Y901" s="9">
        <v>0</v>
      </c>
      <c r="Z901" s="9">
        <v>0</v>
      </c>
      <c r="AA901" s="9">
        <f t="shared" si="143"/>
        <v>-7304</v>
      </c>
      <c r="AB901" s="9">
        <v>0</v>
      </c>
      <c r="AC901" s="9">
        <f t="shared" ref="AC901:AC964" si="145">P901+U901</f>
        <v>4784</v>
      </c>
      <c r="AD901" s="9">
        <f t="shared" ref="AD901:AD964" si="146">T901+AA901</f>
        <v>3246</v>
      </c>
    </row>
    <row r="902" spans="1:30" x14ac:dyDescent="0.3">
      <c r="A902" s="8" t="s">
        <v>30</v>
      </c>
      <c r="B902" s="8" t="s">
        <v>1288</v>
      </c>
      <c r="C902" s="8">
        <v>1700</v>
      </c>
      <c r="D902" s="8">
        <v>170000043</v>
      </c>
      <c r="E902" s="8">
        <v>0</v>
      </c>
      <c r="F902" s="8" t="s">
        <v>1873</v>
      </c>
      <c r="G902" s="8" t="s">
        <v>1874</v>
      </c>
      <c r="H902" s="8" t="s">
        <v>1863</v>
      </c>
      <c r="I902" s="8">
        <v>2</v>
      </c>
      <c r="J902" s="8">
        <v>5</v>
      </c>
      <c r="K902" s="8">
        <v>7</v>
      </c>
      <c r="L902" s="8" t="s">
        <v>1327</v>
      </c>
      <c r="M902" s="8" t="s">
        <v>543</v>
      </c>
      <c r="N902" s="8" t="e">
        <f>VLOOKUP(D902,[1]fa31!$D$3:$H$539,5,0)</f>
        <v>#REF!</v>
      </c>
      <c r="O902" s="8" t="s">
        <v>38</v>
      </c>
      <c r="P902" s="9">
        <v>23377</v>
      </c>
      <c r="Q902" s="9">
        <v>0</v>
      </c>
      <c r="R902" s="9">
        <v>0</v>
      </c>
      <c r="S902" s="9">
        <v>0</v>
      </c>
      <c r="T902" s="9">
        <f t="shared" si="144"/>
        <v>23377</v>
      </c>
      <c r="U902" s="9">
        <v>-12635.26</v>
      </c>
      <c r="V902" s="9">
        <v>-1802</v>
      </c>
      <c r="W902" s="9">
        <v>0</v>
      </c>
      <c r="X902" s="9">
        <v>-1802</v>
      </c>
      <c r="Y902" s="9">
        <v>0</v>
      </c>
      <c r="Z902" s="9">
        <v>0</v>
      </c>
      <c r="AA902" s="9">
        <f t="shared" si="143"/>
        <v>-14437.26</v>
      </c>
      <c r="AB902" s="9">
        <v>0</v>
      </c>
      <c r="AC902" s="9">
        <f t="shared" si="145"/>
        <v>10741.74</v>
      </c>
      <c r="AD902" s="9">
        <f t="shared" si="146"/>
        <v>8939.74</v>
      </c>
    </row>
    <row r="903" spans="1:30" x14ac:dyDescent="0.3">
      <c r="A903" s="8" t="s">
        <v>30</v>
      </c>
      <c r="B903" s="8" t="s">
        <v>1288</v>
      </c>
      <c r="C903" s="8">
        <v>1800</v>
      </c>
      <c r="D903" s="8">
        <v>180000007</v>
      </c>
      <c r="E903" s="8">
        <v>0</v>
      </c>
      <c r="F903" s="8" t="s">
        <v>1875</v>
      </c>
      <c r="G903" s="8" t="s">
        <v>1876</v>
      </c>
      <c r="H903" s="8" t="s">
        <v>51</v>
      </c>
      <c r="I903" s="8">
        <v>1</v>
      </c>
      <c r="J903" s="8">
        <v>1</v>
      </c>
      <c r="K903" s="8">
        <v>4</v>
      </c>
      <c r="L903" s="8" t="s">
        <v>1351</v>
      </c>
      <c r="M903" s="8" t="s">
        <v>53</v>
      </c>
      <c r="N903" s="8" t="e">
        <f>VLOOKUP(D903,[1]fa31!$D$3:$H$539,5,0)</f>
        <v>#REF!</v>
      </c>
      <c r="O903" s="8" t="s">
        <v>38</v>
      </c>
      <c r="P903" s="9">
        <v>51000.01</v>
      </c>
      <c r="Q903" s="9">
        <v>0</v>
      </c>
      <c r="R903" s="9">
        <v>0</v>
      </c>
      <c r="S903" s="9">
        <v>0</v>
      </c>
      <c r="T903" s="9">
        <f t="shared" si="144"/>
        <v>51000.01</v>
      </c>
      <c r="U903" s="9">
        <v>-48450.01</v>
      </c>
      <c r="V903" s="9">
        <v>0</v>
      </c>
      <c r="W903" s="9">
        <v>0</v>
      </c>
      <c r="X903" s="9">
        <v>0</v>
      </c>
      <c r="Y903" s="9">
        <v>0</v>
      </c>
      <c r="Z903" s="9">
        <v>0</v>
      </c>
      <c r="AA903" s="9">
        <f t="shared" si="143"/>
        <v>-48450.01</v>
      </c>
      <c r="AB903" s="9">
        <v>0</v>
      </c>
      <c r="AC903" s="9">
        <f t="shared" si="145"/>
        <v>2550</v>
      </c>
      <c r="AD903" s="9">
        <f t="shared" si="146"/>
        <v>2550</v>
      </c>
    </row>
    <row r="904" spans="1:30" x14ac:dyDescent="0.3">
      <c r="A904" s="8" t="s">
        <v>30</v>
      </c>
      <c r="B904" s="8" t="s">
        <v>1288</v>
      </c>
      <c r="C904" s="8">
        <v>1800</v>
      </c>
      <c r="D904" s="8">
        <v>180000282</v>
      </c>
      <c r="E904" s="8">
        <v>0</v>
      </c>
      <c r="F904" s="8" t="s">
        <v>1877</v>
      </c>
      <c r="G904" s="8" t="s">
        <v>1878</v>
      </c>
      <c r="H904" s="8" t="s">
        <v>51</v>
      </c>
      <c r="I904" s="8">
        <v>0</v>
      </c>
      <c r="J904" s="8">
        <v>2</v>
      </c>
      <c r="K904" s="8">
        <v>0</v>
      </c>
      <c r="L904" s="8" t="s">
        <v>310</v>
      </c>
      <c r="M904" s="8" t="s">
        <v>53</v>
      </c>
      <c r="N904" s="8" t="str">
        <f>VLOOKUP(D904,[1]fa31!$D$3:$H$539,5,0)</f>
        <v>19.07.2022</v>
      </c>
      <c r="O904" s="8" t="s">
        <v>38</v>
      </c>
      <c r="P904" s="9">
        <v>69160</v>
      </c>
      <c r="Q904" s="9">
        <v>0</v>
      </c>
      <c r="R904" s="9">
        <v>-69160</v>
      </c>
      <c r="S904" s="9">
        <v>0</v>
      </c>
      <c r="T904" s="9">
        <f t="shared" si="144"/>
        <v>0</v>
      </c>
      <c r="U904" s="9">
        <v>-65701.929999999993</v>
      </c>
      <c r="V904" s="9">
        <v>0</v>
      </c>
      <c r="W904" s="9">
        <v>0</v>
      </c>
      <c r="X904" s="9">
        <v>0</v>
      </c>
      <c r="Y904" s="9">
        <f>-(U904+X904)</f>
        <v>65701.929999999993</v>
      </c>
      <c r="Z904" s="9">
        <v>0</v>
      </c>
      <c r="AA904" s="9">
        <f>U904+X904+Y904+Z904</f>
        <v>0</v>
      </c>
      <c r="AB904" s="9">
        <v>0</v>
      </c>
      <c r="AC904" s="9">
        <f t="shared" si="145"/>
        <v>3458.070000000007</v>
      </c>
      <c r="AD904" s="9">
        <f t="shared" si="146"/>
        <v>0</v>
      </c>
    </row>
    <row r="905" spans="1:30" x14ac:dyDescent="0.3">
      <c r="A905" s="8" t="s">
        <v>30</v>
      </c>
      <c r="B905" s="8" t="s">
        <v>1288</v>
      </c>
      <c r="C905" s="8">
        <v>1800</v>
      </c>
      <c r="D905" s="8">
        <v>180000325</v>
      </c>
      <c r="E905" s="8">
        <v>0</v>
      </c>
      <c r="F905" s="8" t="s">
        <v>1879</v>
      </c>
      <c r="G905" s="8" t="s">
        <v>72</v>
      </c>
      <c r="H905" s="8" t="s">
        <v>51</v>
      </c>
      <c r="I905" s="8">
        <v>1</v>
      </c>
      <c r="J905" s="8">
        <v>5</v>
      </c>
      <c r="K905" s="8">
        <v>0</v>
      </c>
      <c r="L905" s="8" t="s">
        <v>409</v>
      </c>
      <c r="M905" s="8" t="s">
        <v>1559</v>
      </c>
      <c r="N905" s="8" t="e">
        <f>VLOOKUP(D905,[1]fa31!$D$3:$H$539,5,0)</f>
        <v>#REF!</v>
      </c>
      <c r="O905" s="8" t="s">
        <v>38</v>
      </c>
      <c r="P905" s="9">
        <v>18000</v>
      </c>
      <c r="Q905" s="9">
        <v>0</v>
      </c>
      <c r="R905" s="9">
        <v>0</v>
      </c>
      <c r="S905" s="9">
        <v>0</v>
      </c>
      <c r="T905" s="9">
        <f t="shared" si="144"/>
        <v>18000</v>
      </c>
      <c r="U905" s="9">
        <v>-15769</v>
      </c>
      <c r="V905" s="9">
        <v>-1331</v>
      </c>
      <c r="W905" s="9">
        <v>0</v>
      </c>
      <c r="X905" s="9">
        <v>-1331</v>
      </c>
      <c r="Y905" s="9">
        <v>0</v>
      </c>
      <c r="Z905" s="9">
        <v>0</v>
      </c>
      <c r="AA905" s="9">
        <f t="shared" ref="AA905:AA968" si="147">U905+X905+Y905+Z905-AB905</f>
        <v>-17100</v>
      </c>
      <c r="AB905" s="9">
        <v>0</v>
      </c>
      <c r="AC905" s="9">
        <f t="shared" si="145"/>
        <v>2231</v>
      </c>
      <c r="AD905" s="9">
        <f t="shared" si="146"/>
        <v>900</v>
      </c>
    </row>
    <row r="906" spans="1:30" x14ac:dyDescent="0.3">
      <c r="A906" s="8" t="s">
        <v>30</v>
      </c>
      <c r="B906" s="8" t="s">
        <v>1288</v>
      </c>
      <c r="C906" s="8">
        <v>1800</v>
      </c>
      <c r="D906" s="8">
        <v>180000602</v>
      </c>
      <c r="E906" s="8">
        <v>0</v>
      </c>
      <c r="F906" s="8" t="s">
        <v>1880</v>
      </c>
      <c r="G906" s="8" t="s">
        <v>72</v>
      </c>
      <c r="H906" s="8" t="s">
        <v>51</v>
      </c>
      <c r="I906" s="8">
        <v>1</v>
      </c>
      <c r="J906" s="8">
        <v>3</v>
      </c>
      <c r="K906" s="8">
        <v>11</v>
      </c>
      <c r="L906" s="8" t="s">
        <v>1312</v>
      </c>
      <c r="M906" s="8" t="s">
        <v>1312</v>
      </c>
      <c r="N906" s="8" t="e">
        <f>VLOOKUP(D906,[1]fa31!$D$3:$H$539,5,0)</f>
        <v>#REF!</v>
      </c>
      <c r="O906" s="8" t="s">
        <v>38</v>
      </c>
      <c r="P906" s="9">
        <v>12000</v>
      </c>
      <c r="Q906" s="9">
        <v>0</v>
      </c>
      <c r="R906" s="9">
        <v>0</v>
      </c>
      <c r="S906" s="9">
        <v>0</v>
      </c>
      <c r="T906" s="9">
        <f t="shared" si="144"/>
        <v>12000</v>
      </c>
      <c r="U906" s="9">
        <v>-6538</v>
      </c>
      <c r="V906" s="9">
        <v>-1690</v>
      </c>
      <c r="W906" s="9">
        <v>0</v>
      </c>
      <c r="X906" s="9">
        <v>-1690</v>
      </c>
      <c r="Y906" s="9">
        <v>0</v>
      </c>
      <c r="Z906" s="9">
        <v>0</v>
      </c>
      <c r="AA906" s="9">
        <f t="shared" si="147"/>
        <v>-8228</v>
      </c>
      <c r="AB906" s="9">
        <v>0</v>
      </c>
      <c r="AC906" s="9">
        <f t="shared" si="145"/>
        <v>5462</v>
      </c>
      <c r="AD906" s="9">
        <f t="shared" si="146"/>
        <v>3772</v>
      </c>
    </row>
    <row r="907" spans="1:30" x14ac:dyDescent="0.3">
      <c r="A907" s="8" t="s">
        <v>30</v>
      </c>
      <c r="B907" s="8" t="s">
        <v>1288</v>
      </c>
      <c r="C907" s="8">
        <v>1800</v>
      </c>
      <c r="D907" s="8">
        <v>180000604</v>
      </c>
      <c r="E907" s="8">
        <v>0</v>
      </c>
      <c r="F907" s="8" t="s">
        <v>1881</v>
      </c>
      <c r="G907" s="8" t="s">
        <v>736</v>
      </c>
      <c r="H907" s="8" t="s">
        <v>51</v>
      </c>
      <c r="I907" s="8">
        <v>1</v>
      </c>
      <c r="J907" s="8">
        <v>0</v>
      </c>
      <c r="K907" s="8">
        <v>9</v>
      </c>
      <c r="L907" s="8" t="s">
        <v>1319</v>
      </c>
      <c r="M907" s="8" t="s">
        <v>1320</v>
      </c>
      <c r="N907" s="8" t="e">
        <f>VLOOKUP(D907,[1]fa31!$D$3:$H$539,5,0)</f>
        <v>#REF!</v>
      </c>
      <c r="O907" s="8" t="s">
        <v>38</v>
      </c>
      <c r="P907" s="9">
        <v>12112.5</v>
      </c>
      <c r="Q907" s="9">
        <v>0</v>
      </c>
      <c r="R907" s="9">
        <v>0</v>
      </c>
      <c r="S907" s="9">
        <v>0</v>
      </c>
      <c r="T907" s="9">
        <f t="shared" si="144"/>
        <v>12112.5</v>
      </c>
      <c r="U907" s="9">
        <v>-11506.87</v>
      </c>
      <c r="V907" s="9">
        <v>0</v>
      </c>
      <c r="W907" s="9">
        <v>0</v>
      </c>
      <c r="X907" s="9">
        <v>0</v>
      </c>
      <c r="Y907" s="9">
        <v>0</v>
      </c>
      <c r="Z907" s="9">
        <v>0</v>
      </c>
      <c r="AA907" s="9">
        <f t="shared" si="147"/>
        <v>-11506.87</v>
      </c>
      <c r="AB907" s="9">
        <v>0</v>
      </c>
      <c r="AC907" s="9">
        <f t="shared" si="145"/>
        <v>605.6299999999992</v>
      </c>
      <c r="AD907" s="9">
        <f t="shared" si="146"/>
        <v>605.6299999999992</v>
      </c>
    </row>
    <row r="908" spans="1:30" x14ac:dyDescent="0.3">
      <c r="A908" s="8" t="s">
        <v>30</v>
      </c>
      <c r="B908" s="8" t="s">
        <v>1288</v>
      </c>
      <c r="C908" s="8">
        <v>1800</v>
      </c>
      <c r="D908" s="8">
        <v>180000605</v>
      </c>
      <c r="E908" s="8">
        <v>0</v>
      </c>
      <c r="F908" s="8" t="s">
        <v>1882</v>
      </c>
      <c r="G908" s="8" t="s">
        <v>72</v>
      </c>
      <c r="H908" s="8" t="s">
        <v>51</v>
      </c>
      <c r="I908" s="8">
        <v>1</v>
      </c>
      <c r="J908" s="8">
        <v>0</v>
      </c>
      <c r="K908" s="8">
        <v>9</v>
      </c>
      <c r="L908" s="8" t="s">
        <v>1319</v>
      </c>
      <c r="M908" s="8" t="s">
        <v>1320</v>
      </c>
      <c r="N908" s="8" t="e">
        <f>VLOOKUP(D908,[1]fa31!$D$3:$H$539,5,0)</f>
        <v>#REF!</v>
      </c>
      <c r="O908" s="8" t="s">
        <v>38</v>
      </c>
      <c r="P908" s="9">
        <v>18000</v>
      </c>
      <c r="Q908" s="9">
        <v>0</v>
      </c>
      <c r="R908" s="9">
        <v>0</v>
      </c>
      <c r="S908" s="9">
        <v>0</v>
      </c>
      <c r="T908" s="9">
        <f t="shared" si="144"/>
        <v>18000</v>
      </c>
      <c r="U908" s="9">
        <v>-17100</v>
      </c>
      <c r="V908" s="9">
        <v>0</v>
      </c>
      <c r="W908" s="9">
        <v>0</v>
      </c>
      <c r="X908" s="9">
        <v>0</v>
      </c>
      <c r="Y908" s="9">
        <v>0</v>
      </c>
      <c r="Z908" s="9">
        <v>0</v>
      </c>
      <c r="AA908" s="9">
        <f t="shared" si="147"/>
        <v>-17100</v>
      </c>
      <c r="AB908" s="9">
        <v>0</v>
      </c>
      <c r="AC908" s="9">
        <f t="shared" si="145"/>
        <v>900</v>
      </c>
      <c r="AD908" s="9">
        <f t="shared" si="146"/>
        <v>900</v>
      </c>
    </row>
    <row r="909" spans="1:30" x14ac:dyDescent="0.3">
      <c r="A909" s="8" t="s">
        <v>30</v>
      </c>
      <c r="B909" s="8" t="s">
        <v>1288</v>
      </c>
      <c r="C909" s="8">
        <v>1800</v>
      </c>
      <c r="D909" s="8">
        <v>180000606</v>
      </c>
      <c r="E909" s="8">
        <v>0</v>
      </c>
      <c r="F909" s="8" t="s">
        <v>1883</v>
      </c>
      <c r="G909" s="8" t="s">
        <v>1884</v>
      </c>
      <c r="H909" s="8" t="s">
        <v>51</v>
      </c>
      <c r="I909" s="8">
        <v>18</v>
      </c>
      <c r="J909" s="8">
        <v>0</v>
      </c>
      <c r="K909" s="8">
        <v>1</v>
      </c>
      <c r="L909" s="8" t="s">
        <v>1319</v>
      </c>
      <c r="M909" s="8" t="s">
        <v>1320</v>
      </c>
      <c r="N909" s="8" t="e">
        <f>VLOOKUP(D909,[1]fa31!$D$3:$H$539,5,0)</f>
        <v>#REF!</v>
      </c>
      <c r="O909" s="8" t="s">
        <v>38</v>
      </c>
      <c r="P909" s="9">
        <v>20250</v>
      </c>
      <c r="Q909" s="9">
        <v>0</v>
      </c>
      <c r="R909" s="9">
        <v>0</v>
      </c>
      <c r="S909" s="9">
        <v>0</v>
      </c>
      <c r="T909" s="9">
        <f t="shared" si="144"/>
        <v>20250</v>
      </c>
      <c r="U909" s="9">
        <v>-19237.5</v>
      </c>
      <c r="V909" s="9">
        <v>0</v>
      </c>
      <c r="W909" s="9">
        <v>0</v>
      </c>
      <c r="X909" s="9">
        <v>0</v>
      </c>
      <c r="Y909" s="9">
        <v>0</v>
      </c>
      <c r="Z909" s="9">
        <v>0</v>
      </c>
      <c r="AA909" s="9">
        <f t="shared" si="147"/>
        <v>-19237.5</v>
      </c>
      <c r="AB909" s="9">
        <v>0</v>
      </c>
      <c r="AC909" s="9">
        <f t="shared" si="145"/>
        <v>1012.5</v>
      </c>
      <c r="AD909" s="9">
        <f t="shared" si="146"/>
        <v>1012.5</v>
      </c>
    </row>
    <row r="910" spans="1:30" x14ac:dyDescent="0.3">
      <c r="A910" s="8" t="s">
        <v>30</v>
      </c>
      <c r="B910" s="8" t="s">
        <v>1288</v>
      </c>
      <c r="C910" s="8">
        <v>1800</v>
      </c>
      <c r="D910" s="8">
        <v>180000607</v>
      </c>
      <c r="E910" s="8">
        <v>0</v>
      </c>
      <c r="F910" s="8" t="s">
        <v>1885</v>
      </c>
      <c r="G910" s="8" t="s">
        <v>738</v>
      </c>
      <c r="H910" s="8" t="s">
        <v>51</v>
      </c>
      <c r="I910" s="8">
        <v>30</v>
      </c>
      <c r="J910" s="8">
        <v>0</v>
      </c>
      <c r="K910" s="8">
        <v>1</v>
      </c>
      <c r="L910" s="8" t="s">
        <v>1319</v>
      </c>
      <c r="M910" s="8" t="s">
        <v>1320</v>
      </c>
      <c r="N910" s="8" t="e">
        <f>VLOOKUP(D910,[1]fa31!$D$3:$H$539,5,0)</f>
        <v>#REF!</v>
      </c>
      <c r="O910" s="8" t="s">
        <v>38</v>
      </c>
      <c r="P910" s="9">
        <v>30375</v>
      </c>
      <c r="Q910" s="9">
        <v>0</v>
      </c>
      <c r="R910" s="9">
        <v>0</v>
      </c>
      <c r="S910" s="9">
        <v>0</v>
      </c>
      <c r="T910" s="9">
        <f t="shared" si="144"/>
        <v>30375</v>
      </c>
      <c r="U910" s="9">
        <v>-28856.25</v>
      </c>
      <c r="V910" s="9">
        <v>0</v>
      </c>
      <c r="W910" s="9">
        <v>0</v>
      </c>
      <c r="X910" s="9">
        <v>0</v>
      </c>
      <c r="Y910" s="9">
        <v>0</v>
      </c>
      <c r="Z910" s="9">
        <v>0</v>
      </c>
      <c r="AA910" s="9">
        <f t="shared" si="147"/>
        <v>-28856.25</v>
      </c>
      <c r="AB910" s="9">
        <v>0</v>
      </c>
      <c r="AC910" s="9">
        <f t="shared" si="145"/>
        <v>1518.75</v>
      </c>
      <c r="AD910" s="9">
        <f t="shared" si="146"/>
        <v>1518.75</v>
      </c>
    </row>
    <row r="911" spans="1:30" x14ac:dyDescent="0.3">
      <c r="A911" s="8" t="s">
        <v>30</v>
      </c>
      <c r="B911" s="8" t="s">
        <v>1288</v>
      </c>
      <c r="C911" s="8">
        <v>1800</v>
      </c>
      <c r="D911" s="8">
        <v>180000608</v>
      </c>
      <c r="E911" s="8">
        <v>0</v>
      </c>
      <c r="F911" s="8" t="s">
        <v>1886</v>
      </c>
      <c r="G911" s="8" t="s">
        <v>1887</v>
      </c>
      <c r="H911" s="8" t="s">
        <v>51</v>
      </c>
      <c r="I911" s="8">
        <v>1</v>
      </c>
      <c r="J911" s="8">
        <v>0</v>
      </c>
      <c r="K911" s="8">
        <v>1</v>
      </c>
      <c r="L911" s="8" t="s">
        <v>1319</v>
      </c>
      <c r="M911" s="8" t="s">
        <v>1320</v>
      </c>
      <c r="N911" s="8" t="e">
        <f>VLOOKUP(D911,[1]fa31!$D$3:$H$539,5,0)</f>
        <v>#REF!</v>
      </c>
      <c r="O911" s="8" t="s">
        <v>38</v>
      </c>
      <c r="P911" s="9">
        <v>18225</v>
      </c>
      <c r="Q911" s="9">
        <v>0</v>
      </c>
      <c r="R911" s="9">
        <v>0</v>
      </c>
      <c r="S911" s="9">
        <v>0</v>
      </c>
      <c r="T911" s="9">
        <f t="shared" si="144"/>
        <v>18225</v>
      </c>
      <c r="U911" s="9">
        <v>-17313.75</v>
      </c>
      <c r="V911" s="9">
        <v>0</v>
      </c>
      <c r="W911" s="9">
        <v>0</v>
      </c>
      <c r="X911" s="9">
        <v>0</v>
      </c>
      <c r="Y911" s="9">
        <v>0</v>
      </c>
      <c r="Z911" s="9">
        <v>0</v>
      </c>
      <c r="AA911" s="9">
        <f t="shared" si="147"/>
        <v>-17313.75</v>
      </c>
      <c r="AB911" s="9">
        <v>0</v>
      </c>
      <c r="AC911" s="9">
        <f t="shared" si="145"/>
        <v>911.25</v>
      </c>
      <c r="AD911" s="9">
        <f t="shared" si="146"/>
        <v>911.25</v>
      </c>
    </row>
    <row r="912" spans="1:30" x14ac:dyDescent="0.3">
      <c r="A912" s="8" t="s">
        <v>30</v>
      </c>
      <c r="B912" s="8" t="s">
        <v>1288</v>
      </c>
      <c r="C912" s="8">
        <v>1800</v>
      </c>
      <c r="D912" s="8">
        <v>180000613</v>
      </c>
      <c r="E912" s="8">
        <v>0</v>
      </c>
      <c r="F912" s="8" t="s">
        <v>1888</v>
      </c>
      <c r="G912" s="8" t="s">
        <v>1889</v>
      </c>
      <c r="H912" s="8" t="s">
        <v>51</v>
      </c>
      <c r="I912" s="8">
        <v>1</v>
      </c>
      <c r="J912" s="8">
        <v>3</v>
      </c>
      <c r="K912" s="8">
        <v>10</v>
      </c>
      <c r="L912" s="8" t="s">
        <v>1319</v>
      </c>
      <c r="M912" s="8" t="s">
        <v>1320</v>
      </c>
      <c r="N912" s="8" t="e">
        <f>VLOOKUP(D912,[1]fa31!$D$3:$H$539,5,0)</f>
        <v>#REF!</v>
      </c>
      <c r="O912" s="8" t="s">
        <v>38</v>
      </c>
      <c r="P912" s="9">
        <v>9907.6200000000008</v>
      </c>
      <c r="Q912" s="9">
        <v>0</v>
      </c>
      <c r="R912" s="9">
        <v>0</v>
      </c>
      <c r="S912" s="9">
        <v>0</v>
      </c>
      <c r="T912" s="9">
        <f t="shared" si="144"/>
        <v>9907.6200000000008</v>
      </c>
      <c r="U912" s="9">
        <v>-5421</v>
      </c>
      <c r="V912" s="9">
        <v>-1427</v>
      </c>
      <c r="W912" s="9">
        <v>0</v>
      </c>
      <c r="X912" s="9">
        <v>-1427</v>
      </c>
      <c r="Y912" s="9">
        <v>0</v>
      </c>
      <c r="Z912" s="9">
        <v>0</v>
      </c>
      <c r="AA912" s="9">
        <f t="shared" si="147"/>
        <v>-6848</v>
      </c>
      <c r="AB912" s="9">
        <v>0</v>
      </c>
      <c r="AC912" s="9">
        <f t="shared" si="145"/>
        <v>4486.6200000000008</v>
      </c>
      <c r="AD912" s="9">
        <f t="shared" si="146"/>
        <v>3059.6200000000008</v>
      </c>
    </row>
    <row r="913" spans="1:30" x14ac:dyDescent="0.3">
      <c r="A913" s="8" t="s">
        <v>30</v>
      </c>
      <c r="B913" s="8" t="s">
        <v>1288</v>
      </c>
      <c r="C913" s="8">
        <v>1800</v>
      </c>
      <c r="D913" s="8">
        <v>180000617</v>
      </c>
      <c r="E913" s="8">
        <v>0</v>
      </c>
      <c r="F913" s="8" t="s">
        <v>1890</v>
      </c>
      <c r="G913" s="8" t="s">
        <v>72</v>
      </c>
      <c r="H913" s="8" t="s">
        <v>51</v>
      </c>
      <c r="I913" s="8">
        <v>1</v>
      </c>
      <c r="J913" s="8">
        <v>2</v>
      </c>
      <c r="K913" s="8">
        <v>0</v>
      </c>
      <c r="L913" s="8" t="s">
        <v>543</v>
      </c>
      <c r="M913" s="8" t="s">
        <v>543</v>
      </c>
      <c r="N913" s="8" t="e">
        <f>VLOOKUP(D913,[1]fa31!$D$3:$H$539,5,0)</f>
        <v>#REF!</v>
      </c>
      <c r="O913" s="8" t="s">
        <v>38</v>
      </c>
      <c r="P913" s="9">
        <v>18000</v>
      </c>
      <c r="Q913" s="9">
        <v>0</v>
      </c>
      <c r="R913" s="9">
        <v>0</v>
      </c>
      <c r="S913" s="9">
        <v>0</v>
      </c>
      <c r="T913" s="9">
        <f t="shared" si="144"/>
        <v>18000</v>
      </c>
      <c r="U913" s="9">
        <v>-15676</v>
      </c>
      <c r="V913" s="9">
        <v>-1424</v>
      </c>
      <c r="W913" s="9">
        <v>0</v>
      </c>
      <c r="X913" s="9">
        <v>-1424</v>
      </c>
      <c r="Y913" s="9">
        <v>0</v>
      </c>
      <c r="Z913" s="9">
        <v>0</v>
      </c>
      <c r="AA913" s="9">
        <f t="shared" si="147"/>
        <v>-17100</v>
      </c>
      <c r="AB913" s="9">
        <v>0</v>
      </c>
      <c r="AC913" s="9">
        <f t="shared" si="145"/>
        <v>2324</v>
      </c>
      <c r="AD913" s="9">
        <f t="shared" si="146"/>
        <v>900</v>
      </c>
    </row>
    <row r="914" spans="1:30" x14ac:dyDescent="0.3">
      <c r="A914" s="8" t="s">
        <v>30</v>
      </c>
      <c r="B914" s="8" t="s">
        <v>1288</v>
      </c>
      <c r="C914" s="8">
        <v>1800</v>
      </c>
      <c r="D914" s="8">
        <v>180000620</v>
      </c>
      <c r="E914" s="8">
        <v>0</v>
      </c>
      <c r="F914" s="8" t="s">
        <v>1891</v>
      </c>
      <c r="G914" s="8" t="s">
        <v>1892</v>
      </c>
      <c r="H914" s="8" t="s">
        <v>51</v>
      </c>
      <c r="I914" s="8">
        <v>1</v>
      </c>
      <c r="J914" s="8">
        <v>0</v>
      </c>
      <c r="K914" s="8">
        <v>1</v>
      </c>
      <c r="L914" s="8" t="s">
        <v>543</v>
      </c>
      <c r="M914" s="8" t="s">
        <v>543</v>
      </c>
      <c r="N914" s="8" t="e">
        <f>VLOOKUP(D914,[1]fa31!$D$3:$H$539,5,0)</f>
        <v>#REF!</v>
      </c>
      <c r="O914" s="8" t="s">
        <v>38</v>
      </c>
      <c r="P914" s="9">
        <v>22956.33</v>
      </c>
      <c r="Q914" s="9">
        <v>0</v>
      </c>
      <c r="R914" s="9">
        <v>0</v>
      </c>
      <c r="S914" s="9">
        <v>0</v>
      </c>
      <c r="T914" s="9">
        <f t="shared" si="144"/>
        <v>22956.33</v>
      </c>
      <c r="U914" s="9">
        <v>-21808.51</v>
      </c>
      <c r="V914" s="9">
        <v>0</v>
      </c>
      <c r="W914" s="9">
        <v>0</v>
      </c>
      <c r="X914" s="9">
        <v>0</v>
      </c>
      <c r="Y914" s="9">
        <v>0</v>
      </c>
      <c r="Z914" s="9">
        <v>0</v>
      </c>
      <c r="AA914" s="9">
        <f t="shared" si="147"/>
        <v>-21808.51</v>
      </c>
      <c r="AB914" s="9">
        <v>0</v>
      </c>
      <c r="AC914" s="9">
        <f t="shared" si="145"/>
        <v>1147.8200000000033</v>
      </c>
      <c r="AD914" s="9">
        <f t="shared" si="146"/>
        <v>1147.8200000000033</v>
      </c>
    </row>
    <row r="915" spans="1:30" x14ac:dyDescent="0.3">
      <c r="A915" s="8" t="s">
        <v>30</v>
      </c>
      <c r="B915" s="8" t="s">
        <v>1288</v>
      </c>
      <c r="C915" s="8">
        <v>1800</v>
      </c>
      <c r="D915" s="8">
        <v>180000622</v>
      </c>
      <c r="E915" s="8">
        <v>0</v>
      </c>
      <c r="F915" s="8" t="s">
        <v>1893</v>
      </c>
      <c r="G915" s="8" t="s">
        <v>1894</v>
      </c>
      <c r="H915" s="8" t="s">
        <v>51</v>
      </c>
      <c r="I915" s="8">
        <v>1</v>
      </c>
      <c r="J915" s="8">
        <v>0</v>
      </c>
      <c r="K915" s="8">
        <v>1</v>
      </c>
      <c r="L915" s="8" t="s">
        <v>543</v>
      </c>
      <c r="M915" s="8" t="s">
        <v>543</v>
      </c>
      <c r="N915" s="8" t="e">
        <f>VLOOKUP(D915,[1]fa31!$D$3:$H$539,5,0)</f>
        <v>#REF!</v>
      </c>
      <c r="O915" s="8" t="s">
        <v>38</v>
      </c>
      <c r="P915" s="9">
        <v>26500</v>
      </c>
      <c r="Q915" s="9">
        <v>0</v>
      </c>
      <c r="R915" s="9">
        <v>0</v>
      </c>
      <c r="S915" s="9">
        <v>0</v>
      </c>
      <c r="T915" s="9">
        <f t="shared" si="144"/>
        <v>26500</v>
      </c>
      <c r="U915" s="9">
        <v>-25175</v>
      </c>
      <c r="V915" s="9">
        <v>0</v>
      </c>
      <c r="W915" s="9">
        <v>0</v>
      </c>
      <c r="X915" s="9">
        <v>0</v>
      </c>
      <c r="Y915" s="9">
        <v>0</v>
      </c>
      <c r="Z915" s="9">
        <v>0</v>
      </c>
      <c r="AA915" s="9">
        <f t="shared" si="147"/>
        <v>-25175</v>
      </c>
      <c r="AB915" s="9">
        <v>0</v>
      </c>
      <c r="AC915" s="9">
        <f t="shared" si="145"/>
        <v>1325</v>
      </c>
      <c r="AD915" s="9">
        <f t="shared" si="146"/>
        <v>1325</v>
      </c>
    </row>
    <row r="916" spans="1:30" x14ac:dyDescent="0.3">
      <c r="A916" s="8" t="s">
        <v>30</v>
      </c>
      <c r="B916" s="8" t="s">
        <v>1288</v>
      </c>
      <c r="C916" s="8">
        <v>1800</v>
      </c>
      <c r="D916" s="8">
        <v>180000623</v>
      </c>
      <c r="E916" s="8">
        <v>0</v>
      </c>
      <c r="F916" s="8" t="s">
        <v>1895</v>
      </c>
      <c r="G916" s="8" t="s">
        <v>1896</v>
      </c>
      <c r="H916" s="8" t="s">
        <v>51</v>
      </c>
      <c r="I916" s="8">
        <v>1</v>
      </c>
      <c r="J916" s="8">
        <v>2</v>
      </c>
      <c r="K916" s="8">
        <v>5</v>
      </c>
      <c r="L916" s="8" t="s">
        <v>543</v>
      </c>
      <c r="M916" s="8" t="s">
        <v>543</v>
      </c>
      <c r="N916" s="8" t="e">
        <f>VLOOKUP(D916,[1]fa31!$D$3:$H$539,5,0)</f>
        <v>#REF!</v>
      </c>
      <c r="O916" s="8" t="s">
        <v>38</v>
      </c>
      <c r="P916" s="9">
        <v>28000</v>
      </c>
      <c r="Q916" s="9">
        <v>0</v>
      </c>
      <c r="R916" s="9">
        <v>0</v>
      </c>
      <c r="S916" s="9">
        <v>0</v>
      </c>
      <c r="T916" s="9">
        <f t="shared" si="144"/>
        <v>28000</v>
      </c>
      <c r="U916" s="9">
        <v>-22220</v>
      </c>
      <c r="V916" s="9">
        <v>-3949</v>
      </c>
      <c r="W916" s="9">
        <v>0</v>
      </c>
      <c r="X916" s="9">
        <v>-3949</v>
      </c>
      <c r="Y916" s="9">
        <v>0</v>
      </c>
      <c r="Z916" s="9">
        <v>0</v>
      </c>
      <c r="AA916" s="9">
        <f t="shared" si="147"/>
        <v>-26169</v>
      </c>
      <c r="AB916" s="9">
        <v>0</v>
      </c>
      <c r="AC916" s="9">
        <f t="shared" si="145"/>
        <v>5780</v>
      </c>
      <c r="AD916" s="9">
        <f t="shared" si="146"/>
        <v>1831</v>
      </c>
    </row>
    <row r="917" spans="1:30" x14ac:dyDescent="0.3">
      <c r="A917" s="8" t="s">
        <v>30</v>
      </c>
      <c r="B917" s="8" t="s">
        <v>1288</v>
      </c>
      <c r="C917" s="8">
        <v>1800</v>
      </c>
      <c r="D917" s="8">
        <v>180000624</v>
      </c>
      <c r="E917" s="8">
        <v>0</v>
      </c>
      <c r="F917" s="8" t="s">
        <v>1897</v>
      </c>
      <c r="G917" s="8" t="s">
        <v>72</v>
      </c>
      <c r="H917" s="8" t="s">
        <v>51</v>
      </c>
      <c r="I917" s="8">
        <v>1</v>
      </c>
      <c r="J917" s="8">
        <v>2</v>
      </c>
      <c r="K917" s="8">
        <v>0</v>
      </c>
      <c r="L917" s="8" t="s">
        <v>543</v>
      </c>
      <c r="M917" s="8" t="s">
        <v>543</v>
      </c>
      <c r="N917" s="8" t="e">
        <f>VLOOKUP(D917,[1]fa31!$D$3:$H$539,5,0)</f>
        <v>#REF!</v>
      </c>
      <c r="O917" s="8" t="s">
        <v>38</v>
      </c>
      <c r="P917" s="9">
        <v>18000</v>
      </c>
      <c r="Q917" s="9">
        <v>0</v>
      </c>
      <c r="R917" s="9">
        <v>0</v>
      </c>
      <c r="S917" s="9">
        <v>0</v>
      </c>
      <c r="T917" s="9">
        <f t="shared" si="144"/>
        <v>18000</v>
      </c>
      <c r="U917" s="9">
        <v>-15686</v>
      </c>
      <c r="V917" s="9">
        <v>-1414</v>
      </c>
      <c r="W917" s="9">
        <v>0</v>
      </c>
      <c r="X917" s="9">
        <v>-1414</v>
      </c>
      <c r="Y917" s="9">
        <v>0</v>
      </c>
      <c r="Z917" s="9">
        <v>0</v>
      </c>
      <c r="AA917" s="9">
        <f t="shared" si="147"/>
        <v>-17100</v>
      </c>
      <c r="AB917" s="9">
        <v>0</v>
      </c>
      <c r="AC917" s="9">
        <f t="shared" si="145"/>
        <v>2314</v>
      </c>
      <c r="AD917" s="9">
        <f t="shared" si="146"/>
        <v>900</v>
      </c>
    </row>
    <row r="918" spans="1:30" x14ac:dyDescent="0.3">
      <c r="A918" s="8" t="s">
        <v>30</v>
      </c>
      <c r="B918" s="8" t="s">
        <v>1288</v>
      </c>
      <c r="C918" s="8">
        <v>1800</v>
      </c>
      <c r="D918" s="8">
        <v>180000625</v>
      </c>
      <c r="E918" s="8">
        <v>0</v>
      </c>
      <c r="F918" s="8" t="s">
        <v>1898</v>
      </c>
      <c r="G918" s="8" t="s">
        <v>1899</v>
      </c>
      <c r="H918" s="8" t="s">
        <v>51</v>
      </c>
      <c r="I918" s="8">
        <v>5</v>
      </c>
      <c r="J918" s="8">
        <v>3</v>
      </c>
      <c r="K918" s="8">
        <v>10</v>
      </c>
      <c r="L918" s="8" t="s">
        <v>543</v>
      </c>
      <c r="M918" s="8" t="s">
        <v>543</v>
      </c>
      <c r="N918" s="8" t="e">
        <f>VLOOKUP(D918,[1]fa31!$D$3:$H$539,5,0)</f>
        <v>#REF!</v>
      </c>
      <c r="O918" s="8" t="s">
        <v>38</v>
      </c>
      <c r="P918" s="9">
        <v>18000</v>
      </c>
      <c r="Q918" s="9">
        <v>0</v>
      </c>
      <c r="R918" s="9">
        <v>0</v>
      </c>
      <c r="S918" s="9">
        <v>0</v>
      </c>
      <c r="T918" s="9">
        <f t="shared" si="144"/>
        <v>18000</v>
      </c>
      <c r="U918" s="9">
        <v>-9406</v>
      </c>
      <c r="V918" s="9">
        <v>-2574</v>
      </c>
      <c r="W918" s="9">
        <v>0</v>
      </c>
      <c r="X918" s="9">
        <v>-2574</v>
      </c>
      <c r="Y918" s="9">
        <v>0</v>
      </c>
      <c r="Z918" s="9">
        <v>0</v>
      </c>
      <c r="AA918" s="9">
        <f t="shared" si="147"/>
        <v>-11980</v>
      </c>
      <c r="AB918" s="9">
        <v>0</v>
      </c>
      <c r="AC918" s="9">
        <f t="shared" si="145"/>
        <v>8594</v>
      </c>
      <c r="AD918" s="9">
        <f t="shared" si="146"/>
        <v>6020</v>
      </c>
    </row>
    <row r="919" spans="1:30" x14ac:dyDescent="0.3">
      <c r="A919" s="8" t="s">
        <v>30</v>
      </c>
      <c r="B919" s="8" t="s">
        <v>1288</v>
      </c>
      <c r="C919" s="8">
        <v>1800</v>
      </c>
      <c r="D919" s="8">
        <v>180000626</v>
      </c>
      <c r="E919" s="8">
        <v>0</v>
      </c>
      <c r="F919" s="8" t="s">
        <v>1900</v>
      </c>
      <c r="G919" s="8" t="s">
        <v>72</v>
      </c>
      <c r="H919" s="8" t="s">
        <v>51</v>
      </c>
      <c r="I919" s="8">
        <v>1</v>
      </c>
      <c r="J919" s="8">
        <v>4</v>
      </c>
      <c r="K919" s="8">
        <v>2</v>
      </c>
      <c r="L919" s="8" t="s">
        <v>543</v>
      </c>
      <c r="M919" s="8" t="s">
        <v>543</v>
      </c>
      <c r="N919" s="8" t="e">
        <f>VLOOKUP(D919,[1]fa31!$D$3:$H$539,5,0)</f>
        <v>#REF!</v>
      </c>
      <c r="O919" s="8" t="s">
        <v>38</v>
      </c>
      <c r="P919" s="9">
        <v>12000</v>
      </c>
      <c r="Q919" s="9">
        <v>0</v>
      </c>
      <c r="R919" s="9">
        <v>0</v>
      </c>
      <c r="S919" s="9">
        <v>0</v>
      </c>
      <c r="T919" s="9">
        <f t="shared" si="144"/>
        <v>12000</v>
      </c>
      <c r="U919" s="9">
        <v>-5459</v>
      </c>
      <c r="V919" s="9">
        <v>-1731</v>
      </c>
      <c r="W919" s="9">
        <v>0</v>
      </c>
      <c r="X919" s="9">
        <v>-1731</v>
      </c>
      <c r="Y919" s="9">
        <v>0</v>
      </c>
      <c r="Z919" s="9">
        <v>0</v>
      </c>
      <c r="AA919" s="9">
        <f t="shared" si="147"/>
        <v>-7190</v>
      </c>
      <c r="AB919" s="9">
        <v>0</v>
      </c>
      <c r="AC919" s="9">
        <f t="shared" si="145"/>
        <v>6541</v>
      </c>
      <c r="AD919" s="9">
        <f t="shared" si="146"/>
        <v>4810</v>
      </c>
    </row>
    <row r="920" spans="1:30" x14ac:dyDescent="0.3">
      <c r="A920" s="8" t="s">
        <v>30</v>
      </c>
      <c r="B920" s="8" t="s">
        <v>1288</v>
      </c>
      <c r="C920" s="8">
        <v>1800</v>
      </c>
      <c r="D920" s="8">
        <v>180000627</v>
      </c>
      <c r="E920" s="8">
        <v>0</v>
      </c>
      <c r="F920" s="8" t="s">
        <v>1901</v>
      </c>
      <c r="G920" s="8" t="s">
        <v>1902</v>
      </c>
      <c r="H920" s="8" t="s">
        <v>51</v>
      </c>
      <c r="I920" s="8">
        <v>1</v>
      </c>
      <c r="J920" s="8">
        <v>2</v>
      </c>
      <c r="K920" s="8">
        <v>0</v>
      </c>
      <c r="L920" s="8" t="s">
        <v>1327</v>
      </c>
      <c r="M920" s="8" t="s">
        <v>543</v>
      </c>
      <c r="N920" s="8" t="e">
        <f>VLOOKUP(D920,[1]fa31!$D$3:$H$539,5,0)</f>
        <v>#REF!</v>
      </c>
      <c r="O920" s="8" t="s">
        <v>38</v>
      </c>
      <c r="P920" s="9">
        <v>18000</v>
      </c>
      <c r="Q920" s="9">
        <v>0</v>
      </c>
      <c r="R920" s="9">
        <v>0</v>
      </c>
      <c r="S920" s="9">
        <v>0</v>
      </c>
      <c r="T920" s="9">
        <f t="shared" si="144"/>
        <v>18000</v>
      </c>
      <c r="U920" s="9">
        <v>-15616</v>
      </c>
      <c r="V920" s="9">
        <v>-1484</v>
      </c>
      <c r="W920" s="9">
        <v>0</v>
      </c>
      <c r="X920" s="9">
        <v>-1484</v>
      </c>
      <c r="Y920" s="9">
        <v>0</v>
      </c>
      <c r="Z920" s="9">
        <v>0</v>
      </c>
      <c r="AA920" s="9">
        <f t="shared" si="147"/>
        <v>-17100</v>
      </c>
      <c r="AB920" s="9">
        <v>0</v>
      </c>
      <c r="AC920" s="9">
        <f t="shared" si="145"/>
        <v>2384</v>
      </c>
      <c r="AD920" s="9">
        <f t="shared" si="146"/>
        <v>900</v>
      </c>
    </row>
    <row r="921" spans="1:30" x14ac:dyDescent="0.3">
      <c r="A921" s="8" t="s">
        <v>30</v>
      </c>
      <c r="B921" s="8" t="s">
        <v>1288</v>
      </c>
      <c r="C921" s="8">
        <v>1800</v>
      </c>
      <c r="D921" s="8">
        <v>180000628</v>
      </c>
      <c r="E921" s="8">
        <v>0</v>
      </c>
      <c r="F921" s="8" t="s">
        <v>1903</v>
      </c>
      <c r="G921" s="8" t="s">
        <v>1904</v>
      </c>
      <c r="H921" s="8" t="s">
        <v>51</v>
      </c>
      <c r="I921" s="8">
        <v>1</v>
      </c>
      <c r="J921" s="8">
        <v>0</v>
      </c>
      <c r="K921" s="8">
        <v>1</v>
      </c>
      <c r="L921" s="8" t="s">
        <v>1327</v>
      </c>
      <c r="M921" s="8" t="s">
        <v>543</v>
      </c>
      <c r="N921" s="8" t="e">
        <f>VLOOKUP(D921,[1]fa31!$D$3:$H$539,5,0)</f>
        <v>#REF!</v>
      </c>
      <c r="O921" s="8" t="s">
        <v>38</v>
      </c>
      <c r="P921" s="9">
        <v>25102.93</v>
      </c>
      <c r="Q921" s="9">
        <v>0</v>
      </c>
      <c r="R921" s="9">
        <v>0</v>
      </c>
      <c r="S921" s="9">
        <v>0</v>
      </c>
      <c r="T921" s="9">
        <f t="shared" si="144"/>
        <v>25102.93</v>
      </c>
      <c r="U921" s="9">
        <v>-23847.78</v>
      </c>
      <c r="V921" s="9">
        <v>0</v>
      </c>
      <c r="W921" s="9">
        <v>0</v>
      </c>
      <c r="X921" s="9">
        <v>0</v>
      </c>
      <c r="Y921" s="9">
        <v>0</v>
      </c>
      <c r="Z921" s="9">
        <v>0</v>
      </c>
      <c r="AA921" s="9">
        <f t="shared" si="147"/>
        <v>-23847.78</v>
      </c>
      <c r="AB921" s="9">
        <v>0</v>
      </c>
      <c r="AC921" s="9">
        <f t="shared" si="145"/>
        <v>1255.1500000000015</v>
      </c>
      <c r="AD921" s="9">
        <f t="shared" si="146"/>
        <v>1255.1500000000015</v>
      </c>
    </row>
    <row r="922" spans="1:30" x14ac:dyDescent="0.3">
      <c r="A922" s="8" t="s">
        <v>30</v>
      </c>
      <c r="B922" s="8" t="s">
        <v>1288</v>
      </c>
      <c r="C922" s="8">
        <v>1800</v>
      </c>
      <c r="D922" s="8">
        <v>180000629</v>
      </c>
      <c r="E922" s="8">
        <v>0</v>
      </c>
      <c r="F922" s="8" t="s">
        <v>1905</v>
      </c>
      <c r="G922" s="8" t="s">
        <v>1906</v>
      </c>
      <c r="H922" s="8" t="s">
        <v>51</v>
      </c>
      <c r="I922" s="8">
        <v>1</v>
      </c>
      <c r="J922" s="8">
        <v>0</v>
      </c>
      <c r="K922" s="8">
        <v>7</v>
      </c>
      <c r="L922" s="8" t="s">
        <v>1327</v>
      </c>
      <c r="M922" s="8" t="s">
        <v>543</v>
      </c>
      <c r="N922" s="8" t="e">
        <f>VLOOKUP(D922,[1]fa31!$D$3:$H$539,5,0)</f>
        <v>#REF!</v>
      </c>
      <c r="O922" s="8" t="s">
        <v>38</v>
      </c>
      <c r="P922" s="9">
        <v>6000</v>
      </c>
      <c r="Q922" s="9">
        <v>0</v>
      </c>
      <c r="R922" s="9">
        <v>0</v>
      </c>
      <c r="S922" s="9">
        <v>0</v>
      </c>
      <c r="T922" s="9">
        <f t="shared" si="144"/>
        <v>6000</v>
      </c>
      <c r="U922" s="9">
        <v>-5700</v>
      </c>
      <c r="V922" s="9">
        <v>0</v>
      </c>
      <c r="W922" s="9">
        <v>0</v>
      </c>
      <c r="X922" s="9">
        <v>0</v>
      </c>
      <c r="Y922" s="9">
        <v>0</v>
      </c>
      <c r="Z922" s="9">
        <v>0</v>
      </c>
      <c r="AA922" s="9">
        <f t="shared" si="147"/>
        <v>-5700</v>
      </c>
      <c r="AB922" s="9">
        <v>0</v>
      </c>
      <c r="AC922" s="9">
        <f t="shared" si="145"/>
        <v>300</v>
      </c>
      <c r="AD922" s="9">
        <f t="shared" si="146"/>
        <v>300</v>
      </c>
    </row>
    <row r="923" spans="1:30" x14ac:dyDescent="0.3">
      <c r="A923" s="8" t="s">
        <v>30</v>
      </c>
      <c r="B923" s="8" t="s">
        <v>1288</v>
      </c>
      <c r="C923" s="8">
        <v>1800</v>
      </c>
      <c r="D923" s="8">
        <v>180000630</v>
      </c>
      <c r="E923" s="8">
        <v>0</v>
      </c>
      <c r="F923" s="8" t="s">
        <v>1907</v>
      </c>
      <c r="G923" s="8" t="s">
        <v>1908</v>
      </c>
      <c r="H923" s="8" t="s">
        <v>51</v>
      </c>
      <c r="I923" s="8">
        <v>5</v>
      </c>
      <c r="J923" s="8">
        <v>0</v>
      </c>
      <c r="K923" s="8">
        <v>1</v>
      </c>
      <c r="L923" s="8" t="s">
        <v>1327</v>
      </c>
      <c r="M923" s="8" t="s">
        <v>543</v>
      </c>
      <c r="N923" s="8" t="e">
        <f>VLOOKUP(D923,[1]fa31!$D$3:$H$539,5,0)</f>
        <v>#REF!</v>
      </c>
      <c r="O923" s="8" t="s">
        <v>38</v>
      </c>
      <c r="P923" s="9">
        <v>16875</v>
      </c>
      <c r="Q923" s="9">
        <v>0</v>
      </c>
      <c r="R923" s="9">
        <v>0</v>
      </c>
      <c r="S923" s="9">
        <v>0</v>
      </c>
      <c r="T923" s="9">
        <f t="shared" si="144"/>
        <v>16875</v>
      </c>
      <c r="U923" s="9">
        <v>-16031.25</v>
      </c>
      <c r="V923" s="9">
        <v>0</v>
      </c>
      <c r="W923" s="9">
        <v>0</v>
      </c>
      <c r="X923" s="9">
        <v>0</v>
      </c>
      <c r="Y923" s="9">
        <v>0</v>
      </c>
      <c r="Z923" s="9">
        <v>0</v>
      </c>
      <c r="AA923" s="9">
        <f t="shared" si="147"/>
        <v>-16031.25</v>
      </c>
      <c r="AB923" s="9">
        <v>0</v>
      </c>
      <c r="AC923" s="9">
        <f t="shared" si="145"/>
        <v>843.75</v>
      </c>
      <c r="AD923" s="9">
        <f t="shared" si="146"/>
        <v>843.75</v>
      </c>
    </row>
    <row r="924" spans="1:30" x14ac:dyDescent="0.3">
      <c r="A924" s="8" t="s">
        <v>30</v>
      </c>
      <c r="B924" s="8" t="s">
        <v>1288</v>
      </c>
      <c r="C924" s="8">
        <v>1800</v>
      </c>
      <c r="D924" s="8">
        <v>180000631</v>
      </c>
      <c r="E924" s="8">
        <v>0</v>
      </c>
      <c r="F924" s="8" t="s">
        <v>1909</v>
      </c>
      <c r="G924" s="8" t="s">
        <v>1910</v>
      </c>
      <c r="H924" s="8" t="s">
        <v>51</v>
      </c>
      <c r="I924" s="8">
        <v>1</v>
      </c>
      <c r="J924" s="8">
        <v>0</v>
      </c>
      <c r="K924" s="8">
        <v>1</v>
      </c>
      <c r="L924" s="8" t="s">
        <v>1327</v>
      </c>
      <c r="M924" s="8" t="s">
        <v>543</v>
      </c>
      <c r="N924" s="8" t="e">
        <f>VLOOKUP(D924,[1]fa31!$D$3:$H$539,5,0)</f>
        <v>#REF!</v>
      </c>
      <c r="O924" s="8" t="s">
        <v>38</v>
      </c>
      <c r="P924" s="9">
        <v>13029</v>
      </c>
      <c r="Q924" s="9">
        <v>0</v>
      </c>
      <c r="R924" s="9">
        <v>0</v>
      </c>
      <c r="S924" s="9">
        <v>0</v>
      </c>
      <c r="T924" s="9">
        <f t="shared" si="144"/>
        <v>13029</v>
      </c>
      <c r="U924" s="9">
        <v>-12377.55</v>
      </c>
      <c r="V924" s="9">
        <v>0</v>
      </c>
      <c r="W924" s="9">
        <v>0</v>
      </c>
      <c r="X924" s="9">
        <v>0</v>
      </c>
      <c r="Y924" s="9">
        <v>0</v>
      </c>
      <c r="Z924" s="9">
        <v>0</v>
      </c>
      <c r="AA924" s="9">
        <f t="shared" si="147"/>
        <v>-12377.55</v>
      </c>
      <c r="AB924" s="9">
        <v>0</v>
      </c>
      <c r="AC924" s="9">
        <f t="shared" si="145"/>
        <v>651.45000000000073</v>
      </c>
      <c r="AD924" s="9">
        <f t="shared" si="146"/>
        <v>651.45000000000073</v>
      </c>
    </row>
    <row r="925" spans="1:30" x14ac:dyDescent="0.3">
      <c r="A925" s="8" t="s">
        <v>30</v>
      </c>
      <c r="B925" s="8" t="s">
        <v>1288</v>
      </c>
      <c r="C925" s="8">
        <v>1800</v>
      </c>
      <c r="D925" s="8">
        <v>180000632</v>
      </c>
      <c r="E925" s="8">
        <v>0</v>
      </c>
      <c r="F925" s="8" t="s">
        <v>1911</v>
      </c>
      <c r="G925" s="8" t="s">
        <v>1912</v>
      </c>
      <c r="H925" s="8" t="s">
        <v>51</v>
      </c>
      <c r="I925" s="8">
        <v>1</v>
      </c>
      <c r="J925" s="8">
        <v>0</v>
      </c>
      <c r="K925" s="8">
        <v>1</v>
      </c>
      <c r="L925" s="8" t="s">
        <v>1327</v>
      </c>
      <c r="M925" s="8" t="s">
        <v>543</v>
      </c>
      <c r="N925" s="8" t="e">
        <f>VLOOKUP(D925,[1]fa31!$D$3:$H$539,5,0)</f>
        <v>#REF!</v>
      </c>
      <c r="O925" s="8" t="s">
        <v>38</v>
      </c>
      <c r="P925" s="9">
        <v>10229.5</v>
      </c>
      <c r="Q925" s="9">
        <v>0</v>
      </c>
      <c r="R925" s="9">
        <v>0</v>
      </c>
      <c r="S925" s="9">
        <v>0</v>
      </c>
      <c r="T925" s="9">
        <f t="shared" si="144"/>
        <v>10229.5</v>
      </c>
      <c r="U925" s="9">
        <v>-9718.02</v>
      </c>
      <c r="V925" s="9">
        <v>0</v>
      </c>
      <c r="W925" s="9">
        <v>0</v>
      </c>
      <c r="X925" s="9">
        <v>0</v>
      </c>
      <c r="Y925" s="9">
        <v>0</v>
      </c>
      <c r="Z925" s="9">
        <v>0</v>
      </c>
      <c r="AA925" s="9">
        <f t="shared" si="147"/>
        <v>-9718.02</v>
      </c>
      <c r="AB925" s="9">
        <v>0</v>
      </c>
      <c r="AC925" s="9">
        <f t="shared" si="145"/>
        <v>511.47999999999956</v>
      </c>
      <c r="AD925" s="9">
        <f t="shared" si="146"/>
        <v>511.47999999999956</v>
      </c>
    </row>
    <row r="926" spans="1:30" x14ac:dyDescent="0.3">
      <c r="A926" s="8" t="s">
        <v>30</v>
      </c>
      <c r="B926" s="8" t="s">
        <v>1288</v>
      </c>
      <c r="C926" s="8">
        <v>1800</v>
      </c>
      <c r="D926" s="8">
        <v>180000633</v>
      </c>
      <c r="E926" s="8">
        <v>0</v>
      </c>
      <c r="F926" s="8" t="s">
        <v>1913</v>
      </c>
      <c r="G926" s="8" t="s">
        <v>1914</v>
      </c>
      <c r="H926" s="8" t="s">
        <v>51</v>
      </c>
      <c r="I926" s="8">
        <v>2</v>
      </c>
      <c r="J926" s="8">
        <v>0</v>
      </c>
      <c r="K926" s="8">
        <v>1</v>
      </c>
      <c r="L926" s="8" t="s">
        <v>1327</v>
      </c>
      <c r="M926" s="8" t="s">
        <v>543</v>
      </c>
      <c r="N926" s="8" t="e">
        <f>VLOOKUP(D926,[1]fa31!$D$3:$H$539,5,0)</f>
        <v>#REF!</v>
      </c>
      <c r="O926" s="8" t="s">
        <v>38</v>
      </c>
      <c r="P926" s="9">
        <v>8610</v>
      </c>
      <c r="Q926" s="9">
        <v>0</v>
      </c>
      <c r="R926" s="9">
        <v>0</v>
      </c>
      <c r="S926" s="9">
        <v>0</v>
      </c>
      <c r="T926" s="9">
        <f t="shared" si="144"/>
        <v>8610</v>
      </c>
      <c r="U926" s="9">
        <v>-8179.5</v>
      </c>
      <c r="V926" s="9">
        <v>0</v>
      </c>
      <c r="W926" s="9">
        <v>0</v>
      </c>
      <c r="X926" s="9">
        <v>0</v>
      </c>
      <c r="Y926" s="9">
        <v>0</v>
      </c>
      <c r="Z926" s="9">
        <v>0</v>
      </c>
      <c r="AA926" s="9">
        <f t="shared" si="147"/>
        <v>-8179.5</v>
      </c>
      <c r="AB926" s="9">
        <v>0</v>
      </c>
      <c r="AC926" s="9">
        <f t="shared" si="145"/>
        <v>430.5</v>
      </c>
      <c r="AD926" s="9">
        <f t="shared" si="146"/>
        <v>430.5</v>
      </c>
    </row>
    <row r="927" spans="1:30" x14ac:dyDescent="0.3">
      <c r="A927" s="8" t="s">
        <v>30</v>
      </c>
      <c r="B927" s="8" t="s">
        <v>1288</v>
      </c>
      <c r="C927" s="8">
        <v>1800</v>
      </c>
      <c r="D927" s="8">
        <v>180000634</v>
      </c>
      <c r="E927" s="8">
        <v>0</v>
      </c>
      <c r="F927" s="8" t="s">
        <v>1915</v>
      </c>
      <c r="G927" s="8" t="s">
        <v>1916</v>
      </c>
      <c r="H927" s="8" t="s">
        <v>51</v>
      </c>
      <c r="I927" s="8">
        <v>5</v>
      </c>
      <c r="J927" s="8">
        <v>0</v>
      </c>
      <c r="K927" s="8">
        <v>1</v>
      </c>
      <c r="L927" s="8" t="s">
        <v>1327</v>
      </c>
      <c r="M927" s="8" t="s">
        <v>543</v>
      </c>
      <c r="N927" s="8" t="e">
        <f>VLOOKUP(D927,[1]fa31!$D$3:$H$539,5,0)</f>
        <v>#REF!</v>
      </c>
      <c r="O927" s="8" t="s">
        <v>38</v>
      </c>
      <c r="P927" s="9">
        <v>5775</v>
      </c>
      <c r="Q927" s="9">
        <v>0</v>
      </c>
      <c r="R927" s="9">
        <v>0</v>
      </c>
      <c r="S927" s="9">
        <v>0</v>
      </c>
      <c r="T927" s="9">
        <f t="shared" si="144"/>
        <v>5775</v>
      </c>
      <c r="U927" s="9">
        <v>-5486.25</v>
      </c>
      <c r="V927" s="9">
        <v>0</v>
      </c>
      <c r="W927" s="9">
        <v>0</v>
      </c>
      <c r="X927" s="9">
        <v>0</v>
      </c>
      <c r="Y927" s="9">
        <v>0</v>
      </c>
      <c r="Z927" s="9">
        <v>0</v>
      </c>
      <c r="AA927" s="9">
        <f t="shared" si="147"/>
        <v>-5486.25</v>
      </c>
      <c r="AB927" s="9">
        <v>0</v>
      </c>
      <c r="AC927" s="9">
        <f t="shared" si="145"/>
        <v>288.75</v>
      </c>
      <c r="AD927" s="9">
        <f t="shared" si="146"/>
        <v>288.75</v>
      </c>
    </row>
    <row r="928" spans="1:30" x14ac:dyDescent="0.3">
      <c r="A928" s="8" t="s">
        <v>30</v>
      </c>
      <c r="B928" s="8" t="s">
        <v>1288</v>
      </c>
      <c r="C928" s="8">
        <v>1800</v>
      </c>
      <c r="D928" s="8">
        <v>180000635</v>
      </c>
      <c r="E928" s="8">
        <v>0</v>
      </c>
      <c r="F928" s="8" t="s">
        <v>1917</v>
      </c>
      <c r="G928" s="8" t="s">
        <v>1918</v>
      </c>
      <c r="H928" s="8" t="s">
        <v>51</v>
      </c>
      <c r="I928" s="8">
        <v>2</v>
      </c>
      <c r="J928" s="8">
        <v>0</v>
      </c>
      <c r="K928" s="8">
        <v>1</v>
      </c>
      <c r="L928" s="8" t="s">
        <v>1327</v>
      </c>
      <c r="M928" s="8" t="s">
        <v>543</v>
      </c>
      <c r="N928" s="8" t="e">
        <f>VLOOKUP(D928,[1]fa31!$D$3:$H$539,5,0)</f>
        <v>#REF!</v>
      </c>
      <c r="O928" s="8" t="s">
        <v>38</v>
      </c>
      <c r="P928" s="9">
        <v>5250</v>
      </c>
      <c r="Q928" s="9">
        <v>0</v>
      </c>
      <c r="R928" s="9">
        <v>0</v>
      </c>
      <c r="S928" s="9">
        <v>0</v>
      </c>
      <c r="T928" s="9">
        <f t="shared" si="144"/>
        <v>5250</v>
      </c>
      <c r="U928" s="9">
        <v>-4987.5</v>
      </c>
      <c r="V928" s="9">
        <v>0</v>
      </c>
      <c r="W928" s="9">
        <v>0</v>
      </c>
      <c r="X928" s="9">
        <v>0</v>
      </c>
      <c r="Y928" s="9">
        <v>0</v>
      </c>
      <c r="Z928" s="9">
        <v>0</v>
      </c>
      <c r="AA928" s="9">
        <f t="shared" si="147"/>
        <v>-4987.5</v>
      </c>
      <c r="AB928" s="9">
        <v>0</v>
      </c>
      <c r="AC928" s="9">
        <f t="shared" si="145"/>
        <v>262.5</v>
      </c>
      <c r="AD928" s="9">
        <f t="shared" si="146"/>
        <v>262.5</v>
      </c>
    </row>
    <row r="929" spans="1:30" x14ac:dyDescent="0.3">
      <c r="A929" s="8" t="s">
        <v>30</v>
      </c>
      <c r="B929" s="8" t="s">
        <v>1288</v>
      </c>
      <c r="C929" s="8">
        <v>1800</v>
      </c>
      <c r="D929" s="8">
        <v>180000656</v>
      </c>
      <c r="E929" s="8">
        <v>0</v>
      </c>
      <c r="F929" s="8" t="s">
        <v>1919</v>
      </c>
      <c r="G929" s="8" t="s">
        <v>1920</v>
      </c>
      <c r="H929" s="8" t="s">
        <v>51</v>
      </c>
      <c r="I929" s="8">
        <v>1</v>
      </c>
      <c r="J929" s="8">
        <v>0</v>
      </c>
      <c r="K929" s="8">
        <v>1</v>
      </c>
      <c r="L929" s="8" t="s">
        <v>724</v>
      </c>
      <c r="M929" s="8" t="s">
        <v>724</v>
      </c>
      <c r="N929" s="8" t="e">
        <f>VLOOKUP(D929,[1]fa31!$D$3:$H$539,5,0)</f>
        <v>#REF!</v>
      </c>
      <c r="O929" s="8" t="s">
        <v>38</v>
      </c>
      <c r="P929" s="9">
        <v>42750</v>
      </c>
      <c r="Q929" s="9">
        <v>0</v>
      </c>
      <c r="R929" s="9">
        <v>0</v>
      </c>
      <c r="S929" s="9">
        <v>0</v>
      </c>
      <c r="T929" s="9">
        <f t="shared" si="144"/>
        <v>42750</v>
      </c>
      <c r="U929" s="9">
        <v>-40612.5</v>
      </c>
      <c r="V929" s="9">
        <v>0</v>
      </c>
      <c r="W929" s="9">
        <v>0</v>
      </c>
      <c r="X929" s="9">
        <v>0</v>
      </c>
      <c r="Y929" s="9">
        <v>0</v>
      </c>
      <c r="Z929" s="9">
        <v>0</v>
      </c>
      <c r="AA929" s="9">
        <f t="shared" si="147"/>
        <v>-40612.5</v>
      </c>
      <c r="AB929" s="9">
        <v>0</v>
      </c>
      <c r="AC929" s="9">
        <f t="shared" si="145"/>
        <v>2137.5</v>
      </c>
      <c r="AD929" s="9">
        <f t="shared" si="146"/>
        <v>2137.5</v>
      </c>
    </row>
    <row r="930" spans="1:30" x14ac:dyDescent="0.3">
      <c r="A930" s="8" t="s">
        <v>30</v>
      </c>
      <c r="B930" s="8" t="s">
        <v>1288</v>
      </c>
      <c r="C930" s="8">
        <v>1800</v>
      </c>
      <c r="D930" s="8">
        <v>180000657</v>
      </c>
      <c r="E930" s="8">
        <v>0</v>
      </c>
      <c r="F930" s="8" t="s">
        <v>1921</v>
      </c>
      <c r="G930" s="8" t="s">
        <v>1922</v>
      </c>
      <c r="H930" s="8" t="s">
        <v>51</v>
      </c>
      <c r="I930" s="8">
        <v>1</v>
      </c>
      <c r="J930" s="8">
        <v>0</v>
      </c>
      <c r="K930" s="8">
        <v>1</v>
      </c>
      <c r="L930" s="8" t="s">
        <v>724</v>
      </c>
      <c r="M930" s="8" t="s">
        <v>724</v>
      </c>
      <c r="N930" s="8" t="e">
        <f>VLOOKUP(D930,[1]fa31!$D$3:$H$539,5,0)</f>
        <v>#REF!</v>
      </c>
      <c r="O930" s="8" t="s">
        <v>38</v>
      </c>
      <c r="P930" s="9">
        <v>27563</v>
      </c>
      <c r="Q930" s="9">
        <v>0</v>
      </c>
      <c r="R930" s="9">
        <v>0</v>
      </c>
      <c r="S930" s="9">
        <v>0</v>
      </c>
      <c r="T930" s="9">
        <f t="shared" si="144"/>
        <v>27563</v>
      </c>
      <c r="U930" s="9">
        <v>-26184.85</v>
      </c>
      <c r="V930" s="9">
        <v>0</v>
      </c>
      <c r="W930" s="9">
        <v>0</v>
      </c>
      <c r="X930" s="9">
        <v>0</v>
      </c>
      <c r="Y930" s="9">
        <v>0</v>
      </c>
      <c r="Z930" s="9">
        <v>0</v>
      </c>
      <c r="AA930" s="9">
        <f t="shared" si="147"/>
        <v>-26184.85</v>
      </c>
      <c r="AB930" s="9">
        <v>0</v>
      </c>
      <c r="AC930" s="9">
        <f t="shared" si="145"/>
        <v>1378.1500000000015</v>
      </c>
      <c r="AD930" s="9">
        <f t="shared" si="146"/>
        <v>1378.1500000000015</v>
      </c>
    </row>
    <row r="931" spans="1:30" x14ac:dyDescent="0.3">
      <c r="A931" s="8" t="s">
        <v>30</v>
      </c>
      <c r="B931" s="8" t="s">
        <v>1288</v>
      </c>
      <c r="C931" s="8">
        <v>1800</v>
      </c>
      <c r="D931" s="8">
        <v>180000658</v>
      </c>
      <c r="E931" s="8">
        <v>0</v>
      </c>
      <c r="F931" s="8" t="s">
        <v>1923</v>
      </c>
      <c r="G931" s="8" t="s">
        <v>72</v>
      </c>
      <c r="H931" s="8" t="s">
        <v>51</v>
      </c>
      <c r="I931" s="8">
        <v>1</v>
      </c>
      <c r="J931" s="8">
        <v>1</v>
      </c>
      <c r="K931" s="8">
        <v>6</v>
      </c>
      <c r="L931" s="8" t="s">
        <v>724</v>
      </c>
      <c r="M931" s="8" t="s">
        <v>724</v>
      </c>
      <c r="N931" s="8" t="e">
        <f>VLOOKUP(D931,[1]fa31!$D$3:$H$539,5,0)</f>
        <v>#REF!</v>
      </c>
      <c r="O931" s="8" t="s">
        <v>38</v>
      </c>
      <c r="P931" s="9">
        <v>18000</v>
      </c>
      <c r="Q931" s="9">
        <v>0</v>
      </c>
      <c r="R931" s="9">
        <v>0</v>
      </c>
      <c r="S931" s="9">
        <v>0</v>
      </c>
      <c r="T931" s="9">
        <f t="shared" si="144"/>
        <v>18000</v>
      </c>
      <c r="U931" s="9">
        <v>-15710</v>
      </c>
      <c r="V931" s="9">
        <v>-1390</v>
      </c>
      <c r="W931" s="9">
        <v>0</v>
      </c>
      <c r="X931" s="9">
        <v>-1390</v>
      </c>
      <c r="Y931" s="9">
        <v>0</v>
      </c>
      <c r="Z931" s="9">
        <v>0</v>
      </c>
      <c r="AA931" s="9">
        <f t="shared" si="147"/>
        <v>-17100</v>
      </c>
      <c r="AB931" s="9">
        <v>0</v>
      </c>
      <c r="AC931" s="9">
        <f t="shared" si="145"/>
        <v>2290</v>
      </c>
      <c r="AD931" s="9">
        <f t="shared" si="146"/>
        <v>900</v>
      </c>
    </row>
    <row r="932" spans="1:30" x14ac:dyDescent="0.3">
      <c r="A932" s="8" t="s">
        <v>30</v>
      </c>
      <c r="B932" s="8" t="s">
        <v>1288</v>
      </c>
      <c r="C932" s="8">
        <v>1900</v>
      </c>
      <c r="D932" s="8">
        <v>190000323</v>
      </c>
      <c r="E932" s="8">
        <v>0</v>
      </c>
      <c r="F932" s="8" t="s">
        <v>1924</v>
      </c>
      <c r="G932" s="8" t="s">
        <v>1925</v>
      </c>
      <c r="H932" s="8" t="s">
        <v>106</v>
      </c>
      <c r="I932" s="8">
        <v>1</v>
      </c>
      <c r="J932" s="8">
        <v>2</v>
      </c>
      <c r="K932" s="8">
        <v>1</v>
      </c>
      <c r="L932" s="8" t="s">
        <v>1926</v>
      </c>
      <c r="M932" s="8" t="s">
        <v>53</v>
      </c>
      <c r="N932" s="8" t="e">
        <f>VLOOKUP(D932,[1]fa31!$D$3:$H$539,5,0)</f>
        <v>#REF!</v>
      </c>
      <c r="O932" s="8" t="s">
        <v>38</v>
      </c>
      <c r="P932" s="9">
        <v>15999.9</v>
      </c>
      <c r="Q932" s="9">
        <v>0</v>
      </c>
      <c r="R932" s="9">
        <v>0</v>
      </c>
      <c r="S932" s="9">
        <v>0</v>
      </c>
      <c r="T932" s="9">
        <f t="shared" si="144"/>
        <v>15999.9</v>
      </c>
      <c r="U932" s="9">
        <v>-15199.5</v>
      </c>
      <c r="V932" s="9">
        <v>0</v>
      </c>
      <c r="W932" s="9">
        <v>0</v>
      </c>
      <c r="X932" s="9">
        <v>0</v>
      </c>
      <c r="Y932" s="9">
        <v>0</v>
      </c>
      <c r="Z932" s="9">
        <v>0</v>
      </c>
      <c r="AA932" s="9">
        <f t="shared" si="147"/>
        <v>-15199.5</v>
      </c>
      <c r="AB932" s="9">
        <v>0</v>
      </c>
      <c r="AC932" s="9">
        <f t="shared" si="145"/>
        <v>800.39999999999964</v>
      </c>
      <c r="AD932" s="9">
        <f t="shared" si="146"/>
        <v>800.39999999999964</v>
      </c>
    </row>
    <row r="933" spans="1:30" x14ac:dyDescent="0.3">
      <c r="A933" s="8" t="s">
        <v>30</v>
      </c>
      <c r="B933" s="8" t="s">
        <v>1288</v>
      </c>
      <c r="C933" s="8">
        <v>1900</v>
      </c>
      <c r="D933" s="8">
        <v>190000339</v>
      </c>
      <c r="E933" s="8">
        <v>0</v>
      </c>
      <c r="F933" s="8" t="s">
        <v>1927</v>
      </c>
      <c r="G933" s="8" t="s">
        <v>1928</v>
      </c>
      <c r="H933" s="8" t="s">
        <v>106</v>
      </c>
      <c r="I933" s="8">
        <v>1</v>
      </c>
      <c r="J933" s="8">
        <v>2</v>
      </c>
      <c r="K933" s="8">
        <v>3</v>
      </c>
      <c r="L933" s="8" t="s">
        <v>1929</v>
      </c>
      <c r="M933" s="8" t="s">
        <v>53</v>
      </c>
      <c r="N933" s="8" t="e">
        <f>VLOOKUP(D933,[1]fa31!$D$3:$H$539,5,0)</f>
        <v>#REF!</v>
      </c>
      <c r="O933" s="8" t="s">
        <v>38</v>
      </c>
      <c r="P933" s="9">
        <v>12852</v>
      </c>
      <c r="Q933" s="9">
        <v>0</v>
      </c>
      <c r="R933" s="9">
        <v>0</v>
      </c>
      <c r="S933" s="9">
        <v>0</v>
      </c>
      <c r="T933" s="9">
        <f t="shared" si="144"/>
        <v>12852</v>
      </c>
      <c r="U933" s="9">
        <v>-12209.09</v>
      </c>
      <c r="V933" s="9">
        <v>0</v>
      </c>
      <c r="W933" s="9">
        <v>0</v>
      </c>
      <c r="X933" s="9">
        <v>0</v>
      </c>
      <c r="Y933" s="9">
        <v>0</v>
      </c>
      <c r="Z933" s="9">
        <v>0</v>
      </c>
      <c r="AA933" s="9">
        <f t="shared" si="147"/>
        <v>-12209.09</v>
      </c>
      <c r="AB933" s="9">
        <v>0</v>
      </c>
      <c r="AC933" s="9">
        <f t="shared" si="145"/>
        <v>642.90999999999985</v>
      </c>
      <c r="AD933" s="9">
        <f t="shared" si="146"/>
        <v>642.90999999999985</v>
      </c>
    </row>
    <row r="934" spans="1:30" x14ac:dyDescent="0.3">
      <c r="A934" s="8" t="s">
        <v>30</v>
      </c>
      <c r="B934" s="8" t="s">
        <v>1288</v>
      </c>
      <c r="C934" s="8">
        <v>1900</v>
      </c>
      <c r="D934" s="8">
        <v>190000352</v>
      </c>
      <c r="E934" s="8">
        <v>0</v>
      </c>
      <c r="F934" s="8" t="s">
        <v>1930</v>
      </c>
      <c r="G934" s="8" t="s">
        <v>1931</v>
      </c>
      <c r="H934" s="8" t="s">
        <v>106</v>
      </c>
      <c r="I934" s="8">
        <v>1</v>
      </c>
      <c r="J934" s="8">
        <v>0</v>
      </c>
      <c r="K934" s="8">
        <v>1</v>
      </c>
      <c r="L934" s="8" t="s">
        <v>1932</v>
      </c>
      <c r="M934" s="8" t="s">
        <v>53</v>
      </c>
      <c r="N934" s="8" t="e">
        <f>VLOOKUP(D934,[1]fa31!$D$3:$H$539,5,0)</f>
        <v>#REF!</v>
      </c>
      <c r="O934" s="8" t="s">
        <v>38</v>
      </c>
      <c r="P934" s="9">
        <v>258763.8</v>
      </c>
      <c r="Q934" s="9">
        <v>0</v>
      </c>
      <c r="R934" s="9">
        <v>0</v>
      </c>
      <c r="S934" s="9">
        <v>0</v>
      </c>
      <c r="T934" s="9">
        <f t="shared" si="144"/>
        <v>258763.8</v>
      </c>
      <c r="U934" s="9">
        <v>-245825.61</v>
      </c>
      <c r="V934" s="9">
        <v>0</v>
      </c>
      <c r="W934" s="9">
        <v>0</v>
      </c>
      <c r="X934" s="9">
        <v>0</v>
      </c>
      <c r="Y934" s="9">
        <v>0</v>
      </c>
      <c r="Z934" s="9">
        <v>0</v>
      </c>
      <c r="AA934" s="9">
        <f t="shared" si="147"/>
        <v>-245825.61</v>
      </c>
      <c r="AB934" s="9">
        <v>0</v>
      </c>
      <c r="AC934" s="9">
        <f t="shared" si="145"/>
        <v>12938.190000000002</v>
      </c>
      <c r="AD934" s="9">
        <f t="shared" si="146"/>
        <v>12938.190000000002</v>
      </c>
    </row>
    <row r="935" spans="1:30" x14ac:dyDescent="0.3">
      <c r="A935" s="8" t="s">
        <v>30</v>
      </c>
      <c r="B935" s="8" t="s">
        <v>1288</v>
      </c>
      <c r="C935" s="8">
        <v>1900</v>
      </c>
      <c r="D935" s="8">
        <v>190000353</v>
      </c>
      <c r="E935" s="8">
        <v>0</v>
      </c>
      <c r="F935" s="8" t="s">
        <v>1933</v>
      </c>
      <c r="G935" s="8" t="s">
        <v>1934</v>
      </c>
      <c r="H935" s="8" t="s">
        <v>106</v>
      </c>
      <c r="I935" s="8">
        <v>1</v>
      </c>
      <c r="J935" s="8">
        <v>3</v>
      </c>
      <c r="K935" s="8">
        <v>4</v>
      </c>
      <c r="L935" s="8" t="s">
        <v>1935</v>
      </c>
      <c r="M935" s="8" t="s">
        <v>53</v>
      </c>
      <c r="N935" s="8" t="e">
        <f>VLOOKUP(D935,[1]fa31!$D$3:$H$539,5,0)</f>
        <v>#REF!</v>
      </c>
      <c r="O935" s="8" t="s">
        <v>38</v>
      </c>
      <c r="P935" s="9">
        <v>16590</v>
      </c>
      <c r="Q935" s="9">
        <v>0</v>
      </c>
      <c r="R935" s="9">
        <v>0</v>
      </c>
      <c r="S935" s="9">
        <v>0</v>
      </c>
      <c r="T935" s="9">
        <f t="shared" si="144"/>
        <v>16590</v>
      </c>
      <c r="U935" s="9">
        <v>-15760.5</v>
      </c>
      <c r="V935" s="9">
        <v>0</v>
      </c>
      <c r="W935" s="9">
        <v>0</v>
      </c>
      <c r="X935" s="9">
        <v>0</v>
      </c>
      <c r="Y935" s="9">
        <v>0</v>
      </c>
      <c r="Z935" s="9">
        <v>0</v>
      </c>
      <c r="AA935" s="9">
        <f t="shared" si="147"/>
        <v>-15760.5</v>
      </c>
      <c r="AB935" s="9">
        <v>0</v>
      </c>
      <c r="AC935" s="9">
        <f t="shared" si="145"/>
        <v>829.5</v>
      </c>
      <c r="AD935" s="9">
        <f t="shared" si="146"/>
        <v>829.5</v>
      </c>
    </row>
    <row r="936" spans="1:30" x14ac:dyDescent="0.3">
      <c r="A936" s="8" t="s">
        <v>30</v>
      </c>
      <c r="B936" s="8" t="s">
        <v>1288</v>
      </c>
      <c r="C936" s="8">
        <v>1900</v>
      </c>
      <c r="D936" s="8">
        <v>190001002</v>
      </c>
      <c r="E936" s="8">
        <v>0</v>
      </c>
      <c r="F936" s="8" t="s">
        <v>1936</v>
      </c>
      <c r="G936" s="8" t="s">
        <v>1937</v>
      </c>
      <c r="H936" s="8" t="s">
        <v>106</v>
      </c>
      <c r="I936" s="8">
        <v>1</v>
      </c>
      <c r="J936" s="8">
        <v>0</v>
      </c>
      <c r="K936" s="8">
        <v>1</v>
      </c>
      <c r="L936" s="8" t="s">
        <v>1312</v>
      </c>
      <c r="M936" s="8" t="s">
        <v>1312</v>
      </c>
      <c r="N936" s="8" t="e">
        <f>VLOOKUP(D936,[1]fa31!$D$3:$H$539,5,0)</f>
        <v>#REF!</v>
      </c>
      <c r="O936" s="8" t="s">
        <v>38</v>
      </c>
      <c r="P936" s="9">
        <v>10200</v>
      </c>
      <c r="Q936" s="9">
        <v>0</v>
      </c>
      <c r="R936" s="9">
        <v>0</v>
      </c>
      <c r="S936" s="9">
        <v>0</v>
      </c>
      <c r="T936" s="9">
        <f t="shared" si="144"/>
        <v>10200</v>
      </c>
      <c r="U936" s="9">
        <v>-9690</v>
      </c>
      <c r="V936" s="9">
        <v>0</v>
      </c>
      <c r="W936" s="9">
        <v>0</v>
      </c>
      <c r="X936" s="9">
        <v>0</v>
      </c>
      <c r="Y936" s="9">
        <v>0</v>
      </c>
      <c r="Z936" s="9">
        <v>0</v>
      </c>
      <c r="AA936" s="9">
        <f t="shared" si="147"/>
        <v>-9690</v>
      </c>
      <c r="AB936" s="9">
        <v>0</v>
      </c>
      <c r="AC936" s="9">
        <f t="shared" si="145"/>
        <v>510</v>
      </c>
      <c r="AD936" s="9">
        <f t="shared" si="146"/>
        <v>510</v>
      </c>
    </row>
    <row r="937" spans="1:30" x14ac:dyDescent="0.3">
      <c r="A937" s="8" t="s">
        <v>30</v>
      </c>
      <c r="B937" s="8" t="s">
        <v>1288</v>
      </c>
      <c r="C937" s="8">
        <v>1900</v>
      </c>
      <c r="D937" s="8">
        <v>190001006</v>
      </c>
      <c r="E937" s="8">
        <v>0</v>
      </c>
      <c r="F937" s="8" t="s">
        <v>1938</v>
      </c>
      <c r="G937" s="8" t="s">
        <v>1939</v>
      </c>
      <c r="H937" s="8" t="s">
        <v>106</v>
      </c>
      <c r="I937" s="8">
        <v>1</v>
      </c>
      <c r="J937" s="8">
        <v>1</v>
      </c>
      <c r="K937" s="8">
        <v>5</v>
      </c>
      <c r="L937" s="8" t="s">
        <v>1312</v>
      </c>
      <c r="M937" s="8" t="s">
        <v>1312</v>
      </c>
      <c r="N937" s="8" t="e">
        <f>VLOOKUP(D937,[1]fa31!$D$3:$H$539,5,0)</f>
        <v>#REF!</v>
      </c>
      <c r="O937" s="8" t="s">
        <v>38</v>
      </c>
      <c r="P937" s="9">
        <v>8728.82</v>
      </c>
      <c r="Q937" s="9">
        <v>0</v>
      </c>
      <c r="R937" s="9">
        <v>0</v>
      </c>
      <c r="S937" s="9">
        <v>0</v>
      </c>
      <c r="T937" s="9">
        <f t="shared" si="144"/>
        <v>8728.82</v>
      </c>
      <c r="U937" s="9">
        <v>-8292</v>
      </c>
      <c r="V937" s="9">
        <v>0</v>
      </c>
      <c r="W937" s="9">
        <v>0</v>
      </c>
      <c r="X937" s="9">
        <v>0</v>
      </c>
      <c r="Y937" s="9">
        <v>0</v>
      </c>
      <c r="Z937" s="9">
        <v>0</v>
      </c>
      <c r="AA937" s="9">
        <f t="shared" si="147"/>
        <v>-8292</v>
      </c>
      <c r="AB937" s="9">
        <v>0</v>
      </c>
      <c r="AC937" s="9">
        <f t="shared" si="145"/>
        <v>436.81999999999971</v>
      </c>
      <c r="AD937" s="9">
        <f t="shared" si="146"/>
        <v>436.81999999999971</v>
      </c>
    </row>
    <row r="938" spans="1:30" x14ac:dyDescent="0.3">
      <c r="A938" s="8" t="s">
        <v>30</v>
      </c>
      <c r="B938" s="8" t="s">
        <v>1288</v>
      </c>
      <c r="C938" s="8">
        <v>1900</v>
      </c>
      <c r="D938" s="8">
        <v>190001007</v>
      </c>
      <c r="E938" s="8">
        <v>0</v>
      </c>
      <c r="F938" s="8" t="s">
        <v>1940</v>
      </c>
      <c r="G938" s="8" t="s">
        <v>1941</v>
      </c>
      <c r="H938" s="8" t="s">
        <v>106</v>
      </c>
      <c r="I938" s="8">
        <v>1</v>
      </c>
      <c r="J938" s="8">
        <v>2</v>
      </c>
      <c r="K938" s="8">
        <v>1</v>
      </c>
      <c r="L938" s="8" t="s">
        <v>1312</v>
      </c>
      <c r="M938" s="8" t="s">
        <v>1312</v>
      </c>
      <c r="N938" s="8" t="e">
        <f>VLOOKUP(D938,[1]fa31!$D$3:$H$539,5,0)</f>
        <v>#REF!</v>
      </c>
      <c r="O938" s="8" t="s">
        <v>38</v>
      </c>
      <c r="P938" s="9">
        <v>34745.760000000002</v>
      </c>
      <c r="Q938" s="9">
        <v>0</v>
      </c>
      <c r="R938" s="9">
        <v>0</v>
      </c>
      <c r="S938" s="9">
        <v>0</v>
      </c>
      <c r="T938" s="9">
        <f t="shared" si="144"/>
        <v>34745.760000000002</v>
      </c>
      <c r="U938" s="9">
        <v>-29300</v>
      </c>
      <c r="V938" s="9">
        <v>-3708</v>
      </c>
      <c r="W938" s="9">
        <v>0</v>
      </c>
      <c r="X938" s="9">
        <v>-3708</v>
      </c>
      <c r="Y938" s="9">
        <v>0</v>
      </c>
      <c r="Z938" s="9">
        <v>0</v>
      </c>
      <c r="AA938" s="9">
        <f t="shared" si="147"/>
        <v>-33008</v>
      </c>
      <c r="AB938" s="9">
        <v>0</v>
      </c>
      <c r="AC938" s="9">
        <f t="shared" si="145"/>
        <v>5445.760000000002</v>
      </c>
      <c r="AD938" s="9">
        <f t="shared" si="146"/>
        <v>1737.760000000002</v>
      </c>
    </row>
    <row r="939" spans="1:30" x14ac:dyDescent="0.3">
      <c r="A939" s="8" t="s">
        <v>30</v>
      </c>
      <c r="B939" s="8" t="s">
        <v>1288</v>
      </c>
      <c r="C939" s="8">
        <v>1900</v>
      </c>
      <c r="D939" s="8">
        <v>190001008</v>
      </c>
      <c r="E939" s="8">
        <v>0</v>
      </c>
      <c r="F939" s="8" t="s">
        <v>1942</v>
      </c>
      <c r="G939" s="8" t="s">
        <v>1943</v>
      </c>
      <c r="H939" s="8" t="s">
        <v>106</v>
      </c>
      <c r="I939" s="8">
        <v>1</v>
      </c>
      <c r="J939" s="8">
        <v>2</v>
      </c>
      <c r="K939" s="8">
        <v>2</v>
      </c>
      <c r="L939" s="8" t="s">
        <v>1312</v>
      </c>
      <c r="M939" s="8" t="s">
        <v>1312</v>
      </c>
      <c r="N939" s="8" t="e">
        <f>VLOOKUP(D939,[1]fa31!$D$3:$H$539,5,0)</f>
        <v>#REF!</v>
      </c>
      <c r="O939" s="8" t="s">
        <v>38</v>
      </c>
      <c r="P939" s="9">
        <v>4067.8</v>
      </c>
      <c r="Q939" s="9">
        <v>0</v>
      </c>
      <c r="R939" s="9">
        <v>0</v>
      </c>
      <c r="S939" s="9">
        <v>0</v>
      </c>
      <c r="T939" s="9">
        <f t="shared" si="144"/>
        <v>4067.8</v>
      </c>
      <c r="U939" s="9">
        <v>-3322</v>
      </c>
      <c r="V939" s="9">
        <v>-542</v>
      </c>
      <c r="W939" s="9">
        <v>0</v>
      </c>
      <c r="X939" s="9">
        <v>-542</v>
      </c>
      <c r="Y939" s="9">
        <v>0</v>
      </c>
      <c r="Z939" s="9">
        <v>0</v>
      </c>
      <c r="AA939" s="9">
        <f t="shared" si="147"/>
        <v>-3864</v>
      </c>
      <c r="AB939" s="9">
        <v>0</v>
      </c>
      <c r="AC939" s="9">
        <f t="shared" si="145"/>
        <v>745.80000000000018</v>
      </c>
      <c r="AD939" s="9">
        <f t="shared" si="146"/>
        <v>203.80000000000018</v>
      </c>
    </row>
    <row r="940" spans="1:30" x14ac:dyDescent="0.3">
      <c r="A940" s="8" t="s">
        <v>30</v>
      </c>
      <c r="B940" s="8" t="s">
        <v>1288</v>
      </c>
      <c r="C940" s="8">
        <v>1900</v>
      </c>
      <c r="D940" s="8">
        <v>190001009</v>
      </c>
      <c r="E940" s="8">
        <v>0</v>
      </c>
      <c r="F940" s="8" t="s">
        <v>1944</v>
      </c>
      <c r="G940" s="8" t="s">
        <v>1945</v>
      </c>
      <c r="H940" s="8" t="s">
        <v>106</v>
      </c>
      <c r="I940" s="8">
        <v>1</v>
      </c>
      <c r="J940" s="8">
        <v>2</v>
      </c>
      <c r="K940" s="8">
        <v>7</v>
      </c>
      <c r="L940" s="8" t="s">
        <v>1312</v>
      </c>
      <c r="M940" s="8" t="s">
        <v>1312</v>
      </c>
      <c r="N940" s="8" t="e">
        <f>VLOOKUP(D940,[1]fa31!$D$3:$H$539,5,0)</f>
        <v>#REF!</v>
      </c>
      <c r="O940" s="8" t="s">
        <v>38</v>
      </c>
      <c r="P940" s="9">
        <v>13135.6</v>
      </c>
      <c r="Q940" s="9">
        <v>0</v>
      </c>
      <c r="R940" s="9">
        <v>0</v>
      </c>
      <c r="S940" s="9">
        <v>0</v>
      </c>
      <c r="T940" s="9">
        <f t="shared" si="144"/>
        <v>13135.6</v>
      </c>
      <c r="U940" s="9">
        <v>-9065</v>
      </c>
      <c r="V940" s="9">
        <v>-3088</v>
      </c>
      <c r="W940" s="9">
        <v>0</v>
      </c>
      <c r="X940" s="9">
        <v>-3088</v>
      </c>
      <c r="Y940" s="9">
        <v>0</v>
      </c>
      <c r="Z940" s="9">
        <v>0</v>
      </c>
      <c r="AA940" s="9">
        <f t="shared" si="147"/>
        <v>-12153</v>
      </c>
      <c r="AB940" s="9">
        <v>0</v>
      </c>
      <c r="AC940" s="9">
        <f t="shared" si="145"/>
        <v>4070.6000000000004</v>
      </c>
      <c r="AD940" s="9">
        <f t="shared" si="146"/>
        <v>982.60000000000036</v>
      </c>
    </row>
    <row r="941" spans="1:30" x14ac:dyDescent="0.3">
      <c r="A941" s="8" t="s">
        <v>30</v>
      </c>
      <c r="B941" s="8" t="s">
        <v>1288</v>
      </c>
      <c r="C941" s="8">
        <v>1900</v>
      </c>
      <c r="D941" s="8">
        <v>190001010</v>
      </c>
      <c r="E941" s="8">
        <v>0</v>
      </c>
      <c r="F941" s="8" t="s">
        <v>1946</v>
      </c>
      <c r="G941" s="8" t="s">
        <v>1947</v>
      </c>
      <c r="H941" s="8" t="s">
        <v>106</v>
      </c>
      <c r="I941" s="8">
        <v>1</v>
      </c>
      <c r="J941" s="8">
        <v>1</v>
      </c>
      <c r="K941" s="8">
        <v>11</v>
      </c>
      <c r="L941" s="8" t="s">
        <v>1312</v>
      </c>
      <c r="M941" s="8" t="s">
        <v>1312</v>
      </c>
      <c r="N941" s="8" t="e">
        <f>VLOOKUP(D941,[1]fa31!$D$3:$H$539,5,0)</f>
        <v>#REF!</v>
      </c>
      <c r="O941" s="8" t="s">
        <v>38</v>
      </c>
      <c r="P941" s="9">
        <v>29678</v>
      </c>
      <c r="Q941" s="9">
        <v>0</v>
      </c>
      <c r="R941" s="9">
        <v>0</v>
      </c>
      <c r="S941" s="9">
        <v>0</v>
      </c>
      <c r="T941" s="9">
        <f t="shared" si="144"/>
        <v>29678</v>
      </c>
      <c r="U941" s="9">
        <v>-26642</v>
      </c>
      <c r="V941" s="9">
        <v>-1552</v>
      </c>
      <c r="W941" s="9">
        <v>0</v>
      </c>
      <c r="X941" s="9">
        <v>-1552</v>
      </c>
      <c r="Y941" s="9">
        <v>0</v>
      </c>
      <c r="Z941" s="9">
        <v>0</v>
      </c>
      <c r="AA941" s="9">
        <f t="shared" si="147"/>
        <v>-28194</v>
      </c>
      <c r="AB941" s="9">
        <v>0</v>
      </c>
      <c r="AC941" s="9">
        <f t="shared" si="145"/>
        <v>3036</v>
      </c>
      <c r="AD941" s="9">
        <f t="shared" si="146"/>
        <v>1484</v>
      </c>
    </row>
    <row r="942" spans="1:30" x14ac:dyDescent="0.3">
      <c r="A942" s="8" t="s">
        <v>30</v>
      </c>
      <c r="B942" s="8" t="s">
        <v>1288</v>
      </c>
      <c r="C942" s="8">
        <v>1900</v>
      </c>
      <c r="D942" s="8">
        <v>190001014</v>
      </c>
      <c r="E942" s="8">
        <v>0</v>
      </c>
      <c r="F942" s="8" t="s">
        <v>1948</v>
      </c>
      <c r="G942" s="8" t="s">
        <v>1949</v>
      </c>
      <c r="H942" s="8" t="s">
        <v>106</v>
      </c>
      <c r="I942" s="8">
        <v>1</v>
      </c>
      <c r="J942" s="8">
        <v>0</v>
      </c>
      <c r="K942" s="8">
        <v>1</v>
      </c>
      <c r="L942" s="8" t="s">
        <v>1312</v>
      </c>
      <c r="M942" s="8" t="s">
        <v>1312</v>
      </c>
      <c r="N942" s="8" t="e">
        <f>VLOOKUP(D942,[1]fa31!$D$3:$H$539,5,0)</f>
        <v>#REF!</v>
      </c>
      <c r="O942" s="8" t="s">
        <v>38</v>
      </c>
      <c r="P942" s="9">
        <v>18795</v>
      </c>
      <c r="Q942" s="9">
        <v>0</v>
      </c>
      <c r="R942" s="9">
        <v>0</v>
      </c>
      <c r="S942" s="9">
        <v>0</v>
      </c>
      <c r="T942" s="9">
        <f t="shared" si="144"/>
        <v>18795</v>
      </c>
      <c r="U942" s="9">
        <v>-17855.25</v>
      </c>
      <c r="V942" s="9">
        <v>0</v>
      </c>
      <c r="W942" s="9">
        <v>0</v>
      </c>
      <c r="X942" s="9">
        <v>0</v>
      </c>
      <c r="Y942" s="9">
        <v>0</v>
      </c>
      <c r="Z942" s="9">
        <v>0</v>
      </c>
      <c r="AA942" s="9">
        <f t="shared" si="147"/>
        <v>-17855.25</v>
      </c>
      <c r="AB942" s="9">
        <v>0</v>
      </c>
      <c r="AC942" s="9">
        <f t="shared" si="145"/>
        <v>939.75</v>
      </c>
      <c r="AD942" s="9">
        <f t="shared" si="146"/>
        <v>939.75</v>
      </c>
    </row>
    <row r="943" spans="1:30" x14ac:dyDescent="0.3">
      <c r="A943" s="8" t="s">
        <v>30</v>
      </c>
      <c r="B943" s="8" t="s">
        <v>1288</v>
      </c>
      <c r="C943" s="8">
        <v>1900</v>
      </c>
      <c r="D943" s="8">
        <v>190001015</v>
      </c>
      <c r="E943" s="8">
        <v>0</v>
      </c>
      <c r="F943" s="8" t="s">
        <v>1950</v>
      </c>
      <c r="G943" s="8" t="s">
        <v>1949</v>
      </c>
      <c r="H943" s="8" t="s">
        <v>106</v>
      </c>
      <c r="I943" s="8">
        <v>1</v>
      </c>
      <c r="J943" s="8">
        <v>0</v>
      </c>
      <c r="K943" s="8">
        <v>10</v>
      </c>
      <c r="L943" s="8" t="s">
        <v>1312</v>
      </c>
      <c r="M943" s="8" t="s">
        <v>1312</v>
      </c>
      <c r="N943" s="8" t="e">
        <f>VLOOKUP(D943,[1]fa31!$D$3:$H$539,5,0)</f>
        <v>#REF!</v>
      </c>
      <c r="O943" s="8" t="s">
        <v>38</v>
      </c>
      <c r="P943" s="9">
        <v>8813.56</v>
      </c>
      <c r="Q943" s="9">
        <v>0</v>
      </c>
      <c r="R943" s="9">
        <v>0</v>
      </c>
      <c r="S943" s="9">
        <v>0</v>
      </c>
      <c r="T943" s="9">
        <f t="shared" si="144"/>
        <v>8813.56</v>
      </c>
      <c r="U943" s="9">
        <v>-8372.8799999999992</v>
      </c>
      <c r="V943" s="9">
        <v>0</v>
      </c>
      <c r="W943" s="9">
        <v>0</v>
      </c>
      <c r="X943" s="9">
        <v>0</v>
      </c>
      <c r="Y943" s="9">
        <v>0</v>
      </c>
      <c r="Z943" s="9">
        <v>0</v>
      </c>
      <c r="AA943" s="9">
        <f t="shared" si="147"/>
        <v>-8372.8799999999992</v>
      </c>
      <c r="AB943" s="9">
        <v>0</v>
      </c>
      <c r="AC943" s="9">
        <f t="shared" si="145"/>
        <v>440.68000000000029</v>
      </c>
      <c r="AD943" s="9">
        <f t="shared" si="146"/>
        <v>440.68000000000029</v>
      </c>
    </row>
    <row r="944" spans="1:30" x14ac:dyDescent="0.3">
      <c r="A944" s="8" t="s">
        <v>30</v>
      </c>
      <c r="B944" s="8" t="s">
        <v>1288</v>
      </c>
      <c r="C944" s="8">
        <v>1900</v>
      </c>
      <c r="D944" s="8">
        <v>190001018</v>
      </c>
      <c r="E944" s="8">
        <v>0</v>
      </c>
      <c r="F944" s="8" t="s">
        <v>1951</v>
      </c>
      <c r="G944" s="8" t="s">
        <v>1952</v>
      </c>
      <c r="H944" s="8" t="s">
        <v>106</v>
      </c>
      <c r="I944" s="8">
        <v>1</v>
      </c>
      <c r="J944" s="8">
        <v>0</v>
      </c>
      <c r="K944" s="8">
        <v>1</v>
      </c>
      <c r="L944" s="8" t="s">
        <v>1953</v>
      </c>
      <c r="M944" s="8" t="s">
        <v>1320</v>
      </c>
      <c r="N944" s="8" t="e">
        <f>VLOOKUP(D944,[1]fa31!$D$3:$H$539,5,0)</f>
        <v>#REF!</v>
      </c>
      <c r="O944" s="8" t="s">
        <v>38</v>
      </c>
      <c r="P944" s="9">
        <v>13230</v>
      </c>
      <c r="Q944" s="9">
        <v>0</v>
      </c>
      <c r="R944" s="9">
        <v>0</v>
      </c>
      <c r="S944" s="9">
        <v>0</v>
      </c>
      <c r="T944" s="9">
        <f t="shared" si="144"/>
        <v>13230</v>
      </c>
      <c r="U944" s="9">
        <v>-12568.13</v>
      </c>
      <c r="V944" s="9">
        <v>0</v>
      </c>
      <c r="W944" s="9">
        <v>0</v>
      </c>
      <c r="X944" s="9">
        <v>0</v>
      </c>
      <c r="Y944" s="9">
        <v>0</v>
      </c>
      <c r="Z944" s="9">
        <v>0</v>
      </c>
      <c r="AA944" s="9">
        <f t="shared" si="147"/>
        <v>-12568.13</v>
      </c>
      <c r="AB944" s="9">
        <v>0</v>
      </c>
      <c r="AC944" s="9">
        <f t="shared" si="145"/>
        <v>661.8700000000008</v>
      </c>
      <c r="AD944" s="9">
        <f t="shared" si="146"/>
        <v>661.8700000000008</v>
      </c>
    </row>
    <row r="945" spans="1:30" x14ac:dyDescent="0.3">
      <c r="A945" s="8" t="s">
        <v>30</v>
      </c>
      <c r="B945" s="8" t="s">
        <v>1288</v>
      </c>
      <c r="C945" s="8">
        <v>1900</v>
      </c>
      <c r="D945" s="8">
        <v>190001019</v>
      </c>
      <c r="E945" s="8">
        <v>0</v>
      </c>
      <c r="F945" s="8" t="s">
        <v>1954</v>
      </c>
      <c r="G945" s="8" t="s">
        <v>1955</v>
      </c>
      <c r="H945" s="8" t="s">
        <v>106</v>
      </c>
      <c r="I945" s="8">
        <v>1</v>
      </c>
      <c r="J945" s="8">
        <v>0</v>
      </c>
      <c r="K945" s="8">
        <v>1</v>
      </c>
      <c r="L945" s="8" t="s">
        <v>1953</v>
      </c>
      <c r="M945" s="8" t="s">
        <v>1320</v>
      </c>
      <c r="N945" s="8" t="e">
        <f>VLOOKUP(D945,[1]fa31!$D$3:$H$539,5,0)</f>
        <v>#REF!</v>
      </c>
      <c r="O945" s="8" t="s">
        <v>38</v>
      </c>
      <c r="P945" s="9">
        <v>7560</v>
      </c>
      <c r="Q945" s="9">
        <v>0</v>
      </c>
      <c r="R945" s="9">
        <v>0</v>
      </c>
      <c r="S945" s="9">
        <v>0</v>
      </c>
      <c r="T945" s="9">
        <f t="shared" si="144"/>
        <v>7560</v>
      </c>
      <c r="U945" s="9">
        <v>-7182</v>
      </c>
      <c r="V945" s="9">
        <v>0</v>
      </c>
      <c r="W945" s="9">
        <v>0</v>
      </c>
      <c r="X945" s="9">
        <v>0</v>
      </c>
      <c r="Y945" s="9">
        <v>0</v>
      </c>
      <c r="Z945" s="9">
        <v>0</v>
      </c>
      <c r="AA945" s="9">
        <f t="shared" si="147"/>
        <v>-7182</v>
      </c>
      <c r="AB945" s="9">
        <v>0</v>
      </c>
      <c r="AC945" s="9">
        <f t="shared" si="145"/>
        <v>378</v>
      </c>
      <c r="AD945" s="9">
        <f t="shared" si="146"/>
        <v>378</v>
      </c>
    </row>
    <row r="946" spans="1:30" x14ac:dyDescent="0.3">
      <c r="A946" s="8" t="s">
        <v>30</v>
      </c>
      <c r="B946" s="8" t="s">
        <v>1288</v>
      </c>
      <c r="C946" s="8">
        <v>1900</v>
      </c>
      <c r="D946" s="8">
        <v>190001020</v>
      </c>
      <c r="E946" s="8">
        <v>0</v>
      </c>
      <c r="F946" s="8" t="s">
        <v>1956</v>
      </c>
      <c r="G946" s="8" t="s">
        <v>1957</v>
      </c>
      <c r="H946" s="8" t="s">
        <v>106</v>
      </c>
      <c r="I946" s="8">
        <v>2</v>
      </c>
      <c r="J946" s="8">
        <v>0</v>
      </c>
      <c r="K946" s="8">
        <v>1</v>
      </c>
      <c r="L946" s="8" t="s">
        <v>1953</v>
      </c>
      <c r="M946" s="8" t="s">
        <v>1320</v>
      </c>
      <c r="N946" s="8" t="e">
        <f>VLOOKUP(D946,[1]fa31!$D$3:$H$539,5,0)</f>
        <v>#REF!</v>
      </c>
      <c r="O946" s="8" t="s">
        <v>38</v>
      </c>
      <c r="P946" s="9">
        <v>12285</v>
      </c>
      <c r="Q946" s="9">
        <v>0</v>
      </c>
      <c r="R946" s="9">
        <v>0</v>
      </c>
      <c r="S946" s="9">
        <v>0</v>
      </c>
      <c r="T946" s="9">
        <f t="shared" si="144"/>
        <v>12285</v>
      </c>
      <c r="U946" s="9">
        <v>-11670.75</v>
      </c>
      <c r="V946" s="9">
        <v>0</v>
      </c>
      <c r="W946" s="9">
        <v>0</v>
      </c>
      <c r="X946" s="9">
        <v>0</v>
      </c>
      <c r="Y946" s="9">
        <v>0</v>
      </c>
      <c r="Z946" s="9">
        <v>0</v>
      </c>
      <c r="AA946" s="9">
        <f t="shared" si="147"/>
        <v>-11670.75</v>
      </c>
      <c r="AB946" s="9">
        <v>0</v>
      </c>
      <c r="AC946" s="9">
        <f t="shared" si="145"/>
        <v>614.25</v>
      </c>
      <c r="AD946" s="9">
        <f t="shared" si="146"/>
        <v>614.25</v>
      </c>
    </row>
    <row r="947" spans="1:30" x14ac:dyDescent="0.3">
      <c r="A947" s="8" t="s">
        <v>30</v>
      </c>
      <c r="B947" s="8" t="s">
        <v>1288</v>
      </c>
      <c r="C947" s="8">
        <v>1900</v>
      </c>
      <c r="D947" s="8">
        <v>190001021</v>
      </c>
      <c r="E947" s="8">
        <v>0</v>
      </c>
      <c r="F947" s="8" t="s">
        <v>1958</v>
      </c>
      <c r="G947" s="8" t="s">
        <v>1959</v>
      </c>
      <c r="H947" s="8" t="s">
        <v>106</v>
      </c>
      <c r="I947" s="8">
        <v>1</v>
      </c>
      <c r="J947" s="8">
        <v>1</v>
      </c>
      <c r="K947" s="8">
        <v>11</v>
      </c>
      <c r="L947" s="8" t="s">
        <v>1953</v>
      </c>
      <c r="M947" s="8" t="s">
        <v>1320</v>
      </c>
      <c r="N947" s="8" t="e">
        <f>VLOOKUP(D947,[1]fa31!$D$3:$H$539,5,0)</f>
        <v>#REF!</v>
      </c>
      <c r="O947" s="8" t="s">
        <v>38</v>
      </c>
      <c r="P947" s="9">
        <v>38250</v>
      </c>
      <c r="Q947" s="9">
        <v>0</v>
      </c>
      <c r="R947" s="9">
        <v>0</v>
      </c>
      <c r="S947" s="9">
        <v>0</v>
      </c>
      <c r="T947" s="9">
        <f t="shared" si="144"/>
        <v>38250</v>
      </c>
      <c r="U947" s="9">
        <v>-34039</v>
      </c>
      <c r="V947" s="9">
        <v>-2298.5</v>
      </c>
      <c r="W947" s="9">
        <v>0</v>
      </c>
      <c r="X947" s="9">
        <v>-2298.5</v>
      </c>
      <c r="Y947" s="9">
        <v>0</v>
      </c>
      <c r="Z947" s="9">
        <v>0</v>
      </c>
      <c r="AA947" s="9">
        <f t="shared" si="147"/>
        <v>-36337.5</v>
      </c>
      <c r="AB947" s="9">
        <v>0</v>
      </c>
      <c r="AC947" s="9">
        <f t="shared" si="145"/>
        <v>4211</v>
      </c>
      <c r="AD947" s="9">
        <f t="shared" si="146"/>
        <v>1912.5</v>
      </c>
    </row>
    <row r="948" spans="1:30" x14ac:dyDescent="0.3">
      <c r="A948" s="8" t="s">
        <v>30</v>
      </c>
      <c r="B948" s="8" t="s">
        <v>1288</v>
      </c>
      <c r="C948" s="8">
        <v>1900</v>
      </c>
      <c r="D948" s="8">
        <v>190001022</v>
      </c>
      <c r="E948" s="8">
        <v>0</v>
      </c>
      <c r="F948" s="8" t="s">
        <v>1960</v>
      </c>
      <c r="G948" s="8" t="s">
        <v>1961</v>
      </c>
      <c r="H948" s="8" t="s">
        <v>106</v>
      </c>
      <c r="I948" s="8">
        <v>3</v>
      </c>
      <c r="J948" s="8">
        <v>1</v>
      </c>
      <c r="K948" s="8">
        <v>1</v>
      </c>
      <c r="L948" s="8" t="s">
        <v>1953</v>
      </c>
      <c r="M948" s="8" t="s">
        <v>1320</v>
      </c>
      <c r="N948" s="8" t="e">
        <f>VLOOKUP(D948,[1]fa31!$D$3:$H$539,5,0)</f>
        <v>#REF!</v>
      </c>
      <c r="O948" s="8" t="s">
        <v>38</v>
      </c>
      <c r="P948" s="9">
        <v>89100</v>
      </c>
      <c r="Q948" s="9">
        <v>0</v>
      </c>
      <c r="R948" s="9">
        <v>0</v>
      </c>
      <c r="S948" s="9">
        <v>0</v>
      </c>
      <c r="T948" s="9">
        <f t="shared" si="144"/>
        <v>89100</v>
      </c>
      <c r="U948" s="9">
        <v>-84645</v>
      </c>
      <c r="V948" s="9">
        <v>0</v>
      </c>
      <c r="W948" s="9">
        <v>0</v>
      </c>
      <c r="X948" s="9">
        <v>0</v>
      </c>
      <c r="Y948" s="9">
        <v>0</v>
      </c>
      <c r="Z948" s="9">
        <v>0</v>
      </c>
      <c r="AA948" s="9">
        <f t="shared" si="147"/>
        <v>-84645</v>
      </c>
      <c r="AB948" s="9">
        <v>0</v>
      </c>
      <c r="AC948" s="9">
        <f t="shared" si="145"/>
        <v>4455</v>
      </c>
      <c r="AD948" s="9">
        <f t="shared" si="146"/>
        <v>4455</v>
      </c>
    </row>
    <row r="949" spans="1:30" x14ac:dyDescent="0.3">
      <c r="A949" s="8" t="s">
        <v>30</v>
      </c>
      <c r="B949" s="8" t="s">
        <v>1288</v>
      </c>
      <c r="C949" s="8">
        <v>1900</v>
      </c>
      <c r="D949" s="8">
        <v>190001023</v>
      </c>
      <c r="E949" s="8">
        <v>0</v>
      </c>
      <c r="F949" s="8" t="s">
        <v>1962</v>
      </c>
      <c r="G949" s="8" t="s">
        <v>1963</v>
      </c>
      <c r="H949" s="8" t="s">
        <v>106</v>
      </c>
      <c r="I949" s="8">
        <v>1</v>
      </c>
      <c r="J949" s="8">
        <v>1</v>
      </c>
      <c r="K949" s="8">
        <v>8</v>
      </c>
      <c r="L949" s="8" t="s">
        <v>1953</v>
      </c>
      <c r="M949" s="8" t="s">
        <v>1320</v>
      </c>
      <c r="N949" s="8" t="e">
        <f>VLOOKUP(D949,[1]fa31!$D$3:$H$539,5,0)</f>
        <v>#REF!</v>
      </c>
      <c r="O949" s="8" t="s">
        <v>38</v>
      </c>
      <c r="P949" s="9">
        <v>86500</v>
      </c>
      <c r="Q949" s="9">
        <v>0</v>
      </c>
      <c r="R949" s="9">
        <v>0</v>
      </c>
      <c r="S949" s="9">
        <v>0</v>
      </c>
      <c r="T949" s="9">
        <f t="shared" si="144"/>
        <v>86500</v>
      </c>
      <c r="U949" s="9">
        <v>-82175</v>
      </c>
      <c r="V949" s="9">
        <v>0</v>
      </c>
      <c r="W949" s="9">
        <v>0</v>
      </c>
      <c r="X949" s="9">
        <v>0</v>
      </c>
      <c r="Y949" s="9">
        <v>0</v>
      </c>
      <c r="Z949" s="9">
        <v>0</v>
      </c>
      <c r="AA949" s="9">
        <f t="shared" si="147"/>
        <v>-82175</v>
      </c>
      <c r="AB949" s="9">
        <v>0</v>
      </c>
      <c r="AC949" s="9">
        <f t="shared" si="145"/>
        <v>4325</v>
      </c>
      <c r="AD949" s="9">
        <f t="shared" si="146"/>
        <v>4325</v>
      </c>
    </row>
    <row r="950" spans="1:30" x14ac:dyDescent="0.3">
      <c r="A950" s="8" t="s">
        <v>30</v>
      </c>
      <c r="B950" s="8" t="s">
        <v>1288</v>
      </c>
      <c r="C950" s="8">
        <v>1900</v>
      </c>
      <c r="D950" s="8">
        <v>190001033</v>
      </c>
      <c r="E950" s="8">
        <v>0</v>
      </c>
      <c r="F950" s="8" t="s">
        <v>1964</v>
      </c>
      <c r="G950" s="8" t="s">
        <v>1965</v>
      </c>
      <c r="H950" s="8" t="s">
        <v>106</v>
      </c>
      <c r="I950" s="8">
        <v>1</v>
      </c>
      <c r="J950" s="8">
        <v>0</v>
      </c>
      <c r="K950" s="8">
        <v>1</v>
      </c>
      <c r="L950" s="8" t="s">
        <v>543</v>
      </c>
      <c r="M950" s="8" t="s">
        <v>543</v>
      </c>
      <c r="N950" s="8" t="e">
        <f>VLOOKUP(D950,[1]fa31!$D$3:$H$539,5,0)</f>
        <v>#REF!</v>
      </c>
      <c r="O950" s="8" t="s">
        <v>38</v>
      </c>
      <c r="P950" s="9">
        <v>6800</v>
      </c>
      <c r="Q950" s="9">
        <v>0</v>
      </c>
      <c r="R950" s="9">
        <v>0</v>
      </c>
      <c r="S950" s="9">
        <v>0</v>
      </c>
      <c r="T950" s="9">
        <f t="shared" si="144"/>
        <v>6800</v>
      </c>
      <c r="U950" s="9">
        <v>-6460</v>
      </c>
      <c r="V950" s="9">
        <v>0</v>
      </c>
      <c r="W950" s="9">
        <v>0</v>
      </c>
      <c r="X950" s="9">
        <v>0</v>
      </c>
      <c r="Y950" s="9">
        <v>0</v>
      </c>
      <c r="Z950" s="9">
        <v>0</v>
      </c>
      <c r="AA950" s="9">
        <f t="shared" si="147"/>
        <v>-6460</v>
      </c>
      <c r="AB950" s="9">
        <v>0</v>
      </c>
      <c r="AC950" s="9">
        <f t="shared" si="145"/>
        <v>340</v>
      </c>
      <c r="AD950" s="9">
        <f t="shared" si="146"/>
        <v>340</v>
      </c>
    </row>
    <row r="951" spans="1:30" x14ac:dyDescent="0.3">
      <c r="A951" s="8" t="s">
        <v>30</v>
      </c>
      <c r="B951" s="8" t="s">
        <v>1288</v>
      </c>
      <c r="C951" s="8">
        <v>1900</v>
      </c>
      <c r="D951" s="8">
        <v>190001035</v>
      </c>
      <c r="E951" s="8">
        <v>0</v>
      </c>
      <c r="F951" s="8" t="s">
        <v>1966</v>
      </c>
      <c r="G951" s="8" t="s">
        <v>1949</v>
      </c>
      <c r="H951" s="8" t="s">
        <v>106</v>
      </c>
      <c r="I951" s="8">
        <v>1</v>
      </c>
      <c r="J951" s="8">
        <v>12</v>
      </c>
      <c r="K951" s="8">
        <v>4</v>
      </c>
      <c r="L951" s="8" t="s">
        <v>543</v>
      </c>
      <c r="M951" s="8" t="s">
        <v>543</v>
      </c>
      <c r="N951" s="8" t="e">
        <f>VLOOKUP(D951,[1]fa31!$D$3:$H$539,5,0)</f>
        <v>#REF!</v>
      </c>
      <c r="O951" s="8" t="s">
        <v>38</v>
      </c>
      <c r="P951" s="9">
        <v>10805.08</v>
      </c>
      <c r="Q951" s="9">
        <v>0</v>
      </c>
      <c r="R951" s="9">
        <v>0</v>
      </c>
      <c r="S951" s="9">
        <v>0</v>
      </c>
      <c r="T951" s="9">
        <f t="shared" si="144"/>
        <v>10805.08</v>
      </c>
      <c r="U951" s="9">
        <v>-4542</v>
      </c>
      <c r="V951" s="9">
        <v>-401</v>
      </c>
      <c r="W951" s="9">
        <v>0</v>
      </c>
      <c r="X951" s="9">
        <v>-401</v>
      </c>
      <c r="Y951" s="9">
        <v>0</v>
      </c>
      <c r="Z951" s="9">
        <v>0</v>
      </c>
      <c r="AA951" s="9">
        <f t="shared" si="147"/>
        <v>-4943</v>
      </c>
      <c r="AB951" s="9">
        <v>0</v>
      </c>
      <c r="AC951" s="9">
        <f t="shared" si="145"/>
        <v>6263.08</v>
      </c>
      <c r="AD951" s="9">
        <f t="shared" si="146"/>
        <v>5862.08</v>
      </c>
    </row>
    <row r="952" spans="1:30" x14ac:dyDescent="0.3">
      <c r="A952" s="8" t="s">
        <v>30</v>
      </c>
      <c r="B952" s="8" t="s">
        <v>1288</v>
      </c>
      <c r="C952" s="8">
        <v>1900</v>
      </c>
      <c r="D952" s="8">
        <v>190001036</v>
      </c>
      <c r="E952" s="8">
        <v>0</v>
      </c>
      <c r="F952" s="8" t="s">
        <v>1967</v>
      </c>
      <c r="G952" s="8" t="s">
        <v>1968</v>
      </c>
      <c r="H952" s="8" t="s">
        <v>106</v>
      </c>
      <c r="I952" s="8">
        <v>1</v>
      </c>
      <c r="J952" s="8">
        <v>0</v>
      </c>
      <c r="K952" s="8">
        <v>8</v>
      </c>
      <c r="L952" s="8" t="s">
        <v>543</v>
      </c>
      <c r="M952" s="8" t="s">
        <v>543</v>
      </c>
      <c r="N952" s="8" t="e">
        <f>VLOOKUP(D952,[1]fa31!$D$3:$H$539,5,0)</f>
        <v>#REF!</v>
      </c>
      <c r="O952" s="8" t="s">
        <v>38</v>
      </c>
      <c r="P952" s="9">
        <v>8432.2000000000007</v>
      </c>
      <c r="Q952" s="9">
        <v>0</v>
      </c>
      <c r="R952" s="9">
        <v>0</v>
      </c>
      <c r="S952" s="9">
        <v>0</v>
      </c>
      <c r="T952" s="9">
        <f t="shared" si="144"/>
        <v>8432.2000000000007</v>
      </c>
      <c r="U952" s="9">
        <v>-8010.59</v>
      </c>
      <c r="V952" s="9">
        <v>0</v>
      </c>
      <c r="W952" s="9">
        <v>0</v>
      </c>
      <c r="X952" s="9">
        <v>0</v>
      </c>
      <c r="Y952" s="9">
        <v>0</v>
      </c>
      <c r="Z952" s="9">
        <v>0</v>
      </c>
      <c r="AA952" s="9">
        <f t="shared" si="147"/>
        <v>-8010.59</v>
      </c>
      <c r="AB952" s="9">
        <v>0</v>
      </c>
      <c r="AC952" s="9">
        <f t="shared" si="145"/>
        <v>421.61000000000058</v>
      </c>
      <c r="AD952" s="9">
        <f t="shared" si="146"/>
        <v>421.61000000000058</v>
      </c>
    </row>
    <row r="953" spans="1:30" x14ac:dyDescent="0.3">
      <c r="A953" s="8" t="s">
        <v>30</v>
      </c>
      <c r="B953" s="8" t="s">
        <v>1288</v>
      </c>
      <c r="C953" s="8">
        <v>1900</v>
      </c>
      <c r="D953" s="8">
        <v>190001039</v>
      </c>
      <c r="E953" s="8">
        <v>0</v>
      </c>
      <c r="F953" s="8" t="s">
        <v>1969</v>
      </c>
      <c r="G953" s="8" t="s">
        <v>1925</v>
      </c>
      <c r="H953" s="8" t="s">
        <v>106</v>
      </c>
      <c r="I953" s="8">
        <v>1</v>
      </c>
      <c r="J953" s="8">
        <v>0</v>
      </c>
      <c r="K953" s="8">
        <v>1</v>
      </c>
      <c r="L953" s="8" t="s">
        <v>543</v>
      </c>
      <c r="M953" s="8" t="s">
        <v>543</v>
      </c>
      <c r="N953" s="8" t="e">
        <f>VLOOKUP(D953,[1]fa31!$D$3:$H$539,5,0)</f>
        <v>#REF!</v>
      </c>
      <c r="O953" s="8" t="s">
        <v>38</v>
      </c>
      <c r="P953" s="9">
        <v>15999.9</v>
      </c>
      <c r="Q953" s="9">
        <v>0</v>
      </c>
      <c r="R953" s="9">
        <v>0</v>
      </c>
      <c r="S953" s="9">
        <v>0</v>
      </c>
      <c r="T953" s="9">
        <f t="shared" si="144"/>
        <v>15999.9</v>
      </c>
      <c r="U953" s="9">
        <v>-15199.5</v>
      </c>
      <c r="V953" s="9">
        <v>0</v>
      </c>
      <c r="W953" s="9">
        <v>0</v>
      </c>
      <c r="X953" s="9">
        <v>0</v>
      </c>
      <c r="Y953" s="9">
        <v>0</v>
      </c>
      <c r="Z953" s="9">
        <v>0</v>
      </c>
      <c r="AA953" s="9">
        <f t="shared" si="147"/>
        <v>-15199.5</v>
      </c>
      <c r="AB953" s="9">
        <v>0</v>
      </c>
      <c r="AC953" s="9">
        <f t="shared" si="145"/>
        <v>800.39999999999964</v>
      </c>
      <c r="AD953" s="9">
        <f t="shared" si="146"/>
        <v>800.39999999999964</v>
      </c>
    </row>
    <row r="954" spans="1:30" x14ac:dyDescent="0.3">
      <c r="A954" s="8" t="s">
        <v>30</v>
      </c>
      <c r="B954" s="8" t="s">
        <v>1288</v>
      </c>
      <c r="C954" s="8">
        <v>1900</v>
      </c>
      <c r="D954" s="8">
        <v>190001040</v>
      </c>
      <c r="E954" s="8">
        <v>0</v>
      </c>
      <c r="F954" s="8" t="s">
        <v>1970</v>
      </c>
      <c r="G954" s="8" t="s">
        <v>1959</v>
      </c>
      <c r="H954" s="8" t="s">
        <v>106</v>
      </c>
      <c r="I954" s="8">
        <v>1</v>
      </c>
      <c r="J954" s="8">
        <v>1</v>
      </c>
      <c r="K954" s="8">
        <v>8</v>
      </c>
      <c r="L954" s="8" t="s">
        <v>543</v>
      </c>
      <c r="M954" s="8" t="s">
        <v>543</v>
      </c>
      <c r="N954" s="8" t="e">
        <f>VLOOKUP(D954,[1]fa31!$D$3:$H$539,5,0)</f>
        <v>#REF!</v>
      </c>
      <c r="O954" s="8" t="s">
        <v>38</v>
      </c>
      <c r="P954" s="9">
        <v>38250</v>
      </c>
      <c r="Q954" s="9">
        <v>0</v>
      </c>
      <c r="R954" s="9">
        <v>0</v>
      </c>
      <c r="S954" s="9">
        <v>0</v>
      </c>
      <c r="T954" s="9">
        <f t="shared" si="144"/>
        <v>38250</v>
      </c>
      <c r="U954" s="9">
        <v>-35307</v>
      </c>
      <c r="V954" s="9">
        <v>-1030.5</v>
      </c>
      <c r="W954" s="9">
        <v>0</v>
      </c>
      <c r="X954" s="9">
        <v>-1030.5</v>
      </c>
      <c r="Y954" s="9">
        <v>0</v>
      </c>
      <c r="Z954" s="9">
        <v>0</v>
      </c>
      <c r="AA954" s="9">
        <f t="shared" si="147"/>
        <v>-36337.5</v>
      </c>
      <c r="AB954" s="9">
        <v>0</v>
      </c>
      <c r="AC954" s="9">
        <f t="shared" si="145"/>
        <v>2943</v>
      </c>
      <c r="AD954" s="9">
        <f t="shared" si="146"/>
        <v>1912.5</v>
      </c>
    </row>
    <row r="955" spans="1:30" x14ac:dyDescent="0.3">
      <c r="A955" s="8" t="s">
        <v>30</v>
      </c>
      <c r="B955" s="8" t="s">
        <v>1288</v>
      </c>
      <c r="C955" s="8">
        <v>1900</v>
      </c>
      <c r="D955" s="8">
        <v>190001041</v>
      </c>
      <c r="E955" s="8">
        <v>0</v>
      </c>
      <c r="F955" s="8" t="s">
        <v>1971</v>
      </c>
      <c r="G955" s="8" t="s">
        <v>1972</v>
      </c>
      <c r="H955" s="8" t="s">
        <v>106</v>
      </c>
      <c r="I955" s="8">
        <v>1</v>
      </c>
      <c r="J955" s="8">
        <v>1</v>
      </c>
      <c r="K955" s="8">
        <v>7</v>
      </c>
      <c r="L955" s="8" t="s">
        <v>543</v>
      </c>
      <c r="M955" s="8" t="s">
        <v>543</v>
      </c>
      <c r="N955" s="8" t="e">
        <f>VLOOKUP(D955,[1]fa31!$D$3:$H$539,5,0)</f>
        <v>#REF!</v>
      </c>
      <c r="O955" s="8" t="s">
        <v>38</v>
      </c>
      <c r="P955" s="9">
        <v>30490</v>
      </c>
      <c r="Q955" s="9">
        <v>0</v>
      </c>
      <c r="R955" s="9">
        <v>0</v>
      </c>
      <c r="S955" s="9">
        <v>0</v>
      </c>
      <c r="T955" s="9">
        <f t="shared" si="144"/>
        <v>30490</v>
      </c>
      <c r="U955" s="9">
        <v>-28939</v>
      </c>
      <c r="V955" s="9">
        <v>-26.5</v>
      </c>
      <c r="W955" s="9">
        <v>0</v>
      </c>
      <c r="X955" s="9">
        <v>-26.5</v>
      </c>
      <c r="Y955" s="9">
        <v>0</v>
      </c>
      <c r="Z955" s="9">
        <v>0</v>
      </c>
      <c r="AA955" s="9">
        <f t="shared" si="147"/>
        <v>-28965.5</v>
      </c>
      <c r="AB955" s="9">
        <v>0</v>
      </c>
      <c r="AC955" s="9">
        <f t="shared" si="145"/>
        <v>1551</v>
      </c>
      <c r="AD955" s="9">
        <f t="shared" si="146"/>
        <v>1524.5</v>
      </c>
    </row>
    <row r="956" spans="1:30" x14ac:dyDescent="0.3">
      <c r="A956" s="8" t="s">
        <v>30</v>
      </c>
      <c r="B956" s="8" t="s">
        <v>1288</v>
      </c>
      <c r="C956" s="8">
        <v>1900</v>
      </c>
      <c r="D956" s="8">
        <v>190001042</v>
      </c>
      <c r="E956" s="8">
        <v>0</v>
      </c>
      <c r="F956" s="8" t="s">
        <v>1973</v>
      </c>
      <c r="G956" s="8" t="s">
        <v>1974</v>
      </c>
      <c r="H956" s="8" t="s">
        <v>106</v>
      </c>
      <c r="I956" s="8">
        <v>1</v>
      </c>
      <c r="J956" s="8">
        <v>1</v>
      </c>
      <c r="K956" s="8">
        <v>11</v>
      </c>
      <c r="L956" s="8" t="s">
        <v>1327</v>
      </c>
      <c r="M956" s="8" t="s">
        <v>543</v>
      </c>
      <c r="N956" s="8" t="e">
        <f>VLOOKUP(D956,[1]fa31!$D$3:$H$539,5,0)</f>
        <v>#REF!</v>
      </c>
      <c r="O956" s="8" t="s">
        <v>38</v>
      </c>
      <c r="P956" s="9">
        <v>52000</v>
      </c>
      <c r="Q956" s="9">
        <v>0</v>
      </c>
      <c r="R956" s="9">
        <v>0</v>
      </c>
      <c r="S956" s="9">
        <v>0</v>
      </c>
      <c r="T956" s="9">
        <f t="shared" si="144"/>
        <v>52000</v>
      </c>
      <c r="U956" s="9">
        <v>-43498</v>
      </c>
      <c r="V956" s="9">
        <v>-5902</v>
      </c>
      <c r="W956" s="9">
        <v>0</v>
      </c>
      <c r="X956" s="9">
        <v>-5902</v>
      </c>
      <c r="Y956" s="9">
        <v>0</v>
      </c>
      <c r="Z956" s="9">
        <v>0</v>
      </c>
      <c r="AA956" s="9">
        <f t="shared" si="147"/>
        <v>-49400</v>
      </c>
      <c r="AB956" s="9">
        <v>0</v>
      </c>
      <c r="AC956" s="9">
        <f t="shared" si="145"/>
        <v>8502</v>
      </c>
      <c r="AD956" s="9">
        <f t="shared" si="146"/>
        <v>2600</v>
      </c>
    </row>
    <row r="957" spans="1:30" x14ac:dyDescent="0.3">
      <c r="A957" s="8" t="s">
        <v>30</v>
      </c>
      <c r="B957" s="8" t="s">
        <v>1288</v>
      </c>
      <c r="C957" s="8">
        <v>1900</v>
      </c>
      <c r="D957" s="8">
        <v>190001043</v>
      </c>
      <c r="E957" s="8">
        <v>0</v>
      </c>
      <c r="F957" s="8" t="s">
        <v>1975</v>
      </c>
      <c r="G957" s="8" t="s">
        <v>1972</v>
      </c>
      <c r="H957" s="8" t="s">
        <v>106</v>
      </c>
      <c r="I957" s="8">
        <v>1</v>
      </c>
      <c r="J957" s="8">
        <v>1</v>
      </c>
      <c r="K957" s="8">
        <v>7</v>
      </c>
      <c r="L957" s="8" t="s">
        <v>1327</v>
      </c>
      <c r="M957" s="8" t="s">
        <v>543</v>
      </c>
      <c r="N957" s="8" t="e">
        <f>VLOOKUP(D957,[1]fa31!$D$3:$H$539,5,0)</f>
        <v>#REF!</v>
      </c>
      <c r="O957" s="8" t="s">
        <v>38</v>
      </c>
      <c r="P957" s="9">
        <v>30490</v>
      </c>
      <c r="Q957" s="9">
        <v>0</v>
      </c>
      <c r="R957" s="9">
        <v>0</v>
      </c>
      <c r="S957" s="9">
        <v>0</v>
      </c>
      <c r="T957" s="9">
        <f t="shared" si="144"/>
        <v>30490</v>
      </c>
      <c r="U957" s="9">
        <v>-28937</v>
      </c>
      <c r="V957" s="9">
        <v>-28.5</v>
      </c>
      <c r="W957" s="9">
        <v>0</v>
      </c>
      <c r="X957" s="9">
        <v>-28.5</v>
      </c>
      <c r="Y957" s="9">
        <v>0</v>
      </c>
      <c r="Z957" s="9">
        <v>0</v>
      </c>
      <c r="AA957" s="9">
        <f t="shared" si="147"/>
        <v>-28965.5</v>
      </c>
      <c r="AB957" s="9">
        <v>0</v>
      </c>
      <c r="AC957" s="9">
        <f t="shared" si="145"/>
        <v>1553</v>
      </c>
      <c r="AD957" s="9">
        <f t="shared" si="146"/>
        <v>1524.5</v>
      </c>
    </row>
    <row r="958" spans="1:30" x14ac:dyDescent="0.3">
      <c r="A958" s="8" t="s">
        <v>30</v>
      </c>
      <c r="B958" s="8" t="s">
        <v>1288</v>
      </c>
      <c r="C958" s="8">
        <v>1900</v>
      </c>
      <c r="D958" s="8">
        <v>190001044</v>
      </c>
      <c r="E958" s="8">
        <v>0</v>
      </c>
      <c r="F958" s="8" t="s">
        <v>1976</v>
      </c>
      <c r="G958" s="8" t="s">
        <v>1977</v>
      </c>
      <c r="H958" s="8" t="s">
        <v>106</v>
      </c>
      <c r="I958" s="8">
        <v>1</v>
      </c>
      <c r="J958" s="8">
        <v>0</v>
      </c>
      <c r="K958" s="8">
        <v>11</v>
      </c>
      <c r="L958" s="8" t="s">
        <v>1327</v>
      </c>
      <c r="M958" s="8" t="s">
        <v>543</v>
      </c>
      <c r="N958" s="8" t="e">
        <f>VLOOKUP(D958,[1]fa31!$D$3:$H$539,5,0)</f>
        <v>#REF!</v>
      </c>
      <c r="O958" s="8" t="s">
        <v>38</v>
      </c>
      <c r="P958" s="9">
        <v>29700</v>
      </c>
      <c r="Q958" s="9">
        <v>0</v>
      </c>
      <c r="R958" s="9">
        <v>0</v>
      </c>
      <c r="S958" s="9">
        <v>0</v>
      </c>
      <c r="T958" s="9">
        <f t="shared" si="144"/>
        <v>29700</v>
      </c>
      <c r="U958" s="9">
        <v>-28215</v>
      </c>
      <c r="V958" s="9">
        <v>0</v>
      </c>
      <c r="W958" s="9">
        <v>0</v>
      </c>
      <c r="X958" s="9">
        <v>0</v>
      </c>
      <c r="Y958" s="9">
        <v>0</v>
      </c>
      <c r="Z958" s="9">
        <v>0</v>
      </c>
      <c r="AA958" s="9">
        <f t="shared" si="147"/>
        <v>-28215</v>
      </c>
      <c r="AB958" s="9">
        <v>0</v>
      </c>
      <c r="AC958" s="9">
        <f t="shared" si="145"/>
        <v>1485</v>
      </c>
      <c r="AD958" s="9">
        <f t="shared" si="146"/>
        <v>1485</v>
      </c>
    </row>
    <row r="959" spans="1:30" x14ac:dyDescent="0.3">
      <c r="A959" s="8" t="s">
        <v>30</v>
      </c>
      <c r="B959" s="8" t="s">
        <v>1288</v>
      </c>
      <c r="C959" s="8">
        <v>1900</v>
      </c>
      <c r="D959" s="8">
        <v>190001045</v>
      </c>
      <c r="E959" s="8">
        <v>0</v>
      </c>
      <c r="F959" s="8" t="s">
        <v>1978</v>
      </c>
      <c r="G959" s="8" t="s">
        <v>1979</v>
      </c>
      <c r="H959" s="8" t="s">
        <v>106</v>
      </c>
      <c r="I959" s="8">
        <v>1</v>
      </c>
      <c r="J959" s="8">
        <v>1</v>
      </c>
      <c r="K959" s="8">
        <v>4</v>
      </c>
      <c r="L959" s="8" t="s">
        <v>1327</v>
      </c>
      <c r="M959" s="8" t="s">
        <v>543</v>
      </c>
      <c r="N959" s="8" t="e">
        <f>VLOOKUP(D959,[1]fa31!$D$3:$H$539,5,0)</f>
        <v>#REF!</v>
      </c>
      <c r="O959" s="8" t="s">
        <v>38</v>
      </c>
      <c r="P959" s="9">
        <v>24937</v>
      </c>
      <c r="Q959" s="9">
        <v>0</v>
      </c>
      <c r="R959" s="9">
        <v>0</v>
      </c>
      <c r="S959" s="9">
        <v>0</v>
      </c>
      <c r="T959" s="9">
        <f t="shared" si="144"/>
        <v>24937</v>
      </c>
      <c r="U959" s="9">
        <v>-23690.12</v>
      </c>
      <c r="V959" s="9">
        <v>0</v>
      </c>
      <c r="W959" s="9">
        <v>0</v>
      </c>
      <c r="X959" s="9">
        <v>0</v>
      </c>
      <c r="Y959" s="9">
        <v>0</v>
      </c>
      <c r="Z959" s="9">
        <v>0</v>
      </c>
      <c r="AA959" s="9">
        <f t="shared" si="147"/>
        <v>-23690.12</v>
      </c>
      <c r="AB959" s="9">
        <v>0</v>
      </c>
      <c r="AC959" s="9">
        <f t="shared" si="145"/>
        <v>1246.880000000001</v>
      </c>
      <c r="AD959" s="9">
        <f t="shared" si="146"/>
        <v>1246.880000000001</v>
      </c>
    </row>
    <row r="960" spans="1:30" x14ac:dyDescent="0.3">
      <c r="A960" s="8" t="s">
        <v>30</v>
      </c>
      <c r="B960" s="8" t="s">
        <v>1288</v>
      </c>
      <c r="C960" s="8">
        <v>1900</v>
      </c>
      <c r="D960" s="8">
        <v>190001046</v>
      </c>
      <c r="E960" s="8">
        <v>0</v>
      </c>
      <c r="F960" s="8" t="s">
        <v>1980</v>
      </c>
      <c r="G960" s="8" t="s">
        <v>134</v>
      </c>
      <c r="H960" s="8" t="s">
        <v>106</v>
      </c>
      <c r="I960" s="8">
        <v>1</v>
      </c>
      <c r="J960" s="8">
        <v>0</v>
      </c>
      <c r="K960" s="8">
        <v>1</v>
      </c>
      <c r="L960" s="8" t="s">
        <v>1327</v>
      </c>
      <c r="M960" s="8" t="s">
        <v>543</v>
      </c>
      <c r="N960" s="8" t="e">
        <f>VLOOKUP(D960,[1]fa31!$D$3:$H$539,5,0)</f>
        <v>#REF!</v>
      </c>
      <c r="O960" s="8" t="s">
        <v>38</v>
      </c>
      <c r="P960" s="9">
        <v>67499.55</v>
      </c>
      <c r="Q960" s="9">
        <v>0</v>
      </c>
      <c r="R960" s="9">
        <v>0</v>
      </c>
      <c r="S960" s="9">
        <v>0</v>
      </c>
      <c r="T960" s="9">
        <f t="shared" si="144"/>
        <v>67499.55</v>
      </c>
      <c r="U960" s="9">
        <v>-64124.57</v>
      </c>
      <c r="V960" s="9">
        <v>0</v>
      </c>
      <c r="W960" s="9">
        <v>0</v>
      </c>
      <c r="X960" s="9">
        <v>0</v>
      </c>
      <c r="Y960" s="9">
        <v>0</v>
      </c>
      <c r="Z960" s="9">
        <v>0</v>
      </c>
      <c r="AA960" s="9">
        <f t="shared" si="147"/>
        <v>-64124.57</v>
      </c>
      <c r="AB960" s="9">
        <v>0</v>
      </c>
      <c r="AC960" s="9">
        <f t="shared" si="145"/>
        <v>3374.9800000000032</v>
      </c>
      <c r="AD960" s="9">
        <f t="shared" si="146"/>
        <v>3374.9800000000032</v>
      </c>
    </row>
    <row r="961" spans="1:30" x14ac:dyDescent="0.3">
      <c r="A961" s="8" t="s">
        <v>30</v>
      </c>
      <c r="B961" s="8" t="s">
        <v>1288</v>
      </c>
      <c r="C961" s="8">
        <v>1900</v>
      </c>
      <c r="D961" s="8">
        <v>190001048</v>
      </c>
      <c r="E961" s="8">
        <v>0</v>
      </c>
      <c r="F961" s="8" t="s">
        <v>1981</v>
      </c>
      <c r="G961" s="8" t="s">
        <v>1982</v>
      </c>
      <c r="H961" s="8" t="s">
        <v>106</v>
      </c>
      <c r="I961" s="8">
        <v>1</v>
      </c>
      <c r="J961" s="8">
        <v>0</v>
      </c>
      <c r="K961" s="8">
        <v>8</v>
      </c>
      <c r="L961" s="8" t="s">
        <v>1327</v>
      </c>
      <c r="M961" s="8" t="s">
        <v>543</v>
      </c>
      <c r="N961" s="8" t="e">
        <f>VLOOKUP(D961,[1]fa31!$D$3:$H$539,5,0)</f>
        <v>#REF!</v>
      </c>
      <c r="O961" s="8" t="s">
        <v>38</v>
      </c>
      <c r="P961" s="9">
        <v>9400</v>
      </c>
      <c r="Q961" s="9">
        <v>0</v>
      </c>
      <c r="R961" s="9">
        <v>0</v>
      </c>
      <c r="S961" s="9">
        <v>0</v>
      </c>
      <c r="T961" s="9">
        <f t="shared" si="144"/>
        <v>9400</v>
      </c>
      <c r="U961" s="9">
        <v>-8930</v>
      </c>
      <c r="V961" s="9">
        <v>0</v>
      </c>
      <c r="W961" s="9">
        <v>0</v>
      </c>
      <c r="X961" s="9">
        <v>0</v>
      </c>
      <c r="Y961" s="9">
        <v>0</v>
      </c>
      <c r="Z961" s="9">
        <v>0</v>
      </c>
      <c r="AA961" s="9">
        <f t="shared" si="147"/>
        <v>-8930</v>
      </c>
      <c r="AB961" s="9">
        <v>0</v>
      </c>
      <c r="AC961" s="9">
        <f t="shared" si="145"/>
        <v>470</v>
      </c>
      <c r="AD961" s="9">
        <f t="shared" si="146"/>
        <v>470</v>
      </c>
    </row>
    <row r="962" spans="1:30" x14ac:dyDescent="0.3">
      <c r="A962" s="8" t="s">
        <v>30</v>
      </c>
      <c r="B962" s="8" t="s">
        <v>1288</v>
      </c>
      <c r="C962" s="8">
        <v>1900</v>
      </c>
      <c r="D962" s="8">
        <v>190001049</v>
      </c>
      <c r="E962" s="8">
        <v>0</v>
      </c>
      <c r="F962" s="8" t="s">
        <v>1983</v>
      </c>
      <c r="G962" s="8" t="s">
        <v>465</v>
      </c>
      <c r="H962" s="8" t="s">
        <v>106</v>
      </c>
      <c r="I962" s="8">
        <v>1</v>
      </c>
      <c r="J962" s="8">
        <v>0</v>
      </c>
      <c r="K962" s="8">
        <v>1</v>
      </c>
      <c r="L962" s="8" t="s">
        <v>1327</v>
      </c>
      <c r="M962" s="8" t="s">
        <v>543</v>
      </c>
      <c r="N962" s="8" t="e">
        <f>VLOOKUP(D962,[1]fa31!$D$3:$H$539,5,0)</f>
        <v>#REF!</v>
      </c>
      <c r="O962" s="8" t="s">
        <v>38</v>
      </c>
      <c r="P962" s="9">
        <v>20754.25</v>
      </c>
      <c r="Q962" s="9">
        <v>0</v>
      </c>
      <c r="R962" s="9">
        <v>0</v>
      </c>
      <c r="S962" s="9">
        <v>0</v>
      </c>
      <c r="T962" s="9">
        <f t="shared" si="144"/>
        <v>20754.25</v>
      </c>
      <c r="U962" s="9">
        <v>-19716.54</v>
      </c>
      <c r="V962" s="9">
        <v>0</v>
      </c>
      <c r="W962" s="9">
        <v>0</v>
      </c>
      <c r="X962" s="9">
        <v>0</v>
      </c>
      <c r="Y962" s="9">
        <v>0</v>
      </c>
      <c r="Z962" s="9">
        <v>0</v>
      </c>
      <c r="AA962" s="9">
        <f t="shared" si="147"/>
        <v>-19716.54</v>
      </c>
      <c r="AB962" s="9">
        <v>0</v>
      </c>
      <c r="AC962" s="9">
        <f t="shared" si="145"/>
        <v>1037.7099999999991</v>
      </c>
      <c r="AD962" s="9">
        <f t="shared" si="146"/>
        <v>1037.7099999999991</v>
      </c>
    </row>
    <row r="963" spans="1:30" x14ac:dyDescent="0.3">
      <c r="A963" s="8" t="s">
        <v>30</v>
      </c>
      <c r="B963" s="8" t="s">
        <v>1288</v>
      </c>
      <c r="C963" s="8">
        <v>1900</v>
      </c>
      <c r="D963" s="8">
        <v>190001050</v>
      </c>
      <c r="E963" s="8">
        <v>0</v>
      </c>
      <c r="F963" s="8" t="s">
        <v>1984</v>
      </c>
      <c r="G963" s="8" t="s">
        <v>1985</v>
      </c>
      <c r="H963" s="8" t="s">
        <v>106</v>
      </c>
      <c r="I963" s="8">
        <v>1</v>
      </c>
      <c r="J963" s="8">
        <v>0</v>
      </c>
      <c r="K963" s="8">
        <v>1</v>
      </c>
      <c r="L963" s="8" t="s">
        <v>1327</v>
      </c>
      <c r="M963" s="8" t="s">
        <v>543</v>
      </c>
      <c r="N963" s="8" t="e">
        <f>VLOOKUP(D963,[1]fa31!$D$3:$H$539,5,0)</f>
        <v>#REF!</v>
      </c>
      <c r="O963" s="8" t="s">
        <v>38</v>
      </c>
      <c r="P963" s="9">
        <v>13860</v>
      </c>
      <c r="Q963" s="9">
        <v>0</v>
      </c>
      <c r="R963" s="9">
        <v>0</v>
      </c>
      <c r="S963" s="9">
        <v>0</v>
      </c>
      <c r="T963" s="9">
        <f t="shared" si="144"/>
        <v>13860</v>
      </c>
      <c r="U963" s="9">
        <v>-13167</v>
      </c>
      <c r="V963" s="9">
        <v>0</v>
      </c>
      <c r="W963" s="9">
        <v>0</v>
      </c>
      <c r="X963" s="9">
        <v>0</v>
      </c>
      <c r="Y963" s="9">
        <v>0</v>
      </c>
      <c r="Z963" s="9">
        <v>0</v>
      </c>
      <c r="AA963" s="9">
        <f t="shared" si="147"/>
        <v>-13167</v>
      </c>
      <c r="AB963" s="9">
        <v>0</v>
      </c>
      <c r="AC963" s="9">
        <f t="shared" si="145"/>
        <v>693</v>
      </c>
      <c r="AD963" s="9">
        <f t="shared" si="146"/>
        <v>693</v>
      </c>
    </row>
    <row r="964" spans="1:30" x14ac:dyDescent="0.3">
      <c r="A964" s="8" t="s">
        <v>30</v>
      </c>
      <c r="B964" s="8" t="s">
        <v>1288</v>
      </c>
      <c r="C964" s="8">
        <v>1900</v>
      </c>
      <c r="D964" s="8">
        <v>190001084</v>
      </c>
      <c r="E964" s="8">
        <v>0</v>
      </c>
      <c r="F964" s="8" t="s">
        <v>1986</v>
      </c>
      <c r="G964" s="8" t="s">
        <v>1987</v>
      </c>
      <c r="H964" s="8" t="s">
        <v>106</v>
      </c>
      <c r="I964" s="8">
        <v>2</v>
      </c>
      <c r="J964" s="8">
        <v>0</v>
      </c>
      <c r="K964" s="8">
        <v>11</v>
      </c>
      <c r="L964" s="8" t="s">
        <v>724</v>
      </c>
      <c r="M964" s="8" t="s">
        <v>724</v>
      </c>
      <c r="N964" s="8" t="e">
        <f>VLOOKUP(D964,[1]fa31!$D$3:$H$539,5,0)</f>
        <v>#REF!</v>
      </c>
      <c r="O964" s="8" t="s">
        <v>38</v>
      </c>
      <c r="P964" s="9">
        <v>60980</v>
      </c>
      <c r="Q964" s="9">
        <v>0</v>
      </c>
      <c r="R964" s="9">
        <v>0</v>
      </c>
      <c r="S964" s="9">
        <v>0</v>
      </c>
      <c r="T964" s="9">
        <f t="shared" si="144"/>
        <v>60980</v>
      </c>
      <c r="U964" s="9">
        <v>-57931</v>
      </c>
      <c r="V964" s="9">
        <v>0</v>
      </c>
      <c r="W964" s="9">
        <v>0</v>
      </c>
      <c r="X964" s="9">
        <v>0</v>
      </c>
      <c r="Y964" s="9">
        <v>0</v>
      </c>
      <c r="Z964" s="9">
        <v>0</v>
      </c>
      <c r="AA964" s="9">
        <f t="shared" si="147"/>
        <v>-57931</v>
      </c>
      <c r="AB964" s="9">
        <v>0</v>
      </c>
      <c r="AC964" s="9">
        <f t="shared" si="145"/>
        <v>3049</v>
      </c>
      <c r="AD964" s="9">
        <f t="shared" si="146"/>
        <v>3049</v>
      </c>
    </row>
    <row r="965" spans="1:30" x14ac:dyDescent="0.3">
      <c r="A965" s="8" t="s">
        <v>30</v>
      </c>
      <c r="B965" s="8" t="s">
        <v>1288</v>
      </c>
      <c r="C965" s="8">
        <v>2000</v>
      </c>
      <c r="D965" s="8">
        <v>200000331</v>
      </c>
      <c r="E965" s="8">
        <v>0</v>
      </c>
      <c r="F965" s="8" t="s">
        <v>1988</v>
      </c>
      <c r="G965" s="8" t="s">
        <v>1989</v>
      </c>
      <c r="H965" s="8" t="s">
        <v>235</v>
      </c>
      <c r="I965" s="8">
        <v>2</v>
      </c>
      <c r="J965" s="8">
        <v>6</v>
      </c>
      <c r="K965" s="8">
        <v>9</v>
      </c>
      <c r="L965" s="8" t="s">
        <v>1990</v>
      </c>
      <c r="M965" s="8" t="s">
        <v>53</v>
      </c>
      <c r="N965" s="8" t="e">
        <f>VLOOKUP(D965,[1]fa31!$D$3:$H$539,5,0)</f>
        <v>#REF!</v>
      </c>
      <c r="O965" s="8" t="s">
        <v>38</v>
      </c>
      <c r="P965" s="9">
        <v>5300</v>
      </c>
      <c r="Q965" s="9">
        <v>0</v>
      </c>
      <c r="R965" s="9">
        <v>0</v>
      </c>
      <c r="S965" s="9">
        <v>0</v>
      </c>
      <c r="T965" s="9">
        <f t="shared" ref="T965:T1028" si="148">P965+Q965+R965+S965</f>
        <v>5300</v>
      </c>
      <c r="U965" s="9">
        <v>-4143.72</v>
      </c>
      <c r="V965" s="9">
        <v>-382</v>
      </c>
      <c r="W965" s="9">
        <v>0</v>
      </c>
      <c r="X965" s="9">
        <v>-382</v>
      </c>
      <c r="Y965" s="9">
        <v>0</v>
      </c>
      <c r="Z965" s="9">
        <v>0</v>
      </c>
      <c r="AA965" s="9">
        <f t="shared" si="147"/>
        <v>-4525.72</v>
      </c>
      <c r="AB965" s="9">
        <v>0</v>
      </c>
      <c r="AC965" s="9">
        <f t="shared" ref="AC965:AC1028" si="149">P965+U965</f>
        <v>1156.2799999999997</v>
      </c>
      <c r="AD965" s="9">
        <f t="shared" ref="AD965:AD1028" si="150">T965+AA965</f>
        <v>774.27999999999975</v>
      </c>
    </row>
    <row r="966" spans="1:30" x14ac:dyDescent="0.3">
      <c r="A966" s="8" t="s">
        <v>30</v>
      </c>
      <c r="B966" s="8" t="s">
        <v>1288</v>
      </c>
      <c r="C966" s="8">
        <v>2000</v>
      </c>
      <c r="D966" s="8">
        <v>200000389</v>
      </c>
      <c r="E966" s="8">
        <v>0</v>
      </c>
      <c r="F966" s="8" t="s">
        <v>1991</v>
      </c>
      <c r="G966" s="8" t="s">
        <v>1992</v>
      </c>
      <c r="H966" s="8" t="s">
        <v>235</v>
      </c>
      <c r="I966" s="8">
        <v>8</v>
      </c>
      <c r="J966" s="8">
        <v>8</v>
      </c>
      <c r="K966" s="8">
        <v>2</v>
      </c>
      <c r="L966" s="8" t="s">
        <v>1993</v>
      </c>
      <c r="M966" s="8" t="s">
        <v>53</v>
      </c>
      <c r="N966" s="8" t="e">
        <f>VLOOKUP(D966,[1]fa31!$D$3:$H$539,5,0)</f>
        <v>#REF!</v>
      </c>
      <c r="O966" s="8" t="s">
        <v>38</v>
      </c>
      <c r="P966" s="9">
        <v>4050</v>
      </c>
      <c r="Q966" s="9">
        <v>0</v>
      </c>
      <c r="R966" s="9">
        <v>0</v>
      </c>
      <c r="S966" s="9">
        <v>0</v>
      </c>
      <c r="T966" s="9">
        <f t="shared" si="148"/>
        <v>4050</v>
      </c>
      <c r="U966" s="9">
        <v>-2627.06</v>
      </c>
      <c r="V966" s="9">
        <v>-289</v>
      </c>
      <c r="W966" s="9">
        <v>0</v>
      </c>
      <c r="X966" s="9">
        <v>-289</v>
      </c>
      <c r="Y966" s="9">
        <v>0</v>
      </c>
      <c r="Z966" s="9">
        <v>0</v>
      </c>
      <c r="AA966" s="9">
        <f t="shared" si="147"/>
        <v>-2916.06</v>
      </c>
      <c r="AB966" s="9">
        <v>0</v>
      </c>
      <c r="AC966" s="9">
        <f t="shared" si="149"/>
        <v>1422.94</v>
      </c>
      <c r="AD966" s="9">
        <f t="shared" si="150"/>
        <v>1133.94</v>
      </c>
    </row>
    <row r="967" spans="1:30" x14ac:dyDescent="0.3">
      <c r="A967" s="8" t="s">
        <v>30</v>
      </c>
      <c r="B967" s="8" t="s">
        <v>1288</v>
      </c>
      <c r="C967" s="8">
        <v>2000</v>
      </c>
      <c r="D967" s="8">
        <v>200000413</v>
      </c>
      <c r="E967" s="8">
        <v>0</v>
      </c>
      <c r="F967" s="8" t="s">
        <v>1994</v>
      </c>
      <c r="G967" s="8" t="s">
        <v>1995</v>
      </c>
      <c r="H967" s="8" t="s">
        <v>235</v>
      </c>
      <c r="I967" s="8">
        <v>176</v>
      </c>
      <c r="J967" s="8">
        <v>9</v>
      </c>
      <c r="K967" s="8">
        <v>1</v>
      </c>
      <c r="L967" s="8" t="s">
        <v>1996</v>
      </c>
      <c r="M967" s="8" t="s">
        <v>53</v>
      </c>
      <c r="N967" s="8" t="e">
        <f>VLOOKUP(D967,[1]fa31!$D$3:$H$539,5,0)</f>
        <v>#REF!</v>
      </c>
      <c r="O967" s="8" t="s">
        <v>38</v>
      </c>
      <c r="P967" s="9">
        <v>12566.4</v>
      </c>
      <c r="Q967" s="9">
        <v>0</v>
      </c>
      <c r="R967" s="9">
        <v>0</v>
      </c>
      <c r="S967" s="9">
        <v>0</v>
      </c>
      <c r="T967" s="9">
        <f t="shared" si="148"/>
        <v>12566.4</v>
      </c>
      <c r="U967" s="9">
        <v>-7047.98</v>
      </c>
      <c r="V967" s="9">
        <v>-898</v>
      </c>
      <c r="W967" s="9">
        <v>0</v>
      </c>
      <c r="X967" s="9">
        <v>-898</v>
      </c>
      <c r="Y967" s="9">
        <v>0</v>
      </c>
      <c r="Z967" s="9">
        <v>0</v>
      </c>
      <c r="AA967" s="9">
        <f t="shared" si="147"/>
        <v>-7945.98</v>
      </c>
      <c r="AB967" s="9">
        <v>0</v>
      </c>
      <c r="AC967" s="9">
        <f t="shared" si="149"/>
        <v>5518.42</v>
      </c>
      <c r="AD967" s="9">
        <f t="shared" si="150"/>
        <v>4620.42</v>
      </c>
    </row>
    <row r="968" spans="1:30" x14ac:dyDescent="0.3">
      <c r="A968" s="8" t="s">
        <v>30</v>
      </c>
      <c r="B968" s="8" t="s">
        <v>1288</v>
      </c>
      <c r="C968" s="8">
        <v>2000</v>
      </c>
      <c r="D968" s="8">
        <v>200000414</v>
      </c>
      <c r="E968" s="8">
        <v>0</v>
      </c>
      <c r="F968" s="8" t="s">
        <v>1997</v>
      </c>
      <c r="G968" s="8" t="s">
        <v>1998</v>
      </c>
      <c r="H968" s="8" t="s">
        <v>235</v>
      </c>
      <c r="I968" s="8">
        <v>372.85</v>
      </c>
      <c r="J968" s="8">
        <v>9</v>
      </c>
      <c r="K968" s="8">
        <v>1</v>
      </c>
      <c r="L968" s="8" t="s">
        <v>1996</v>
      </c>
      <c r="M968" s="8" t="s">
        <v>53</v>
      </c>
      <c r="N968" s="8" t="e">
        <f>VLOOKUP(D968,[1]fa31!$D$3:$H$539,5,0)</f>
        <v>#REF!</v>
      </c>
      <c r="O968" s="8" t="s">
        <v>38</v>
      </c>
      <c r="P968" s="9">
        <v>26621.49</v>
      </c>
      <c r="Q968" s="9">
        <v>0</v>
      </c>
      <c r="R968" s="9">
        <v>0</v>
      </c>
      <c r="S968" s="9">
        <v>0</v>
      </c>
      <c r="T968" s="9">
        <f t="shared" si="148"/>
        <v>26621.49</v>
      </c>
      <c r="U968" s="9">
        <v>-14932.89</v>
      </c>
      <c r="V968" s="9">
        <v>-1902</v>
      </c>
      <c r="W968" s="9">
        <v>0</v>
      </c>
      <c r="X968" s="9">
        <v>-1902</v>
      </c>
      <c r="Y968" s="9">
        <v>0</v>
      </c>
      <c r="Z968" s="9">
        <v>0</v>
      </c>
      <c r="AA968" s="9">
        <f t="shared" si="147"/>
        <v>-16834.89</v>
      </c>
      <c r="AB968" s="9">
        <v>0</v>
      </c>
      <c r="AC968" s="9">
        <f t="shared" si="149"/>
        <v>11688.600000000002</v>
      </c>
      <c r="AD968" s="9">
        <f t="shared" si="150"/>
        <v>9786.6000000000022</v>
      </c>
    </row>
    <row r="969" spans="1:30" x14ac:dyDescent="0.3">
      <c r="A969" s="8" t="s">
        <v>30</v>
      </c>
      <c r="B969" s="8" t="s">
        <v>1288</v>
      </c>
      <c r="C969" s="8">
        <v>2000</v>
      </c>
      <c r="D969" s="8">
        <v>200000430</v>
      </c>
      <c r="E969" s="8">
        <v>0</v>
      </c>
      <c r="F969" s="8" t="s">
        <v>1999</v>
      </c>
      <c r="G969" s="8" t="s">
        <v>2000</v>
      </c>
      <c r="H969" s="8" t="s">
        <v>235</v>
      </c>
      <c r="I969" s="8">
        <v>14200</v>
      </c>
      <c r="J969" s="8">
        <v>4</v>
      </c>
      <c r="K969" s="8">
        <v>5</v>
      </c>
      <c r="L969" s="8" t="s">
        <v>2001</v>
      </c>
      <c r="M969" s="8" t="s">
        <v>53</v>
      </c>
      <c r="N969" s="8" t="e">
        <f>VLOOKUP(D969,[1]fa31!$D$3:$H$539,5,0)</f>
        <v>#REF!</v>
      </c>
      <c r="O969" s="8" t="s">
        <v>38</v>
      </c>
      <c r="P969" s="9">
        <v>1267910</v>
      </c>
      <c r="Q969" s="9">
        <v>0</v>
      </c>
      <c r="R969" s="9">
        <v>0</v>
      </c>
      <c r="S969" s="9">
        <v>0</v>
      </c>
      <c r="T969" s="9">
        <f t="shared" si="148"/>
        <v>1267910</v>
      </c>
      <c r="U969" s="9">
        <v>-1204514.5</v>
      </c>
      <c r="V969" s="9">
        <v>0</v>
      </c>
      <c r="W969" s="9">
        <v>0</v>
      </c>
      <c r="X969" s="9">
        <v>0</v>
      </c>
      <c r="Y969" s="9">
        <v>0</v>
      </c>
      <c r="Z969" s="9">
        <v>0</v>
      </c>
      <c r="AA969" s="9">
        <f t="shared" ref="AA969:AA970" si="151">U969+X969+Y969+Z969-AB969</f>
        <v>-1204514.5</v>
      </c>
      <c r="AB969" s="9">
        <v>0</v>
      </c>
      <c r="AC969" s="9">
        <f t="shared" si="149"/>
        <v>63395.5</v>
      </c>
      <c r="AD969" s="9">
        <f t="shared" si="150"/>
        <v>63395.5</v>
      </c>
    </row>
    <row r="970" spans="1:30" x14ac:dyDescent="0.3">
      <c r="A970" s="8" t="s">
        <v>30</v>
      </c>
      <c r="B970" s="8" t="s">
        <v>1288</v>
      </c>
      <c r="C970" s="8">
        <v>2000</v>
      </c>
      <c r="D970" s="13">
        <v>200000431</v>
      </c>
      <c r="E970" s="13">
        <v>0</v>
      </c>
      <c r="F970" s="8" t="s">
        <v>2002</v>
      </c>
      <c r="G970" s="8" t="s">
        <v>2003</v>
      </c>
      <c r="H970" s="8" t="s">
        <v>235</v>
      </c>
      <c r="I970" s="8">
        <v>1000</v>
      </c>
      <c r="J970" s="8">
        <v>5</v>
      </c>
      <c r="K970" s="8">
        <v>4</v>
      </c>
      <c r="L970" s="8" t="s">
        <v>2004</v>
      </c>
      <c r="M970" s="8" t="s">
        <v>53</v>
      </c>
      <c r="N970" s="8" t="e">
        <f>VLOOKUP(D970,[1]fa31!$D$3:$H$539,5,0)</f>
        <v>#REF!</v>
      </c>
      <c r="O970" s="8" t="s">
        <v>38</v>
      </c>
      <c r="P970" s="9">
        <v>225002</v>
      </c>
      <c r="Q970" s="9">
        <v>0</v>
      </c>
      <c r="R970" s="9">
        <v>0</v>
      </c>
      <c r="S970" s="9">
        <v>0</v>
      </c>
      <c r="T970" s="9">
        <f t="shared" si="148"/>
        <v>225002</v>
      </c>
      <c r="U970" s="9">
        <v>-211763.42</v>
      </c>
      <c r="V970" s="9">
        <v>-1988</v>
      </c>
      <c r="W970" s="9">
        <v>0</v>
      </c>
      <c r="X970" s="9">
        <v>-1988</v>
      </c>
      <c r="Y970" s="9">
        <v>0</v>
      </c>
      <c r="Z970" s="9">
        <v>0</v>
      </c>
      <c r="AA970" s="9">
        <f t="shared" si="151"/>
        <v>-213751.42</v>
      </c>
      <c r="AB970" s="9">
        <v>0</v>
      </c>
      <c r="AC970" s="9">
        <f t="shared" si="149"/>
        <v>13238.579999999987</v>
      </c>
      <c r="AD970" s="9">
        <f t="shared" si="150"/>
        <v>11250.579999999987</v>
      </c>
    </row>
    <row r="971" spans="1:30" x14ac:dyDescent="0.3">
      <c r="A971" s="8" t="s">
        <v>30</v>
      </c>
      <c r="B971" s="8" t="s">
        <v>1288</v>
      </c>
      <c r="C971" s="8">
        <v>2000</v>
      </c>
      <c r="D971" s="13">
        <v>200000443</v>
      </c>
      <c r="E971" s="8">
        <v>0</v>
      </c>
      <c r="F971" s="8" t="s">
        <v>2005</v>
      </c>
      <c r="G971" s="12" t="s">
        <v>2006</v>
      </c>
      <c r="H971" s="8" t="s">
        <v>235</v>
      </c>
      <c r="I971" s="8">
        <v>6923</v>
      </c>
      <c r="J971" s="8">
        <v>9</v>
      </c>
      <c r="K971" s="8">
        <v>4</v>
      </c>
      <c r="L971" s="8" t="s">
        <v>2007</v>
      </c>
      <c r="M971" s="8" t="s">
        <v>53</v>
      </c>
      <c r="N971" s="8" t="str">
        <f>VLOOKUP(D971,[1]fa31!$D$3:$H$539,5,0)</f>
        <v>22.12.2022</v>
      </c>
      <c r="O971" s="8" t="s">
        <v>38</v>
      </c>
      <c r="P971" s="9">
        <v>447480.94</v>
      </c>
      <c r="Q971" s="9">
        <v>0</v>
      </c>
      <c r="R971" s="9">
        <v>-447480.94</v>
      </c>
      <c r="S971" s="9">
        <v>0</v>
      </c>
      <c r="T971" s="9">
        <f t="shared" si="148"/>
        <v>0</v>
      </c>
      <c r="U971" s="9">
        <v>-241632.18</v>
      </c>
      <c r="V971" s="9">
        <v>-31640</v>
      </c>
      <c r="W971" s="9">
        <v>0</v>
      </c>
      <c r="X971" s="9">
        <v>-31640</v>
      </c>
      <c r="Y971" s="9">
        <f t="shared" ref="Y971:Y979" si="152">-(U971+X971)</f>
        <v>273272.18</v>
      </c>
      <c r="Z971" s="9">
        <v>0</v>
      </c>
      <c r="AA971" s="9">
        <f t="shared" ref="AA971:AA979" si="153">U971+X971+Y971+Z971</f>
        <v>0</v>
      </c>
      <c r="AB971" s="9">
        <v>0</v>
      </c>
      <c r="AC971" s="9">
        <f t="shared" si="149"/>
        <v>205848.76</v>
      </c>
      <c r="AD971" s="10">
        <f t="shared" si="150"/>
        <v>0</v>
      </c>
    </row>
    <row r="972" spans="1:30" x14ac:dyDescent="0.3">
      <c r="A972" s="8" t="s">
        <v>30</v>
      </c>
      <c r="B972" s="13" t="s">
        <v>1288</v>
      </c>
      <c r="C972" s="8">
        <v>2000</v>
      </c>
      <c r="D972" s="8">
        <v>200001571</v>
      </c>
      <c r="E972" s="8">
        <v>0</v>
      </c>
      <c r="F972" s="8" t="s">
        <v>2008</v>
      </c>
      <c r="G972" s="8" t="s">
        <v>295</v>
      </c>
      <c r="H972" s="8" t="s">
        <v>235</v>
      </c>
      <c r="I972" s="8">
        <v>0</v>
      </c>
      <c r="J972" s="8">
        <v>1</v>
      </c>
      <c r="K972" s="8">
        <v>6</v>
      </c>
      <c r="L972" s="8" t="s">
        <v>1565</v>
      </c>
      <c r="M972" s="8" t="s">
        <v>1565</v>
      </c>
      <c r="N972" s="8" t="s">
        <v>149</v>
      </c>
      <c r="O972" s="8" t="s">
        <v>38</v>
      </c>
      <c r="P972" s="9">
        <v>5400</v>
      </c>
      <c r="Q972" s="9">
        <v>0</v>
      </c>
      <c r="R972" s="9">
        <v>-5400</v>
      </c>
      <c r="S972" s="9">
        <v>0</v>
      </c>
      <c r="T972" s="9">
        <f t="shared" si="148"/>
        <v>0</v>
      </c>
      <c r="U972" s="9">
        <v>-5130</v>
      </c>
      <c r="V972" s="9">
        <v>0</v>
      </c>
      <c r="W972" s="9">
        <v>0</v>
      </c>
      <c r="X972" s="9">
        <v>0</v>
      </c>
      <c r="Y972" s="9">
        <f t="shared" si="152"/>
        <v>5130</v>
      </c>
      <c r="Z972" s="9">
        <v>0</v>
      </c>
      <c r="AA972" s="9">
        <f t="shared" si="153"/>
        <v>0</v>
      </c>
      <c r="AB972" s="9">
        <v>0</v>
      </c>
      <c r="AC972" s="9">
        <f t="shared" si="149"/>
        <v>270</v>
      </c>
      <c r="AD972" s="9">
        <f t="shared" si="150"/>
        <v>0</v>
      </c>
    </row>
    <row r="973" spans="1:30" x14ac:dyDescent="0.3">
      <c r="A973" s="8" t="s">
        <v>30</v>
      </c>
      <c r="B973" s="13" t="s">
        <v>1288</v>
      </c>
      <c r="C973" s="8">
        <v>2000</v>
      </c>
      <c r="D973" s="8">
        <v>200001572</v>
      </c>
      <c r="E973" s="8">
        <v>0</v>
      </c>
      <c r="F973" s="8" t="s">
        <v>2009</v>
      </c>
      <c r="G973" s="8" t="s">
        <v>2010</v>
      </c>
      <c r="H973" s="8" t="s">
        <v>235</v>
      </c>
      <c r="I973" s="8">
        <v>0</v>
      </c>
      <c r="J973" s="8">
        <v>1</v>
      </c>
      <c r="K973" s="8">
        <v>6</v>
      </c>
      <c r="L973" s="8" t="s">
        <v>1565</v>
      </c>
      <c r="M973" s="8" t="s">
        <v>1565</v>
      </c>
      <c r="N973" s="8" t="s">
        <v>149</v>
      </c>
      <c r="O973" s="8" t="s">
        <v>38</v>
      </c>
      <c r="P973" s="9">
        <v>12140</v>
      </c>
      <c r="Q973" s="9">
        <v>0</v>
      </c>
      <c r="R973" s="9">
        <v>-12140</v>
      </c>
      <c r="S973" s="9">
        <v>0</v>
      </c>
      <c r="T973" s="9">
        <f t="shared" si="148"/>
        <v>0</v>
      </c>
      <c r="U973" s="9">
        <v>-11533</v>
      </c>
      <c r="V973" s="9">
        <v>0</v>
      </c>
      <c r="W973" s="9">
        <v>0</v>
      </c>
      <c r="X973" s="9">
        <v>0</v>
      </c>
      <c r="Y973" s="9">
        <f t="shared" si="152"/>
        <v>11533</v>
      </c>
      <c r="Z973" s="9">
        <v>0</v>
      </c>
      <c r="AA973" s="9">
        <f t="shared" si="153"/>
        <v>0</v>
      </c>
      <c r="AB973" s="9">
        <v>0</v>
      </c>
      <c r="AC973" s="9">
        <f t="shared" si="149"/>
        <v>607</v>
      </c>
      <c r="AD973" s="9">
        <f t="shared" si="150"/>
        <v>0</v>
      </c>
    </row>
    <row r="974" spans="1:30" x14ac:dyDescent="0.3">
      <c r="A974" s="8" t="s">
        <v>30</v>
      </c>
      <c r="B974" s="13" t="s">
        <v>1288</v>
      </c>
      <c r="C974" s="8">
        <v>2000</v>
      </c>
      <c r="D974" s="8">
        <v>200001582</v>
      </c>
      <c r="E974" s="8">
        <v>0</v>
      </c>
      <c r="F974" s="8" t="s">
        <v>2011</v>
      </c>
      <c r="G974" s="8" t="s">
        <v>2012</v>
      </c>
      <c r="H974" s="8" t="s">
        <v>235</v>
      </c>
      <c r="I974" s="8">
        <v>0</v>
      </c>
      <c r="J974" s="8">
        <v>1</v>
      </c>
      <c r="K974" s="8">
        <v>8</v>
      </c>
      <c r="L974" s="8" t="s">
        <v>1565</v>
      </c>
      <c r="M974" s="8" t="s">
        <v>1565</v>
      </c>
      <c r="N974" s="8" t="s">
        <v>149</v>
      </c>
      <c r="O974" s="8" t="s">
        <v>38</v>
      </c>
      <c r="P974" s="9">
        <v>7364</v>
      </c>
      <c r="Q974" s="9">
        <v>0</v>
      </c>
      <c r="R974" s="9">
        <v>-7364</v>
      </c>
      <c r="S974" s="9">
        <v>0</v>
      </c>
      <c r="T974" s="9">
        <f t="shared" si="148"/>
        <v>0</v>
      </c>
      <c r="U974" s="9">
        <v>-6993.65</v>
      </c>
      <c r="V974" s="9">
        <v>0</v>
      </c>
      <c r="W974" s="9">
        <v>0</v>
      </c>
      <c r="X974" s="9">
        <v>0</v>
      </c>
      <c r="Y974" s="9">
        <f t="shared" si="152"/>
        <v>6993.65</v>
      </c>
      <c r="Z974" s="9">
        <v>0</v>
      </c>
      <c r="AA974" s="9">
        <f t="shared" si="153"/>
        <v>0</v>
      </c>
      <c r="AB974" s="9">
        <v>0</v>
      </c>
      <c r="AC974" s="9">
        <f t="shared" si="149"/>
        <v>370.35000000000036</v>
      </c>
      <c r="AD974" s="9">
        <f t="shared" si="150"/>
        <v>0</v>
      </c>
    </row>
    <row r="975" spans="1:30" x14ac:dyDescent="0.3">
      <c r="A975" s="8" t="s">
        <v>30</v>
      </c>
      <c r="B975" s="13" t="s">
        <v>1288</v>
      </c>
      <c r="C975" s="8">
        <v>2000</v>
      </c>
      <c r="D975" s="8">
        <v>200001599</v>
      </c>
      <c r="E975" s="8">
        <v>0</v>
      </c>
      <c r="F975" s="8" t="s">
        <v>2013</v>
      </c>
      <c r="G975" s="8" t="s">
        <v>2014</v>
      </c>
      <c r="H975" s="8" t="s">
        <v>235</v>
      </c>
      <c r="I975" s="8">
        <v>0</v>
      </c>
      <c r="J975" s="8">
        <v>3</v>
      </c>
      <c r="K975" s="8">
        <v>9</v>
      </c>
      <c r="L975" s="8" t="s">
        <v>1565</v>
      </c>
      <c r="M975" s="8" t="s">
        <v>1565</v>
      </c>
      <c r="N975" s="8" t="s">
        <v>149</v>
      </c>
      <c r="O975" s="8" t="s">
        <v>38</v>
      </c>
      <c r="P975" s="9">
        <v>776298</v>
      </c>
      <c r="Q975" s="9">
        <v>0</v>
      </c>
      <c r="R975" s="9">
        <v>-776298</v>
      </c>
      <c r="S975" s="9">
        <v>0</v>
      </c>
      <c r="T975" s="9">
        <f t="shared" si="148"/>
        <v>0</v>
      </c>
      <c r="U975" s="9">
        <v>-733931.58</v>
      </c>
      <c r="V975" s="9">
        <v>-3551.52</v>
      </c>
      <c r="W975" s="9">
        <v>0</v>
      </c>
      <c r="X975" s="9">
        <v>-3551.52</v>
      </c>
      <c r="Y975" s="9">
        <f t="shared" si="152"/>
        <v>737483.1</v>
      </c>
      <c r="Z975" s="9">
        <v>0</v>
      </c>
      <c r="AA975" s="9">
        <f t="shared" si="153"/>
        <v>0</v>
      </c>
      <c r="AB975" s="9">
        <v>0</v>
      </c>
      <c r="AC975" s="9">
        <f t="shared" si="149"/>
        <v>42366.420000000042</v>
      </c>
      <c r="AD975" s="9">
        <f t="shared" si="150"/>
        <v>0</v>
      </c>
    </row>
    <row r="976" spans="1:30" x14ac:dyDescent="0.3">
      <c r="A976" s="8" t="s">
        <v>30</v>
      </c>
      <c r="B976" s="13" t="s">
        <v>1288</v>
      </c>
      <c r="C976" s="8">
        <v>2000</v>
      </c>
      <c r="D976" s="8">
        <v>200001600</v>
      </c>
      <c r="E976" s="8">
        <v>0</v>
      </c>
      <c r="F976" s="8" t="s">
        <v>2015</v>
      </c>
      <c r="G976" s="8" t="s">
        <v>2014</v>
      </c>
      <c r="H976" s="8" t="s">
        <v>235</v>
      </c>
      <c r="I976" s="8">
        <v>0</v>
      </c>
      <c r="J976" s="8">
        <v>3</v>
      </c>
      <c r="K976" s="8">
        <v>9</v>
      </c>
      <c r="L976" s="8" t="s">
        <v>1565</v>
      </c>
      <c r="M976" s="8" t="s">
        <v>1565</v>
      </c>
      <c r="N976" s="8" t="s">
        <v>149</v>
      </c>
      <c r="O976" s="8" t="s">
        <v>38</v>
      </c>
      <c r="P976" s="9">
        <v>219707</v>
      </c>
      <c r="Q976" s="9">
        <v>0</v>
      </c>
      <c r="R976" s="9">
        <v>-219707</v>
      </c>
      <c r="S976" s="9">
        <v>0</v>
      </c>
      <c r="T976" s="9">
        <f t="shared" si="148"/>
        <v>0</v>
      </c>
      <c r="U976" s="9">
        <v>-207716.87</v>
      </c>
      <c r="V976" s="9">
        <v>-1004.78</v>
      </c>
      <c r="W976" s="9">
        <v>0</v>
      </c>
      <c r="X976" s="9">
        <v>-1004.78</v>
      </c>
      <c r="Y976" s="9">
        <f t="shared" si="152"/>
        <v>208721.65</v>
      </c>
      <c r="Z976" s="9">
        <v>0</v>
      </c>
      <c r="AA976" s="9">
        <f t="shared" si="153"/>
        <v>0</v>
      </c>
      <c r="AB976" s="9">
        <v>0</v>
      </c>
      <c r="AC976" s="9">
        <f t="shared" si="149"/>
        <v>11990.130000000005</v>
      </c>
      <c r="AD976" s="9">
        <f t="shared" si="150"/>
        <v>0</v>
      </c>
    </row>
    <row r="977" spans="1:30" x14ac:dyDescent="0.3">
      <c r="A977" s="8" t="s">
        <v>30</v>
      </c>
      <c r="B977" s="13" t="s">
        <v>1288</v>
      </c>
      <c r="C977" s="8">
        <v>2000</v>
      </c>
      <c r="D977" s="8">
        <v>200001622</v>
      </c>
      <c r="E977" s="8">
        <v>0</v>
      </c>
      <c r="F977" s="8" t="s">
        <v>2016</v>
      </c>
      <c r="G977" s="8" t="s">
        <v>2017</v>
      </c>
      <c r="H977" s="8" t="s">
        <v>235</v>
      </c>
      <c r="I977" s="8">
        <v>0</v>
      </c>
      <c r="J977" s="8">
        <v>1</v>
      </c>
      <c r="K977" s="8">
        <v>10</v>
      </c>
      <c r="L977" s="8" t="s">
        <v>1565</v>
      </c>
      <c r="M977" s="8" t="s">
        <v>1565</v>
      </c>
      <c r="N977" s="8" t="s">
        <v>149</v>
      </c>
      <c r="O977" s="8" t="s">
        <v>38</v>
      </c>
      <c r="P977" s="9">
        <v>39503</v>
      </c>
      <c r="Q977" s="9">
        <v>0</v>
      </c>
      <c r="R977" s="9">
        <v>-39503</v>
      </c>
      <c r="S977" s="9">
        <v>0</v>
      </c>
      <c r="T977" s="9">
        <f t="shared" si="148"/>
        <v>0</v>
      </c>
      <c r="U977" s="9">
        <v>-37511.440000000002</v>
      </c>
      <c r="V977" s="9">
        <v>0</v>
      </c>
      <c r="W977" s="9">
        <v>0</v>
      </c>
      <c r="X977" s="9">
        <v>0</v>
      </c>
      <c r="Y977" s="9">
        <f t="shared" si="152"/>
        <v>37511.440000000002</v>
      </c>
      <c r="Z977" s="9">
        <v>0</v>
      </c>
      <c r="AA977" s="9">
        <f t="shared" si="153"/>
        <v>0</v>
      </c>
      <c r="AB977" s="9">
        <v>0</v>
      </c>
      <c r="AC977" s="9">
        <f t="shared" si="149"/>
        <v>1991.5599999999977</v>
      </c>
      <c r="AD977" s="9">
        <f t="shared" si="150"/>
        <v>0</v>
      </c>
    </row>
    <row r="978" spans="1:30" x14ac:dyDescent="0.3">
      <c r="A978" s="8" t="s">
        <v>30</v>
      </c>
      <c r="B978" s="13" t="s">
        <v>1288</v>
      </c>
      <c r="C978" s="8">
        <v>2000</v>
      </c>
      <c r="D978" s="8">
        <v>200001623</v>
      </c>
      <c r="E978" s="8">
        <v>0</v>
      </c>
      <c r="F978" s="8" t="s">
        <v>2018</v>
      </c>
      <c r="G978" s="8" t="s">
        <v>2014</v>
      </c>
      <c r="H978" s="8" t="s">
        <v>235</v>
      </c>
      <c r="I978" s="8">
        <v>0</v>
      </c>
      <c r="J978" s="8">
        <v>2</v>
      </c>
      <c r="K978" s="8">
        <v>10</v>
      </c>
      <c r="L978" s="8" t="s">
        <v>1565</v>
      </c>
      <c r="M978" s="8" t="s">
        <v>1565</v>
      </c>
      <c r="N978" s="8" t="s">
        <v>149</v>
      </c>
      <c r="O978" s="8" t="s">
        <v>38</v>
      </c>
      <c r="P978" s="9">
        <v>91545</v>
      </c>
      <c r="Q978" s="9">
        <v>0</v>
      </c>
      <c r="R978" s="9">
        <v>-91545</v>
      </c>
      <c r="S978" s="9">
        <v>0</v>
      </c>
      <c r="T978" s="9">
        <f t="shared" si="148"/>
        <v>0</v>
      </c>
      <c r="U978" s="9">
        <v>-86967.35</v>
      </c>
      <c r="V978" s="9">
        <v>0</v>
      </c>
      <c r="W978" s="9">
        <v>0</v>
      </c>
      <c r="X978" s="9">
        <v>0</v>
      </c>
      <c r="Y978" s="9">
        <f t="shared" si="152"/>
        <v>86967.35</v>
      </c>
      <c r="Z978" s="9">
        <v>0</v>
      </c>
      <c r="AA978" s="9">
        <f t="shared" si="153"/>
        <v>0</v>
      </c>
      <c r="AB978" s="9">
        <v>0</v>
      </c>
      <c r="AC978" s="9">
        <f t="shared" si="149"/>
        <v>4577.6499999999942</v>
      </c>
      <c r="AD978" s="9">
        <f t="shared" si="150"/>
        <v>0</v>
      </c>
    </row>
    <row r="979" spans="1:30" x14ac:dyDescent="0.3">
      <c r="A979" s="8" t="s">
        <v>30</v>
      </c>
      <c r="B979" s="8" t="s">
        <v>1288</v>
      </c>
      <c r="C979" s="8">
        <v>2000</v>
      </c>
      <c r="D979" s="8">
        <v>200001754</v>
      </c>
      <c r="E979" s="8">
        <v>0</v>
      </c>
      <c r="F979" s="8" t="s">
        <v>2019</v>
      </c>
      <c r="G979" s="8" t="s">
        <v>824</v>
      </c>
      <c r="H979" s="8" t="s">
        <v>235</v>
      </c>
      <c r="I979" s="8">
        <v>0</v>
      </c>
      <c r="J979" s="8">
        <v>10</v>
      </c>
      <c r="K979" s="8">
        <v>0</v>
      </c>
      <c r="L979" s="8" t="s">
        <v>35</v>
      </c>
      <c r="M979" s="8" t="s">
        <v>1095</v>
      </c>
      <c r="N979" s="8" t="str">
        <f>VLOOKUP(D979,[1]fa31!$D$3:$H$539,5,0)</f>
        <v>14.08.2022</v>
      </c>
      <c r="O979" s="8" t="s">
        <v>38</v>
      </c>
      <c r="P979" s="9">
        <v>68113.08</v>
      </c>
      <c r="Q979" s="9">
        <v>0</v>
      </c>
      <c r="R979" s="9">
        <v>-68113.08</v>
      </c>
      <c r="S979" s="9">
        <v>0</v>
      </c>
      <c r="T979" s="9">
        <f t="shared" si="148"/>
        <v>0</v>
      </c>
      <c r="U979" s="9">
        <v>-17293</v>
      </c>
      <c r="V979" s="9">
        <v>-2394</v>
      </c>
      <c r="W979" s="9">
        <v>0</v>
      </c>
      <c r="X979" s="9">
        <v>-2394</v>
      </c>
      <c r="Y979" s="9">
        <f t="shared" si="152"/>
        <v>19687</v>
      </c>
      <c r="Z979" s="9">
        <v>0</v>
      </c>
      <c r="AA979" s="9">
        <f t="shared" si="153"/>
        <v>0</v>
      </c>
      <c r="AB979" s="9">
        <v>0</v>
      </c>
      <c r="AC979" s="9">
        <f t="shared" si="149"/>
        <v>50820.08</v>
      </c>
      <c r="AD979" s="9">
        <f t="shared" si="150"/>
        <v>0</v>
      </c>
    </row>
    <row r="980" spans="1:30" x14ac:dyDescent="0.3">
      <c r="A980" s="8" t="s">
        <v>30</v>
      </c>
      <c r="B980" s="8" t="s">
        <v>1288</v>
      </c>
      <c r="C980" s="8">
        <v>2000</v>
      </c>
      <c r="D980" s="8">
        <v>200001959</v>
      </c>
      <c r="E980" s="8">
        <v>0</v>
      </c>
      <c r="F980" s="8" t="s">
        <v>2020</v>
      </c>
      <c r="G980" s="8" t="s">
        <v>2021</v>
      </c>
      <c r="H980" s="8" t="s">
        <v>235</v>
      </c>
      <c r="I980" s="8">
        <v>6</v>
      </c>
      <c r="J980" s="8">
        <v>8</v>
      </c>
      <c r="K980" s="8">
        <v>3</v>
      </c>
      <c r="L980" s="8" t="s">
        <v>1312</v>
      </c>
      <c r="M980" s="8" t="s">
        <v>1312</v>
      </c>
      <c r="N980" s="8" t="e">
        <f>VLOOKUP(D980,[1]fa31!$D$3:$H$539,5,0)</f>
        <v>#REF!</v>
      </c>
      <c r="O980" s="8" t="s">
        <v>38</v>
      </c>
      <c r="P980" s="9">
        <v>15600</v>
      </c>
      <c r="Q980" s="9">
        <v>0</v>
      </c>
      <c r="R980" s="9">
        <v>0</v>
      </c>
      <c r="S980" s="9">
        <v>0</v>
      </c>
      <c r="T980" s="9">
        <f t="shared" si="148"/>
        <v>15600</v>
      </c>
      <c r="U980" s="9">
        <v>-5186</v>
      </c>
      <c r="V980" s="9">
        <v>-1117</v>
      </c>
      <c r="W980" s="9">
        <v>0</v>
      </c>
      <c r="X980" s="9">
        <v>-1117</v>
      </c>
      <c r="Y980" s="9">
        <v>0</v>
      </c>
      <c r="Z980" s="9">
        <v>0</v>
      </c>
      <c r="AA980" s="9">
        <f>U980+X980+Y980+Z980-AB980</f>
        <v>-6303</v>
      </c>
      <c r="AB980" s="9">
        <v>0</v>
      </c>
      <c r="AC980" s="9">
        <f t="shared" si="149"/>
        <v>10414</v>
      </c>
      <c r="AD980" s="9">
        <f t="shared" si="150"/>
        <v>9297</v>
      </c>
    </row>
    <row r="981" spans="1:30" x14ac:dyDescent="0.3">
      <c r="A981" s="8" t="s">
        <v>30</v>
      </c>
      <c r="B981" s="8" t="s">
        <v>1288</v>
      </c>
      <c r="C981" s="8">
        <v>2000</v>
      </c>
      <c r="D981" s="8">
        <v>200001962</v>
      </c>
      <c r="E981" s="8">
        <v>0</v>
      </c>
      <c r="F981" s="8" t="s">
        <v>2022</v>
      </c>
      <c r="G981" s="8" t="s">
        <v>2023</v>
      </c>
      <c r="H981" s="8" t="s">
        <v>235</v>
      </c>
      <c r="I981" s="8">
        <v>4</v>
      </c>
      <c r="J981" s="8">
        <v>7</v>
      </c>
      <c r="K981" s="8">
        <v>6</v>
      </c>
      <c r="L981" s="8" t="s">
        <v>1312</v>
      </c>
      <c r="M981" s="8" t="s">
        <v>1312</v>
      </c>
      <c r="N981" s="8" t="e">
        <f>VLOOKUP(D981,[1]fa31!$D$3:$H$539,5,0)</f>
        <v>#REF!</v>
      </c>
      <c r="O981" s="8" t="s">
        <v>38</v>
      </c>
      <c r="P981" s="9">
        <v>3900</v>
      </c>
      <c r="Q981" s="9">
        <v>0</v>
      </c>
      <c r="R981" s="9">
        <v>0</v>
      </c>
      <c r="S981" s="9">
        <v>0</v>
      </c>
      <c r="T981" s="9">
        <f t="shared" si="148"/>
        <v>3900</v>
      </c>
      <c r="U981" s="9">
        <v>-1557</v>
      </c>
      <c r="V981" s="9">
        <v>-281</v>
      </c>
      <c r="W981" s="9">
        <v>0</v>
      </c>
      <c r="X981" s="9">
        <v>-281</v>
      </c>
      <c r="Y981" s="9">
        <v>0</v>
      </c>
      <c r="Z981" s="9">
        <v>0</v>
      </c>
      <c r="AA981" s="9">
        <f>U981+X981+Y981+Z981-AB981</f>
        <v>-1838</v>
      </c>
      <c r="AB981" s="9">
        <v>0</v>
      </c>
      <c r="AC981" s="9">
        <f t="shared" si="149"/>
        <v>2343</v>
      </c>
      <c r="AD981" s="9">
        <f t="shared" si="150"/>
        <v>2062</v>
      </c>
    </row>
    <row r="982" spans="1:30" x14ac:dyDescent="0.3">
      <c r="A982" s="8" t="s">
        <v>30</v>
      </c>
      <c r="B982" s="8" t="s">
        <v>1288</v>
      </c>
      <c r="C982" s="8">
        <v>2000</v>
      </c>
      <c r="D982" s="8">
        <v>200001963</v>
      </c>
      <c r="E982" s="8">
        <v>0</v>
      </c>
      <c r="F982" s="8" t="s">
        <v>2024</v>
      </c>
      <c r="G982" s="8" t="s">
        <v>2025</v>
      </c>
      <c r="H982" s="8" t="s">
        <v>235</v>
      </c>
      <c r="I982" s="8">
        <v>0</v>
      </c>
      <c r="J982" s="8">
        <v>7</v>
      </c>
      <c r="K982" s="8">
        <v>6</v>
      </c>
      <c r="L982" s="8" t="s">
        <v>1312</v>
      </c>
      <c r="M982" s="8" t="s">
        <v>1312</v>
      </c>
      <c r="N982" s="8" t="str">
        <f>VLOOKUP(D982,[1]fa31!$D$3:$H$539,5,0)</f>
        <v>09.08.2022</v>
      </c>
      <c r="O982" s="8" t="s">
        <v>38</v>
      </c>
      <c r="P982" s="9">
        <v>1750</v>
      </c>
      <c r="Q982" s="9">
        <v>0</v>
      </c>
      <c r="R982" s="9">
        <v>-1750</v>
      </c>
      <c r="S982" s="9">
        <v>0</v>
      </c>
      <c r="T982" s="9">
        <f t="shared" si="148"/>
        <v>0</v>
      </c>
      <c r="U982" s="9">
        <v>-699</v>
      </c>
      <c r="V982" s="9">
        <v>-60</v>
      </c>
      <c r="W982" s="9">
        <v>0</v>
      </c>
      <c r="X982" s="9">
        <v>-60</v>
      </c>
      <c r="Y982" s="9">
        <f>-(U982+X982)</f>
        <v>759</v>
      </c>
      <c r="Z982" s="9">
        <v>0</v>
      </c>
      <c r="AA982" s="9">
        <f>U982+X982+Y982+Z982</f>
        <v>0</v>
      </c>
      <c r="AB982" s="9">
        <v>0</v>
      </c>
      <c r="AC982" s="9">
        <f t="shared" si="149"/>
        <v>1051</v>
      </c>
      <c r="AD982" s="9">
        <f t="shared" si="150"/>
        <v>0</v>
      </c>
    </row>
    <row r="983" spans="1:30" x14ac:dyDescent="0.3">
      <c r="A983" s="8" t="s">
        <v>30</v>
      </c>
      <c r="B983" s="8" t="s">
        <v>1288</v>
      </c>
      <c r="C983" s="8">
        <v>2000</v>
      </c>
      <c r="D983" s="8">
        <v>200001965</v>
      </c>
      <c r="E983" s="8">
        <v>0</v>
      </c>
      <c r="F983" s="8" t="s">
        <v>2026</v>
      </c>
      <c r="G983" s="8" t="s">
        <v>63</v>
      </c>
      <c r="H983" s="8" t="s">
        <v>235</v>
      </c>
      <c r="I983" s="8">
        <v>6</v>
      </c>
      <c r="J983" s="8">
        <v>9</v>
      </c>
      <c r="K983" s="8">
        <v>0</v>
      </c>
      <c r="L983" s="8" t="s">
        <v>1312</v>
      </c>
      <c r="M983" s="8" t="s">
        <v>1312</v>
      </c>
      <c r="N983" s="8" t="e">
        <f>VLOOKUP(D983,[1]fa31!$D$3:$H$539,5,0)</f>
        <v>#REF!</v>
      </c>
      <c r="O983" s="8" t="s">
        <v>38</v>
      </c>
      <c r="P983" s="9">
        <v>18000</v>
      </c>
      <c r="Q983" s="9">
        <v>0</v>
      </c>
      <c r="R983" s="9">
        <v>0</v>
      </c>
      <c r="S983" s="9">
        <v>0</v>
      </c>
      <c r="T983" s="9">
        <f t="shared" si="148"/>
        <v>18000</v>
      </c>
      <c r="U983" s="9">
        <v>-4674</v>
      </c>
      <c r="V983" s="9">
        <v>-1291</v>
      </c>
      <c r="W983" s="9">
        <v>0</v>
      </c>
      <c r="X983" s="9">
        <v>-1291</v>
      </c>
      <c r="Y983" s="9">
        <v>0</v>
      </c>
      <c r="Z983" s="9">
        <v>0</v>
      </c>
      <c r="AA983" s="9">
        <f t="shared" ref="AA983:AA990" si="154">U983+X983+Y983+Z983-AB983</f>
        <v>-5965</v>
      </c>
      <c r="AB983" s="9">
        <v>0</v>
      </c>
      <c r="AC983" s="9">
        <f t="shared" si="149"/>
        <v>13326</v>
      </c>
      <c r="AD983" s="9">
        <f t="shared" si="150"/>
        <v>12035</v>
      </c>
    </row>
    <row r="984" spans="1:30" x14ac:dyDescent="0.3">
      <c r="A984" s="8" t="s">
        <v>30</v>
      </c>
      <c r="B984" s="8" t="s">
        <v>1288</v>
      </c>
      <c r="C984" s="8">
        <v>2000</v>
      </c>
      <c r="D984" s="8">
        <v>200001970</v>
      </c>
      <c r="E984" s="8">
        <v>0</v>
      </c>
      <c r="F984" s="8" t="s">
        <v>2027</v>
      </c>
      <c r="G984" s="8" t="s">
        <v>2028</v>
      </c>
      <c r="H984" s="8" t="s">
        <v>235</v>
      </c>
      <c r="I984" s="8">
        <v>10</v>
      </c>
      <c r="J984" s="8">
        <v>1</v>
      </c>
      <c r="K984" s="8">
        <v>1</v>
      </c>
      <c r="L984" s="8" t="s">
        <v>1953</v>
      </c>
      <c r="M984" s="8" t="s">
        <v>1320</v>
      </c>
      <c r="N984" s="8" t="e">
        <f>VLOOKUP(D984,[1]fa31!$D$3:$H$539,5,0)</f>
        <v>#REF!</v>
      </c>
      <c r="O984" s="8" t="s">
        <v>38</v>
      </c>
      <c r="P984" s="9">
        <v>21050.83</v>
      </c>
      <c r="Q984" s="9">
        <v>0</v>
      </c>
      <c r="R984" s="9">
        <v>0</v>
      </c>
      <c r="S984" s="9">
        <v>0</v>
      </c>
      <c r="T984" s="9">
        <f t="shared" si="148"/>
        <v>21050.83</v>
      </c>
      <c r="U984" s="9">
        <v>-19997.8</v>
      </c>
      <c r="V984" s="9">
        <v>0</v>
      </c>
      <c r="W984" s="9">
        <v>0</v>
      </c>
      <c r="X984" s="9">
        <v>0</v>
      </c>
      <c r="Y984" s="9">
        <v>0</v>
      </c>
      <c r="Z984" s="9">
        <v>0</v>
      </c>
      <c r="AA984" s="9">
        <f t="shared" si="154"/>
        <v>-19997.8</v>
      </c>
      <c r="AB984" s="9">
        <v>0</v>
      </c>
      <c r="AC984" s="9">
        <f t="shared" si="149"/>
        <v>1053.0300000000025</v>
      </c>
      <c r="AD984" s="9">
        <f t="shared" si="150"/>
        <v>1053.0300000000025</v>
      </c>
    </row>
    <row r="985" spans="1:30" x14ac:dyDescent="0.3">
      <c r="A985" s="8" t="s">
        <v>30</v>
      </c>
      <c r="B985" s="8" t="s">
        <v>1288</v>
      </c>
      <c r="C985" s="8">
        <v>2000</v>
      </c>
      <c r="D985" s="8">
        <v>200001971</v>
      </c>
      <c r="E985" s="8">
        <v>0</v>
      </c>
      <c r="F985" s="8" t="s">
        <v>2029</v>
      </c>
      <c r="G985" s="8" t="s">
        <v>2030</v>
      </c>
      <c r="H985" s="8" t="s">
        <v>235</v>
      </c>
      <c r="I985" s="8">
        <v>4230</v>
      </c>
      <c r="J985" s="8">
        <v>4</v>
      </c>
      <c r="K985" s="8">
        <v>6</v>
      </c>
      <c r="L985" s="8" t="s">
        <v>1953</v>
      </c>
      <c r="M985" s="8" t="s">
        <v>1320</v>
      </c>
      <c r="N985" s="8" t="e">
        <f>VLOOKUP(D985,[1]fa31!$D$3:$H$539,5,0)</f>
        <v>#REF!</v>
      </c>
      <c r="O985" s="8" t="s">
        <v>38</v>
      </c>
      <c r="P985" s="9">
        <v>176073.75</v>
      </c>
      <c r="Q985" s="9">
        <v>0</v>
      </c>
      <c r="R985" s="9">
        <v>0</v>
      </c>
      <c r="S985" s="9">
        <v>0</v>
      </c>
      <c r="T985" s="9">
        <f t="shared" si="148"/>
        <v>176073.75</v>
      </c>
      <c r="U985" s="9">
        <v>-121123.31</v>
      </c>
      <c r="V985" s="9">
        <v>-12528</v>
      </c>
      <c r="W985" s="9">
        <v>0</v>
      </c>
      <c r="X985" s="9">
        <v>-12528</v>
      </c>
      <c r="Y985" s="9">
        <v>0</v>
      </c>
      <c r="Z985" s="9">
        <v>0</v>
      </c>
      <c r="AA985" s="9">
        <f t="shared" si="154"/>
        <v>-133651.31</v>
      </c>
      <c r="AB985" s="9">
        <v>0</v>
      </c>
      <c r="AC985" s="9">
        <f t="shared" si="149"/>
        <v>54950.44</v>
      </c>
      <c r="AD985" s="9">
        <f t="shared" si="150"/>
        <v>42422.44</v>
      </c>
    </row>
    <row r="986" spans="1:30" x14ac:dyDescent="0.3">
      <c r="A986" s="8" t="s">
        <v>30</v>
      </c>
      <c r="B986" s="8" t="s">
        <v>1288</v>
      </c>
      <c r="C986" s="8">
        <v>2000</v>
      </c>
      <c r="D986" s="8">
        <v>200001972</v>
      </c>
      <c r="E986" s="8">
        <v>0</v>
      </c>
      <c r="F986" s="8" t="s">
        <v>2031</v>
      </c>
      <c r="G986" s="8" t="s">
        <v>2030</v>
      </c>
      <c r="H986" s="8" t="s">
        <v>235</v>
      </c>
      <c r="I986" s="8">
        <v>24010</v>
      </c>
      <c r="J986" s="8">
        <v>4</v>
      </c>
      <c r="K986" s="8">
        <v>6</v>
      </c>
      <c r="L986" s="8" t="s">
        <v>1953</v>
      </c>
      <c r="M986" s="8" t="s">
        <v>1320</v>
      </c>
      <c r="N986" s="8" t="e">
        <f>VLOOKUP(D986,[1]fa31!$D$3:$H$539,5,0)</f>
        <v>#REF!</v>
      </c>
      <c r="O986" s="8" t="s">
        <v>38</v>
      </c>
      <c r="P986" s="9">
        <v>999416.25</v>
      </c>
      <c r="Q986" s="9">
        <v>0</v>
      </c>
      <c r="R986" s="9">
        <v>0</v>
      </c>
      <c r="S986" s="9">
        <v>0</v>
      </c>
      <c r="T986" s="9">
        <f t="shared" si="148"/>
        <v>999416.25</v>
      </c>
      <c r="U986" s="9">
        <v>-682550.32</v>
      </c>
      <c r="V986" s="9">
        <v>-72454</v>
      </c>
      <c r="W986" s="9">
        <v>0</v>
      </c>
      <c r="X986" s="9">
        <v>-72454</v>
      </c>
      <c r="Y986" s="9">
        <v>0</v>
      </c>
      <c r="Z986" s="9">
        <v>0</v>
      </c>
      <c r="AA986" s="9">
        <f t="shared" si="154"/>
        <v>-755004.32</v>
      </c>
      <c r="AB986" s="9">
        <v>0</v>
      </c>
      <c r="AC986" s="9">
        <f t="shared" si="149"/>
        <v>316865.93000000005</v>
      </c>
      <c r="AD986" s="9">
        <f t="shared" si="150"/>
        <v>244411.93000000005</v>
      </c>
    </row>
    <row r="987" spans="1:30" x14ac:dyDescent="0.3">
      <c r="A987" s="8" t="s">
        <v>30</v>
      </c>
      <c r="B987" s="8" t="s">
        <v>1288</v>
      </c>
      <c r="C987" s="8">
        <v>2000</v>
      </c>
      <c r="D987" s="8">
        <v>200001973</v>
      </c>
      <c r="E987" s="8">
        <v>0</v>
      </c>
      <c r="F987" s="8" t="s">
        <v>2032</v>
      </c>
      <c r="G987" s="8" t="s">
        <v>2033</v>
      </c>
      <c r="H987" s="8" t="s">
        <v>235</v>
      </c>
      <c r="I987" s="8">
        <v>104</v>
      </c>
      <c r="J987" s="8">
        <v>8</v>
      </c>
      <c r="K987" s="8">
        <v>0</v>
      </c>
      <c r="L987" s="8" t="s">
        <v>1953</v>
      </c>
      <c r="M987" s="8" t="s">
        <v>1320</v>
      </c>
      <c r="N987" s="8" t="e">
        <f>VLOOKUP(D987,[1]fa31!$D$3:$H$539,5,0)</f>
        <v>#REF!</v>
      </c>
      <c r="O987" s="8" t="s">
        <v>38</v>
      </c>
      <c r="P987" s="9">
        <v>78000</v>
      </c>
      <c r="Q987" s="9">
        <v>0</v>
      </c>
      <c r="R987" s="9">
        <v>0</v>
      </c>
      <c r="S987" s="9">
        <v>0</v>
      </c>
      <c r="T987" s="9">
        <f t="shared" si="148"/>
        <v>78000</v>
      </c>
      <c r="U987" s="9">
        <v>-27514</v>
      </c>
      <c r="V987" s="9">
        <v>-5594</v>
      </c>
      <c r="W987" s="9">
        <v>0</v>
      </c>
      <c r="X987" s="9">
        <v>-5594</v>
      </c>
      <c r="Y987" s="9">
        <v>0</v>
      </c>
      <c r="Z987" s="9">
        <v>0</v>
      </c>
      <c r="AA987" s="9">
        <f t="shared" si="154"/>
        <v>-33108</v>
      </c>
      <c r="AB987" s="9">
        <v>0</v>
      </c>
      <c r="AC987" s="9">
        <f t="shared" si="149"/>
        <v>50486</v>
      </c>
      <c r="AD987" s="9">
        <f t="shared" si="150"/>
        <v>44892</v>
      </c>
    </row>
    <row r="988" spans="1:30" x14ac:dyDescent="0.3">
      <c r="A988" s="8" t="s">
        <v>30</v>
      </c>
      <c r="B988" s="8" t="s">
        <v>1288</v>
      </c>
      <c r="C988" s="8">
        <v>2000</v>
      </c>
      <c r="D988" s="8">
        <v>200001975</v>
      </c>
      <c r="E988" s="8">
        <v>0</v>
      </c>
      <c r="F988" s="8" t="s">
        <v>2034</v>
      </c>
      <c r="G988" s="8" t="s">
        <v>2035</v>
      </c>
      <c r="H988" s="8" t="s">
        <v>235</v>
      </c>
      <c r="I988" s="8">
        <v>774.6</v>
      </c>
      <c r="J988" s="8">
        <v>2</v>
      </c>
      <c r="K988" s="8">
        <v>2</v>
      </c>
      <c r="L988" s="8" t="s">
        <v>1953</v>
      </c>
      <c r="M988" s="8" t="s">
        <v>1320</v>
      </c>
      <c r="N988" s="8" t="e">
        <f>VLOOKUP(D988,[1]fa31!$D$3:$H$539,5,0)</f>
        <v>#REF!</v>
      </c>
      <c r="O988" s="8" t="s">
        <v>38</v>
      </c>
      <c r="P988" s="9">
        <v>21063</v>
      </c>
      <c r="Q988" s="9">
        <v>0</v>
      </c>
      <c r="R988" s="9">
        <v>0</v>
      </c>
      <c r="S988" s="9">
        <v>0</v>
      </c>
      <c r="T988" s="9">
        <f t="shared" si="148"/>
        <v>21063</v>
      </c>
      <c r="U988" s="9">
        <v>-19084.509999999998</v>
      </c>
      <c r="V988" s="9">
        <v>-925</v>
      </c>
      <c r="W988" s="9">
        <v>0</v>
      </c>
      <c r="X988" s="9">
        <v>-925</v>
      </c>
      <c r="Y988" s="9">
        <v>0</v>
      </c>
      <c r="Z988" s="9">
        <v>0</v>
      </c>
      <c r="AA988" s="9">
        <f t="shared" si="154"/>
        <v>-20009.509999999998</v>
      </c>
      <c r="AB988" s="9">
        <v>0</v>
      </c>
      <c r="AC988" s="9">
        <f t="shared" si="149"/>
        <v>1978.4900000000016</v>
      </c>
      <c r="AD988" s="9">
        <f t="shared" si="150"/>
        <v>1053.4900000000016</v>
      </c>
    </row>
    <row r="989" spans="1:30" x14ac:dyDescent="0.3">
      <c r="A989" s="8" t="s">
        <v>30</v>
      </c>
      <c r="B989" s="8" t="s">
        <v>1288</v>
      </c>
      <c r="C989" s="8">
        <v>2000</v>
      </c>
      <c r="D989" s="8">
        <v>200001976</v>
      </c>
      <c r="E989" s="8">
        <v>0</v>
      </c>
      <c r="F989" s="8" t="s">
        <v>2036</v>
      </c>
      <c r="G989" s="8" t="s">
        <v>2035</v>
      </c>
      <c r="H989" s="8" t="s">
        <v>235</v>
      </c>
      <c r="I989" s="8">
        <v>656</v>
      </c>
      <c r="J989" s="8">
        <v>2</v>
      </c>
      <c r="K989" s="8">
        <v>2</v>
      </c>
      <c r="L989" s="8" t="s">
        <v>1953</v>
      </c>
      <c r="M989" s="8" t="s">
        <v>1320</v>
      </c>
      <c r="N989" s="8" t="e">
        <f>VLOOKUP(D989,[1]fa31!$D$3:$H$539,5,0)</f>
        <v>#REF!</v>
      </c>
      <c r="O989" s="8" t="s">
        <v>38</v>
      </c>
      <c r="P989" s="9">
        <v>16242</v>
      </c>
      <c r="Q989" s="9">
        <v>0</v>
      </c>
      <c r="R989" s="9">
        <v>0</v>
      </c>
      <c r="S989" s="9">
        <v>0</v>
      </c>
      <c r="T989" s="9">
        <f t="shared" si="148"/>
        <v>16242</v>
      </c>
      <c r="U989" s="9">
        <v>-14716.23</v>
      </c>
      <c r="V989" s="9">
        <v>-713.67</v>
      </c>
      <c r="W989" s="9">
        <v>0</v>
      </c>
      <c r="X989" s="9">
        <v>-713.67</v>
      </c>
      <c r="Y989" s="9">
        <v>0</v>
      </c>
      <c r="Z989" s="9">
        <v>0</v>
      </c>
      <c r="AA989" s="9">
        <f t="shared" si="154"/>
        <v>-15429.9</v>
      </c>
      <c r="AB989" s="9">
        <v>0</v>
      </c>
      <c r="AC989" s="9">
        <f t="shared" si="149"/>
        <v>1525.7700000000004</v>
      </c>
      <c r="AD989" s="9">
        <f t="shared" si="150"/>
        <v>812.10000000000036</v>
      </c>
    </row>
    <row r="990" spans="1:30" x14ac:dyDescent="0.3">
      <c r="A990" s="8" t="s">
        <v>30</v>
      </c>
      <c r="B990" s="8" t="s">
        <v>1288</v>
      </c>
      <c r="C990" s="8">
        <v>2000</v>
      </c>
      <c r="D990" s="8">
        <v>200001977</v>
      </c>
      <c r="E990" s="8">
        <v>0</v>
      </c>
      <c r="F990" s="8" t="s">
        <v>2037</v>
      </c>
      <c r="G990" s="8" t="s">
        <v>2035</v>
      </c>
      <c r="H990" s="8" t="s">
        <v>235</v>
      </c>
      <c r="I990" s="8">
        <v>1804</v>
      </c>
      <c r="J990" s="8">
        <v>2</v>
      </c>
      <c r="K990" s="8">
        <v>2</v>
      </c>
      <c r="L990" s="8" t="s">
        <v>1953</v>
      </c>
      <c r="M990" s="8" t="s">
        <v>1320</v>
      </c>
      <c r="N990" s="8" t="e">
        <f>VLOOKUP(D990,[1]fa31!$D$3:$H$539,5,0)</f>
        <v>#REF!</v>
      </c>
      <c r="O990" s="8" t="s">
        <v>38</v>
      </c>
      <c r="P990" s="9">
        <v>45067</v>
      </c>
      <c r="Q990" s="9">
        <v>0</v>
      </c>
      <c r="R990" s="9">
        <v>0</v>
      </c>
      <c r="S990" s="9">
        <v>0</v>
      </c>
      <c r="T990" s="9">
        <f t="shared" si="148"/>
        <v>45067</v>
      </c>
      <c r="U990" s="9">
        <v>-40832.39</v>
      </c>
      <c r="V990" s="9">
        <v>-1981</v>
      </c>
      <c r="W990" s="9">
        <v>0</v>
      </c>
      <c r="X990" s="9">
        <v>-1981</v>
      </c>
      <c r="Y990" s="9">
        <v>0</v>
      </c>
      <c r="Z990" s="9">
        <v>0</v>
      </c>
      <c r="AA990" s="9">
        <f t="shared" si="154"/>
        <v>-42813.39</v>
      </c>
      <c r="AB990" s="9">
        <v>0</v>
      </c>
      <c r="AC990" s="9">
        <f t="shared" si="149"/>
        <v>4234.6100000000006</v>
      </c>
      <c r="AD990" s="9">
        <f t="shared" si="150"/>
        <v>2253.6100000000006</v>
      </c>
    </row>
    <row r="991" spans="1:30" x14ac:dyDescent="0.3">
      <c r="A991" s="8" t="s">
        <v>30</v>
      </c>
      <c r="B991" s="8" t="s">
        <v>1288</v>
      </c>
      <c r="C991" s="8">
        <v>2000</v>
      </c>
      <c r="D991" s="13">
        <v>200001982</v>
      </c>
      <c r="E991" s="8">
        <v>0</v>
      </c>
      <c r="F991" s="8" t="s">
        <v>2038</v>
      </c>
      <c r="G991" s="12" t="s">
        <v>763</v>
      </c>
      <c r="H991" s="8" t="s">
        <v>235</v>
      </c>
      <c r="I991" s="11">
        <v>110</v>
      </c>
      <c r="J991" s="8">
        <v>8</v>
      </c>
      <c r="K991" s="8">
        <v>3</v>
      </c>
      <c r="L991" s="8" t="s">
        <v>1953</v>
      </c>
      <c r="M991" s="8" t="s">
        <v>1320</v>
      </c>
      <c r="N991" s="8" t="str">
        <f>VLOOKUP(D991,[1]fa31!$D$3:$H$539,5,0)</f>
        <v>22.12.2022</v>
      </c>
      <c r="O991" s="8" t="s">
        <v>38</v>
      </c>
      <c r="P991" s="9">
        <v>720396.91</v>
      </c>
      <c r="Q991" s="9">
        <v>0</v>
      </c>
      <c r="R991" s="9">
        <v>-720396.91</v>
      </c>
      <c r="S991" s="9">
        <v>0</v>
      </c>
      <c r="T991" s="9">
        <f t="shared" si="148"/>
        <v>0</v>
      </c>
      <c r="U991" s="9">
        <v>-235708.4</v>
      </c>
      <c r="V991" s="9">
        <v>-32794</v>
      </c>
      <c r="W991" s="9">
        <v>0</v>
      </c>
      <c r="X991" s="9">
        <v>-32794</v>
      </c>
      <c r="Y991" s="9">
        <f>-(U991+X991)</f>
        <v>268502.40000000002</v>
      </c>
      <c r="Z991" s="9">
        <v>0</v>
      </c>
      <c r="AA991" s="9">
        <f>U991+X991+Y991+Z991</f>
        <v>0</v>
      </c>
      <c r="AB991" s="9">
        <v>0</v>
      </c>
      <c r="AC991" s="9">
        <f t="shared" si="149"/>
        <v>484688.51</v>
      </c>
      <c r="AD991" s="10">
        <f t="shared" si="150"/>
        <v>0</v>
      </c>
    </row>
    <row r="992" spans="1:30" x14ac:dyDescent="0.3">
      <c r="A992" s="8" t="s">
        <v>30</v>
      </c>
      <c r="B992" s="8" t="s">
        <v>1288</v>
      </c>
      <c r="C992" s="8">
        <v>2000</v>
      </c>
      <c r="D992" s="8">
        <v>200001984</v>
      </c>
      <c r="E992" s="8">
        <v>0</v>
      </c>
      <c r="F992" s="8" t="s">
        <v>2039</v>
      </c>
      <c r="G992" s="8" t="s">
        <v>2040</v>
      </c>
      <c r="H992" s="8" t="s">
        <v>235</v>
      </c>
      <c r="I992" s="8">
        <v>6</v>
      </c>
      <c r="J992" s="8">
        <v>8</v>
      </c>
      <c r="K992" s="8">
        <v>1</v>
      </c>
      <c r="L992" s="8" t="s">
        <v>1953</v>
      </c>
      <c r="M992" s="8" t="s">
        <v>1320</v>
      </c>
      <c r="N992" s="8" t="e">
        <f>VLOOKUP(D992,[1]fa31!$D$3:$H$539,5,0)</f>
        <v>#REF!</v>
      </c>
      <c r="O992" s="8" t="s">
        <v>38</v>
      </c>
      <c r="P992" s="9">
        <v>94500</v>
      </c>
      <c r="Q992" s="9">
        <v>0</v>
      </c>
      <c r="R992" s="9">
        <v>0</v>
      </c>
      <c r="S992" s="9">
        <v>0</v>
      </c>
      <c r="T992" s="9">
        <f t="shared" si="148"/>
        <v>94500</v>
      </c>
      <c r="U992" s="9">
        <v>-32538</v>
      </c>
      <c r="V992" s="9">
        <v>-6785</v>
      </c>
      <c r="W992" s="9">
        <v>0</v>
      </c>
      <c r="X992" s="9">
        <v>-6785</v>
      </c>
      <c r="Y992" s="9">
        <v>0</v>
      </c>
      <c r="Z992" s="9">
        <v>0</v>
      </c>
      <c r="AA992" s="9">
        <f>U992+X992+Y992+Z992-AB992</f>
        <v>-39323</v>
      </c>
      <c r="AB992" s="9">
        <v>0</v>
      </c>
      <c r="AC992" s="9">
        <f t="shared" si="149"/>
        <v>61962</v>
      </c>
      <c r="AD992" s="9">
        <f t="shared" si="150"/>
        <v>55177</v>
      </c>
    </row>
    <row r="993" spans="1:30" x14ac:dyDescent="0.3">
      <c r="A993" s="8" t="s">
        <v>30</v>
      </c>
      <c r="B993" s="8" t="s">
        <v>1288</v>
      </c>
      <c r="C993" s="8">
        <v>2000</v>
      </c>
      <c r="D993" s="13">
        <v>200001986</v>
      </c>
      <c r="E993" s="8">
        <v>0</v>
      </c>
      <c r="F993" s="8" t="s">
        <v>2041</v>
      </c>
      <c r="G993" s="12" t="s">
        <v>763</v>
      </c>
      <c r="H993" s="8" t="s">
        <v>235</v>
      </c>
      <c r="I993" s="11">
        <v>130</v>
      </c>
      <c r="J993" s="8">
        <v>8</v>
      </c>
      <c r="K993" s="8">
        <v>3</v>
      </c>
      <c r="L993" s="8" t="s">
        <v>2042</v>
      </c>
      <c r="M993" s="8" t="s">
        <v>2042</v>
      </c>
      <c r="N993" s="8" t="str">
        <f>VLOOKUP(D993,[1]fa31!$D$3:$H$539,5,0)</f>
        <v>22.12.2022</v>
      </c>
      <c r="O993" s="8" t="s">
        <v>38</v>
      </c>
      <c r="P993" s="9">
        <v>280289.11</v>
      </c>
      <c r="Q993" s="9">
        <v>0</v>
      </c>
      <c r="R993" s="9">
        <v>-280289.11</v>
      </c>
      <c r="S993" s="9">
        <v>0</v>
      </c>
      <c r="T993" s="9">
        <f t="shared" si="148"/>
        <v>0</v>
      </c>
      <c r="U993" s="9">
        <v>-91451.97</v>
      </c>
      <c r="V993" s="9">
        <v>-19287</v>
      </c>
      <c r="W993" s="9">
        <v>0</v>
      </c>
      <c r="X993" s="9">
        <v>-19287</v>
      </c>
      <c r="Y993" s="9">
        <f>-(U993+X993)</f>
        <v>110738.97</v>
      </c>
      <c r="Z993" s="9">
        <v>0</v>
      </c>
      <c r="AA993" s="9">
        <f>U993+X993+Y993+Z993</f>
        <v>0</v>
      </c>
      <c r="AB993" s="9">
        <v>0</v>
      </c>
      <c r="AC993" s="9">
        <f t="shared" si="149"/>
        <v>188837.13999999998</v>
      </c>
      <c r="AD993" s="10">
        <f t="shared" si="150"/>
        <v>0</v>
      </c>
    </row>
    <row r="994" spans="1:30" x14ac:dyDescent="0.3">
      <c r="A994" s="8" t="s">
        <v>30</v>
      </c>
      <c r="B994" s="8" t="s">
        <v>1288</v>
      </c>
      <c r="C994" s="8">
        <v>2000</v>
      </c>
      <c r="D994" s="8">
        <v>200002004</v>
      </c>
      <c r="E994" s="8">
        <v>0</v>
      </c>
      <c r="F994" s="8" t="s">
        <v>2043</v>
      </c>
      <c r="G994" s="8" t="s">
        <v>2044</v>
      </c>
      <c r="H994" s="8" t="s">
        <v>235</v>
      </c>
      <c r="I994" s="8">
        <v>8</v>
      </c>
      <c r="J994" s="8">
        <v>0</v>
      </c>
      <c r="K994" s="8">
        <v>2</v>
      </c>
      <c r="L994" s="8" t="s">
        <v>543</v>
      </c>
      <c r="M994" s="8" t="s">
        <v>543</v>
      </c>
      <c r="N994" s="8" t="e">
        <f>VLOOKUP(D994,[1]fa31!$D$3:$H$539,5,0)</f>
        <v>#REF!</v>
      </c>
      <c r="O994" s="8" t="s">
        <v>38</v>
      </c>
      <c r="P994" s="9">
        <v>16594</v>
      </c>
      <c r="Q994" s="9">
        <v>0</v>
      </c>
      <c r="R994" s="9">
        <v>0</v>
      </c>
      <c r="S994" s="9">
        <v>0</v>
      </c>
      <c r="T994" s="9">
        <f t="shared" si="148"/>
        <v>16594</v>
      </c>
      <c r="U994" s="9">
        <v>-15764.3</v>
      </c>
      <c r="V994" s="9">
        <v>0</v>
      </c>
      <c r="W994" s="9">
        <v>0</v>
      </c>
      <c r="X994" s="9">
        <v>0</v>
      </c>
      <c r="Y994" s="9">
        <v>0</v>
      </c>
      <c r="Z994" s="9">
        <v>0</v>
      </c>
      <c r="AA994" s="9">
        <f t="shared" ref="AA994:AA1056" si="155">U994+X994+Y994+Z994-AB994</f>
        <v>-15764.3</v>
      </c>
      <c r="AB994" s="9">
        <v>0</v>
      </c>
      <c r="AC994" s="9">
        <f t="shared" si="149"/>
        <v>829.70000000000073</v>
      </c>
      <c r="AD994" s="9">
        <f t="shared" si="150"/>
        <v>829.70000000000073</v>
      </c>
    </row>
    <row r="995" spans="1:30" x14ac:dyDescent="0.3">
      <c r="A995" s="8" t="s">
        <v>30</v>
      </c>
      <c r="B995" s="8" t="s">
        <v>1288</v>
      </c>
      <c r="C995" s="8">
        <v>2000</v>
      </c>
      <c r="D995" s="8">
        <v>200002006</v>
      </c>
      <c r="E995" s="8">
        <v>0</v>
      </c>
      <c r="F995" s="8" t="s">
        <v>2045</v>
      </c>
      <c r="G995" s="8" t="s">
        <v>2046</v>
      </c>
      <c r="H995" s="8" t="s">
        <v>235</v>
      </c>
      <c r="I995" s="8">
        <v>4</v>
      </c>
      <c r="J995" s="8">
        <v>0</v>
      </c>
      <c r="K995" s="8">
        <v>1</v>
      </c>
      <c r="L995" s="8" t="s">
        <v>543</v>
      </c>
      <c r="M995" s="8" t="s">
        <v>543</v>
      </c>
      <c r="N995" s="8" t="e">
        <f>VLOOKUP(D995,[1]fa31!$D$3:$H$539,5,0)</f>
        <v>#REF!</v>
      </c>
      <c r="O995" s="8" t="s">
        <v>38</v>
      </c>
      <c r="P995" s="9">
        <v>5801</v>
      </c>
      <c r="Q995" s="9">
        <v>0</v>
      </c>
      <c r="R995" s="9">
        <v>0</v>
      </c>
      <c r="S995" s="9">
        <v>0</v>
      </c>
      <c r="T995" s="9">
        <f t="shared" si="148"/>
        <v>5801</v>
      </c>
      <c r="U995" s="9">
        <v>-5510.95</v>
      </c>
      <c r="V995" s="9">
        <v>0</v>
      </c>
      <c r="W995" s="9">
        <v>0</v>
      </c>
      <c r="X995" s="9">
        <v>0</v>
      </c>
      <c r="Y995" s="9">
        <v>0</v>
      </c>
      <c r="Z995" s="9">
        <v>0</v>
      </c>
      <c r="AA995" s="9">
        <f t="shared" si="155"/>
        <v>-5510.95</v>
      </c>
      <c r="AB995" s="9">
        <v>0</v>
      </c>
      <c r="AC995" s="9">
        <f t="shared" si="149"/>
        <v>290.05000000000018</v>
      </c>
      <c r="AD995" s="9">
        <f t="shared" si="150"/>
        <v>290.05000000000018</v>
      </c>
    </row>
    <row r="996" spans="1:30" x14ac:dyDescent="0.3">
      <c r="A996" s="8" t="s">
        <v>30</v>
      </c>
      <c r="B996" s="8" t="s">
        <v>1288</v>
      </c>
      <c r="C996" s="8">
        <v>2000</v>
      </c>
      <c r="D996" s="8">
        <v>200002008</v>
      </c>
      <c r="E996" s="8">
        <v>0</v>
      </c>
      <c r="F996" s="8" t="s">
        <v>2047</v>
      </c>
      <c r="G996" s="8" t="s">
        <v>2048</v>
      </c>
      <c r="H996" s="8" t="s">
        <v>235</v>
      </c>
      <c r="I996" s="8">
        <v>0</v>
      </c>
      <c r="J996" s="8">
        <v>8</v>
      </c>
      <c r="K996" s="8">
        <v>5</v>
      </c>
      <c r="L996" s="8" t="s">
        <v>543</v>
      </c>
      <c r="M996" s="8" t="s">
        <v>543</v>
      </c>
      <c r="N996" s="8" t="e">
        <f>VLOOKUP(D996,[1]fa31!$D$3:$H$539,5,0)</f>
        <v>#REF!</v>
      </c>
      <c r="O996" s="8" t="s">
        <v>38</v>
      </c>
      <c r="P996" s="9">
        <v>239210.59</v>
      </c>
      <c r="Q996" s="9">
        <v>0</v>
      </c>
      <c r="R996" s="9">
        <v>0</v>
      </c>
      <c r="S996" s="9">
        <v>0</v>
      </c>
      <c r="T996" s="9">
        <f t="shared" si="148"/>
        <v>239210.59</v>
      </c>
      <c r="U996" s="9">
        <v>-71911</v>
      </c>
      <c r="V996" s="9">
        <v>-17122</v>
      </c>
      <c r="W996" s="9">
        <v>0</v>
      </c>
      <c r="X996" s="9">
        <v>-17122</v>
      </c>
      <c r="Y996" s="9">
        <v>0</v>
      </c>
      <c r="Z996" s="9">
        <v>0</v>
      </c>
      <c r="AA996" s="9">
        <f t="shared" si="155"/>
        <v>-89033</v>
      </c>
      <c r="AB996" s="9">
        <v>0</v>
      </c>
      <c r="AC996" s="9">
        <f t="shared" si="149"/>
        <v>167299.59</v>
      </c>
      <c r="AD996" s="9">
        <f t="shared" si="150"/>
        <v>150177.59</v>
      </c>
    </row>
    <row r="997" spans="1:30" x14ac:dyDescent="0.3">
      <c r="A997" s="8" t="s">
        <v>30</v>
      </c>
      <c r="B997" s="8" t="s">
        <v>1288</v>
      </c>
      <c r="C997" s="8">
        <v>2000</v>
      </c>
      <c r="D997" s="8">
        <v>200002009</v>
      </c>
      <c r="E997" s="8">
        <v>0</v>
      </c>
      <c r="F997" s="8" t="s">
        <v>2049</v>
      </c>
      <c r="G997" s="8" t="s">
        <v>761</v>
      </c>
      <c r="H997" s="8" t="s">
        <v>235</v>
      </c>
      <c r="I997" s="8">
        <v>6958</v>
      </c>
      <c r="J997" s="8">
        <v>8</v>
      </c>
      <c r="K997" s="8">
        <v>4</v>
      </c>
      <c r="L997" s="8" t="s">
        <v>543</v>
      </c>
      <c r="M997" s="8" t="s">
        <v>543</v>
      </c>
      <c r="N997" s="8" t="e">
        <f>VLOOKUP(D997,[1]fa31!$D$3:$H$539,5,0)</f>
        <v>#REF!</v>
      </c>
      <c r="O997" s="8" t="s">
        <v>38</v>
      </c>
      <c r="P997" s="9">
        <v>568549.91</v>
      </c>
      <c r="Q997" s="9">
        <v>0</v>
      </c>
      <c r="R997" s="9">
        <v>0</v>
      </c>
      <c r="S997" s="9">
        <v>0</v>
      </c>
      <c r="T997" s="9">
        <f t="shared" si="148"/>
        <v>568549.91</v>
      </c>
      <c r="U997" s="9">
        <v>-175475</v>
      </c>
      <c r="V997" s="9">
        <v>-40681</v>
      </c>
      <c r="W997" s="9">
        <v>0</v>
      </c>
      <c r="X997" s="9">
        <v>-40681</v>
      </c>
      <c r="Y997" s="9">
        <v>0</v>
      </c>
      <c r="Z997" s="9">
        <v>0</v>
      </c>
      <c r="AA997" s="9">
        <f t="shared" si="155"/>
        <v>-216156</v>
      </c>
      <c r="AB997" s="9">
        <v>0</v>
      </c>
      <c r="AC997" s="9">
        <f t="shared" si="149"/>
        <v>393074.91000000003</v>
      </c>
      <c r="AD997" s="9">
        <f t="shared" si="150"/>
        <v>352393.91000000003</v>
      </c>
    </row>
    <row r="998" spans="1:30" x14ac:dyDescent="0.3">
      <c r="A998" s="8" t="s">
        <v>30</v>
      </c>
      <c r="B998" s="8" t="s">
        <v>1288</v>
      </c>
      <c r="C998" s="8">
        <v>2000</v>
      </c>
      <c r="D998" s="8">
        <v>200002012</v>
      </c>
      <c r="E998" s="8">
        <v>0</v>
      </c>
      <c r="F998" s="8" t="s">
        <v>2050</v>
      </c>
      <c r="G998" s="8" t="s">
        <v>50</v>
      </c>
      <c r="H998" s="8" t="s">
        <v>235</v>
      </c>
      <c r="I998" s="8">
        <v>4</v>
      </c>
      <c r="J998" s="8">
        <v>0</v>
      </c>
      <c r="K998" s="8">
        <v>9</v>
      </c>
      <c r="L998" s="8" t="s">
        <v>543</v>
      </c>
      <c r="M998" s="8" t="s">
        <v>543</v>
      </c>
      <c r="N998" s="8" t="e">
        <f>VLOOKUP(D998,[1]fa31!$D$3:$H$539,5,0)</f>
        <v>#REF!</v>
      </c>
      <c r="O998" s="8" t="s">
        <v>38</v>
      </c>
      <c r="P998" s="9">
        <v>15707</v>
      </c>
      <c r="Q998" s="9">
        <v>0</v>
      </c>
      <c r="R998" s="9">
        <v>0</v>
      </c>
      <c r="S998" s="9">
        <v>0</v>
      </c>
      <c r="T998" s="9">
        <f t="shared" si="148"/>
        <v>15707</v>
      </c>
      <c r="U998" s="9">
        <v>-14921.65</v>
      </c>
      <c r="V998" s="9">
        <v>0</v>
      </c>
      <c r="W998" s="9">
        <v>0</v>
      </c>
      <c r="X998" s="9">
        <v>0</v>
      </c>
      <c r="Y998" s="9">
        <v>0</v>
      </c>
      <c r="Z998" s="9">
        <v>0</v>
      </c>
      <c r="AA998" s="9">
        <f t="shared" si="155"/>
        <v>-14921.65</v>
      </c>
      <c r="AB998" s="9">
        <v>0</v>
      </c>
      <c r="AC998" s="9">
        <f t="shared" si="149"/>
        <v>785.35000000000036</v>
      </c>
      <c r="AD998" s="9">
        <f t="shared" si="150"/>
        <v>785.35000000000036</v>
      </c>
    </row>
    <row r="999" spans="1:30" x14ac:dyDescent="0.3">
      <c r="A999" s="8" t="s">
        <v>30</v>
      </c>
      <c r="B999" s="8" t="s">
        <v>1288</v>
      </c>
      <c r="C999" s="8">
        <v>2000</v>
      </c>
      <c r="D999" s="8">
        <v>200002013</v>
      </c>
      <c r="E999" s="8">
        <v>0</v>
      </c>
      <c r="F999" s="8" t="s">
        <v>2051</v>
      </c>
      <c r="G999" s="8" t="s">
        <v>758</v>
      </c>
      <c r="H999" s="8" t="s">
        <v>235</v>
      </c>
      <c r="I999" s="8">
        <v>32</v>
      </c>
      <c r="J999" s="8">
        <v>8</v>
      </c>
      <c r="K999" s="8">
        <v>11</v>
      </c>
      <c r="L999" s="8" t="s">
        <v>543</v>
      </c>
      <c r="M999" s="8" t="s">
        <v>543</v>
      </c>
      <c r="N999" s="8" t="e">
        <f>VLOOKUP(D999,[1]fa31!$D$3:$H$539,5,0)</f>
        <v>#REF!</v>
      </c>
      <c r="O999" s="8" t="s">
        <v>38</v>
      </c>
      <c r="P999" s="9">
        <v>20400</v>
      </c>
      <c r="Q999" s="9">
        <v>0</v>
      </c>
      <c r="R999" s="9">
        <v>0</v>
      </c>
      <c r="S999" s="9">
        <v>0</v>
      </c>
      <c r="T999" s="9">
        <f t="shared" si="148"/>
        <v>20400</v>
      </c>
      <c r="U999" s="9">
        <v>-5196.8</v>
      </c>
      <c r="V999" s="9">
        <v>-1456</v>
      </c>
      <c r="W999" s="9">
        <v>0</v>
      </c>
      <c r="X999" s="9">
        <v>-1456</v>
      </c>
      <c r="Y999" s="9">
        <v>0</v>
      </c>
      <c r="Z999" s="9">
        <v>0</v>
      </c>
      <c r="AA999" s="9">
        <f t="shared" si="155"/>
        <v>-6652.8</v>
      </c>
      <c r="AB999" s="9">
        <v>0</v>
      </c>
      <c r="AC999" s="9">
        <f t="shared" si="149"/>
        <v>15203.2</v>
      </c>
      <c r="AD999" s="9">
        <f t="shared" si="150"/>
        <v>13747.2</v>
      </c>
    </row>
    <row r="1000" spans="1:30" x14ac:dyDescent="0.3">
      <c r="A1000" s="8" t="s">
        <v>30</v>
      </c>
      <c r="B1000" s="8" t="s">
        <v>1288</v>
      </c>
      <c r="C1000" s="8">
        <v>2000</v>
      </c>
      <c r="D1000" s="8">
        <v>200002014</v>
      </c>
      <c r="E1000" s="8">
        <v>0</v>
      </c>
      <c r="F1000" s="8" t="s">
        <v>2052</v>
      </c>
      <c r="G1000" s="12" t="s">
        <v>763</v>
      </c>
      <c r="H1000" s="8" t="s">
        <v>235</v>
      </c>
      <c r="I1000" s="11">
        <v>35</v>
      </c>
      <c r="J1000" s="8">
        <v>8</v>
      </c>
      <c r="K1000" s="8">
        <v>2</v>
      </c>
      <c r="L1000" s="8" t="s">
        <v>543</v>
      </c>
      <c r="M1000" s="8" t="s">
        <v>543</v>
      </c>
      <c r="N1000" s="8" t="e">
        <f>VLOOKUP(D1000,[1]fa31!$D$3:$H$539,5,0)</f>
        <v>#REF!</v>
      </c>
      <c r="O1000" s="8" t="s">
        <v>38</v>
      </c>
      <c r="P1000" s="9">
        <v>75462.45</v>
      </c>
      <c r="Q1000" s="9">
        <v>0</v>
      </c>
      <c r="R1000" s="9">
        <v>0</v>
      </c>
      <c r="S1000" s="9">
        <v>0</v>
      </c>
      <c r="T1000" s="9">
        <f t="shared" si="148"/>
        <v>75462.45</v>
      </c>
      <c r="U1000" s="9">
        <v>-24615.03</v>
      </c>
      <c r="V1000" s="9">
        <v>-5385</v>
      </c>
      <c r="W1000" s="9">
        <v>0</v>
      </c>
      <c r="X1000" s="9">
        <v>-5385</v>
      </c>
      <c r="Y1000" s="9">
        <v>0</v>
      </c>
      <c r="Z1000" s="9">
        <v>0</v>
      </c>
      <c r="AA1000" s="9">
        <f t="shared" si="155"/>
        <v>-30000.03</v>
      </c>
      <c r="AB1000" s="9">
        <v>0</v>
      </c>
      <c r="AC1000" s="9">
        <f t="shared" si="149"/>
        <v>50847.42</v>
      </c>
      <c r="AD1000" s="10">
        <f t="shared" si="150"/>
        <v>45462.42</v>
      </c>
    </row>
    <row r="1001" spans="1:30" x14ac:dyDescent="0.3">
      <c r="A1001" s="8" t="s">
        <v>30</v>
      </c>
      <c r="B1001" s="8" t="s">
        <v>1288</v>
      </c>
      <c r="C1001" s="8">
        <v>2000</v>
      </c>
      <c r="D1001" s="8">
        <v>200002016</v>
      </c>
      <c r="E1001" s="8">
        <v>0</v>
      </c>
      <c r="F1001" s="8" t="s">
        <v>2053</v>
      </c>
      <c r="G1001" s="8" t="s">
        <v>782</v>
      </c>
      <c r="H1001" s="8" t="s">
        <v>235</v>
      </c>
      <c r="I1001" s="8">
        <v>7</v>
      </c>
      <c r="J1001" s="8">
        <v>8</v>
      </c>
      <c r="K1001" s="8">
        <v>1</v>
      </c>
      <c r="L1001" s="8" t="s">
        <v>543</v>
      </c>
      <c r="M1001" s="8" t="s">
        <v>543</v>
      </c>
      <c r="N1001" s="8" t="e">
        <f>VLOOKUP(D1001,[1]fa31!$D$3:$H$539,5,0)</f>
        <v>#REF!</v>
      </c>
      <c r="O1001" s="8" t="s">
        <v>38</v>
      </c>
      <c r="P1001" s="9">
        <v>20650</v>
      </c>
      <c r="Q1001" s="9">
        <v>0</v>
      </c>
      <c r="R1001" s="9">
        <v>0</v>
      </c>
      <c r="S1001" s="9">
        <v>0</v>
      </c>
      <c r="T1001" s="9">
        <f t="shared" si="148"/>
        <v>20650</v>
      </c>
      <c r="U1001" s="9">
        <v>-6863</v>
      </c>
      <c r="V1001" s="9">
        <v>-1478</v>
      </c>
      <c r="W1001" s="9">
        <v>0</v>
      </c>
      <c r="X1001" s="9">
        <v>-1478</v>
      </c>
      <c r="Y1001" s="9">
        <v>0</v>
      </c>
      <c r="Z1001" s="9">
        <v>0</v>
      </c>
      <c r="AA1001" s="9">
        <f t="shared" si="155"/>
        <v>-8341</v>
      </c>
      <c r="AB1001" s="9">
        <v>0</v>
      </c>
      <c r="AC1001" s="9">
        <f t="shared" si="149"/>
        <v>13787</v>
      </c>
      <c r="AD1001" s="9">
        <f t="shared" si="150"/>
        <v>12309</v>
      </c>
    </row>
    <row r="1002" spans="1:30" x14ac:dyDescent="0.3">
      <c r="A1002" s="8" t="s">
        <v>30</v>
      </c>
      <c r="B1002" s="8" t="s">
        <v>1288</v>
      </c>
      <c r="C1002" s="8">
        <v>2000</v>
      </c>
      <c r="D1002" s="8">
        <v>200002022</v>
      </c>
      <c r="E1002" s="8">
        <v>0</v>
      </c>
      <c r="F1002" s="8" t="s">
        <v>2054</v>
      </c>
      <c r="G1002" s="8" t="s">
        <v>2055</v>
      </c>
      <c r="H1002" s="8" t="s">
        <v>235</v>
      </c>
      <c r="I1002" s="8">
        <v>11</v>
      </c>
      <c r="J1002" s="8">
        <v>1</v>
      </c>
      <c r="K1002" s="8">
        <v>2</v>
      </c>
      <c r="L1002" s="8" t="s">
        <v>543</v>
      </c>
      <c r="M1002" s="8" t="s">
        <v>543</v>
      </c>
      <c r="N1002" s="8" t="e">
        <f>VLOOKUP(D1002,[1]fa31!$D$3:$H$539,5,0)</f>
        <v>#REF!</v>
      </c>
      <c r="O1002" s="8" t="s">
        <v>38</v>
      </c>
      <c r="P1002" s="9">
        <v>96062</v>
      </c>
      <c r="Q1002" s="9">
        <v>0</v>
      </c>
      <c r="R1002" s="9">
        <v>0</v>
      </c>
      <c r="S1002" s="9">
        <v>0</v>
      </c>
      <c r="T1002" s="9">
        <f t="shared" si="148"/>
        <v>96062</v>
      </c>
      <c r="U1002" s="9">
        <v>-91258.9</v>
      </c>
      <c r="V1002" s="9">
        <v>0</v>
      </c>
      <c r="W1002" s="9">
        <v>0</v>
      </c>
      <c r="X1002" s="9">
        <v>0</v>
      </c>
      <c r="Y1002" s="9">
        <v>0</v>
      </c>
      <c r="Z1002" s="9">
        <v>0</v>
      </c>
      <c r="AA1002" s="9">
        <f t="shared" si="155"/>
        <v>-91258.9</v>
      </c>
      <c r="AB1002" s="9">
        <v>0</v>
      </c>
      <c r="AC1002" s="9">
        <f t="shared" si="149"/>
        <v>4803.1000000000058</v>
      </c>
      <c r="AD1002" s="9">
        <f t="shared" si="150"/>
        <v>4803.1000000000058</v>
      </c>
    </row>
    <row r="1003" spans="1:30" x14ac:dyDescent="0.3">
      <c r="A1003" s="8" t="s">
        <v>30</v>
      </c>
      <c r="B1003" s="8" t="s">
        <v>1288</v>
      </c>
      <c r="C1003" s="8">
        <v>2000</v>
      </c>
      <c r="D1003" s="8">
        <v>200002024</v>
      </c>
      <c r="E1003" s="8">
        <v>0</v>
      </c>
      <c r="F1003" s="8" t="s">
        <v>2056</v>
      </c>
      <c r="G1003" s="8" t="s">
        <v>2057</v>
      </c>
      <c r="H1003" s="8" t="s">
        <v>235</v>
      </c>
      <c r="I1003" s="8">
        <v>10</v>
      </c>
      <c r="J1003" s="8">
        <v>0</v>
      </c>
      <c r="K1003" s="8">
        <v>7</v>
      </c>
      <c r="L1003" s="8" t="s">
        <v>543</v>
      </c>
      <c r="M1003" s="8" t="s">
        <v>543</v>
      </c>
      <c r="N1003" s="8" t="e">
        <f>VLOOKUP(D1003,[1]fa31!$D$3:$H$539,5,0)</f>
        <v>#REF!</v>
      </c>
      <c r="O1003" s="8" t="s">
        <v>38</v>
      </c>
      <c r="P1003" s="9">
        <v>76926</v>
      </c>
      <c r="Q1003" s="9">
        <v>0</v>
      </c>
      <c r="R1003" s="9">
        <v>0</v>
      </c>
      <c r="S1003" s="9">
        <v>0</v>
      </c>
      <c r="T1003" s="9">
        <f t="shared" si="148"/>
        <v>76926</v>
      </c>
      <c r="U1003" s="9">
        <v>-73079.7</v>
      </c>
      <c r="V1003" s="9">
        <v>0</v>
      </c>
      <c r="W1003" s="9">
        <v>0</v>
      </c>
      <c r="X1003" s="9">
        <v>0</v>
      </c>
      <c r="Y1003" s="9">
        <v>0</v>
      </c>
      <c r="Z1003" s="9">
        <v>0</v>
      </c>
      <c r="AA1003" s="9">
        <f t="shared" si="155"/>
        <v>-73079.7</v>
      </c>
      <c r="AB1003" s="9">
        <v>0</v>
      </c>
      <c r="AC1003" s="9">
        <f t="shared" si="149"/>
        <v>3846.3000000000029</v>
      </c>
      <c r="AD1003" s="9">
        <f t="shared" si="150"/>
        <v>3846.3000000000029</v>
      </c>
    </row>
    <row r="1004" spans="1:30" x14ac:dyDescent="0.3">
      <c r="A1004" s="8" t="s">
        <v>30</v>
      </c>
      <c r="B1004" s="8" t="s">
        <v>1288</v>
      </c>
      <c r="C1004" s="8">
        <v>2000</v>
      </c>
      <c r="D1004" s="8">
        <v>200002025</v>
      </c>
      <c r="E1004" s="8">
        <v>0</v>
      </c>
      <c r="F1004" s="8" t="s">
        <v>2058</v>
      </c>
      <c r="G1004" s="8" t="s">
        <v>2059</v>
      </c>
      <c r="H1004" s="8" t="s">
        <v>235</v>
      </c>
      <c r="I1004" s="8">
        <v>0</v>
      </c>
      <c r="J1004" s="8">
        <v>6</v>
      </c>
      <c r="K1004" s="8">
        <v>3</v>
      </c>
      <c r="L1004" s="8" t="s">
        <v>543</v>
      </c>
      <c r="M1004" s="8" t="s">
        <v>543</v>
      </c>
      <c r="N1004" s="8" t="e">
        <f>VLOOKUP(D1004,[1]fa31!$D$3:$H$539,5,0)</f>
        <v>#REF!</v>
      </c>
      <c r="O1004" s="8" t="s">
        <v>38</v>
      </c>
      <c r="P1004" s="9">
        <v>12305.9</v>
      </c>
      <c r="Q1004" s="9">
        <v>0</v>
      </c>
      <c r="R1004" s="9">
        <v>0</v>
      </c>
      <c r="S1004" s="9">
        <v>0</v>
      </c>
      <c r="T1004" s="9">
        <f t="shared" si="148"/>
        <v>12305.9</v>
      </c>
      <c r="U1004" s="9">
        <v>-6249.55</v>
      </c>
      <c r="V1004" s="9">
        <v>-878</v>
      </c>
      <c r="W1004" s="9">
        <v>0</v>
      </c>
      <c r="X1004" s="9">
        <v>-878</v>
      </c>
      <c r="Y1004" s="9">
        <v>0</v>
      </c>
      <c r="Z1004" s="9">
        <v>0</v>
      </c>
      <c r="AA1004" s="9">
        <f t="shared" si="155"/>
        <v>-7127.55</v>
      </c>
      <c r="AB1004" s="9">
        <v>0</v>
      </c>
      <c r="AC1004" s="9">
        <f t="shared" si="149"/>
        <v>6056.3499999999995</v>
      </c>
      <c r="AD1004" s="9">
        <f t="shared" si="150"/>
        <v>5178.3499999999995</v>
      </c>
    </row>
    <row r="1005" spans="1:30" x14ac:dyDescent="0.3">
      <c r="A1005" s="8" t="s">
        <v>30</v>
      </c>
      <c r="B1005" s="8" t="s">
        <v>1288</v>
      </c>
      <c r="C1005" s="8">
        <v>2000</v>
      </c>
      <c r="D1005" s="8">
        <v>200002026</v>
      </c>
      <c r="E1005" s="8">
        <v>0</v>
      </c>
      <c r="F1005" s="8" t="s">
        <v>2060</v>
      </c>
      <c r="G1005" s="8" t="s">
        <v>2061</v>
      </c>
      <c r="H1005" s="8" t="s">
        <v>235</v>
      </c>
      <c r="I1005" s="8">
        <v>4</v>
      </c>
      <c r="J1005" s="8">
        <v>2</v>
      </c>
      <c r="K1005" s="8">
        <v>0</v>
      </c>
      <c r="L1005" s="8" t="s">
        <v>543</v>
      </c>
      <c r="M1005" s="8" t="s">
        <v>543</v>
      </c>
      <c r="N1005" s="8" t="e">
        <f>VLOOKUP(D1005,[1]fa31!$D$3:$H$539,5,0)</f>
        <v>#REF!</v>
      </c>
      <c r="O1005" s="8" t="s">
        <v>38</v>
      </c>
      <c r="P1005" s="9">
        <v>12713</v>
      </c>
      <c r="Q1005" s="9">
        <v>0</v>
      </c>
      <c r="R1005" s="9">
        <v>0</v>
      </c>
      <c r="S1005" s="9">
        <v>0</v>
      </c>
      <c r="T1005" s="9">
        <f t="shared" si="148"/>
        <v>12713</v>
      </c>
      <c r="U1005" s="9">
        <v>-11546.78</v>
      </c>
      <c r="V1005" s="9">
        <v>-530.57000000000005</v>
      </c>
      <c r="W1005" s="9">
        <v>0</v>
      </c>
      <c r="X1005" s="9">
        <v>-530.57000000000005</v>
      </c>
      <c r="Y1005" s="9">
        <v>0</v>
      </c>
      <c r="Z1005" s="9">
        <v>0</v>
      </c>
      <c r="AA1005" s="9">
        <f t="shared" si="155"/>
        <v>-12077.35</v>
      </c>
      <c r="AB1005" s="9">
        <v>0</v>
      </c>
      <c r="AC1005" s="9">
        <f t="shared" si="149"/>
        <v>1166.2199999999993</v>
      </c>
      <c r="AD1005" s="9">
        <f t="shared" si="150"/>
        <v>635.64999999999964</v>
      </c>
    </row>
    <row r="1006" spans="1:30" x14ac:dyDescent="0.3">
      <c r="A1006" s="8" t="s">
        <v>30</v>
      </c>
      <c r="B1006" s="8" t="s">
        <v>1288</v>
      </c>
      <c r="C1006" s="8">
        <v>2000</v>
      </c>
      <c r="D1006" s="8">
        <v>200002029</v>
      </c>
      <c r="E1006" s="8">
        <v>0</v>
      </c>
      <c r="F1006" s="8" t="s">
        <v>2062</v>
      </c>
      <c r="G1006" s="8" t="s">
        <v>2063</v>
      </c>
      <c r="H1006" s="8" t="s">
        <v>235</v>
      </c>
      <c r="I1006" s="8">
        <v>1</v>
      </c>
      <c r="J1006" s="8">
        <v>0</v>
      </c>
      <c r="K1006" s="8">
        <v>7</v>
      </c>
      <c r="L1006" s="8" t="s">
        <v>543</v>
      </c>
      <c r="M1006" s="8" t="s">
        <v>543</v>
      </c>
      <c r="N1006" s="8" t="e">
        <f>VLOOKUP(D1006,[1]fa31!$D$3:$H$539,5,0)</f>
        <v>#REF!</v>
      </c>
      <c r="O1006" s="8" t="s">
        <v>38</v>
      </c>
      <c r="P1006" s="9">
        <v>12770</v>
      </c>
      <c r="Q1006" s="9">
        <v>0</v>
      </c>
      <c r="R1006" s="9">
        <v>0</v>
      </c>
      <c r="S1006" s="9">
        <v>0</v>
      </c>
      <c r="T1006" s="9">
        <f t="shared" si="148"/>
        <v>12770</v>
      </c>
      <c r="U1006" s="9">
        <v>-12131.5</v>
      </c>
      <c r="V1006" s="9">
        <v>0</v>
      </c>
      <c r="W1006" s="9">
        <v>0</v>
      </c>
      <c r="X1006" s="9">
        <v>0</v>
      </c>
      <c r="Y1006" s="9">
        <v>0</v>
      </c>
      <c r="Z1006" s="9">
        <v>0</v>
      </c>
      <c r="AA1006" s="9">
        <f t="shared" si="155"/>
        <v>-12131.5</v>
      </c>
      <c r="AB1006" s="9">
        <v>0</v>
      </c>
      <c r="AC1006" s="9">
        <f t="shared" si="149"/>
        <v>638.5</v>
      </c>
      <c r="AD1006" s="9">
        <f t="shared" si="150"/>
        <v>638.5</v>
      </c>
    </row>
    <row r="1007" spans="1:30" x14ac:dyDescent="0.3">
      <c r="A1007" s="8" t="s">
        <v>30</v>
      </c>
      <c r="B1007" s="8" t="s">
        <v>1288</v>
      </c>
      <c r="C1007" s="8">
        <v>2000</v>
      </c>
      <c r="D1007" s="13">
        <v>200002032</v>
      </c>
      <c r="E1007" s="8">
        <v>0</v>
      </c>
      <c r="F1007" s="8" t="s">
        <v>2064</v>
      </c>
      <c r="G1007" s="12" t="s">
        <v>595</v>
      </c>
      <c r="H1007" s="8" t="s">
        <v>235</v>
      </c>
      <c r="I1007" s="8">
        <v>155</v>
      </c>
      <c r="J1007" s="8">
        <v>8</v>
      </c>
      <c r="K1007" s="8">
        <v>6</v>
      </c>
      <c r="L1007" s="8" t="s">
        <v>1327</v>
      </c>
      <c r="M1007" s="8" t="s">
        <v>543</v>
      </c>
      <c r="N1007" s="8" t="e">
        <f>VLOOKUP(D1007,[1]fa31!$D$3:$H$539,5,0)</f>
        <v>#REF!</v>
      </c>
      <c r="O1007" s="8" t="s">
        <v>38</v>
      </c>
      <c r="P1007" s="9">
        <v>151707.17000000001</v>
      </c>
      <c r="Q1007" s="9">
        <v>0</v>
      </c>
      <c r="R1007" s="9">
        <v>0</v>
      </c>
      <c r="S1007" s="9">
        <v>0</v>
      </c>
      <c r="T1007" s="9">
        <f t="shared" si="148"/>
        <v>151707.17000000001</v>
      </c>
      <c r="U1007" s="9">
        <v>-43674.42</v>
      </c>
      <c r="V1007" s="9">
        <v>-10935</v>
      </c>
      <c r="W1007" s="9">
        <v>0</v>
      </c>
      <c r="X1007" s="9">
        <v>-10935</v>
      </c>
      <c r="Y1007" s="9">
        <v>0</v>
      </c>
      <c r="Z1007" s="9">
        <v>0</v>
      </c>
      <c r="AA1007" s="9">
        <f t="shared" si="155"/>
        <v>-54609.42</v>
      </c>
      <c r="AB1007" s="9">
        <v>0</v>
      </c>
      <c r="AC1007" s="9">
        <f t="shared" si="149"/>
        <v>108032.75000000001</v>
      </c>
      <c r="AD1007" s="10">
        <f t="shared" si="150"/>
        <v>97097.750000000015</v>
      </c>
    </row>
    <row r="1008" spans="1:30" x14ac:dyDescent="0.3">
      <c r="A1008" s="8" t="s">
        <v>30</v>
      </c>
      <c r="B1008" s="8" t="s">
        <v>1288</v>
      </c>
      <c r="C1008" s="8">
        <v>2000</v>
      </c>
      <c r="D1008" s="8">
        <v>200002039</v>
      </c>
      <c r="E1008" s="8">
        <v>0</v>
      </c>
      <c r="F1008" s="8" t="s">
        <v>2065</v>
      </c>
      <c r="G1008" s="8" t="s">
        <v>2066</v>
      </c>
      <c r="H1008" s="8" t="s">
        <v>235</v>
      </c>
      <c r="I1008" s="8">
        <v>2</v>
      </c>
      <c r="J1008" s="8">
        <v>0</v>
      </c>
      <c r="K1008" s="8">
        <v>5</v>
      </c>
      <c r="L1008" s="8" t="s">
        <v>1327</v>
      </c>
      <c r="M1008" s="8" t="s">
        <v>543</v>
      </c>
      <c r="N1008" s="8" t="e">
        <f>VLOOKUP(D1008,[1]fa31!$D$3:$H$539,5,0)</f>
        <v>#REF!</v>
      </c>
      <c r="O1008" s="8" t="s">
        <v>38</v>
      </c>
      <c r="P1008" s="9">
        <v>84130</v>
      </c>
      <c r="Q1008" s="9">
        <v>0</v>
      </c>
      <c r="R1008" s="9">
        <v>0</v>
      </c>
      <c r="S1008" s="9">
        <v>0</v>
      </c>
      <c r="T1008" s="9">
        <f t="shared" si="148"/>
        <v>84130</v>
      </c>
      <c r="U1008" s="9">
        <v>-79923.5</v>
      </c>
      <c r="V1008" s="9">
        <v>0</v>
      </c>
      <c r="W1008" s="9">
        <v>0</v>
      </c>
      <c r="X1008" s="9">
        <v>0</v>
      </c>
      <c r="Y1008" s="9">
        <v>0</v>
      </c>
      <c r="Z1008" s="9">
        <v>0</v>
      </c>
      <c r="AA1008" s="9">
        <f t="shared" si="155"/>
        <v>-79923.5</v>
      </c>
      <c r="AB1008" s="9">
        <v>0</v>
      </c>
      <c r="AC1008" s="9">
        <f t="shared" si="149"/>
        <v>4206.5</v>
      </c>
      <c r="AD1008" s="9">
        <f t="shared" si="150"/>
        <v>4206.5</v>
      </c>
    </row>
    <row r="1009" spans="1:30" x14ac:dyDescent="0.3">
      <c r="A1009" s="8" t="s">
        <v>30</v>
      </c>
      <c r="B1009" s="8" t="s">
        <v>1288</v>
      </c>
      <c r="C1009" s="8">
        <v>2000</v>
      </c>
      <c r="D1009" s="8">
        <v>200002045</v>
      </c>
      <c r="E1009" s="8">
        <v>0</v>
      </c>
      <c r="F1009" s="8" t="s">
        <v>2067</v>
      </c>
      <c r="G1009" s="8" t="s">
        <v>1073</v>
      </c>
      <c r="H1009" s="8" t="s">
        <v>235</v>
      </c>
      <c r="I1009" s="8">
        <v>2</v>
      </c>
      <c r="J1009" s="8">
        <v>0</v>
      </c>
      <c r="K1009" s="8">
        <v>1</v>
      </c>
      <c r="L1009" s="8" t="s">
        <v>1327</v>
      </c>
      <c r="M1009" s="8" t="s">
        <v>543</v>
      </c>
      <c r="N1009" s="8" t="e">
        <f>VLOOKUP(D1009,[1]fa31!$D$3:$H$539,5,0)</f>
        <v>#REF!</v>
      </c>
      <c r="O1009" s="8" t="s">
        <v>38</v>
      </c>
      <c r="P1009" s="9">
        <v>54000</v>
      </c>
      <c r="Q1009" s="9">
        <v>0</v>
      </c>
      <c r="R1009" s="9">
        <v>0</v>
      </c>
      <c r="S1009" s="9">
        <v>0</v>
      </c>
      <c r="T1009" s="9">
        <f t="shared" si="148"/>
        <v>54000</v>
      </c>
      <c r="U1009" s="9">
        <v>-51300</v>
      </c>
      <c r="V1009" s="9">
        <v>0</v>
      </c>
      <c r="W1009" s="9">
        <v>0</v>
      </c>
      <c r="X1009" s="9">
        <v>0</v>
      </c>
      <c r="Y1009" s="9">
        <v>0</v>
      </c>
      <c r="Z1009" s="9">
        <v>0</v>
      </c>
      <c r="AA1009" s="9">
        <f t="shared" si="155"/>
        <v>-51300</v>
      </c>
      <c r="AB1009" s="9">
        <v>0</v>
      </c>
      <c r="AC1009" s="9">
        <f t="shared" si="149"/>
        <v>2700</v>
      </c>
      <c r="AD1009" s="9">
        <f t="shared" si="150"/>
        <v>2700</v>
      </c>
    </row>
    <row r="1010" spans="1:30" x14ac:dyDescent="0.3">
      <c r="A1010" s="8" t="s">
        <v>30</v>
      </c>
      <c r="B1010" s="8" t="s">
        <v>1288</v>
      </c>
      <c r="C1010" s="8">
        <v>2000</v>
      </c>
      <c r="D1010" s="8">
        <v>200002046</v>
      </c>
      <c r="E1010" s="8">
        <v>0</v>
      </c>
      <c r="F1010" s="8" t="s">
        <v>2068</v>
      </c>
      <c r="G1010" s="8" t="s">
        <v>2069</v>
      </c>
      <c r="H1010" s="8" t="s">
        <v>235</v>
      </c>
      <c r="I1010" s="8">
        <v>2</v>
      </c>
      <c r="J1010" s="8">
        <v>0</v>
      </c>
      <c r="K1010" s="8">
        <v>7</v>
      </c>
      <c r="L1010" s="8" t="s">
        <v>1327</v>
      </c>
      <c r="M1010" s="8" t="s">
        <v>543</v>
      </c>
      <c r="N1010" s="8" t="e">
        <f>VLOOKUP(D1010,[1]fa31!$D$3:$H$539,5,0)</f>
        <v>#REF!</v>
      </c>
      <c r="O1010" s="8" t="s">
        <v>38</v>
      </c>
      <c r="P1010" s="9">
        <v>16875</v>
      </c>
      <c r="Q1010" s="9">
        <v>0</v>
      </c>
      <c r="R1010" s="9">
        <v>0</v>
      </c>
      <c r="S1010" s="9">
        <v>0</v>
      </c>
      <c r="T1010" s="9">
        <f t="shared" si="148"/>
        <v>16875</v>
      </c>
      <c r="U1010" s="9">
        <v>-16031.25</v>
      </c>
      <c r="V1010" s="9">
        <v>0</v>
      </c>
      <c r="W1010" s="9">
        <v>0</v>
      </c>
      <c r="X1010" s="9">
        <v>0</v>
      </c>
      <c r="Y1010" s="9">
        <v>0</v>
      </c>
      <c r="Z1010" s="9">
        <v>0</v>
      </c>
      <c r="AA1010" s="9">
        <f t="shared" si="155"/>
        <v>-16031.25</v>
      </c>
      <c r="AB1010" s="9">
        <v>0</v>
      </c>
      <c r="AC1010" s="9">
        <f t="shared" si="149"/>
        <v>843.75</v>
      </c>
      <c r="AD1010" s="9">
        <f t="shared" si="150"/>
        <v>843.75</v>
      </c>
    </row>
    <row r="1011" spans="1:30" x14ac:dyDescent="0.3">
      <c r="A1011" s="8" t="s">
        <v>30</v>
      </c>
      <c r="B1011" s="8" t="s">
        <v>1288</v>
      </c>
      <c r="C1011" s="8">
        <v>2000</v>
      </c>
      <c r="D1011" s="8">
        <v>200002047</v>
      </c>
      <c r="E1011" s="8">
        <v>0</v>
      </c>
      <c r="F1011" s="8" t="s">
        <v>2070</v>
      </c>
      <c r="G1011" s="8" t="s">
        <v>50</v>
      </c>
      <c r="H1011" s="8" t="s">
        <v>235</v>
      </c>
      <c r="I1011" s="8">
        <v>20</v>
      </c>
      <c r="J1011" s="8">
        <v>0</v>
      </c>
      <c r="K1011" s="8">
        <v>1</v>
      </c>
      <c r="L1011" s="8" t="s">
        <v>1327</v>
      </c>
      <c r="M1011" s="8" t="s">
        <v>543</v>
      </c>
      <c r="N1011" s="8" t="e">
        <f>VLOOKUP(D1011,[1]fa31!$D$3:$H$539,5,0)</f>
        <v>#REF!</v>
      </c>
      <c r="O1011" s="8" t="s">
        <v>38</v>
      </c>
      <c r="P1011" s="9">
        <v>35614</v>
      </c>
      <c r="Q1011" s="9">
        <v>0</v>
      </c>
      <c r="R1011" s="9">
        <v>0</v>
      </c>
      <c r="S1011" s="9">
        <v>0</v>
      </c>
      <c r="T1011" s="9">
        <f t="shared" si="148"/>
        <v>35614</v>
      </c>
      <c r="U1011" s="9">
        <v>-33833.300000000003</v>
      </c>
      <c r="V1011" s="9">
        <v>0</v>
      </c>
      <c r="W1011" s="9">
        <v>0</v>
      </c>
      <c r="X1011" s="9">
        <v>0</v>
      </c>
      <c r="Y1011" s="9">
        <v>0</v>
      </c>
      <c r="Z1011" s="9">
        <v>0</v>
      </c>
      <c r="AA1011" s="9">
        <f t="shared" si="155"/>
        <v>-33833.300000000003</v>
      </c>
      <c r="AB1011" s="9">
        <v>0</v>
      </c>
      <c r="AC1011" s="9">
        <f t="shared" si="149"/>
        <v>1780.6999999999971</v>
      </c>
      <c r="AD1011" s="9">
        <f t="shared" si="150"/>
        <v>1780.6999999999971</v>
      </c>
    </row>
    <row r="1012" spans="1:30" x14ac:dyDescent="0.3">
      <c r="A1012" s="8" t="s">
        <v>30</v>
      </c>
      <c r="B1012" s="8" t="s">
        <v>1288</v>
      </c>
      <c r="C1012" s="8">
        <v>2000</v>
      </c>
      <c r="D1012" s="8">
        <v>200002048</v>
      </c>
      <c r="E1012" s="8">
        <v>0</v>
      </c>
      <c r="F1012" s="8" t="s">
        <v>2071</v>
      </c>
      <c r="G1012" s="8" t="s">
        <v>2072</v>
      </c>
      <c r="H1012" s="8" t="s">
        <v>235</v>
      </c>
      <c r="I1012" s="8">
        <v>2</v>
      </c>
      <c r="J1012" s="8">
        <v>0</v>
      </c>
      <c r="K1012" s="8">
        <v>1</v>
      </c>
      <c r="L1012" s="8" t="s">
        <v>1327</v>
      </c>
      <c r="M1012" s="8" t="s">
        <v>543</v>
      </c>
      <c r="N1012" s="8" t="e">
        <f>VLOOKUP(D1012,[1]fa31!$D$3:$H$539,5,0)</f>
        <v>#REF!</v>
      </c>
      <c r="O1012" s="8" t="s">
        <v>38</v>
      </c>
      <c r="P1012" s="9">
        <v>28625</v>
      </c>
      <c r="Q1012" s="9">
        <v>0</v>
      </c>
      <c r="R1012" s="9">
        <v>0</v>
      </c>
      <c r="S1012" s="9">
        <v>0</v>
      </c>
      <c r="T1012" s="9">
        <f t="shared" si="148"/>
        <v>28625</v>
      </c>
      <c r="U1012" s="9">
        <v>-27193.75</v>
      </c>
      <c r="V1012" s="9">
        <v>0</v>
      </c>
      <c r="W1012" s="9">
        <v>0</v>
      </c>
      <c r="X1012" s="9">
        <v>0</v>
      </c>
      <c r="Y1012" s="9">
        <v>0</v>
      </c>
      <c r="Z1012" s="9">
        <v>0</v>
      </c>
      <c r="AA1012" s="9">
        <f t="shared" si="155"/>
        <v>-27193.75</v>
      </c>
      <c r="AB1012" s="9">
        <v>0</v>
      </c>
      <c r="AC1012" s="9">
        <f t="shared" si="149"/>
        <v>1431.25</v>
      </c>
      <c r="AD1012" s="9">
        <f t="shared" si="150"/>
        <v>1431.25</v>
      </c>
    </row>
    <row r="1013" spans="1:30" x14ac:dyDescent="0.3">
      <c r="A1013" s="8" t="s">
        <v>30</v>
      </c>
      <c r="B1013" s="8" t="s">
        <v>1288</v>
      </c>
      <c r="C1013" s="8">
        <v>2000</v>
      </c>
      <c r="D1013" s="8">
        <v>200002049</v>
      </c>
      <c r="E1013" s="8">
        <v>0</v>
      </c>
      <c r="F1013" s="8" t="s">
        <v>2073</v>
      </c>
      <c r="G1013" s="8" t="s">
        <v>2074</v>
      </c>
      <c r="H1013" s="8" t="s">
        <v>235</v>
      </c>
      <c r="I1013" s="8">
        <v>2</v>
      </c>
      <c r="J1013" s="8">
        <v>0</v>
      </c>
      <c r="K1013" s="8">
        <v>1</v>
      </c>
      <c r="L1013" s="8" t="s">
        <v>1327</v>
      </c>
      <c r="M1013" s="8" t="s">
        <v>543</v>
      </c>
      <c r="N1013" s="8" t="e">
        <f>VLOOKUP(D1013,[1]fa31!$D$3:$H$539,5,0)</f>
        <v>#REF!</v>
      </c>
      <c r="O1013" s="8" t="s">
        <v>38</v>
      </c>
      <c r="P1013" s="9">
        <v>18000</v>
      </c>
      <c r="Q1013" s="9">
        <v>0</v>
      </c>
      <c r="R1013" s="9">
        <v>0</v>
      </c>
      <c r="S1013" s="9">
        <v>0</v>
      </c>
      <c r="T1013" s="9">
        <f t="shared" si="148"/>
        <v>18000</v>
      </c>
      <c r="U1013" s="9">
        <v>-17100</v>
      </c>
      <c r="V1013" s="9">
        <v>0</v>
      </c>
      <c r="W1013" s="9">
        <v>0</v>
      </c>
      <c r="X1013" s="9">
        <v>0</v>
      </c>
      <c r="Y1013" s="9">
        <v>0</v>
      </c>
      <c r="Z1013" s="9">
        <v>0</v>
      </c>
      <c r="AA1013" s="9">
        <f t="shared" si="155"/>
        <v>-17100</v>
      </c>
      <c r="AB1013" s="9">
        <v>0</v>
      </c>
      <c r="AC1013" s="9">
        <f t="shared" si="149"/>
        <v>900</v>
      </c>
      <c r="AD1013" s="9">
        <f t="shared" si="150"/>
        <v>900</v>
      </c>
    </row>
    <row r="1014" spans="1:30" x14ac:dyDescent="0.3">
      <c r="A1014" s="8" t="s">
        <v>30</v>
      </c>
      <c r="B1014" s="8" t="s">
        <v>1288</v>
      </c>
      <c r="C1014" s="8">
        <v>2000</v>
      </c>
      <c r="D1014" s="8">
        <v>200002050</v>
      </c>
      <c r="E1014" s="8">
        <v>0</v>
      </c>
      <c r="F1014" s="8" t="s">
        <v>2075</v>
      </c>
      <c r="G1014" s="8" t="s">
        <v>2076</v>
      </c>
      <c r="H1014" s="8" t="s">
        <v>235</v>
      </c>
      <c r="I1014" s="8">
        <v>2</v>
      </c>
      <c r="J1014" s="8">
        <v>0</v>
      </c>
      <c r="K1014" s="8">
        <v>5</v>
      </c>
      <c r="L1014" s="8" t="s">
        <v>1327</v>
      </c>
      <c r="M1014" s="8" t="s">
        <v>543</v>
      </c>
      <c r="N1014" s="8" t="e">
        <f>VLOOKUP(D1014,[1]fa31!$D$3:$H$539,5,0)</f>
        <v>#REF!</v>
      </c>
      <c r="O1014" s="8" t="s">
        <v>38</v>
      </c>
      <c r="P1014" s="9">
        <v>9460</v>
      </c>
      <c r="Q1014" s="9">
        <v>0</v>
      </c>
      <c r="R1014" s="9">
        <v>0</v>
      </c>
      <c r="S1014" s="9">
        <v>0</v>
      </c>
      <c r="T1014" s="9">
        <f t="shared" si="148"/>
        <v>9460</v>
      </c>
      <c r="U1014" s="9">
        <v>-8987</v>
      </c>
      <c r="V1014" s="9">
        <v>0</v>
      </c>
      <c r="W1014" s="9">
        <v>0</v>
      </c>
      <c r="X1014" s="9">
        <v>0</v>
      </c>
      <c r="Y1014" s="9">
        <v>0</v>
      </c>
      <c r="Z1014" s="9">
        <v>0</v>
      </c>
      <c r="AA1014" s="9">
        <f t="shared" si="155"/>
        <v>-8987</v>
      </c>
      <c r="AB1014" s="9">
        <v>0</v>
      </c>
      <c r="AC1014" s="9">
        <f t="shared" si="149"/>
        <v>473</v>
      </c>
      <c r="AD1014" s="9">
        <f t="shared" si="150"/>
        <v>473</v>
      </c>
    </row>
    <row r="1015" spans="1:30" x14ac:dyDescent="0.3">
      <c r="A1015" s="8" t="s">
        <v>30</v>
      </c>
      <c r="B1015" s="8" t="s">
        <v>1288</v>
      </c>
      <c r="C1015" s="8">
        <v>2000</v>
      </c>
      <c r="D1015" s="8">
        <v>200002051</v>
      </c>
      <c r="E1015" s="8">
        <v>0</v>
      </c>
      <c r="F1015" s="8" t="s">
        <v>2077</v>
      </c>
      <c r="G1015" s="8" t="s">
        <v>2078</v>
      </c>
      <c r="H1015" s="8" t="s">
        <v>235</v>
      </c>
      <c r="I1015" s="8">
        <v>2</v>
      </c>
      <c r="J1015" s="8">
        <v>0</v>
      </c>
      <c r="K1015" s="8">
        <v>1</v>
      </c>
      <c r="L1015" s="8" t="s">
        <v>1327</v>
      </c>
      <c r="M1015" s="8" t="s">
        <v>543</v>
      </c>
      <c r="N1015" s="8" t="e">
        <f>VLOOKUP(D1015,[1]fa31!$D$3:$H$539,5,0)</f>
        <v>#REF!</v>
      </c>
      <c r="O1015" s="8" t="s">
        <v>38</v>
      </c>
      <c r="P1015" s="9">
        <v>15850</v>
      </c>
      <c r="Q1015" s="9">
        <v>0</v>
      </c>
      <c r="R1015" s="9">
        <v>0</v>
      </c>
      <c r="S1015" s="9">
        <v>0</v>
      </c>
      <c r="T1015" s="9">
        <f t="shared" si="148"/>
        <v>15850</v>
      </c>
      <c r="U1015" s="9">
        <v>-15057.5</v>
      </c>
      <c r="V1015" s="9">
        <v>0</v>
      </c>
      <c r="W1015" s="9">
        <v>0</v>
      </c>
      <c r="X1015" s="9">
        <v>0</v>
      </c>
      <c r="Y1015" s="9">
        <v>0</v>
      </c>
      <c r="Z1015" s="9">
        <v>0</v>
      </c>
      <c r="AA1015" s="9">
        <f t="shared" si="155"/>
        <v>-15057.5</v>
      </c>
      <c r="AB1015" s="9">
        <v>0</v>
      </c>
      <c r="AC1015" s="9">
        <f t="shared" si="149"/>
        <v>792.5</v>
      </c>
      <c r="AD1015" s="9">
        <f t="shared" si="150"/>
        <v>792.5</v>
      </c>
    </row>
    <row r="1016" spans="1:30" x14ac:dyDescent="0.3">
      <c r="A1016" s="8" t="s">
        <v>30</v>
      </c>
      <c r="B1016" s="8" t="s">
        <v>1288</v>
      </c>
      <c r="C1016" s="8">
        <v>2000</v>
      </c>
      <c r="D1016" s="8">
        <v>200002052</v>
      </c>
      <c r="E1016" s="8">
        <v>0</v>
      </c>
      <c r="F1016" s="8" t="s">
        <v>2079</v>
      </c>
      <c r="G1016" s="8" t="s">
        <v>2080</v>
      </c>
      <c r="H1016" s="8" t="s">
        <v>235</v>
      </c>
      <c r="I1016" s="8">
        <v>316</v>
      </c>
      <c r="J1016" s="8">
        <v>0</v>
      </c>
      <c r="K1016" s="8">
        <v>1</v>
      </c>
      <c r="L1016" s="8" t="s">
        <v>1327</v>
      </c>
      <c r="M1016" s="8" t="s">
        <v>543</v>
      </c>
      <c r="N1016" s="8" t="e">
        <f>VLOOKUP(D1016,[1]fa31!$D$3:$H$539,5,0)</f>
        <v>#REF!</v>
      </c>
      <c r="O1016" s="8" t="s">
        <v>38</v>
      </c>
      <c r="P1016" s="9">
        <v>11254</v>
      </c>
      <c r="Q1016" s="9">
        <v>0</v>
      </c>
      <c r="R1016" s="9">
        <v>0</v>
      </c>
      <c r="S1016" s="9">
        <v>0</v>
      </c>
      <c r="T1016" s="9">
        <f t="shared" si="148"/>
        <v>11254</v>
      </c>
      <c r="U1016" s="9">
        <v>-10691.3</v>
      </c>
      <c r="V1016" s="9">
        <v>0</v>
      </c>
      <c r="W1016" s="9">
        <v>0</v>
      </c>
      <c r="X1016" s="9">
        <v>0</v>
      </c>
      <c r="Y1016" s="9">
        <v>0</v>
      </c>
      <c r="Z1016" s="9">
        <v>0</v>
      </c>
      <c r="AA1016" s="9">
        <f t="shared" si="155"/>
        <v>-10691.3</v>
      </c>
      <c r="AB1016" s="9">
        <v>0</v>
      </c>
      <c r="AC1016" s="9">
        <f t="shared" si="149"/>
        <v>562.70000000000073</v>
      </c>
      <c r="AD1016" s="9">
        <f t="shared" si="150"/>
        <v>562.70000000000073</v>
      </c>
    </row>
    <row r="1017" spans="1:30" x14ac:dyDescent="0.3">
      <c r="A1017" s="8" t="s">
        <v>30</v>
      </c>
      <c r="B1017" s="8" t="s">
        <v>1288</v>
      </c>
      <c r="C1017" s="8">
        <v>2000</v>
      </c>
      <c r="D1017" s="8">
        <v>200002054</v>
      </c>
      <c r="E1017" s="8">
        <v>0</v>
      </c>
      <c r="F1017" s="8" t="s">
        <v>2081</v>
      </c>
      <c r="G1017" s="8" t="s">
        <v>2082</v>
      </c>
      <c r="H1017" s="8" t="s">
        <v>235</v>
      </c>
      <c r="I1017" s="8">
        <v>2</v>
      </c>
      <c r="J1017" s="8">
        <v>5</v>
      </c>
      <c r="K1017" s="8">
        <v>3</v>
      </c>
      <c r="L1017" s="8" t="s">
        <v>1327</v>
      </c>
      <c r="M1017" s="8" t="s">
        <v>543</v>
      </c>
      <c r="N1017" s="8" t="e">
        <f>VLOOKUP(D1017,[1]fa31!$D$3:$H$539,5,0)</f>
        <v>#REF!</v>
      </c>
      <c r="O1017" s="8" t="s">
        <v>38</v>
      </c>
      <c r="P1017" s="9">
        <v>79575</v>
      </c>
      <c r="Q1017" s="9">
        <v>0</v>
      </c>
      <c r="R1017" s="9">
        <v>0</v>
      </c>
      <c r="S1017" s="9">
        <v>0</v>
      </c>
      <c r="T1017" s="9">
        <f t="shared" si="148"/>
        <v>79575</v>
      </c>
      <c r="U1017" s="9">
        <v>-47534.81</v>
      </c>
      <c r="V1017" s="9">
        <v>-5763</v>
      </c>
      <c r="W1017" s="9">
        <v>0</v>
      </c>
      <c r="X1017" s="9">
        <v>-5763</v>
      </c>
      <c r="Y1017" s="9">
        <v>0</v>
      </c>
      <c r="Z1017" s="9">
        <v>0</v>
      </c>
      <c r="AA1017" s="9">
        <f t="shared" si="155"/>
        <v>-53297.81</v>
      </c>
      <c r="AB1017" s="9">
        <v>0</v>
      </c>
      <c r="AC1017" s="9">
        <f t="shared" si="149"/>
        <v>32040.190000000002</v>
      </c>
      <c r="AD1017" s="9">
        <f t="shared" si="150"/>
        <v>26277.190000000002</v>
      </c>
    </row>
    <row r="1018" spans="1:30" x14ac:dyDescent="0.3">
      <c r="A1018" s="8" t="s">
        <v>30</v>
      </c>
      <c r="B1018" s="8" t="s">
        <v>1288</v>
      </c>
      <c r="C1018" s="8">
        <v>2000</v>
      </c>
      <c r="D1018" s="8">
        <v>200002057</v>
      </c>
      <c r="E1018" s="8">
        <v>0</v>
      </c>
      <c r="F1018" s="8" t="s">
        <v>2083</v>
      </c>
      <c r="G1018" s="8" t="s">
        <v>2084</v>
      </c>
      <c r="H1018" s="8" t="s">
        <v>235</v>
      </c>
      <c r="I1018" s="8">
        <v>2</v>
      </c>
      <c r="J1018" s="8">
        <v>6</v>
      </c>
      <c r="K1018" s="8">
        <v>0</v>
      </c>
      <c r="L1018" s="8" t="s">
        <v>1327</v>
      </c>
      <c r="M1018" s="8" t="s">
        <v>543</v>
      </c>
      <c r="N1018" s="8" t="e">
        <f>VLOOKUP(D1018,[1]fa31!$D$3:$H$539,5,0)</f>
        <v>#REF!</v>
      </c>
      <c r="O1018" s="8" t="s">
        <v>38</v>
      </c>
      <c r="P1018" s="9">
        <v>13471</v>
      </c>
      <c r="Q1018" s="9">
        <v>0</v>
      </c>
      <c r="R1018" s="9">
        <v>0</v>
      </c>
      <c r="S1018" s="9">
        <v>0</v>
      </c>
      <c r="T1018" s="9">
        <f t="shared" si="148"/>
        <v>13471</v>
      </c>
      <c r="U1018" s="9">
        <v>-7062.3</v>
      </c>
      <c r="V1018" s="9">
        <v>-978</v>
      </c>
      <c r="W1018" s="9">
        <v>0</v>
      </c>
      <c r="X1018" s="9">
        <v>-978</v>
      </c>
      <c r="Y1018" s="9">
        <v>0</v>
      </c>
      <c r="Z1018" s="9">
        <v>0</v>
      </c>
      <c r="AA1018" s="9">
        <f t="shared" si="155"/>
        <v>-8040.3</v>
      </c>
      <c r="AB1018" s="9">
        <v>0</v>
      </c>
      <c r="AC1018" s="9">
        <f t="shared" si="149"/>
        <v>6408.7</v>
      </c>
      <c r="AD1018" s="9">
        <f t="shared" si="150"/>
        <v>5430.7</v>
      </c>
    </row>
    <row r="1019" spans="1:30" x14ac:dyDescent="0.3">
      <c r="A1019" s="8" t="s">
        <v>30</v>
      </c>
      <c r="B1019" s="8" t="s">
        <v>1288</v>
      </c>
      <c r="C1019" s="8">
        <v>2000</v>
      </c>
      <c r="D1019" s="8">
        <v>200002059</v>
      </c>
      <c r="E1019" s="8">
        <v>0</v>
      </c>
      <c r="F1019" s="8" t="s">
        <v>2085</v>
      </c>
      <c r="G1019" s="8" t="s">
        <v>2084</v>
      </c>
      <c r="H1019" s="8" t="s">
        <v>235</v>
      </c>
      <c r="I1019" s="8">
        <v>2</v>
      </c>
      <c r="J1019" s="8">
        <v>6</v>
      </c>
      <c r="K1019" s="8">
        <v>0</v>
      </c>
      <c r="L1019" s="8" t="s">
        <v>1327</v>
      </c>
      <c r="M1019" s="8" t="s">
        <v>543</v>
      </c>
      <c r="N1019" s="8" t="e">
        <f>VLOOKUP(D1019,[1]fa31!$D$3:$H$539,5,0)</f>
        <v>#REF!</v>
      </c>
      <c r="O1019" s="8" t="s">
        <v>38</v>
      </c>
      <c r="P1019" s="9">
        <v>10144</v>
      </c>
      <c r="Q1019" s="9">
        <v>0</v>
      </c>
      <c r="R1019" s="9">
        <v>0</v>
      </c>
      <c r="S1019" s="9">
        <v>0</v>
      </c>
      <c r="T1019" s="9">
        <f t="shared" si="148"/>
        <v>10144</v>
      </c>
      <c r="U1019" s="9">
        <v>-5317.73</v>
      </c>
      <c r="V1019" s="9">
        <v>-736</v>
      </c>
      <c r="W1019" s="9">
        <v>0</v>
      </c>
      <c r="X1019" s="9">
        <v>-736</v>
      </c>
      <c r="Y1019" s="9">
        <v>0</v>
      </c>
      <c r="Z1019" s="9">
        <v>0</v>
      </c>
      <c r="AA1019" s="9">
        <f t="shared" si="155"/>
        <v>-6053.73</v>
      </c>
      <c r="AB1019" s="9">
        <v>0</v>
      </c>
      <c r="AC1019" s="9">
        <f t="shared" si="149"/>
        <v>4826.2700000000004</v>
      </c>
      <c r="AD1019" s="9">
        <f t="shared" si="150"/>
        <v>4090.2700000000004</v>
      </c>
    </row>
    <row r="1020" spans="1:30" x14ac:dyDescent="0.3">
      <c r="A1020" s="8" t="s">
        <v>30</v>
      </c>
      <c r="B1020" s="8" t="s">
        <v>1288</v>
      </c>
      <c r="C1020" s="8">
        <v>2000</v>
      </c>
      <c r="D1020" s="8">
        <v>200002062</v>
      </c>
      <c r="E1020" s="8">
        <v>0</v>
      </c>
      <c r="F1020" s="8" t="s">
        <v>2086</v>
      </c>
      <c r="G1020" s="8" t="s">
        <v>2087</v>
      </c>
      <c r="H1020" s="8" t="s">
        <v>235</v>
      </c>
      <c r="I1020" s="8">
        <v>13</v>
      </c>
      <c r="J1020" s="8">
        <v>7</v>
      </c>
      <c r="K1020" s="8">
        <v>10</v>
      </c>
      <c r="L1020" s="8" t="s">
        <v>1327</v>
      </c>
      <c r="M1020" s="8" t="s">
        <v>543</v>
      </c>
      <c r="N1020" s="8" t="e">
        <f>VLOOKUP(D1020,[1]fa31!$D$3:$H$539,5,0)</f>
        <v>#REF!</v>
      </c>
      <c r="O1020" s="8" t="s">
        <v>38</v>
      </c>
      <c r="P1020" s="9">
        <v>6175.4</v>
      </c>
      <c r="Q1020" s="9">
        <v>0</v>
      </c>
      <c r="R1020" s="9">
        <v>0</v>
      </c>
      <c r="S1020" s="9">
        <v>0</v>
      </c>
      <c r="T1020" s="9">
        <f t="shared" si="148"/>
        <v>6175.4</v>
      </c>
      <c r="U1020" s="9">
        <v>-2141</v>
      </c>
      <c r="V1020" s="9">
        <v>-449</v>
      </c>
      <c r="W1020" s="9">
        <v>0</v>
      </c>
      <c r="X1020" s="9">
        <v>-449</v>
      </c>
      <c r="Y1020" s="9">
        <v>0</v>
      </c>
      <c r="Z1020" s="9">
        <v>0</v>
      </c>
      <c r="AA1020" s="9">
        <f t="shared" si="155"/>
        <v>-2590</v>
      </c>
      <c r="AB1020" s="9">
        <v>0</v>
      </c>
      <c r="AC1020" s="9">
        <f t="shared" si="149"/>
        <v>4034.3999999999996</v>
      </c>
      <c r="AD1020" s="9">
        <f t="shared" si="150"/>
        <v>3585.3999999999996</v>
      </c>
    </row>
    <row r="1021" spans="1:30" x14ac:dyDescent="0.3">
      <c r="A1021" s="8" t="s">
        <v>30</v>
      </c>
      <c r="B1021" s="8" t="s">
        <v>1288</v>
      </c>
      <c r="C1021" s="8">
        <v>2000</v>
      </c>
      <c r="D1021" s="8">
        <v>200002219</v>
      </c>
      <c r="E1021" s="8">
        <v>0</v>
      </c>
      <c r="F1021" s="8" t="s">
        <v>2088</v>
      </c>
      <c r="G1021" s="8" t="s">
        <v>2089</v>
      </c>
      <c r="H1021" s="8" t="s">
        <v>235</v>
      </c>
      <c r="I1021" s="8">
        <v>1</v>
      </c>
      <c r="J1021" s="8">
        <v>8</v>
      </c>
      <c r="K1021" s="8">
        <v>0</v>
      </c>
      <c r="L1021" s="8" t="s">
        <v>724</v>
      </c>
      <c r="M1021" s="8" t="s">
        <v>724</v>
      </c>
      <c r="N1021" s="8" t="e">
        <f>VLOOKUP(D1021,[1]fa31!$D$3:$H$539,5,0)</f>
        <v>#REF!</v>
      </c>
      <c r="O1021" s="8" t="s">
        <v>38</v>
      </c>
      <c r="P1021" s="9">
        <v>24000</v>
      </c>
      <c r="Q1021" s="9">
        <v>0</v>
      </c>
      <c r="R1021" s="9">
        <v>0</v>
      </c>
      <c r="S1021" s="9">
        <v>0</v>
      </c>
      <c r="T1021" s="9">
        <f t="shared" si="148"/>
        <v>24000</v>
      </c>
      <c r="U1021" s="9">
        <v>-6996</v>
      </c>
      <c r="V1021" s="9">
        <v>-1722</v>
      </c>
      <c r="W1021" s="9">
        <v>0</v>
      </c>
      <c r="X1021" s="9">
        <v>-1722</v>
      </c>
      <c r="Y1021" s="9">
        <v>0</v>
      </c>
      <c r="Z1021" s="9">
        <v>0</v>
      </c>
      <c r="AA1021" s="9">
        <f t="shared" si="155"/>
        <v>-8718</v>
      </c>
      <c r="AB1021" s="9">
        <v>0</v>
      </c>
      <c r="AC1021" s="9">
        <f t="shared" si="149"/>
        <v>17004</v>
      </c>
      <c r="AD1021" s="9">
        <f t="shared" si="150"/>
        <v>15282</v>
      </c>
    </row>
    <row r="1022" spans="1:30" x14ac:dyDescent="0.3">
      <c r="A1022" s="8" t="s">
        <v>30</v>
      </c>
      <c r="B1022" s="8" t="s">
        <v>1288</v>
      </c>
      <c r="C1022" s="8">
        <v>2100</v>
      </c>
      <c r="D1022" s="8">
        <v>210000037</v>
      </c>
      <c r="E1022" s="8">
        <v>0</v>
      </c>
      <c r="F1022" s="8" t="s">
        <v>2090</v>
      </c>
      <c r="G1022" s="8" t="s">
        <v>2091</v>
      </c>
      <c r="H1022" s="8" t="s">
        <v>309</v>
      </c>
      <c r="I1022" s="8">
        <v>1</v>
      </c>
      <c r="J1022" s="8">
        <v>5</v>
      </c>
      <c r="K1022" s="8">
        <v>11</v>
      </c>
      <c r="L1022" s="8" t="s">
        <v>1295</v>
      </c>
      <c r="M1022" s="8" t="s">
        <v>53</v>
      </c>
      <c r="N1022" s="8" t="e">
        <f>VLOOKUP(D1022,[1]fa31!$D$3:$H$539,5,0)</f>
        <v>#REF!</v>
      </c>
      <c r="O1022" s="8" t="s">
        <v>38</v>
      </c>
      <c r="P1022" s="9">
        <v>110099</v>
      </c>
      <c r="Q1022" s="9">
        <v>0</v>
      </c>
      <c r="R1022" s="9">
        <v>0</v>
      </c>
      <c r="S1022" s="9">
        <v>0</v>
      </c>
      <c r="T1022" s="9">
        <f t="shared" si="148"/>
        <v>110099</v>
      </c>
      <c r="U1022" s="9">
        <v>-95227.68</v>
      </c>
      <c r="V1022" s="9">
        <v>-7663</v>
      </c>
      <c r="W1022" s="9">
        <v>0</v>
      </c>
      <c r="X1022" s="9">
        <v>-7663</v>
      </c>
      <c r="Y1022" s="9">
        <v>0</v>
      </c>
      <c r="Z1022" s="9">
        <v>0</v>
      </c>
      <c r="AA1022" s="9">
        <f t="shared" si="155"/>
        <v>-102890.68</v>
      </c>
      <c r="AB1022" s="9">
        <v>0</v>
      </c>
      <c r="AC1022" s="9">
        <f t="shared" si="149"/>
        <v>14871.320000000007</v>
      </c>
      <c r="AD1022" s="9">
        <f t="shared" si="150"/>
        <v>7208.320000000007</v>
      </c>
    </row>
    <row r="1023" spans="1:30" x14ac:dyDescent="0.3">
      <c r="A1023" s="8" t="s">
        <v>30</v>
      </c>
      <c r="B1023" s="8" t="s">
        <v>1288</v>
      </c>
      <c r="C1023" s="8">
        <v>2100</v>
      </c>
      <c r="D1023" s="8">
        <v>210000039</v>
      </c>
      <c r="E1023" s="8">
        <v>0</v>
      </c>
      <c r="F1023" s="8" t="s">
        <v>2092</v>
      </c>
      <c r="G1023" s="8" t="s">
        <v>2093</v>
      </c>
      <c r="H1023" s="8" t="s">
        <v>309</v>
      </c>
      <c r="I1023" s="8">
        <v>1</v>
      </c>
      <c r="J1023" s="8">
        <v>5</v>
      </c>
      <c r="K1023" s="8">
        <v>11</v>
      </c>
      <c r="L1023" s="8" t="s">
        <v>1295</v>
      </c>
      <c r="M1023" s="8" t="s">
        <v>53</v>
      </c>
      <c r="N1023" s="8" t="e">
        <f>VLOOKUP(D1023,[1]fa31!$D$3:$H$539,5,0)</f>
        <v>#REF!</v>
      </c>
      <c r="O1023" s="8" t="s">
        <v>38</v>
      </c>
      <c r="P1023" s="9">
        <v>318240</v>
      </c>
      <c r="Q1023" s="9">
        <v>0</v>
      </c>
      <c r="R1023" s="9">
        <v>0</v>
      </c>
      <c r="S1023" s="9">
        <v>0</v>
      </c>
      <c r="T1023" s="9">
        <f t="shared" si="148"/>
        <v>318240</v>
      </c>
      <c r="U1023" s="9">
        <v>-275254.5</v>
      </c>
      <c r="V1023" s="9">
        <v>-22151</v>
      </c>
      <c r="W1023" s="9">
        <v>0</v>
      </c>
      <c r="X1023" s="9">
        <v>-22151</v>
      </c>
      <c r="Y1023" s="9">
        <v>0</v>
      </c>
      <c r="Z1023" s="9">
        <v>0</v>
      </c>
      <c r="AA1023" s="9">
        <f t="shared" si="155"/>
        <v>-297405.5</v>
      </c>
      <c r="AB1023" s="9">
        <v>0</v>
      </c>
      <c r="AC1023" s="9">
        <f t="shared" si="149"/>
        <v>42985.5</v>
      </c>
      <c r="AD1023" s="9">
        <f t="shared" si="150"/>
        <v>20834.5</v>
      </c>
    </row>
    <row r="1024" spans="1:30" x14ac:dyDescent="0.3">
      <c r="A1024" s="8" t="s">
        <v>30</v>
      </c>
      <c r="B1024" s="8" t="s">
        <v>1288</v>
      </c>
      <c r="C1024" s="8">
        <v>2100</v>
      </c>
      <c r="D1024" s="8">
        <v>210000040</v>
      </c>
      <c r="E1024" s="8">
        <v>0</v>
      </c>
      <c r="F1024" s="8" t="s">
        <v>2094</v>
      </c>
      <c r="G1024" s="8" t="s">
        <v>2095</v>
      </c>
      <c r="H1024" s="8" t="s">
        <v>309</v>
      </c>
      <c r="I1024" s="8">
        <v>1</v>
      </c>
      <c r="J1024" s="8">
        <v>5</v>
      </c>
      <c r="K1024" s="8">
        <v>11</v>
      </c>
      <c r="L1024" s="8" t="s">
        <v>1295</v>
      </c>
      <c r="M1024" s="8" t="s">
        <v>53</v>
      </c>
      <c r="N1024" s="8" t="e">
        <f>VLOOKUP(D1024,[1]fa31!$D$3:$H$539,5,0)</f>
        <v>#REF!</v>
      </c>
      <c r="O1024" s="8" t="s">
        <v>38</v>
      </c>
      <c r="P1024" s="9">
        <v>144982</v>
      </c>
      <c r="Q1024" s="9">
        <v>0</v>
      </c>
      <c r="R1024" s="9">
        <v>0</v>
      </c>
      <c r="S1024" s="9">
        <v>0</v>
      </c>
      <c r="T1024" s="9">
        <f t="shared" si="148"/>
        <v>144982</v>
      </c>
      <c r="U1024" s="9">
        <v>-125399.14</v>
      </c>
      <c r="V1024" s="9">
        <v>-10091</v>
      </c>
      <c r="W1024" s="9">
        <v>0</v>
      </c>
      <c r="X1024" s="9">
        <v>-10091</v>
      </c>
      <c r="Y1024" s="9">
        <v>0</v>
      </c>
      <c r="Z1024" s="9">
        <v>0</v>
      </c>
      <c r="AA1024" s="9">
        <f t="shared" si="155"/>
        <v>-135490.14000000001</v>
      </c>
      <c r="AB1024" s="9">
        <v>0</v>
      </c>
      <c r="AC1024" s="9">
        <f t="shared" si="149"/>
        <v>19582.86</v>
      </c>
      <c r="AD1024" s="9">
        <f t="shared" si="150"/>
        <v>9491.859999999986</v>
      </c>
    </row>
    <row r="1025" spans="1:30" x14ac:dyDescent="0.3">
      <c r="A1025" s="8" t="s">
        <v>30</v>
      </c>
      <c r="B1025" s="8" t="s">
        <v>1288</v>
      </c>
      <c r="C1025" s="8">
        <v>2100</v>
      </c>
      <c r="D1025" s="8">
        <v>210000041</v>
      </c>
      <c r="E1025" s="8">
        <v>0</v>
      </c>
      <c r="F1025" s="8" t="s">
        <v>2096</v>
      </c>
      <c r="G1025" s="8" t="s">
        <v>2097</v>
      </c>
      <c r="H1025" s="8" t="s">
        <v>309</v>
      </c>
      <c r="I1025" s="8">
        <v>1</v>
      </c>
      <c r="J1025" s="8">
        <v>5</v>
      </c>
      <c r="K1025" s="8">
        <v>11</v>
      </c>
      <c r="L1025" s="8" t="s">
        <v>1295</v>
      </c>
      <c r="M1025" s="8" t="s">
        <v>53</v>
      </c>
      <c r="N1025" s="8" t="e">
        <f>VLOOKUP(D1025,[1]fa31!$D$3:$H$539,5,0)</f>
        <v>#REF!</v>
      </c>
      <c r="O1025" s="8" t="s">
        <v>38</v>
      </c>
      <c r="P1025" s="9">
        <v>146050</v>
      </c>
      <c r="Q1025" s="9">
        <v>0</v>
      </c>
      <c r="R1025" s="9">
        <v>0</v>
      </c>
      <c r="S1025" s="9">
        <v>0</v>
      </c>
      <c r="T1025" s="9">
        <f t="shared" si="148"/>
        <v>146050</v>
      </c>
      <c r="U1025" s="9">
        <v>-126322.34</v>
      </c>
      <c r="V1025" s="9">
        <v>-10166</v>
      </c>
      <c r="W1025" s="9">
        <v>0</v>
      </c>
      <c r="X1025" s="9">
        <v>-10166</v>
      </c>
      <c r="Y1025" s="9">
        <v>0</v>
      </c>
      <c r="Z1025" s="9">
        <v>0</v>
      </c>
      <c r="AA1025" s="9">
        <f t="shared" si="155"/>
        <v>-136488.34</v>
      </c>
      <c r="AB1025" s="9">
        <v>0</v>
      </c>
      <c r="AC1025" s="9">
        <f t="shared" si="149"/>
        <v>19727.660000000003</v>
      </c>
      <c r="AD1025" s="9">
        <f t="shared" si="150"/>
        <v>9561.6600000000035</v>
      </c>
    </row>
    <row r="1026" spans="1:30" x14ac:dyDescent="0.3">
      <c r="A1026" s="8" t="s">
        <v>30</v>
      </c>
      <c r="B1026" s="8" t="s">
        <v>1288</v>
      </c>
      <c r="C1026" s="8">
        <v>2100</v>
      </c>
      <c r="D1026" s="8">
        <v>210000042</v>
      </c>
      <c r="E1026" s="8">
        <v>0</v>
      </c>
      <c r="F1026" s="8" t="s">
        <v>2098</v>
      </c>
      <c r="G1026" s="8" t="s">
        <v>2099</v>
      </c>
      <c r="H1026" s="8" t="s">
        <v>309</v>
      </c>
      <c r="I1026" s="8">
        <v>2</v>
      </c>
      <c r="J1026" s="8">
        <v>5</v>
      </c>
      <c r="K1026" s="8">
        <v>11</v>
      </c>
      <c r="L1026" s="8" t="s">
        <v>1295</v>
      </c>
      <c r="M1026" s="8" t="s">
        <v>53</v>
      </c>
      <c r="N1026" s="8" t="e">
        <f>VLOOKUP(D1026,[1]fa31!$D$3:$H$539,5,0)</f>
        <v>#REF!</v>
      </c>
      <c r="O1026" s="8" t="s">
        <v>38</v>
      </c>
      <c r="P1026" s="9">
        <v>72989</v>
      </c>
      <c r="Q1026" s="9">
        <v>0</v>
      </c>
      <c r="R1026" s="9">
        <v>0</v>
      </c>
      <c r="S1026" s="9">
        <v>0</v>
      </c>
      <c r="T1026" s="9">
        <f t="shared" si="148"/>
        <v>72989</v>
      </c>
      <c r="U1026" s="9">
        <v>-63130.8</v>
      </c>
      <c r="V1026" s="9">
        <v>-5080</v>
      </c>
      <c r="W1026" s="9">
        <v>0</v>
      </c>
      <c r="X1026" s="9">
        <v>-5080</v>
      </c>
      <c r="Y1026" s="9">
        <v>0</v>
      </c>
      <c r="Z1026" s="9">
        <v>0</v>
      </c>
      <c r="AA1026" s="9">
        <f t="shared" si="155"/>
        <v>-68210.8</v>
      </c>
      <c r="AB1026" s="9">
        <v>0</v>
      </c>
      <c r="AC1026" s="9">
        <f t="shared" si="149"/>
        <v>9858.1999999999971</v>
      </c>
      <c r="AD1026" s="9">
        <f t="shared" si="150"/>
        <v>4778.1999999999971</v>
      </c>
    </row>
    <row r="1027" spans="1:30" x14ac:dyDescent="0.3">
      <c r="A1027" s="8" t="s">
        <v>30</v>
      </c>
      <c r="B1027" s="8" t="s">
        <v>1288</v>
      </c>
      <c r="C1027" s="8">
        <v>2100</v>
      </c>
      <c r="D1027" s="8">
        <v>210000045</v>
      </c>
      <c r="E1027" s="8">
        <v>0</v>
      </c>
      <c r="F1027" s="8" t="s">
        <v>2100</v>
      </c>
      <c r="G1027" s="8" t="s">
        <v>2101</v>
      </c>
      <c r="H1027" s="8" t="s">
        <v>309</v>
      </c>
      <c r="I1027" s="8">
        <v>100</v>
      </c>
      <c r="J1027" s="8">
        <v>5</v>
      </c>
      <c r="K1027" s="8">
        <v>11</v>
      </c>
      <c r="L1027" s="8" t="s">
        <v>1295</v>
      </c>
      <c r="M1027" s="8" t="s">
        <v>53</v>
      </c>
      <c r="N1027" s="8" t="e">
        <f>VLOOKUP(D1027,[1]fa31!$D$3:$H$539,5,0)</f>
        <v>#REF!</v>
      </c>
      <c r="O1027" s="8" t="s">
        <v>38</v>
      </c>
      <c r="P1027" s="9">
        <v>65042</v>
      </c>
      <c r="Q1027" s="9">
        <v>0</v>
      </c>
      <c r="R1027" s="9">
        <v>0</v>
      </c>
      <c r="S1027" s="9">
        <v>0</v>
      </c>
      <c r="T1027" s="9">
        <f t="shared" si="148"/>
        <v>65042</v>
      </c>
      <c r="U1027" s="9">
        <v>-56256.24</v>
      </c>
      <c r="V1027" s="9">
        <v>-4528</v>
      </c>
      <c r="W1027" s="9">
        <v>0</v>
      </c>
      <c r="X1027" s="9">
        <v>-4528</v>
      </c>
      <c r="Y1027" s="9">
        <v>0</v>
      </c>
      <c r="Z1027" s="9">
        <v>0</v>
      </c>
      <c r="AA1027" s="9">
        <f t="shared" si="155"/>
        <v>-60784.24</v>
      </c>
      <c r="AB1027" s="9">
        <v>0</v>
      </c>
      <c r="AC1027" s="9">
        <f t="shared" si="149"/>
        <v>8785.760000000002</v>
      </c>
      <c r="AD1027" s="9">
        <f t="shared" si="150"/>
        <v>4257.760000000002</v>
      </c>
    </row>
    <row r="1028" spans="1:30" x14ac:dyDescent="0.3">
      <c r="A1028" s="8" t="s">
        <v>30</v>
      </c>
      <c r="B1028" s="8" t="s">
        <v>1288</v>
      </c>
      <c r="C1028" s="8">
        <v>2100</v>
      </c>
      <c r="D1028" s="8">
        <v>210000046</v>
      </c>
      <c r="E1028" s="8">
        <v>0</v>
      </c>
      <c r="F1028" s="8" t="s">
        <v>2102</v>
      </c>
      <c r="G1028" s="8" t="s">
        <v>2103</v>
      </c>
      <c r="H1028" s="8" t="s">
        <v>309</v>
      </c>
      <c r="I1028" s="8">
        <v>5</v>
      </c>
      <c r="J1028" s="8">
        <v>5</v>
      </c>
      <c r="K1028" s="8">
        <v>11</v>
      </c>
      <c r="L1028" s="8" t="s">
        <v>1295</v>
      </c>
      <c r="M1028" s="8" t="s">
        <v>53</v>
      </c>
      <c r="N1028" s="8" t="e">
        <f>VLOOKUP(D1028,[1]fa31!$D$3:$H$539,5,0)</f>
        <v>#REF!</v>
      </c>
      <c r="O1028" s="8" t="s">
        <v>38</v>
      </c>
      <c r="P1028" s="9">
        <v>69991</v>
      </c>
      <c r="Q1028" s="9">
        <v>0</v>
      </c>
      <c r="R1028" s="9">
        <v>0</v>
      </c>
      <c r="S1028" s="9">
        <v>0</v>
      </c>
      <c r="T1028" s="9">
        <f t="shared" si="148"/>
        <v>69991</v>
      </c>
      <c r="U1028" s="9">
        <v>-60536.81</v>
      </c>
      <c r="V1028" s="9">
        <v>-4872</v>
      </c>
      <c r="W1028" s="9">
        <v>0</v>
      </c>
      <c r="X1028" s="9">
        <v>-4872</v>
      </c>
      <c r="Y1028" s="9">
        <v>0</v>
      </c>
      <c r="Z1028" s="9">
        <v>0</v>
      </c>
      <c r="AA1028" s="9">
        <f t="shared" si="155"/>
        <v>-65408.81</v>
      </c>
      <c r="AB1028" s="9">
        <v>0</v>
      </c>
      <c r="AC1028" s="9">
        <f t="shared" si="149"/>
        <v>9454.1900000000023</v>
      </c>
      <c r="AD1028" s="9">
        <f t="shared" si="150"/>
        <v>4582.1900000000023</v>
      </c>
    </row>
    <row r="1029" spans="1:30" x14ac:dyDescent="0.3">
      <c r="A1029" s="8" t="s">
        <v>30</v>
      </c>
      <c r="B1029" s="8" t="s">
        <v>1288</v>
      </c>
      <c r="C1029" s="8">
        <v>2100</v>
      </c>
      <c r="D1029" s="8">
        <v>210000047</v>
      </c>
      <c r="E1029" s="8">
        <v>0</v>
      </c>
      <c r="F1029" s="8" t="s">
        <v>2104</v>
      </c>
      <c r="G1029" s="8" t="s">
        <v>2105</v>
      </c>
      <c r="H1029" s="8" t="s">
        <v>309</v>
      </c>
      <c r="I1029" s="8">
        <v>100</v>
      </c>
      <c r="J1029" s="8">
        <v>5</v>
      </c>
      <c r="K1029" s="8">
        <v>11</v>
      </c>
      <c r="L1029" s="8" t="s">
        <v>1295</v>
      </c>
      <c r="M1029" s="8" t="s">
        <v>53</v>
      </c>
      <c r="N1029" s="8" t="e">
        <f>VLOOKUP(D1029,[1]fa31!$D$3:$H$539,5,0)</f>
        <v>#REF!</v>
      </c>
      <c r="O1029" s="8" t="s">
        <v>38</v>
      </c>
      <c r="P1029" s="9">
        <v>12498</v>
      </c>
      <c r="Q1029" s="9">
        <v>0</v>
      </c>
      <c r="R1029" s="9">
        <v>0</v>
      </c>
      <c r="S1029" s="9">
        <v>0</v>
      </c>
      <c r="T1029" s="9">
        <f t="shared" ref="T1029:T1092" si="156">P1029+Q1029+R1029+S1029</f>
        <v>12498</v>
      </c>
      <c r="U1029" s="9">
        <v>-10810.36</v>
      </c>
      <c r="V1029" s="9">
        <v>-870</v>
      </c>
      <c r="W1029" s="9">
        <v>0</v>
      </c>
      <c r="X1029" s="9">
        <v>-870</v>
      </c>
      <c r="Y1029" s="9">
        <v>0</v>
      </c>
      <c r="Z1029" s="9">
        <v>0</v>
      </c>
      <c r="AA1029" s="9">
        <f t="shared" si="155"/>
        <v>-11680.36</v>
      </c>
      <c r="AB1029" s="9">
        <v>0</v>
      </c>
      <c r="AC1029" s="9">
        <f t="shared" ref="AC1029:AC1092" si="157">P1029+U1029</f>
        <v>1687.6399999999994</v>
      </c>
      <c r="AD1029" s="9">
        <f t="shared" ref="AD1029:AD1092" si="158">T1029+AA1029</f>
        <v>817.63999999999942</v>
      </c>
    </row>
    <row r="1030" spans="1:30" x14ac:dyDescent="0.3">
      <c r="A1030" s="8" t="s">
        <v>30</v>
      </c>
      <c r="B1030" s="8" t="s">
        <v>1288</v>
      </c>
      <c r="C1030" s="8">
        <v>2100</v>
      </c>
      <c r="D1030" s="8">
        <v>210000048</v>
      </c>
      <c r="E1030" s="8">
        <v>0</v>
      </c>
      <c r="F1030" s="8" t="s">
        <v>2106</v>
      </c>
      <c r="G1030" s="8" t="s">
        <v>2107</v>
      </c>
      <c r="H1030" s="8" t="s">
        <v>309</v>
      </c>
      <c r="I1030" s="8">
        <v>4</v>
      </c>
      <c r="J1030" s="8">
        <v>5</v>
      </c>
      <c r="K1030" s="8">
        <v>11</v>
      </c>
      <c r="L1030" s="8" t="s">
        <v>1295</v>
      </c>
      <c r="M1030" s="8" t="s">
        <v>53</v>
      </c>
      <c r="N1030" s="8" t="e">
        <f>VLOOKUP(D1030,[1]fa31!$D$3:$H$539,5,0)</f>
        <v>#REF!</v>
      </c>
      <c r="O1030" s="8" t="s">
        <v>38</v>
      </c>
      <c r="P1030" s="9">
        <v>31996</v>
      </c>
      <c r="Q1030" s="9">
        <v>0</v>
      </c>
      <c r="R1030" s="9">
        <v>0</v>
      </c>
      <c r="S1030" s="9">
        <v>0</v>
      </c>
      <c r="T1030" s="9">
        <f t="shared" si="156"/>
        <v>31996</v>
      </c>
      <c r="U1030" s="9">
        <v>-27674.560000000001</v>
      </c>
      <c r="V1030" s="9">
        <v>-2227</v>
      </c>
      <c r="W1030" s="9">
        <v>0</v>
      </c>
      <c r="X1030" s="9">
        <v>-2227</v>
      </c>
      <c r="Y1030" s="9">
        <v>0</v>
      </c>
      <c r="Z1030" s="9">
        <v>0</v>
      </c>
      <c r="AA1030" s="9">
        <f t="shared" si="155"/>
        <v>-29901.56</v>
      </c>
      <c r="AB1030" s="9">
        <v>0</v>
      </c>
      <c r="AC1030" s="9">
        <f t="shared" si="157"/>
        <v>4321.4399999999987</v>
      </c>
      <c r="AD1030" s="9">
        <f t="shared" si="158"/>
        <v>2094.4399999999987</v>
      </c>
    </row>
    <row r="1031" spans="1:30" x14ac:dyDescent="0.3">
      <c r="A1031" s="8" t="s">
        <v>30</v>
      </c>
      <c r="B1031" s="8" t="s">
        <v>1288</v>
      </c>
      <c r="C1031" s="8">
        <v>2100</v>
      </c>
      <c r="D1031" s="8">
        <v>210000049</v>
      </c>
      <c r="E1031" s="8">
        <v>0</v>
      </c>
      <c r="F1031" s="8" t="s">
        <v>2108</v>
      </c>
      <c r="G1031" s="8" t="s">
        <v>2109</v>
      </c>
      <c r="H1031" s="8" t="s">
        <v>309</v>
      </c>
      <c r="I1031" s="8">
        <v>1</v>
      </c>
      <c r="J1031" s="8">
        <v>5</v>
      </c>
      <c r="K1031" s="8">
        <v>11</v>
      </c>
      <c r="L1031" s="8" t="s">
        <v>1295</v>
      </c>
      <c r="M1031" s="8" t="s">
        <v>53</v>
      </c>
      <c r="N1031" s="8" t="e">
        <f>VLOOKUP(D1031,[1]fa31!$D$3:$H$539,5,0)</f>
        <v>#REF!</v>
      </c>
      <c r="O1031" s="8" t="s">
        <v>38</v>
      </c>
      <c r="P1031" s="9">
        <v>86623</v>
      </c>
      <c r="Q1031" s="9">
        <v>0</v>
      </c>
      <c r="R1031" s="9">
        <v>0</v>
      </c>
      <c r="S1031" s="9">
        <v>0</v>
      </c>
      <c r="T1031" s="9">
        <f t="shared" si="156"/>
        <v>86623</v>
      </c>
      <c r="U1031" s="9">
        <v>-74922.12</v>
      </c>
      <c r="V1031" s="9">
        <v>-6030</v>
      </c>
      <c r="W1031" s="9">
        <v>0</v>
      </c>
      <c r="X1031" s="9">
        <v>-6030</v>
      </c>
      <c r="Y1031" s="9">
        <v>0</v>
      </c>
      <c r="Z1031" s="9">
        <v>0</v>
      </c>
      <c r="AA1031" s="9">
        <f t="shared" si="155"/>
        <v>-80952.12</v>
      </c>
      <c r="AB1031" s="9">
        <v>0</v>
      </c>
      <c r="AC1031" s="9">
        <f t="shared" si="157"/>
        <v>11700.880000000005</v>
      </c>
      <c r="AD1031" s="9">
        <f t="shared" si="158"/>
        <v>5670.8800000000047</v>
      </c>
    </row>
    <row r="1032" spans="1:30" x14ac:dyDescent="0.3">
      <c r="A1032" s="8" t="s">
        <v>30</v>
      </c>
      <c r="B1032" s="8" t="s">
        <v>1288</v>
      </c>
      <c r="C1032" s="8">
        <v>2100</v>
      </c>
      <c r="D1032" s="8">
        <v>210000055</v>
      </c>
      <c r="E1032" s="8">
        <v>0</v>
      </c>
      <c r="F1032" s="8" t="s">
        <v>2110</v>
      </c>
      <c r="G1032" s="8" t="s">
        <v>2111</v>
      </c>
      <c r="H1032" s="8" t="s">
        <v>309</v>
      </c>
      <c r="I1032" s="8">
        <v>1</v>
      </c>
      <c r="J1032" s="8">
        <v>5</v>
      </c>
      <c r="K1032" s="8">
        <v>11</v>
      </c>
      <c r="L1032" s="8" t="s">
        <v>1295</v>
      </c>
      <c r="M1032" s="8" t="s">
        <v>53</v>
      </c>
      <c r="N1032" s="8" t="e">
        <f>VLOOKUP(D1032,[1]fa31!$D$3:$H$539,5,0)</f>
        <v>#REF!</v>
      </c>
      <c r="O1032" s="8" t="s">
        <v>38</v>
      </c>
      <c r="P1032" s="9">
        <v>25786</v>
      </c>
      <c r="Q1032" s="9">
        <v>0</v>
      </c>
      <c r="R1032" s="9">
        <v>0</v>
      </c>
      <c r="S1032" s="9">
        <v>0</v>
      </c>
      <c r="T1032" s="9">
        <f t="shared" si="156"/>
        <v>25786</v>
      </c>
      <c r="U1032" s="9">
        <v>-22302.34</v>
      </c>
      <c r="V1032" s="9">
        <v>-1795</v>
      </c>
      <c r="W1032" s="9">
        <v>0</v>
      </c>
      <c r="X1032" s="9">
        <v>-1795</v>
      </c>
      <c r="Y1032" s="9">
        <v>0</v>
      </c>
      <c r="Z1032" s="9">
        <v>0</v>
      </c>
      <c r="AA1032" s="9">
        <f t="shared" si="155"/>
        <v>-24097.34</v>
      </c>
      <c r="AB1032" s="9">
        <v>0</v>
      </c>
      <c r="AC1032" s="9">
        <f t="shared" si="157"/>
        <v>3483.66</v>
      </c>
      <c r="AD1032" s="9">
        <f t="shared" si="158"/>
        <v>1688.6599999999999</v>
      </c>
    </row>
    <row r="1033" spans="1:30" x14ac:dyDescent="0.3">
      <c r="A1033" s="8" t="s">
        <v>30</v>
      </c>
      <c r="B1033" s="8" t="s">
        <v>1288</v>
      </c>
      <c r="C1033" s="8">
        <v>2100</v>
      </c>
      <c r="D1033" s="8">
        <v>210000057</v>
      </c>
      <c r="E1033" s="8">
        <v>0</v>
      </c>
      <c r="F1033" s="8" t="s">
        <v>2112</v>
      </c>
      <c r="G1033" s="8" t="s">
        <v>2113</v>
      </c>
      <c r="H1033" s="8" t="s">
        <v>309</v>
      </c>
      <c r="I1033" s="8">
        <v>1</v>
      </c>
      <c r="J1033" s="8">
        <v>5</v>
      </c>
      <c r="K1033" s="8">
        <v>11</v>
      </c>
      <c r="L1033" s="8" t="s">
        <v>1295</v>
      </c>
      <c r="M1033" s="8" t="s">
        <v>53</v>
      </c>
      <c r="N1033" s="8" t="e">
        <f>VLOOKUP(D1033,[1]fa31!$D$3:$H$539,5,0)</f>
        <v>#REF!</v>
      </c>
      <c r="O1033" s="8" t="s">
        <v>38</v>
      </c>
      <c r="P1033" s="9">
        <v>13156</v>
      </c>
      <c r="Q1033" s="9">
        <v>0</v>
      </c>
      <c r="R1033" s="9">
        <v>0</v>
      </c>
      <c r="S1033" s="9">
        <v>0</v>
      </c>
      <c r="T1033" s="9">
        <f t="shared" si="156"/>
        <v>13156</v>
      </c>
      <c r="U1033" s="9">
        <v>-11379.38</v>
      </c>
      <c r="V1033" s="9">
        <v>-915</v>
      </c>
      <c r="W1033" s="9">
        <v>0</v>
      </c>
      <c r="X1033" s="9">
        <v>-915</v>
      </c>
      <c r="Y1033" s="9">
        <v>0</v>
      </c>
      <c r="Z1033" s="9">
        <v>0</v>
      </c>
      <c r="AA1033" s="9">
        <f t="shared" si="155"/>
        <v>-12294.38</v>
      </c>
      <c r="AB1033" s="9">
        <v>0</v>
      </c>
      <c r="AC1033" s="9">
        <f t="shared" si="157"/>
        <v>1776.6200000000008</v>
      </c>
      <c r="AD1033" s="9">
        <f t="shared" si="158"/>
        <v>861.6200000000008</v>
      </c>
    </row>
    <row r="1034" spans="1:30" x14ac:dyDescent="0.3">
      <c r="A1034" s="8" t="s">
        <v>30</v>
      </c>
      <c r="B1034" s="8" t="s">
        <v>1288</v>
      </c>
      <c r="C1034" s="8">
        <v>2100</v>
      </c>
      <c r="D1034" s="8">
        <v>210000058</v>
      </c>
      <c r="E1034" s="8">
        <v>0</v>
      </c>
      <c r="F1034" s="8" t="s">
        <v>2114</v>
      </c>
      <c r="G1034" s="8" t="s">
        <v>2113</v>
      </c>
      <c r="H1034" s="8" t="s">
        <v>309</v>
      </c>
      <c r="I1034" s="8">
        <v>1</v>
      </c>
      <c r="J1034" s="8">
        <v>5</v>
      </c>
      <c r="K1034" s="8">
        <v>11</v>
      </c>
      <c r="L1034" s="8" t="s">
        <v>1295</v>
      </c>
      <c r="M1034" s="8" t="s">
        <v>53</v>
      </c>
      <c r="N1034" s="8" t="e">
        <f>VLOOKUP(D1034,[1]fa31!$D$3:$H$539,5,0)</f>
        <v>#REF!</v>
      </c>
      <c r="O1034" s="8" t="s">
        <v>38</v>
      </c>
      <c r="P1034" s="9">
        <v>13156</v>
      </c>
      <c r="Q1034" s="9">
        <v>0</v>
      </c>
      <c r="R1034" s="9">
        <v>0</v>
      </c>
      <c r="S1034" s="9">
        <v>0</v>
      </c>
      <c r="T1034" s="9">
        <f t="shared" si="156"/>
        <v>13156</v>
      </c>
      <c r="U1034" s="9">
        <v>-11379.38</v>
      </c>
      <c r="V1034" s="9">
        <v>-915</v>
      </c>
      <c r="W1034" s="9">
        <v>0</v>
      </c>
      <c r="X1034" s="9">
        <v>-915</v>
      </c>
      <c r="Y1034" s="9">
        <v>0</v>
      </c>
      <c r="Z1034" s="9">
        <v>0</v>
      </c>
      <c r="AA1034" s="9">
        <f t="shared" si="155"/>
        <v>-12294.38</v>
      </c>
      <c r="AB1034" s="9">
        <v>0</v>
      </c>
      <c r="AC1034" s="9">
        <f t="shared" si="157"/>
        <v>1776.6200000000008</v>
      </c>
      <c r="AD1034" s="9">
        <f t="shared" si="158"/>
        <v>861.6200000000008</v>
      </c>
    </row>
    <row r="1035" spans="1:30" x14ac:dyDescent="0.3">
      <c r="A1035" s="8" t="s">
        <v>30</v>
      </c>
      <c r="B1035" s="8" t="s">
        <v>1288</v>
      </c>
      <c r="C1035" s="8">
        <v>2100</v>
      </c>
      <c r="D1035" s="8">
        <v>210000089</v>
      </c>
      <c r="E1035" s="8">
        <v>0</v>
      </c>
      <c r="F1035" s="8" t="s">
        <v>2115</v>
      </c>
      <c r="G1035" s="8" t="s">
        <v>2116</v>
      </c>
      <c r="H1035" s="8" t="s">
        <v>309</v>
      </c>
      <c r="I1035" s="8">
        <v>705</v>
      </c>
      <c r="J1035" s="8">
        <v>6</v>
      </c>
      <c r="K1035" s="8">
        <v>1</v>
      </c>
      <c r="L1035" s="8" t="s">
        <v>2117</v>
      </c>
      <c r="M1035" s="8" t="s">
        <v>53</v>
      </c>
      <c r="N1035" s="8" t="e">
        <f>VLOOKUP(D1035,[1]fa31!$D$3:$H$539,5,0)</f>
        <v>#REF!</v>
      </c>
      <c r="O1035" s="8" t="s">
        <v>38</v>
      </c>
      <c r="P1035" s="9">
        <v>169910</v>
      </c>
      <c r="Q1035" s="9">
        <v>0</v>
      </c>
      <c r="R1035" s="9">
        <v>0</v>
      </c>
      <c r="S1035" s="9">
        <v>0</v>
      </c>
      <c r="T1035" s="9">
        <f t="shared" si="156"/>
        <v>169910</v>
      </c>
      <c r="U1035" s="9">
        <v>-143063.74</v>
      </c>
      <c r="V1035" s="9">
        <v>-12704</v>
      </c>
      <c r="W1035" s="9">
        <v>0</v>
      </c>
      <c r="X1035" s="9">
        <v>-12704</v>
      </c>
      <c r="Y1035" s="9">
        <v>0</v>
      </c>
      <c r="Z1035" s="9">
        <v>0</v>
      </c>
      <c r="AA1035" s="9">
        <f t="shared" si="155"/>
        <v>-155767.74</v>
      </c>
      <c r="AB1035" s="9">
        <v>0</v>
      </c>
      <c r="AC1035" s="9">
        <f t="shared" si="157"/>
        <v>26846.260000000009</v>
      </c>
      <c r="AD1035" s="9">
        <f t="shared" si="158"/>
        <v>14142.260000000009</v>
      </c>
    </row>
    <row r="1036" spans="1:30" x14ac:dyDescent="0.3">
      <c r="A1036" s="8" t="s">
        <v>30</v>
      </c>
      <c r="B1036" s="8" t="s">
        <v>1288</v>
      </c>
      <c r="C1036" s="8">
        <v>2100</v>
      </c>
      <c r="D1036" s="8">
        <v>210000091</v>
      </c>
      <c r="E1036" s="8">
        <v>0</v>
      </c>
      <c r="F1036" s="8" t="s">
        <v>2118</v>
      </c>
      <c r="G1036" s="8" t="s">
        <v>2119</v>
      </c>
      <c r="H1036" s="8" t="s">
        <v>309</v>
      </c>
      <c r="I1036" s="8">
        <v>413</v>
      </c>
      <c r="J1036" s="8">
        <v>6</v>
      </c>
      <c r="K1036" s="8">
        <v>2</v>
      </c>
      <c r="L1036" s="8" t="s">
        <v>2120</v>
      </c>
      <c r="M1036" s="8" t="s">
        <v>53</v>
      </c>
      <c r="N1036" s="8" t="e">
        <f>VLOOKUP(D1036,[1]fa31!$D$3:$H$539,5,0)</f>
        <v>#REF!</v>
      </c>
      <c r="O1036" s="8" t="s">
        <v>38</v>
      </c>
      <c r="P1036" s="9">
        <v>83846</v>
      </c>
      <c r="Q1036" s="9">
        <v>0</v>
      </c>
      <c r="R1036" s="9">
        <v>0</v>
      </c>
      <c r="S1036" s="9">
        <v>0</v>
      </c>
      <c r="T1036" s="9">
        <f t="shared" si="156"/>
        <v>83846</v>
      </c>
      <c r="U1036" s="9">
        <v>-69941.119999999995</v>
      </c>
      <c r="V1036" s="9">
        <v>-6244</v>
      </c>
      <c r="W1036" s="9">
        <v>0</v>
      </c>
      <c r="X1036" s="9">
        <v>-6244</v>
      </c>
      <c r="Y1036" s="9">
        <v>0</v>
      </c>
      <c r="Z1036" s="9">
        <v>0</v>
      </c>
      <c r="AA1036" s="9">
        <f t="shared" si="155"/>
        <v>-76185.119999999995</v>
      </c>
      <c r="AB1036" s="9">
        <v>0</v>
      </c>
      <c r="AC1036" s="9">
        <f t="shared" si="157"/>
        <v>13904.880000000005</v>
      </c>
      <c r="AD1036" s="9">
        <f t="shared" si="158"/>
        <v>7660.8800000000047</v>
      </c>
    </row>
    <row r="1037" spans="1:30" x14ac:dyDescent="0.3">
      <c r="A1037" s="8" t="s">
        <v>30</v>
      </c>
      <c r="B1037" s="8" t="s">
        <v>1288</v>
      </c>
      <c r="C1037" s="8">
        <v>2100</v>
      </c>
      <c r="D1037" s="8">
        <v>210000093</v>
      </c>
      <c r="E1037" s="8">
        <v>0</v>
      </c>
      <c r="F1037" s="8" t="s">
        <v>2121</v>
      </c>
      <c r="G1037" s="8" t="s">
        <v>2122</v>
      </c>
      <c r="H1037" s="8" t="s">
        <v>309</v>
      </c>
      <c r="I1037" s="8">
        <v>1</v>
      </c>
      <c r="J1037" s="8">
        <v>7</v>
      </c>
      <c r="K1037" s="8">
        <v>0</v>
      </c>
      <c r="L1037" s="8" t="s">
        <v>310</v>
      </c>
      <c r="M1037" s="8" t="s">
        <v>53</v>
      </c>
      <c r="N1037" s="8" t="e">
        <f>VLOOKUP(D1037,[1]fa31!$D$3:$H$539,5,0)</f>
        <v>#REF!</v>
      </c>
      <c r="O1037" s="8" t="s">
        <v>38</v>
      </c>
      <c r="P1037" s="9">
        <v>1489891</v>
      </c>
      <c r="Q1037" s="9">
        <v>0</v>
      </c>
      <c r="R1037" s="9">
        <v>0</v>
      </c>
      <c r="S1037" s="9">
        <v>0</v>
      </c>
      <c r="T1037" s="9">
        <f t="shared" si="156"/>
        <v>1489891</v>
      </c>
      <c r="U1037" s="9">
        <v>-1132441.32</v>
      </c>
      <c r="V1037" s="9">
        <v>-106108</v>
      </c>
      <c r="W1037" s="9">
        <v>0</v>
      </c>
      <c r="X1037" s="9">
        <v>-106108</v>
      </c>
      <c r="Y1037" s="9">
        <v>0</v>
      </c>
      <c r="Z1037" s="9">
        <v>0</v>
      </c>
      <c r="AA1037" s="9">
        <f t="shared" si="155"/>
        <v>-1238549.32</v>
      </c>
      <c r="AB1037" s="9">
        <v>0</v>
      </c>
      <c r="AC1037" s="9">
        <f t="shared" si="157"/>
        <v>357449.67999999993</v>
      </c>
      <c r="AD1037" s="10">
        <f t="shared" si="158"/>
        <v>251341.67999999993</v>
      </c>
    </row>
    <row r="1038" spans="1:30" x14ac:dyDescent="0.3">
      <c r="A1038" s="8" t="s">
        <v>30</v>
      </c>
      <c r="B1038" s="8" t="s">
        <v>1288</v>
      </c>
      <c r="C1038" s="8">
        <v>2100</v>
      </c>
      <c r="D1038" s="8">
        <v>210000119</v>
      </c>
      <c r="E1038" s="8">
        <v>0</v>
      </c>
      <c r="F1038" s="8" t="s">
        <v>2123</v>
      </c>
      <c r="G1038" s="8" t="s">
        <v>2124</v>
      </c>
      <c r="H1038" s="8" t="s">
        <v>309</v>
      </c>
      <c r="I1038" s="8">
        <v>1</v>
      </c>
      <c r="J1038" s="8">
        <v>8</v>
      </c>
      <c r="K1038" s="8">
        <v>5</v>
      </c>
      <c r="L1038" s="8" t="s">
        <v>2125</v>
      </c>
      <c r="M1038" s="8" t="s">
        <v>53</v>
      </c>
      <c r="N1038" s="8" t="e">
        <f>VLOOKUP(D1038,[1]fa31!$D$3:$H$539,5,0)</f>
        <v>#REF!</v>
      </c>
      <c r="O1038" s="8" t="s">
        <v>38</v>
      </c>
      <c r="P1038" s="9">
        <v>11875</v>
      </c>
      <c r="Q1038" s="9">
        <v>0</v>
      </c>
      <c r="R1038" s="9">
        <v>0</v>
      </c>
      <c r="S1038" s="9">
        <v>0</v>
      </c>
      <c r="T1038" s="9">
        <f t="shared" si="156"/>
        <v>11875</v>
      </c>
      <c r="U1038" s="9">
        <v>-7435.43</v>
      </c>
      <c r="V1038" s="9">
        <v>-844</v>
      </c>
      <c r="W1038" s="9">
        <v>0</v>
      </c>
      <c r="X1038" s="9">
        <v>-844</v>
      </c>
      <c r="Y1038" s="9">
        <v>0</v>
      </c>
      <c r="Z1038" s="9">
        <v>0</v>
      </c>
      <c r="AA1038" s="9">
        <f t="shared" si="155"/>
        <v>-8279.43</v>
      </c>
      <c r="AB1038" s="9">
        <v>0</v>
      </c>
      <c r="AC1038" s="9">
        <f t="shared" si="157"/>
        <v>4439.57</v>
      </c>
      <c r="AD1038" s="9">
        <f t="shared" si="158"/>
        <v>3595.5699999999997</v>
      </c>
    </row>
    <row r="1039" spans="1:30" x14ac:dyDescent="0.3">
      <c r="A1039" s="8" t="s">
        <v>30</v>
      </c>
      <c r="B1039" s="8" t="s">
        <v>1288</v>
      </c>
      <c r="C1039" s="8">
        <v>2100</v>
      </c>
      <c r="D1039" s="8">
        <v>210000169</v>
      </c>
      <c r="E1039" s="8">
        <v>0</v>
      </c>
      <c r="F1039" s="8" t="s">
        <v>2126</v>
      </c>
      <c r="G1039" s="8" t="s">
        <v>2127</v>
      </c>
      <c r="H1039" s="8" t="s">
        <v>309</v>
      </c>
      <c r="I1039" s="8">
        <v>4</v>
      </c>
      <c r="J1039" s="8">
        <v>9</v>
      </c>
      <c r="K1039" s="8">
        <v>3</v>
      </c>
      <c r="L1039" s="8" t="s">
        <v>1504</v>
      </c>
      <c r="M1039" s="8" t="s">
        <v>53</v>
      </c>
      <c r="N1039" s="8" t="e">
        <f>VLOOKUP(D1039,[1]fa31!$D$3:$H$539,5,0)</f>
        <v>#REF!</v>
      </c>
      <c r="O1039" s="8" t="s">
        <v>38</v>
      </c>
      <c r="P1039" s="9">
        <v>17550</v>
      </c>
      <c r="Q1039" s="9">
        <v>0</v>
      </c>
      <c r="R1039" s="9">
        <v>0</v>
      </c>
      <c r="S1039" s="9">
        <v>0</v>
      </c>
      <c r="T1039" s="9">
        <f t="shared" si="156"/>
        <v>17550</v>
      </c>
      <c r="U1039" s="9">
        <v>-9615.5300000000007</v>
      </c>
      <c r="V1039" s="9">
        <v>-1245</v>
      </c>
      <c r="W1039" s="9">
        <v>0</v>
      </c>
      <c r="X1039" s="9">
        <v>-1245</v>
      </c>
      <c r="Y1039" s="9">
        <v>0</v>
      </c>
      <c r="Z1039" s="9">
        <v>0</v>
      </c>
      <c r="AA1039" s="9">
        <f t="shared" si="155"/>
        <v>-10860.53</v>
      </c>
      <c r="AB1039" s="9">
        <v>0</v>
      </c>
      <c r="AC1039" s="9">
        <f t="shared" si="157"/>
        <v>7934.4699999999993</v>
      </c>
      <c r="AD1039" s="9">
        <f t="shared" si="158"/>
        <v>6689.4699999999993</v>
      </c>
    </row>
    <row r="1040" spans="1:30" x14ac:dyDescent="0.3">
      <c r="A1040" s="8" t="s">
        <v>30</v>
      </c>
      <c r="B1040" s="8" t="s">
        <v>1288</v>
      </c>
      <c r="C1040" s="8">
        <v>2100</v>
      </c>
      <c r="D1040" s="8">
        <v>210000170</v>
      </c>
      <c r="E1040" s="8">
        <v>0</v>
      </c>
      <c r="F1040" s="8" t="s">
        <v>2128</v>
      </c>
      <c r="G1040" s="8" t="s">
        <v>2129</v>
      </c>
      <c r="H1040" s="8" t="s">
        <v>309</v>
      </c>
      <c r="I1040" s="8">
        <v>5</v>
      </c>
      <c r="J1040" s="8">
        <v>9</v>
      </c>
      <c r="K1040" s="8">
        <v>3</v>
      </c>
      <c r="L1040" s="8" t="s">
        <v>1504</v>
      </c>
      <c r="M1040" s="8" t="s">
        <v>53</v>
      </c>
      <c r="N1040" s="8" t="e">
        <f>VLOOKUP(D1040,[1]fa31!$D$3:$H$539,5,0)</f>
        <v>#REF!</v>
      </c>
      <c r="O1040" s="8" t="s">
        <v>38</v>
      </c>
      <c r="P1040" s="9">
        <v>7593.75</v>
      </c>
      <c r="Q1040" s="9">
        <v>0</v>
      </c>
      <c r="R1040" s="9">
        <v>0</v>
      </c>
      <c r="S1040" s="9">
        <v>0</v>
      </c>
      <c r="T1040" s="9">
        <f t="shared" si="156"/>
        <v>7593.75</v>
      </c>
      <c r="U1040" s="9">
        <v>-4160.22</v>
      </c>
      <c r="V1040" s="9">
        <v>-539</v>
      </c>
      <c r="W1040" s="9">
        <v>0</v>
      </c>
      <c r="X1040" s="9">
        <v>-539</v>
      </c>
      <c r="Y1040" s="9">
        <v>0</v>
      </c>
      <c r="Z1040" s="9">
        <v>0</v>
      </c>
      <c r="AA1040" s="9">
        <f t="shared" si="155"/>
        <v>-4699.22</v>
      </c>
      <c r="AB1040" s="9">
        <v>0</v>
      </c>
      <c r="AC1040" s="9">
        <f t="shared" si="157"/>
        <v>3433.5299999999997</v>
      </c>
      <c r="AD1040" s="9">
        <f t="shared" si="158"/>
        <v>2894.5299999999997</v>
      </c>
    </row>
    <row r="1041" spans="1:30" x14ac:dyDescent="0.3">
      <c r="A1041" s="8" t="s">
        <v>30</v>
      </c>
      <c r="B1041" s="8" t="s">
        <v>1288</v>
      </c>
      <c r="C1041" s="8">
        <v>2100</v>
      </c>
      <c r="D1041" s="8">
        <v>210000192</v>
      </c>
      <c r="E1041" s="8">
        <v>0</v>
      </c>
      <c r="F1041" s="8" t="s">
        <v>2130</v>
      </c>
      <c r="G1041" s="8" t="s">
        <v>2131</v>
      </c>
      <c r="H1041" s="8" t="s">
        <v>309</v>
      </c>
      <c r="I1041" s="8">
        <v>1</v>
      </c>
      <c r="J1041" s="8">
        <v>4</v>
      </c>
      <c r="K1041" s="8">
        <v>2</v>
      </c>
      <c r="L1041" s="8" t="s">
        <v>2132</v>
      </c>
      <c r="M1041" s="8" t="s">
        <v>53</v>
      </c>
      <c r="N1041" s="8" t="e">
        <f>VLOOKUP(D1041,[1]fa31!$D$3:$H$539,5,0)</f>
        <v>#REF!</v>
      </c>
      <c r="O1041" s="8" t="s">
        <v>38</v>
      </c>
      <c r="P1041" s="9">
        <v>40535</v>
      </c>
      <c r="Q1041" s="9">
        <v>0</v>
      </c>
      <c r="R1041" s="9">
        <v>0</v>
      </c>
      <c r="S1041" s="9">
        <v>0</v>
      </c>
      <c r="T1041" s="9">
        <f t="shared" si="156"/>
        <v>40535</v>
      </c>
      <c r="U1041" s="9">
        <v>-38508.15</v>
      </c>
      <c r="V1041" s="9">
        <v>0</v>
      </c>
      <c r="W1041" s="9">
        <v>0</v>
      </c>
      <c r="X1041" s="9">
        <v>0</v>
      </c>
      <c r="Y1041" s="9">
        <v>0</v>
      </c>
      <c r="Z1041" s="9">
        <v>0</v>
      </c>
      <c r="AA1041" s="9">
        <f t="shared" si="155"/>
        <v>-38508.15</v>
      </c>
      <c r="AB1041" s="9">
        <v>0</v>
      </c>
      <c r="AC1041" s="9">
        <f t="shared" si="157"/>
        <v>2026.8499999999985</v>
      </c>
      <c r="AD1041" s="9">
        <f t="shared" si="158"/>
        <v>2026.8499999999985</v>
      </c>
    </row>
    <row r="1042" spans="1:30" x14ac:dyDescent="0.3">
      <c r="A1042" s="8" t="s">
        <v>30</v>
      </c>
      <c r="B1042" s="8" t="s">
        <v>1288</v>
      </c>
      <c r="C1042" s="8">
        <v>2100</v>
      </c>
      <c r="D1042" s="8">
        <v>210000193</v>
      </c>
      <c r="E1042" s="8">
        <v>0</v>
      </c>
      <c r="F1042" s="8" t="s">
        <v>2133</v>
      </c>
      <c r="G1042" s="8" t="s">
        <v>2131</v>
      </c>
      <c r="H1042" s="8" t="s">
        <v>309</v>
      </c>
      <c r="I1042" s="8">
        <v>1</v>
      </c>
      <c r="J1042" s="8">
        <v>4</v>
      </c>
      <c r="K1042" s="8">
        <v>3</v>
      </c>
      <c r="L1042" s="8" t="s">
        <v>2134</v>
      </c>
      <c r="M1042" s="8" t="s">
        <v>53</v>
      </c>
      <c r="N1042" s="8" t="e">
        <f>VLOOKUP(D1042,[1]fa31!$D$3:$H$539,5,0)</f>
        <v>#REF!</v>
      </c>
      <c r="O1042" s="8" t="s">
        <v>38</v>
      </c>
      <c r="P1042" s="9">
        <v>33548</v>
      </c>
      <c r="Q1042" s="9">
        <v>0</v>
      </c>
      <c r="R1042" s="9">
        <v>0</v>
      </c>
      <c r="S1042" s="9">
        <v>0</v>
      </c>
      <c r="T1042" s="9">
        <f t="shared" si="156"/>
        <v>33548</v>
      </c>
      <c r="U1042" s="9">
        <v>-31870.46</v>
      </c>
      <c r="V1042" s="9">
        <v>0</v>
      </c>
      <c r="W1042" s="9">
        <v>0</v>
      </c>
      <c r="X1042" s="9">
        <v>0</v>
      </c>
      <c r="Y1042" s="9">
        <v>0</v>
      </c>
      <c r="Z1042" s="9">
        <v>0</v>
      </c>
      <c r="AA1042" s="9">
        <f t="shared" si="155"/>
        <v>-31870.46</v>
      </c>
      <c r="AB1042" s="9">
        <v>0</v>
      </c>
      <c r="AC1042" s="9">
        <f t="shared" si="157"/>
        <v>1677.5400000000009</v>
      </c>
      <c r="AD1042" s="9">
        <f t="shared" si="158"/>
        <v>1677.5400000000009</v>
      </c>
    </row>
    <row r="1043" spans="1:30" x14ac:dyDescent="0.3">
      <c r="A1043" s="8" t="s">
        <v>30</v>
      </c>
      <c r="B1043" s="8" t="s">
        <v>1288</v>
      </c>
      <c r="C1043" s="8">
        <v>2100</v>
      </c>
      <c r="D1043" s="8">
        <v>210000194</v>
      </c>
      <c r="E1043" s="8">
        <v>0</v>
      </c>
      <c r="F1043" s="8" t="s">
        <v>2135</v>
      </c>
      <c r="G1043" s="8" t="s">
        <v>2136</v>
      </c>
      <c r="H1043" s="8" t="s">
        <v>309</v>
      </c>
      <c r="I1043" s="8">
        <v>1</v>
      </c>
      <c r="J1043" s="8">
        <v>6</v>
      </c>
      <c r="K1043" s="8">
        <v>11</v>
      </c>
      <c r="L1043" s="8" t="s">
        <v>2137</v>
      </c>
      <c r="M1043" s="8" t="s">
        <v>53</v>
      </c>
      <c r="N1043" s="8" t="e">
        <f>VLOOKUP(D1043,[1]fa31!$D$3:$H$539,5,0)</f>
        <v>#REF!</v>
      </c>
      <c r="O1043" s="8" t="s">
        <v>38</v>
      </c>
      <c r="P1043" s="9">
        <v>64097</v>
      </c>
      <c r="Q1043" s="9">
        <v>0</v>
      </c>
      <c r="R1043" s="9">
        <v>0</v>
      </c>
      <c r="S1043" s="9">
        <v>0</v>
      </c>
      <c r="T1043" s="9">
        <f t="shared" si="156"/>
        <v>64097</v>
      </c>
      <c r="U1043" s="9">
        <v>-49196.39</v>
      </c>
      <c r="V1043" s="9">
        <v>-4577</v>
      </c>
      <c r="W1043" s="9">
        <v>0</v>
      </c>
      <c r="X1043" s="9">
        <v>-4577</v>
      </c>
      <c r="Y1043" s="9">
        <v>0</v>
      </c>
      <c r="Z1043" s="9">
        <v>0</v>
      </c>
      <c r="AA1043" s="9">
        <f t="shared" si="155"/>
        <v>-53773.39</v>
      </c>
      <c r="AB1043" s="9">
        <v>0</v>
      </c>
      <c r="AC1043" s="9">
        <f t="shared" si="157"/>
        <v>14900.61</v>
      </c>
      <c r="AD1043" s="9">
        <f t="shared" si="158"/>
        <v>10323.61</v>
      </c>
    </row>
    <row r="1044" spans="1:30" x14ac:dyDescent="0.3">
      <c r="A1044" s="8" t="s">
        <v>30</v>
      </c>
      <c r="B1044" s="8" t="s">
        <v>1288</v>
      </c>
      <c r="C1044" s="8">
        <v>2100</v>
      </c>
      <c r="D1044" s="8">
        <v>210000195</v>
      </c>
      <c r="E1044" s="8">
        <v>0</v>
      </c>
      <c r="F1044" s="8" t="s">
        <v>2138</v>
      </c>
      <c r="G1044" s="8" t="s">
        <v>308</v>
      </c>
      <c r="H1044" s="8" t="s">
        <v>309</v>
      </c>
      <c r="I1044" s="8">
        <v>1</v>
      </c>
      <c r="J1044" s="8">
        <v>7</v>
      </c>
      <c r="K1044" s="8">
        <v>0</v>
      </c>
      <c r="L1044" s="8" t="s">
        <v>310</v>
      </c>
      <c r="M1044" s="8" t="s">
        <v>53</v>
      </c>
      <c r="N1044" s="8" t="e">
        <f>VLOOKUP(D1044,[1]fa31!$D$3:$H$539,5,0)</f>
        <v>#REF!</v>
      </c>
      <c r="O1044" s="8" t="s">
        <v>38</v>
      </c>
      <c r="P1044" s="9">
        <v>144019</v>
      </c>
      <c r="Q1044" s="9">
        <v>0</v>
      </c>
      <c r="R1044" s="9">
        <v>0</v>
      </c>
      <c r="S1044" s="9">
        <v>0</v>
      </c>
      <c r="T1044" s="9">
        <f t="shared" si="156"/>
        <v>144019</v>
      </c>
      <c r="U1044" s="9">
        <v>-109464.7</v>
      </c>
      <c r="V1044" s="9">
        <v>-10258</v>
      </c>
      <c r="W1044" s="9">
        <v>0</v>
      </c>
      <c r="X1044" s="9">
        <v>-10258</v>
      </c>
      <c r="Y1044" s="9">
        <v>0</v>
      </c>
      <c r="Z1044" s="9">
        <v>0</v>
      </c>
      <c r="AA1044" s="9">
        <f t="shared" si="155"/>
        <v>-119722.7</v>
      </c>
      <c r="AB1044" s="9">
        <v>0</v>
      </c>
      <c r="AC1044" s="9">
        <f t="shared" si="157"/>
        <v>34554.300000000003</v>
      </c>
      <c r="AD1044" s="9">
        <f t="shared" si="158"/>
        <v>24296.300000000003</v>
      </c>
    </row>
    <row r="1045" spans="1:30" x14ac:dyDescent="0.3">
      <c r="A1045" s="8" t="s">
        <v>30</v>
      </c>
      <c r="B1045" s="8" t="s">
        <v>1288</v>
      </c>
      <c r="C1045" s="8">
        <v>2100</v>
      </c>
      <c r="D1045" s="8">
        <v>210000196</v>
      </c>
      <c r="E1045" s="8">
        <v>0</v>
      </c>
      <c r="F1045" s="8" t="s">
        <v>2139</v>
      </c>
      <c r="G1045" s="8" t="s">
        <v>2140</v>
      </c>
      <c r="H1045" s="8" t="s">
        <v>309</v>
      </c>
      <c r="I1045" s="8">
        <v>1</v>
      </c>
      <c r="J1045" s="8">
        <v>7</v>
      </c>
      <c r="K1045" s="8">
        <v>1</v>
      </c>
      <c r="L1045" s="8" t="s">
        <v>2141</v>
      </c>
      <c r="M1045" s="8" t="s">
        <v>53</v>
      </c>
      <c r="N1045" s="8" t="e">
        <f>VLOOKUP(D1045,[1]fa31!$D$3:$H$539,5,0)</f>
        <v>#REF!</v>
      </c>
      <c r="O1045" s="8" t="s">
        <v>38</v>
      </c>
      <c r="P1045" s="9">
        <v>22950</v>
      </c>
      <c r="Q1045" s="9">
        <v>0</v>
      </c>
      <c r="R1045" s="9">
        <v>0</v>
      </c>
      <c r="S1045" s="9">
        <v>0</v>
      </c>
      <c r="T1045" s="9">
        <f t="shared" si="156"/>
        <v>22950</v>
      </c>
      <c r="U1045" s="9">
        <v>-17277.2</v>
      </c>
      <c r="V1045" s="9">
        <v>-1629</v>
      </c>
      <c r="W1045" s="9">
        <v>0</v>
      </c>
      <c r="X1045" s="9">
        <v>-1629</v>
      </c>
      <c r="Y1045" s="9">
        <v>0</v>
      </c>
      <c r="Z1045" s="9">
        <v>0</v>
      </c>
      <c r="AA1045" s="9">
        <f t="shared" si="155"/>
        <v>-18906.2</v>
      </c>
      <c r="AB1045" s="9">
        <v>0</v>
      </c>
      <c r="AC1045" s="9">
        <f t="shared" si="157"/>
        <v>5672.7999999999993</v>
      </c>
      <c r="AD1045" s="9">
        <f t="shared" si="158"/>
        <v>4043.7999999999993</v>
      </c>
    </row>
    <row r="1046" spans="1:30" x14ac:dyDescent="0.3">
      <c r="A1046" s="8" t="s">
        <v>30</v>
      </c>
      <c r="B1046" s="8" t="s">
        <v>1288</v>
      </c>
      <c r="C1046" s="8">
        <v>2100</v>
      </c>
      <c r="D1046" s="8">
        <v>210000251</v>
      </c>
      <c r="E1046" s="8">
        <v>0</v>
      </c>
      <c r="F1046" s="8" t="s">
        <v>2142</v>
      </c>
      <c r="G1046" s="8" t="s">
        <v>2143</v>
      </c>
      <c r="H1046" s="8" t="s">
        <v>309</v>
      </c>
      <c r="I1046" s="8">
        <v>1</v>
      </c>
      <c r="J1046" s="8">
        <v>9</v>
      </c>
      <c r="K1046" s="8">
        <v>5</v>
      </c>
      <c r="L1046" s="8" t="s">
        <v>1301</v>
      </c>
      <c r="M1046" s="8" t="s">
        <v>53</v>
      </c>
      <c r="N1046" s="8" t="e">
        <f>VLOOKUP(D1046,[1]fa31!$D$3:$H$539,5,0)</f>
        <v>#REF!</v>
      </c>
      <c r="O1046" s="8" t="s">
        <v>38</v>
      </c>
      <c r="P1046" s="9">
        <v>15298</v>
      </c>
      <c r="Q1046" s="9">
        <v>0</v>
      </c>
      <c r="R1046" s="9">
        <v>0</v>
      </c>
      <c r="S1046" s="9">
        <v>0</v>
      </c>
      <c r="T1046" s="9">
        <f t="shared" si="156"/>
        <v>15298</v>
      </c>
      <c r="U1046" s="9">
        <v>-8113.11</v>
      </c>
      <c r="V1046" s="9">
        <v>-1090</v>
      </c>
      <c r="W1046" s="9">
        <v>0</v>
      </c>
      <c r="X1046" s="9">
        <v>-1090</v>
      </c>
      <c r="Y1046" s="9">
        <v>0</v>
      </c>
      <c r="Z1046" s="9">
        <v>0</v>
      </c>
      <c r="AA1046" s="9">
        <f t="shared" si="155"/>
        <v>-9203.11</v>
      </c>
      <c r="AB1046" s="9">
        <v>0</v>
      </c>
      <c r="AC1046" s="9">
        <f t="shared" si="157"/>
        <v>7184.89</v>
      </c>
      <c r="AD1046" s="9">
        <f t="shared" si="158"/>
        <v>6094.8899999999994</v>
      </c>
    </row>
    <row r="1047" spans="1:30" x14ac:dyDescent="0.3">
      <c r="A1047" s="8" t="s">
        <v>30</v>
      </c>
      <c r="B1047" s="8" t="s">
        <v>1288</v>
      </c>
      <c r="C1047" s="8">
        <v>2100</v>
      </c>
      <c r="D1047" s="8">
        <v>210000665</v>
      </c>
      <c r="E1047" s="8">
        <v>0</v>
      </c>
      <c r="F1047" s="8" t="s">
        <v>2144</v>
      </c>
      <c r="G1047" s="8" t="s">
        <v>2145</v>
      </c>
      <c r="H1047" s="8" t="s">
        <v>309</v>
      </c>
      <c r="I1047" s="8">
        <v>1</v>
      </c>
      <c r="J1047" s="8">
        <v>9</v>
      </c>
      <c r="K1047" s="8">
        <v>0</v>
      </c>
      <c r="L1047" s="8" t="s">
        <v>1570</v>
      </c>
      <c r="M1047" s="8" t="s">
        <v>1570</v>
      </c>
      <c r="N1047" s="8" t="e">
        <f>VLOOKUP(D1047,[1]fa31!$D$3:$H$539,5,0)</f>
        <v>#REF!</v>
      </c>
      <c r="O1047" s="8" t="s">
        <v>38</v>
      </c>
      <c r="P1047" s="9">
        <v>1241065.28</v>
      </c>
      <c r="Q1047" s="9">
        <v>0</v>
      </c>
      <c r="R1047" s="9">
        <v>0</v>
      </c>
      <c r="S1047" s="9">
        <v>0</v>
      </c>
      <c r="T1047" s="9">
        <f t="shared" si="156"/>
        <v>1241065.28</v>
      </c>
      <c r="U1047" s="9">
        <v>-484818</v>
      </c>
      <c r="V1047" s="9">
        <v>-87450</v>
      </c>
      <c r="W1047" s="9">
        <v>0</v>
      </c>
      <c r="X1047" s="9">
        <v>-87450</v>
      </c>
      <c r="Y1047" s="9">
        <v>0</v>
      </c>
      <c r="Z1047" s="9">
        <v>0</v>
      </c>
      <c r="AA1047" s="9">
        <f t="shared" si="155"/>
        <v>-572268</v>
      </c>
      <c r="AB1047" s="9">
        <v>0</v>
      </c>
      <c r="AC1047" s="9">
        <f t="shared" si="157"/>
        <v>756247.28</v>
      </c>
      <c r="AD1047" s="9">
        <f t="shared" si="158"/>
        <v>668797.28</v>
      </c>
    </row>
    <row r="1048" spans="1:30" x14ac:dyDescent="0.3">
      <c r="A1048" s="8" t="s">
        <v>30</v>
      </c>
      <c r="B1048" s="8" t="s">
        <v>1288</v>
      </c>
      <c r="C1048" s="8">
        <v>2100</v>
      </c>
      <c r="D1048" s="8">
        <v>210000710</v>
      </c>
      <c r="E1048" s="8">
        <v>0</v>
      </c>
      <c r="F1048" s="8" t="s">
        <v>2146</v>
      </c>
      <c r="G1048" s="8" t="s">
        <v>839</v>
      </c>
      <c r="H1048" s="8" t="s">
        <v>309</v>
      </c>
      <c r="I1048" s="8">
        <v>2</v>
      </c>
      <c r="J1048" s="8">
        <v>10</v>
      </c>
      <c r="K1048" s="8">
        <v>0</v>
      </c>
      <c r="L1048" s="8" t="s">
        <v>211</v>
      </c>
      <c r="M1048" s="8" t="s">
        <v>442</v>
      </c>
      <c r="N1048" s="8" t="e">
        <f>VLOOKUP(D1048,[1]fa31!$D$3:$H$539,5,0)</f>
        <v>#REF!</v>
      </c>
      <c r="O1048" s="8" t="s">
        <v>38</v>
      </c>
      <c r="P1048" s="9">
        <v>11000</v>
      </c>
      <c r="Q1048" s="9">
        <v>0</v>
      </c>
      <c r="R1048" s="9">
        <v>0</v>
      </c>
      <c r="S1048" s="9">
        <v>0</v>
      </c>
      <c r="T1048" s="9">
        <f t="shared" si="156"/>
        <v>11000</v>
      </c>
      <c r="U1048" s="9">
        <v>-2918.5</v>
      </c>
      <c r="V1048" s="9">
        <v>-788</v>
      </c>
      <c r="W1048" s="9">
        <v>0</v>
      </c>
      <c r="X1048" s="9">
        <v>-788</v>
      </c>
      <c r="Y1048" s="9">
        <v>0</v>
      </c>
      <c r="Z1048" s="9">
        <v>0</v>
      </c>
      <c r="AA1048" s="9">
        <f t="shared" si="155"/>
        <v>-3706.5</v>
      </c>
      <c r="AB1048" s="9">
        <v>0</v>
      </c>
      <c r="AC1048" s="9">
        <f t="shared" si="157"/>
        <v>8081.5</v>
      </c>
      <c r="AD1048" s="9">
        <f t="shared" si="158"/>
        <v>7293.5</v>
      </c>
    </row>
    <row r="1049" spans="1:30" x14ac:dyDescent="0.3">
      <c r="A1049" s="8" t="s">
        <v>30</v>
      </c>
      <c r="B1049" s="8" t="s">
        <v>1288</v>
      </c>
      <c r="C1049" s="8">
        <v>2100</v>
      </c>
      <c r="D1049" s="8">
        <v>210000861</v>
      </c>
      <c r="E1049" s="8">
        <v>0</v>
      </c>
      <c r="F1049" s="8" t="s">
        <v>2147</v>
      </c>
      <c r="G1049" s="8" t="s">
        <v>2148</v>
      </c>
      <c r="H1049" s="8" t="s">
        <v>309</v>
      </c>
      <c r="I1049" s="8">
        <v>1</v>
      </c>
      <c r="J1049" s="8">
        <v>6</v>
      </c>
      <c r="K1049" s="8">
        <v>6</v>
      </c>
      <c r="L1049" s="8" t="s">
        <v>1312</v>
      </c>
      <c r="M1049" s="8" t="s">
        <v>1312</v>
      </c>
      <c r="N1049" s="8" t="e">
        <f>VLOOKUP(D1049,[1]fa31!$D$3:$H$539,5,0)</f>
        <v>#REF!</v>
      </c>
      <c r="O1049" s="8" t="s">
        <v>38</v>
      </c>
      <c r="P1049" s="9">
        <v>13913</v>
      </c>
      <c r="Q1049" s="9">
        <v>0</v>
      </c>
      <c r="R1049" s="9">
        <v>0</v>
      </c>
      <c r="S1049" s="9">
        <v>0</v>
      </c>
      <c r="T1049" s="9">
        <f t="shared" si="156"/>
        <v>13913</v>
      </c>
      <c r="U1049" s="9">
        <v>-6620</v>
      </c>
      <c r="V1049" s="9">
        <v>-1046</v>
      </c>
      <c r="W1049" s="9">
        <v>0</v>
      </c>
      <c r="X1049" s="9">
        <v>-1046</v>
      </c>
      <c r="Y1049" s="9">
        <v>0</v>
      </c>
      <c r="Z1049" s="9">
        <v>0</v>
      </c>
      <c r="AA1049" s="9">
        <f t="shared" si="155"/>
        <v>-7666</v>
      </c>
      <c r="AB1049" s="9">
        <v>0</v>
      </c>
      <c r="AC1049" s="9">
        <f t="shared" si="157"/>
        <v>7293</v>
      </c>
      <c r="AD1049" s="9">
        <f t="shared" si="158"/>
        <v>6247</v>
      </c>
    </row>
    <row r="1050" spans="1:30" x14ac:dyDescent="0.3">
      <c r="A1050" s="8" t="s">
        <v>30</v>
      </c>
      <c r="B1050" s="8" t="s">
        <v>1288</v>
      </c>
      <c r="C1050" s="8">
        <v>2100</v>
      </c>
      <c r="D1050" s="8">
        <v>210000862</v>
      </c>
      <c r="E1050" s="8">
        <v>0</v>
      </c>
      <c r="F1050" s="8" t="s">
        <v>2149</v>
      </c>
      <c r="G1050" s="8" t="s">
        <v>2150</v>
      </c>
      <c r="H1050" s="8" t="s">
        <v>309</v>
      </c>
      <c r="I1050" s="8">
        <v>4</v>
      </c>
      <c r="J1050" s="8">
        <v>6</v>
      </c>
      <c r="K1050" s="8">
        <v>6</v>
      </c>
      <c r="L1050" s="8" t="s">
        <v>1312</v>
      </c>
      <c r="M1050" s="8" t="s">
        <v>1312</v>
      </c>
      <c r="N1050" s="8" t="e">
        <f>VLOOKUP(D1050,[1]fa31!$D$3:$H$539,5,0)</f>
        <v>#REF!</v>
      </c>
      <c r="O1050" s="8" t="s">
        <v>38</v>
      </c>
      <c r="P1050" s="9">
        <v>36520</v>
      </c>
      <c r="Q1050" s="9">
        <v>0</v>
      </c>
      <c r="R1050" s="9">
        <v>0</v>
      </c>
      <c r="S1050" s="9">
        <v>0</v>
      </c>
      <c r="T1050" s="9">
        <f t="shared" si="156"/>
        <v>36520</v>
      </c>
      <c r="U1050" s="9">
        <v>-17378</v>
      </c>
      <c r="V1050" s="9">
        <v>-2746</v>
      </c>
      <c r="W1050" s="9">
        <v>0</v>
      </c>
      <c r="X1050" s="9">
        <v>-2746</v>
      </c>
      <c r="Y1050" s="9">
        <v>0</v>
      </c>
      <c r="Z1050" s="9">
        <v>0</v>
      </c>
      <c r="AA1050" s="9">
        <f t="shared" si="155"/>
        <v>-20124</v>
      </c>
      <c r="AB1050" s="9">
        <v>0</v>
      </c>
      <c r="AC1050" s="9">
        <f t="shared" si="157"/>
        <v>19142</v>
      </c>
      <c r="AD1050" s="9">
        <f t="shared" si="158"/>
        <v>16396</v>
      </c>
    </row>
    <row r="1051" spans="1:30" x14ac:dyDescent="0.3">
      <c r="A1051" s="8" t="s">
        <v>30</v>
      </c>
      <c r="B1051" s="8" t="s">
        <v>1288</v>
      </c>
      <c r="C1051" s="8">
        <v>2100</v>
      </c>
      <c r="D1051" s="8">
        <v>210000863</v>
      </c>
      <c r="E1051" s="8">
        <v>0</v>
      </c>
      <c r="F1051" s="8" t="s">
        <v>2151</v>
      </c>
      <c r="G1051" s="8" t="s">
        <v>2152</v>
      </c>
      <c r="H1051" s="8" t="s">
        <v>309</v>
      </c>
      <c r="I1051" s="8">
        <v>1</v>
      </c>
      <c r="J1051" s="8">
        <v>6</v>
      </c>
      <c r="K1051" s="8">
        <v>11</v>
      </c>
      <c r="L1051" s="8" t="s">
        <v>1312</v>
      </c>
      <c r="M1051" s="8" t="s">
        <v>1312</v>
      </c>
      <c r="N1051" s="8" t="e">
        <f>VLOOKUP(D1051,[1]fa31!$D$3:$H$539,5,0)</f>
        <v>#REF!</v>
      </c>
      <c r="O1051" s="8" t="s">
        <v>38</v>
      </c>
      <c r="P1051" s="9">
        <v>29000</v>
      </c>
      <c r="Q1051" s="9">
        <v>0</v>
      </c>
      <c r="R1051" s="9">
        <v>0</v>
      </c>
      <c r="S1051" s="9">
        <v>0</v>
      </c>
      <c r="T1051" s="9">
        <f t="shared" si="156"/>
        <v>29000</v>
      </c>
      <c r="U1051" s="9">
        <v>-13450</v>
      </c>
      <c r="V1051" s="9">
        <v>-2056</v>
      </c>
      <c r="W1051" s="9">
        <v>0</v>
      </c>
      <c r="X1051" s="9">
        <v>-2056</v>
      </c>
      <c r="Y1051" s="9">
        <v>0</v>
      </c>
      <c r="Z1051" s="9">
        <v>0</v>
      </c>
      <c r="AA1051" s="9">
        <f t="shared" si="155"/>
        <v>-15506</v>
      </c>
      <c r="AB1051" s="9">
        <v>0</v>
      </c>
      <c r="AC1051" s="9">
        <f t="shared" si="157"/>
        <v>15550</v>
      </c>
      <c r="AD1051" s="9">
        <f t="shared" si="158"/>
        <v>13494</v>
      </c>
    </row>
    <row r="1052" spans="1:30" x14ac:dyDescent="0.3">
      <c r="A1052" s="8" t="s">
        <v>30</v>
      </c>
      <c r="B1052" s="8" t="s">
        <v>1288</v>
      </c>
      <c r="C1052" s="8">
        <v>2100</v>
      </c>
      <c r="D1052" s="8">
        <v>210000867</v>
      </c>
      <c r="E1052" s="8">
        <v>0</v>
      </c>
      <c r="F1052" s="8" t="s">
        <v>2153</v>
      </c>
      <c r="G1052" s="8" t="s">
        <v>2154</v>
      </c>
      <c r="H1052" s="8" t="s">
        <v>309</v>
      </c>
      <c r="I1052" s="8">
        <v>8</v>
      </c>
      <c r="J1052" s="8">
        <v>8</v>
      </c>
      <c r="K1052" s="8">
        <v>9</v>
      </c>
      <c r="L1052" s="8" t="s">
        <v>1312</v>
      </c>
      <c r="M1052" s="8" t="s">
        <v>1312</v>
      </c>
      <c r="N1052" s="8" t="e">
        <f>VLOOKUP(D1052,[1]fa31!$D$3:$H$539,5,0)</f>
        <v>#REF!</v>
      </c>
      <c r="O1052" s="8" t="s">
        <v>38</v>
      </c>
      <c r="P1052" s="9">
        <v>56949.16</v>
      </c>
      <c r="Q1052" s="9">
        <v>0</v>
      </c>
      <c r="R1052" s="9">
        <v>0</v>
      </c>
      <c r="S1052" s="9">
        <v>0</v>
      </c>
      <c r="T1052" s="9">
        <f t="shared" si="156"/>
        <v>56949.16</v>
      </c>
      <c r="U1052" s="9">
        <v>-16195</v>
      </c>
      <c r="V1052" s="9">
        <v>-4080</v>
      </c>
      <c r="W1052" s="9">
        <v>0</v>
      </c>
      <c r="X1052" s="9">
        <v>-4080</v>
      </c>
      <c r="Y1052" s="9">
        <v>0</v>
      </c>
      <c r="Z1052" s="9">
        <v>0</v>
      </c>
      <c r="AA1052" s="9">
        <f t="shared" si="155"/>
        <v>-20275</v>
      </c>
      <c r="AB1052" s="9">
        <v>0</v>
      </c>
      <c r="AC1052" s="9">
        <f t="shared" si="157"/>
        <v>40754.160000000003</v>
      </c>
      <c r="AD1052" s="9">
        <f t="shared" si="158"/>
        <v>36674.160000000003</v>
      </c>
    </row>
    <row r="1053" spans="1:30" x14ac:dyDescent="0.3">
      <c r="A1053" s="8" t="s">
        <v>30</v>
      </c>
      <c r="B1053" s="8" t="s">
        <v>1288</v>
      </c>
      <c r="C1053" s="8">
        <v>2100</v>
      </c>
      <c r="D1053" s="8">
        <v>210000868</v>
      </c>
      <c r="E1053" s="8">
        <v>0</v>
      </c>
      <c r="F1053" s="8" t="s">
        <v>2155</v>
      </c>
      <c r="G1053" s="8" t="s">
        <v>839</v>
      </c>
      <c r="H1053" s="8" t="s">
        <v>309</v>
      </c>
      <c r="I1053" s="8">
        <v>1</v>
      </c>
      <c r="J1053" s="8">
        <v>9</v>
      </c>
      <c r="K1053" s="8">
        <v>0</v>
      </c>
      <c r="L1053" s="8" t="s">
        <v>1312</v>
      </c>
      <c r="M1053" s="8" t="s">
        <v>1312</v>
      </c>
      <c r="N1053" s="8" t="e">
        <f>VLOOKUP(D1053,[1]fa31!$D$3:$H$539,5,0)</f>
        <v>#REF!</v>
      </c>
      <c r="O1053" s="8" t="s">
        <v>38</v>
      </c>
      <c r="P1053" s="9">
        <v>5500</v>
      </c>
      <c r="Q1053" s="9">
        <v>0</v>
      </c>
      <c r="R1053" s="9">
        <v>0</v>
      </c>
      <c r="S1053" s="9">
        <v>0</v>
      </c>
      <c r="T1053" s="9">
        <f t="shared" si="156"/>
        <v>5500</v>
      </c>
      <c r="U1053" s="9">
        <v>-1454</v>
      </c>
      <c r="V1053" s="9">
        <v>-392</v>
      </c>
      <c r="W1053" s="9">
        <v>0</v>
      </c>
      <c r="X1053" s="9">
        <v>-392</v>
      </c>
      <c r="Y1053" s="9">
        <v>0</v>
      </c>
      <c r="Z1053" s="9">
        <v>0</v>
      </c>
      <c r="AA1053" s="9">
        <f t="shared" si="155"/>
        <v>-1846</v>
      </c>
      <c r="AB1053" s="9">
        <v>0</v>
      </c>
      <c r="AC1053" s="9">
        <f t="shared" si="157"/>
        <v>4046</v>
      </c>
      <c r="AD1053" s="9">
        <f t="shared" si="158"/>
        <v>3654</v>
      </c>
    </row>
    <row r="1054" spans="1:30" x14ac:dyDescent="0.3">
      <c r="A1054" s="8" t="s">
        <v>30</v>
      </c>
      <c r="B1054" s="8" t="s">
        <v>1288</v>
      </c>
      <c r="C1054" s="8">
        <v>2100</v>
      </c>
      <c r="D1054" s="8">
        <v>210000871</v>
      </c>
      <c r="E1054" s="8">
        <v>0</v>
      </c>
      <c r="F1054" s="8" t="s">
        <v>2156</v>
      </c>
      <c r="G1054" s="8" t="s">
        <v>2157</v>
      </c>
      <c r="H1054" s="8" t="s">
        <v>309</v>
      </c>
      <c r="I1054" s="8">
        <v>1</v>
      </c>
      <c r="J1054" s="8">
        <v>7</v>
      </c>
      <c r="K1054" s="8">
        <v>11</v>
      </c>
      <c r="L1054" s="8" t="s">
        <v>1312</v>
      </c>
      <c r="M1054" s="8" t="s">
        <v>1312</v>
      </c>
      <c r="N1054" s="8" t="e">
        <f>VLOOKUP(D1054,[1]fa31!$D$3:$H$539,5,0)</f>
        <v>#REF!</v>
      </c>
      <c r="O1054" s="8" t="s">
        <v>38</v>
      </c>
      <c r="P1054" s="9">
        <v>26694.38</v>
      </c>
      <c r="Q1054" s="9">
        <v>0</v>
      </c>
      <c r="R1054" s="9">
        <v>0</v>
      </c>
      <c r="S1054" s="9">
        <v>0</v>
      </c>
      <c r="T1054" s="9">
        <f t="shared" si="156"/>
        <v>26694.38</v>
      </c>
      <c r="U1054" s="9">
        <v>-9787</v>
      </c>
      <c r="V1054" s="9">
        <v>-1902</v>
      </c>
      <c r="W1054" s="9">
        <v>0</v>
      </c>
      <c r="X1054" s="9">
        <v>-1902</v>
      </c>
      <c r="Y1054" s="9">
        <v>0</v>
      </c>
      <c r="Z1054" s="9">
        <v>0</v>
      </c>
      <c r="AA1054" s="9">
        <f t="shared" si="155"/>
        <v>-11689</v>
      </c>
      <c r="AB1054" s="9">
        <v>0</v>
      </c>
      <c r="AC1054" s="9">
        <f t="shared" si="157"/>
        <v>16907.38</v>
      </c>
      <c r="AD1054" s="9">
        <f t="shared" si="158"/>
        <v>15005.380000000001</v>
      </c>
    </row>
    <row r="1055" spans="1:30" x14ac:dyDescent="0.3">
      <c r="A1055" s="8" t="s">
        <v>30</v>
      </c>
      <c r="B1055" s="8" t="s">
        <v>1288</v>
      </c>
      <c r="C1055" s="8">
        <v>2100</v>
      </c>
      <c r="D1055" s="8">
        <v>210000875</v>
      </c>
      <c r="E1055" s="8">
        <v>0</v>
      </c>
      <c r="F1055" s="8" t="s">
        <v>2158</v>
      </c>
      <c r="G1055" s="8" t="s">
        <v>2159</v>
      </c>
      <c r="H1055" s="8" t="s">
        <v>309</v>
      </c>
      <c r="I1055" s="8">
        <v>16</v>
      </c>
      <c r="J1055" s="8">
        <v>9</v>
      </c>
      <c r="K1055" s="8">
        <v>2</v>
      </c>
      <c r="L1055" s="8" t="s">
        <v>1312</v>
      </c>
      <c r="M1055" s="8" t="s">
        <v>1312</v>
      </c>
      <c r="N1055" s="8" t="e">
        <f>VLOOKUP(D1055,[1]fa31!$D$3:$H$539,5,0)</f>
        <v>#REF!</v>
      </c>
      <c r="O1055" s="8" t="s">
        <v>38</v>
      </c>
      <c r="P1055" s="9">
        <v>56649.52</v>
      </c>
      <c r="Q1055" s="9">
        <v>0</v>
      </c>
      <c r="R1055" s="9">
        <v>0</v>
      </c>
      <c r="S1055" s="9">
        <v>0</v>
      </c>
      <c r="T1055" s="9">
        <f t="shared" si="156"/>
        <v>56649.52</v>
      </c>
      <c r="U1055" s="9">
        <v>-13920</v>
      </c>
      <c r="V1055" s="9">
        <v>-4053</v>
      </c>
      <c r="W1055" s="9">
        <v>0</v>
      </c>
      <c r="X1055" s="9">
        <v>-4053</v>
      </c>
      <c r="Y1055" s="9">
        <v>0</v>
      </c>
      <c r="Z1055" s="9">
        <v>0</v>
      </c>
      <c r="AA1055" s="9">
        <f t="shared" si="155"/>
        <v>-17973</v>
      </c>
      <c r="AB1055" s="9">
        <v>0</v>
      </c>
      <c r="AC1055" s="9">
        <f t="shared" si="157"/>
        <v>42729.52</v>
      </c>
      <c r="AD1055" s="9">
        <f t="shared" si="158"/>
        <v>38676.519999999997</v>
      </c>
    </row>
    <row r="1056" spans="1:30" x14ac:dyDescent="0.3">
      <c r="A1056" s="8" t="s">
        <v>30</v>
      </c>
      <c r="B1056" s="8" t="s">
        <v>1288</v>
      </c>
      <c r="C1056" s="8">
        <v>2100</v>
      </c>
      <c r="D1056" s="8">
        <v>210000878</v>
      </c>
      <c r="E1056" s="8">
        <v>0</v>
      </c>
      <c r="F1056" s="8" t="s">
        <v>2160</v>
      </c>
      <c r="G1056" s="8" t="s">
        <v>2161</v>
      </c>
      <c r="H1056" s="8" t="s">
        <v>309</v>
      </c>
      <c r="I1056" s="8">
        <v>3</v>
      </c>
      <c r="J1056" s="8">
        <v>6</v>
      </c>
      <c r="K1056" s="8">
        <v>10</v>
      </c>
      <c r="L1056" s="8" t="s">
        <v>1953</v>
      </c>
      <c r="M1056" s="8" t="s">
        <v>1320</v>
      </c>
      <c r="N1056" s="8" t="e">
        <f>VLOOKUP(D1056,[1]fa31!$D$3:$H$539,5,0)</f>
        <v>#REF!</v>
      </c>
      <c r="O1056" s="8" t="s">
        <v>38</v>
      </c>
      <c r="P1056" s="9">
        <v>6750</v>
      </c>
      <c r="Q1056" s="9">
        <v>0</v>
      </c>
      <c r="R1056" s="9">
        <v>0</v>
      </c>
      <c r="S1056" s="9">
        <v>0</v>
      </c>
      <c r="T1056" s="9">
        <f t="shared" si="156"/>
        <v>6750</v>
      </c>
      <c r="U1056" s="9">
        <v>-3182.62</v>
      </c>
      <c r="V1056" s="9">
        <v>-477</v>
      </c>
      <c r="W1056" s="9">
        <v>0</v>
      </c>
      <c r="X1056" s="9">
        <v>-477</v>
      </c>
      <c r="Y1056" s="9">
        <v>0</v>
      </c>
      <c r="Z1056" s="9">
        <v>0</v>
      </c>
      <c r="AA1056" s="9">
        <f t="shared" si="155"/>
        <v>-3659.62</v>
      </c>
      <c r="AB1056" s="9">
        <v>0</v>
      </c>
      <c r="AC1056" s="9">
        <f t="shared" si="157"/>
        <v>3567.38</v>
      </c>
      <c r="AD1056" s="9">
        <f t="shared" si="158"/>
        <v>3090.38</v>
      </c>
    </row>
    <row r="1057" spans="1:30" x14ac:dyDescent="0.3">
      <c r="A1057" s="8" t="s">
        <v>30</v>
      </c>
      <c r="B1057" s="8" t="s">
        <v>1288</v>
      </c>
      <c r="C1057" s="8">
        <v>2100</v>
      </c>
      <c r="D1057" s="8">
        <v>210000880</v>
      </c>
      <c r="E1057" s="8">
        <v>0</v>
      </c>
      <c r="F1057" s="8" t="s">
        <v>2162</v>
      </c>
      <c r="G1057" s="8" t="s">
        <v>2163</v>
      </c>
      <c r="H1057" s="8" t="s">
        <v>309</v>
      </c>
      <c r="I1057" s="8">
        <v>17</v>
      </c>
      <c r="J1057" s="8">
        <v>8</v>
      </c>
      <c r="K1057" s="8">
        <v>0</v>
      </c>
      <c r="L1057" s="8" t="s">
        <v>1953</v>
      </c>
      <c r="M1057" s="8" t="s">
        <v>1320</v>
      </c>
      <c r="N1057" s="8" t="e">
        <f>VLOOKUP(D1057,[1]fa31!$D$3:$H$539,5,0)</f>
        <v>#REF!</v>
      </c>
      <c r="O1057" s="8" t="s">
        <v>38</v>
      </c>
      <c r="P1057" s="9">
        <v>100442.6</v>
      </c>
      <c r="Q1057" s="9">
        <v>0</v>
      </c>
      <c r="R1057" s="9">
        <v>-66292.12</v>
      </c>
      <c r="S1057" s="9">
        <v>0</v>
      </c>
      <c r="T1057" s="9">
        <f t="shared" si="156"/>
        <v>34150.48000000001</v>
      </c>
      <c r="U1057" s="9">
        <v>-35533</v>
      </c>
      <c r="V1057" s="9">
        <v>-4706</v>
      </c>
      <c r="W1057" s="9">
        <v>0</v>
      </c>
      <c r="X1057" s="9">
        <v>-4706</v>
      </c>
      <c r="Y1057" s="9">
        <v>25712.94</v>
      </c>
      <c r="Z1057" s="9">
        <v>0</v>
      </c>
      <c r="AA1057" s="9">
        <f>U1057+X1057+Y1057+Z1057</f>
        <v>-14526.060000000001</v>
      </c>
      <c r="AB1057" s="9">
        <v>0</v>
      </c>
      <c r="AC1057" s="9">
        <f t="shared" si="157"/>
        <v>64909.600000000006</v>
      </c>
      <c r="AD1057" s="9">
        <f t="shared" si="158"/>
        <v>19624.420000000009</v>
      </c>
    </row>
    <row r="1058" spans="1:30" x14ac:dyDescent="0.3">
      <c r="A1058" s="8" t="s">
        <v>30</v>
      </c>
      <c r="B1058" s="8" t="s">
        <v>1288</v>
      </c>
      <c r="C1058" s="8">
        <v>2100</v>
      </c>
      <c r="D1058" s="8">
        <v>210000881</v>
      </c>
      <c r="E1058" s="8">
        <v>0</v>
      </c>
      <c r="F1058" s="8" t="s">
        <v>2164</v>
      </c>
      <c r="G1058" s="8" t="s">
        <v>2163</v>
      </c>
      <c r="H1058" s="8" t="s">
        <v>309</v>
      </c>
      <c r="I1058" s="8">
        <v>13</v>
      </c>
      <c r="J1058" s="8">
        <v>8</v>
      </c>
      <c r="K1058" s="8">
        <v>0</v>
      </c>
      <c r="L1058" s="8" t="s">
        <v>1953</v>
      </c>
      <c r="M1058" s="8" t="s">
        <v>1320</v>
      </c>
      <c r="N1058" s="8" t="e">
        <f>VLOOKUP(D1058,[1]fa31!$D$3:$H$539,5,0)</f>
        <v>#REF!</v>
      </c>
      <c r="O1058" s="8" t="s">
        <v>38</v>
      </c>
      <c r="P1058" s="9">
        <v>80354.080000000002</v>
      </c>
      <c r="Q1058" s="9">
        <v>0</v>
      </c>
      <c r="R1058" s="9">
        <v>-54239</v>
      </c>
      <c r="S1058" s="9">
        <v>0</v>
      </c>
      <c r="T1058" s="9">
        <f t="shared" si="156"/>
        <v>26115.08</v>
      </c>
      <c r="U1058" s="9">
        <v>-28213</v>
      </c>
      <c r="V1058" s="9">
        <v>-3844</v>
      </c>
      <c r="W1058" s="9">
        <v>0</v>
      </c>
      <c r="X1058" s="9">
        <v>-3844</v>
      </c>
      <c r="Y1058" s="9">
        <v>21009.16</v>
      </c>
      <c r="Z1058" s="9">
        <v>0</v>
      </c>
      <c r="AA1058" s="9">
        <f>U1058+X1058+Y1058+Z1058</f>
        <v>-11047.84</v>
      </c>
      <c r="AB1058" s="9">
        <v>0</v>
      </c>
      <c r="AC1058" s="9">
        <f t="shared" si="157"/>
        <v>52141.08</v>
      </c>
      <c r="AD1058" s="9">
        <f t="shared" si="158"/>
        <v>15067.240000000002</v>
      </c>
    </row>
    <row r="1059" spans="1:30" x14ac:dyDescent="0.3">
      <c r="A1059" s="8" t="s">
        <v>30</v>
      </c>
      <c r="B1059" s="8" t="s">
        <v>1288</v>
      </c>
      <c r="C1059" s="8">
        <v>2100</v>
      </c>
      <c r="D1059" s="8">
        <v>210000884</v>
      </c>
      <c r="E1059" s="8">
        <v>0</v>
      </c>
      <c r="F1059" s="8" t="s">
        <v>2165</v>
      </c>
      <c r="G1059" s="8" t="s">
        <v>2166</v>
      </c>
      <c r="H1059" s="8" t="s">
        <v>309</v>
      </c>
      <c r="I1059" s="8">
        <v>10</v>
      </c>
      <c r="J1059" s="8">
        <v>9</v>
      </c>
      <c r="K1059" s="8">
        <v>8</v>
      </c>
      <c r="L1059" s="8" t="s">
        <v>1953</v>
      </c>
      <c r="M1059" s="8" t="s">
        <v>1320</v>
      </c>
      <c r="N1059" s="8" t="e">
        <f>VLOOKUP(D1059,[1]fa31!$D$3:$H$539,5,0)</f>
        <v>#REF!</v>
      </c>
      <c r="O1059" s="8" t="s">
        <v>38</v>
      </c>
      <c r="P1059" s="9">
        <v>30000</v>
      </c>
      <c r="Q1059" s="9">
        <v>0</v>
      </c>
      <c r="R1059" s="9">
        <v>0</v>
      </c>
      <c r="S1059" s="9">
        <v>0</v>
      </c>
      <c r="T1059" s="9">
        <f t="shared" si="156"/>
        <v>30000</v>
      </c>
      <c r="U1059" s="9">
        <v>-5916</v>
      </c>
      <c r="V1059" s="9">
        <v>-2143</v>
      </c>
      <c r="W1059" s="9">
        <v>0</v>
      </c>
      <c r="X1059" s="9">
        <v>-2143</v>
      </c>
      <c r="Y1059" s="9">
        <v>0</v>
      </c>
      <c r="Z1059" s="9">
        <v>0</v>
      </c>
      <c r="AA1059" s="9">
        <f t="shared" ref="AA1059:AA1078" si="159">U1059+X1059+Y1059+Z1059-AB1059</f>
        <v>-8059</v>
      </c>
      <c r="AB1059" s="9">
        <v>0</v>
      </c>
      <c r="AC1059" s="9">
        <f t="shared" si="157"/>
        <v>24084</v>
      </c>
      <c r="AD1059" s="9">
        <f t="shared" si="158"/>
        <v>21941</v>
      </c>
    </row>
    <row r="1060" spans="1:30" x14ac:dyDescent="0.3">
      <c r="A1060" s="8" t="s">
        <v>30</v>
      </c>
      <c r="B1060" s="8" t="s">
        <v>1288</v>
      </c>
      <c r="C1060" s="8">
        <v>2100</v>
      </c>
      <c r="D1060" s="8">
        <v>210000887</v>
      </c>
      <c r="E1060" s="8">
        <v>0</v>
      </c>
      <c r="F1060" s="8" t="s">
        <v>2167</v>
      </c>
      <c r="G1060" s="8" t="s">
        <v>2168</v>
      </c>
      <c r="H1060" s="8" t="s">
        <v>309</v>
      </c>
      <c r="I1060" s="8">
        <v>10</v>
      </c>
      <c r="J1060" s="8">
        <v>7</v>
      </c>
      <c r="K1060" s="8">
        <v>10</v>
      </c>
      <c r="L1060" s="8" t="s">
        <v>1953</v>
      </c>
      <c r="M1060" s="8" t="s">
        <v>1320</v>
      </c>
      <c r="N1060" s="8" t="e">
        <f>VLOOKUP(D1060,[1]fa31!$D$3:$H$539,5,0)</f>
        <v>#REF!</v>
      </c>
      <c r="O1060" s="8" t="s">
        <v>38</v>
      </c>
      <c r="P1060" s="9">
        <v>48000</v>
      </c>
      <c r="Q1060" s="9">
        <v>0</v>
      </c>
      <c r="R1060" s="9">
        <v>0</v>
      </c>
      <c r="S1060" s="9">
        <v>0</v>
      </c>
      <c r="T1060" s="9">
        <f t="shared" si="156"/>
        <v>48000</v>
      </c>
      <c r="U1060" s="9">
        <v>-17713</v>
      </c>
      <c r="V1060" s="9">
        <v>-3441</v>
      </c>
      <c r="W1060" s="9">
        <v>0</v>
      </c>
      <c r="X1060" s="9">
        <v>-3441</v>
      </c>
      <c r="Y1060" s="9">
        <v>0</v>
      </c>
      <c r="Z1060" s="9">
        <v>0</v>
      </c>
      <c r="AA1060" s="9">
        <f t="shared" si="159"/>
        <v>-21154</v>
      </c>
      <c r="AB1060" s="9">
        <v>0</v>
      </c>
      <c r="AC1060" s="9">
        <f t="shared" si="157"/>
        <v>30287</v>
      </c>
      <c r="AD1060" s="9">
        <f t="shared" si="158"/>
        <v>26846</v>
      </c>
    </row>
    <row r="1061" spans="1:30" x14ac:dyDescent="0.3">
      <c r="A1061" s="8" t="s">
        <v>30</v>
      </c>
      <c r="B1061" s="8" t="s">
        <v>1288</v>
      </c>
      <c r="C1061" s="8">
        <v>2100</v>
      </c>
      <c r="D1061" s="8">
        <v>210000888</v>
      </c>
      <c r="E1061" s="8">
        <v>0</v>
      </c>
      <c r="F1061" s="8" t="s">
        <v>2169</v>
      </c>
      <c r="G1061" s="8" t="s">
        <v>2170</v>
      </c>
      <c r="H1061" s="8" t="s">
        <v>309</v>
      </c>
      <c r="I1061" s="8">
        <v>8</v>
      </c>
      <c r="J1061" s="8">
        <v>6</v>
      </c>
      <c r="K1061" s="8">
        <v>1</v>
      </c>
      <c r="L1061" s="8" t="s">
        <v>1953</v>
      </c>
      <c r="M1061" s="8" t="s">
        <v>1320</v>
      </c>
      <c r="N1061" s="8" t="e">
        <f>VLOOKUP(D1061,[1]fa31!$D$3:$H$539,5,0)</f>
        <v>#REF!</v>
      </c>
      <c r="O1061" s="8" t="s">
        <v>38</v>
      </c>
      <c r="P1061" s="9">
        <v>8800.02</v>
      </c>
      <c r="Q1061" s="9">
        <v>0</v>
      </c>
      <c r="R1061" s="9">
        <v>0</v>
      </c>
      <c r="S1061" s="9">
        <v>0</v>
      </c>
      <c r="T1061" s="9">
        <f t="shared" si="156"/>
        <v>8800.02</v>
      </c>
      <c r="U1061" s="9">
        <v>-4733.4399999999996</v>
      </c>
      <c r="V1061" s="9">
        <v>-627</v>
      </c>
      <c r="W1061" s="9">
        <v>0</v>
      </c>
      <c r="X1061" s="9">
        <v>-627</v>
      </c>
      <c r="Y1061" s="9">
        <v>0</v>
      </c>
      <c r="Z1061" s="9">
        <v>0</v>
      </c>
      <c r="AA1061" s="9">
        <f t="shared" si="159"/>
        <v>-5360.44</v>
      </c>
      <c r="AB1061" s="9">
        <v>0</v>
      </c>
      <c r="AC1061" s="9">
        <f t="shared" si="157"/>
        <v>4066.5800000000008</v>
      </c>
      <c r="AD1061" s="9">
        <f t="shared" si="158"/>
        <v>3439.5800000000008</v>
      </c>
    </row>
    <row r="1062" spans="1:30" x14ac:dyDescent="0.3">
      <c r="A1062" s="8" t="s">
        <v>30</v>
      </c>
      <c r="B1062" s="8" t="s">
        <v>1288</v>
      </c>
      <c r="C1062" s="8">
        <v>2100</v>
      </c>
      <c r="D1062" s="8">
        <v>210000890</v>
      </c>
      <c r="E1062" s="8">
        <v>0</v>
      </c>
      <c r="F1062" s="8" t="s">
        <v>2171</v>
      </c>
      <c r="G1062" s="8" t="s">
        <v>2172</v>
      </c>
      <c r="H1062" s="8" t="s">
        <v>309</v>
      </c>
      <c r="I1062" s="8">
        <v>40</v>
      </c>
      <c r="J1062" s="8">
        <v>8</v>
      </c>
      <c r="K1062" s="8">
        <v>2</v>
      </c>
      <c r="L1062" s="8" t="s">
        <v>1953</v>
      </c>
      <c r="M1062" s="8" t="s">
        <v>1320</v>
      </c>
      <c r="N1062" s="8" t="e">
        <f>VLOOKUP(D1062,[1]fa31!$D$3:$H$539,5,0)</f>
        <v>#REF!</v>
      </c>
      <c r="O1062" s="8" t="s">
        <v>38</v>
      </c>
      <c r="P1062" s="9">
        <v>11570.99</v>
      </c>
      <c r="Q1062" s="9">
        <v>0</v>
      </c>
      <c r="R1062" s="9">
        <v>0</v>
      </c>
      <c r="S1062" s="9">
        <v>0</v>
      </c>
      <c r="T1062" s="9">
        <f t="shared" si="156"/>
        <v>11570.99</v>
      </c>
      <c r="U1062" s="9">
        <v>-3935</v>
      </c>
      <c r="V1062" s="9">
        <v>-826</v>
      </c>
      <c r="W1062" s="9">
        <v>0</v>
      </c>
      <c r="X1062" s="9">
        <v>-826</v>
      </c>
      <c r="Y1062" s="9">
        <v>0</v>
      </c>
      <c r="Z1062" s="9">
        <v>0</v>
      </c>
      <c r="AA1062" s="9">
        <f t="shared" si="159"/>
        <v>-4761</v>
      </c>
      <c r="AB1062" s="9">
        <v>0</v>
      </c>
      <c r="AC1062" s="9">
        <f t="shared" si="157"/>
        <v>7635.99</v>
      </c>
      <c r="AD1062" s="9">
        <f t="shared" si="158"/>
        <v>6809.99</v>
      </c>
    </row>
    <row r="1063" spans="1:30" x14ac:dyDescent="0.3">
      <c r="A1063" s="8" t="s">
        <v>30</v>
      </c>
      <c r="B1063" s="8" t="s">
        <v>1288</v>
      </c>
      <c r="C1063" s="8">
        <v>2100</v>
      </c>
      <c r="D1063" s="8">
        <v>210000891</v>
      </c>
      <c r="E1063" s="8">
        <v>0</v>
      </c>
      <c r="F1063" s="8" t="s">
        <v>2173</v>
      </c>
      <c r="G1063" s="8" t="s">
        <v>2174</v>
      </c>
      <c r="H1063" s="8" t="s">
        <v>309</v>
      </c>
      <c r="I1063" s="8">
        <v>1</v>
      </c>
      <c r="J1063" s="8">
        <v>9</v>
      </c>
      <c r="K1063" s="8">
        <v>8</v>
      </c>
      <c r="L1063" s="8" t="s">
        <v>1953</v>
      </c>
      <c r="M1063" s="8" t="s">
        <v>1320</v>
      </c>
      <c r="N1063" s="8" t="e">
        <f>VLOOKUP(D1063,[1]fa31!$D$3:$H$539,5,0)</f>
        <v>#REF!</v>
      </c>
      <c r="O1063" s="8" t="s">
        <v>38</v>
      </c>
      <c r="P1063" s="9">
        <v>38800</v>
      </c>
      <c r="Q1063" s="9">
        <v>0</v>
      </c>
      <c r="R1063" s="9">
        <v>0</v>
      </c>
      <c r="S1063" s="9">
        <v>0</v>
      </c>
      <c r="T1063" s="9">
        <f t="shared" si="156"/>
        <v>38800</v>
      </c>
      <c r="U1063" s="9">
        <v>-7652</v>
      </c>
      <c r="V1063" s="9">
        <v>-2772</v>
      </c>
      <c r="W1063" s="9">
        <v>0</v>
      </c>
      <c r="X1063" s="9">
        <v>-2772</v>
      </c>
      <c r="Y1063" s="9">
        <v>0</v>
      </c>
      <c r="Z1063" s="9">
        <v>0</v>
      </c>
      <c r="AA1063" s="9">
        <f t="shared" si="159"/>
        <v>-10424</v>
      </c>
      <c r="AB1063" s="9">
        <v>0</v>
      </c>
      <c r="AC1063" s="9">
        <f t="shared" si="157"/>
        <v>31148</v>
      </c>
      <c r="AD1063" s="9">
        <f t="shared" si="158"/>
        <v>28376</v>
      </c>
    </row>
    <row r="1064" spans="1:30" x14ac:dyDescent="0.3">
      <c r="A1064" s="8" t="s">
        <v>30</v>
      </c>
      <c r="B1064" s="8" t="s">
        <v>1288</v>
      </c>
      <c r="C1064" s="8">
        <v>2100</v>
      </c>
      <c r="D1064" s="8">
        <v>210000892</v>
      </c>
      <c r="E1064" s="8">
        <v>0</v>
      </c>
      <c r="F1064" s="8" t="s">
        <v>2175</v>
      </c>
      <c r="G1064" s="8" t="s">
        <v>2176</v>
      </c>
      <c r="H1064" s="8" t="s">
        <v>309</v>
      </c>
      <c r="I1064" s="8">
        <v>1</v>
      </c>
      <c r="J1064" s="8">
        <v>6</v>
      </c>
      <c r="K1064" s="8">
        <v>2</v>
      </c>
      <c r="L1064" s="8" t="s">
        <v>1953</v>
      </c>
      <c r="M1064" s="8" t="s">
        <v>1320</v>
      </c>
      <c r="N1064" s="8" t="e">
        <f>VLOOKUP(D1064,[1]fa31!$D$3:$H$539,5,0)</f>
        <v>#REF!</v>
      </c>
      <c r="O1064" s="8" t="s">
        <v>38</v>
      </c>
      <c r="P1064" s="9">
        <v>30937.5</v>
      </c>
      <c r="Q1064" s="9">
        <v>0</v>
      </c>
      <c r="R1064" s="9">
        <v>0</v>
      </c>
      <c r="S1064" s="9">
        <v>0</v>
      </c>
      <c r="T1064" s="9">
        <f t="shared" si="156"/>
        <v>30937.5</v>
      </c>
      <c r="U1064" s="9">
        <v>-16444.91</v>
      </c>
      <c r="V1064" s="9">
        <v>-2196</v>
      </c>
      <c r="W1064" s="9">
        <v>0</v>
      </c>
      <c r="X1064" s="9">
        <v>-2196</v>
      </c>
      <c r="Y1064" s="9">
        <v>0</v>
      </c>
      <c r="Z1064" s="9">
        <v>0</v>
      </c>
      <c r="AA1064" s="9">
        <f t="shared" si="159"/>
        <v>-18640.91</v>
      </c>
      <c r="AB1064" s="9">
        <v>0</v>
      </c>
      <c r="AC1064" s="9">
        <f t="shared" si="157"/>
        <v>14492.59</v>
      </c>
      <c r="AD1064" s="9">
        <f t="shared" si="158"/>
        <v>12296.59</v>
      </c>
    </row>
    <row r="1065" spans="1:30" x14ac:dyDescent="0.3">
      <c r="A1065" s="8" t="s">
        <v>30</v>
      </c>
      <c r="B1065" s="8" t="s">
        <v>1288</v>
      </c>
      <c r="C1065" s="8">
        <v>2100</v>
      </c>
      <c r="D1065" s="8">
        <v>210000897</v>
      </c>
      <c r="E1065" s="8">
        <v>0</v>
      </c>
      <c r="F1065" s="8" t="s">
        <v>2177</v>
      </c>
      <c r="G1065" s="8" t="s">
        <v>2178</v>
      </c>
      <c r="H1065" s="8" t="s">
        <v>309</v>
      </c>
      <c r="I1065" s="8">
        <v>1</v>
      </c>
      <c r="J1065" s="8">
        <v>4</v>
      </c>
      <c r="K1065" s="8">
        <v>11</v>
      </c>
      <c r="L1065" s="8" t="s">
        <v>1953</v>
      </c>
      <c r="M1065" s="8" t="s">
        <v>1320</v>
      </c>
      <c r="N1065" s="8" t="e">
        <f>VLOOKUP(D1065,[1]fa31!$D$3:$H$539,5,0)</f>
        <v>#REF!</v>
      </c>
      <c r="O1065" s="8" t="s">
        <v>38</v>
      </c>
      <c r="P1065" s="9">
        <v>39909.94</v>
      </c>
      <c r="Q1065" s="9">
        <v>0</v>
      </c>
      <c r="R1065" s="9">
        <v>0</v>
      </c>
      <c r="S1065" s="9">
        <v>0</v>
      </c>
      <c r="T1065" s="9">
        <f t="shared" si="156"/>
        <v>39909.94</v>
      </c>
      <c r="U1065" s="9">
        <v>-25860.84</v>
      </c>
      <c r="V1065" s="9">
        <v>-2845</v>
      </c>
      <c r="W1065" s="9">
        <v>0</v>
      </c>
      <c r="X1065" s="9">
        <v>-2845</v>
      </c>
      <c r="Y1065" s="9">
        <v>0</v>
      </c>
      <c r="Z1065" s="9">
        <v>0</v>
      </c>
      <c r="AA1065" s="9">
        <f t="shared" si="159"/>
        <v>-28705.84</v>
      </c>
      <c r="AB1065" s="9">
        <v>0</v>
      </c>
      <c r="AC1065" s="9">
        <f t="shared" si="157"/>
        <v>14049.100000000002</v>
      </c>
      <c r="AD1065" s="9">
        <f t="shared" si="158"/>
        <v>11204.100000000002</v>
      </c>
    </row>
    <row r="1066" spans="1:30" x14ac:dyDescent="0.3">
      <c r="A1066" s="8" t="s">
        <v>30</v>
      </c>
      <c r="B1066" s="8" t="s">
        <v>1288</v>
      </c>
      <c r="C1066" s="8">
        <v>2100</v>
      </c>
      <c r="D1066" s="8">
        <v>210000906</v>
      </c>
      <c r="E1066" s="8">
        <v>0</v>
      </c>
      <c r="F1066" s="8" t="s">
        <v>2179</v>
      </c>
      <c r="G1066" s="8" t="s">
        <v>2180</v>
      </c>
      <c r="H1066" s="8" t="s">
        <v>309</v>
      </c>
      <c r="I1066" s="8">
        <v>30</v>
      </c>
      <c r="J1066" s="8">
        <v>8</v>
      </c>
      <c r="K1066" s="8">
        <v>3</v>
      </c>
      <c r="L1066" s="8" t="s">
        <v>1312</v>
      </c>
      <c r="M1066" s="8" t="s">
        <v>1312</v>
      </c>
      <c r="N1066" s="8" t="e">
        <f>VLOOKUP(D1066,[1]fa31!$D$3:$H$539,5,0)</f>
        <v>#REF!</v>
      </c>
      <c r="O1066" s="8" t="s">
        <v>38</v>
      </c>
      <c r="P1066" s="9">
        <v>8300</v>
      </c>
      <c r="Q1066" s="9">
        <v>0</v>
      </c>
      <c r="R1066" s="9">
        <v>0</v>
      </c>
      <c r="S1066" s="9">
        <v>0</v>
      </c>
      <c r="T1066" s="9">
        <f t="shared" si="156"/>
        <v>8300</v>
      </c>
      <c r="U1066" s="9">
        <v>-2778</v>
      </c>
      <c r="V1066" s="9">
        <v>-592</v>
      </c>
      <c r="W1066" s="9">
        <v>0</v>
      </c>
      <c r="X1066" s="9">
        <v>-592</v>
      </c>
      <c r="Y1066" s="9">
        <v>0</v>
      </c>
      <c r="Z1066" s="9">
        <v>0</v>
      </c>
      <c r="AA1066" s="9">
        <f t="shared" si="159"/>
        <v>-3370</v>
      </c>
      <c r="AB1066" s="9">
        <v>0</v>
      </c>
      <c r="AC1066" s="9">
        <f t="shared" si="157"/>
        <v>5522</v>
      </c>
      <c r="AD1066" s="9">
        <f t="shared" si="158"/>
        <v>4930</v>
      </c>
    </row>
    <row r="1067" spans="1:30" x14ac:dyDescent="0.3">
      <c r="A1067" s="8" t="s">
        <v>30</v>
      </c>
      <c r="B1067" s="8" t="s">
        <v>1288</v>
      </c>
      <c r="C1067" s="8">
        <v>2100</v>
      </c>
      <c r="D1067" s="8">
        <v>210000907</v>
      </c>
      <c r="E1067" s="8">
        <v>0</v>
      </c>
      <c r="F1067" s="8" t="s">
        <v>2181</v>
      </c>
      <c r="G1067" s="8" t="s">
        <v>2182</v>
      </c>
      <c r="H1067" s="8" t="s">
        <v>309</v>
      </c>
      <c r="I1067" s="8">
        <v>10</v>
      </c>
      <c r="J1067" s="8">
        <v>8</v>
      </c>
      <c r="K1067" s="8">
        <v>3</v>
      </c>
      <c r="L1067" s="8" t="s">
        <v>1312</v>
      </c>
      <c r="M1067" s="8" t="s">
        <v>1312</v>
      </c>
      <c r="N1067" s="8" t="e">
        <f>VLOOKUP(D1067,[1]fa31!$D$3:$H$539,5,0)</f>
        <v>#REF!</v>
      </c>
      <c r="O1067" s="8" t="s">
        <v>38</v>
      </c>
      <c r="P1067" s="9">
        <v>13660.97</v>
      </c>
      <c r="Q1067" s="9">
        <v>0</v>
      </c>
      <c r="R1067" s="9">
        <v>0</v>
      </c>
      <c r="S1067" s="9">
        <v>0</v>
      </c>
      <c r="T1067" s="9">
        <f t="shared" si="156"/>
        <v>13660.97</v>
      </c>
      <c r="U1067" s="9">
        <v>-4542</v>
      </c>
      <c r="V1067" s="9">
        <v>-978</v>
      </c>
      <c r="W1067" s="9">
        <v>0</v>
      </c>
      <c r="X1067" s="9">
        <v>-978</v>
      </c>
      <c r="Y1067" s="9">
        <v>0</v>
      </c>
      <c r="Z1067" s="9">
        <v>0</v>
      </c>
      <c r="AA1067" s="9">
        <f t="shared" si="159"/>
        <v>-5520</v>
      </c>
      <c r="AB1067" s="9">
        <v>0</v>
      </c>
      <c r="AC1067" s="9">
        <f t="shared" si="157"/>
        <v>9118.9699999999993</v>
      </c>
      <c r="AD1067" s="9">
        <f t="shared" si="158"/>
        <v>8140.9699999999993</v>
      </c>
    </row>
    <row r="1068" spans="1:30" x14ac:dyDescent="0.3">
      <c r="A1068" s="8" t="s">
        <v>30</v>
      </c>
      <c r="B1068" s="8" t="s">
        <v>1288</v>
      </c>
      <c r="C1068" s="8">
        <v>2100</v>
      </c>
      <c r="D1068" s="8">
        <v>210000914</v>
      </c>
      <c r="E1068" s="8">
        <v>0</v>
      </c>
      <c r="F1068" s="8" t="s">
        <v>2183</v>
      </c>
      <c r="G1068" s="8" t="s">
        <v>2184</v>
      </c>
      <c r="H1068" s="8" t="s">
        <v>309</v>
      </c>
      <c r="I1068" s="8">
        <v>1</v>
      </c>
      <c r="J1068" s="8">
        <v>5</v>
      </c>
      <c r="K1068" s="8">
        <v>9</v>
      </c>
      <c r="L1068" s="8" t="s">
        <v>543</v>
      </c>
      <c r="M1068" s="8" t="s">
        <v>543</v>
      </c>
      <c r="N1068" s="8" t="e">
        <f>VLOOKUP(D1068,[1]fa31!$D$3:$H$539,5,0)</f>
        <v>#REF!</v>
      </c>
      <c r="O1068" s="8" t="s">
        <v>38</v>
      </c>
      <c r="P1068" s="9">
        <v>23671.75</v>
      </c>
      <c r="Q1068" s="9">
        <v>0</v>
      </c>
      <c r="R1068" s="9">
        <v>0</v>
      </c>
      <c r="S1068" s="9">
        <v>0</v>
      </c>
      <c r="T1068" s="9">
        <f t="shared" si="156"/>
        <v>23671.75</v>
      </c>
      <c r="U1068" s="9">
        <v>-13128.79</v>
      </c>
      <c r="V1068" s="9">
        <v>-1691</v>
      </c>
      <c r="W1068" s="9">
        <v>0</v>
      </c>
      <c r="X1068" s="9">
        <v>-1691</v>
      </c>
      <c r="Y1068" s="9">
        <v>0</v>
      </c>
      <c r="Z1068" s="9">
        <v>0</v>
      </c>
      <c r="AA1068" s="9">
        <f t="shared" si="159"/>
        <v>-14819.79</v>
      </c>
      <c r="AB1068" s="9">
        <v>0</v>
      </c>
      <c r="AC1068" s="9">
        <f t="shared" si="157"/>
        <v>10542.96</v>
      </c>
      <c r="AD1068" s="9">
        <f t="shared" si="158"/>
        <v>8851.9599999999991</v>
      </c>
    </row>
    <row r="1069" spans="1:30" x14ac:dyDescent="0.3">
      <c r="A1069" s="8" t="s">
        <v>30</v>
      </c>
      <c r="B1069" s="8" t="s">
        <v>1288</v>
      </c>
      <c r="C1069" s="8">
        <v>2100</v>
      </c>
      <c r="D1069" s="8">
        <v>210000915</v>
      </c>
      <c r="E1069" s="8">
        <v>0</v>
      </c>
      <c r="F1069" s="8" t="s">
        <v>2185</v>
      </c>
      <c r="G1069" s="8" t="s">
        <v>2186</v>
      </c>
      <c r="H1069" s="8" t="s">
        <v>309</v>
      </c>
      <c r="I1069" s="8">
        <v>1</v>
      </c>
      <c r="J1069" s="8">
        <v>8</v>
      </c>
      <c r="K1069" s="8">
        <v>0</v>
      </c>
      <c r="L1069" s="8" t="s">
        <v>543</v>
      </c>
      <c r="M1069" s="8" t="s">
        <v>543</v>
      </c>
      <c r="N1069" s="8" t="e">
        <f>VLOOKUP(D1069,[1]fa31!$D$3:$H$539,5,0)</f>
        <v>#REF!</v>
      </c>
      <c r="O1069" s="8" t="s">
        <v>38</v>
      </c>
      <c r="P1069" s="9">
        <v>25773.439999999999</v>
      </c>
      <c r="Q1069" s="9">
        <v>0</v>
      </c>
      <c r="R1069" s="9">
        <v>0</v>
      </c>
      <c r="S1069" s="9">
        <v>0</v>
      </c>
      <c r="T1069" s="9">
        <f t="shared" si="156"/>
        <v>25773.439999999999</v>
      </c>
      <c r="U1069" s="9">
        <v>-8713</v>
      </c>
      <c r="V1069" s="9">
        <v>-1851</v>
      </c>
      <c r="W1069" s="9">
        <v>0</v>
      </c>
      <c r="X1069" s="9">
        <v>-1851</v>
      </c>
      <c r="Y1069" s="9">
        <v>0</v>
      </c>
      <c r="Z1069" s="9">
        <v>0</v>
      </c>
      <c r="AA1069" s="9">
        <f t="shared" si="159"/>
        <v>-10564</v>
      </c>
      <c r="AB1069" s="9">
        <v>0</v>
      </c>
      <c r="AC1069" s="9">
        <f t="shared" si="157"/>
        <v>17060.439999999999</v>
      </c>
      <c r="AD1069" s="9">
        <f t="shared" si="158"/>
        <v>15209.439999999999</v>
      </c>
    </row>
    <row r="1070" spans="1:30" x14ac:dyDescent="0.3">
      <c r="A1070" s="8" t="s">
        <v>30</v>
      </c>
      <c r="B1070" s="8" t="s">
        <v>1288</v>
      </c>
      <c r="C1070" s="8">
        <v>2100</v>
      </c>
      <c r="D1070" s="8">
        <v>210000916</v>
      </c>
      <c r="E1070" s="8">
        <v>0</v>
      </c>
      <c r="F1070" s="8" t="s">
        <v>2187</v>
      </c>
      <c r="G1070" s="8" t="s">
        <v>2188</v>
      </c>
      <c r="H1070" s="8" t="s">
        <v>309</v>
      </c>
      <c r="I1070" s="8">
        <v>30</v>
      </c>
      <c r="J1070" s="8">
        <v>8</v>
      </c>
      <c r="K1070" s="8">
        <v>0</v>
      </c>
      <c r="L1070" s="8" t="s">
        <v>543</v>
      </c>
      <c r="M1070" s="8" t="s">
        <v>543</v>
      </c>
      <c r="N1070" s="8" t="e">
        <f>VLOOKUP(D1070,[1]fa31!$D$3:$H$539,5,0)</f>
        <v>#REF!</v>
      </c>
      <c r="O1070" s="8" t="s">
        <v>38</v>
      </c>
      <c r="P1070" s="9">
        <v>29237.4</v>
      </c>
      <c r="Q1070" s="9">
        <v>0</v>
      </c>
      <c r="R1070" s="9">
        <v>0</v>
      </c>
      <c r="S1070" s="9">
        <v>0</v>
      </c>
      <c r="T1070" s="9">
        <f t="shared" si="156"/>
        <v>29237.4</v>
      </c>
      <c r="U1070" s="9">
        <v>-9873</v>
      </c>
      <c r="V1070" s="9">
        <v>-2101</v>
      </c>
      <c r="W1070" s="9">
        <v>0</v>
      </c>
      <c r="X1070" s="9">
        <v>-2101</v>
      </c>
      <c r="Y1070" s="9">
        <v>0</v>
      </c>
      <c r="Z1070" s="9">
        <v>0</v>
      </c>
      <c r="AA1070" s="9">
        <f t="shared" si="159"/>
        <v>-11974</v>
      </c>
      <c r="AB1070" s="9">
        <v>0</v>
      </c>
      <c r="AC1070" s="9">
        <f t="shared" si="157"/>
        <v>19364.400000000001</v>
      </c>
      <c r="AD1070" s="9">
        <f t="shared" si="158"/>
        <v>17263.400000000001</v>
      </c>
    </row>
    <row r="1071" spans="1:30" x14ac:dyDescent="0.3">
      <c r="A1071" s="8" t="s">
        <v>30</v>
      </c>
      <c r="B1071" s="8" t="s">
        <v>1288</v>
      </c>
      <c r="C1071" s="8">
        <v>2100</v>
      </c>
      <c r="D1071" s="8">
        <v>210000917</v>
      </c>
      <c r="E1071" s="8">
        <v>0</v>
      </c>
      <c r="F1071" s="8" t="s">
        <v>2189</v>
      </c>
      <c r="G1071" s="8" t="s">
        <v>2190</v>
      </c>
      <c r="H1071" s="8" t="s">
        <v>309</v>
      </c>
      <c r="I1071" s="8">
        <v>12</v>
      </c>
      <c r="J1071" s="8">
        <v>8</v>
      </c>
      <c r="K1071" s="8">
        <v>5</v>
      </c>
      <c r="L1071" s="8" t="s">
        <v>543</v>
      </c>
      <c r="M1071" s="8" t="s">
        <v>543</v>
      </c>
      <c r="N1071" s="8" t="e">
        <f>VLOOKUP(D1071,[1]fa31!$D$3:$H$539,5,0)</f>
        <v>#REF!</v>
      </c>
      <c r="O1071" s="8" t="s">
        <v>38</v>
      </c>
      <c r="P1071" s="9">
        <v>9006.7199999999993</v>
      </c>
      <c r="Q1071" s="9">
        <v>0</v>
      </c>
      <c r="R1071" s="9">
        <v>0</v>
      </c>
      <c r="S1071" s="9">
        <v>0</v>
      </c>
      <c r="T1071" s="9">
        <f t="shared" si="156"/>
        <v>9006.7199999999993</v>
      </c>
      <c r="U1071" s="9">
        <v>-2727</v>
      </c>
      <c r="V1071" s="9">
        <v>-643</v>
      </c>
      <c r="W1071" s="9">
        <v>0</v>
      </c>
      <c r="X1071" s="9">
        <v>-643</v>
      </c>
      <c r="Y1071" s="9">
        <v>0</v>
      </c>
      <c r="Z1071" s="9">
        <v>0</v>
      </c>
      <c r="AA1071" s="9">
        <f t="shared" si="159"/>
        <v>-3370</v>
      </c>
      <c r="AB1071" s="9">
        <v>0</v>
      </c>
      <c r="AC1071" s="9">
        <f t="shared" si="157"/>
        <v>6279.7199999999993</v>
      </c>
      <c r="AD1071" s="9">
        <f t="shared" si="158"/>
        <v>5636.7199999999993</v>
      </c>
    </row>
    <row r="1072" spans="1:30" x14ac:dyDescent="0.3">
      <c r="A1072" s="8" t="s">
        <v>30</v>
      </c>
      <c r="B1072" s="8" t="s">
        <v>1288</v>
      </c>
      <c r="C1072" s="8">
        <v>2100</v>
      </c>
      <c r="D1072" s="8">
        <v>210000918</v>
      </c>
      <c r="E1072" s="8">
        <v>0</v>
      </c>
      <c r="F1072" s="8" t="s">
        <v>2191</v>
      </c>
      <c r="G1072" s="8" t="s">
        <v>2192</v>
      </c>
      <c r="H1072" s="8" t="s">
        <v>309</v>
      </c>
      <c r="I1072" s="8">
        <v>1</v>
      </c>
      <c r="J1072" s="8">
        <v>8</v>
      </c>
      <c r="K1072" s="8">
        <v>1</v>
      </c>
      <c r="L1072" s="8" t="s">
        <v>543</v>
      </c>
      <c r="M1072" s="8" t="s">
        <v>543</v>
      </c>
      <c r="N1072" s="8" t="e">
        <f>VLOOKUP(D1072,[1]fa31!$D$3:$H$539,5,0)</f>
        <v>#REF!</v>
      </c>
      <c r="O1072" s="8" t="s">
        <v>38</v>
      </c>
      <c r="P1072" s="9">
        <v>361310.18</v>
      </c>
      <c r="Q1072" s="9">
        <v>0</v>
      </c>
      <c r="R1072" s="9">
        <v>0</v>
      </c>
      <c r="S1072" s="9">
        <v>0</v>
      </c>
      <c r="T1072" s="9">
        <f t="shared" si="156"/>
        <v>361310.18</v>
      </c>
      <c r="U1072" s="9">
        <v>-119785</v>
      </c>
      <c r="V1072" s="9">
        <v>-25896</v>
      </c>
      <c r="W1072" s="9">
        <v>0</v>
      </c>
      <c r="X1072" s="9">
        <v>-25896</v>
      </c>
      <c r="Y1072" s="9">
        <v>0</v>
      </c>
      <c r="Z1072" s="9">
        <v>0</v>
      </c>
      <c r="AA1072" s="9">
        <f t="shared" si="159"/>
        <v>-145681</v>
      </c>
      <c r="AB1072" s="9">
        <v>0</v>
      </c>
      <c r="AC1072" s="9">
        <f t="shared" si="157"/>
        <v>241525.18</v>
      </c>
      <c r="AD1072" s="9">
        <f t="shared" si="158"/>
        <v>215629.18</v>
      </c>
    </row>
    <row r="1073" spans="1:30" x14ac:dyDescent="0.3">
      <c r="A1073" s="8" t="s">
        <v>30</v>
      </c>
      <c r="B1073" s="8" t="s">
        <v>1288</v>
      </c>
      <c r="C1073" s="8">
        <v>2100</v>
      </c>
      <c r="D1073" s="8">
        <v>210000919</v>
      </c>
      <c r="E1073" s="8">
        <v>0</v>
      </c>
      <c r="F1073" s="8" t="s">
        <v>2193</v>
      </c>
      <c r="G1073" s="8" t="s">
        <v>872</v>
      </c>
      <c r="H1073" s="8" t="s">
        <v>309</v>
      </c>
      <c r="I1073" s="8">
        <v>1</v>
      </c>
      <c r="J1073" s="8">
        <v>6</v>
      </c>
      <c r="K1073" s="8">
        <v>11</v>
      </c>
      <c r="L1073" s="8" t="s">
        <v>543</v>
      </c>
      <c r="M1073" s="8" t="s">
        <v>543</v>
      </c>
      <c r="N1073" s="8" t="e">
        <f>VLOOKUP(D1073,[1]fa31!$D$3:$H$539,5,0)</f>
        <v>#REF!</v>
      </c>
      <c r="O1073" s="8" t="s">
        <v>38</v>
      </c>
      <c r="P1073" s="9">
        <v>29658.19</v>
      </c>
      <c r="Q1073" s="9">
        <v>0</v>
      </c>
      <c r="R1073" s="9">
        <v>0</v>
      </c>
      <c r="S1073" s="9">
        <v>0</v>
      </c>
      <c r="T1073" s="9">
        <f t="shared" si="156"/>
        <v>29658.19</v>
      </c>
      <c r="U1073" s="9">
        <v>-13144</v>
      </c>
      <c r="V1073" s="9">
        <v>-2122</v>
      </c>
      <c r="W1073" s="9">
        <v>0</v>
      </c>
      <c r="X1073" s="9">
        <v>-2122</v>
      </c>
      <c r="Y1073" s="9">
        <v>0</v>
      </c>
      <c r="Z1073" s="9">
        <v>0</v>
      </c>
      <c r="AA1073" s="9">
        <f t="shared" si="159"/>
        <v>-15266</v>
      </c>
      <c r="AB1073" s="9">
        <v>0</v>
      </c>
      <c r="AC1073" s="9">
        <f t="shared" si="157"/>
        <v>16514.189999999999</v>
      </c>
      <c r="AD1073" s="9">
        <f t="shared" si="158"/>
        <v>14392.189999999999</v>
      </c>
    </row>
    <row r="1074" spans="1:30" x14ac:dyDescent="0.3">
      <c r="A1074" s="8" t="s">
        <v>30</v>
      </c>
      <c r="B1074" s="8" t="s">
        <v>1288</v>
      </c>
      <c r="C1074" s="8">
        <v>2100</v>
      </c>
      <c r="D1074" s="8">
        <v>210000922</v>
      </c>
      <c r="E1074" s="8">
        <v>0</v>
      </c>
      <c r="F1074" s="8" t="s">
        <v>2194</v>
      </c>
      <c r="G1074" s="8" t="s">
        <v>905</v>
      </c>
      <c r="H1074" s="8" t="s">
        <v>309</v>
      </c>
      <c r="I1074" s="8">
        <v>3</v>
      </c>
      <c r="J1074" s="8">
        <v>4</v>
      </c>
      <c r="K1074" s="8">
        <v>11</v>
      </c>
      <c r="L1074" s="8" t="s">
        <v>543</v>
      </c>
      <c r="M1074" s="8" t="s">
        <v>543</v>
      </c>
      <c r="N1074" s="8" t="e">
        <f>VLOOKUP(D1074,[1]fa31!$D$3:$H$539,5,0)</f>
        <v>#REF!</v>
      </c>
      <c r="O1074" s="8" t="s">
        <v>38</v>
      </c>
      <c r="P1074" s="9">
        <v>3762.88</v>
      </c>
      <c r="Q1074" s="9">
        <v>0</v>
      </c>
      <c r="R1074" s="9">
        <v>0</v>
      </c>
      <c r="S1074" s="9">
        <v>0</v>
      </c>
      <c r="T1074" s="9">
        <f t="shared" si="156"/>
        <v>3762.88</v>
      </c>
      <c r="U1074" s="9">
        <v>-2238.63</v>
      </c>
      <c r="V1074" s="9">
        <v>-302</v>
      </c>
      <c r="W1074" s="9">
        <v>0</v>
      </c>
      <c r="X1074" s="9">
        <v>-302</v>
      </c>
      <c r="Y1074" s="9">
        <v>0</v>
      </c>
      <c r="Z1074" s="9">
        <v>0</v>
      </c>
      <c r="AA1074" s="9">
        <f t="shared" si="159"/>
        <v>-2540.63</v>
      </c>
      <c r="AB1074" s="9">
        <v>0</v>
      </c>
      <c r="AC1074" s="9">
        <f t="shared" si="157"/>
        <v>1524.25</v>
      </c>
      <c r="AD1074" s="9">
        <f t="shared" si="158"/>
        <v>1222.25</v>
      </c>
    </row>
    <row r="1075" spans="1:30" x14ac:dyDescent="0.3">
      <c r="A1075" s="8" t="s">
        <v>30</v>
      </c>
      <c r="B1075" s="8" t="s">
        <v>1288</v>
      </c>
      <c r="C1075" s="8">
        <v>2100</v>
      </c>
      <c r="D1075" s="8">
        <v>210000923</v>
      </c>
      <c r="E1075" s="8">
        <v>0</v>
      </c>
      <c r="F1075" s="8" t="s">
        <v>2195</v>
      </c>
      <c r="G1075" s="8" t="s">
        <v>905</v>
      </c>
      <c r="H1075" s="8" t="s">
        <v>309</v>
      </c>
      <c r="I1075" s="8">
        <v>1</v>
      </c>
      <c r="J1075" s="8">
        <v>5</v>
      </c>
      <c r="K1075" s="8">
        <v>9</v>
      </c>
      <c r="L1075" s="8" t="s">
        <v>543</v>
      </c>
      <c r="M1075" s="8" t="s">
        <v>543</v>
      </c>
      <c r="N1075" s="8" t="e">
        <f>VLOOKUP(D1075,[1]fa31!$D$3:$H$539,5,0)</f>
        <v>#REF!</v>
      </c>
      <c r="O1075" s="8" t="s">
        <v>38</v>
      </c>
      <c r="P1075" s="9">
        <v>6200.18</v>
      </c>
      <c r="Q1075" s="9">
        <v>0</v>
      </c>
      <c r="R1075" s="9">
        <v>0</v>
      </c>
      <c r="S1075" s="9">
        <v>0</v>
      </c>
      <c r="T1075" s="9">
        <f t="shared" si="156"/>
        <v>6200.18</v>
      </c>
      <c r="U1075" s="9">
        <v>-3429.28</v>
      </c>
      <c r="V1075" s="9">
        <v>-445</v>
      </c>
      <c r="W1075" s="9">
        <v>0</v>
      </c>
      <c r="X1075" s="9">
        <v>-445</v>
      </c>
      <c r="Y1075" s="9">
        <v>0</v>
      </c>
      <c r="Z1075" s="9">
        <v>0</v>
      </c>
      <c r="AA1075" s="9">
        <f t="shared" si="159"/>
        <v>-3874.28</v>
      </c>
      <c r="AB1075" s="9">
        <v>0</v>
      </c>
      <c r="AC1075" s="9">
        <f t="shared" si="157"/>
        <v>2770.9</v>
      </c>
      <c r="AD1075" s="9">
        <f t="shared" si="158"/>
        <v>2325.9</v>
      </c>
    </row>
    <row r="1076" spans="1:30" x14ac:dyDescent="0.3">
      <c r="A1076" s="8" t="s">
        <v>30</v>
      </c>
      <c r="B1076" s="8" t="s">
        <v>1288</v>
      </c>
      <c r="C1076" s="8">
        <v>2100</v>
      </c>
      <c r="D1076" s="8">
        <v>210000926</v>
      </c>
      <c r="E1076" s="8">
        <v>0</v>
      </c>
      <c r="F1076" s="8" t="s">
        <v>2196</v>
      </c>
      <c r="G1076" s="8" t="s">
        <v>2197</v>
      </c>
      <c r="H1076" s="8" t="s">
        <v>309</v>
      </c>
      <c r="I1076" s="8">
        <v>1</v>
      </c>
      <c r="J1076" s="8">
        <v>5</v>
      </c>
      <c r="K1076" s="8">
        <v>9</v>
      </c>
      <c r="L1076" s="8" t="s">
        <v>543</v>
      </c>
      <c r="M1076" s="8" t="s">
        <v>543</v>
      </c>
      <c r="N1076" s="8" t="e">
        <f>VLOOKUP(D1076,[1]fa31!$D$3:$H$539,5,0)</f>
        <v>#REF!</v>
      </c>
      <c r="O1076" s="8" t="s">
        <v>38</v>
      </c>
      <c r="P1076" s="9">
        <v>1520.5</v>
      </c>
      <c r="Q1076" s="9">
        <v>0</v>
      </c>
      <c r="R1076" s="9">
        <v>0</v>
      </c>
      <c r="S1076" s="9">
        <v>0</v>
      </c>
      <c r="T1076" s="9">
        <f t="shared" si="156"/>
        <v>1520.5</v>
      </c>
      <c r="U1076" s="9">
        <v>-843.29</v>
      </c>
      <c r="V1076" s="9">
        <v>-109</v>
      </c>
      <c r="W1076" s="9">
        <v>0</v>
      </c>
      <c r="X1076" s="9">
        <v>-109</v>
      </c>
      <c r="Y1076" s="9">
        <v>0</v>
      </c>
      <c r="Z1076" s="9">
        <v>0</v>
      </c>
      <c r="AA1076" s="9">
        <f t="shared" si="159"/>
        <v>-952.29</v>
      </c>
      <c r="AB1076" s="9">
        <v>0</v>
      </c>
      <c r="AC1076" s="9">
        <f t="shared" si="157"/>
        <v>677.21</v>
      </c>
      <c r="AD1076" s="9">
        <f t="shared" si="158"/>
        <v>568.21</v>
      </c>
    </row>
    <row r="1077" spans="1:30" x14ac:dyDescent="0.3">
      <c r="A1077" s="8" t="s">
        <v>30</v>
      </c>
      <c r="B1077" s="8" t="s">
        <v>1288</v>
      </c>
      <c r="C1077" s="8">
        <v>2100</v>
      </c>
      <c r="D1077" s="8">
        <v>210000938</v>
      </c>
      <c r="E1077" s="8">
        <v>0</v>
      </c>
      <c r="F1077" s="8" t="s">
        <v>2198</v>
      </c>
      <c r="G1077" s="8" t="s">
        <v>874</v>
      </c>
      <c r="H1077" s="8" t="s">
        <v>309</v>
      </c>
      <c r="I1077" s="8">
        <v>2</v>
      </c>
      <c r="J1077" s="8">
        <v>6</v>
      </c>
      <c r="K1077" s="8">
        <v>9</v>
      </c>
      <c r="L1077" s="8" t="s">
        <v>543</v>
      </c>
      <c r="M1077" s="8" t="s">
        <v>543</v>
      </c>
      <c r="N1077" s="8" t="e">
        <f>VLOOKUP(D1077,[1]fa31!$D$3:$H$539,5,0)</f>
        <v>#REF!</v>
      </c>
      <c r="O1077" s="8" t="s">
        <v>38</v>
      </c>
      <c r="P1077" s="9">
        <v>9000</v>
      </c>
      <c r="Q1077" s="9">
        <v>0</v>
      </c>
      <c r="R1077" s="9">
        <v>0</v>
      </c>
      <c r="S1077" s="9">
        <v>0</v>
      </c>
      <c r="T1077" s="9">
        <f t="shared" si="156"/>
        <v>9000</v>
      </c>
      <c r="U1077" s="9">
        <v>-4131</v>
      </c>
      <c r="V1077" s="9">
        <v>-644</v>
      </c>
      <c r="W1077" s="9">
        <v>0</v>
      </c>
      <c r="X1077" s="9">
        <v>-644</v>
      </c>
      <c r="Y1077" s="9">
        <v>0</v>
      </c>
      <c r="Z1077" s="9">
        <v>0</v>
      </c>
      <c r="AA1077" s="9">
        <f t="shared" si="159"/>
        <v>-4775</v>
      </c>
      <c r="AB1077" s="9">
        <v>0</v>
      </c>
      <c r="AC1077" s="9">
        <f t="shared" si="157"/>
        <v>4869</v>
      </c>
      <c r="AD1077" s="9">
        <f t="shared" si="158"/>
        <v>4225</v>
      </c>
    </row>
    <row r="1078" spans="1:30" x14ac:dyDescent="0.3">
      <c r="A1078" s="8" t="s">
        <v>30</v>
      </c>
      <c r="B1078" s="8" t="s">
        <v>1288</v>
      </c>
      <c r="C1078" s="8">
        <v>2100</v>
      </c>
      <c r="D1078" s="8">
        <v>210000940</v>
      </c>
      <c r="E1078" s="8">
        <v>0</v>
      </c>
      <c r="F1078" s="8" t="s">
        <v>2199</v>
      </c>
      <c r="G1078" s="8" t="s">
        <v>864</v>
      </c>
      <c r="H1078" s="8" t="s">
        <v>309</v>
      </c>
      <c r="I1078" s="8">
        <v>1</v>
      </c>
      <c r="J1078" s="8">
        <v>6</v>
      </c>
      <c r="K1078" s="8">
        <v>0</v>
      </c>
      <c r="L1078" s="8" t="s">
        <v>543</v>
      </c>
      <c r="M1078" s="8" t="s">
        <v>543</v>
      </c>
      <c r="N1078" s="8" t="e">
        <f>VLOOKUP(D1078,[1]fa31!$D$3:$H$539,5,0)</f>
        <v>#REF!</v>
      </c>
      <c r="O1078" s="8" t="s">
        <v>38</v>
      </c>
      <c r="P1078" s="9">
        <v>2815.82</v>
      </c>
      <c r="Q1078" s="9">
        <v>0</v>
      </c>
      <c r="R1078" s="9">
        <v>0</v>
      </c>
      <c r="S1078" s="9">
        <v>0</v>
      </c>
      <c r="T1078" s="9">
        <f t="shared" si="156"/>
        <v>2815.82</v>
      </c>
      <c r="U1078" s="9">
        <v>-1488.78</v>
      </c>
      <c r="V1078" s="9">
        <v>-202</v>
      </c>
      <c r="W1078" s="9">
        <v>0</v>
      </c>
      <c r="X1078" s="9">
        <v>-202</v>
      </c>
      <c r="Y1078" s="9">
        <v>0</v>
      </c>
      <c r="Z1078" s="9">
        <v>0</v>
      </c>
      <c r="AA1078" s="9">
        <f t="shared" si="159"/>
        <v>-1690.78</v>
      </c>
      <c r="AB1078" s="9">
        <v>0</v>
      </c>
      <c r="AC1078" s="9">
        <f t="shared" si="157"/>
        <v>1327.0400000000002</v>
      </c>
      <c r="AD1078" s="9">
        <f t="shared" si="158"/>
        <v>1125.0400000000002</v>
      </c>
    </row>
    <row r="1079" spans="1:30" x14ac:dyDescent="0.3">
      <c r="A1079" s="8" t="s">
        <v>30</v>
      </c>
      <c r="B1079" s="8" t="s">
        <v>1288</v>
      </c>
      <c r="C1079" s="8">
        <v>2100</v>
      </c>
      <c r="D1079" s="8">
        <v>210000941</v>
      </c>
      <c r="E1079" s="8">
        <v>0</v>
      </c>
      <c r="F1079" s="8" t="s">
        <v>2200</v>
      </c>
      <c r="G1079" s="8" t="s">
        <v>2201</v>
      </c>
      <c r="H1079" s="8" t="s">
        <v>309</v>
      </c>
      <c r="I1079" s="8">
        <v>0</v>
      </c>
      <c r="J1079" s="8">
        <v>8</v>
      </c>
      <c r="K1079" s="8">
        <v>11</v>
      </c>
      <c r="L1079" s="8" t="s">
        <v>543</v>
      </c>
      <c r="M1079" s="8" t="s">
        <v>543</v>
      </c>
      <c r="N1079" s="8" t="str">
        <f>VLOOKUP(D1079,[1]fa31!$D$3:$H$539,5,0)</f>
        <v>14.12.2022</v>
      </c>
      <c r="O1079" s="8" t="s">
        <v>38</v>
      </c>
      <c r="P1079" s="9">
        <v>297512.78000000003</v>
      </c>
      <c r="Q1079" s="9">
        <v>0</v>
      </c>
      <c r="R1079" s="9">
        <v>-297512.78000000003</v>
      </c>
      <c r="S1079" s="9">
        <v>0</v>
      </c>
      <c r="T1079" s="9">
        <f t="shared" si="156"/>
        <v>0</v>
      </c>
      <c r="U1079" s="9">
        <v>-74972</v>
      </c>
      <c r="V1079" s="9">
        <v>-19929</v>
      </c>
      <c r="W1079" s="9">
        <v>0</v>
      </c>
      <c r="X1079" s="9">
        <v>-19929</v>
      </c>
      <c r="Y1079" s="9">
        <f>-(U1079+X1079)</f>
        <v>94901</v>
      </c>
      <c r="Z1079" s="9">
        <v>0</v>
      </c>
      <c r="AA1079" s="9">
        <f>U1079+X1079+Y1079+Z1079</f>
        <v>0</v>
      </c>
      <c r="AB1079" s="9">
        <v>0</v>
      </c>
      <c r="AC1079" s="9">
        <f t="shared" si="157"/>
        <v>222540.78000000003</v>
      </c>
      <c r="AD1079" s="9">
        <f t="shared" si="158"/>
        <v>0</v>
      </c>
    </row>
    <row r="1080" spans="1:30" x14ac:dyDescent="0.3">
      <c r="A1080" s="8" t="s">
        <v>30</v>
      </c>
      <c r="B1080" s="8" t="s">
        <v>1288</v>
      </c>
      <c r="C1080" s="8">
        <v>2100</v>
      </c>
      <c r="D1080" s="8">
        <v>210000944</v>
      </c>
      <c r="E1080" s="8">
        <v>0</v>
      </c>
      <c r="F1080" s="8" t="s">
        <v>2202</v>
      </c>
      <c r="G1080" s="8" t="s">
        <v>2203</v>
      </c>
      <c r="H1080" s="8" t="s">
        <v>309</v>
      </c>
      <c r="I1080" s="8">
        <v>1</v>
      </c>
      <c r="J1080" s="8">
        <v>8</v>
      </c>
      <c r="K1080" s="8">
        <v>7</v>
      </c>
      <c r="L1080" s="8" t="s">
        <v>543</v>
      </c>
      <c r="M1080" s="8" t="s">
        <v>543</v>
      </c>
      <c r="N1080" s="8" t="e">
        <f>VLOOKUP(D1080,[1]fa31!$D$3:$H$539,5,0)</f>
        <v>#REF!</v>
      </c>
      <c r="O1080" s="8" t="s">
        <v>38</v>
      </c>
      <c r="P1080" s="9">
        <v>27118.639999999999</v>
      </c>
      <c r="Q1080" s="9">
        <v>0</v>
      </c>
      <c r="R1080" s="9">
        <v>0</v>
      </c>
      <c r="S1080" s="9">
        <v>0</v>
      </c>
      <c r="T1080" s="9">
        <f t="shared" si="156"/>
        <v>27118.639999999999</v>
      </c>
      <c r="U1080" s="9">
        <v>-7682</v>
      </c>
      <c r="V1080" s="9">
        <v>-1945</v>
      </c>
      <c r="W1080" s="9">
        <v>0</v>
      </c>
      <c r="X1080" s="9">
        <v>-1945</v>
      </c>
      <c r="Y1080" s="9">
        <v>0</v>
      </c>
      <c r="Z1080" s="9">
        <v>0</v>
      </c>
      <c r="AA1080" s="9">
        <f t="shared" ref="AA1080:AA1104" si="160">U1080+X1080+Y1080+Z1080-AB1080</f>
        <v>-9627</v>
      </c>
      <c r="AB1080" s="9">
        <v>0</v>
      </c>
      <c r="AC1080" s="9">
        <f t="shared" si="157"/>
        <v>19436.64</v>
      </c>
      <c r="AD1080" s="9">
        <f t="shared" si="158"/>
        <v>17491.64</v>
      </c>
    </row>
    <row r="1081" spans="1:30" x14ac:dyDescent="0.3">
      <c r="A1081" s="8" t="s">
        <v>30</v>
      </c>
      <c r="B1081" s="8" t="s">
        <v>1288</v>
      </c>
      <c r="C1081" s="8">
        <v>2100</v>
      </c>
      <c r="D1081" s="8">
        <v>210000948</v>
      </c>
      <c r="E1081" s="8">
        <v>0</v>
      </c>
      <c r="F1081" s="8" t="s">
        <v>2204</v>
      </c>
      <c r="G1081" s="8" t="s">
        <v>2205</v>
      </c>
      <c r="H1081" s="8" t="s">
        <v>309</v>
      </c>
      <c r="I1081" s="8">
        <v>2</v>
      </c>
      <c r="J1081" s="8">
        <v>7</v>
      </c>
      <c r="K1081" s="8">
        <v>10</v>
      </c>
      <c r="L1081" s="8" t="s">
        <v>1327</v>
      </c>
      <c r="M1081" s="8" t="s">
        <v>543</v>
      </c>
      <c r="N1081" s="8" t="e">
        <f>VLOOKUP(D1081,[1]fa31!$D$3:$H$539,5,0)</f>
        <v>#REF!</v>
      </c>
      <c r="O1081" s="8" t="s">
        <v>38</v>
      </c>
      <c r="P1081" s="9">
        <v>285203.43</v>
      </c>
      <c r="Q1081" s="9">
        <v>0</v>
      </c>
      <c r="R1081" s="9">
        <v>0</v>
      </c>
      <c r="S1081" s="9">
        <v>0</v>
      </c>
      <c r="T1081" s="9">
        <f t="shared" si="156"/>
        <v>285203.43</v>
      </c>
      <c r="U1081" s="9">
        <v>-99296</v>
      </c>
      <c r="V1081" s="9">
        <v>-20685</v>
      </c>
      <c r="W1081" s="9">
        <v>0</v>
      </c>
      <c r="X1081" s="9">
        <v>-20685</v>
      </c>
      <c r="Y1081" s="9">
        <v>0</v>
      </c>
      <c r="Z1081" s="9">
        <v>0</v>
      </c>
      <c r="AA1081" s="9">
        <f t="shared" si="160"/>
        <v>-119981</v>
      </c>
      <c r="AB1081" s="9">
        <v>0</v>
      </c>
      <c r="AC1081" s="9">
        <f t="shared" si="157"/>
        <v>185907.43</v>
      </c>
      <c r="AD1081" s="9">
        <f t="shared" si="158"/>
        <v>165222.43</v>
      </c>
    </row>
    <row r="1082" spans="1:30" x14ac:dyDescent="0.3">
      <c r="A1082" s="8" t="s">
        <v>30</v>
      </c>
      <c r="B1082" s="8" t="s">
        <v>1288</v>
      </c>
      <c r="C1082" s="8">
        <v>2100</v>
      </c>
      <c r="D1082" s="8">
        <v>210000949</v>
      </c>
      <c r="E1082" s="8">
        <v>0</v>
      </c>
      <c r="F1082" s="8" t="s">
        <v>2206</v>
      </c>
      <c r="G1082" s="8" t="s">
        <v>951</v>
      </c>
      <c r="H1082" s="8" t="s">
        <v>309</v>
      </c>
      <c r="I1082" s="8">
        <v>6</v>
      </c>
      <c r="J1082" s="8">
        <v>8</v>
      </c>
      <c r="K1082" s="8">
        <v>9</v>
      </c>
      <c r="L1082" s="8" t="s">
        <v>1327</v>
      </c>
      <c r="M1082" s="8" t="s">
        <v>543</v>
      </c>
      <c r="N1082" s="8" t="e">
        <f>VLOOKUP(D1082,[1]fa31!$D$3:$H$539,5,0)</f>
        <v>#REF!</v>
      </c>
      <c r="O1082" s="8" t="s">
        <v>38</v>
      </c>
      <c r="P1082" s="9">
        <v>145800</v>
      </c>
      <c r="Q1082" s="9">
        <v>0</v>
      </c>
      <c r="R1082" s="9">
        <v>0</v>
      </c>
      <c r="S1082" s="9">
        <v>0</v>
      </c>
      <c r="T1082" s="9">
        <f t="shared" si="156"/>
        <v>145800</v>
      </c>
      <c r="U1082" s="9">
        <v>-38336.400000000001</v>
      </c>
      <c r="V1082" s="9">
        <v>-10526</v>
      </c>
      <c r="W1082" s="9">
        <v>0</v>
      </c>
      <c r="X1082" s="9">
        <v>-10526</v>
      </c>
      <c r="Y1082" s="9">
        <v>0</v>
      </c>
      <c r="Z1082" s="9">
        <v>0</v>
      </c>
      <c r="AA1082" s="9">
        <f t="shared" si="160"/>
        <v>-48862.400000000001</v>
      </c>
      <c r="AB1082" s="9">
        <v>0</v>
      </c>
      <c r="AC1082" s="9">
        <f t="shared" si="157"/>
        <v>107463.6</v>
      </c>
      <c r="AD1082" s="9">
        <f t="shared" si="158"/>
        <v>96937.600000000006</v>
      </c>
    </row>
    <row r="1083" spans="1:30" x14ac:dyDescent="0.3">
      <c r="A1083" s="8" t="s">
        <v>30</v>
      </c>
      <c r="B1083" s="8" t="s">
        <v>1288</v>
      </c>
      <c r="C1083" s="8">
        <v>2100</v>
      </c>
      <c r="D1083" s="8">
        <v>210000950</v>
      </c>
      <c r="E1083" s="8">
        <v>0</v>
      </c>
      <c r="F1083" s="8" t="s">
        <v>2207</v>
      </c>
      <c r="G1083" s="8" t="s">
        <v>2208</v>
      </c>
      <c r="H1083" s="8" t="s">
        <v>309</v>
      </c>
      <c r="I1083" s="8">
        <v>2</v>
      </c>
      <c r="J1083" s="8">
        <v>8</v>
      </c>
      <c r="K1083" s="8">
        <v>9</v>
      </c>
      <c r="L1083" s="8" t="s">
        <v>1327</v>
      </c>
      <c r="M1083" s="8" t="s">
        <v>543</v>
      </c>
      <c r="N1083" s="8" t="e">
        <f>VLOOKUP(D1083,[1]fa31!$D$3:$H$539,5,0)</f>
        <v>#REF!</v>
      </c>
      <c r="O1083" s="8" t="s">
        <v>38</v>
      </c>
      <c r="P1083" s="9">
        <v>51000</v>
      </c>
      <c r="Q1083" s="9">
        <v>0</v>
      </c>
      <c r="R1083" s="9">
        <v>0</v>
      </c>
      <c r="S1083" s="9">
        <v>0</v>
      </c>
      <c r="T1083" s="9">
        <f t="shared" si="156"/>
        <v>51000</v>
      </c>
      <c r="U1083" s="9">
        <v>-13214</v>
      </c>
      <c r="V1083" s="9">
        <v>-3703</v>
      </c>
      <c r="W1083" s="9">
        <v>0</v>
      </c>
      <c r="X1083" s="9">
        <v>-3703</v>
      </c>
      <c r="Y1083" s="9">
        <v>0</v>
      </c>
      <c r="Z1083" s="9">
        <v>0</v>
      </c>
      <c r="AA1083" s="9">
        <f t="shared" si="160"/>
        <v>-16917</v>
      </c>
      <c r="AB1083" s="9">
        <v>0</v>
      </c>
      <c r="AC1083" s="9">
        <f t="shared" si="157"/>
        <v>37786</v>
      </c>
      <c r="AD1083" s="9">
        <f t="shared" si="158"/>
        <v>34083</v>
      </c>
    </row>
    <row r="1084" spans="1:30" x14ac:dyDescent="0.3">
      <c r="A1084" s="8" t="s">
        <v>30</v>
      </c>
      <c r="B1084" s="8" t="s">
        <v>1288</v>
      </c>
      <c r="C1084" s="8">
        <v>2100</v>
      </c>
      <c r="D1084" s="8">
        <v>210000952</v>
      </c>
      <c r="E1084" s="8">
        <v>0</v>
      </c>
      <c r="F1084" s="8" t="s">
        <v>2209</v>
      </c>
      <c r="G1084" s="8" t="s">
        <v>1743</v>
      </c>
      <c r="H1084" s="8" t="s">
        <v>309</v>
      </c>
      <c r="I1084" s="8">
        <v>2</v>
      </c>
      <c r="J1084" s="8">
        <v>6</v>
      </c>
      <c r="K1084" s="8">
        <v>7</v>
      </c>
      <c r="L1084" s="8" t="s">
        <v>1327</v>
      </c>
      <c r="M1084" s="8" t="s">
        <v>543</v>
      </c>
      <c r="N1084" s="8" t="e">
        <f>VLOOKUP(D1084,[1]fa31!$D$3:$H$539,5,0)</f>
        <v>#REF!</v>
      </c>
      <c r="O1084" s="8" t="s">
        <v>38</v>
      </c>
      <c r="P1084" s="9">
        <v>60000</v>
      </c>
      <c r="Q1084" s="9">
        <v>0</v>
      </c>
      <c r="R1084" s="9">
        <v>0</v>
      </c>
      <c r="S1084" s="9">
        <v>0</v>
      </c>
      <c r="T1084" s="9">
        <f t="shared" si="156"/>
        <v>60000</v>
      </c>
      <c r="U1084" s="9">
        <v>-25801</v>
      </c>
      <c r="V1084" s="9">
        <v>-4699</v>
      </c>
      <c r="W1084" s="9">
        <v>0</v>
      </c>
      <c r="X1084" s="9">
        <v>-4699</v>
      </c>
      <c r="Y1084" s="9">
        <v>0</v>
      </c>
      <c r="Z1084" s="9">
        <v>0</v>
      </c>
      <c r="AA1084" s="9">
        <f t="shared" si="160"/>
        <v>-30500</v>
      </c>
      <c r="AB1084" s="9">
        <v>0</v>
      </c>
      <c r="AC1084" s="9">
        <f t="shared" si="157"/>
        <v>34199</v>
      </c>
      <c r="AD1084" s="9">
        <f t="shared" si="158"/>
        <v>29500</v>
      </c>
    </row>
    <row r="1085" spans="1:30" x14ac:dyDescent="0.3">
      <c r="A1085" s="8" t="s">
        <v>30</v>
      </c>
      <c r="B1085" s="8" t="s">
        <v>1288</v>
      </c>
      <c r="C1085" s="8">
        <v>2100</v>
      </c>
      <c r="D1085" s="8">
        <v>210000954</v>
      </c>
      <c r="E1085" s="8">
        <v>0</v>
      </c>
      <c r="F1085" s="8" t="s">
        <v>2210</v>
      </c>
      <c r="G1085" s="8" t="s">
        <v>2211</v>
      </c>
      <c r="H1085" s="8" t="s">
        <v>309</v>
      </c>
      <c r="I1085" s="8">
        <v>10</v>
      </c>
      <c r="J1085" s="8">
        <v>7</v>
      </c>
      <c r="K1085" s="8">
        <v>10</v>
      </c>
      <c r="L1085" s="8" t="s">
        <v>1327</v>
      </c>
      <c r="M1085" s="8" t="s">
        <v>543</v>
      </c>
      <c r="N1085" s="8" t="e">
        <f>VLOOKUP(D1085,[1]fa31!$D$3:$H$539,5,0)</f>
        <v>#REF!</v>
      </c>
      <c r="O1085" s="8" t="s">
        <v>38</v>
      </c>
      <c r="P1085" s="9">
        <v>51426.61</v>
      </c>
      <c r="Q1085" s="9">
        <v>0</v>
      </c>
      <c r="R1085" s="9">
        <v>0</v>
      </c>
      <c r="S1085" s="9">
        <v>0</v>
      </c>
      <c r="T1085" s="9">
        <f t="shared" si="156"/>
        <v>51426.61</v>
      </c>
      <c r="U1085" s="9">
        <v>-17894</v>
      </c>
      <c r="V1085" s="9">
        <v>-3731</v>
      </c>
      <c r="W1085" s="9">
        <v>0</v>
      </c>
      <c r="X1085" s="9">
        <v>-3731</v>
      </c>
      <c r="Y1085" s="9">
        <v>0</v>
      </c>
      <c r="Z1085" s="9">
        <v>0</v>
      </c>
      <c r="AA1085" s="9">
        <f t="shared" si="160"/>
        <v>-21625</v>
      </c>
      <c r="AB1085" s="9">
        <v>0</v>
      </c>
      <c r="AC1085" s="9">
        <f t="shared" si="157"/>
        <v>33532.61</v>
      </c>
      <c r="AD1085" s="9">
        <f t="shared" si="158"/>
        <v>29801.61</v>
      </c>
    </row>
    <row r="1086" spans="1:30" x14ac:dyDescent="0.3">
      <c r="A1086" s="8" t="s">
        <v>30</v>
      </c>
      <c r="B1086" s="8" t="s">
        <v>1288</v>
      </c>
      <c r="C1086" s="8">
        <v>2100</v>
      </c>
      <c r="D1086" s="8">
        <v>210000955</v>
      </c>
      <c r="E1086" s="8">
        <v>0</v>
      </c>
      <c r="F1086" s="8" t="s">
        <v>2212</v>
      </c>
      <c r="G1086" s="8" t="s">
        <v>2213</v>
      </c>
      <c r="H1086" s="8" t="s">
        <v>309</v>
      </c>
      <c r="I1086" s="8">
        <v>30</v>
      </c>
      <c r="J1086" s="8">
        <v>6</v>
      </c>
      <c r="K1086" s="8">
        <v>7</v>
      </c>
      <c r="L1086" s="8" t="s">
        <v>1327</v>
      </c>
      <c r="M1086" s="8" t="s">
        <v>543</v>
      </c>
      <c r="N1086" s="8" t="e">
        <f>VLOOKUP(D1086,[1]fa31!$D$3:$H$539,5,0)</f>
        <v>#REF!</v>
      </c>
      <c r="O1086" s="8" t="s">
        <v>38</v>
      </c>
      <c r="P1086" s="9">
        <v>48000</v>
      </c>
      <c r="Q1086" s="9">
        <v>0</v>
      </c>
      <c r="R1086" s="9">
        <v>0</v>
      </c>
      <c r="S1086" s="9">
        <v>0</v>
      </c>
      <c r="T1086" s="9">
        <f t="shared" si="156"/>
        <v>48000</v>
      </c>
      <c r="U1086" s="9">
        <v>-20947</v>
      </c>
      <c r="V1086" s="9">
        <v>-3713</v>
      </c>
      <c r="W1086" s="9">
        <v>0</v>
      </c>
      <c r="X1086" s="9">
        <v>-3713</v>
      </c>
      <c r="Y1086" s="9">
        <v>0</v>
      </c>
      <c r="Z1086" s="9">
        <v>0</v>
      </c>
      <c r="AA1086" s="9">
        <f t="shared" si="160"/>
        <v>-24660</v>
      </c>
      <c r="AB1086" s="9">
        <v>0</v>
      </c>
      <c r="AC1086" s="9">
        <f t="shared" si="157"/>
        <v>27053</v>
      </c>
      <c r="AD1086" s="9">
        <f t="shared" si="158"/>
        <v>23340</v>
      </c>
    </row>
    <row r="1087" spans="1:30" x14ac:dyDescent="0.3">
      <c r="A1087" s="8" t="s">
        <v>30</v>
      </c>
      <c r="B1087" s="8" t="s">
        <v>1288</v>
      </c>
      <c r="C1087" s="8">
        <v>2100</v>
      </c>
      <c r="D1087" s="8">
        <v>210000956</v>
      </c>
      <c r="E1087" s="8">
        <v>0</v>
      </c>
      <c r="F1087" s="8" t="s">
        <v>2214</v>
      </c>
      <c r="G1087" s="8" t="s">
        <v>2215</v>
      </c>
      <c r="H1087" s="8" t="s">
        <v>309</v>
      </c>
      <c r="I1087" s="8">
        <v>3</v>
      </c>
      <c r="J1087" s="8">
        <v>9</v>
      </c>
      <c r="K1087" s="8">
        <v>6</v>
      </c>
      <c r="L1087" s="8" t="s">
        <v>1327</v>
      </c>
      <c r="M1087" s="8" t="s">
        <v>543</v>
      </c>
      <c r="N1087" s="8" t="e">
        <f>VLOOKUP(D1087,[1]fa31!$D$3:$H$539,5,0)</f>
        <v>#REF!</v>
      </c>
      <c r="O1087" s="8" t="s">
        <v>38</v>
      </c>
      <c r="P1087" s="9">
        <v>36000</v>
      </c>
      <c r="Q1087" s="9">
        <v>0</v>
      </c>
      <c r="R1087" s="9">
        <v>0</v>
      </c>
      <c r="S1087" s="9">
        <v>0</v>
      </c>
      <c r="T1087" s="9">
        <f t="shared" si="156"/>
        <v>36000</v>
      </c>
      <c r="U1087" s="9">
        <v>-6869</v>
      </c>
      <c r="V1087" s="9">
        <v>-2600</v>
      </c>
      <c r="W1087" s="9">
        <v>0</v>
      </c>
      <c r="X1087" s="9">
        <v>-2600</v>
      </c>
      <c r="Y1087" s="9">
        <v>0</v>
      </c>
      <c r="Z1087" s="9">
        <v>0</v>
      </c>
      <c r="AA1087" s="9">
        <f t="shared" si="160"/>
        <v>-9469</v>
      </c>
      <c r="AB1087" s="9">
        <v>0</v>
      </c>
      <c r="AC1087" s="9">
        <f t="shared" si="157"/>
        <v>29131</v>
      </c>
      <c r="AD1087" s="9">
        <f t="shared" si="158"/>
        <v>26531</v>
      </c>
    </row>
    <row r="1088" spans="1:30" x14ac:dyDescent="0.3">
      <c r="A1088" s="8" t="s">
        <v>30</v>
      </c>
      <c r="B1088" s="8" t="s">
        <v>1288</v>
      </c>
      <c r="C1088" s="8">
        <v>2100</v>
      </c>
      <c r="D1088" s="8">
        <v>210000957</v>
      </c>
      <c r="E1088" s="8">
        <v>0</v>
      </c>
      <c r="F1088" s="8" t="s">
        <v>2216</v>
      </c>
      <c r="G1088" s="8" t="s">
        <v>934</v>
      </c>
      <c r="H1088" s="8" t="s">
        <v>309</v>
      </c>
      <c r="I1088" s="8">
        <v>21</v>
      </c>
      <c r="J1088" s="8">
        <v>6</v>
      </c>
      <c r="K1088" s="8">
        <v>7</v>
      </c>
      <c r="L1088" s="8" t="s">
        <v>1327</v>
      </c>
      <c r="M1088" s="8" t="s">
        <v>543</v>
      </c>
      <c r="N1088" s="8" t="e">
        <f>VLOOKUP(D1088,[1]fa31!$D$3:$H$539,5,0)</f>
        <v>#REF!</v>
      </c>
      <c r="O1088" s="8" t="s">
        <v>38</v>
      </c>
      <c r="P1088" s="9">
        <v>33600</v>
      </c>
      <c r="Q1088" s="9">
        <v>0</v>
      </c>
      <c r="R1088" s="9">
        <v>0</v>
      </c>
      <c r="S1088" s="9">
        <v>0</v>
      </c>
      <c r="T1088" s="9">
        <f t="shared" si="156"/>
        <v>33600</v>
      </c>
      <c r="U1088" s="9">
        <v>-15225.7</v>
      </c>
      <c r="V1088" s="9">
        <v>-2514</v>
      </c>
      <c r="W1088" s="9">
        <v>0</v>
      </c>
      <c r="X1088" s="9">
        <v>-2514</v>
      </c>
      <c r="Y1088" s="9">
        <v>0</v>
      </c>
      <c r="Z1088" s="9">
        <v>0</v>
      </c>
      <c r="AA1088" s="9">
        <f t="shared" si="160"/>
        <v>-17739.7</v>
      </c>
      <c r="AB1088" s="9">
        <v>0</v>
      </c>
      <c r="AC1088" s="9">
        <f t="shared" si="157"/>
        <v>18374.3</v>
      </c>
      <c r="AD1088" s="9">
        <f t="shared" si="158"/>
        <v>15860.3</v>
      </c>
    </row>
    <row r="1089" spans="1:30" x14ac:dyDescent="0.3">
      <c r="A1089" s="8" t="s">
        <v>30</v>
      </c>
      <c r="B1089" s="8" t="s">
        <v>1288</v>
      </c>
      <c r="C1089" s="8">
        <v>2100</v>
      </c>
      <c r="D1089" s="8">
        <v>210000961</v>
      </c>
      <c r="E1089" s="8">
        <v>0</v>
      </c>
      <c r="F1089" s="8" t="s">
        <v>2217</v>
      </c>
      <c r="G1089" s="8" t="s">
        <v>2218</v>
      </c>
      <c r="H1089" s="8" t="s">
        <v>309</v>
      </c>
      <c r="I1089" s="8">
        <v>60</v>
      </c>
      <c r="J1089" s="8">
        <v>6</v>
      </c>
      <c r="K1089" s="8">
        <v>7</v>
      </c>
      <c r="L1089" s="8" t="s">
        <v>1327</v>
      </c>
      <c r="M1089" s="8" t="s">
        <v>543</v>
      </c>
      <c r="N1089" s="8" t="e">
        <f>VLOOKUP(D1089,[1]fa31!$D$3:$H$539,5,0)</f>
        <v>#REF!</v>
      </c>
      <c r="O1089" s="8" t="s">
        <v>38</v>
      </c>
      <c r="P1089" s="9">
        <v>34500</v>
      </c>
      <c r="Q1089" s="9">
        <v>0</v>
      </c>
      <c r="R1089" s="9">
        <v>0</v>
      </c>
      <c r="S1089" s="9">
        <v>0</v>
      </c>
      <c r="T1089" s="9">
        <f t="shared" si="156"/>
        <v>34500</v>
      </c>
      <c r="U1089" s="9">
        <v>-15598</v>
      </c>
      <c r="V1089" s="9">
        <v>-2587</v>
      </c>
      <c r="W1089" s="9">
        <v>0</v>
      </c>
      <c r="X1089" s="9">
        <v>-2587</v>
      </c>
      <c r="Y1089" s="9">
        <v>0</v>
      </c>
      <c r="Z1089" s="9">
        <v>0</v>
      </c>
      <c r="AA1089" s="9">
        <f t="shared" si="160"/>
        <v>-18185</v>
      </c>
      <c r="AB1089" s="9">
        <v>0</v>
      </c>
      <c r="AC1089" s="9">
        <f t="shared" si="157"/>
        <v>18902</v>
      </c>
      <c r="AD1089" s="9">
        <f t="shared" si="158"/>
        <v>16315</v>
      </c>
    </row>
    <row r="1090" spans="1:30" x14ac:dyDescent="0.3">
      <c r="A1090" s="8" t="s">
        <v>30</v>
      </c>
      <c r="B1090" s="8" t="s">
        <v>1288</v>
      </c>
      <c r="C1090" s="8">
        <v>2100</v>
      </c>
      <c r="D1090" s="8">
        <v>210000965</v>
      </c>
      <c r="E1090" s="8">
        <v>0</v>
      </c>
      <c r="F1090" s="8" t="s">
        <v>2219</v>
      </c>
      <c r="G1090" s="8" t="s">
        <v>2220</v>
      </c>
      <c r="H1090" s="8" t="s">
        <v>309</v>
      </c>
      <c r="I1090" s="8">
        <v>15</v>
      </c>
      <c r="J1090" s="8">
        <v>13</v>
      </c>
      <c r="K1090" s="8">
        <v>6</v>
      </c>
      <c r="L1090" s="8" t="s">
        <v>1327</v>
      </c>
      <c r="M1090" s="8" t="s">
        <v>543</v>
      </c>
      <c r="N1090" s="8" t="e">
        <f>VLOOKUP(D1090,[1]fa31!$D$3:$H$539,5,0)</f>
        <v>#REF!</v>
      </c>
      <c r="O1090" s="8" t="s">
        <v>38</v>
      </c>
      <c r="P1090" s="9">
        <v>23250</v>
      </c>
      <c r="Q1090" s="9">
        <v>0</v>
      </c>
      <c r="R1090" s="9">
        <v>0</v>
      </c>
      <c r="S1090" s="9">
        <v>0</v>
      </c>
      <c r="T1090" s="9">
        <f t="shared" si="156"/>
        <v>23250</v>
      </c>
      <c r="U1090" s="9">
        <v>-4477</v>
      </c>
      <c r="V1090" s="9">
        <v>-1113</v>
      </c>
      <c r="W1090" s="9">
        <v>0</v>
      </c>
      <c r="X1090" s="9">
        <v>-1113</v>
      </c>
      <c r="Y1090" s="9">
        <v>0</v>
      </c>
      <c r="Z1090" s="9">
        <v>0</v>
      </c>
      <c r="AA1090" s="9">
        <f t="shared" si="160"/>
        <v>-5590</v>
      </c>
      <c r="AB1090" s="9">
        <v>0</v>
      </c>
      <c r="AC1090" s="9">
        <f t="shared" si="157"/>
        <v>18773</v>
      </c>
      <c r="AD1090" s="9">
        <f t="shared" si="158"/>
        <v>17660</v>
      </c>
    </row>
    <row r="1091" spans="1:30" x14ac:dyDescent="0.3">
      <c r="A1091" s="8" t="s">
        <v>30</v>
      </c>
      <c r="B1091" s="8" t="s">
        <v>1288</v>
      </c>
      <c r="C1091" s="8">
        <v>2100</v>
      </c>
      <c r="D1091" s="8">
        <v>210000966</v>
      </c>
      <c r="E1091" s="8">
        <v>0</v>
      </c>
      <c r="F1091" s="8" t="s">
        <v>2221</v>
      </c>
      <c r="G1091" s="8" t="s">
        <v>2222</v>
      </c>
      <c r="H1091" s="8" t="s">
        <v>309</v>
      </c>
      <c r="I1091" s="8">
        <v>20</v>
      </c>
      <c r="J1091" s="8">
        <v>7</v>
      </c>
      <c r="K1091" s="8">
        <v>9</v>
      </c>
      <c r="L1091" s="8" t="s">
        <v>1327</v>
      </c>
      <c r="M1091" s="8" t="s">
        <v>543</v>
      </c>
      <c r="N1091" s="8" t="e">
        <f>VLOOKUP(D1091,[1]fa31!$D$3:$H$539,5,0)</f>
        <v>#REF!</v>
      </c>
      <c r="O1091" s="8" t="s">
        <v>38</v>
      </c>
      <c r="P1091" s="9">
        <v>26412.28</v>
      </c>
      <c r="Q1091" s="9">
        <v>0</v>
      </c>
      <c r="R1091" s="9">
        <v>0</v>
      </c>
      <c r="S1091" s="9">
        <v>0</v>
      </c>
      <c r="T1091" s="9">
        <f t="shared" si="156"/>
        <v>26412.28</v>
      </c>
      <c r="U1091" s="9">
        <v>-9359</v>
      </c>
      <c r="V1091" s="9">
        <v>-1921</v>
      </c>
      <c r="W1091" s="9">
        <v>0</v>
      </c>
      <c r="X1091" s="9">
        <v>-1921</v>
      </c>
      <c r="Y1091" s="9">
        <v>0</v>
      </c>
      <c r="Z1091" s="9">
        <v>0</v>
      </c>
      <c r="AA1091" s="9">
        <f t="shared" si="160"/>
        <v>-11280</v>
      </c>
      <c r="AB1091" s="9">
        <v>0</v>
      </c>
      <c r="AC1091" s="9">
        <f t="shared" si="157"/>
        <v>17053.28</v>
      </c>
      <c r="AD1091" s="9">
        <f t="shared" si="158"/>
        <v>15132.279999999999</v>
      </c>
    </row>
    <row r="1092" spans="1:30" x14ac:dyDescent="0.3">
      <c r="A1092" s="8" t="s">
        <v>30</v>
      </c>
      <c r="B1092" s="8" t="s">
        <v>1288</v>
      </c>
      <c r="C1092" s="8">
        <v>2100</v>
      </c>
      <c r="D1092" s="8">
        <v>210000970</v>
      </c>
      <c r="E1092" s="8">
        <v>0</v>
      </c>
      <c r="F1092" s="8" t="s">
        <v>2223</v>
      </c>
      <c r="G1092" s="8" t="s">
        <v>2224</v>
      </c>
      <c r="H1092" s="8" t="s">
        <v>309</v>
      </c>
      <c r="I1092" s="8">
        <v>1</v>
      </c>
      <c r="J1092" s="8">
        <v>6</v>
      </c>
      <c r="K1092" s="8">
        <v>4</v>
      </c>
      <c r="L1092" s="8" t="s">
        <v>1327</v>
      </c>
      <c r="M1092" s="8" t="s">
        <v>543</v>
      </c>
      <c r="N1092" s="8" t="e">
        <f>VLOOKUP(D1092,[1]fa31!$D$3:$H$539,5,0)</f>
        <v>#REF!</v>
      </c>
      <c r="O1092" s="8" t="s">
        <v>38</v>
      </c>
      <c r="P1092" s="9">
        <v>16000</v>
      </c>
      <c r="Q1092" s="9">
        <v>0</v>
      </c>
      <c r="R1092" s="9">
        <v>0</v>
      </c>
      <c r="S1092" s="9">
        <v>0</v>
      </c>
      <c r="T1092" s="9">
        <f t="shared" si="156"/>
        <v>16000</v>
      </c>
      <c r="U1092" s="9">
        <v>-7854.99</v>
      </c>
      <c r="V1092" s="9">
        <v>-1164</v>
      </c>
      <c r="W1092" s="9">
        <v>0</v>
      </c>
      <c r="X1092" s="9">
        <v>-1164</v>
      </c>
      <c r="Y1092" s="9">
        <v>0</v>
      </c>
      <c r="Z1092" s="9">
        <v>0</v>
      </c>
      <c r="AA1092" s="9">
        <f t="shared" si="160"/>
        <v>-9018.99</v>
      </c>
      <c r="AB1092" s="9">
        <v>0</v>
      </c>
      <c r="AC1092" s="9">
        <f t="shared" si="157"/>
        <v>8145.01</v>
      </c>
      <c r="AD1092" s="9">
        <f t="shared" si="158"/>
        <v>6981.01</v>
      </c>
    </row>
    <row r="1093" spans="1:30" x14ac:dyDescent="0.3">
      <c r="A1093" s="8" t="s">
        <v>30</v>
      </c>
      <c r="B1093" s="8" t="s">
        <v>1288</v>
      </c>
      <c r="C1093" s="8">
        <v>2100</v>
      </c>
      <c r="D1093" s="8">
        <v>210000972</v>
      </c>
      <c r="E1093" s="8">
        <v>0</v>
      </c>
      <c r="F1093" s="8" t="s">
        <v>2225</v>
      </c>
      <c r="G1093" s="8" t="s">
        <v>2226</v>
      </c>
      <c r="H1093" s="8" t="s">
        <v>309</v>
      </c>
      <c r="I1093" s="8">
        <v>1</v>
      </c>
      <c r="J1093" s="8">
        <v>9</v>
      </c>
      <c r="K1093" s="8">
        <v>6</v>
      </c>
      <c r="L1093" s="8" t="s">
        <v>1327</v>
      </c>
      <c r="M1093" s="8" t="s">
        <v>543</v>
      </c>
      <c r="N1093" s="8" t="e">
        <f>VLOOKUP(D1093,[1]fa31!$D$3:$H$539,5,0)</f>
        <v>#REF!</v>
      </c>
      <c r="O1093" s="8" t="s">
        <v>38</v>
      </c>
      <c r="P1093" s="9">
        <v>9500</v>
      </c>
      <c r="Q1093" s="9">
        <v>0</v>
      </c>
      <c r="R1093" s="9">
        <v>0</v>
      </c>
      <c r="S1093" s="9">
        <v>0</v>
      </c>
      <c r="T1093" s="9">
        <f t="shared" ref="T1093:T1156" si="161">P1093+Q1093+R1093+S1093</f>
        <v>9500</v>
      </c>
      <c r="U1093" s="9">
        <v>-1813</v>
      </c>
      <c r="V1093" s="9">
        <v>-686</v>
      </c>
      <c r="W1093" s="9">
        <v>0</v>
      </c>
      <c r="X1093" s="9">
        <v>-686</v>
      </c>
      <c r="Y1093" s="9">
        <v>0</v>
      </c>
      <c r="Z1093" s="9">
        <v>0</v>
      </c>
      <c r="AA1093" s="9">
        <f t="shared" si="160"/>
        <v>-2499</v>
      </c>
      <c r="AB1093" s="9">
        <v>0</v>
      </c>
      <c r="AC1093" s="9">
        <f t="shared" ref="AC1093:AC1156" si="162">P1093+U1093</f>
        <v>7687</v>
      </c>
      <c r="AD1093" s="9">
        <f t="shared" ref="AD1093:AD1156" si="163">T1093+AA1093</f>
        <v>7001</v>
      </c>
    </row>
    <row r="1094" spans="1:30" x14ac:dyDescent="0.3">
      <c r="A1094" s="8" t="s">
        <v>30</v>
      </c>
      <c r="B1094" s="8" t="s">
        <v>1288</v>
      </c>
      <c r="C1094" s="8">
        <v>2100</v>
      </c>
      <c r="D1094" s="8">
        <v>210000975</v>
      </c>
      <c r="E1094" s="8">
        <v>0</v>
      </c>
      <c r="F1094" s="8" t="s">
        <v>2227</v>
      </c>
      <c r="G1094" s="8" t="s">
        <v>874</v>
      </c>
      <c r="H1094" s="8" t="s">
        <v>309</v>
      </c>
      <c r="I1094" s="8">
        <v>1</v>
      </c>
      <c r="J1094" s="8">
        <v>4</v>
      </c>
      <c r="K1094" s="8">
        <v>10</v>
      </c>
      <c r="L1094" s="8" t="s">
        <v>1327</v>
      </c>
      <c r="M1094" s="8" t="s">
        <v>543</v>
      </c>
      <c r="N1094" s="8" t="e">
        <f>VLOOKUP(D1094,[1]fa31!$D$3:$H$539,5,0)</f>
        <v>#REF!</v>
      </c>
      <c r="O1094" s="8" t="s">
        <v>38</v>
      </c>
      <c r="P1094" s="9">
        <v>9745.94</v>
      </c>
      <c r="Q1094" s="9">
        <v>0</v>
      </c>
      <c r="R1094" s="9">
        <v>0</v>
      </c>
      <c r="S1094" s="9">
        <v>0</v>
      </c>
      <c r="T1094" s="9">
        <f t="shared" si="161"/>
        <v>9745.94</v>
      </c>
      <c r="U1094" s="9">
        <v>-6204.51</v>
      </c>
      <c r="V1094" s="9">
        <v>-708</v>
      </c>
      <c r="W1094" s="9">
        <v>0</v>
      </c>
      <c r="X1094" s="9">
        <v>-708</v>
      </c>
      <c r="Y1094" s="9">
        <v>0</v>
      </c>
      <c r="Z1094" s="9">
        <v>0</v>
      </c>
      <c r="AA1094" s="9">
        <f t="shared" si="160"/>
        <v>-6912.51</v>
      </c>
      <c r="AB1094" s="9">
        <v>0</v>
      </c>
      <c r="AC1094" s="9">
        <f t="shared" si="162"/>
        <v>3541.4300000000003</v>
      </c>
      <c r="AD1094" s="9">
        <f t="shared" si="163"/>
        <v>2833.4300000000003</v>
      </c>
    </row>
    <row r="1095" spans="1:30" x14ac:dyDescent="0.3">
      <c r="A1095" s="8" t="s">
        <v>30</v>
      </c>
      <c r="B1095" s="8" t="s">
        <v>1288</v>
      </c>
      <c r="C1095" s="8">
        <v>2100</v>
      </c>
      <c r="D1095" s="8">
        <v>210000977</v>
      </c>
      <c r="E1095" s="8">
        <v>0</v>
      </c>
      <c r="F1095" s="8" t="s">
        <v>2228</v>
      </c>
      <c r="G1095" s="8" t="s">
        <v>874</v>
      </c>
      <c r="H1095" s="8" t="s">
        <v>309</v>
      </c>
      <c r="I1095" s="8">
        <v>1</v>
      </c>
      <c r="J1095" s="8">
        <v>4</v>
      </c>
      <c r="K1095" s="8">
        <v>10</v>
      </c>
      <c r="L1095" s="8" t="s">
        <v>1327</v>
      </c>
      <c r="M1095" s="8" t="s">
        <v>543</v>
      </c>
      <c r="N1095" s="8" t="e">
        <f>VLOOKUP(D1095,[1]fa31!$D$3:$H$539,5,0)</f>
        <v>#REF!</v>
      </c>
      <c r="O1095" s="8" t="s">
        <v>38</v>
      </c>
      <c r="P1095" s="9">
        <v>7313</v>
      </c>
      <c r="Q1095" s="9">
        <v>0</v>
      </c>
      <c r="R1095" s="9">
        <v>0</v>
      </c>
      <c r="S1095" s="9">
        <v>0</v>
      </c>
      <c r="T1095" s="9">
        <f t="shared" si="161"/>
        <v>7313</v>
      </c>
      <c r="U1095" s="9">
        <v>-4651.6899999999996</v>
      </c>
      <c r="V1095" s="9">
        <v>-532</v>
      </c>
      <c r="W1095" s="9">
        <v>0</v>
      </c>
      <c r="X1095" s="9">
        <v>-532</v>
      </c>
      <c r="Y1095" s="9">
        <v>0</v>
      </c>
      <c r="Z1095" s="9">
        <v>0</v>
      </c>
      <c r="AA1095" s="9">
        <f t="shared" si="160"/>
        <v>-5183.6899999999996</v>
      </c>
      <c r="AB1095" s="9">
        <v>0</v>
      </c>
      <c r="AC1095" s="9">
        <f t="shared" si="162"/>
        <v>2661.3100000000004</v>
      </c>
      <c r="AD1095" s="9">
        <f t="shared" si="163"/>
        <v>2129.3100000000004</v>
      </c>
    </row>
    <row r="1096" spans="1:30" x14ac:dyDescent="0.3">
      <c r="A1096" s="8" t="s">
        <v>30</v>
      </c>
      <c r="B1096" s="8" t="s">
        <v>1288</v>
      </c>
      <c r="C1096" s="8">
        <v>2100</v>
      </c>
      <c r="D1096" s="8">
        <v>210000978</v>
      </c>
      <c r="E1096" s="8">
        <v>0</v>
      </c>
      <c r="F1096" s="8" t="s">
        <v>2229</v>
      </c>
      <c r="G1096" s="8" t="s">
        <v>2230</v>
      </c>
      <c r="H1096" s="8" t="s">
        <v>309</v>
      </c>
      <c r="I1096" s="8">
        <v>2</v>
      </c>
      <c r="J1096" s="8">
        <v>6</v>
      </c>
      <c r="K1096" s="8">
        <v>9</v>
      </c>
      <c r="L1096" s="8" t="s">
        <v>1327</v>
      </c>
      <c r="M1096" s="8" t="s">
        <v>543</v>
      </c>
      <c r="N1096" s="8" t="e">
        <f>VLOOKUP(D1096,[1]fa31!$D$3:$H$539,5,0)</f>
        <v>#REF!</v>
      </c>
      <c r="O1096" s="8" t="s">
        <v>38</v>
      </c>
      <c r="P1096" s="9">
        <v>4500</v>
      </c>
      <c r="Q1096" s="9">
        <v>0</v>
      </c>
      <c r="R1096" s="9">
        <v>0</v>
      </c>
      <c r="S1096" s="9">
        <v>0</v>
      </c>
      <c r="T1096" s="9">
        <f t="shared" si="161"/>
        <v>4500</v>
      </c>
      <c r="U1096" s="9">
        <v>-1770</v>
      </c>
      <c r="V1096" s="9">
        <v>-365</v>
      </c>
      <c r="W1096" s="9">
        <v>0</v>
      </c>
      <c r="X1096" s="9">
        <v>-365</v>
      </c>
      <c r="Y1096" s="9">
        <v>0</v>
      </c>
      <c r="Z1096" s="9">
        <v>0</v>
      </c>
      <c r="AA1096" s="9">
        <f t="shared" si="160"/>
        <v>-2135</v>
      </c>
      <c r="AB1096" s="9">
        <v>0</v>
      </c>
      <c r="AC1096" s="9">
        <f t="shared" si="162"/>
        <v>2730</v>
      </c>
      <c r="AD1096" s="9">
        <f t="shared" si="163"/>
        <v>2365</v>
      </c>
    </row>
    <row r="1097" spans="1:30" x14ac:dyDescent="0.3">
      <c r="A1097" s="8" t="s">
        <v>30</v>
      </c>
      <c r="B1097" s="8" t="s">
        <v>1288</v>
      </c>
      <c r="C1097" s="8">
        <v>2100</v>
      </c>
      <c r="D1097" s="8">
        <v>210000979</v>
      </c>
      <c r="E1097" s="8">
        <v>0</v>
      </c>
      <c r="F1097" s="8" t="s">
        <v>2231</v>
      </c>
      <c r="G1097" s="8" t="s">
        <v>2230</v>
      </c>
      <c r="H1097" s="8" t="s">
        <v>309</v>
      </c>
      <c r="I1097" s="8">
        <v>2</v>
      </c>
      <c r="J1097" s="8">
        <v>6</v>
      </c>
      <c r="K1097" s="8">
        <v>9</v>
      </c>
      <c r="L1097" s="8" t="s">
        <v>1327</v>
      </c>
      <c r="M1097" s="8" t="s">
        <v>543</v>
      </c>
      <c r="N1097" s="8" t="e">
        <f>VLOOKUP(D1097,[1]fa31!$D$3:$H$539,5,0)</f>
        <v>#REF!</v>
      </c>
      <c r="O1097" s="8" t="s">
        <v>38</v>
      </c>
      <c r="P1097" s="9">
        <v>3800</v>
      </c>
      <c r="Q1097" s="9">
        <v>0</v>
      </c>
      <c r="R1097" s="9">
        <v>0</v>
      </c>
      <c r="S1097" s="9">
        <v>0</v>
      </c>
      <c r="T1097" s="9">
        <f t="shared" si="161"/>
        <v>3800</v>
      </c>
      <c r="U1097" s="9">
        <v>-1494</v>
      </c>
      <c r="V1097" s="9">
        <v>-308</v>
      </c>
      <c r="W1097" s="9">
        <v>0</v>
      </c>
      <c r="X1097" s="9">
        <v>-308</v>
      </c>
      <c r="Y1097" s="9">
        <v>0</v>
      </c>
      <c r="Z1097" s="9">
        <v>0</v>
      </c>
      <c r="AA1097" s="9">
        <f t="shared" si="160"/>
        <v>-1802</v>
      </c>
      <c r="AB1097" s="9">
        <v>0</v>
      </c>
      <c r="AC1097" s="9">
        <f t="shared" si="162"/>
        <v>2306</v>
      </c>
      <c r="AD1097" s="9">
        <f t="shared" si="163"/>
        <v>1998</v>
      </c>
    </row>
    <row r="1098" spans="1:30" x14ac:dyDescent="0.3">
      <c r="A1098" s="8" t="s">
        <v>30</v>
      </c>
      <c r="B1098" s="8" t="s">
        <v>1288</v>
      </c>
      <c r="C1098" s="8">
        <v>2100</v>
      </c>
      <c r="D1098" s="8">
        <v>210000980</v>
      </c>
      <c r="E1098" s="8">
        <v>0</v>
      </c>
      <c r="F1098" s="8" t="s">
        <v>2232</v>
      </c>
      <c r="G1098" s="8" t="s">
        <v>2233</v>
      </c>
      <c r="H1098" s="8" t="s">
        <v>309</v>
      </c>
      <c r="I1098" s="8">
        <v>30</v>
      </c>
      <c r="J1098" s="8">
        <v>0</v>
      </c>
      <c r="K1098" s="8">
        <v>7</v>
      </c>
      <c r="L1098" s="8" t="s">
        <v>1327</v>
      </c>
      <c r="M1098" s="8" t="s">
        <v>543</v>
      </c>
      <c r="N1098" s="8" t="e">
        <f>VLOOKUP(D1098,[1]fa31!$D$3:$H$539,5,0)</f>
        <v>#REF!</v>
      </c>
      <c r="O1098" s="8" t="s">
        <v>38</v>
      </c>
      <c r="P1098" s="9">
        <v>8303.57</v>
      </c>
      <c r="Q1098" s="9">
        <v>0</v>
      </c>
      <c r="R1098" s="9">
        <v>0</v>
      </c>
      <c r="S1098" s="9">
        <v>0</v>
      </c>
      <c r="T1098" s="9">
        <f t="shared" si="161"/>
        <v>8303.57</v>
      </c>
      <c r="U1098" s="9">
        <v>-7888.39</v>
      </c>
      <c r="V1098" s="9">
        <v>0</v>
      </c>
      <c r="W1098" s="9">
        <v>0</v>
      </c>
      <c r="X1098" s="9">
        <v>0</v>
      </c>
      <c r="Y1098" s="9">
        <v>0</v>
      </c>
      <c r="Z1098" s="9">
        <v>0</v>
      </c>
      <c r="AA1098" s="9">
        <f t="shared" si="160"/>
        <v>-7888.39</v>
      </c>
      <c r="AB1098" s="9">
        <v>0</v>
      </c>
      <c r="AC1098" s="9">
        <f t="shared" si="162"/>
        <v>415.17999999999938</v>
      </c>
      <c r="AD1098" s="9">
        <f t="shared" si="163"/>
        <v>415.17999999999938</v>
      </c>
    </row>
    <row r="1099" spans="1:30" x14ac:dyDescent="0.3">
      <c r="A1099" s="8" t="s">
        <v>30</v>
      </c>
      <c r="B1099" s="8" t="s">
        <v>1288</v>
      </c>
      <c r="C1099" s="8">
        <v>2100</v>
      </c>
      <c r="D1099" s="8">
        <v>210000981</v>
      </c>
      <c r="E1099" s="8">
        <v>0</v>
      </c>
      <c r="F1099" s="8" t="s">
        <v>2234</v>
      </c>
      <c r="G1099" s="8" t="s">
        <v>951</v>
      </c>
      <c r="H1099" s="8" t="s">
        <v>309</v>
      </c>
      <c r="I1099" s="8">
        <v>2</v>
      </c>
      <c r="J1099" s="8">
        <v>0</v>
      </c>
      <c r="K1099" s="8">
        <v>1</v>
      </c>
      <c r="L1099" s="8" t="s">
        <v>1327</v>
      </c>
      <c r="M1099" s="8" t="s">
        <v>543</v>
      </c>
      <c r="N1099" s="8" t="e">
        <f>VLOOKUP(D1099,[1]fa31!$D$3:$H$539,5,0)</f>
        <v>#REF!</v>
      </c>
      <c r="O1099" s="8" t="s">
        <v>38</v>
      </c>
      <c r="P1099" s="9">
        <v>27400</v>
      </c>
      <c r="Q1099" s="9">
        <v>0</v>
      </c>
      <c r="R1099" s="9">
        <v>0</v>
      </c>
      <c r="S1099" s="9">
        <v>0</v>
      </c>
      <c r="T1099" s="9">
        <f t="shared" si="161"/>
        <v>27400</v>
      </c>
      <c r="U1099" s="9">
        <v>-26030</v>
      </c>
      <c r="V1099" s="9">
        <v>0</v>
      </c>
      <c r="W1099" s="9">
        <v>0</v>
      </c>
      <c r="X1099" s="9">
        <v>0</v>
      </c>
      <c r="Y1099" s="9">
        <v>0</v>
      </c>
      <c r="Z1099" s="9">
        <v>0</v>
      </c>
      <c r="AA1099" s="9">
        <f t="shared" si="160"/>
        <v>-26030</v>
      </c>
      <c r="AB1099" s="9">
        <v>0</v>
      </c>
      <c r="AC1099" s="9">
        <f t="shared" si="162"/>
        <v>1370</v>
      </c>
      <c r="AD1099" s="9">
        <f t="shared" si="163"/>
        <v>1370</v>
      </c>
    </row>
    <row r="1100" spans="1:30" x14ac:dyDescent="0.3">
      <c r="A1100" s="8" t="s">
        <v>30</v>
      </c>
      <c r="B1100" s="8" t="s">
        <v>1288</v>
      </c>
      <c r="C1100" s="8">
        <v>2100</v>
      </c>
      <c r="D1100" s="8">
        <v>210000982</v>
      </c>
      <c r="E1100" s="8">
        <v>0</v>
      </c>
      <c r="F1100" s="8" t="s">
        <v>2235</v>
      </c>
      <c r="G1100" s="8" t="s">
        <v>2236</v>
      </c>
      <c r="H1100" s="8" t="s">
        <v>309</v>
      </c>
      <c r="I1100" s="8">
        <v>1</v>
      </c>
      <c r="J1100" s="8">
        <v>4</v>
      </c>
      <c r="K1100" s="8">
        <v>9</v>
      </c>
      <c r="L1100" s="8" t="s">
        <v>1327</v>
      </c>
      <c r="M1100" s="8" t="s">
        <v>543</v>
      </c>
      <c r="N1100" s="8" t="e">
        <f>VLOOKUP(D1100,[1]fa31!$D$3:$H$539,5,0)</f>
        <v>#REF!</v>
      </c>
      <c r="O1100" s="8" t="s">
        <v>38</v>
      </c>
      <c r="P1100" s="9">
        <v>1497.99</v>
      </c>
      <c r="Q1100" s="9">
        <v>0</v>
      </c>
      <c r="R1100" s="9">
        <v>0</v>
      </c>
      <c r="S1100" s="9">
        <v>0</v>
      </c>
      <c r="T1100" s="9">
        <f t="shared" si="161"/>
        <v>1497.99</v>
      </c>
      <c r="U1100" s="9">
        <v>-963.76</v>
      </c>
      <c r="V1100" s="9">
        <v>-109</v>
      </c>
      <c r="W1100" s="9">
        <v>0</v>
      </c>
      <c r="X1100" s="9">
        <v>-109</v>
      </c>
      <c r="Y1100" s="9">
        <v>0</v>
      </c>
      <c r="Z1100" s="9">
        <v>0</v>
      </c>
      <c r="AA1100" s="9">
        <f t="shared" si="160"/>
        <v>-1072.76</v>
      </c>
      <c r="AB1100" s="9">
        <v>0</v>
      </c>
      <c r="AC1100" s="9">
        <f t="shared" si="162"/>
        <v>534.23</v>
      </c>
      <c r="AD1100" s="9">
        <f t="shared" si="163"/>
        <v>425.23</v>
      </c>
    </row>
    <row r="1101" spans="1:30" x14ac:dyDescent="0.3">
      <c r="A1101" s="8" t="s">
        <v>30</v>
      </c>
      <c r="B1101" s="8" t="s">
        <v>1288</v>
      </c>
      <c r="C1101" s="8">
        <v>2100</v>
      </c>
      <c r="D1101" s="8">
        <v>210001132</v>
      </c>
      <c r="E1101" s="8">
        <v>0</v>
      </c>
      <c r="F1101" s="8" t="s">
        <v>2237</v>
      </c>
      <c r="G1101" s="8" t="s">
        <v>2238</v>
      </c>
      <c r="H1101" s="8" t="s">
        <v>309</v>
      </c>
      <c r="I1101" s="8">
        <v>1</v>
      </c>
      <c r="J1101" s="8">
        <v>4</v>
      </c>
      <c r="K1101" s="8">
        <v>3</v>
      </c>
      <c r="L1101" s="8" t="s">
        <v>724</v>
      </c>
      <c r="M1101" s="8" t="s">
        <v>724</v>
      </c>
      <c r="N1101" s="8" t="e">
        <f>VLOOKUP(D1101,[1]fa31!$D$3:$H$539,5,0)</f>
        <v>#REF!</v>
      </c>
      <c r="O1101" s="8" t="s">
        <v>38</v>
      </c>
      <c r="P1101" s="9">
        <v>25752</v>
      </c>
      <c r="Q1101" s="9">
        <v>0</v>
      </c>
      <c r="R1101" s="9">
        <v>0</v>
      </c>
      <c r="S1101" s="9">
        <v>0</v>
      </c>
      <c r="T1101" s="9">
        <f t="shared" si="161"/>
        <v>25752</v>
      </c>
      <c r="U1101" s="9">
        <v>-16719.07</v>
      </c>
      <c r="V1101" s="9">
        <v>-1844</v>
      </c>
      <c r="W1101" s="9">
        <v>0</v>
      </c>
      <c r="X1101" s="9">
        <v>-1844</v>
      </c>
      <c r="Y1101" s="9">
        <v>0</v>
      </c>
      <c r="Z1101" s="9">
        <v>0</v>
      </c>
      <c r="AA1101" s="9">
        <f t="shared" si="160"/>
        <v>-18563.07</v>
      </c>
      <c r="AB1101" s="9">
        <v>0</v>
      </c>
      <c r="AC1101" s="9">
        <f t="shared" si="162"/>
        <v>9032.93</v>
      </c>
      <c r="AD1101" s="9">
        <f t="shared" si="163"/>
        <v>7188.93</v>
      </c>
    </row>
    <row r="1102" spans="1:30" x14ac:dyDescent="0.3">
      <c r="A1102" s="8" t="s">
        <v>30</v>
      </c>
      <c r="B1102" s="8" t="s">
        <v>1288</v>
      </c>
      <c r="C1102" s="8">
        <v>2100</v>
      </c>
      <c r="D1102" s="8">
        <v>210001133</v>
      </c>
      <c r="E1102" s="8">
        <v>0</v>
      </c>
      <c r="F1102" s="8" t="s">
        <v>2239</v>
      </c>
      <c r="G1102" s="8" t="s">
        <v>325</v>
      </c>
      <c r="H1102" s="8" t="s">
        <v>309</v>
      </c>
      <c r="I1102" s="8">
        <v>3</v>
      </c>
      <c r="J1102" s="8">
        <v>5</v>
      </c>
      <c r="K1102" s="8">
        <v>2</v>
      </c>
      <c r="L1102" s="8" t="s">
        <v>724</v>
      </c>
      <c r="M1102" s="8" t="s">
        <v>724</v>
      </c>
      <c r="N1102" s="8" t="e">
        <f>VLOOKUP(D1102,[1]fa31!$D$3:$H$539,5,0)</f>
        <v>#REF!</v>
      </c>
      <c r="O1102" s="8" t="s">
        <v>38</v>
      </c>
      <c r="P1102" s="9">
        <v>75573</v>
      </c>
      <c r="Q1102" s="9">
        <v>0</v>
      </c>
      <c r="R1102" s="9">
        <v>0</v>
      </c>
      <c r="S1102" s="9">
        <v>0</v>
      </c>
      <c r="T1102" s="9">
        <f t="shared" si="161"/>
        <v>75573</v>
      </c>
      <c r="U1102" s="9">
        <v>-42528.02</v>
      </c>
      <c r="V1102" s="9">
        <v>-5402</v>
      </c>
      <c r="W1102" s="9">
        <v>0</v>
      </c>
      <c r="X1102" s="9">
        <v>-5402</v>
      </c>
      <c r="Y1102" s="9">
        <v>0</v>
      </c>
      <c r="Z1102" s="9">
        <v>0</v>
      </c>
      <c r="AA1102" s="9">
        <f t="shared" si="160"/>
        <v>-47930.02</v>
      </c>
      <c r="AB1102" s="9">
        <v>0</v>
      </c>
      <c r="AC1102" s="9">
        <f t="shared" si="162"/>
        <v>33044.980000000003</v>
      </c>
      <c r="AD1102" s="9">
        <f t="shared" si="163"/>
        <v>27642.980000000003</v>
      </c>
    </row>
    <row r="1103" spans="1:30" x14ac:dyDescent="0.3">
      <c r="A1103" s="8" t="s">
        <v>30</v>
      </c>
      <c r="B1103" s="8" t="s">
        <v>1288</v>
      </c>
      <c r="C1103" s="8">
        <v>2100</v>
      </c>
      <c r="D1103" s="8">
        <v>210001134</v>
      </c>
      <c r="E1103" s="8">
        <v>0</v>
      </c>
      <c r="F1103" s="8" t="s">
        <v>2240</v>
      </c>
      <c r="G1103" s="8" t="s">
        <v>2241</v>
      </c>
      <c r="H1103" s="8" t="s">
        <v>309</v>
      </c>
      <c r="I1103" s="8">
        <v>1</v>
      </c>
      <c r="J1103" s="8">
        <v>6</v>
      </c>
      <c r="K1103" s="8">
        <v>8</v>
      </c>
      <c r="L1103" s="8" t="s">
        <v>724</v>
      </c>
      <c r="M1103" s="8" t="s">
        <v>724</v>
      </c>
      <c r="N1103" s="8" t="e">
        <f>VLOOKUP(D1103,[1]fa31!$D$3:$H$539,5,0)</f>
        <v>#REF!</v>
      </c>
      <c r="O1103" s="8" t="s">
        <v>38</v>
      </c>
      <c r="P1103" s="9">
        <v>39425.42</v>
      </c>
      <c r="Q1103" s="9">
        <v>0</v>
      </c>
      <c r="R1103" s="9">
        <v>0</v>
      </c>
      <c r="S1103" s="9">
        <v>0</v>
      </c>
      <c r="T1103" s="9">
        <f t="shared" si="161"/>
        <v>39425.42</v>
      </c>
      <c r="U1103" s="9">
        <v>-16517</v>
      </c>
      <c r="V1103" s="9">
        <v>-2827</v>
      </c>
      <c r="W1103" s="9">
        <v>0</v>
      </c>
      <c r="X1103" s="9">
        <v>-2827</v>
      </c>
      <c r="Y1103" s="9">
        <v>0</v>
      </c>
      <c r="Z1103" s="9">
        <v>0</v>
      </c>
      <c r="AA1103" s="9">
        <f t="shared" si="160"/>
        <v>-19344</v>
      </c>
      <c r="AB1103" s="9">
        <v>0</v>
      </c>
      <c r="AC1103" s="9">
        <f t="shared" si="162"/>
        <v>22908.42</v>
      </c>
      <c r="AD1103" s="9">
        <f t="shared" si="163"/>
        <v>20081.419999999998</v>
      </c>
    </row>
    <row r="1104" spans="1:30" x14ac:dyDescent="0.3">
      <c r="A1104" s="8" t="s">
        <v>30</v>
      </c>
      <c r="B1104" s="8" t="s">
        <v>1288</v>
      </c>
      <c r="C1104" s="8">
        <v>2200</v>
      </c>
      <c r="D1104" s="8">
        <v>220000107</v>
      </c>
      <c r="E1104" s="8">
        <v>0</v>
      </c>
      <c r="F1104" s="8" t="s">
        <v>2242</v>
      </c>
      <c r="G1104" s="8" t="s">
        <v>2243</v>
      </c>
      <c r="H1104" s="8" t="s">
        <v>350</v>
      </c>
      <c r="I1104" s="8">
        <v>1</v>
      </c>
      <c r="J1104" s="8">
        <v>8</v>
      </c>
      <c r="K1104" s="8">
        <v>1</v>
      </c>
      <c r="L1104" s="8" t="s">
        <v>1312</v>
      </c>
      <c r="M1104" s="8" t="s">
        <v>1312</v>
      </c>
      <c r="N1104" s="8" t="e">
        <f>VLOOKUP(D1104,[1]fa31!$D$3:$H$539,5,0)</f>
        <v>#REF!</v>
      </c>
      <c r="O1104" s="8" t="s">
        <v>38</v>
      </c>
      <c r="P1104" s="9">
        <v>48308.94</v>
      </c>
      <c r="Q1104" s="9">
        <v>0</v>
      </c>
      <c r="R1104" s="9">
        <v>0</v>
      </c>
      <c r="S1104" s="9">
        <v>0</v>
      </c>
      <c r="T1104" s="9">
        <f t="shared" si="161"/>
        <v>48308.94</v>
      </c>
      <c r="U1104" s="9">
        <v>-16923</v>
      </c>
      <c r="V1104" s="9">
        <v>-3447</v>
      </c>
      <c r="W1104" s="9">
        <v>0</v>
      </c>
      <c r="X1104" s="9">
        <v>-3447</v>
      </c>
      <c r="Y1104" s="9">
        <v>0</v>
      </c>
      <c r="Z1104" s="9">
        <v>0</v>
      </c>
      <c r="AA1104" s="9">
        <f t="shared" si="160"/>
        <v>-20370</v>
      </c>
      <c r="AB1104" s="9">
        <v>0</v>
      </c>
      <c r="AC1104" s="9">
        <f t="shared" si="162"/>
        <v>31385.940000000002</v>
      </c>
      <c r="AD1104" s="9">
        <f t="shared" si="163"/>
        <v>27938.940000000002</v>
      </c>
    </row>
    <row r="1105" spans="1:30" x14ac:dyDescent="0.3">
      <c r="A1105" s="8" t="s">
        <v>30</v>
      </c>
      <c r="B1105" s="8" t="s">
        <v>1288</v>
      </c>
      <c r="C1105" s="8">
        <v>2200</v>
      </c>
      <c r="D1105" s="8">
        <v>220000109</v>
      </c>
      <c r="E1105" s="8">
        <v>0</v>
      </c>
      <c r="F1105" s="8" t="s">
        <v>2244</v>
      </c>
      <c r="G1105" s="8" t="s">
        <v>2245</v>
      </c>
      <c r="H1105" s="8" t="s">
        <v>350</v>
      </c>
      <c r="I1105" s="8">
        <v>0</v>
      </c>
      <c r="J1105" s="8">
        <v>6</v>
      </c>
      <c r="K1105" s="8">
        <v>3</v>
      </c>
      <c r="L1105" s="8" t="s">
        <v>2246</v>
      </c>
      <c r="M1105" s="8" t="s">
        <v>2246</v>
      </c>
      <c r="N1105" s="8" t="str">
        <f>VLOOKUP(D1105,[1]fa31!$D$3:$H$539,5,0)</f>
        <v>19.07.2022</v>
      </c>
      <c r="O1105" s="8" t="s">
        <v>38</v>
      </c>
      <c r="P1105" s="9">
        <v>106807.44</v>
      </c>
      <c r="Q1105" s="9">
        <v>0</v>
      </c>
      <c r="R1105" s="9">
        <v>-106807.44</v>
      </c>
      <c r="S1105" s="9">
        <v>0</v>
      </c>
      <c r="T1105" s="9">
        <f t="shared" si="161"/>
        <v>0</v>
      </c>
      <c r="U1105" s="9">
        <v>-42316</v>
      </c>
      <c r="V1105" s="9">
        <v>-3255</v>
      </c>
      <c r="W1105" s="9">
        <v>0</v>
      </c>
      <c r="X1105" s="9">
        <v>-3255</v>
      </c>
      <c r="Y1105" s="9">
        <f>-(U1105+X1105)</f>
        <v>45571</v>
      </c>
      <c r="Z1105" s="9">
        <v>0</v>
      </c>
      <c r="AA1105" s="9">
        <f>U1105+X1105+Y1105+Z1105</f>
        <v>0</v>
      </c>
      <c r="AB1105" s="9">
        <v>0</v>
      </c>
      <c r="AC1105" s="9">
        <f t="shared" si="162"/>
        <v>64491.44</v>
      </c>
      <c r="AD1105" s="9">
        <f t="shared" si="163"/>
        <v>0</v>
      </c>
    </row>
    <row r="1106" spans="1:30" x14ac:dyDescent="0.3">
      <c r="A1106" s="8" t="s">
        <v>30</v>
      </c>
      <c r="B1106" s="8" t="s">
        <v>1288</v>
      </c>
      <c r="C1106" s="8">
        <v>2200</v>
      </c>
      <c r="D1106" s="8">
        <v>220000110</v>
      </c>
      <c r="E1106" s="8">
        <v>0</v>
      </c>
      <c r="F1106" s="8" t="s">
        <v>2247</v>
      </c>
      <c r="G1106" s="8" t="s">
        <v>2248</v>
      </c>
      <c r="H1106" s="8" t="s">
        <v>350</v>
      </c>
      <c r="I1106" s="8">
        <v>1</v>
      </c>
      <c r="J1106" s="8">
        <v>0</v>
      </c>
      <c r="K1106" s="8">
        <v>1</v>
      </c>
      <c r="L1106" s="8" t="s">
        <v>2246</v>
      </c>
      <c r="M1106" s="8" t="s">
        <v>2246</v>
      </c>
      <c r="N1106" s="8" t="e">
        <f>VLOOKUP(D1106,[1]fa31!$D$3:$H$539,5,0)</f>
        <v>#REF!</v>
      </c>
      <c r="O1106" s="8" t="s">
        <v>38</v>
      </c>
      <c r="P1106" s="9">
        <v>45372</v>
      </c>
      <c r="Q1106" s="9">
        <v>0</v>
      </c>
      <c r="R1106" s="9">
        <v>0</v>
      </c>
      <c r="S1106" s="9">
        <v>0</v>
      </c>
      <c r="T1106" s="9">
        <f t="shared" si="161"/>
        <v>45372</v>
      </c>
      <c r="U1106" s="9">
        <v>-43103.4</v>
      </c>
      <c r="V1106" s="9">
        <v>0</v>
      </c>
      <c r="W1106" s="9">
        <v>0</v>
      </c>
      <c r="X1106" s="9">
        <v>0</v>
      </c>
      <c r="Y1106" s="9">
        <v>0</v>
      </c>
      <c r="Z1106" s="9">
        <v>0</v>
      </c>
      <c r="AA1106" s="9">
        <f t="shared" ref="AA1106:AA1169" si="164">U1106+X1106+Y1106+Z1106-AB1106</f>
        <v>-43103.4</v>
      </c>
      <c r="AB1106" s="9">
        <v>0</v>
      </c>
      <c r="AC1106" s="9">
        <f t="shared" si="162"/>
        <v>2268.5999999999985</v>
      </c>
      <c r="AD1106" s="9">
        <f t="shared" si="163"/>
        <v>2268.5999999999985</v>
      </c>
    </row>
    <row r="1107" spans="1:30" x14ac:dyDescent="0.3">
      <c r="A1107" s="8" t="s">
        <v>30</v>
      </c>
      <c r="B1107" s="8" t="s">
        <v>1288</v>
      </c>
      <c r="C1107" s="8">
        <v>2200</v>
      </c>
      <c r="D1107" s="8">
        <v>220000111</v>
      </c>
      <c r="E1107" s="8">
        <v>0</v>
      </c>
      <c r="F1107" s="8" t="s">
        <v>2249</v>
      </c>
      <c r="G1107" s="8" t="s">
        <v>2250</v>
      </c>
      <c r="H1107" s="8" t="s">
        <v>350</v>
      </c>
      <c r="I1107" s="8">
        <v>1</v>
      </c>
      <c r="J1107" s="8">
        <v>5</v>
      </c>
      <c r="K1107" s="8">
        <v>5</v>
      </c>
      <c r="L1107" s="8" t="s">
        <v>2246</v>
      </c>
      <c r="M1107" s="8" t="s">
        <v>2246</v>
      </c>
      <c r="N1107" s="8" t="e">
        <f>VLOOKUP(D1107,[1]fa31!$D$3:$H$539,5,0)</f>
        <v>#REF!</v>
      </c>
      <c r="O1107" s="8" t="s">
        <v>38</v>
      </c>
      <c r="P1107" s="9">
        <v>57792</v>
      </c>
      <c r="Q1107" s="9">
        <v>0</v>
      </c>
      <c r="R1107" s="9">
        <v>0</v>
      </c>
      <c r="S1107" s="9">
        <v>0</v>
      </c>
      <c r="T1107" s="9">
        <f t="shared" si="161"/>
        <v>57792</v>
      </c>
      <c r="U1107" s="9">
        <v>-31970.400000000001</v>
      </c>
      <c r="V1107" s="9">
        <v>-4143</v>
      </c>
      <c r="W1107" s="9">
        <v>0</v>
      </c>
      <c r="X1107" s="9">
        <v>-4143</v>
      </c>
      <c r="Y1107" s="9">
        <v>0</v>
      </c>
      <c r="Z1107" s="9">
        <v>0</v>
      </c>
      <c r="AA1107" s="9">
        <f t="shared" si="164"/>
        <v>-36113.4</v>
      </c>
      <c r="AB1107" s="9">
        <v>0</v>
      </c>
      <c r="AC1107" s="9">
        <f t="shared" si="162"/>
        <v>25821.599999999999</v>
      </c>
      <c r="AD1107" s="9">
        <f t="shared" si="163"/>
        <v>21678.6</v>
      </c>
    </row>
    <row r="1108" spans="1:30" x14ac:dyDescent="0.3">
      <c r="A1108" s="8" t="s">
        <v>30</v>
      </c>
      <c r="B1108" s="8" t="s">
        <v>1288</v>
      </c>
      <c r="C1108" s="8">
        <v>2200</v>
      </c>
      <c r="D1108" s="8">
        <v>220000112</v>
      </c>
      <c r="E1108" s="8">
        <v>0</v>
      </c>
      <c r="F1108" s="8" t="s">
        <v>2251</v>
      </c>
      <c r="G1108" s="8" t="s">
        <v>2252</v>
      </c>
      <c r="H1108" s="8" t="s">
        <v>350</v>
      </c>
      <c r="I1108" s="8">
        <v>1</v>
      </c>
      <c r="J1108" s="8">
        <v>5</v>
      </c>
      <c r="K1108" s="8">
        <v>5</v>
      </c>
      <c r="L1108" s="8" t="s">
        <v>2246</v>
      </c>
      <c r="M1108" s="8" t="s">
        <v>2246</v>
      </c>
      <c r="N1108" s="8" t="e">
        <f>VLOOKUP(D1108,[1]fa31!$D$3:$H$539,5,0)</f>
        <v>#REF!</v>
      </c>
      <c r="O1108" s="8" t="s">
        <v>38</v>
      </c>
      <c r="P1108" s="9">
        <v>57792</v>
      </c>
      <c r="Q1108" s="9">
        <v>0</v>
      </c>
      <c r="R1108" s="9">
        <v>0</v>
      </c>
      <c r="S1108" s="9">
        <v>0</v>
      </c>
      <c r="T1108" s="9">
        <f t="shared" si="161"/>
        <v>57792</v>
      </c>
      <c r="U1108" s="9">
        <v>-31970.400000000001</v>
      </c>
      <c r="V1108" s="9">
        <v>-4143</v>
      </c>
      <c r="W1108" s="9">
        <v>0</v>
      </c>
      <c r="X1108" s="9">
        <v>-4143</v>
      </c>
      <c r="Y1108" s="9">
        <v>0</v>
      </c>
      <c r="Z1108" s="9">
        <v>0</v>
      </c>
      <c r="AA1108" s="9">
        <f t="shared" si="164"/>
        <v>-36113.4</v>
      </c>
      <c r="AB1108" s="9">
        <v>0</v>
      </c>
      <c r="AC1108" s="9">
        <f t="shared" si="162"/>
        <v>25821.599999999999</v>
      </c>
      <c r="AD1108" s="9">
        <f t="shared" si="163"/>
        <v>21678.6</v>
      </c>
    </row>
    <row r="1109" spans="1:30" x14ac:dyDescent="0.3">
      <c r="A1109" s="8" t="s">
        <v>30</v>
      </c>
      <c r="B1109" s="8" t="s">
        <v>1288</v>
      </c>
      <c r="C1109" s="8">
        <v>2200</v>
      </c>
      <c r="D1109" s="8">
        <v>220000113</v>
      </c>
      <c r="E1109" s="8">
        <v>0</v>
      </c>
      <c r="F1109" s="8" t="s">
        <v>2253</v>
      </c>
      <c r="G1109" s="8" t="s">
        <v>2254</v>
      </c>
      <c r="H1109" s="8" t="s">
        <v>350</v>
      </c>
      <c r="I1109" s="8">
        <v>1</v>
      </c>
      <c r="J1109" s="8">
        <v>0</v>
      </c>
      <c r="K1109" s="8">
        <v>5</v>
      </c>
      <c r="L1109" s="8" t="s">
        <v>2246</v>
      </c>
      <c r="M1109" s="8" t="s">
        <v>2246</v>
      </c>
      <c r="N1109" s="8" t="e">
        <f>VLOOKUP(D1109,[1]fa31!$D$3:$H$539,5,0)</f>
        <v>#REF!</v>
      </c>
      <c r="O1109" s="8" t="s">
        <v>38</v>
      </c>
      <c r="P1109" s="9">
        <v>42586</v>
      </c>
      <c r="Q1109" s="9">
        <v>0</v>
      </c>
      <c r="R1109" s="9">
        <v>0</v>
      </c>
      <c r="S1109" s="9">
        <v>0</v>
      </c>
      <c r="T1109" s="9">
        <f t="shared" si="161"/>
        <v>42586</v>
      </c>
      <c r="U1109" s="9">
        <v>-40456.699999999997</v>
      </c>
      <c r="V1109" s="9">
        <v>0</v>
      </c>
      <c r="W1109" s="9">
        <v>0</v>
      </c>
      <c r="X1109" s="9">
        <v>0</v>
      </c>
      <c r="Y1109" s="9">
        <v>0</v>
      </c>
      <c r="Z1109" s="9">
        <v>0</v>
      </c>
      <c r="AA1109" s="9">
        <f t="shared" si="164"/>
        <v>-40456.699999999997</v>
      </c>
      <c r="AB1109" s="9">
        <v>0</v>
      </c>
      <c r="AC1109" s="9">
        <f t="shared" si="162"/>
        <v>2129.3000000000029</v>
      </c>
      <c r="AD1109" s="9">
        <f t="shared" si="163"/>
        <v>2129.3000000000029</v>
      </c>
    </row>
    <row r="1110" spans="1:30" x14ac:dyDescent="0.3">
      <c r="A1110" s="8" t="s">
        <v>30</v>
      </c>
      <c r="B1110" s="8" t="s">
        <v>1288</v>
      </c>
      <c r="C1110" s="8">
        <v>2200</v>
      </c>
      <c r="D1110" s="8">
        <v>220000114</v>
      </c>
      <c r="E1110" s="8">
        <v>0</v>
      </c>
      <c r="F1110" s="8" t="s">
        <v>2255</v>
      </c>
      <c r="G1110" s="8" t="s">
        <v>2256</v>
      </c>
      <c r="H1110" s="8" t="s">
        <v>350</v>
      </c>
      <c r="I1110" s="8">
        <v>1</v>
      </c>
      <c r="J1110" s="8">
        <v>1</v>
      </c>
      <c r="K1110" s="8">
        <v>7</v>
      </c>
      <c r="L1110" s="8" t="s">
        <v>2246</v>
      </c>
      <c r="M1110" s="8" t="s">
        <v>2246</v>
      </c>
      <c r="N1110" s="8" t="e">
        <f>VLOOKUP(D1110,[1]fa31!$D$3:$H$539,5,0)</f>
        <v>#REF!</v>
      </c>
      <c r="O1110" s="8" t="s">
        <v>38</v>
      </c>
      <c r="P1110" s="9">
        <v>38521</v>
      </c>
      <c r="Q1110" s="9">
        <v>0</v>
      </c>
      <c r="R1110" s="9">
        <v>0</v>
      </c>
      <c r="S1110" s="9">
        <v>0</v>
      </c>
      <c r="T1110" s="9">
        <f t="shared" si="161"/>
        <v>38521</v>
      </c>
      <c r="U1110" s="9">
        <v>-36519.269999999997</v>
      </c>
      <c r="V1110" s="9">
        <v>-75.680000000000007</v>
      </c>
      <c r="W1110" s="9">
        <v>0</v>
      </c>
      <c r="X1110" s="9">
        <v>-75.680000000000007</v>
      </c>
      <c r="Y1110" s="9">
        <v>0</v>
      </c>
      <c r="Z1110" s="9">
        <v>0</v>
      </c>
      <c r="AA1110" s="9">
        <f t="shared" si="164"/>
        <v>-36594.949999999997</v>
      </c>
      <c r="AB1110" s="9">
        <v>0</v>
      </c>
      <c r="AC1110" s="9">
        <f t="shared" si="162"/>
        <v>2001.7300000000032</v>
      </c>
      <c r="AD1110" s="9">
        <f t="shared" si="163"/>
        <v>1926.0500000000029</v>
      </c>
    </row>
    <row r="1111" spans="1:30" x14ac:dyDescent="0.3">
      <c r="A1111" s="8" t="s">
        <v>30</v>
      </c>
      <c r="B1111" s="8" t="s">
        <v>1288</v>
      </c>
      <c r="C1111" s="8">
        <v>2400</v>
      </c>
      <c r="D1111" s="8">
        <v>240000022</v>
      </c>
      <c r="E1111" s="8">
        <v>0</v>
      </c>
      <c r="F1111" s="8" t="s">
        <v>2257</v>
      </c>
      <c r="G1111" s="8" t="s">
        <v>2258</v>
      </c>
      <c r="H1111" s="8" t="s">
        <v>357</v>
      </c>
      <c r="I1111" s="8">
        <v>3</v>
      </c>
      <c r="J1111" s="8">
        <v>5</v>
      </c>
      <c r="K1111" s="8">
        <v>4</v>
      </c>
      <c r="L1111" s="8" t="s">
        <v>543</v>
      </c>
      <c r="M1111" s="8" t="s">
        <v>543</v>
      </c>
      <c r="N1111" s="8" t="e">
        <f>VLOOKUP(D1111,[1]fa31!$D$3:$H$539,5,0)</f>
        <v>#REF!</v>
      </c>
      <c r="O1111" s="8" t="s">
        <v>38</v>
      </c>
      <c r="P1111" s="9">
        <v>32883.050000000003</v>
      </c>
      <c r="Q1111" s="9">
        <v>0</v>
      </c>
      <c r="R1111" s="9">
        <v>0</v>
      </c>
      <c r="S1111" s="9">
        <v>0</v>
      </c>
      <c r="T1111" s="9">
        <f t="shared" si="161"/>
        <v>32883.050000000003</v>
      </c>
      <c r="U1111" s="9">
        <v>-11834</v>
      </c>
      <c r="V1111" s="9">
        <v>-3895</v>
      </c>
      <c r="W1111" s="9">
        <v>0</v>
      </c>
      <c r="X1111" s="9">
        <v>-3895</v>
      </c>
      <c r="Y1111" s="9">
        <v>0</v>
      </c>
      <c r="Z1111" s="9">
        <v>0</v>
      </c>
      <c r="AA1111" s="9">
        <f t="shared" si="164"/>
        <v>-15729</v>
      </c>
      <c r="AB1111" s="9">
        <v>0</v>
      </c>
      <c r="AC1111" s="9">
        <f t="shared" si="162"/>
        <v>21049.050000000003</v>
      </c>
      <c r="AD1111" s="9">
        <f t="shared" si="163"/>
        <v>17154.050000000003</v>
      </c>
    </row>
    <row r="1112" spans="1:30" x14ac:dyDescent="0.3">
      <c r="A1112" s="8" t="s">
        <v>30</v>
      </c>
      <c r="B1112" s="8" t="s">
        <v>1288</v>
      </c>
      <c r="C1112" s="8">
        <v>2400</v>
      </c>
      <c r="D1112" s="8">
        <v>240000023</v>
      </c>
      <c r="E1112" s="8">
        <v>0</v>
      </c>
      <c r="F1112" s="8" t="s">
        <v>2259</v>
      </c>
      <c r="G1112" s="8" t="s">
        <v>441</v>
      </c>
      <c r="H1112" s="8" t="s">
        <v>357</v>
      </c>
      <c r="I1112" s="8">
        <v>1</v>
      </c>
      <c r="J1112" s="8">
        <v>4</v>
      </c>
      <c r="K1112" s="8">
        <v>9</v>
      </c>
      <c r="L1112" s="8" t="s">
        <v>543</v>
      </c>
      <c r="M1112" s="8" t="s">
        <v>543</v>
      </c>
      <c r="N1112" s="8" t="e">
        <f>VLOOKUP(D1112,[1]fa31!$D$3:$H$539,5,0)</f>
        <v>#REF!</v>
      </c>
      <c r="O1112" s="8" t="s">
        <v>38</v>
      </c>
      <c r="P1112" s="9">
        <v>5500</v>
      </c>
      <c r="Q1112" s="9">
        <v>0</v>
      </c>
      <c r="R1112" s="9">
        <v>0</v>
      </c>
      <c r="S1112" s="9">
        <v>0</v>
      </c>
      <c r="T1112" s="9">
        <f t="shared" si="161"/>
        <v>5500</v>
      </c>
      <c r="U1112" s="9">
        <v>-2479</v>
      </c>
      <c r="V1112" s="9">
        <v>-653</v>
      </c>
      <c r="W1112" s="9">
        <v>0</v>
      </c>
      <c r="X1112" s="9">
        <v>-653</v>
      </c>
      <c r="Y1112" s="9">
        <v>0</v>
      </c>
      <c r="Z1112" s="9">
        <v>0</v>
      </c>
      <c r="AA1112" s="9">
        <f t="shared" si="164"/>
        <v>-3132</v>
      </c>
      <c r="AB1112" s="9">
        <v>0</v>
      </c>
      <c r="AC1112" s="9">
        <f t="shared" si="162"/>
        <v>3021</v>
      </c>
      <c r="AD1112" s="9">
        <f t="shared" si="163"/>
        <v>2368</v>
      </c>
    </row>
    <row r="1113" spans="1:30" x14ac:dyDescent="0.3">
      <c r="A1113" s="8" t="s">
        <v>30</v>
      </c>
      <c r="B1113" s="8" t="s">
        <v>1288</v>
      </c>
      <c r="C1113" s="8">
        <v>2400</v>
      </c>
      <c r="D1113" s="8">
        <v>240000024</v>
      </c>
      <c r="E1113" s="8">
        <v>0</v>
      </c>
      <c r="F1113" s="8" t="s">
        <v>2260</v>
      </c>
      <c r="G1113" s="8" t="s">
        <v>441</v>
      </c>
      <c r="H1113" s="8" t="s">
        <v>357</v>
      </c>
      <c r="I1113" s="8">
        <v>1</v>
      </c>
      <c r="J1113" s="8">
        <v>4</v>
      </c>
      <c r="K1113" s="8">
        <v>9</v>
      </c>
      <c r="L1113" s="8" t="s">
        <v>1327</v>
      </c>
      <c r="M1113" s="8" t="s">
        <v>543</v>
      </c>
      <c r="N1113" s="8" t="e">
        <f>VLOOKUP(D1113,[1]fa31!$D$3:$H$539,5,0)</f>
        <v>#REF!</v>
      </c>
      <c r="O1113" s="8" t="s">
        <v>38</v>
      </c>
      <c r="P1113" s="9">
        <v>5500</v>
      </c>
      <c r="Q1113" s="9">
        <v>0</v>
      </c>
      <c r="R1113" s="9">
        <v>0</v>
      </c>
      <c r="S1113" s="9">
        <v>0</v>
      </c>
      <c r="T1113" s="9">
        <f t="shared" si="161"/>
        <v>5500</v>
      </c>
      <c r="U1113" s="9">
        <v>-2428</v>
      </c>
      <c r="V1113" s="9">
        <v>-665</v>
      </c>
      <c r="W1113" s="9">
        <v>0</v>
      </c>
      <c r="X1113" s="9">
        <v>-665</v>
      </c>
      <c r="Y1113" s="9">
        <v>0</v>
      </c>
      <c r="Z1113" s="9">
        <v>0</v>
      </c>
      <c r="AA1113" s="9">
        <f t="shared" si="164"/>
        <v>-3093</v>
      </c>
      <c r="AB1113" s="9">
        <v>0</v>
      </c>
      <c r="AC1113" s="9">
        <f t="shared" si="162"/>
        <v>3072</v>
      </c>
      <c r="AD1113" s="9">
        <f t="shared" si="163"/>
        <v>2407</v>
      </c>
    </row>
    <row r="1114" spans="1:30" x14ac:dyDescent="0.3">
      <c r="A1114" s="8" t="s">
        <v>30</v>
      </c>
      <c r="B1114" s="8" t="s">
        <v>1288</v>
      </c>
      <c r="C1114" s="8">
        <v>2400</v>
      </c>
      <c r="D1114" s="8">
        <v>240000025</v>
      </c>
      <c r="E1114" s="8">
        <v>0</v>
      </c>
      <c r="F1114" s="8" t="s">
        <v>2261</v>
      </c>
      <c r="G1114" s="8" t="s">
        <v>441</v>
      </c>
      <c r="H1114" s="8" t="s">
        <v>357</v>
      </c>
      <c r="I1114" s="8">
        <v>1</v>
      </c>
      <c r="J1114" s="8">
        <v>4</v>
      </c>
      <c r="K1114" s="8">
        <v>1</v>
      </c>
      <c r="L1114" s="8" t="s">
        <v>724</v>
      </c>
      <c r="M1114" s="8" t="s">
        <v>724</v>
      </c>
      <c r="N1114" s="8" t="e">
        <f>VLOOKUP(D1114,[1]fa31!$D$3:$H$539,5,0)</f>
        <v>#REF!</v>
      </c>
      <c r="O1114" s="8" t="s">
        <v>38</v>
      </c>
      <c r="P1114" s="9">
        <v>24850</v>
      </c>
      <c r="Q1114" s="9">
        <v>0</v>
      </c>
      <c r="R1114" s="9">
        <v>0</v>
      </c>
      <c r="S1114" s="9">
        <v>0</v>
      </c>
      <c r="T1114" s="9">
        <f t="shared" si="161"/>
        <v>24850</v>
      </c>
      <c r="U1114" s="9">
        <v>-12495</v>
      </c>
      <c r="V1114" s="9">
        <v>-3089</v>
      </c>
      <c r="W1114" s="9">
        <v>0</v>
      </c>
      <c r="X1114" s="9">
        <v>-3089</v>
      </c>
      <c r="Y1114" s="9">
        <v>0</v>
      </c>
      <c r="Z1114" s="9">
        <v>0</v>
      </c>
      <c r="AA1114" s="9">
        <f t="shared" si="164"/>
        <v>-15584</v>
      </c>
      <c r="AB1114" s="9">
        <v>0</v>
      </c>
      <c r="AC1114" s="9">
        <f t="shared" si="162"/>
        <v>12355</v>
      </c>
      <c r="AD1114" s="9">
        <f t="shared" si="163"/>
        <v>9266</v>
      </c>
    </row>
    <row r="1115" spans="1:30" x14ac:dyDescent="0.3">
      <c r="A1115" s="8" t="s">
        <v>30</v>
      </c>
      <c r="B1115" s="8" t="s">
        <v>1288</v>
      </c>
      <c r="C1115" s="8">
        <v>2400</v>
      </c>
      <c r="D1115" s="8">
        <v>240000026</v>
      </c>
      <c r="E1115" s="8">
        <v>0</v>
      </c>
      <c r="F1115" s="8" t="s">
        <v>2262</v>
      </c>
      <c r="G1115" s="8" t="s">
        <v>2263</v>
      </c>
      <c r="H1115" s="8" t="s">
        <v>357</v>
      </c>
      <c r="I1115" s="8">
        <v>1</v>
      </c>
      <c r="J1115" s="8">
        <v>4</v>
      </c>
      <c r="K1115" s="8">
        <v>1</v>
      </c>
      <c r="L1115" s="8" t="s">
        <v>724</v>
      </c>
      <c r="M1115" s="8" t="s">
        <v>724</v>
      </c>
      <c r="N1115" s="8" t="e">
        <f>VLOOKUP(D1115,[1]fa31!$D$3:$H$539,5,0)</f>
        <v>#REF!</v>
      </c>
      <c r="O1115" s="8" t="s">
        <v>38</v>
      </c>
      <c r="P1115" s="9">
        <v>5900</v>
      </c>
      <c r="Q1115" s="9">
        <v>0</v>
      </c>
      <c r="R1115" s="9">
        <v>0</v>
      </c>
      <c r="S1115" s="9">
        <v>0</v>
      </c>
      <c r="T1115" s="9">
        <f t="shared" si="161"/>
        <v>5900</v>
      </c>
      <c r="U1115" s="9">
        <v>-2931</v>
      </c>
      <c r="V1115" s="9">
        <v>-742</v>
      </c>
      <c r="W1115" s="9">
        <v>0</v>
      </c>
      <c r="X1115" s="9">
        <v>-742</v>
      </c>
      <c r="Y1115" s="9">
        <v>0</v>
      </c>
      <c r="Z1115" s="9">
        <v>0</v>
      </c>
      <c r="AA1115" s="9">
        <f t="shared" si="164"/>
        <v>-3673</v>
      </c>
      <c r="AB1115" s="9">
        <v>0</v>
      </c>
      <c r="AC1115" s="9">
        <f t="shared" si="162"/>
        <v>2969</v>
      </c>
      <c r="AD1115" s="9">
        <f t="shared" si="163"/>
        <v>2227</v>
      </c>
    </row>
    <row r="1116" spans="1:30" x14ac:dyDescent="0.3">
      <c r="A1116" s="8" t="s">
        <v>30</v>
      </c>
      <c r="B1116" s="8" t="s">
        <v>1288</v>
      </c>
      <c r="C1116" s="8">
        <v>2400</v>
      </c>
      <c r="D1116" s="8">
        <v>240000027</v>
      </c>
      <c r="E1116" s="8">
        <v>0</v>
      </c>
      <c r="F1116" s="8" t="s">
        <v>2264</v>
      </c>
      <c r="G1116" s="8" t="s">
        <v>441</v>
      </c>
      <c r="H1116" s="8" t="s">
        <v>357</v>
      </c>
      <c r="I1116" s="8">
        <v>3</v>
      </c>
      <c r="J1116" s="8">
        <v>4</v>
      </c>
      <c r="K1116" s="8">
        <v>3</v>
      </c>
      <c r="L1116" s="8" t="s">
        <v>724</v>
      </c>
      <c r="M1116" s="8" t="s">
        <v>724</v>
      </c>
      <c r="N1116" s="8" t="e">
        <f>VLOOKUP(D1116,[1]fa31!$D$3:$H$539,5,0)</f>
        <v>#REF!</v>
      </c>
      <c r="O1116" s="8" t="s">
        <v>38</v>
      </c>
      <c r="P1116" s="9">
        <v>16500</v>
      </c>
      <c r="Q1116" s="9">
        <v>0</v>
      </c>
      <c r="R1116" s="9">
        <v>0</v>
      </c>
      <c r="S1116" s="9">
        <v>0</v>
      </c>
      <c r="T1116" s="9">
        <f t="shared" si="161"/>
        <v>16500</v>
      </c>
      <c r="U1116" s="9">
        <v>-7705</v>
      </c>
      <c r="V1116" s="9">
        <v>-2083</v>
      </c>
      <c r="W1116" s="9">
        <v>0</v>
      </c>
      <c r="X1116" s="9">
        <v>-2083</v>
      </c>
      <c r="Y1116" s="9">
        <v>0</v>
      </c>
      <c r="Z1116" s="9">
        <v>0</v>
      </c>
      <c r="AA1116" s="9">
        <f t="shared" si="164"/>
        <v>-9788</v>
      </c>
      <c r="AB1116" s="9">
        <v>0</v>
      </c>
      <c r="AC1116" s="9">
        <f t="shared" si="162"/>
        <v>8795</v>
      </c>
      <c r="AD1116" s="9">
        <f t="shared" si="163"/>
        <v>6712</v>
      </c>
    </row>
    <row r="1117" spans="1:30" x14ac:dyDescent="0.3">
      <c r="A1117" s="13" t="s">
        <v>30</v>
      </c>
      <c r="B1117" s="13" t="s">
        <v>2265</v>
      </c>
      <c r="C1117" s="8">
        <v>1200</v>
      </c>
      <c r="D1117" s="8">
        <v>120000139</v>
      </c>
      <c r="E1117" s="8">
        <v>0</v>
      </c>
      <c r="F1117" s="8" t="s">
        <v>2266</v>
      </c>
      <c r="G1117" s="8" t="s">
        <v>2267</v>
      </c>
      <c r="H1117" s="8" t="s">
        <v>517</v>
      </c>
      <c r="I1117" s="8">
        <v>1</v>
      </c>
      <c r="J1117" s="8">
        <v>30</v>
      </c>
      <c r="K1117" s="8">
        <v>0</v>
      </c>
      <c r="L1117" s="8" t="s">
        <v>1059</v>
      </c>
      <c r="M1117" s="8" t="s">
        <v>1059</v>
      </c>
      <c r="N1117" s="8"/>
      <c r="O1117" s="8" t="s">
        <v>38</v>
      </c>
      <c r="P1117" s="9">
        <v>14763321.779999999</v>
      </c>
      <c r="Q1117" s="9">
        <v>0</v>
      </c>
      <c r="R1117" s="9">
        <f t="shared" ref="R1117:R1123" si="165">-P1117</f>
        <v>-14763321.779999999</v>
      </c>
      <c r="S1117" s="9">
        <v>0</v>
      </c>
      <c r="T1117" s="9">
        <f t="shared" si="161"/>
        <v>0</v>
      </c>
      <c r="U1117" s="9">
        <v>-1986576</v>
      </c>
      <c r="V1117" s="9">
        <v>-352230</v>
      </c>
      <c r="W1117" s="9">
        <v>0</v>
      </c>
      <c r="X1117" s="9">
        <v>-352230</v>
      </c>
      <c r="Y1117" s="9">
        <f t="shared" ref="Y1117:Y1129" si="166">-(U1117+X1117+Z1117)</f>
        <v>2338806</v>
      </c>
      <c r="Z1117" s="9">
        <v>0</v>
      </c>
      <c r="AA1117" s="9">
        <f t="shared" ref="AA1117:AA1129" si="167">U1117+X1117+Y1117+Z1117</f>
        <v>0</v>
      </c>
      <c r="AB1117" s="9">
        <v>12424515.779999999</v>
      </c>
      <c r="AC1117" s="9">
        <f t="shared" si="162"/>
        <v>12776745.779999999</v>
      </c>
      <c r="AD1117" s="9">
        <f t="shared" si="163"/>
        <v>0</v>
      </c>
    </row>
    <row r="1118" spans="1:30" x14ac:dyDescent="0.3">
      <c r="A1118" s="13" t="s">
        <v>30</v>
      </c>
      <c r="B1118" s="13" t="s">
        <v>2265</v>
      </c>
      <c r="C1118" s="8">
        <v>1200</v>
      </c>
      <c r="D1118" s="8">
        <v>120000259</v>
      </c>
      <c r="E1118" s="8">
        <v>0</v>
      </c>
      <c r="F1118" s="8" t="s">
        <v>2268</v>
      </c>
      <c r="G1118" s="8" t="s">
        <v>2269</v>
      </c>
      <c r="H1118" s="8" t="s">
        <v>517</v>
      </c>
      <c r="I1118" s="8">
        <v>1</v>
      </c>
      <c r="J1118" s="8">
        <v>3</v>
      </c>
      <c r="K1118" s="8">
        <v>0</v>
      </c>
      <c r="L1118" s="8" t="s">
        <v>197</v>
      </c>
      <c r="M1118" s="8" t="s">
        <v>2270</v>
      </c>
      <c r="N1118" s="8"/>
      <c r="O1118" s="8" t="s">
        <v>38</v>
      </c>
      <c r="P1118" s="9">
        <v>55628.6</v>
      </c>
      <c r="Q1118" s="9">
        <v>0</v>
      </c>
      <c r="R1118" s="9">
        <f t="shared" si="165"/>
        <v>-55628.6</v>
      </c>
      <c r="S1118" s="9">
        <v>0</v>
      </c>
      <c r="T1118" s="9">
        <f t="shared" si="161"/>
        <v>0</v>
      </c>
      <c r="U1118" s="9">
        <v>-52847</v>
      </c>
      <c r="V1118" s="9">
        <v>0</v>
      </c>
      <c r="W1118" s="9">
        <v>0</v>
      </c>
      <c r="X1118" s="9">
        <v>0</v>
      </c>
      <c r="Y1118" s="9">
        <f t="shared" si="166"/>
        <v>52847</v>
      </c>
      <c r="Z1118" s="9">
        <v>0</v>
      </c>
      <c r="AA1118" s="9">
        <f t="shared" si="167"/>
        <v>0</v>
      </c>
      <c r="AB1118" s="9">
        <v>2781.5999999999985</v>
      </c>
      <c r="AC1118" s="9">
        <f t="shared" si="162"/>
        <v>2781.5999999999985</v>
      </c>
      <c r="AD1118" s="9">
        <f t="shared" si="163"/>
        <v>0</v>
      </c>
    </row>
    <row r="1119" spans="1:30" x14ac:dyDescent="0.3">
      <c r="A1119" s="13" t="s">
        <v>30</v>
      </c>
      <c r="B1119" s="13" t="s">
        <v>2265</v>
      </c>
      <c r="C1119" s="8">
        <v>1200</v>
      </c>
      <c r="D1119" s="8">
        <v>120000260</v>
      </c>
      <c r="E1119" s="8">
        <v>0</v>
      </c>
      <c r="F1119" s="8" t="s">
        <v>2271</v>
      </c>
      <c r="G1119" s="8" t="s">
        <v>2272</v>
      </c>
      <c r="H1119" s="8" t="s">
        <v>517</v>
      </c>
      <c r="I1119" s="8">
        <v>38</v>
      </c>
      <c r="J1119" s="8">
        <v>3</v>
      </c>
      <c r="K1119" s="8">
        <v>0</v>
      </c>
      <c r="L1119" s="8" t="s">
        <v>197</v>
      </c>
      <c r="M1119" s="8" t="s">
        <v>2273</v>
      </c>
      <c r="N1119" s="8"/>
      <c r="O1119" s="8" t="s">
        <v>38</v>
      </c>
      <c r="P1119" s="9">
        <v>71294.490000000005</v>
      </c>
      <c r="Q1119" s="9">
        <v>0</v>
      </c>
      <c r="R1119" s="9">
        <f t="shared" si="165"/>
        <v>-71294.490000000005</v>
      </c>
      <c r="S1119" s="9">
        <v>0</v>
      </c>
      <c r="T1119" s="9">
        <f t="shared" si="161"/>
        <v>0</v>
      </c>
      <c r="U1119" s="9">
        <v>-67729.77</v>
      </c>
      <c r="V1119" s="9">
        <v>0</v>
      </c>
      <c r="W1119" s="9">
        <v>0</v>
      </c>
      <c r="X1119" s="9">
        <v>0</v>
      </c>
      <c r="Y1119" s="9">
        <f t="shared" si="166"/>
        <v>67729.77</v>
      </c>
      <c r="Z1119" s="9">
        <v>0</v>
      </c>
      <c r="AA1119" s="9">
        <f t="shared" si="167"/>
        <v>0</v>
      </c>
      <c r="AB1119" s="9">
        <v>3564.7200000000012</v>
      </c>
      <c r="AC1119" s="9">
        <f t="shared" si="162"/>
        <v>3564.7200000000012</v>
      </c>
      <c r="AD1119" s="9">
        <f t="shared" si="163"/>
        <v>0</v>
      </c>
    </row>
    <row r="1120" spans="1:30" x14ac:dyDescent="0.3">
      <c r="A1120" s="13" t="s">
        <v>30</v>
      </c>
      <c r="B1120" s="13" t="s">
        <v>2265</v>
      </c>
      <c r="C1120" s="8">
        <v>1200</v>
      </c>
      <c r="D1120" s="8">
        <v>120000302</v>
      </c>
      <c r="E1120" s="8">
        <v>0</v>
      </c>
      <c r="F1120" s="8" t="s">
        <v>2274</v>
      </c>
      <c r="G1120" s="8" t="s">
        <v>2275</v>
      </c>
      <c r="H1120" s="8" t="s">
        <v>517</v>
      </c>
      <c r="I1120" s="8">
        <v>102</v>
      </c>
      <c r="J1120" s="8">
        <v>3</v>
      </c>
      <c r="K1120" s="8">
        <v>0</v>
      </c>
      <c r="L1120" s="8" t="s">
        <v>344</v>
      </c>
      <c r="M1120" s="8" t="s">
        <v>2276</v>
      </c>
      <c r="N1120" s="8"/>
      <c r="O1120" s="8" t="s">
        <v>38</v>
      </c>
      <c r="P1120" s="9">
        <v>1700937.13</v>
      </c>
      <c r="Q1120" s="9">
        <v>0</v>
      </c>
      <c r="R1120" s="9">
        <f t="shared" si="165"/>
        <v>-1700937.13</v>
      </c>
      <c r="S1120" s="9">
        <v>0</v>
      </c>
      <c r="T1120" s="9">
        <f t="shared" si="161"/>
        <v>0</v>
      </c>
      <c r="U1120" s="9">
        <v>-1615890</v>
      </c>
      <c r="V1120" s="9">
        <v>0</v>
      </c>
      <c r="W1120" s="9">
        <v>0</v>
      </c>
      <c r="X1120" s="9">
        <v>0</v>
      </c>
      <c r="Y1120" s="9">
        <f t="shared" si="166"/>
        <v>1615890</v>
      </c>
      <c r="Z1120" s="9">
        <v>0</v>
      </c>
      <c r="AA1120" s="9">
        <f t="shared" si="167"/>
        <v>0</v>
      </c>
      <c r="AB1120" s="9">
        <v>85047.129999999888</v>
      </c>
      <c r="AC1120" s="9">
        <f t="shared" si="162"/>
        <v>85047.129999999888</v>
      </c>
      <c r="AD1120" s="9">
        <f t="shared" si="163"/>
        <v>0</v>
      </c>
    </row>
    <row r="1121" spans="1:30" x14ac:dyDescent="0.3">
      <c r="A1121" s="13" t="s">
        <v>30</v>
      </c>
      <c r="B1121" s="13" t="s">
        <v>2265</v>
      </c>
      <c r="C1121" s="8">
        <v>1200</v>
      </c>
      <c r="D1121" s="8">
        <v>120000519</v>
      </c>
      <c r="E1121" s="8">
        <v>0</v>
      </c>
      <c r="F1121" s="8" t="s">
        <v>2277</v>
      </c>
      <c r="G1121" s="8" t="s">
        <v>2278</v>
      </c>
      <c r="H1121" s="8" t="s">
        <v>517</v>
      </c>
      <c r="I1121" s="8">
        <v>295</v>
      </c>
      <c r="J1121" s="8">
        <v>3</v>
      </c>
      <c r="K1121" s="8">
        <v>0</v>
      </c>
      <c r="L1121" s="8" t="s">
        <v>231</v>
      </c>
      <c r="M1121" s="8" t="s">
        <v>2279</v>
      </c>
      <c r="N1121" s="8"/>
      <c r="O1121" s="8" t="s">
        <v>38</v>
      </c>
      <c r="P1121" s="9">
        <v>32200</v>
      </c>
      <c r="Q1121" s="9">
        <v>0</v>
      </c>
      <c r="R1121" s="9">
        <f t="shared" si="165"/>
        <v>-32200</v>
      </c>
      <c r="S1121" s="9">
        <v>0</v>
      </c>
      <c r="T1121" s="9">
        <f t="shared" si="161"/>
        <v>0</v>
      </c>
      <c r="U1121" s="9">
        <v>-196</v>
      </c>
      <c r="V1121" s="9">
        <v>-7682</v>
      </c>
      <c r="W1121" s="9">
        <v>0</v>
      </c>
      <c r="X1121" s="9">
        <v>-7682</v>
      </c>
      <c r="Y1121" s="9">
        <f t="shared" si="166"/>
        <v>7878</v>
      </c>
      <c r="Z1121" s="9">
        <v>0</v>
      </c>
      <c r="AA1121" s="9">
        <f t="shared" si="167"/>
        <v>0</v>
      </c>
      <c r="AB1121" s="9">
        <v>24322</v>
      </c>
      <c r="AC1121" s="9">
        <f t="shared" si="162"/>
        <v>32004</v>
      </c>
      <c r="AD1121" s="9">
        <f t="shared" si="163"/>
        <v>0</v>
      </c>
    </row>
    <row r="1122" spans="1:30" x14ac:dyDescent="0.3">
      <c r="A1122" s="13" t="s">
        <v>30</v>
      </c>
      <c r="B1122" s="13" t="s">
        <v>2265</v>
      </c>
      <c r="C1122" s="8">
        <v>1200</v>
      </c>
      <c r="D1122" s="8">
        <v>120000520</v>
      </c>
      <c r="E1122" s="8">
        <v>0</v>
      </c>
      <c r="F1122" s="8" t="s">
        <v>2280</v>
      </c>
      <c r="G1122" s="8" t="s">
        <v>2281</v>
      </c>
      <c r="H1122" s="8" t="s">
        <v>517</v>
      </c>
      <c r="I1122" s="8">
        <v>3632</v>
      </c>
      <c r="J1122" s="8">
        <v>3</v>
      </c>
      <c r="K1122" s="8">
        <v>0</v>
      </c>
      <c r="L1122" s="8" t="s">
        <v>231</v>
      </c>
      <c r="M1122" s="8" t="s">
        <v>2279</v>
      </c>
      <c r="N1122" s="8"/>
      <c r="O1122" s="8" t="s">
        <v>38</v>
      </c>
      <c r="P1122" s="9">
        <v>79904.240000000005</v>
      </c>
      <c r="Q1122" s="9">
        <v>0</v>
      </c>
      <c r="R1122" s="9">
        <f t="shared" si="165"/>
        <v>-79904.240000000005</v>
      </c>
      <c r="S1122" s="9">
        <v>0</v>
      </c>
      <c r="T1122" s="9">
        <f t="shared" si="161"/>
        <v>0</v>
      </c>
      <c r="U1122" s="9">
        <v>-485</v>
      </c>
      <c r="V1122" s="9">
        <v>-19064</v>
      </c>
      <c r="W1122" s="9">
        <v>0</v>
      </c>
      <c r="X1122" s="9">
        <v>-19064</v>
      </c>
      <c r="Y1122" s="9">
        <f t="shared" si="166"/>
        <v>19549</v>
      </c>
      <c r="Z1122" s="9">
        <v>0</v>
      </c>
      <c r="AA1122" s="9">
        <f t="shared" si="167"/>
        <v>0</v>
      </c>
      <c r="AB1122" s="9">
        <v>60355.240000000005</v>
      </c>
      <c r="AC1122" s="9">
        <f t="shared" si="162"/>
        <v>79419.240000000005</v>
      </c>
      <c r="AD1122" s="9">
        <f t="shared" si="163"/>
        <v>0</v>
      </c>
    </row>
    <row r="1123" spans="1:30" x14ac:dyDescent="0.3">
      <c r="A1123" s="13" t="s">
        <v>30</v>
      </c>
      <c r="B1123" s="13" t="s">
        <v>2265</v>
      </c>
      <c r="C1123" s="8">
        <v>1200</v>
      </c>
      <c r="D1123" s="8">
        <v>120000521</v>
      </c>
      <c r="E1123" s="8">
        <v>0</v>
      </c>
      <c r="F1123" s="8" t="s">
        <v>2282</v>
      </c>
      <c r="G1123" s="8" t="s">
        <v>2283</v>
      </c>
      <c r="H1123" s="8" t="s">
        <v>517</v>
      </c>
      <c r="I1123" s="8">
        <v>408</v>
      </c>
      <c r="J1123" s="8">
        <v>3</v>
      </c>
      <c r="K1123" s="8">
        <v>0</v>
      </c>
      <c r="L1123" s="8" t="s">
        <v>231</v>
      </c>
      <c r="M1123" s="8" t="s">
        <v>2279</v>
      </c>
      <c r="N1123" s="8"/>
      <c r="O1123" s="8" t="s">
        <v>38</v>
      </c>
      <c r="P1123" s="9">
        <v>60102.5</v>
      </c>
      <c r="Q1123" s="9">
        <v>0</v>
      </c>
      <c r="R1123" s="9">
        <f t="shared" si="165"/>
        <v>-60102.5</v>
      </c>
      <c r="S1123" s="9">
        <v>0</v>
      </c>
      <c r="T1123" s="9">
        <f t="shared" si="161"/>
        <v>0</v>
      </c>
      <c r="U1123" s="9">
        <v>-365</v>
      </c>
      <c r="V1123" s="9">
        <v>-14340</v>
      </c>
      <c r="W1123" s="9">
        <v>0</v>
      </c>
      <c r="X1123" s="9">
        <v>-14340</v>
      </c>
      <c r="Y1123" s="9">
        <f t="shared" si="166"/>
        <v>14705</v>
      </c>
      <c r="Z1123" s="9">
        <v>0</v>
      </c>
      <c r="AA1123" s="9">
        <f t="shared" si="167"/>
        <v>0</v>
      </c>
      <c r="AB1123" s="9">
        <v>45397.5</v>
      </c>
      <c r="AC1123" s="9">
        <f t="shared" si="162"/>
        <v>59737.5</v>
      </c>
      <c r="AD1123" s="9">
        <f t="shared" si="163"/>
        <v>0</v>
      </c>
    </row>
    <row r="1124" spans="1:30" x14ac:dyDescent="0.3">
      <c r="A1124" s="13" t="s">
        <v>30</v>
      </c>
      <c r="B1124" s="13" t="s">
        <v>2265</v>
      </c>
      <c r="C1124" s="8">
        <v>1200</v>
      </c>
      <c r="D1124" s="8">
        <v>120000527</v>
      </c>
      <c r="E1124" s="8">
        <v>0</v>
      </c>
      <c r="F1124" s="8" t="s">
        <v>2284</v>
      </c>
      <c r="G1124" s="8" t="s">
        <v>2285</v>
      </c>
      <c r="H1124" s="8" t="s">
        <v>517</v>
      </c>
      <c r="I1124" s="8">
        <v>0</v>
      </c>
      <c r="J1124" s="8">
        <v>6</v>
      </c>
      <c r="K1124" s="8">
        <v>8</v>
      </c>
      <c r="L1124" s="8" t="s">
        <v>149</v>
      </c>
      <c r="M1124" s="8" t="s">
        <v>149</v>
      </c>
      <c r="N1124" s="8"/>
      <c r="O1124" s="8" t="s">
        <v>38</v>
      </c>
      <c r="P1124" s="9">
        <v>0</v>
      </c>
      <c r="Q1124" s="9">
        <v>0</v>
      </c>
      <c r="R1124" s="9">
        <f>-(P1124+S1124)</f>
        <v>-557816</v>
      </c>
      <c r="S1124" s="9">
        <v>557816</v>
      </c>
      <c r="T1124" s="9">
        <f t="shared" si="161"/>
        <v>0</v>
      </c>
      <c r="U1124" s="9">
        <v>0</v>
      </c>
      <c r="V1124" s="9">
        <v>-16767</v>
      </c>
      <c r="W1124" s="9">
        <v>0</v>
      </c>
      <c r="X1124" s="9">
        <v>-16767</v>
      </c>
      <c r="Y1124" s="9">
        <f t="shared" si="166"/>
        <v>108052</v>
      </c>
      <c r="Z1124" s="9">
        <v>-91285</v>
      </c>
      <c r="AA1124" s="9">
        <f t="shared" si="167"/>
        <v>0</v>
      </c>
      <c r="AB1124" s="9">
        <v>449764</v>
      </c>
      <c r="AC1124" s="9">
        <f t="shared" si="162"/>
        <v>0</v>
      </c>
      <c r="AD1124" s="9">
        <f t="shared" si="163"/>
        <v>0</v>
      </c>
    </row>
    <row r="1125" spans="1:30" x14ac:dyDescent="0.3">
      <c r="A1125" s="13" t="s">
        <v>30</v>
      </c>
      <c r="B1125" s="13" t="s">
        <v>2265</v>
      </c>
      <c r="C1125" s="8">
        <v>1200</v>
      </c>
      <c r="D1125" s="8">
        <v>120000528</v>
      </c>
      <c r="E1125" s="8">
        <v>0</v>
      </c>
      <c r="F1125" s="8" t="s">
        <v>2286</v>
      </c>
      <c r="G1125" s="8" t="s">
        <v>2287</v>
      </c>
      <c r="H1125" s="8" t="s">
        <v>517</v>
      </c>
      <c r="I1125" s="8">
        <v>0</v>
      </c>
      <c r="J1125" s="8">
        <v>6</v>
      </c>
      <c r="K1125" s="8">
        <v>8</v>
      </c>
      <c r="L1125" s="8" t="s">
        <v>149</v>
      </c>
      <c r="M1125" s="8" t="s">
        <v>149</v>
      </c>
      <c r="N1125" s="8"/>
      <c r="O1125" s="8" t="s">
        <v>38</v>
      </c>
      <c r="P1125" s="9">
        <v>0</v>
      </c>
      <c r="Q1125" s="9">
        <v>0</v>
      </c>
      <c r="R1125" s="9">
        <f t="shared" ref="R1125:R1129" si="168">-(P1125+S1125)</f>
        <v>-550264</v>
      </c>
      <c r="S1125" s="9">
        <v>550264</v>
      </c>
      <c r="T1125" s="9">
        <f t="shared" si="161"/>
        <v>0</v>
      </c>
      <c r="U1125" s="9">
        <v>0</v>
      </c>
      <c r="V1125" s="9">
        <v>-16540</v>
      </c>
      <c r="W1125" s="9">
        <v>0</v>
      </c>
      <c r="X1125" s="9">
        <v>-16540</v>
      </c>
      <c r="Y1125" s="9">
        <f t="shared" si="166"/>
        <v>106589</v>
      </c>
      <c r="Z1125" s="9">
        <v>-90049</v>
      </c>
      <c r="AA1125" s="9">
        <f t="shared" si="167"/>
        <v>0</v>
      </c>
      <c r="AB1125" s="9">
        <v>443675</v>
      </c>
      <c r="AC1125" s="9">
        <f t="shared" si="162"/>
        <v>0</v>
      </c>
      <c r="AD1125" s="9">
        <f t="shared" si="163"/>
        <v>0</v>
      </c>
    </row>
    <row r="1126" spans="1:30" x14ac:dyDescent="0.3">
      <c r="A1126" s="13" t="s">
        <v>30</v>
      </c>
      <c r="B1126" s="13" t="s">
        <v>2265</v>
      </c>
      <c r="C1126" s="8">
        <v>1200</v>
      </c>
      <c r="D1126" s="8">
        <v>120000529</v>
      </c>
      <c r="E1126" s="8">
        <v>0</v>
      </c>
      <c r="F1126" s="8" t="s">
        <v>2288</v>
      </c>
      <c r="G1126" s="8" t="s">
        <v>2289</v>
      </c>
      <c r="H1126" s="8" t="s">
        <v>517</v>
      </c>
      <c r="I1126" s="8">
        <v>0</v>
      </c>
      <c r="J1126" s="8">
        <v>6</v>
      </c>
      <c r="K1126" s="8">
        <v>8</v>
      </c>
      <c r="L1126" s="8" t="s">
        <v>149</v>
      </c>
      <c r="M1126" s="8" t="s">
        <v>149</v>
      </c>
      <c r="N1126" s="8"/>
      <c r="O1126" s="8" t="s">
        <v>38</v>
      </c>
      <c r="P1126" s="9">
        <v>0</v>
      </c>
      <c r="Q1126" s="9">
        <v>0</v>
      </c>
      <c r="R1126" s="9">
        <f t="shared" si="168"/>
        <v>-470648.4</v>
      </c>
      <c r="S1126" s="9">
        <v>470648.4</v>
      </c>
      <c r="T1126" s="9">
        <f t="shared" si="161"/>
        <v>0</v>
      </c>
      <c r="U1126" s="9">
        <v>0</v>
      </c>
      <c r="V1126" s="9">
        <v>-14147</v>
      </c>
      <c r="W1126" s="9">
        <v>0</v>
      </c>
      <c r="X1126" s="9">
        <v>-14147</v>
      </c>
      <c r="Y1126" s="9">
        <f t="shared" si="166"/>
        <v>91167.18</v>
      </c>
      <c r="Z1126" s="9">
        <v>-77020.179999999993</v>
      </c>
      <c r="AA1126" s="9">
        <f t="shared" si="167"/>
        <v>0</v>
      </c>
      <c r="AB1126" s="9">
        <v>379481.22000000003</v>
      </c>
      <c r="AC1126" s="9">
        <f t="shared" si="162"/>
        <v>0</v>
      </c>
      <c r="AD1126" s="9">
        <f t="shared" si="163"/>
        <v>0</v>
      </c>
    </row>
    <row r="1127" spans="1:30" x14ac:dyDescent="0.3">
      <c r="A1127" s="13" t="s">
        <v>30</v>
      </c>
      <c r="B1127" s="13" t="s">
        <v>2265</v>
      </c>
      <c r="C1127" s="8">
        <v>1200</v>
      </c>
      <c r="D1127" s="8">
        <v>120000530</v>
      </c>
      <c r="E1127" s="8">
        <v>0</v>
      </c>
      <c r="F1127" s="8" t="s">
        <v>2290</v>
      </c>
      <c r="G1127" s="8" t="s">
        <v>2291</v>
      </c>
      <c r="H1127" s="8" t="s">
        <v>517</v>
      </c>
      <c r="I1127" s="8">
        <v>0</v>
      </c>
      <c r="J1127" s="8">
        <v>3</v>
      </c>
      <c r="K1127" s="8">
        <v>11</v>
      </c>
      <c r="L1127" s="8" t="s">
        <v>149</v>
      </c>
      <c r="M1127" s="8" t="s">
        <v>149</v>
      </c>
      <c r="N1127" s="8"/>
      <c r="O1127" s="8" t="s">
        <v>38</v>
      </c>
      <c r="P1127" s="9">
        <v>0</v>
      </c>
      <c r="Q1127" s="9">
        <v>0</v>
      </c>
      <c r="R1127" s="9">
        <f t="shared" si="168"/>
        <v>-17380</v>
      </c>
      <c r="S1127" s="9">
        <v>17380</v>
      </c>
      <c r="T1127" s="9">
        <f t="shared" si="161"/>
        <v>0</v>
      </c>
      <c r="U1127" s="9">
        <v>0</v>
      </c>
      <c r="V1127" s="9">
        <v>-830</v>
      </c>
      <c r="W1127" s="9">
        <v>0</v>
      </c>
      <c r="X1127" s="9">
        <v>-830</v>
      </c>
      <c r="Y1127" s="9">
        <f t="shared" si="166"/>
        <v>4584.3999999999996</v>
      </c>
      <c r="Z1127" s="9">
        <v>-3754.4</v>
      </c>
      <c r="AA1127" s="9">
        <f t="shared" si="167"/>
        <v>0</v>
      </c>
      <c r="AB1127" s="9">
        <v>12795.6</v>
      </c>
      <c r="AC1127" s="9">
        <f t="shared" si="162"/>
        <v>0</v>
      </c>
      <c r="AD1127" s="9">
        <f t="shared" si="163"/>
        <v>0</v>
      </c>
    </row>
    <row r="1128" spans="1:30" x14ac:dyDescent="0.3">
      <c r="A1128" s="13" t="s">
        <v>30</v>
      </c>
      <c r="B1128" s="13" t="s">
        <v>2265</v>
      </c>
      <c r="C1128" s="8">
        <v>1200</v>
      </c>
      <c r="D1128" s="8">
        <v>120000531</v>
      </c>
      <c r="E1128" s="8">
        <v>0</v>
      </c>
      <c r="F1128" s="8" t="s">
        <v>2292</v>
      </c>
      <c r="G1128" s="8" t="s">
        <v>2293</v>
      </c>
      <c r="H1128" s="8" t="s">
        <v>517</v>
      </c>
      <c r="I1128" s="8">
        <v>0</v>
      </c>
      <c r="J1128" s="8">
        <v>0</v>
      </c>
      <c r="K1128" s="8">
        <v>1</v>
      </c>
      <c r="L1128" s="8" t="s">
        <v>149</v>
      </c>
      <c r="M1128" s="8" t="s">
        <v>149</v>
      </c>
      <c r="N1128" s="8"/>
      <c r="O1128" s="8" t="s">
        <v>38</v>
      </c>
      <c r="P1128" s="9">
        <v>0</v>
      </c>
      <c r="Q1128" s="9">
        <v>0</v>
      </c>
      <c r="R1128" s="9">
        <f t="shared" si="168"/>
        <v>-89675.16</v>
      </c>
      <c r="S1128" s="9">
        <v>89675.16</v>
      </c>
      <c r="T1128" s="9">
        <f t="shared" si="161"/>
        <v>0</v>
      </c>
      <c r="U1128" s="9">
        <v>0</v>
      </c>
      <c r="V1128" s="9">
        <v>0</v>
      </c>
      <c r="W1128" s="9">
        <v>0</v>
      </c>
      <c r="X1128" s="9">
        <v>0</v>
      </c>
      <c r="Y1128" s="9">
        <f t="shared" si="166"/>
        <v>85191</v>
      </c>
      <c r="Z1128" s="9">
        <v>-85191</v>
      </c>
      <c r="AA1128" s="9">
        <f t="shared" si="167"/>
        <v>0</v>
      </c>
      <c r="AB1128" s="9">
        <v>4484.1600000000035</v>
      </c>
      <c r="AC1128" s="9">
        <f t="shared" si="162"/>
        <v>0</v>
      </c>
      <c r="AD1128" s="9">
        <f t="shared" si="163"/>
        <v>0</v>
      </c>
    </row>
    <row r="1129" spans="1:30" x14ac:dyDescent="0.3">
      <c r="A1129" s="13" t="s">
        <v>30</v>
      </c>
      <c r="B1129" s="13" t="s">
        <v>2265</v>
      </c>
      <c r="C1129" s="8">
        <v>1200</v>
      </c>
      <c r="D1129" s="8">
        <v>120000532</v>
      </c>
      <c r="E1129" s="8">
        <v>0</v>
      </c>
      <c r="F1129" s="8" t="s">
        <v>2294</v>
      </c>
      <c r="G1129" s="8" t="s">
        <v>2287</v>
      </c>
      <c r="H1129" s="8" t="s">
        <v>517</v>
      </c>
      <c r="I1129" s="8">
        <v>0</v>
      </c>
      <c r="J1129" s="8">
        <v>0</v>
      </c>
      <c r="K1129" s="8">
        <v>1</v>
      </c>
      <c r="L1129" s="8" t="s">
        <v>149</v>
      </c>
      <c r="M1129" s="8" t="s">
        <v>149</v>
      </c>
      <c r="N1129" s="8"/>
      <c r="O1129" s="8" t="s">
        <v>38</v>
      </c>
      <c r="P1129" s="9">
        <v>0</v>
      </c>
      <c r="Q1129" s="9">
        <v>0</v>
      </c>
      <c r="R1129" s="9">
        <f t="shared" si="168"/>
        <v>-269025.46999999997</v>
      </c>
      <c r="S1129" s="9">
        <v>269025.46999999997</v>
      </c>
      <c r="T1129" s="9">
        <f t="shared" si="161"/>
        <v>0</v>
      </c>
      <c r="U1129" s="9">
        <v>0</v>
      </c>
      <c r="V1129" s="9">
        <v>0</v>
      </c>
      <c r="W1129" s="9">
        <v>0</v>
      </c>
      <c r="X1129" s="9">
        <v>0</v>
      </c>
      <c r="Y1129" s="9">
        <f t="shared" si="166"/>
        <v>255574</v>
      </c>
      <c r="Z1129" s="9">
        <v>-255574</v>
      </c>
      <c r="AA1129" s="9">
        <f t="shared" si="167"/>
        <v>0</v>
      </c>
      <c r="AB1129" s="9">
        <v>13451.469999999972</v>
      </c>
      <c r="AC1129" s="9">
        <f t="shared" si="162"/>
        <v>0</v>
      </c>
      <c r="AD1129" s="9">
        <f t="shared" si="163"/>
        <v>0</v>
      </c>
    </row>
    <row r="1130" spans="1:30" x14ac:dyDescent="0.3">
      <c r="A1130" s="8" t="s">
        <v>30</v>
      </c>
      <c r="B1130" s="8" t="s">
        <v>2265</v>
      </c>
      <c r="C1130" s="8">
        <v>1600</v>
      </c>
      <c r="D1130" s="8">
        <v>160000005</v>
      </c>
      <c r="E1130" s="8">
        <v>0</v>
      </c>
      <c r="F1130" s="8" t="s">
        <v>2295</v>
      </c>
      <c r="G1130" s="8" t="s">
        <v>2296</v>
      </c>
      <c r="H1130" s="8" t="s">
        <v>34</v>
      </c>
      <c r="I1130" s="8">
        <v>1</v>
      </c>
      <c r="J1130" s="8">
        <v>6</v>
      </c>
      <c r="K1130" s="8">
        <v>6</v>
      </c>
      <c r="L1130" s="8" t="s">
        <v>2297</v>
      </c>
      <c r="M1130" s="8" t="s">
        <v>53</v>
      </c>
      <c r="N1130" s="8"/>
      <c r="O1130" s="8" t="s">
        <v>38</v>
      </c>
      <c r="P1130" s="9">
        <v>12546</v>
      </c>
      <c r="Q1130" s="9">
        <v>0</v>
      </c>
      <c r="R1130" s="9">
        <v>0</v>
      </c>
      <c r="S1130" s="9">
        <v>0</v>
      </c>
      <c r="T1130" s="9">
        <f t="shared" si="161"/>
        <v>12546</v>
      </c>
      <c r="U1130" s="9">
        <v>-10538.14</v>
      </c>
      <c r="V1130" s="9">
        <v>-690</v>
      </c>
      <c r="W1130" s="9">
        <v>0</v>
      </c>
      <c r="X1130" s="9">
        <v>-690</v>
      </c>
      <c r="Y1130" s="9">
        <v>0</v>
      </c>
      <c r="Z1130" s="9">
        <v>0</v>
      </c>
      <c r="AA1130" s="9">
        <f t="shared" si="164"/>
        <v>-11228.14</v>
      </c>
      <c r="AB1130" s="9">
        <v>0</v>
      </c>
      <c r="AC1130" s="9">
        <f t="shared" si="162"/>
        <v>2007.8600000000006</v>
      </c>
      <c r="AD1130" s="9">
        <f t="shared" si="163"/>
        <v>1317.8600000000006</v>
      </c>
    </row>
    <row r="1131" spans="1:30" x14ac:dyDescent="0.3">
      <c r="A1131" s="8" t="s">
        <v>30</v>
      </c>
      <c r="B1131" s="8" t="s">
        <v>2265</v>
      </c>
      <c r="C1131" s="8">
        <v>1600</v>
      </c>
      <c r="D1131" s="8">
        <v>160000006</v>
      </c>
      <c r="E1131" s="8">
        <v>0</v>
      </c>
      <c r="F1131" s="8" t="s">
        <v>2298</v>
      </c>
      <c r="G1131" s="8" t="s">
        <v>2296</v>
      </c>
      <c r="H1131" s="8" t="s">
        <v>34</v>
      </c>
      <c r="I1131" s="8">
        <v>1</v>
      </c>
      <c r="J1131" s="8">
        <v>6</v>
      </c>
      <c r="K1131" s="8">
        <v>8</v>
      </c>
      <c r="L1131" s="8" t="s">
        <v>2299</v>
      </c>
      <c r="M1131" s="8" t="s">
        <v>53</v>
      </c>
      <c r="N1131" s="8"/>
      <c r="O1131" s="8" t="s">
        <v>38</v>
      </c>
      <c r="P1131" s="9">
        <v>14600</v>
      </c>
      <c r="Q1131" s="9">
        <v>0</v>
      </c>
      <c r="R1131" s="9">
        <v>0</v>
      </c>
      <c r="S1131" s="9">
        <v>0</v>
      </c>
      <c r="T1131" s="9">
        <f t="shared" si="161"/>
        <v>14600</v>
      </c>
      <c r="U1131" s="9">
        <v>-12092.36</v>
      </c>
      <c r="V1131" s="9">
        <v>-800</v>
      </c>
      <c r="W1131" s="9">
        <v>0</v>
      </c>
      <c r="X1131" s="9">
        <v>-800</v>
      </c>
      <c r="Y1131" s="9">
        <v>0</v>
      </c>
      <c r="Z1131" s="9">
        <v>0</v>
      </c>
      <c r="AA1131" s="9">
        <f t="shared" si="164"/>
        <v>-12892.36</v>
      </c>
      <c r="AB1131" s="9">
        <v>0</v>
      </c>
      <c r="AC1131" s="9">
        <f t="shared" si="162"/>
        <v>2507.6399999999994</v>
      </c>
      <c r="AD1131" s="9">
        <f t="shared" si="163"/>
        <v>1707.6399999999994</v>
      </c>
    </row>
    <row r="1132" spans="1:30" x14ac:dyDescent="0.3">
      <c r="A1132" s="8" t="s">
        <v>30</v>
      </c>
      <c r="B1132" s="8" t="s">
        <v>2265</v>
      </c>
      <c r="C1132" s="8">
        <v>1600</v>
      </c>
      <c r="D1132" s="8">
        <v>160000010</v>
      </c>
      <c r="E1132" s="8">
        <v>0</v>
      </c>
      <c r="F1132" s="8" t="s">
        <v>2300</v>
      </c>
      <c r="G1132" s="8" t="s">
        <v>1831</v>
      </c>
      <c r="H1132" s="8" t="s">
        <v>34</v>
      </c>
      <c r="I1132" s="8">
        <v>1</v>
      </c>
      <c r="J1132" s="8">
        <v>8</v>
      </c>
      <c r="K1132" s="8">
        <v>10</v>
      </c>
      <c r="L1132" s="8" t="s">
        <v>242</v>
      </c>
      <c r="M1132" s="8" t="s">
        <v>53</v>
      </c>
      <c r="N1132" s="8"/>
      <c r="O1132" s="8" t="s">
        <v>38</v>
      </c>
      <c r="P1132" s="9">
        <v>13175</v>
      </c>
      <c r="Q1132" s="9">
        <v>0</v>
      </c>
      <c r="R1132" s="9">
        <v>0</v>
      </c>
      <c r="S1132" s="9">
        <v>0</v>
      </c>
      <c r="T1132" s="9">
        <f t="shared" si="161"/>
        <v>13175</v>
      </c>
      <c r="U1132" s="9">
        <v>-9076.85</v>
      </c>
      <c r="V1132" s="9">
        <v>-673</v>
      </c>
      <c r="W1132" s="9">
        <v>0</v>
      </c>
      <c r="X1132" s="9">
        <v>-673</v>
      </c>
      <c r="Y1132" s="9">
        <v>0</v>
      </c>
      <c r="Z1132" s="9">
        <v>0</v>
      </c>
      <c r="AA1132" s="9">
        <f t="shared" si="164"/>
        <v>-9749.85</v>
      </c>
      <c r="AB1132" s="9">
        <v>0</v>
      </c>
      <c r="AC1132" s="9">
        <f t="shared" si="162"/>
        <v>4098.1499999999996</v>
      </c>
      <c r="AD1132" s="9">
        <f t="shared" si="163"/>
        <v>3425.1499999999996</v>
      </c>
    </row>
    <row r="1133" spans="1:30" x14ac:dyDescent="0.3">
      <c r="A1133" s="8" t="s">
        <v>30</v>
      </c>
      <c r="B1133" s="8" t="s">
        <v>2265</v>
      </c>
      <c r="C1133" s="8">
        <v>1600</v>
      </c>
      <c r="D1133" s="8">
        <v>160000017</v>
      </c>
      <c r="E1133" s="8">
        <v>0</v>
      </c>
      <c r="F1133" s="8" t="s">
        <v>2301</v>
      </c>
      <c r="G1133" s="8" t="s">
        <v>2302</v>
      </c>
      <c r="H1133" s="8" t="s">
        <v>34</v>
      </c>
      <c r="I1133" s="8">
        <v>1</v>
      </c>
      <c r="J1133" s="8">
        <v>9</v>
      </c>
      <c r="K1133" s="8">
        <v>3</v>
      </c>
      <c r="L1133" s="8" t="s">
        <v>2303</v>
      </c>
      <c r="M1133" s="8" t="s">
        <v>53</v>
      </c>
      <c r="N1133" s="8"/>
      <c r="O1133" s="8" t="s">
        <v>38</v>
      </c>
      <c r="P1133" s="9">
        <v>140275</v>
      </c>
      <c r="Q1133" s="9">
        <v>0</v>
      </c>
      <c r="R1133" s="9">
        <v>0</v>
      </c>
      <c r="S1133" s="9">
        <v>0</v>
      </c>
      <c r="T1133" s="9">
        <f t="shared" si="161"/>
        <v>140275</v>
      </c>
      <c r="U1133" s="9">
        <v>-93105.47</v>
      </c>
      <c r="V1133" s="9">
        <v>-7086</v>
      </c>
      <c r="W1133" s="9">
        <v>0</v>
      </c>
      <c r="X1133" s="9">
        <v>-7086</v>
      </c>
      <c r="Y1133" s="9">
        <v>0</v>
      </c>
      <c r="Z1133" s="9">
        <v>0</v>
      </c>
      <c r="AA1133" s="9">
        <f t="shared" si="164"/>
        <v>-100191.47</v>
      </c>
      <c r="AB1133" s="9">
        <v>0</v>
      </c>
      <c r="AC1133" s="9">
        <f t="shared" si="162"/>
        <v>47169.53</v>
      </c>
      <c r="AD1133" s="9">
        <f t="shared" si="163"/>
        <v>40083.53</v>
      </c>
    </row>
    <row r="1134" spans="1:30" x14ac:dyDescent="0.3">
      <c r="A1134" s="8" t="s">
        <v>30</v>
      </c>
      <c r="B1134" s="8" t="s">
        <v>2265</v>
      </c>
      <c r="C1134" s="8">
        <v>1600</v>
      </c>
      <c r="D1134" s="8">
        <v>160000021</v>
      </c>
      <c r="E1134" s="8">
        <v>0</v>
      </c>
      <c r="F1134" s="8" t="s">
        <v>2304</v>
      </c>
      <c r="G1134" s="8" t="s">
        <v>676</v>
      </c>
      <c r="H1134" s="8" t="s">
        <v>34</v>
      </c>
      <c r="I1134" s="8">
        <v>1</v>
      </c>
      <c r="J1134" s="8">
        <v>9</v>
      </c>
      <c r="K1134" s="8">
        <v>5</v>
      </c>
      <c r="L1134" s="8" t="s">
        <v>250</v>
      </c>
      <c r="M1134" s="8" t="s">
        <v>53</v>
      </c>
      <c r="N1134" s="8"/>
      <c r="O1134" s="8" t="s">
        <v>38</v>
      </c>
      <c r="P1134" s="9">
        <v>510000</v>
      </c>
      <c r="Q1134" s="9">
        <v>0</v>
      </c>
      <c r="R1134" s="9">
        <v>0</v>
      </c>
      <c r="S1134" s="9">
        <v>0</v>
      </c>
      <c r="T1134" s="9">
        <f t="shared" si="161"/>
        <v>510000</v>
      </c>
      <c r="U1134" s="9">
        <v>-333217</v>
      </c>
      <c r="V1134" s="9">
        <v>-25690</v>
      </c>
      <c r="W1134" s="9">
        <v>0</v>
      </c>
      <c r="X1134" s="9">
        <v>-25690</v>
      </c>
      <c r="Y1134" s="9">
        <v>0</v>
      </c>
      <c r="Z1134" s="9">
        <v>0</v>
      </c>
      <c r="AA1134" s="9">
        <f t="shared" si="164"/>
        <v>-358907</v>
      </c>
      <c r="AB1134" s="9">
        <v>0</v>
      </c>
      <c r="AC1134" s="9">
        <f t="shared" si="162"/>
        <v>176783</v>
      </c>
      <c r="AD1134" s="9">
        <f t="shared" si="163"/>
        <v>151093</v>
      </c>
    </row>
    <row r="1135" spans="1:30" x14ac:dyDescent="0.3">
      <c r="A1135" s="8" t="s">
        <v>30</v>
      </c>
      <c r="B1135" s="8" t="s">
        <v>2265</v>
      </c>
      <c r="C1135" s="8">
        <v>1600</v>
      </c>
      <c r="D1135" s="8">
        <v>160000032</v>
      </c>
      <c r="E1135" s="8">
        <v>0</v>
      </c>
      <c r="F1135" s="8" t="s">
        <v>2305</v>
      </c>
      <c r="G1135" s="8" t="s">
        <v>1463</v>
      </c>
      <c r="H1135" s="8" t="s">
        <v>34</v>
      </c>
      <c r="I1135" s="8">
        <v>1</v>
      </c>
      <c r="J1135" s="8">
        <v>11</v>
      </c>
      <c r="K1135" s="8">
        <v>2</v>
      </c>
      <c r="L1135" s="8" t="s">
        <v>2306</v>
      </c>
      <c r="M1135" s="8" t="s">
        <v>53</v>
      </c>
      <c r="N1135" s="8"/>
      <c r="O1135" s="8" t="s">
        <v>38</v>
      </c>
      <c r="P1135" s="9">
        <v>5355</v>
      </c>
      <c r="Q1135" s="9">
        <v>0</v>
      </c>
      <c r="R1135" s="9">
        <v>0</v>
      </c>
      <c r="S1135" s="9">
        <v>0</v>
      </c>
      <c r="T1135" s="9">
        <f t="shared" si="161"/>
        <v>5355</v>
      </c>
      <c r="U1135" s="9">
        <v>-2951.03</v>
      </c>
      <c r="V1135" s="9">
        <v>-260</v>
      </c>
      <c r="W1135" s="9">
        <v>0</v>
      </c>
      <c r="X1135" s="9">
        <v>-260</v>
      </c>
      <c r="Y1135" s="9">
        <v>0</v>
      </c>
      <c r="Z1135" s="9">
        <v>0</v>
      </c>
      <c r="AA1135" s="9">
        <f t="shared" si="164"/>
        <v>-3211.03</v>
      </c>
      <c r="AB1135" s="9">
        <v>0</v>
      </c>
      <c r="AC1135" s="9">
        <f t="shared" si="162"/>
        <v>2403.9699999999998</v>
      </c>
      <c r="AD1135" s="9">
        <f t="shared" si="163"/>
        <v>2143.9699999999998</v>
      </c>
    </row>
    <row r="1136" spans="1:30" x14ac:dyDescent="0.3">
      <c r="A1136" s="8" t="s">
        <v>30</v>
      </c>
      <c r="B1136" s="8" t="s">
        <v>2265</v>
      </c>
      <c r="C1136" s="8">
        <v>1600</v>
      </c>
      <c r="D1136" s="8">
        <v>160000033</v>
      </c>
      <c r="E1136" s="8">
        <v>0</v>
      </c>
      <c r="F1136" s="8" t="s">
        <v>2307</v>
      </c>
      <c r="G1136" s="8" t="s">
        <v>2308</v>
      </c>
      <c r="H1136" s="8" t="s">
        <v>34</v>
      </c>
      <c r="I1136" s="8">
        <v>1</v>
      </c>
      <c r="J1136" s="8">
        <v>11</v>
      </c>
      <c r="K1136" s="8">
        <v>2</v>
      </c>
      <c r="L1136" s="8" t="s">
        <v>2309</v>
      </c>
      <c r="M1136" s="8" t="s">
        <v>53</v>
      </c>
      <c r="N1136" s="8"/>
      <c r="O1136" s="8" t="s">
        <v>38</v>
      </c>
      <c r="P1136" s="9">
        <v>13221</v>
      </c>
      <c r="Q1136" s="9">
        <v>0</v>
      </c>
      <c r="R1136" s="9">
        <v>0</v>
      </c>
      <c r="S1136" s="9">
        <v>0</v>
      </c>
      <c r="T1136" s="9">
        <f t="shared" si="161"/>
        <v>13221</v>
      </c>
      <c r="U1136" s="9">
        <v>-7274.23</v>
      </c>
      <c r="V1136" s="9">
        <v>-643</v>
      </c>
      <c r="W1136" s="9">
        <v>0</v>
      </c>
      <c r="X1136" s="9">
        <v>-643</v>
      </c>
      <c r="Y1136" s="9">
        <v>0</v>
      </c>
      <c r="Z1136" s="9">
        <v>0</v>
      </c>
      <c r="AA1136" s="9">
        <f t="shared" si="164"/>
        <v>-7917.23</v>
      </c>
      <c r="AB1136" s="9">
        <v>0</v>
      </c>
      <c r="AC1136" s="9">
        <f t="shared" si="162"/>
        <v>5946.77</v>
      </c>
      <c r="AD1136" s="9">
        <f t="shared" si="163"/>
        <v>5303.77</v>
      </c>
    </row>
    <row r="1137" spans="1:30" x14ac:dyDescent="0.3">
      <c r="A1137" s="13" t="s">
        <v>30</v>
      </c>
      <c r="B1137" s="13" t="s">
        <v>2265</v>
      </c>
      <c r="C1137" s="8">
        <v>1600</v>
      </c>
      <c r="D1137" s="8">
        <v>160000035</v>
      </c>
      <c r="E1137" s="8">
        <v>0</v>
      </c>
      <c r="F1137" s="8" t="s">
        <v>2310</v>
      </c>
      <c r="G1137" s="8" t="s">
        <v>2311</v>
      </c>
      <c r="H1137" s="8" t="s">
        <v>34</v>
      </c>
      <c r="I1137" s="8">
        <v>1</v>
      </c>
      <c r="J1137" s="8">
        <v>11</v>
      </c>
      <c r="K1137" s="8">
        <v>3</v>
      </c>
      <c r="L1137" s="8" t="s">
        <v>2312</v>
      </c>
      <c r="M1137" s="8" t="s">
        <v>53</v>
      </c>
      <c r="N1137" s="8"/>
      <c r="O1137" s="8" t="s">
        <v>38</v>
      </c>
      <c r="P1137" s="9">
        <v>330000</v>
      </c>
      <c r="Q1137" s="9">
        <v>0</v>
      </c>
      <c r="R1137" s="9">
        <f>-P1137</f>
        <v>-330000</v>
      </c>
      <c r="S1137" s="9">
        <v>0</v>
      </c>
      <c r="T1137" s="9">
        <f t="shared" si="161"/>
        <v>0</v>
      </c>
      <c r="U1137" s="9">
        <v>-180640.5</v>
      </c>
      <c r="V1137" s="9">
        <v>-15943</v>
      </c>
      <c r="W1137" s="9">
        <v>0</v>
      </c>
      <c r="X1137" s="9">
        <v>-15943</v>
      </c>
      <c r="Y1137" s="9">
        <f>-(U1137+X1137+Z1137)</f>
        <v>196583.5</v>
      </c>
      <c r="Z1137" s="9">
        <v>0</v>
      </c>
      <c r="AA1137" s="9">
        <f>U1137+X1137+Y1137+Z1137</f>
        <v>0</v>
      </c>
      <c r="AB1137" s="9">
        <v>133416.5</v>
      </c>
      <c r="AC1137" s="9">
        <f t="shared" si="162"/>
        <v>149359.5</v>
      </c>
      <c r="AD1137" s="9">
        <f t="shared" si="163"/>
        <v>0</v>
      </c>
    </row>
    <row r="1138" spans="1:30" x14ac:dyDescent="0.3">
      <c r="A1138" s="8" t="s">
        <v>30</v>
      </c>
      <c r="B1138" s="8" t="s">
        <v>2265</v>
      </c>
      <c r="C1138" s="8">
        <v>1600</v>
      </c>
      <c r="D1138" s="8">
        <v>160000039</v>
      </c>
      <c r="E1138" s="8">
        <v>0</v>
      </c>
      <c r="F1138" s="8" t="s">
        <v>2313</v>
      </c>
      <c r="G1138" s="8" t="s">
        <v>2314</v>
      </c>
      <c r="H1138" s="8" t="s">
        <v>34</v>
      </c>
      <c r="I1138" s="8">
        <v>1</v>
      </c>
      <c r="J1138" s="8">
        <v>11</v>
      </c>
      <c r="K1138" s="8">
        <v>8</v>
      </c>
      <c r="L1138" s="8" t="s">
        <v>2315</v>
      </c>
      <c r="M1138" s="8" t="s">
        <v>53</v>
      </c>
      <c r="N1138" s="8"/>
      <c r="O1138" s="8" t="s">
        <v>38</v>
      </c>
      <c r="P1138" s="9">
        <v>9000</v>
      </c>
      <c r="Q1138" s="9">
        <v>0</v>
      </c>
      <c r="R1138" s="9">
        <v>0</v>
      </c>
      <c r="S1138" s="9">
        <v>0</v>
      </c>
      <c r="T1138" s="9">
        <f t="shared" si="161"/>
        <v>9000</v>
      </c>
      <c r="U1138" s="9">
        <v>-4726.5600000000004</v>
      </c>
      <c r="V1138" s="9">
        <v>-430</v>
      </c>
      <c r="W1138" s="9">
        <v>0</v>
      </c>
      <c r="X1138" s="9">
        <v>-430</v>
      </c>
      <c r="Y1138" s="9">
        <v>0</v>
      </c>
      <c r="Z1138" s="9">
        <v>0</v>
      </c>
      <c r="AA1138" s="9">
        <f t="shared" si="164"/>
        <v>-5156.5600000000004</v>
      </c>
      <c r="AB1138" s="9">
        <v>0</v>
      </c>
      <c r="AC1138" s="9">
        <f t="shared" si="162"/>
        <v>4273.4399999999996</v>
      </c>
      <c r="AD1138" s="9">
        <f t="shared" si="163"/>
        <v>3843.4399999999996</v>
      </c>
    </row>
    <row r="1139" spans="1:30" x14ac:dyDescent="0.3">
      <c r="A1139" s="8" t="s">
        <v>30</v>
      </c>
      <c r="B1139" s="8" t="s">
        <v>2265</v>
      </c>
      <c r="C1139" s="8">
        <v>1600</v>
      </c>
      <c r="D1139" s="8">
        <v>160000040</v>
      </c>
      <c r="E1139" s="8">
        <v>0</v>
      </c>
      <c r="F1139" s="8" t="s">
        <v>2316</v>
      </c>
      <c r="G1139" s="8" t="s">
        <v>2317</v>
      </c>
      <c r="H1139" s="8" t="s">
        <v>34</v>
      </c>
      <c r="I1139" s="8">
        <v>1</v>
      </c>
      <c r="J1139" s="8">
        <v>11</v>
      </c>
      <c r="K1139" s="8">
        <v>9</v>
      </c>
      <c r="L1139" s="8" t="s">
        <v>1990</v>
      </c>
      <c r="M1139" s="8" t="s">
        <v>53</v>
      </c>
      <c r="N1139" s="8"/>
      <c r="O1139" s="8" t="s">
        <v>38</v>
      </c>
      <c r="P1139" s="9">
        <v>203428</v>
      </c>
      <c r="Q1139" s="9">
        <v>0</v>
      </c>
      <c r="R1139" s="9">
        <v>0</v>
      </c>
      <c r="S1139" s="9">
        <v>0</v>
      </c>
      <c r="T1139" s="9">
        <f t="shared" si="161"/>
        <v>203428</v>
      </c>
      <c r="U1139" s="9">
        <v>-105867.05</v>
      </c>
      <c r="V1139" s="9">
        <v>-9710</v>
      </c>
      <c r="W1139" s="9">
        <v>0</v>
      </c>
      <c r="X1139" s="9">
        <v>-9710</v>
      </c>
      <c r="Y1139" s="9">
        <v>0</v>
      </c>
      <c r="Z1139" s="9">
        <v>0</v>
      </c>
      <c r="AA1139" s="9">
        <f t="shared" si="164"/>
        <v>-115577.05</v>
      </c>
      <c r="AB1139" s="9">
        <v>0</v>
      </c>
      <c r="AC1139" s="9">
        <f t="shared" si="162"/>
        <v>97560.95</v>
      </c>
      <c r="AD1139" s="9">
        <f t="shared" si="163"/>
        <v>87850.95</v>
      </c>
    </row>
    <row r="1140" spans="1:30" x14ac:dyDescent="0.3">
      <c r="A1140" s="8" t="s">
        <v>30</v>
      </c>
      <c r="B1140" s="8" t="s">
        <v>2265</v>
      </c>
      <c r="C1140" s="8">
        <v>1600</v>
      </c>
      <c r="D1140" s="8">
        <v>160000046</v>
      </c>
      <c r="E1140" s="8">
        <v>0</v>
      </c>
      <c r="F1140" s="8" t="s">
        <v>2318</v>
      </c>
      <c r="G1140" s="8" t="s">
        <v>2319</v>
      </c>
      <c r="H1140" s="8" t="s">
        <v>34</v>
      </c>
      <c r="I1140" s="8">
        <v>1</v>
      </c>
      <c r="J1140" s="8">
        <v>12</v>
      </c>
      <c r="K1140" s="8">
        <v>0</v>
      </c>
      <c r="L1140" s="8" t="s">
        <v>310</v>
      </c>
      <c r="M1140" s="8" t="s">
        <v>53</v>
      </c>
      <c r="N1140" s="8"/>
      <c r="O1140" s="8" t="s">
        <v>38</v>
      </c>
      <c r="P1140" s="9">
        <v>33242</v>
      </c>
      <c r="Q1140" s="9">
        <v>0</v>
      </c>
      <c r="R1140" s="9">
        <v>0</v>
      </c>
      <c r="S1140" s="9">
        <v>0</v>
      </c>
      <c r="T1140" s="9">
        <f t="shared" si="161"/>
        <v>33242</v>
      </c>
      <c r="U1140" s="9">
        <v>-16781.740000000002</v>
      </c>
      <c r="V1140" s="9">
        <v>-1586</v>
      </c>
      <c r="W1140" s="9">
        <v>0</v>
      </c>
      <c r="X1140" s="9">
        <v>-1586</v>
      </c>
      <c r="Y1140" s="9">
        <v>0</v>
      </c>
      <c r="Z1140" s="9">
        <v>0</v>
      </c>
      <c r="AA1140" s="9">
        <f t="shared" si="164"/>
        <v>-18367.740000000002</v>
      </c>
      <c r="AB1140" s="9">
        <v>0</v>
      </c>
      <c r="AC1140" s="9">
        <f t="shared" si="162"/>
        <v>16460.259999999998</v>
      </c>
      <c r="AD1140" s="9">
        <f t="shared" si="163"/>
        <v>14874.259999999998</v>
      </c>
    </row>
    <row r="1141" spans="1:30" x14ac:dyDescent="0.3">
      <c r="A1141" s="8" t="s">
        <v>30</v>
      </c>
      <c r="B1141" s="8" t="s">
        <v>2265</v>
      </c>
      <c r="C1141" s="8">
        <v>1600</v>
      </c>
      <c r="D1141" s="8">
        <v>160000072</v>
      </c>
      <c r="E1141" s="8">
        <v>0</v>
      </c>
      <c r="F1141" s="8" t="s">
        <v>2320</v>
      </c>
      <c r="G1141" s="8" t="s">
        <v>2321</v>
      </c>
      <c r="H1141" s="8" t="s">
        <v>34</v>
      </c>
      <c r="I1141" s="8">
        <v>1</v>
      </c>
      <c r="J1141" s="8">
        <v>5</v>
      </c>
      <c r="K1141" s="8">
        <v>4</v>
      </c>
      <c r="L1141" s="8" t="s">
        <v>2322</v>
      </c>
      <c r="M1141" s="8" t="s">
        <v>53</v>
      </c>
      <c r="N1141" s="8"/>
      <c r="O1141" s="8" t="s">
        <v>38</v>
      </c>
      <c r="P1141" s="9">
        <v>10200</v>
      </c>
      <c r="Q1141" s="9">
        <v>0</v>
      </c>
      <c r="R1141" s="9">
        <v>0</v>
      </c>
      <c r="S1141" s="9">
        <v>0</v>
      </c>
      <c r="T1141" s="9">
        <f t="shared" si="161"/>
        <v>10200</v>
      </c>
      <c r="U1141" s="9">
        <v>-9426.85</v>
      </c>
      <c r="V1141" s="9">
        <v>-263</v>
      </c>
      <c r="W1141" s="9">
        <v>0</v>
      </c>
      <c r="X1141" s="9">
        <v>-263</v>
      </c>
      <c r="Y1141" s="9">
        <v>0</v>
      </c>
      <c r="Z1141" s="9">
        <v>0</v>
      </c>
      <c r="AA1141" s="9">
        <f t="shared" si="164"/>
        <v>-9689.85</v>
      </c>
      <c r="AB1141" s="9">
        <v>0</v>
      </c>
      <c r="AC1141" s="9">
        <f t="shared" si="162"/>
        <v>773.14999999999964</v>
      </c>
      <c r="AD1141" s="9">
        <f t="shared" si="163"/>
        <v>510.14999999999964</v>
      </c>
    </row>
    <row r="1142" spans="1:30" x14ac:dyDescent="0.3">
      <c r="A1142" s="8" t="s">
        <v>30</v>
      </c>
      <c r="B1142" s="8" t="s">
        <v>2265</v>
      </c>
      <c r="C1142" s="8">
        <v>1600</v>
      </c>
      <c r="D1142" s="8">
        <v>160000174</v>
      </c>
      <c r="E1142" s="8">
        <v>0</v>
      </c>
      <c r="F1142" s="8" t="s">
        <v>2323</v>
      </c>
      <c r="G1142" s="8" t="s">
        <v>2324</v>
      </c>
      <c r="H1142" s="8" t="s">
        <v>34</v>
      </c>
      <c r="I1142" s="8">
        <v>5</v>
      </c>
      <c r="J1142" s="8">
        <v>6</v>
      </c>
      <c r="K1142" s="8">
        <v>6</v>
      </c>
      <c r="L1142" s="8" t="s">
        <v>2325</v>
      </c>
      <c r="M1142" s="8" t="s">
        <v>53</v>
      </c>
      <c r="N1142" s="8"/>
      <c r="O1142" s="8" t="s">
        <v>38</v>
      </c>
      <c r="P1142" s="9">
        <v>418404</v>
      </c>
      <c r="Q1142" s="9">
        <v>0</v>
      </c>
      <c r="R1142" s="9">
        <v>0</v>
      </c>
      <c r="S1142" s="9">
        <v>0</v>
      </c>
      <c r="T1142" s="9">
        <f t="shared" si="161"/>
        <v>418404</v>
      </c>
      <c r="U1142" s="9">
        <v>-351363.96</v>
      </c>
      <c r="V1142" s="9">
        <v>-23060</v>
      </c>
      <c r="W1142" s="9">
        <v>0</v>
      </c>
      <c r="X1142" s="9">
        <v>-23060</v>
      </c>
      <c r="Y1142" s="9">
        <v>0</v>
      </c>
      <c r="Z1142" s="9">
        <v>0</v>
      </c>
      <c r="AA1142" s="9">
        <f t="shared" si="164"/>
        <v>-374423.96</v>
      </c>
      <c r="AB1142" s="9">
        <v>0</v>
      </c>
      <c r="AC1142" s="9">
        <f t="shared" si="162"/>
        <v>67040.039999999979</v>
      </c>
      <c r="AD1142" s="9">
        <f t="shared" si="163"/>
        <v>43980.039999999979</v>
      </c>
    </row>
    <row r="1143" spans="1:30" x14ac:dyDescent="0.3">
      <c r="A1143" s="8" t="s">
        <v>30</v>
      </c>
      <c r="B1143" s="8" t="s">
        <v>2265</v>
      </c>
      <c r="C1143" s="8">
        <v>1600</v>
      </c>
      <c r="D1143" s="8">
        <v>160000176</v>
      </c>
      <c r="E1143" s="8">
        <v>0</v>
      </c>
      <c r="F1143" s="8" t="s">
        <v>2326</v>
      </c>
      <c r="G1143" s="8" t="s">
        <v>2327</v>
      </c>
      <c r="H1143" s="8" t="s">
        <v>34</v>
      </c>
      <c r="I1143" s="8">
        <v>1</v>
      </c>
      <c r="J1143" s="8">
        <v>6</v>
      </c>
      <c r="K1143" s="8">
        <v>6</v>
      </c>
      <c r="L1143" s="8" t="s">
        <v>2328</v>
      </c>
      <c r="M1143" s="8" t="s">
        <v>53</v>
      </c>
      <c r="N1143" s="8"/>
      <c r="O1143" s="8" t="s">
        <v>38</v>
      </c>
      <c r="P1143" s="9">
        <v>15810</v>
      </c>
      <c r="Q1143" s="9">
        <v>0</v>
      </c>
      <c r="R1143" s="9">
        <v>0</v>
      </c>
      <c r="S1143" s="9">
        <v>0</v>
      </c>
      <c r="T1143" s="9">
        <f t="shared" si="161"/>
        <v>15810</v>
      </c>
      <c r="U1143" s="9">
        <v>-13271.37</v>
      </c>
      <c r="V1143" s="9">
        <v>-874</v>
      </c>
      <c r="W1143" s="9">
        <v>0</v>
      </c>
      <c r="X1143" s="9">
        <v>-874</v>
      </c>
      <c r="Y1143" s="9">
        <v>0</v>
      </c>
      <c r="Z1143" s="9">
        <v>0</v>
      </c>
      <c r="AA1143" s="9">
        <f t="shared" si="164"/>
        <v>-14145.37</v>
      </c>
      <c r="AB1143" s="9">
        <v>0</v>
      </c>
      <c r="AC1143" s="9">
        <f t="shared" si="162"/>
        <v>2538.6299999999992</v>
      </c>
      <c r="AD1143" s="9">
        <f t="shared" si="163"/>
        <v>1664.6299999999992</v>
      </c>
    </row>
    <row r="1144" spans="1:30" x14ac:dyDescent="0.3">
      <c r="A1144" s="8" t="s">
        <v>30</v>
      </c>
      <c r="B1144" s="8" t="s">
        <v>2265</v>
      </c>
      <c r="C1144" s="8">
        <v>1600</v>
      </c>
      <c r="D1144" s="8">
        <v>160000177</v>
      </c>
      <c r="E1144" s="8">
        <v>0</v>
      </c>
      <c r="F1144" s="8" t="s">
        <v>2329</v>
      </c>
      <c r="G1144" s="8" t="s">
        <v>996</v>
      </c>
      <c r="H1144" s="8" t="s">
        <v>34</v>
      </c>
      <c r="I1144" s="8">
        <v>9</v>
      </c>
      <c r="J1144" s="8">
        <v>6</v>
      </c>
      <c r="K1144" s="8">
        <v>5</v>
      </c>
      <c r="L1144" s="8" t="s">
        <v>2330</v>
      </c>
      <c r="M1144" s="8" t="s">
        <v>53</v>
      </c>
      <c r="N1144" s="8"/>
      <c r="O1144" s="8" t="s">
        <v>38</v>
      </c>
      <c r="P1144" s="9">
        <v>476748</v>
      </c>
      <c r="Q1144" s="9">
        <v>0</v>
      </c>
      <c r="R1144" s="9">
        <v>0</v>
      </c>
      <c r="S1144" s="9">
        <v>0</v>
      </c>
      <c r="T1144" s="9">
        <f t="shared" si="161"/>
        <v>476748</v>
      </c>
      <c r="U1144" s="9">
        <v>-403178.11</v>
      </c>
      <c r="V1144" s="9">
        <v>-26329</v>
      </c>
      <c r="W1144" s="9">
        <v>0</v>
      </c>
      <c r="X1144" s="9">
        <v>-26329</v>
      </c>
      <c r="Y1144" s="9">
        <v>0</v>
      </c>
      <c r="Z1144" s="9">
        <v>0</v>
      </c>
      <c r="AA1144" s="9">
        <f t="shared" si="164"/>
        <v>-429507.11</v>
      </c>
      <c r="AB1144" s="9">
        <v>0</v>
      </c>
      <c r="AC1144" s="9">
        <f t="shared" si="162"/>
        <v>73569.890000000014</v>
      </c>
      <c r="AD1144" s="9">
        <f t="shared" si="163"/>
        <v>47240.890000000014</v>
      </c>
    </row>
    <row r="1145" spans="1:30" x14ac:dyDescent="0.3">
      <c r="A1145" s="8" t="s">
        <v>30</v>
      </c>
      <c r="B1145" s="8" t="s">
        <v>2265</v>
      </c>
      <c r="C1145" s="8">
        <v>1600</v>
      </c>
      <c r="D1145" s="8">
        <v>160000178</v>
      </c>
      <c r="E1145" s="8">
        <v>0</v>
      </c>
      <c r="F1145" s="8" t="s">
        <v>2331</v>
      </c>
      <c r="G1145" s="8" t="s">
        <v>2332</v>
      </c>
      <c r="H1145" s="8" t="s">
        <v>34</v>
      </c>
      <c r="I1145" s="8">
        <v>1</v>
      </c>
      <c r="J1145" s="8">
        <v>6</v>
      </c>
      <c r="K1145" s="8">
        <v>6</v>
      </c>
      <c r="L1145" s="8" t="s">
        <v>2333</v>
      </c>
      <c r="M1145" s="8" t="s">
        <v>53</v>
      </c>
      <c r="N1145" s="8"/>
      <c r="O1145" s="8" t="s">
        <v>38</v>
      </c>
      <c r="P1145" s="9">
        <v>11200</v>
      </c>
      <c r="Q1145" s="9">
        <v>0</v>
      </c>
      <c r="R1145" s="9">
        <v>0</v>
      </c>
      <c r="S1145" s="9">
        <v>0</v>
      </c>
      <c r="T1145" s="9">
        <f t="shared" si="161"/>
        <v>11200</v>
      </c>
      <c r="U1145" s="9">
        <v>-9396.85</v>
      </c>
      <c r="V1145" s="9">
        <v>-622</v>
      </c>
      <c r="W1145" s="9">
        <v>0</v>
      </c>
      <c r="X1145" s="9">
        <v>-622</v>
      </c>
      <c r="Y1145" s="9">
        <v>0</v>
      </c>
      <c r="Z1145" s="9">
        <v>0</v>
      </c>
      <c r="AA1145" s="9">
        <f t="shared" si="164"/>
        <v>-10018.85</v>
      </c>
      <c r="AB1145" s="9">
        <v>0</v>
      </c>
      <c r="AC1145" s="9">
        <f t="shared" si="162"/>
        <v>1803.1499999999996</v>
      </c>
      <c r="AD1145" s="9">
        <f t="shared" si="163"/>
        <v>1181.1499999999996</v>
      </c>
    </row>
    <row r="1146" spans="1:30" x14ac:dyDescent="0.3">
      <c r="A1146" s="8" t="s">
        <v>30</v>
      </c>
      <c r="B1146" s="8" t="s">
        <v>2265</v>
      </c>
      <c r="C1146" s="8">
        <v>1600</v>
      </c>
      <c r="D1146" s="8">
        <v>160000201</v>
      </c>
      <c r="E1146" s="8">
        <v>0</v>
      </c>
      <c r="F1146" s="8" t="s">
        <v>2334</v>
      </c>
      <c r="G1146" s="8" t="s">
        <v>2335</v>
      </c>
      <c r="H1146" s="8" t="s">
        <v>34</v>
      </c>
      <c r="I1146" s="8">
        <v>1</v>
      </c>
      <c r="J1146" s="8">
        <v>6</v>
      </c>
      <c r="K1146" s="8">
        <v>4</v>
      </c>
      <c r="L1146" s="8" t="s">
        <v>2336</v>
      </c>
      <c r="M1146" s="8" t="s">
        <v>53</v>
      </c>
      <c r="N1146" s="8"/>
      <c r="O1146" s="8" t="s">
        <v>38</v>
      </c>
      <c r="P1146" s="9">
        <v>22089</v>
      </c>
      <c r="Q1146" s="9">
        <v>0</v>
      </c>
      <c r="R1146" s="9">
        <v>0</v>
      </c>
      <c r="S1146" s="9">
        <v>0</v>
      </c>
      <c r="T1146" s="9">
        <f t="shared" si="161"/>
        <v>22089</v>
      </c>
      <c r="U1146" s="9">
        <v>-18800.009999999998</v>
      </c>
      <c r="V1146" s="9">
        <v>-1229</v>
      </c>
      <c r="W1146" s="9">
        <v>0</v>
      </c>
      <c r="X1146" s="9">
        <v>-1229</v>
      </c>
      <c r="Y1146" s="9">
        <v>0</v>
      </c>
      <c r="Z1146" s="9">
        <v>0</v>
      </c>
      <c r="AA1146" s="9">
        <f t="shared" si="164"/>
        <v>-20029.009999999998</v>
      </c>
      <c r="AB1146" s="9">
        <v>0</v>
      </c>
      <c r="AC1146" s="9">
        <f t="shared" si="162"/>
        <v>3288.9900000000016</v>
      </c>
      <c r="AD1146" s="9">
        <f t="shared" si="163"/>
        <v>2059.9900000000016</v>
      </c>
    </row>
    <row r="1147" spans="1:30" x14ac:dyDescent="0.3">
      <c r="A1147" s="8" t="s">
        <v>30</v>
      </c>
      <c r="B1147" s="8" t="s">
        <v>2265</v>
      </c>
      <c r="C1147" s="8">
        <v>1600</v>
      </c>
      <c r="D1147" s="8">
        <v>160000205</v>
      </c>
      <c r="E1147" s="8">
        <v>0</v>
      </c>
      <c r="F1147" s="8" t="s">
        <v>2337</v>
      </c>
      <c r="G1147" s="8" t="s">
        <v>2338</v>
      </c>
      <c r="H1147" s="8" t="s">
        <v>34</v>
      </c>
      <c r="I1147" s="8">
        <v>1</v>
      </c>
      <c r="J1147" s="8">
        <v>6</v>
      </c>
      <c r="K1147" s="8">
        <v>4</v>
      </c>
      <c r="L1147" s="8" t="s">
        <v>2339</v>
      </c>
      <c r="M1147" s="8" t="s">
        <v>53</v>
      </c>
      <c r="N1147" s="8"/>
      <c r="O1147" s="8" t="s">
        <v>38</v>
      </c>
      <c r="P1147" s="9">
        <v>17000</v>
      </c>
      <c r="Q1147" s="9">
        <v>0</v>
      </c>
      <c r="R1147" s="9">
        <v>0</v>
      </c>
      <c r="S1147" s="9">
        <v>0</v>
      </c>
      <c r="T1147" s="9">
        <f t="shared" si="161"/>
        <v>17000</v>
      </c>
      <c r="U1147" s="9">
        <v>-14470.41</v>
      </c>
      <c r="V1147" s="9">
        <v>-945</v>
      </c>
      <c r="W1147" s="9">
        <v>0</v>
      </c>
      <c r="X1147" s="9">
        <v>-945</v>
      </c>
      <c r="Y1147" s="9">
        <v>0</v>
      </c>
      <c r="Z1147" s="9">
        <v>0</v>
      </c>
      <c r="AA1147" s="9">
        <f t="shared" si="164"/>
        <v>-15415.41</v>
      </c>
      <c r="AB1147" s="9">
        <v>0</v>
      </c>
      <c r="AC1147" s="9">
        <f t="shared" si="162"/>
        <v>2529.59</v>
      </c>
      <c r="AD1147" s="9">
        <f t="shared" si="163"/>
        <v>1584.5900000000001</v>
      </c>
    </row>
    <row r="1148" spans="1:30" x14ac:dyDescent="0.3">
      <c r="A1148" s="8" t="s">
        <v>30</v>
      </c>
      <c r="B1148" s="8" t="s">
        <v>2265</v>
      </c>
      <c r="C1148" s="8">
        <v>1600</v>
      </c>
      <c r="D1148" s="8">
        <v>160000207</v>
      </c>
      <c r="E1148" s="8">
        <v>0</v>
      </c>
      <c r="F1148" s="8" t="s">
        <v>2340</v>
      </c>
      <c r="G1148" s="8" t="s">
        <v>2338</v>
      </c>
      <c r="H1148" s="8" t="s">
        <v>34</v>
      </c>
      <c r="I1148" s="8">
        <v>1</v>
      </c>
      <c r="J1148" s="8">
        <v>6</v>
      </c>
      <c r="K1148" s="8">
        <v>8</v>
      </c>
      <c r="L1148" s="8" t="s">
        <v>2341</v>
      </c>
      <c r="M1148" s="8" t="s">
        <v>53</v>
      </c>
      <c r="N1148" s="8"/>
      <c r="O1148" s="8" t="s">
        <v>38</v>
      </c>
      <c r="P1148" s="9">
        <v>14296</v>
      </c>
      <c r="Q1148" s="9">
        <v>0</v>
      </c>
      <c r="R1148" s="9">
        <v>0</v>
      </c>
      <c r="S1148" s="9">
        <v>0</v>
      </c>
      <c r="T1148" s="9">
        <f t="shared" si="161"/>
        <v>14296</v>
      </c>
      <c r="U1148" s="9">
        <v>-11840</v>
      </c>
      <c r="V1148" s="9">
        <v>-784</v>
      </c>
      <c r="W1148" s="9">
        <v>0</v>
      </c>
      <c r="X1148" s="9">
        <v>-784</v>
      </c>
      <c r="Y1148" s="9">
        <v>0</v>
      </c>
      <c r="Z1148" s="9">
        <v>0</v>
      </c>
      <c r="AA1148" s="9">
        <f t="shared" si="164"/>
        <v>-12624</v>
      </c>
      <c r="AB1148" s="9">
        <v>0</v>
      </c>
      <c r="AC1148" s="9">
        <f t="shared" si="162"/>
        <v>2456</v>
      </c>
      <c r="AD1148" s="9">
        <f t="shared" si="163"/>
        <v>1672</v>
      </c>
    </row>
    <row r="1149" spans="1:30" x14ac:dyDescent="0.3">
      <c r="A1149" s="13" t="s">
        <v>30</v>
      </c>
      <c r="B1149" s="13" t="s">
        <v>2265</v>
      </c>
      <c r="C1149" s="8">
        <v>1600</v>
      </c>
      <c r="D1149" s="8">
        <v>160000208</v>
      </c>
      <c r="E1149" s="8">
        <v>0</v>
      </c>
      <c r="F1149" s="8" t="s">
        <v>2342</v>
      </c>
      <c r="G1149" s="8" t="s">
        <v>2343</v>
      </c>
      <c r="H1149" s="8" t="s">
        <v>34</v>
      </c>
      <c r="I1149" s="8">
        <v>1</v>
      </c>
      <c r="J1149" s="8">
        <v>7</v>
      </c>
      <c r="K1149" s="8">
        <v>0</v>
      </c>
      <c r="L1149" s="8" t="s">
        <v>2344</v>
      </c>
      <c r="M1149" s="8" t="s">
        <v>53</v>
      </c>
      <c r="N1149" s="8"/>
      <c r="O1149" s="8" t="s">
        <v>38</v>
      </c>
      <c r="P1149" s="9">
        <v>268360</v>
      </c>
      <c r="Q1149" s="9">
        <v>0</v>
      </c>
      <c r="R1149" s="9">
        <f>-P1149</f>
        <v>-268360</v>
      </c>
      <c r="S1149" s="9">
        <v>0</v>
      </c>
      <c r="T1149" s="9">
        <f t="shared" si="161"/>
        <v>0</v>
      </c>
      <c r="U1149" s="9">
        <v>-216263.31</v>
      </c>
      <c r="V1149" s="9">
        <v>-14505</v>
      </c>
      <c r="W1149" s="9">
        <v>0</v>
      </c>
      <c r="X1149" s="9">
        <v>-14505</v>
      </c>
      <c r="Y1149" s="9">
        <f>-(U1149+X1149+Z1149)</f>
        <v>230768.31</v>
      </c>
      <c r="Z1149" s="9">
        <v>0</v>
      </c>
      <c r="AA1149" s="9">
        <f>U1149+X1149+Y1149+Z1149</f>
        <v>0</v>
      </c>
      <c r="AB1149" s="9">
        <v>37591.69</v>
      </c>
      <c r="AC1149" s="9">
        <f t="shared" si="162"/>
        <v>52096.69</v>
      </c>
      <c r="AD1149" s="9">
        <f t="shared" si="163"/>
        <v>0</v>
      </c>
    </row>
    <row r="1150" spans="1:30" x14ac:dyDescent="0.3">
      <c r="A1150" s="8" t="s">
        <v>30</v>
      </c>
      <c r="B1150" s="8" t="s">
        <v>2265</v>
      </c>
      <c r="C1150" s="8">
        <v>1600</v>
      </c>
      <c r="D1150" s="8">
        <v>160000234</v>
      </c>
      <c r="E1150" s="8">
        <v>0</v>
      </c>
      <c r="F1150" s="8" t="s">
        <v>2345</v>
      </c>
      <c r="G1150" s="8" t="s">
        <v>2346</v>
      </c>
      <c r="H1150" s="8" t="s">
        <v>34</v>
      </c>
      <c r="I1150" s="8">
        <v>1</v>
      </c>
      <c r="J1150" s="8">
        <v>8</v>
      </c>
      <c r="K1150" s="8">
        <v>1</v>
      </c>
      <c r="L1150" s="8" t="s">
        <v>2347</v>
      </c>
      <c r="M1150" s="8" t="s">
        <v>53</v>
      </c>
      <c r="N1150" s="8"/>
      <c r="O1150" s="8" t="s">
        <v>38</v>
      </c>
      <c r="P1150" s="9">
        <v>251800</v>
      </c>
      <c r="Q1150" s="9">
        <v>0</v>
      </c>
      <c r="R1150" s="9">
        <v>0</v>
      </c>
      <c r="S1150" s="9">
        <v>0</v>
      </c>
      <c r="T1150" s="9">
        <f t="shared" si="161"/>
        <v>251800</v>
      </c>
      <c r="U1150" s="9">
        <v>-185093.28</v>
      </c>
      <c r="V1150" s="9">
        <v>-13164</v>
      </c>
      <c r="W1150" s="9">
        <v>0</v>
      </c>
      <c r="X1150" s="9">
        <v>-13164</v>
      </c>
      <c r="Y1150" s="9">
        <v>0</v>
      </c>
      <c r="Z1150" s="9">
        <v>0</v>
      </c>
      <c r="AA1150" s="9">
        <f t="shared" si="164"/>
        <v>-198257.28</v>
      </c>
      <c r="AB1150" s="9">
        <v>0</v>
      </c>
      <c r="AC1150" s="9">
        <f t="shared" si="162"/>
        <v>66706.720000000001</v>
      </c>
      <c r="AD1150" s="9">
        <f t="shared" si="163"/>
        <v>53542.720000000001</v>
      </c>
    </row>
    <row r="1151" spans="1:30" x14ac:dyDescent="0.3">
      <c r="A1151" s="8" t="s">
        <v>30</v>
      </c>
      <c r="B1151" s="8" t="s">
        <v>2265</v>
      </c>
      <c r="C1151" s="8">
        <v>1600</v>
      </c>
      <c r="D1151" s="8">
        <v>160000240</v>
      </c>
      <c r="E1151" s="8">
        <v>0</v>
      </c>
      <c r="F1151" s="8" t="s">
        <v>2348</v>
      </c>
      <c r="G1151" s="8" t="s">
        <v>2349</v>
      </c>
      <c r="H1151" s="8" t="s">
        <v>34</v>
      </c>
      <c r="I1151" s="8">
        <v>1</v>
      </c>
      <c r="J1151" s="8">
        <v>8</v>
      </c>
      <c r="K1151" s="8">
        <v>2</v>
      </c>
      <c r="L1151" s="8" t="s">
        <v>2350</v>
      </c>
      <c r="M1151" s="8" t="s">
        <v>53</v>
      </c>
      <c r="N1151" s="8"/>
      <c r="O1151" s="8" t="s">
        <v>38</v>
      </c>
      <c r="P1151" s="9">
        <v>209100</v>
      </c>
      <c r="Q1151" s="9">
        <v>0</v>
      </c>
      <c r="R1151" s="9">
        <v>0</v>
      </c>
      <c r="S1151" s="9">
        <v>0</v>
      </c>
      <c r="T1151" s="9">
        <f t="shared" si="161"/>
        <v>209100</v>
      </c>
      <c r="U1151" s="9">
        <v>-152679.35</v>
      </c>
      <c r="V1151" s="9">
        <v>-10887</v>
      </c>
      <c r="W1151" s="9">
        <v>0</v>
      </c>
      <c r="X1151" s="9">
        <v>-10887</v>
      </c>
      <c r="Y1151" s="9">
        <v>0</v>
      </c>
      <c r="Z1151" s="9">
        <v>0</v>
      </c>
      <c r="AA1151" s="9">
        <f t="shared" si="164"/>
        <v>-163566.35</v>
      </c>
      <c r="AB1151" s="9">
        <v>0</v>
      </c>
      <c r="AC1151" s="9">
        <f t="shared" si="162"/>
        <v>56420.649999999994</v>
      </c>
      <c r="AD1151" s="9">
        <f t="shared" si="163"/>
        <v>45533.649999999994</v>
      </c>
    </row>
    <row r="1152" spans="1:30" x14ac:dyDescent="0.3">
      <c r="A1152" s="8" t="s">
        <v>30</v>
      </c>
      <c r="B1152" s="8" t="s">
        <v>2265</v>
      </c>
      <c r="C1152" s="8">
        <v>1600</v>
      </c>
      <c r="D1152" s="8">
        <v>160000247</v>
      </c>
      <c r="E1152" s="8">
        <v>0</v>
      </c>
      <c r="F1152" s="8" t="s">
        <v>2351</v>
      </c>
      <c r="G1152" s="8" t="s">
        <v>2352</v>
      </c>
      <c r="H1152" s="8" t="s">
        <v>34</v>
      </c>
      <c r="I1152" s="8">
        <v>1</v>
      </c>
      <c r="J1152" s="8">
        <v>8</v>
      </c>
      <c r="K1152" s="8">
        <v>4</v>
      </c>
      <c r="L1152" s="8" t="s">
        <v>2353</v>
      </c>
      <c r="M1152" s="8" t="s">
        <v>53</v>
      </c>
      <c r="N1152" s="8"/>
      <c r="O1152" s="8" t="s">
        <v>38</v>
      </c>
      <c r="P1152" s="9">
        <v>230000</v>
      </c>
      <c r="Q1152" s="9">
        <v>0</v>
      </c>
      <c r="R1152" s="9">
        <v>0</v>
      </c>
      <c r="S1152" s="9">
        <v>0</v>
      </c>
      <c r="T1152" s="9">
        <f t="shared" si="161"/>
        <v>230000</v>
      </c>
      <c r="U1152" s="9">
        <v>-165584.75</v>
      </c>
      <c r="V1152" s="9">
        <v>-11906</v>
      </c>
      <c r="W1152" s="9">
        <v>0</v>
      </c>
      <c r="X1152" s="9">
        <v>-11906</v>
      </c>
      <c r="Y1152" s="9">
        <v>0</v>
      </c>
      <c r="Z1152" s="9">
        <v>0</v>
      </c>
      <c r="AA1152" s="9">
        <f t="shared" si="164"/>
        <v>-177490.75</v>
      </c>
      <c r="AB1152" s="9">
        <v>0</v>
      </c>
      <c r="AC1152" s="9">
        <f t="shared" si="162"/>
        <v>64415.25</v>
      </c>
      <c r="AD1152" s="9">
        <f t="shared" si="163"/>
        <v>52509.25</v>
      </c>
    </row>
    <row r="1153" spans="1:30" x14ac:dyDescent="0.3">
      <c r="A1153" s="8" t="s">
        <v>30</v>
      </c>
      <c r="B1153" s="8" t="s">
        <v>2265</v>
      </c>
      <c r="C1153" s="8">
        <v>1600</v>
      </c>
      <c r="D1153" s="8">
        <v>160000248</v>
      </c>
      <c r="E1153" s="8">
        <v>0</v>
      </c>
      <c r="F1153" s="8" t="s">
        <v>2354</v>
      </c>
      <c r="G1153" s="8" t="s">
        <v>2355</v>
      </c>
      <c r="H1153" s="8" t="s">
        <v>34</v>
      </c>
      <c r="I1153" s="8">
        <v>1</v>
      </c>
      <c r="J1153" s="8">
        <v>8</v>
      </c>
      <c r="K1153" s="8">
        <v>4</v>
      </c>
      <c r="L1153" s="8" t="s">
        <v>2353</v>
      </c>
      <c r="M1153" s="8" t="s">
        <v>53</v>
      </c>
      <c r="N1153" s="8"/>
      <c r="O1153" s="8" t="s">
        <v>38</v>
      </c>
      <c r="P1153" s="9">
        <v>230637</v>
      </c>
      <c r="Q1153" s="9">
        <v>0</v>
      </c>
      <c r="R1153" s="9">
        <v>0</v>
      </c>
      <c r="S1153" s="9">
        <v>0</v>
      </c>
      <c r="T1153" s="9">
        <f t="shared" si="161"/>
        <v>230637</v>
      </c>
      <c r="U1153" s="9">
        <v>-166043.70000000001</v>
      </c>
      <c r="V1153" s="9">
        <v>-11939</v>
      </c>
      <c r="W1153" s="9">
        <v>0</v>
      </c>
      <c r="X1153" s="9">
        <v>-11939</v>
      </c>
      <c r="Y1153" s="9">
        <v>0</v>
      </c>
      <c r="Z1153" s="9">
        <v>0</v>
      </c>
      <c r="AA1153" s="9">
        <f t="shared" si="164"/>
        <v>-177982.7</v>
      </c>
      <c r="AB1153" s="9">
        <v>0</v>
      </c>
      <c r="AC1153" s="9">
        <f t="shared" si="162"/>
        <v>64593.299999999988</v>
      </c>
      <c r="AD1153" s="9">
        <f t="shared" si="163"/>
        <v>52654.299999999988</v>
      </c>
    </row>
    <row r="1154" spans="1:30" x14ac:dyDescent="0.3">
      <c r="A1154" s="8" t="s">
        <v>30</v>
      </c>
      <c r="B1154" s="8" t="s">
        <v>2265</v>
      </c>
      <c r="C1154" s="8">
        <v>1600</v>
      </c>
      <c r="D1154" s="8">
        <v>160000250</v>
      </c>
      <c r="E1154" s="8">
        <v>0</v>
      </c>
      <c r="F1154" s="8" t="s">
        <v>2356</v>
      </c>
      <c r="G1154" s="8" t="s">
        <v>2357</v>
      </c>
      <c r="H1154" s="8" t="s">
        <v>34</v>
      </c>
      <c r="I1154" s="8">
        <v>1</v>
      </c>
      <c r="J1154" s="8">
        <v>8</v>
      </c>
      <c r="K1154" s="8">
        <v>4</v>
      </c>
      <c r="L1154" s="8" t="s">
        <v>2358</v>
      </c>
      <c r="M1154" s="8" t="s">
        <v>53</v>
      </c>
      <c r="N1154" s="8"/>
      <c r="O1154" s="8" t="s">
        <v>38</v>
      </c>
      <c r="P1154" s="9">
        <v>15000</v>
      </c>
      <c r="Q1154" s="9">
        <v>0</v>
      </c>
      <c r="R1154" s="9">
        <v>0</v>
      </c>
      <c r="S1154" s="9">
        <v>0</v>
      </c>
      <c r="T1154" s="9">
        <f t="shared" si="161"/>
        <v>15000</v>
      </c>
      <c r="U1154" s="9">
        <v>-10798.61</v>
      </c>
      <c r="V1154" s="9">
        <v>-777</v>
      </c>
      <c r="W1154" s="9">
        <v>0</v>
      </c>
      <c r="X1154" s="9">
        <v>-777</v>
      </c>
      <c r="Y1154" s="9">
        <v>0</v>
      </c>
      <c r="Z1154" s="9">
        <v>0</v>
      </c>
      <c r="AA1154" s="9">
        <f t="shared" si="164"/>
        <v>-11575.61</v>
      </c>
      <c r="AB1154" s="9">
        <v>0</v>
      </c>
      <c r="AC1154" s="9">
        <f t="shared" si="162"/>
        <v>4201.3899999999994</v>
      </c>
      <c r="AD1154" s="9">
        <f t="shared" si="163"/>
        <v>3424.3899999999994</v>
      </c>
    </row>
    <row r="1155" spans="1:30" x14ac:dyDescent="0.3">
      <c r="A1155" s="8" t="s">
        <v>30</v>
      </c>
      <c r="B1155" s="8" t="s">
        <v>2265</v>
      </c>
      <c r="C1155" s="8">
        <v>1600</v>
      </c>
      <c r="D1155" s="8">
        <v>160000267</v>
      </c>
      <c r="E1155" s="8">
        <v>0</v>
      </c>
      <c r="F1155" s="8" t="s">
        <v>2359</v>
      </c>
      <c r="G1155" s="8" t="s">
        <v>2360</v>
      </c>
      <c r="H1155" s="8" t="s">
        <v>34</v>
      </c>
      <c r="I1155" s="8">
        <v>3</v>
      </c>
      <c r="J1155" s="8">
        <v>8</v>
      </c>
      <c r="K1155" s="8">
        <v>6</v>
      </c>
      <c r="L1155" s="8" t="s">
        <v>2361</v>
      </c>
      <c r="M1155" s="8" t="s">
        <v>53</v>
      </c>
      <c r="N1155" s="8"/>
      <c r="O1155" s="8" t="s">
        <v>38</v>
      </c>
      <c r="P1155" s="9">
        <v>24000</v>
      </c>
      <c r="Q1155" s="9">
        <v>0</v>
      </c>
      <c r="R1155" s="9">
        <v>0</v>
      </c>
      <c r="S1155" s="9">
        <v>0</v>
      </c>
      <c r="T1155" s="9">
        <f t="shared" si="161"/>
        <v>24000</v>
      </c>
      <c r="U1155" s="9">
        <v>-17037.71</v>
      </c>
      <c r="V1155" s="9">
        <v>-1235</v>
      </c>
      <c r="W1155" s="9">
        <v>0</v>
      </c>
      <c r="X1155" s="9">
        <v>-1235</v>
      </c>
      <c r="Y1155" s="9">
        <v>0</v>
      </c>
      <c r="Z1155" s="9">
        <v>0</v>
      </c>
      <c r="AA1155" s="9">
        <f t="shared" si="164"/>
        <v>-18272.71</v>
      </c>
      <c r="AB1155" s="9">
        <v>0</v>
      </c>
      <c r="AC1155" s="9">
        <f t="shared" si="162"/>
        <v>6962.2900000000009</v>
      </c>
      <c r="AD1155" s="9">
        <f t="shared" si="163"/>
        <v>5727.2900000000009</v>
      </c>
    </row>
    <row r="1156" spans="1:30" x14ac:dyDescent="0.3">
      <c r="A1156" s="8" t="s">
        <v>30</v>
      </c>
      <c r="B1156" s="8" t="s">
        <v>2265</v>
      </c>
      <c r="C1156" s="8">
        <v>1600</v>
      </c>
      <c r="D1156" s="8">
        <v>160000292</v>
      </c>
      <c r="E1156" s="8">
        <v>0</v>
      </c>
      <c r="F1156" s="8" t="s">
        <v>2362</v>
      </c>
      <c r="G1156" s="8" t="s">
        <v>2363</v>
      </c>
      <c r="H1156" s="8" t="s">
        <v>34</v>
      </c>
      <c r="I1156" s="8">
        <v>4</v>
      </c>
      <c r="J1156" s="8">
        <v>9</v>
      </c>
      <c r="K1156" s="8">
        <v>0</v>
      </c>
      <c r="L1156" s="8" t="s">
        <v>245</v>
      </c>
      <c r="M1156" s="8" t="s">
        <v>53</v>
      </c>
      <c r="N1156" s="8"/>
      <c r="O1156" s="8" t="s">
        <v>38</v>
      </c>
      <c r="P1156" s="9">
        <v>27169</v>
      </c>
      <c r="Q1156" s="9">
        <v>0</v>
      </c>
      <c r="R1156" s="9">
        <v>0</v>
      </c>
      <c r="S1156" s="9">
        <v>0</v>
      </c>
      <c r="T1156" s="9">
        <f t="shared" si="161"/>
        <v>27169</v>
      </c>
      <c r="U1156" s="9">
        <v>-18446.11</v>
      </c>
      <c r="V1156" s="9">
        <v>-1381</v>
      </c>
      <c r="W1156" s="9">
        <v>0</v>
      </c>
      <c r="X1156" s="9">
        <v>-1381</v>
      </c>
      <c r="Y1156" s="9">
        <v>0</v>
      </c>
      <c r="Z1156" s="9">
        <v>0</v>
      </c>
      <c r="AA1156" s="9">
        <f t="shared" si="164"/>
        <v>-19827.11</v>
      </c>
      <c r="AB1156" s="9">
        <v>0</v>
      </c>
      <c r="AC1156" s="9">
        <f t="shared" si="162"/>
        <v>8722.89</v>
      </c>
      <c r="AD1156" s="9">
        <f t="shared" si="163"/>
        <v>7341.8899999999994</v>
      </c>
    </row>
    <row r="1157" spans="1:30" x14ac:dyDescent="0.3">
      <c r="A1157" s="8" t="s">
        <v>30</v>
      </c>
      <c r="B1157" s="8" t="s">
        <v>2265</v>
      </c>
      <c r="C1157" s="8">
        <v>1600</v>
      </c>
      <c r="D1157" s="8">
        <v>160000293</v>
      </c>
      <c r="E1157" s="8">
        <v>0</v>
      </c>
      <c r="F1157" s="8" t="s">
        <v>2364</v>
      </c>
      <c r="G1157" s="8" t="s">
        <v>2365</v>
      </c>
      <c r="H1157" s="8" t="s">
        <v>34</v>
      </c>
      <c r="I1157" s="8">
        <v>1</v>
      </c>
      <c r="J1157" s="8">
        <v>9</v>
      </c>
      <c r="K1157" s="8">
        <v>0</v>
      </c>
      <c r="L1157" s="8" t="s">
        <v>245</v>
      </c>
      <c r="M1157" s="8" t="s">
        <v>53</v>
      </c>
      <c r="N1157" s="8"/>
      <c r="O1157" s="8" t="s">
        <v>38</v>
      </c>
      <c r="P1157" s="9">
        <v>230000</v>
      </c>
      <c r="Q1157" s="9">
        <v>0</v>
      </c>
      <c r="R1157" s="9">
        <v>0</v>
      </c>
      <c r="S1157" s="9">
        <v>0</v>
      </c>
      <c r="T1157" s="9">
        <f t="shared" ref="T1157:T1220" si="169">P1157+Q1157+R1157+S1157</f>
        <v>230000</v>
      </c>
      <c r="U1157" s="9">
        <v>-156153.75</v>
      </c>
      <c r="V1157" s="9">
        <v>-11690</v>
      </c>
      <c r="W1157" s="9">
        <v>0</v>
      </c>
      <c r="X1157" s="9">
        <v>-11690</v>
      </c>
      <c r="Y1157" s="9">
        <v>0</v>
      </c>
      <c r="Z1157" s="9">
        <v>0</v>
      </c>
      <c r="AA1157" s="9">
        <f t="shared" si="164"/>
        <v>-167843.75</v>
      </c>
      <c r="AB1157" s="9">
        <v>0</v>
      </c>
      <c r="AC1157" s="9">
        <f t="shared" ref="AC1157:AC1220" si="170">P1157+U1157</f>
        <v>73846.25</v>
      </c>
      <c r="AD1157" s="9">
        <f t="shared" ref="AD1157:AD1220" si="171">T1157+AA1157</f>
        <v>62156.25</v>
      </c>
    </row>
    <row r="1158" spans="1:30" x14ac:dyDescent="0.3">
      <c r="A1158" s="8" t="s">
        <v>30</v>
      </c>
      <c r="B1158" s="8" t="s">
        <v>2265</v>
      </c>
      <c r="C1158" s="8">
        <v>1600</v>
      </c>
      <c r="D1158" s="8">
        <v>160000332</v>
      </c>
      <c r="E1158" s="8">
        <v>0</v>
      </c>
      <c r="F1158" s="8" t="s">
        <v>2366</v>
      </c>
      <c r="G1158" s="8" t="s">
        <v>2367</v>
      </c>
      <c r="H1158" s="8" t="s">
        <v>34</v>
      </c>
      <c r="I1158" s="8">
        <v>1</v>
      </c>
      <c r="J1158" s="8">
        <v>9</v>
      </c>
      <c r="K1158" s="8">
        <v>0</v>
      </c>
      <c r="L1158" s="8" t="s">
        <v>245</v>
      </c>
      <c r="M1158" s="8" t="s">
        <v>53</v>
      </c>
      <c r="N1158" s="8"/>
      <c r="O1158" s="8" t="s">
        <v>38</v>
      </c>
      <c r="P1158" s="9">
        <v>13974</v>
      </c>
      <c r="Q1158" s="9">
        <v>0</v>
      </c>
      <c r="R1158" s="9">
        <v>0</v>
      </c>
      <c r="S1158" s="9">
        <v>0</v>
      </c>
      <c r="T1158" s="9">
        <f t="shared" si="169"/>
        <v>13974</v>
      </c>
      <c r="U1158" s="9">
        <v>-9487.7199999999993</v>
      </c>
      <c r="V1158" s="9">
        <v>-710</v>
      </c>
      <c r="W1158" s="9">
        <v>0</v>
      </c>
      <c r="X1158" s="9">
        <v>-710</v>
      </c>
      <c r="Y1158" s="9">
        <v>0</v>
      </c>
      <c r="Z1158" s="9">
        <v>0</v>
      </c>
      <c r="AA1158" s="9">
        <f t="shared" si="164"/>
        <v>-10197.719999999999</v>
      </c>
      <c r="AB1158" s="9">
        <v>0</v>
      </c>
      <c r="AC1158" s="9">
        <f t="shared" si="170"/>
        <v>4486.2800000000007</v>
      </c>
      <c r="AD1158" s="9">
        <f t="shared" si="171"/>
        <v>3776.2800000000007</v>
      </c>
    </row>
    <row r="1159" spans="1:30" x14ac:dyDescent="0.3">
      <c r="A1159" s="8" t="s">
        <v>30</v>
      </c>
      <c r="B1159" s="8" t="s">
        <v>2265</v>
      </c>
      <c r="C1159" s="8">
        <v>1600</v>
      </c>
      <c r="D1159" s="8">
        <v>160000334</v>
      </c>
      <c r="E1159" s="8">
        <v>0</v>
      </c>
      <c r="F1159" s="8" t="s">
        <v>2368</v>
      </c>
      <c r="G1159" s="8" t="s">
        <v>2369</v>
      </c>
      <c r="H1159" s="8" t="s">
        <v>34</v>
      </c>
      <c r="I1159" s="8">
        <v>1</v>
      </c>
      <c r="J1159" s="8">
        <v>9</v>
      </c>
      <c r="K1159" s="8">
        <v>0</v>
      </c>
      <c r="L1159" s="8" t="s">
        <v>245</v>
      </c>
      <c r="M1159" s="8" t="s">
        <v>53</v>
      </c>
      <c r="N1159" s="8"/>
      <c r="O1159" s="8" t="s">
        <v>38</v>
      </c>
      <c r="P1159" s="9">
        <v>94589</v>
      </c>
      <c r="Q1159" s="9">
        <v>0</v>
      </c>
      <c r="R1159" s="9">
        <v>0</v>
      </c>
      <c r="S1159" s="9">
        <v>0</v>
      </c>
      <c r="T1159" s="9">
        <f t="shared" si="169"/>
        <v>94589</v>
      </c>
      <c r="U1159" s="9">
        <v>-64219.76</v>
      </c>
      <c r="V1159" s="9">
        <v>-4807</v>
      </c>
      <c r="W1159" s="9">
        <v>0</v>
      </c>
      <c r="X1159" s="9">
        <v>-4807</v>
      </c>
      <c r="Y1159" s="9">
        <v>0</v>
      </c>
      <c r="Z1159" s="9">
        <v>0</v>
      </c>
      <c r="AA1159" s="9">
        <f t="shared" si="164"/>
        <v>-69026.760000000009</v>
      </c>
      <c r="AB1159" s="9">
        <v>0</v>
      </c>
      <c r="AC1159" s="9">
        <f t="shared" si="170"/>
        <v>30369.239999999998</v>
      </c>
      <c r="AD1159" s="9">
        <f t="shared" si="171"/>
        <v>25562.239999999991</v>
      </c>
    </row>
    <row r="1160" spans="1:30" x14ac:dyDescent="0.3">
      <c r="A1160" s="8" t="s">
        <v>30</v>
      </c>
      <c r="B1160" s="8" t="s">
        <v>2265</v>
      </c>
      <c r="C1160" s="8">
        <v>1600</v>
      </c>
      <c r="D1160" s="8">
        <v>160000366</v>
      </c>
      <c r="E1160" s="8">
        <v>0</v>
      </c>
      <c r="F1160" s="8" t="s">
        <v>2370</v>
      </c>
      <c r="G1160" s="8" t="s">
        <v>1709</v>
      </c>
      <c r="H1160" s="8" t="s">
        <v>34</v>
      </c>
      <c r="I1160" s="8">
        <v>1</v>
      </c>
      <c r="J1160" s="8">
        <v>9</v>
      </c>
      <c r="K1160" s="8">
        <v>10</v>
      </c>
      <c r="L1160" s="8" t="s">
        <v>2371</v>
      </c>
      <c r="M1160" s="8" t="s">
        <v>53</v>
      </c>
      <c r="N1160" s="8"/>
      <c r="O1160" s="8" t="s">
        <v>38</v>
      </c>
      <c r="P1160" s="9">
        <v>183972</v>
      </c>
      <c r="Q1160" s="9">
        <v>0</v>
      </c>
      <c r="R1160" s="9">
        <v>0</v>
      </c>
      <c r="S1160" s="9">
        <v>0</v>
      </c>
      <c r="T1160" s="9">
        <f t="shared" si="169"/>
        <v>183972</v>
      </c>
      <c r="U1160" s="9">
        <v>-115562.66</v>
      </c>
      <c r="V1160" s="9">
        <v>-9188</v>
      </c>
      <c r="W1160" s="9">
        <v>0</v>
      </c>
      <c r="X1160" s="9">
        <v>-9188</v>
      </c>
      <c r="Y1160" s="9">
        <v>0</v>
      </c>
      <c r="Z1160" s="9">
        <v>0</v>
      </c>
      <c r="AA1160" s="9">
        <f t="shared" si="164"/>
        <v>-124750.66</v>
      </c>
      <c r="AB1160" s="9">
        <v>0</v>
      </c>
      <c r="AC1160" s="9">
        <f t="shared" si="170"/>
        <v>68409.34</v>
      </c>
      <c r="AD1160" s="9">
        <f t="shared" si="171"/>
        <v>59221.34</v>
      </c>
    </row>
    <row r="1161" spans="1:30" x14ac:dyDescent="0.3">
      <c r="A1161" s="13" t="s">
        <v>30</v>
      </c>
      <c r="B1161" s="13" t="s">
        <v>2265</v>
      </c>
      <c r="C1161" s="8">
        <v>1600</v>
      </c>
      <c r="D1161" s="8">
        <v>160000410</v>
      </c>
      <c r="E1161" s="8">
        <v>0</v>
      </c>
      <c r="F1161" s="8" t="s">
        <v>2372</v>
      </c>
      <c r="G1161" s="8" t="s">
        <v>1221</v>
      </c>
      <c r="H1161" s="8" t="s">
        <v>34</v>
      </c>
      <c r="I1161" s="8">
        <v>1</v>
      </c>
      <c r="J1161" s="8">
        <v>9</v>
      </c>
      <c r="K1161" s="8">
        <v>11</v>
      </c>
      <c r="L1161" s="8" t="s">
        <v>2373</v>
      </c>
      <c r="M1161" s="8" t="s">
        <v>53</v>
      </c>
      <c r="N1161" s="8"/>
      <c r="O1161" s="8" t="s">
        <v>38</v>
      </c>
      <c r="P1161" s="9">
        <v>30526</v>
      </c>
      <c r="Q1161" s="9">
        <v>0</v>
      </c>
      <c r="R1161" s="9">
        <f>-P1161</f>
        <v>-30526</v>
      </c>
      <c r="S1161" s="9">
        <v>0</v>
      </c>
      <c r="T1161" s="9">
        <f t="shared" si="169"/>
        <v>0</v>
      </c>
      <c r="U1161" s="9">
        <v>-19050.86</v>
      </c>
      <c r="V1161" s="9">
        <v>-1518</v>
      </c>
      <c r="W1161" s="9">
        <v>0</v>
      </c>
      <c r="X1161" s="9">
        <v>-1518</v>
      </c>
      <c r="Y1161" s="9">
        <f>-(U1161+X1161+Z1161)</f>
        <v>20568.86</v>
      </c>
      <c r="Z1161" s="9">
        <v>0</v>
      </c>
      <c r="AA1161" s="9">
        <f>U1161+X1161+Y1161+Z1161</f>
        <v>0</v>
      </c>
      <c r="AB1161" s="9">
        <v>9957.14</v>
      </c>
      <c r="AC1161" s="9">
        <f t="shared" si="170"/>
        <v>11475.14</v>
      </c>
      <c r="AD1161" s="9">
        <f t="shared" si="171"/>
        <v>0</v>
      </c>
    </row>
    <row r="1162" spans="1:30" x14ac:dyDescent="0.3">
      <c r="A1162" s="8" t="s">
        <v>30</v>
      </c>
      <c r="B1162" s="8" t="s">
        <v>2265</v>
      </c>
      <c r="C1162" s="8">
        <v>1600</v>
      </c>
      <c r="D1162" s="8">
        <v>160000424</v>
      </c>
      <c r="E1162" s="8">
        <v>0</v>
      </c>
      <c r="F1162" s="8" t="s">
        <v>2374</v>
      </c>
      <c r="G1162" s="8" t="s">
        <v>2375</v>
      </c>
      <c r="H1162" s="8" t="s">
        <v>34</v>
      </c>
      <c r="I1162" s="8">
        <v>6</v>
      </c>
      <c r="J1162" s="8">
        <v>9</v>
      </c>
      <c r="K1162" s="8">
        <v>3</v>
      </c>
      <c r="L1162" s="8" t="s">
        <v>2376</v>
      </c>
      <c r="M1162" s="8" t="s">
        <v>53</v>
      </c>
      <c r="N1162" s="8"/>
      <c r="O1162" s="8" t="s">
        <v>38</v>
      </c>
      <c r="P1162" s="9">
        <v>49819</v>
      </c>
      <c r="Q1162" s="9">
        <v>0</v>
      </c>
      <c r="R1162" s="9">
        <v>0</v>
      </c>
      <c r="S1162" s="9">
        <v>0</v>
      </c>
      <c r="T1162" s="9">
        <f t="shared" si="169"/>
        <v>49819</v>
      </c>
      <c r="U1162" s="9">
        <v>-33049.870000000003</v>
      </c>
      <c r="V1162" s="9">
        <v>-2520</v>
      </c>
      <c r="W1162" s="9">
        <v>0</v>
      </c>
      <c r="X1162" s="9">
        <v>-2520</v>
      </c>
      <c r="Y1162" s="9">
        <v>0</v>
      </c>
      <c r="Z1162" s="9">
        <v>0</v>
      </c>
      <c r="AA1162" s="9">
        <f t="shared" si="164"/>
        <v>-35569.870000000003</v>
      </c>
      <c r="AB1162" s="9">
        <v>0</v>
      </c>
      <c r="AC1162" s="9">
        <f t="shared" si="170"/>
        <v>16769.129999999997</v>
      </c>
      <c r="AD1162" s="9">
        <f t="shared" si="171"/>
        <v>14249.129999999997</v>
      </c>
    </row>
    <row r="1163" spans="1:30" x14ac:dyDescent="0.3">
      <c r="A1163" s="8" t="s">
        <v>30</v>
      </c>
      <c r="B1163" s="8" t="s">
        <v>2265</v>
      </c>
      <c r="C1163" s="8">
        <v>1600</v>
      </c>
      <c r="D1163" s="8">
        <v>160000428</v>
      </c>
      <c r="E1163" s="8">
        <v>0</v>
      </c>
      <c r="F1163" s="8" t="s">
        <v>2377</v>
      </c>
      <c r="G1163" s="8" t="s">
        <v>1026</v>
      </c>
      <c r="H1163" s="8" t="s">
        <v>34</v>
      </c>
      <c r="I1163" s="8">
        <v>1</v>
      </c>
      <c r="J1163" s="8">
        <v>9</v>
      </c>
      <c r="K1163" s="8">
        <v>6</v>
      </c>
      <c r="L1163" s="8" t="s">
        <v>2378</v>
      </c>
      <c r="M1163" s="8" t="s">
        <v>53</v>
      </c>
      <c r="N1163" s="8"/>
      <c r="O1163" s="8" t="s">
        <v>38</v>
      </c>
      <c r="P1163" s="9">
        <v>29195</v>
      </c>
      <c r="Q1163" s="9">
        <v>0</v>
      </c>
      <c r="R1163" s="9">
        <v>0</v>
      </c>
      <c r="S1163" s="9">
        <v>0</v>
      </c>
      <c r="T1163" s="9">
        <f t="shared" si="169"/>
        <v>29195</v>
      </c>
      <c r="U1163" s="9">
        <v>-18953.28</v>
      </c>
      <c r="V1163" s="9">
        <v>-1464</v>
      </c>
      <c r="W1163" s="9">
        <v>0</v>
      </c>
      <c r="X1163" s="9">
        <v>-1464</v>
      </c>
      <c r="Y1163" s="9">
        <v>0</v>
      </c>
      <c r="Z1163" s="9">
        <v>0</v>
      </c>
      <c r="AA1163" s="9">
        <f t="shared" si="164"/>
        <v>-20417.28</v>
      </c>
      <c r="AB1163" s="9">
        <v>0</v>
      </c>
      <c r="AC1163" s="9">
        <f t="shared" si="170"/>
        <v>10241.720000000001</v>
      </c>
      <c r="AD1163" s="9">
        <f t="shared" si="171"/>
        <v>8777.7200000000012</v>
      </c>
    </row>
    <row r="1164" spans="1:30" x14ac:dyDescent="0.3">
      <c r="A1164" s="8" t="s">
        <v>30</v>
      </c>
      <c r="B1164" s="8" t="s">
        <v>2265</v>
      </c>
      <c r="C1164" s="8">
        <v>1600</v>
      </c>
      <c r="D1164" s="8">
        <v>160000430</v>
      </c>
      <c r="E1164" s="8">
        <v>0</v>
      </c>
      <c r="F1164" s="8" t="s">
        <v>2379</v>
      </c>
      <c r="G1164" s="8" t="s">
        <v>1026</v>
      </c>
      <c r="H1164" s="8" t="s">
        <v>34</v>
      </c>
      <c r="I1164" s="8">
        <v>1</v>
      </c>
      <c r="J1164" s="8">
        <v>9</v>
      </c>
      <c r="K1164" s="8">
        <v>6</v>
      </c>
      <c r="L1164" s="8" t="s">
        <v>272</v>
      </c>
      <c r="M1164" s="8" t="s">
        <v>53</v>
      </c>
      <c r="N1164" s="8"/>
      <c r="O1164" s="8" t="s">
        <v>38</v>
      </c>
      <c r="P1164" s="9">
        <v>29195</v>
      </c>
      <c r="Q1164" s="9">
        <v>0</v>
      </c>
      <c r="R1164" s="9">
        <v>0</v>
      </c>
      <c r="S1164" s="9">
        <v>0</v>
      </c>
      <c r="T1164" s="9">
        <f t="shared" si="169"/>
        <v>29195</v>
      </c>
      <c r="U1164" s="9">
        <v>-18939.84</v>
      </c>
      <c r="V1164" s="9">
        <v>-1466</v>
      </c>
      <c r="W1164" s="9">
        <v>0</v>
      </c>
      <c r="X1164" s="9">
        <v>-1466</v>
      </c>
      <c r="Y1164" s="9">
        <v>0</v>
      </c>
      <c r="Z1164" s="9">
        <v>0</v>
      </c>
      <c r="AA1164" s="9">
        <f t="shared" si="164"/>
        <v>-20405.84</v>
      </c>
      <c r="AB1164" s="9">
        <v>0</v>
      </c>
      <c r="AC1164" s="9">
        <f t="shared" si="170"/>
        <v>10255.16</v>
      </c>
      <c r="AD1164" s="9">
        <f t="shared" si="171"/>
        <v>8789.16</v>
      </c>
    </row>
    <row r="1165" spans="1:30" x14ac:dyDescent="0.3">
      <c r="A1165" s="8" t="s">
        <v>30</v>
      </c>
      <c r="B1165" s="8" t="s">
        <v>2265</v>
      </c>
      <c r="C1165" s="8">
        <v>1600</v>
      </c>
      <c r="D1165" s="8">
        <v>160000449</v>
      </c>
      <c r="E1165" s="8">
        <v>0</v>
      </c>
      <c r="F1165" s="8" t="s">
        <v>2380</v>
      </c>
      <c r="G1165" s="8" t="s">
        <v>606</v>
      </c>
      <c r="H1165" s="8" t="s">
        <v>34</v>
      </c>
      <c r="I1165" s="8">
        <v>1</v>
      </c>
      <c r="J1165" s="8">
        <v>10</v>
      </c>
      <c r="K1165" s="8">
        <v>4</v>
      </c>
      <c r="L1165" s="8" t="s">
        <v>2381</v>
      </c>
      <c r="M1165" s="8" t="s">
        <v>53</v>
      </c>
      <c r="N1165" s="8"/>
      <c r="O1165" s="8" t="s">
        <v>38</v>
      </c>
      <c r="P1165" s="9">
        <v>40872</v>
      </c>
      <c r="Q1165" s="9">
        <v>0</v>
      </c>
      <c r="R1165" s="9">
        <v>0</v>
      </c>
      <c r="S1165" s="9">
        <v>0</v>
      </c>
      <c r="T1165" s="9">
        <f t="shared" si="169"/>
        <v>40872</v>
      </c>
      <c r="U1165" s="9">
        <v>-24495.08</v>
      </c>
      <c r="V1165" s="9">
        <v>-2016</v>
      </c>
      <c r="W1165" s="9">
        <v>0</v>
      </c>
      <c r="X1165" s="9">
        <v>-2016</v>
      </c>
      <c r="Y1165" s="9">
        <v>0</v>
      </c>
      <c r="Z1165" s="9">
        <v>0</v>
      </c>
      <c r="AA1165" s="9">
        <f t="shared" si="164"/>
        <v>-26511.08</v>
      </c>
      <c r="AB1165" s="9">
        <v>0</v>
      </c>
      <c r="AC1165" s="9">
        <f t="shared" si="170"/>
        <v>16376.919999999998</v>
      </c>
      <c r="AD1165" s="9">
        <f t="shared" si="171"/>
        <v>14360.919999999998</v>
      </c>
    </row>
    <row r="1166" spans="1:30" x14ac:dyDescent="0.3">
      <c r="A1166" s="8" t="s">
        <v>30</v>
      </c>
      <c r="B1166" s="8" t="s">
        <v>2265</v>
      </c>
      <c r="C1166" s="8">
        <v>1600</v>
      </c>
      <c r="D1166" s="8">
        <v>160000481</v>
      </c>
      <c r="E1166" s="8">
        <v>0</v>
      </c>
      <c r="F1166" s="8" t="s">
        <v>2382</v>
      </c>
      <c r="G1166" s="8" t="s">
        <v>1465</v>
      </c>
      <c r="H1166" s="8" t="s">
        <v>34</v>
      </c>
      <c r="I1166" s="8">
        <v>1</v>
      </c>
      <c r="J1166" s="8">
        <v>10</v>
      </c>
      <c r="K1166" s="8">
        <v>6</v>
      </c>
      <c r="L1166" s="8" t="s">
        <v>2383</v>
      </c>
      <c r="M1166" s="8" t="s">
        <v>53</v>
      </c>
      <c r="N1166" s="8"/>
      <c r="O1166" s="8" t="s">
        <v>38</v>
      </c>
      <c r="P1166" s="9">
        <v>5175274.4000000004</v>
      </c>
      <c r="Q1166" s="9">
        <v>0</v>
      </c>
      <c r="R1166" s="9">
        <v>0</v>
      </c>
      <c r="S1166" s="9">
        <v>0</v>
      </c>
      <c r="T1166" s="9">
        <f t="shared" si="169"/>
        <v>5175274.4000000004</v>
      </c>
      <c r="U1166" s="9">
        <v>-3027379.04</v>
      </c>
      <c r="V1166" s="9">
        <v>-248787</v>
      </c>
      <c r="W1166" s="9">
        <v>0</v>
      </c>
      <c r="X1166" s="9">
        <v>-248787</v>
      </c>
      <c r="Y1166" s="9">
        <v>0</v>
      </c>
      <c r="Z1166" s="9">
        <v>0</v>
      </c>
      <c r="AA1166" s="9">
        <f>U1166+X1166+Y1166+Z1166</f>
        <v>-3276166.04</v>
      </c>
      <c r="AB1166" s="9">
        <v>379821.67200000008</v>
      </c>
      <c r="AC1166" s="9">
        <f t="shared" si="170"/>
        <v>2147895.3600000003</v>
      </c>
      <c r="AD1166" s="9">
        <f>T1166+AA1166-AB1166</f>
        <v>1519286.6880000003</v>
      </c>
    </row>
    <row r="1167" spans="1:30" x14ac:dyDescent="0.3">
      <c r="A1167" s="8" t="s">
        <v>30</v>
      </c>
      <c r="B1167" s="8" t="s">
        <v>2265</v>
      </c>
      <c r="C1167" s="8">
        <v>1600</v>
      </c>
      <c r="D1167" s="8">
        <v>160000483</v>
      </c>
      <c r="E1167" s="8">
        <v>0</v>
      </c>
      <c r="F1167" s="8" t="s">
        <v>2384</v>
      </c>
      <c r="G1167" s="8" t="s">
        <v>1221</v>
      </c>
      <c r="H1167" s="8" t="s">
        <v>34</v>
      </c>
      <c r="I1167" s="8">
        <v>1</v>
      </c>
      <c r="J1167" s="8">
        <v>10</v>
      </c>
      <c r="K1167" s="8">
        <v>6</v>
      </c>
      <c r="L1167" s="8" t="s">
        <v>2383</v>
      </c>
      <c r="M1167" s="8" t="s">
        <v>53</v>
      </c>
      <c r="N1167" s="8"/>
      <c r="O1167" s="8" t="s">
        <v>38</v>
      </c>
      <c r="P1167" s="9">
        <v>56426</v>
      </c>
      <c r="Q1167" s="9">
        <v>0</v>
      </c>
      <c r="R1167" s="9">
        <v>0</v>
      </c>
      <c r="S1167" s="9">
        <v>0</v>
      </c>
      <c r="T1167" s="9">
        <f t="shared" si="169"/>
        <v>56426</v>
      </c>
      <c r="U1167" s="9">
        <v>-33213.230000000003</v>
      </c>
      <c r="V1167" s="9">
        <v>-2781</v>
      </c>
      <c r="W1167" s="9">
        <v>0</v>
      </c>
      <c r="X1167" s="9">
        <v>-2781</v>
      </c>
      <c r="Y1167" s="9">
        <v>0</v>
      </c>
      <c r="Z1167" s="9">
        <v>0</v>
      </c>
      <c r="AA1167" s="9">
        <f t="shared" si="164"/>
        <v>-35994.230000000003</v>
      </c>
      <c r="AB1167" s="9">
        <v>0</v>
      </c>
      <c r="AC1167" s="9">
        <f t="shared" si="170"/>
        <v>23212.769999999997</v>
      </c>
      <c r="AD1167" s="9">
        <f t="shared" si="171"/>
        <v>20431.769999999997</v>
      </c>
    </row>
    <row r="1168" spans="1:30" x14ac:dyDescent="0.3">
      <c r="A1168" s="8" t="s">
        <v>30</v>
      </c>
      <c r="B1168" s="8" t="s">
        <v>2265</v>
      </c>
      <c r="C1168" s="8">
        <v>1600</v>
      </c>
      <c r="D1168" s="8">
        <v>160000485</v>
      </c>
      <c r="E1168" s="8">
        <v>0</v>
      </c>
      <c r="F1168" s="8" t="s">
        <v>2385</v>
      </c>
      <c r="G1168" s="8" t="s">
        <v>2386</v>
      </c>
      <c r="H1168" s="8" t="s">
        <v>34</v>
      </c>
      <c r="I1168" s="8">
        <v>1</v>
      </c>
      <c r="J1168" s="8">
        <v>10</v>
      </c>
      <c r="K1168" s="8">
        <v>7</v>
      </c>
      <c r="L1168" s="8" t="s">
        <v>2387</v>
      </c>
      <c r="M1168" s="8" t="s">
        <v>53</v>
      </c>
      <c r="N1168" s="8"/>
      <c r="O1168" s="8" t="s">
        <v>38</v>
      </c>
      <c r="P1168" s="9">
        <v>13057</v>
      </c>
      <c r="Q1168" s="9">
        <v>0</v>
      </c>
      <c r="R1168" s="9">
        <v>0</v>
      </c>
      <c r="S1168" s="9">
        <v>0</v>
      </c>
      <c r="T1168" s="9">
        <f t="shared" si="169"/>
        <v>13057</v>
      </c>
      <c r="U1168" s="9">
        <v>-7644.66</v>
      </c>
      <c r="V1168" s="9">
        <v>-639</v>
      </c>
      <c r="W1168" s="9">
        <v>0</v>
      </c>
      <c r="X1168" s="9">
        <v>-639</v>
      </c>
      <c r="Y1168" s="9">
        <v>0</v>
      </c>
      <c r="Z1168" s="9">
        <v>0</v>
      </c>
      <c r="AA1168" s="9">
        <f t="shared" si="164"/>
        <v>-8283.66</v>
      </c>
      <c r="AB1168" s="9">
        <v>0</v>
      </c>
      <c r="AC1168" s="9">
        <f t="shared" si="170"/>
        <v>5412.34</v>
      </c>
      <c r="AD1168" s="9">
        <f t="shared" si="171"/>
        <v>4773.34</v>
      </c>
    </row>
    <row r="1169" spans="1:30" x14ac:dyDescent="0.3">
      <c r="A1169" s="8" t="s">
        <v>30</v>
      </c>
      <c r="B1169" s="8" t="s">
        <v>2265</v>
      </c>
      <c r="C1169" s="8">
        <v>1600</v>
      </c>
      <c r="D1169" s="8">
        <v>160000486</v>
      </c>
      <c r="E1169" s="8">
        <v>0</v>
      </c>
      <c r="F1169" s="8" t="s">
        <v>2388</v>
      </c>
      <c r="G1169" s="8" t="s">
        <v>2386</v>
      </c>
      <c r="H1169" s="8" t="s">
        <v>34</v>
      </c>
      <c r="I1169" s="8">
        <v>1</v>
      </c>
      <c r="J1169" s="8">
        <v>10</v>
      </c>
      <c r="K1169" s="8">
        <v>7</v>
      </c>
      <c r="L1169" s="8" t="s">
        <v>2387</v>
      </c>
      <c r="M1169" s="8" t="s">
        <v>53</v>
      </c>
      <c r="N1169" s="8"/>
      <c r="O1169" s="8" t="s">
        <v>38</v>
      </c>
      <c r="P1169" s="9">
        <v>13057</v>
      </c>
      <c r="Q1169" s="9">
        <v>0</v>
      </c>
      <c r="R1169" s="9">
        <v>0</v>
      </c>
      <c r="S1169" s="9">
        <v>0</v>
      </c>
      <c r="T1169" s="9">
        <f t="shared" si="169"/>
        <v>13057</v>
      </c>
      <c r="U1169" s="9">
        <v>-7644.66</v>
      </c>
      <c r="V1169" s="9">
        <v>-639</v>
      </c>
      <c r="W1169" s="9">
        <v>0</v>
      </c>
      <c r="X1169" s="9">
        <v>-639</v>
      </c>
      <c r="Y1169" s="9">
        <v>0</v>
      </c>
      <c r="Z1169" s="9">
        <v>0</v>
      </c>
      <c r="AA1169" s="9">
        <f t="shared" si="164"/>
        <v>-8283.66</v>
      </c>
      <c r="AB1169" s="9">
        <v>0</v>
      </c>
      <c r="AC1169" s="9">
        <f t="shared" si="170"/>
        <v>5412.34</v>
      </c>
      <c r="AD1169" s="9">
        <f t="shared" si="171"/>
        <v>4773.34</v>
      </c>
    </row>
    <row r="1170" spans="1:30" x14ac:dyDescent="0.3">
      <c r="A1170" s="8" t="s">
        <v>30</v>
      </c>
      <c r="B1170" s="8" t="s">
        <v>2265</v>
      </c>
      <c r="C1170" s="8">
        <v>1600</v>
      </c>
      <c r="D1170" s="8">
        <v>160000487</v>
      </c>
      <c r="E1170" s="8">
        <v>0</v>
      </c>
      <c r="F1170" s="8" t="s">
        <v>2389</v>
      </c>
      <c r="G1170" s="8" t="s">
        <v>676</v>
      </c>
      <c r="H1170" s="8" t="s">
        <v>34</v>
      </c>
      <c r="I1170" s="8">
        <v>1</v>
      </c>
      <c r="J1170" s="8">
        <v>10</v>
      </c>
      <c r="K1170" s="8">
        <v>7</v>
      </c>
      <c r="L1170" s="8" t="s">
        <v>2390</v>
      </c>
      <c r="M1170" s="8" t="s">
        <v>53</v>
      </c>
      <c r="N1170" s="8"/>
      <c r="O1170" s="8" t="s">
        <v>38</v>
      </c>
      <c r="P1170" s="9">
        <v>71367</v>
      </c>
      <c r="Q1170" s="9">
        <v>0</v>
      </c>
      <c r="R1170" s="9">
        <v>0</v>
      </c>
      <c r="S1170" s="9">
        <v>0</v>
      </c>
      <c r="T1170" s="9">
        <f t="shared" si="169"/>
        <v>71367</v>
      </c>
      <c r="U1170" s="9">
        <v>-41795.519999999997</v>
      </c>
      <c r="V1170" s="9">
        <v>-3493</v>
      </c>
      <c r="W1170" s="9">
        <v>0</v>
      </c>
      <c r="X1170" s="9">
        <v>-3493</v>
      </c>
      <c r="Y1170" s="9">
        <v>0</v>
      </c>
      <c r="Z1170" s="9">
        <v>0</v>
      </c>
      <c r="AA1170" s="9">
        <f t="shared" ref="AA1170:AA1233" si="172">U1170+X1170+Y1170+Z1170-AB1170</f>
        <v>-45288.52</v>
      </c>
      <c r="AB1170" s="9">
        <v>0</v>
      </c>
      <c r="AC1170" s="9">
        <f t="shared" si="170"/>
        <v>29571.480000000003</v>
      </c>
      <c r="AD1170" s="9">
        <f t="shared" si="171"/>
        <v>26078.480000000003</v>
      </c>
    </row>
    <row r="1171" spans="1:30" x14ac:dyDescent="0.3">
      <c r="A1171" s="8" t="s">
        <v>30</v>
      </c>
      <c r="B1171" s="8" t="s">
        <v>2265</v>
      </c>
      <c r="C1171" s="8">
        <v>1600</v>
      </c>
      <c r="D1171" s="8">
        <v>160000488</v>
      </c>
      <c r="E1171" s="8">
        <v>0</v>
      </c>
      <c r="F1171" s="8" t="s">
        <v>2391</v>
      </c>
      <c r="G1171" s="8" t="s">
        <v>676</v>
      </c>
      <c r="H1171" s="8" t="s">
        <v>34</v>
      </c>
      <c r="I1171" s="8">
        <v>1</v>
      </c>
      <c r="J1171" s="8">
        <v>10</v>
      </c>
      <c r="K1171" s="8">
        <v>7</v>
      </c>
      <c r="L1171" s="8" t="s">
        <v>2387</v>
      </c>
      <c r="M1171" s="8" t="s">
        <v>53</v>
      </c>
      <c r="N1171" s="8"/>
      <c r="O1171" s="8" t="s">
        <v>38</v>
      </c>
      <c r="P1171" s="9">
        <v>204892</v>
      </c>
      <c r="Q1171" s="9">
        <v>0</v>
      </c>
      <c r="R1171" s="9">
        <v>0</v>
      </c>
      <c r="S1171" s="9">
        <v>0</v>
      </c>
      <c r="T1171" s="9">
        <f t="shared" si="169"/>
        <v>204892</v>
      </c>
      <c r="U1171" s="9">
        <v>-119972.28</v>
      </c>
      <c r="V1171" s="9">
        <v>-10031</v>
      </c>
      <c r="W1171" s="9">
        <v>0</v>
      </c>
      <c r="X1171" s="9">
        <v>-10031</v>
      </c>
      <c r="Y1171" s="9">
        <v>0</v>
      </c>
      <c r="Z1171" s="9">
        <v>0</v>
      </c>
      <c r="AA1171" s="9">
        <f t="shared" si="172"/>
        <v>-130003.28</v>
      </c>
      <c r="AB1171" s="9">
        <v>0</v>
      </c>
      <c r="AC1171" s="9">
        <f t="shared" si="170"/>
        <v>84919.72</v>
      </c>
      <c r="AD1171" s="9">
        <f t="shared" si="171"/>
        <v>74888.72</v>
      </c>
    </row>
    <row r="1172" spans="1:30" x14ac:dyDescent="0.3">
      <c r="A1172" s="8" t="s">
        <v>30</v>
      </c>
      <c r="B1172" s="8" t="s">
        <v>2265</v>
      </c>
      <c r="C1172" s="8">
        <v>1600</v>
      </c>
      <c r="D1172" s="8">
        <v>160000503</v>
      </c>
      <c r="E1172" s="8">
        <v>0</v>
      </c>
      <c r="F1172" s="8" t="s">
        <v>2392</v>
      </c>
      <c r="G1172" s="8" t="s">
        <v>606</v>
      </c>
      <c r="H1172" s="8" t="s">
        <v>34</v>
      </c>
      <c r="I1172" s="8">
        <v>1</v>
      </c>
      <c r="J1172" s="8">
        <v>10</v>
      </c>
      <c r="K1172" s="8">
        <v>9</v>
      </c>
      <c r="L1172" s="8" t="s">
        <v>2393</v>
      </c>
      <c r="M1172" s="8" t="s">
        <v>53</v>
      </c>
      <c r="N1172" s="8"/>
      <c r="O1172" s="8" t="s">
        <v>38</v>
      </c>
      <c r="P1172" s="9">
        <v>863314</v>
      </c>
      <c r="Q1172" s="9">
        <v>0</v>
      </c>
      <c r="R1172" s="9">
        <v>0</v>
      </c>
      <c r="S1172" s="9">
        <v>0</v>
      </c>
      <c r="T1172" s="9">
        <f t="shared" si="169"/>
        <v>863314</v>
      </c>
      <c r="U1172" s="9">
        <v>-496834.41</v>
      </c>
      <c r="V1172" s="9">
        <v>-42171</v>
      </c>
      <c r="W1172" s="9">
        <v>0</v>
      </c>
      <c r="X1172" s="9">
        <v>-42171</v>
      </c>
      <c r="Y1172" s="9">
        <v>0</v>
      </c>
      <c r="Z1172" s="9">
        <v>0</v>
      </c>
      <c r="AA1172" s="9">
        <f t="shared" si="172"/>
        <v>-539005.40999999992</v>
      </c>
      <c r="AB1172" s="9">
        <v>0</v>
      </c>
      <c r="AC1172" s="9">
        <f t="shared" si="170"/>
        <v>366479.59</v>
      </c>
      <c r="AD1172" s="9">
        <f t="shared" si="171"/>
        <v>324308.59000000008</v>
      </c>
    </row>
    <row r="1173" spans="1:30" x14ac:dyDescent="0.3">
      <c r="A1173" s="8" t="s">
        <v>30</v>
      </c>
      <c r="B1173" s="8" t="s">
        <v>2265</v>
      </c>
      <c r="C1173" s="8">
        <v>1600</v>
      </c>
      <c r="D1173" s="8">
        <v>160000504</v>
      </c>
      <c r="E1173" s="8">
        <v>0</v>
      </c>
      <c r="F1173" s="8" t="s">
        <v>2394</v>
      </c>
      <c r="G1173" s="8" t="s">
        <v>2395</v>
      </c>
      <c r="H1173" s="8" t="s">
        <v>34</v>
      </c>
      <c r="I1173" s="8">
        <v>2</v>
      </c>
      <c r="J1173" s="8">
        <v>10</v>
      </c>
      <c r="K1173" s="8">
        <v>8</v>
      </c>
      <c r="L1173" s="8" t="s">
        <v>2396</v>
      </c>
      <c r="M1173" s="8" t="s">
        <v>53</v>
      </c>
      <c r="N1173" s="8"/>
      <c r="O1173" s="8" t="s">
        <v>38</v>
      </c>
      <c r="P1173" s="9">
        <v>180786</v>
      </c>
      <c r="Q1173" s="9">
        <v>0</v>
      </c>
      <c r="R1173" s="9">
        <v>0</v>
      </c>
      <c r="S1173" s="9">
        <v>0</v>
      </c>
      <c r="T1173" s="9">
        <f t="shared" si="169"/>
        <v>180786</v>
      </c>
      <c r="U1173" s="9">
        <v>-104763.46</v>
      </c>
      <c r="V1173" s="9">
        <v>-8865</v>
      </c>
      <c r="W1173" s="9">
        <v>0</v>
      </c>
      <c r="X1173" s="9">
        <v>-8865</v>
      </c>
      <c r="Y1173" s="9">
        <v>0</v>
      </c>
      <c r="Z1173" s="9">
        <v>0</v>
      </c>
      <c r="AA1173" s="9">
        <f t="shared" si="172"/>
        <v>-113628.46</v>
      </c>
      <c r="AB1173" s="9">
        <v>0</v>
      </c>
      <c r="AC1173" s="9">
        <f t="shared" si="170"/>
        <v>76022.539999999994</v>
      </c>
      <c r="AD1173" s="9">
        <f t="shared" si="171"/>
        <v>67157.539999999994</v>
      </c>
    </row>
    <row r="1174" spans="1:30" x14ac:dyDescent="0.3">
      <c r="A1174" s="8" t="s">
        <v>30</v>
      </c>
      <c r="B1174" s="8" t="s">
        <v>2265</v>
      </c>
      <c r="C1174" s="8">
        <v>1600</v>
      </c>
      <c r="D1174" s="8">
        <v>160000525</v>
      </c>
      <c r="E1174" s="8">
        <v>0</v>
      </c>
      <c r="F1174" s="8" t="s">
        <v>2397</v>
      </c>
      <c r="G1174" s="8" t="s">
        <v>2375</v>
      </c>
      <c r="H1174" s="8" t="s">
        <v>34</v>
      </c>
      <c r="I1174" s="8">
        <v>1</v>
      </c>
      <c r="J1174" s="8">
        <v>10</v>
      </c>
      <c r="K1174" s="8">
        <v>11</v>
      </c>
      <c r="L1174" s="8" t="s">
        <v>2398</v>
      </c>
      <c r="M1174" s="8" t="s">
        <v>53</v>
      </c>
      <c r="N1174" s="8"/>
      <c r="O1174" s="8" t="s">
        <v>38</v>
      </c>
      <c r="P1174" s="9">
        <v>5108</v>
      </c>
      <c r="Q1174" s="9">
        <v>0</v>
      </c>
      <c r="R1174" s="9">
        <v>0</v>
      </c>
      <c r="S1174" s="9">
        <v>0</v>
      </c>
      <c r="T1174" s="9">
        <f t="shared" si="169"/>
        <v>5108</v>
      </c>
      <c r="U1174" s="9">
        <v>-2891.38</v>
      </c>
      <c r="V1174" s="9">
        <v>-249</v>
      </c>
      <c r="W1174" s="9">
        <v>0</v>
      </c>
      <c r="X1174" s="9">
        <v>-249</v>
      </c>
      <c r="Y1174" s="9">
        <v>0</v>
      </c>
      <c r="Z1174" s="9">
        <v>0</v>
      </c>
      <c r="AA1174" s="9">
        <f t="shared" si="172"/>
        <v>-3140.38</v>
      </c>
      <c r="AB1174" s="9">
        <v>0</v>
      </c>
      <c r="AC1174" s="9">
        <f t="shared" si="170"/>
        <v>2216.62</v>
      </c>
      <c r="AD1174" s="9">
        <f t="shared" si="171"/>
        <v>1967.62</v>
      </c>
    </row>
    <row r="1175" spans="1:30" x14ac:dyDescent="0.3">
      <c r="A1175" s="8" t="s">
        <v>30</v>
      </c>
      <c r="B1175" s="8" t="s">
        <v>2265</v>
      </c>
      <c r="C1175" s="8">
        <v>1600</v>
      </c>
      <c r="D1175" s="8">
        <v>160000526</v>
      </c>
      <c r="E1175" s="8">
        <v>0</v>
      </c>
      <c r="F1175" s="8" t="s">
        <v>2399</v>
      </c>
      <c r="G1175" s="8" t="s">
        <v>2400</v>
      </c>
      <c r="H1175" s="8" t="s">
        <v>34</v>
      </c>
      <c r="I1175" s="8">
        <v>1</v>
      </c>
      <c r="J1175" s="8">
        <v>10</v>
      </c>
      <c r="K1175" s="8">
        <v>11</v>
      </c>
      <c r="L1175" s="8" t="s">
        <v>2398</v>
      </c>
      <c r="M1175" s="8" t="s">
        <v>53</v>
      </c>
      <c r="N1175" s="8"/>
      <c r="O1175" s="8" t="s">
        <v>38</v>
      </c>
      <c r="P1175" s="9">
        <v>261037</v>
      </c>
      <c r="Q1175" s="9">
        <v>0</v>
      </c>
      <c r="R1175" s="9">
        <v>0</v>
      </c>
      <c r="S1175" s="9">
        <v>0</v>
      </c>
      <c r="T1175" s="9">
        <f t="shared" si="169"/>
        <v>261037</v>
      </c>
      <c r="U1175" s="9">
        <v>-147758.79</v>
      </c>
      <c r="V1175" s="9">
        <v>-12705</v>
      </c>
      <c r="W1175" s="9">
        <v>0</v>
      </c>
      <c r="X1175" s="9">
        <v>-12705</v>
      </c>
      <c r="Y1175" s="9">
        <v>0</v>
      </c>
      <c r="Z1175" s="9">
        <v>0</v>
      </c>
      <c r="AA1175" s="9">
        <f t="shared" si="172"/>
        <v>-160463.79</v>
      </c>
      <c r="AB1175" s="9">
        <v>0</v>
      </c>
      <c r="AC1175" s="9">
        <f t="shared" si="170"/>
        <v>113278.20999999999</v>
      </c>
      <c r="AD1175" s="9">
        <f t="shared" si="171"/>
        <v>100573.20999999999</v>
      </c>
    </row>
    <row r="1176" spans="1:30" x14ac:dyDescent="0.3">
      <c r="A1176" s="8" t="s">
        <v>30</v>
      </c>
      <c r="B1176" s="8" t="s">
        <v>2265</v>
      </c>
      <c r="C1176" s="8">
        <v>1600</v>
      </c>
      <c r="D1176" s="8">
        <v>160000527</v>
      </c>
      <c r="E1176" s="8">
        <v>0</v>
      </c>
      <c r="F1176" s="8" t="s">
        <v>2401</v>
      </c>
      <c r="G1176" s="8" t="s">
        <v>2402</v>
      </c>
      <c r="H1176" s="8" t="s">
        <v>34</v>
      </c>
      <c r="I1176" s="8">
        <v>1</v>
      </c>
      <c r="J1176" s="8">
        <v>10</v>
      </c>
      <c r="K1176" s="8">
        <v>11</v>
      </c>
      <c r="L1176" s="8" t="s">
        <v>2398</v>
      </c>
      <c r="M1176" s="8" t="s">
        <v>53</v>
      </c>
      <c r="N1176" s="8"/>
      <c r="O1176" s="8" t="s">
        <v>38</v>
      </c>
      <c r="P1176" s="9">
        <v>226989</v>
      </c>
      <c r="Q1176" s="9">
        <v>0</v>
      </c>
      <c r="R1176" s="9">
        <v>0</v>
      </c>
      <c r="S1176" s="9">
        <v>0</v>
      </c>
      <c r="T1176" s="9">
        <f t="shared" si="169"/>
        <v>226989</v>
      </c>
      <c r="U1176" s="9">
        <v>-128483.89</v>
      </c>
      <c r="V1176" s="9">
        <v>-11048</v>
      </c>
      <c r="W1176" s="9">
        <v>0</v>
      </c>
      <c r="X1176" s="9">
        <v>-11048</v>
      </c>
      <c r="Y1176" s="9">
        <v>0</v>
      </c>
      <c r="Z1176" s="9">
        <v>0</v>
      </c>
      <c r="AA1176" s="9">
        <f t="shared" si="172"/>
        <v>-139531.89000000001</v>
      </c>
      <c r="AB1176" s="9">
        <v>0</v>
      </c>
      <c r="AC1176" s="9">
        <f t="shared" si="170"/>
        <v>98505.11</v>
      </c>
      <c r="AD1176" s="9">
        <f t="shared" si="171"/>
        <v>87457.109999999986</v>
      </c>
    </row>
    <row r="1177" spans="1:30" x14ac:dyDescent="0.3">
      <c r="A1177" s="8" t="s">
        <v>30</v>
      </c>
      <c r="B1177" s="8" t="s">
        <v>2265</v>
      </c>
      <c r="C1177" s="8">
        <v>1600</v>
      </c>
      <c r="D1177" s="8">
        <v>160000528</v>
      </c>
      <c r="E1177" s="8">
        <v>0</v>
      </c>
      <c r="F1177" s="8" t="s">
        <v>2403</v>
      </c>
      <c r="G1177" s="8" t="s">
        <v>2402</v>
      </c>
      <c r="H1177" s="8" t="s">
        <v>34</v>
      </c>
      <c r="I1177" s="8">
        <v>1</v>
      </c>
      <c r="J1177" s="8">
        <v>10</v>
      </c>
      <c r="K1177" s="8">
        <v>11</v>
      </c>
      <c r="L1177" s="8" t="s">
        <v>2398</v>
      </c>
      <c r="M1177" s="8" t="s">
        <v>53</v>
      </c>
      <c r="N1177" s="8"/>
      <c r="O1177" s="8" t="s">
        <v>38</v>
      </c>
      <c r="P1177" s="9">
        <v>45398</v>
      </c>
      <c r="Q1177" s="9">
        <v>0</v>
      </c>
      <c r="R1177" s="9">
        <v>0</v>
      </c>
      <c r="S1177" s="9">
        <v>0</v>
      </c>
      <c r="T1177" s="9">
        <f t="shared" si="169"/>
        <v>45398</v>
      </c>
      <c r="U1177" s="9">
        <v>-25696.63</v>
      </c>
      <c r="V1177" s="9">
        <v>-2210</v>
      </c>
      <c r="W1177" s="9">
        <v>0</v>
      </c>
      <c r="X1177" s="9">
        <v>-2210</v>
      </c>
      <c r="Y1177" s="9">
        <v>0</v>
      </c>
      <c r="Z1177" s="9">
        <v>0</v>
      </c>
      <c r="AA1177" s="9">
        <f t="shared" si="172"/>
        <v>-27906.63</v>
      </c>
      <c r="AB1177" s="9">
        <v>0</v>
      </c>
      <c r="AC1177" s="9">
        <f t="shared" si="170"/>
        <v>19701.37</v>
      </c>
      <c r="AD1177" s="9">
        <f t="shared" si="171"/>
        <v>17491.37</v>
      </c>
    </row>
    <row r="1178" spans="1:30" x14ac:dyDescent="0.3">
      <c r="A1178" s="13" t="s">
        <v>30</v>
      </c>
      <c r="B1178" s="13" t="s">
        <v>2265</v>
      </c>
      <c r="C1178" s="8">
        <v>1600</v>
      </c>
      <c r="D1178" s="8">
        <v>160000529</v>
      </c>
      <c r="E1178" s="8">
        <v>0</v>
      </c>
      <c r="F1178" s="8" t="s">
        <v>2404</v>
      </c>
      <c r="G1178" s="8" t="s">
        <v>2405</v>
      </c>
      <c r="H1178" s="8" t="s">
        <v>34</v>
      </c>
      <c r="I1178" s="8">
        <v>1</v>
      </c>
      <c r="J1178" s="8">
        <v>10</v>
      </c>
      <c r="K1178" s="8">
        <v>11</v>
      </c>
      <c r="L1178" s="8" t="s">
        <v>2398</v>
      </c>
      <c r="M1178" s="8" t="s">
        <v>53</v>
      </c>
      <c r="N1178" s="8"/>
      <c r="O1178" s="8" t="s">
        <v>38</v>
      </c>
      <c r="P1178" s="9">
        <v>79446</v>
      </c>
      <c r="Q1178" s="9">
        <v>0</v>
      </c>
      <c r="R1178" s="9">
        <f>-P1178</f>
        <v>-79446</v>
      </c>
      <c r="S1178" s="9">
        <v>0</v>
      </c>
      <c r="T1178" s="9">
        <f t="shared" si="169"/>
        <v>0</v>
      </c>
      <c r="U1178" s="9">
        <v>-44970.39</v>
      </c>
      <c r="V1178" s="9">
        <v>-3867</v>
      </c>
      <c r="W1178" s="9">
        <v>0</v>
      </c>
      <c r="X1178" s="9">
        <v>-3867</v>
      </c>
      <c r="Y1178" s="9">
        <f>-(U1178+X1178+Z1178)</f>
        <v>48837.39</v>
      </c>
      <c r="Z1178" s="9">
        <v>0</v>
      </c>
      <c r="AA1178" s="9">
        <f>U1178+X1178+Y1178+Z1178</f>
        <v>0</v>
      </c>
      <c r="AB1178" s="9">
        <v>30608.61</v>
      </c>
      <c r="AC1178" s="9">
        <f t="shared" si="170"/>
        <v>34475.61</v>
      </c>
      <c r="AD1178" s="9">
        <f t="shared" si="171"/>
        <v>0</v>
      </c>
    </row>
    <row r="1179" spans="1:30" x14ac:dyDescent="0.3">
      <c r="A1179" s="8" t="s">
        <v>30</v>
      </c>
      <c r="B1179" s="8" t="s">
        <v>2265</v>
      </c>
      <c r="C1179" s="8">
        <v>1600</v>
      </c>
      <c r="D1179" s="8">
        <v>160000531</v>
      </c>
      <c r="E1179" s="8">
        <v>0</v>
      </c>
      <c r="F1179" s="8" t="s">
        <v>2406</v>
      </c>
      <c r="G1179" s="8" t="s">
        <v>1221</v>
      </c>
      <c r="H1179" s="8" t="s">
        <v>34</v>
      </c>
      <c r="I1179" s="8">
        <v>1</v>
      </c>
      <c r="J1179" s="8">
        <v>10</v>
      </c>
      <c r="K1179" s="8">
        <v>11</v>
      </c>
      <c r="L1179" s="8" t="s">
        <v>2398</v>
      </c>
      <c r="M1179" s="8" t="s">
        <v>53</v>
      </c>
      <c r="N1179" s="8"/>
      <c r="O1179" s="8" t="s">
        <v>38</v>
      </c>
      <c r="P1179" s="9">
        <v>120525</v>
      </c>
      <c r="Q1179" s="9">
        <v>0</v>
      </c>
      <c r="R1179" s="9">
        <v>0</v>
      </c>
      <c r="S1179" s="9">
        <v>0</v>
      </c>
      <c r="T1179" s="9">
        <f t="shared" si="169"/>
        <v>120525</v>
      </c>
      <c r="U1179" s="9">
        <v>-68221.649999999994</v>
      </c>
      <c r="V1179" s="9">
        <v>-5866</v>
      </c>
      <c r="W1179" s="9">
        <v>0</v>
      </c>
      <c r="X1179" s="9">
        <v>-5866</v>
      </c>
      <c r="Y1179" s="9">
        <v>0</v>
      </c>
      <c r="Z1179" s="9">
        <v>0</v>
      </c>
      <c r="AA1179" s="9">
        <f t="shared" si="172"/>
        <v>-74087.649999999994</v>
      </c>
      <c r="AB1179" s="9">
        <v>0</v>
      </c>
      <c r="AC1179" s="9">
        <f t="shared" si="170"/>
        <v>52303.350000000006</v>
      </c>
      <c r="AD1179" s="9">
        <f t="shared" si="171"/>
        <v>46437.350000000006</v>
      </c>
    </row>
    <row r="1180" spans="1:30" x14ac:dyDescent="0.3">
      <c r="A1180" s="8" t="s">
        <v>30</v>
      </c>
      <c r="B1180" s="8" t="s">
        <v>2265</v>
      </c>
      <c r="C1180" s="8">
        <v>1600</v>
      </c>
      <c r="D1180" s="8">
        <v>160000533</v>
      </c>
      <c r="E1180" s="8">
        <v>0</v>
      </c>
      <c r="F1180" s="8" t="s">
        <v>2407</v>
      </c>
      <c r="G1180" s="8" t="s">
        <v>2408</v>
      </c>
      <c r="H1180" s="8" t="s">
        <v>34</v>
      </c>
      <c r="I1180" s="8">
        <v>1</v>
      </c>
      <c r="J1180" s="8">
        <v>10</v>
      </c>
      <c r="K1180" s="8">
        <v>11</v>
      </c>
      <c r="L1180" s="8" t="s">
        <v>2398</v>
      </c>
      <c r="M1180" s="8" t="s">
        <v>53</v>
      </c>
      <c r="N1180" s="8"/>
      <c r="O1180" s="8" t="s">
        <v>38</v>
      </c>
      <c r="P1180" s="9">
        <v>35081</v>
      </c>
      <c r="Q1180" s="9">
        <v>0</v>
      </c>
      <c r="R1180" s="9">
        <v>0</v>
      </c>
      <c r="S1180" s="9">
        <v>0</v>
      </c>
      <c r="T1180" s="9">
        <f t="shared" si="169"/>
        <v>35081</v>
      </c>
      <c r="U1180" s="9">
        <v>-19857.400000000001</v>
      </c>
      <c r="V1180" s="9">
        <v>-1707</v>
      </c>
      <c r="W1180" s="9">
        <v>0</v>
      </c>
      <c r="X1180" s="9">
        <v>-1707</v>
      </c>
      <c r="Y1180" s="9">
        <v>0</v>
      </c>
      <c r="Z1180" s="9">
        <v>0</v>
      </c>
      <c r="AA1180" s="9">
        <f t="shared" si="172"/>
        <v>-21564.400000000001</v>
      </c>
      <c r="AB1180" s="9">
        <v>0</v>
      </c>
      <c r="AC1180" s="9">
        <f t="shared" si="170"/>
        <v>15223.599999999999</v>
      </c>
      <c r="AD1180" s="9">
        <f t="shared" si="171"/>
        <v>13516.599999999999</v>
      </c>
    </row>
    <row r="1181" spans="1:30" x14ac:dyDescent="0.3">
      <c r="A1181" s="8" t="s">
        <v>30</v>
      </c>
      <c r="B1181" s="8" t="s">
        <v>2265</v>
      </c>
      <c r="C1181" s="8">
        <v>1600</v>
      </c>
      <c r="D1181" s="8">
        <v>160000534</v>
      </c>
      <c r="E1181" s="8">
        <v>0</v>
      </c>
      <c r="F1181" s="8" t="s">
        <v>2409</v>
      </c>
      <c r="G1181" s="8" t="s">
        <v>2410</v>
      </c>
      <c r="H1181" s="8" t="s">
        <v>34</v>
      </c>
      <c r="I1181" s="8">
        <v>1</v>
      </c>
      <c r="J1181" s="8">
        <v>10</v>
      </c>
      <c r="K1181" s="8">
        <v>11</v>
      </c>
      <c r="L1181" s="8" t="s">
        <v>2398</v>
      </c>
      <c r="M1181" s="8" t="s">
        <v>53</v>
      </c>
      <c r="N1181" s="8"/>
      <c r="O1181" s="8" t="s">
        <v>38</v>
      </c>
      <c r="P1181" s="9">
        <v>68665</v>
      </c>
      <c r="Q1181" s="9">
        <v>0</v>
      </c>
      <c r="R1181" s="9">
        <v>0</v>
      </c>
      <c r="S1181" s="9">
        <v>0</v>
      </c>
      <c r="T1181" s="9">
        <f t="shared" si="169"/>
        <v>68665</v>
      </c>
      <c r="U1181" s="9">
        <v>-38867.160000000003</v>
      </c>
      <c r="V1181" s="9">
        <v>-3342</v>
      </c>
      <c r="W1181" s="9">
        <v>0</v>
      </c>
      <c r="X1181" s="9">
        <v>-3342</v>
      </c>
      <c r="Y1181" s="9">
        <v>0</v>
      </c>
      <c r="Z1181" s="9">
        <v>0</v>
      </c>
      <c r="AA1181" s="9">
        <f t="shared" si="172"/>
        <v>-42209.16</v>
      </c>
      <c r="AB1181" s="9">
        <v>0</v>
      </c>
      <c r="AC1181" s="9">
        <f t="shared" si="170"/>
        <v>29797.839999999997</v>
      </c>
      <c r="AD1181" s="9">
        <f t="shared" si="171"/>
        <v>26455.839999999997</v>
      </c>
    </row>
    <row r="1182" spans="1:30" x14ac:dyDescent="0.3">
      <c r="A1182" s="8" t="s">
        <v>30</v>
      </c>
      <c r="B1182" s="8" t="s">
        <v>2265</v>
      </c>
      <c r="C1182" s="8">
        <v>1600</v>
      </c>
      <c r="D1182" s="8">
        <v>160001011</v>
      </c>
      <c r="E1182" s="8">
        <v>0</v>
      </c>
      <c r="F1182" s="8" t="s">
        <v>2411</v>
      </c>
      <c r="G1182" s="8" t="s">
        <v>2412</v>
      </c>
      <c r="H1182" s="8" t="s">
        <v>34</v>
      </c>
      <c r="I1182" s="8">
        <v>1</v>
      </c>
      <c r="J1182" s="8">
        <v>15</v>
      </c>
      <c r="K1182" s="8">
        <v>0</v>
      </c>
      <c r="L1182" s="8" t="s">
        <v>2413</v>
      </c>
      <c r="M1182" s="8" t="s">
        <v>53</v>
      </c>
      <c r="N1182" s="8"/>
      <c r="O1182" s="8" t="s">
        <v>38</v>
      </c>
      <c r="P1182" s="9">
        <v>269999.48</v>
      </c>
      <c r="Q1182" s="9">
        <v>0</v>
      </c>
      <c r="R1182" s="9">
        <v>0</v>
      </c>
      <c r="S1182" s="9">
        <v>0</v>
      </c>
      <c r="T1182" s="9">
        <f t="shared" si="169"/>
        <v>269999.48</v>
      </c>
      <c r="U1182" s="9">
        <v>-85640.82</v>
      </c>
      <c r="V1182" s="9">
        <v>-12814</v>
      </c>
      <c r="W1182" s="9">
        <v>0</v>
      </c>
      <c r="X1182" s="9">
        <v>-12814</v>
      </c>
      <c r="Y1182" s="9">
        <v>0</v>
      </c>
      <c r="Z1182" s="9">
        <v>0</v>
      </c>
      <c r="AA1182" s="9">
        <f t="shared" si="172"/>
        <v>-98454.82</v>
      </c>
      <c r="AB1182" s="9">
        <v>0</v>
      </c>
      <c r="AC1182" s="9">
        <f t="shared" si="170"/>
        <v>184358.65999999997</v>
      </c>
      <c r="AD1182" s="9">
        <f t="shared" si="171"/>
        <v>171544.65999999997</v>
      </c>
    </row>
    <row r="1183" spans="1:30" x14ac:dyDescent="0.3">
      <c r="A1183" s="8" t="s">
        <v>30</v>
      </c>
      <c r="B1183" s="8" t="s">
        <v>2265</v>
      </c>
      <c r="C1183" s="8">
        <v>1600</v>
      </c>
      <c r="D1183" s="8">
        <v>160001295</v>
      </c>
      <c r="E1183" s="8">
        <v>0</v>
      </c>
      <c r="F1183" s="8" t="s">
        <v>2414</v>
      </c>
      <c r="G1183" s="8" t="s">
        <v>2415</v>
      </c>
      <c r="H1183" s="8" t="s">
        <v>34</v>
      </c>
      <c r="I1183" s="8">
        <v>1</v>
      </c>
      <c r="J1183" s="8">
        <v>8</v>
      </c>
      <c r="K1183" s="8">
        <v>0</v>
      </c>
      <c r="L1183" s="8" t="s">
        <v>1059</v>
      </c>
      <c r="M1183" s="8" t="s">
        <v>1059</v>
      </c>
      <c r="N1183" s="8"/>
      <c r="O1183" s="8" t="s">
        <v>38</v>
      </c>
      <c r="P1183" s="9">
        <v>6707202.5700000003</v>
      </c>
      <c r="Q1183" s="9">
        <v>0</v>
      </c>
      <c r="R1183" s="9">
        <v>0</v>
      </c>
      <c r="S1183" s="9">
        <v>0</v>
      </c>
      <c r="T1183" s="9">
        <f t="shared" si="169"/>
        <v>6707202.5700000003</v>
      </c>
      <c r="U1183" s="9">
        <v>-3384495</v>
      </c>
      <c r="V1183" s="9">
        <v>-600088</v>
      </c>
      <c r="W1183" s="9">
        <v>0</v>
      </c>
      <c r="X1183" s="9">
        <v>-600088</v>
      </c>
      <c r="Y1183" s="9">
        <v>0</v>
      </c>
      <c r="Z1183" s="9">
        <v>0</v>
      </c>
      <c r="AA1183" s="9">
        <f t="shared" ref="AA1183:AA1184" si="173">U1183+X1183+Y1183+Z1183</f>
        <v>-3984583</v>
      </c>
      <c r="AB1183" s="9">
        <v>666279.46117040003</v>
      </c>
      <c r="AC1183" s="9">
        <f t="shared" si="170"/>
        <v>3322707.5700000003</v>
      </c>
      <c r="AD1183" s="9">
        <f t="shared" ref="AD1183:AD1184" si="174">T1183+AA1183-AB1183</f>
        <v>2056340.1088296003</v>
      </c>
    </row>
    <row r="1184" spans="1:30" x14ac:dyDescent="0.3">
      <c r="A1184" s="8" t="s">
        <v>30</v>
      </c>
      <c r="B1184" s="8" t="s">
        <v>2265</v>
      </c>
      <c r="C1184" s="8">
        <v>1600</v>
      </c>
      <c r="D1184" s="8">
        <v>160001296</v>
      </c>
      <c r="E1184" s="8">
        <v>0</v>
      </c>
      <c r="F1184" s="8" t="s">
        <v>2416</v>
      </c>
      <c r="G1184" s="8" t="s">
        <v>2417</v>
      </c>
      <c r="H1184" s="8" t="s">
        <v>34</v>
      </c>
      <c r="I1184" s="8">
        <v>1</v>
      </c>
      <c r="J1184" s="8">
        <v>8</v>
      </c>
      <c r="K1184" s="8">
        <v>0</v>
      </c>
      <c r="L1184" s="8" t="s">
        <v>1059</v>
      </c>
      <c r="M1184" s="8" t="s">
        <v>1059</v>
      </c>
      <c r="N1184" s="8"/>
      <c r="O1184" s="8" t="s">
        <v>38</v>
      </c>
      <c r="P1184" s="9">
        <v>2742842.9</v>
      </c>
      <c r="Q1184" s="9">
        <v>0</v>
      </c>
      <c r="R1184" s="9">
        <v>0</v>
      </c>
      <c r="S1184" s="9">
        <v>0</v>
      </c>
      <c r="T1184" s="9">
        <f t="shared" si="169"/>
        <v>2742842.9</v>
      </c>
      <c r="U1184" s="9">
        <v>-1384056</v>
      </c>
      <c r="V1184" s="9">
        <v>-245400</v>
      </c>
      <c r="W1184" s="9">
        <v>0</v>
      </c>
      <c r="X1184" s="9">
        <v>-245400</v>
      </c>
      <c r="Y1184" s="9">
        <v>0</v>
      </c>
      <c r="Z1184" s="9">
        <v>0</v>
      </c>
      <c r="AA1184" s="9">
        <f t="shared" si="173"/>
        <v>-1629456</v>
      </c>
      <c r="AB1184" s="9">
        <v>222677.38</v>
      </c>
      <c r="AC1184" s="9">
        <f t="shared" si="170"/>
        <v>1358786.9</v>
      </c>
      <c r="AD1184" s="9">
        <f t="shared" si="174"/>
        <v>890709.5199999999</v>
      </c>
    </row>
    <row r="1185" spans="1:30" x14ac:dyDescent="0.3">
      <c r="A1185" s="8" t="s">
        <v>30</v>
      </c>
      <c r="B1185" s="8" t="s">
        <v>2265</v>
      </c>
      <c r="C1185" s="8">
        <v>1600</v>
      </c>
      <c r="D1185" s="8">
        <v>160001297</v>
      </c>
      <c r="E1185" s="8">
        <v>0</v>
      </c>
      <c r="F1185" s="8" t="s">
        <v>2418</v>
      </c>
      <c r="G1185" s="8" t="s">
        <v>1013</v>
      </c>
      <c r="H1185" s="8" t="s">
        <v>34</v>
      </c>
      <c r="I1185" s="8">
        <v>7</v>
      </c>
      <c r="J1185" s="8">
        <v>8</v>
      </c>
      <c r="K1185" s="8">
        <v>0</v>
      </c>
      <c r="L1185" s="8" t="s">
        <v>1059</v>
      </c>
      <c r="M1185" s="8" t="s">
        <v>1059</v>
      </c>
      <c r="N1185" s="8"/>
      <c r="O1185" s="8" t="s">
        <v>38</v>
      </c>
      <c r="P1185" s="9">
        <v>36814</v>
      </c>
      <c r="Q1185" s="9">
        <v>0</v>
      </c>
      <c r="R1185" s="9">
        <v>0</v>
      </c>
      <c r="S1185" s="9">
        <v>0</v>
      </c>
      <c r="T1185" s="9">
        <f t="shared" si="169"/>
        <v>36814</v>
      </c>
      <c r="U1185" s="9">
        <v>-18577</v>
      </c>
      <c r="V1185" s="9">
        <v>-3294</v>
      </c>
      <c r="W1185" s="9">
        <v>0</v>
      </c>
      <c r="X1185" s="9">
        <v>-3294</v>
      </c>
      <c r="Y1185" s="9">
        <v>0</v>
      </c>
      <c r="Z1185" s="9">
        <v>0</v>
      </c>
      <c r="AA1185" s="9">
        <f t="shared" si="172"/>
        <v>-21871</v>
      </c>
      <c r="AB1185" s="9">
        <v>0</v>
      </c>
      <c r="AC1185" s="9">
        <f t="shared" si="170"/>
        <v>18237</v>
      </c>
      <c r="AD1185" s="9">
        <f t="shared" si="171"/>
        <v>14943</v>
      </c>
    </row>
    <row r="1186" spans="1:30" x14ac:dyDescent="0.3">
      <c r="A1186" s="8" t="s">
        <v>30</v>
      </c>
      <c r="B1186" s="8" t="s">
        <v>2265</v>
      </c>
      <c r="C1186" s="8">
        <v>1600</v>
      </c>
      <c r="D1186" s="8">
        <v>160001299</v>
      </c>
      <c r="E1186" s="8">
        <v>0</v>
      </c>
      <c r="F1186" s="8" t="s">
        <v>2419</v>
      </c>
      <c r="G1186" s="8" t="s">
        <v>1000</v>
      </c>
      <c r="H1186" s="8" t="s">
        <v>34</v>
      </c>
      <c r="I1186" s="8">
        <v>1</v>
      </c>
      <c r="J1186" s="8">
        <v>8</v>
      </c>
      <c r="K1186" s="8">
        <v>0</v>
      </c>
      <c r="L1186" s="8" t="s">
        <v>1059</v>
      </c>
      <c r="M1186" s="8" t="s">
        <v>1059</v>
      </c>
      <c r="N1186" s="8"/>
      <c r="O1186" s="8" t="s">
        <v>38</v>
      </c>
      <c r="P1186" s="9">
        <v>11737</v>
      </c>
      <c r="Q1186" s="9">
        <v>0</v>
      </c>
      <c r="R1186" s="9">
        <v>0</v>
      </c>
      <c r="S1186" s="9">
        <v>0</v>
      </c>
      <c r="T1186" s="9">
        <f t="shared" si="169"/>
        <v>11737</v>
      </c>
      <c r="U1186" s="9">
        <v>-5923</v>
      </c>
      <c r="V1186" s="9">
        <v>-1050</v>
      </c>
      <c r="W1186" s="9">
        <v>0</v>
      </c>
      <c r="X1186" s="9">
        <v>-1050</v>
      </c>
      <c r="Y1186" s="9">
        <v>0</v>
      </c>
      <c r="Z1186" s="9">
        <v>0</v>
      </c>
      <c r="AA1186" s="9">
        <f t="shared" si="172"/>
        <v>-6973</v>
      </c>
      <c r="AB1186" s="9">
        <v>0</v>
      </c>
      <c r="AC1186" s="9">
        <f t="shared" si="170"/>
        <v>5814</v>
      </c>
      <c r="AD1186" s="9">
        <f t="shared" si="171"/>
        <v>4764</v>
      </c>
    </row>
    <row r="1187" spans="1:30" x14ac:dyDescent="0.3">
      <c r="A1187" s="8" t="s">
        <v>30</v>
      </c>
      <c r="B1187" s="8" t="s">
        <v>2265</v>
      </c>
      <c r="C1187" s="8">
        <v>1600</v>
      </c>
      <c r="D1187" s="8">
        <v>160001300</v>
      </c>
      <c r="E1187" s="8">
        <v>0</v>
      </c>
      <c r="F1187" s="8" t="s">
        <v>2420</v>
      </c>
      <c r="G1187" s="8" t="s">
        <v>1058</v>
      </c>
      <c r="H1187" s="8" t="s">
        <v>34</v>
      </c>
      <c r="I1187" s="8">
        <v>1</v>
      </c>
      <c r="J1187" s="8">
        <v>8</v>
      </c>
      <c r="K1187" s="8">
        <v>0</v>
      </c>
      <c r="L1187" s="8" t="s">
        <v>1059</v>
      </c>
      <c r="M1187" s="8" t="s">
        <v>1059</v>
      </c>
      <c r="N1187" s="8"/>
      <c r="O1187" s="8" t="s">
        <v>38</v>
      </c>
      <c r="P1187" s="9">
        <v>583308.03</v>
      </c>
      <c r="Q1187" s="9">
        <v>0</v>
      </c>
      <c r="R1187" s="9">
        <v>0</v>
      </c>
      <c r="S1187" s="9">
        <v>0</v>
      </c>
      <c r="T1187" s="9">
        <f t="shared" si="169"/>
        <v>583308.03</v>
      </c>
      <c r="U1187" s="9">
        <v>-294342</v>
      </c>
      <c r="V1187" s="9">
        <v>-52188</v>
      </c>
      <c r="W1187" s="9">
        <v>0</v>
      </c>
      <c r="X1187" s="9">
        <v>-52188</v>
      </c>
      <c r="Y1187" s="9">
        <v>0</v>
      </c>
      <c r="Z1187" s="9">
        <v>0</v>
      </c>
      <c r="AA1187" s="9">
        <f t="shared" si="172"/>
        <v>-346530</v>
      </c>
      <c r="AB1187" s="9">
        <v>0</v>
      </c>
      <c r="AC1187" s="9">
        <f t="shared" si="170"/>
        <v>288966.03000000003</v>
      </c>
      <c r="AD1187" s="9">
        <f t="shared" si="171"/>
        <v>236778.03000000003</v>
      </c>
    </row>
    <row r="1188" spans="1:30" x14ac:dyDescent="0.3">
      <c r="A1188" s="8" t="s">
        <v>30</v>
      </c>
      <c r="B1188" s="8" t="s">
        <v>2265</v>
      </c>
      <c r="C1188" s="8">
        <v>1600</v>
      </c>
      <c r="D1188" s="8">
        <v>160001301</v>
      </c>
      <c r="E1188" s="8">
        <v>0</v>
      </c>
      <c r="F1188" s="8" t="s">
        <v>2421</v>
      </c>
      <c r="G1188" s="8" t="s">
        <v>2422</v>
      </c>
      <c r="H1188" s="8" t="s">
        <v>34</v>
      </c>
      <c r="I1188" s="8">
        <v>1</v>
      </c>
      <c r="J1188" s="8">
        <v>8</v>
      </c>
      <c r="K1188" s="8">
        <v>0</v>
      </c>
      <c r="L1188" s="8" t="s">
        <v>1059</v>
      </c>
      <c r="M1188" s="8" t="s">
        <v>1059</v>
      </c>
      <c r="N1188" s="8"/>
      <c r="O1188" s="8" t="s">
        <v>38</v>
      </c>
      <c r="P1188" s="9">
        <v>112167</v>
      </c>
      <c r="Q1188" s="9">
        <v>0</v>
      </c>
      <c r="R1188" s="9">
        <v>0</v>
      </c>
      <c r="S1188" s="9">
        <v>0</v>
      </c>
      <c r="T1188" s="9">
        <f t="shared" si="169"/>
        <v>112167</v>
      </c>
      <c r="U1188" s="9">
        <v>-56601</v>
      </c>
      <c r="V1188" s="9">
        <v>-10035</v>
      </c>
      <c r="W1188" s="9">
        <v>0</v>
      </c>
      <c r="X1188" s="9">
        <v>-10035</v>
      </c>
      <c r="Y1188" s="9">
        <v>0</v>
      </c>
      <c r="Z1188" s="9">
        <v>0</v>
      </c>
      <c r="AA1188" s="9">
        <f t="shared" si="172"/>
        <v>-66636</v>
      </c>
      <c r="AB1188" s="9">
        <v>0</v>
      </c>
      <c r="AC1188" s="9">
        <f t="shared" si="170"/>
        <v>55566</v>
      </c>
      <c r="AD1188" s="9">
        <f t="shared" si="171"/>
        <v>45531</v>
      </c>
    </row>
    <row r="1189" spans="1:30" x14ac:dyDescent="0.3">
      <c r="A1189" s="13" t="s">
        <v>30</v>
      </c>
      <c r="B1189" s="13" t="s">
        <v>2265</v>
      </c>
      <c r="C1189" s="8">
        <v>1600</v>
      </c>
      <c r="D1189" s="8">
        <v>160001302</v>
      </c>
      <c r="E1189" s="8">
        <v>0</v>
      </c>
      <c r="F1189" s="8" t="s">
        <v>2423</v>
      </c>
      <c r="G1189" s="8" t="s">
        <v>2424</v>
      </c>
      <c r="H1189" s="8" t="s">
        <v>34</v>
      </c>
      <c r="I1189" s="8">
        <v>1</v>
      </c>
      <c r="J1189" s="8">
        <v>8</v>
      </c>
      <c r="K1189" s="8">
        <v>0</v>
      </c>
      <c r="L1189" s="8" t="s">
        <v>1059</v>
      </c>
      <c r="M1189" s="8" t="s">
        <v>1059</v>
      </c>
      <c r="N1189" s="8"/>
      <c r="O1189" s="8" t="s">
        <v>38</v>
      </c>
      <c r="P1189" s="9">
        <v>14195989.4</v>
      </c>
      <c r="Q1189" s="9">
        <v>0</v>
      </c>
      <c r="R1189" s="9">
        <f>-P1189</f>
        <v>-14195989.4</v>
      </c>
      <c r="S1189" s="9">
        <v>0</v>
      </c>
      <c r="T1189" s="9">
        <f t="shared" si="169"/>
        <v>0</v>
      </c>
      <c r="U1189" s="9">
        <v>-7163385</v>
      </c>
      <c r="V1189" s="9">
        <v>-1270103</v>
      </c>
      <c r="W1189" s="9">
        <v>0</v>
      </c>
      <c r="X1189" s="9">
        <v>-1270103</v>
      </c>
      <c r="Y1189" s="9">
        <f>-(U1189+X1189+Z1189)</f>
        <v>8433488</v>
      </c>
      <c r="Z1189" s="9">
        <v>0</v>
      </c>
      <c r="AA1189" s="9">
        <f>U1189+X1189+Y1189+Z1189</f>
        <v>0</v>
      </c>
      <c r="AB1189" s="9">
        <v>5762501.4000000004</v>
      </c>
      <c r="AC1189" s="9">
        <f t="shared" si="170"/>
        <v>7032604.4000000004</v>
      </c>
      <c r="AD1189" s="9">
        <f t="shared" si="171"/>
        <v>0</v>
      </c>
    </row>
    <row r="1190" spans="1:30" x14ac:dyDescent="0.3">
      <c r="A1190" s="8" t="s">
        <v>30</v>
      </c>
      <c r="B1190" s="8" t="s">
        <v>2265</v>
      </c>
      <c r="C1190" s="8">
        <v>1600</v>
      </c>
      <c r="D1190" s="8">
        <v>160001366</v>
      </c>
      <c r="E1190" s="8">
        <v>0</v>
      </c>
      <c r="F1190" s="8" t="s">
        <v>2425</v>
      </c>
      <c r="G1190" s="8" t="s">
        <v>2426</v>
      </c>
      <c r="H1190" s="8" t="s">
        <v>34</v>
      </c>
      <c r="I1190" s="8">
        <v>3</v>
      </c>
      <c r="J1190" s="8">
        <v>15</v>
      </c>
      <c r="K1190" s="8">
        <v>0</v>
      </c>
      <c r="L1190" s="8" t="s">
        <v>416</v>
      </c>
      <c r="M1190" s="8" t="s">
        <v>2427</v>
      </c>
      <c r="N1190" s="8"/>
      <c r="O1190" s="8" t="s">
        <v>38</v>
      </c>
      <c r="P1190" s="9">
        <v>464972.53</v>
      </c>
      <c r="Q1190" s="9">
        <v>0</v>
      </c>
      <c r="R1190" s="9">
        <v>0</v>
      </c>
      <c r="S1190" s="9">
        <v>0</v>
      </c>
      <c r="T1190" s="9">
        <f t="shared" si="169"/>
        <v>464972.53</v>
      </c>
      <c r="U1190" s="9">
        <v>-121503</v>
      </c>
      <c r="V1190" s="9">
        <v>-22187</v>
      </c>
      <c r="W1190" s="9">
        <v>0</v>
      </c>
      <c r="X1190" s="9">
        <v>-22187</v>
      </c>
      <c r="Y1190" s="9">
        <v>0</v>
      </c>
      <c r="Z1190" s="9">
        <v>0</v>
      </c>
      <c r="AA1190" s="9">
        <f t="shared" si="172"/>
        <v>-143690</v>
      </c>
      <c r="AB1190" s="9">
        <v>0</v>
      </c>
      <c r="AC1190" s="9">
        <f t="shared" si="170"/>
        <v>343469.53</v>
      </c>
      <c r="AD1190" s="9">
        <f t="shared" si="171"/>
        <v>321282.53000000003</v>
      </c>
    </row>
    <row r="1191" spans="1:30" x14ac:dyDescent="0.3">
      <c r="A1191" s="8" t="s">
        <v>30</v>
      </c>
      <c r="B1191" s="8" t="s">
        <v>2265</v>
      </c>
      <c r="C1191" s="8">
        <v>1600</v>
      </c>
      <c r="D1191" s="8">
        <v>160001412</v>
      </c>
      <c r="E1191" s="8">
        <v>0</v>
      </c>
      <c r="F1191" s="8" t="s">
        <v>2428</v>
      </c>
      <c r="G1191" s="8" t="s">
        <v>2429</v>
      </c>
      <c r="H1191" s="8" t="s">
        <v>34</v>
      </c>
      <c r="I1191" s="8">
        <v>1</v>
      </c>
      <c r="J1191" s="8">
        <v>15</v>
      </c>
      <c r="K1191" s="8">
        <v>0</v>
      </c>
      <c r="L1191" s="8" t="s">
        <v>1273</v>
      </c>
      <c r="M1191" s="8" t="s">
        <v>2430</v>
      </c>
      <c r="N1191" s="8"/>
      <c r="O1191" s="8" t="s">
        <v>38</v>
      </c>
      <c r="P1191" s="9">
        <v>5250</v>
      </c>
      <c r="Q1191" s="9">
        <v>0</v>
      </c>
      <c r="R1191" s="9">
        <v>0</v>
      </c>
      <c r="S1191" s="9">
        <v>0</v>
      </c>
      <c r="T1191" s="9">
        <f t="shared" si="169"/>
        <v>5250</v>
      </c>
      <c r="U1191" s="9">
        <v>-1280</v>
      </c>
      <c r="V1191" s="9">
        <v>-251</v>
      </c>
      <c r="W1191" s="9">
        <v>0</v>
      </c>
      <c r="X1191" s="9">
        <v>-251</v>
      </c>
      <c r="Y1191" s="9">
        <v>0</v>
      </c>
      <c r="Z1191" s="9">
        <v>0</v>
      </c>
      <c r="AA1191" s="9">
        <f t="shared" si="172"/>
        <v>-1531</v>
      </c>
      <c r="AB1191" s="9">
        <v>0</v>
      </c>
      <c r="AC1191" s="9">
        <f t="shared" si="170"/>
        <v>3970</v>
      </c>
      <c r="AD1191" s="9">
        <f t="shared" si="171"/>
        <v>3719</v>
      </c>
    </row>
    <row r="1192" spans="1:30" x14ac:dyDescent="0.3">
      <c r="A1192" s="8" t="s">
        <v>30</v>
      </c>
      <c r="B1192" s="8" t="s">
        <v>2265</v>
      </c>
      <c r="C1192" s="8">
        <v>1600</v>
      </c>
      <c r="D1192" s="8">
        <v>160001556</v>
      </c>
      <c r="E1192" s="8">
        <v>0</v>
      </c>
      <c r="F1192" s="8" t="s">
        <v>2431</v>
      </c>
      <c r="G1192" s="8" t="s">
        <v>2432</v>
      </c>
      <c r="H1192" s="8" t="s">
        <v>34</v>
      </c>
      <c r="I1192" s="8">
        <v>1</v>
      </c>
      <c r="J1192" s="8">
        <v>15</v>
      </c>
      <c r="K1192" s="8">
        <v>0</v>
      </c>
      <c r="L1192" s="8" t="s">
        <v>188</v>
      </c>
      <c r="M1192" s="8" t="s">
        <v>341</v>
      </c>
      <c r="N1192" s="8"/>
      <c r="O1192" s="8" t="s">
        <v>38</v>
      </c>
      <c r="P1192" s="9">
        <v>53569.39</v>
      </c>
      <c r="Q1192" s="9">
        <v>0</v>
      </c>
      <c r="R1192" s="9">
        <v>0</v>
      </c>
      <c r="S1192" s="9">
        <v>0</v>
      </c>
      <c r="T1192" s="9">
        <f t="shared" si="169"/>
        <v>53569.39</v>
      </c>
      <c r="U1192" s="9">
        <v>-12475</v>
      </c>
      <c r="V1192" s="9">
        <v>-2556</v>
      </c>
      <c r="W1192" s="9">
        <v>0</v>
      </c>
      <c r="X1192" s="9">
        <v>-2556</v>
      </c>
      <c r="Y1192" s="9">
        <v>0</v>
      </c>
      <c r="Z1192" s="9">
        <v>0</v>
      </c>
      <c r="AA1192" s="9">
        <f t="shared" si="172"/>
        <v>-15031</v>
      </c>
      <c r="AB1192" s="9">
        <v>0</v>
      </c>
      <c r="AC1192" s="9">
        <f t="shared" si="170"/>
        <v>41094.39</v>
      </c>
      <c r="AD1192" s="9">
        <f t="shared" si="171"/>
        <v>38538.39</v>
      </c>
    </row>
    <row r="1193" spans="1:30" x14ac:dyDescent="0.3">
      <c r="A1193" s="8" t="s">
        <v>30</v>
      </c>
      <c r="B1193" s="8" t="s">
        <v>2265</v>
      </c>
      <c r="C1193" s="8">
        <v>1600</v>
      </c>
      <c r="D1193" s="8">
        <v>160001561</v>
      </c>
      <c r="E1193" s="8">
        <v>0</v>
      </c>
      <c r="F1193" s="8" t="s">
        <v>2433</v>
      </c>
      <c r="G1193" s="8" t="s">
        <v>1709</v>
      </c>
      <c r="H1193" s="8" t="s">
        <v>34</v>
      </c>
      <c r="I1193" s="8">
        <v>2</v>
      </c>
      <c r="J1193" s="8">
        <v>8</v>
      </c>
      <c r="K1193" s="8">
        <v>3</v>
      </c>
      <c r="L1193" s="8" t="s">
        <v>1285</v>
      </c>
      <c r="M1193" s="8" t="s">
        <v>1285</v>
      </c>
      <c r="N1193" s="8"/>
      <c r="O1193" s="8" t="s">
        <v>38</v>
      </c>
      <c r="P1193" s="9">
        <v>12399927</v>
      </c>
      <c r="Q1193" s="9">
        <v>0</v>
      </c>
      <c r="R1193" s="9">
        <v>0</v>
      </c>
      <c r="S1193" s="9">
        <v>0</v>
      </c>
      <c r="T1193" s="9">
        <f t="shared" si="169"/>
        <v>12399927</v>
      </c>
      <c r="U1193" s="9">
        <v>-8003752.1399999997</v>
      </c>
      <c r="V1193" s="9">
        <v>-620711</v>
      </c>
      <c r="W1193" s="9">
        <v>0</v>
      </c>
      <c r="X1193" s="9">
        <v>-620711</v>
      </c>
      <c r="Y1193" s="9">
        <v>0</v>
      </c>
      <c r="Z1193" s="9">
        <v>0</v>
      </c>
      <c r="AA1193" s="9">
        <f>U1193+X1193+Y1193+Z1193</f>
        <v>-8624463.1400000006</v>
      </c>
      <c r="AB1193" s="9">
        <v>906111.32639999979</v>
      </c>
      <c r="AC1193" s="9">
        <f t="shared" si="170"/>
        <v>4396174.8600000003</v>
      </c>
      <c r="AD1193" s="9">
        <f>T1193+AA1193-AB1193</f>
        <v>2869352.5335999997</v>
      </c>
    </row>
    <row r="1194" spans="1:30" x14ac:dyDescent="0.3">
      <c r="A1194" s="8" t="s">
        <v>30</v>
      </c>
      <c r="B1194" s="8" t="s">
        <v>2265</v>
      </c>
      <c r="C1194" s="8">
        <v>1600</v>
      </c>
      <c r="D1194" s="8">
        <v>160001753</v>
      </c>
      <c r="E1194" s="8">
        <v>0</v>
      </c>
      <c r="F1194" s="8" t="s">
        <v>2434</v>
      </c>
      <c r="G1194" s="8" t="s">
        <v>2435</v>
      </c>
      <c r="H1194" s="8" t="s">
        <v>34</v>
      </c>
      <c r="I1194" s="8">
        <v>1</v>
      </c>
      <c r="J1194" s="8">
        <v>15</v>
      </c>
      <c r="K1194" s="8">
        <v>0</v>
      </c>
      <c r="L1194" s="8" t="s">
        <v>197</v>
      </c>
      <c r="M1194" s="8" t="s">
        <v>2270</v>
      </c>
      <c r="N1194" s="8"/>
      <c r="O1194" s="8" t="s">
        <v>38</v>
      </c>
      <c r="P1194" s="9">
        <v>371923.54</v>
      </c>
      <c r="Q1194" s="9">
        <v>0</v>
      </c>
      <c r="R1194" s="9">
        <v>0</v>
      </c>
      <c r="S1194" s="9">
        <v>0</v>
      </c>
      <c r="T1194" s="9">
        <f t="shared" si="169"/>
        <v>371923.54</v>
      </c>
      <c r="U1194" s="9">
        <v>-84088</v>
      </c>
      <c r="V1194" s="9">
        <v>-17747</v>
      </c>
      <c r="W1194" s="9">
        <v>0</v>
      </c>
      <c r="X1194" s="9">
        <v>-17747</v>
      </c>
      <c r="Y1194" s="9">
        <v>0</v>
      </c>
      <c r="Z1194" s="9">
        <v>0</v>
      </c>
      <c r="AA1194" s="9">
        <f t="shared" si="172"/>
        <v>-101835</v>
      </c>
      <c r="AB1194" s="9">
        <v>0</v>
      </c>
      <c r="AC1194" s="9">
        <f t="shared" si="170"/>
        <v>287835.53999999998</v>
      </c>
      <c r="AD1194" s="9">
        <f t="shared" si="171"/>
        <v>270088.53999999998</v>
      </c>
    </row>
    <row r="1195" spans="1:30" x14ac:dyDescent="0.3">
      <c r="A1195" s="8" t="s">
        <v>30</v>
      </c>
      <c r="B1195" s="8" t="s">
        <v>2265</v>
      </c>
      <c r="C1195" s="8">
        <v>1600</v>
      </c>
      <c r="D1195" s="8">
        <v>160001754</v>
      </c>
      <c r="E1195" s="8">
        <v>0</v>
      </c>
      <c r="F1195" s="8" t="s">
        <v>2436</v>
      </c>
      <c r="G1195" s="8" t="s">
        <v>2437</v>
      </c>
      <c r="H1195" s="8" t="s">
        <v>34</v>
      </c>
      <c r="I1195" s="8">
        <v>1</v>
      </c>
      <c r="J1195" s="8">
        <v>15</v>
      </c>
      <c r="K1195" s="8">
        <v>0</v>
      </c>
      <c r="L1195" s="8" t="s">
        <v>197</v>
      </c>
      <c r="M1195" s="8" t="s">
        <v>2438</v>
      </c>
      <c r="N1195" s="8"/>
      <c r="O1195" s="8" t="s">
        <v>38</v>
      </c>
      <c r="P1195" s="9">
        <v>5250</v>
      </c>
      <c r="Q1195" s="9">
        <v>0</v>
      </c>
      <c r="R1195" s="9">
        <v>0</v>
      </c>
      <c r="S1195" s="9">
        <v>0</v>
      </c>
      <c r="T1195" s="9">
        <f t="shared" si="169"/>
        <v>5250</v>
      </c>
      <c r="U1195" s="9">
        <v>-1184</v>
      </c>
      <c r="V1195" s="9">
        <v>-251</v>
      </c>
      <c r="W1195" s="9">
        <v>0</v>
      </c>
      <c r="X1195" s="9">
        <v>-251</v>
      </c>
      <c r="Y1195" s="9">
        <v>0</v>
      </c>
      <c r="Z1195" s="9">
        <v>0</v>
      </c>
      <c r="AA1195" s="9">
        <f t="shared" si="172"/>
        <v>-1435</v>
      </c>
      <c r="AB1195" s="9">
        <v>0</v>
      </c>
      <c r="AC1195" s="9">
        <f t="shared" si="170"/>
        <v>4066</v>
      </c>
      <c r="AD1195" s="9">
        <f t="shared" si="171"/>
        <v>3815</v>
      </c>
    </row>
    <row r="1196" spans="1:30" x14ac:dyDescent="0.3">
      <c r="A1196" s="8" t="s">
        <v>30</v>
      </c>
      <c r="B1196" s="8" t="s">
        <v>2265</v>
      </c>
      <c r="C1196" s="8">
        <v>1600</v>
      </c>
      <c r="D1196" s="8">
        <v>160001755</v>
      </c>
      <c r="E1196" s="8">
        <v>0</v>
      </c>
      <c r="F1196" s="8" t="s">
        <v>2439</v>
      </c>
      <c r="G1196" s="8" t="s">
        <v>2440</v>
      </c>
      <c r="H1196" s="8" t="s">
        <v>34</v>
      </c>
      <c r="I1196" s="8">
        <v>1</v>
      </c>
      <c r="J1196" s="8">
        <v>15</v>
      </c>
      <c r="K1196" s="8">
        <v>0</v>
      </c>
      <c r="L1196" s="8" t="s">
        <v>197</v>
      </c>
      <c r="M1196" s="8" t="s">
        <v>2441</v>
      </c>
      <c r="N1196" s="8"/>
      <c r="O1196" s="8" t="s">
        <v>38</v>
      </c>
      <c r="P1196" s="9">
        <v>18500</v>
      </c>
      <c r="Q1196" s="9">
        <v>0</v>
      </c>
      <c r="R1196" s="9">
        <v>0</v>
      </c>
      <c r="S1196" s="9">
        <v>0</v>
      </c>
      <c r="T1196" s="9">
        <f t="shared" si="169"/>
        <v>18500</v>
      </c>
      <c r="U1196" s="9">
        <v>-4187</v>
      </c>
      <c r="V1196" s="9">
        <v>-883</v>
      </c>
      <c r="W1196" s="9">
        <v>0</v>
      </c>
      <c r="X1196" s="9">
        <v>-883</v>
      </c>
      <c r="Y1196" s="9">
        <v>0</v>
      </c>
      <c r="Z1196" s="9">
        <v>0</v>
      </c>
      <c r="AA1196" s="9">
        <f t="shared" si="172"/>
        <v>-5070</v>
      </c>
      <c r="AB1196" s="9">
        <v>0</v>
      </c>
      <c r="AC1196" s="9">
        <f t="shared" si="170"/>
        <v>14313</v>
      </c>
      <c r="AD1196" s="9">
        <f t="shared" si="171"/>
        <v>13430</v>
      </c>
    </row>
    <row r="1197" spans="1:30" x14ac:dyDescent="0.3">
      <c r="A1197" s="8" t="s">
        <v>30</v>
      </c>
      <c r="B1197" s="8" t="s">
        <v>2265</v>
      </c>
      <c r="C1197" s="8">
        <v>1600</v>
      </c>
      <c r="D1197" s="8">
        <v>160001756</v>
      </c>
      <c r="E1197" s="8">
        <v>0</v>
      </c>
      <c r="F1197" s="8" t="s">
        <v>2442</v>
      </c>
      <c r="G1197" s="8" t="s">
        <v>2443</v>
      </c>
      <c r="H1197" s="8" t="s">
        <v>34</v>
      </c>
      <c r="I1197" s="8">
        <v>0</v>
      </c>
      <c r="J1197" s="8">
        <v>15</v>
      </c>
      <c r="K1197" s="8">
        <v>0</v>
      </c>
      <c r="L1197" s="8" t="s">
        <v>197</v>
      </c>
      <c r="M1197" s="8" t="s">
        <v>2444</v>
      </c>
      <c r="N1197" s="8" t="s">
        <v>149</v>
      </c>
      <c r="O1197" s="8" t="s">
        <v>38</v>
      </c>
      <c r="P1197" s="9">
        <v>155351.23000000001</v>
      </c>
      <c r="Q1197" s="9">
        <v>0</v>
      </c>
      <c r="R1197" s="9">
        <v>0</v>
      </c>
      <c r="S1197" s="9">
        <v>-155351.23000000001</v>
      </c>
      <c r="T1197" s="9">
        <f t="shared" si="169"/>
        <v>0</v>
      </c>
      <c r="U1197" s="9">
        <v>-34773</v>
      </c>
      <c r="V1197" s="9">
        <v>-4906</v>
      </c>
      <c r="W1197" s="9">
        <v>0</v>
      </c>
      <c r="X1197" s="9">
        <v>-4906</v>
      </c>
      <c r="Y1197" s="9">
        <v>0</v>
      </c>
      <c r="Z1197" s="9">
        <v>39679</v>
      </c>
      <c r="AA1197" s="9">
        <f t="shared" si="172"/>
        <v>0</v>
      </c>
      <c r="AB1197" s="9">
        <v>0</v>
      </c>
      <c r="AC1197" s="9">
        <f t="shared" si="170"/>
        <v>120578.23000000001</v>
      </c>
      <c r="AD1197" s="9">
        <f t="shared" si="171"/>
        <v>0</v>
      </c>
    </row>
    <row r="1198" spans="1:30" x14ac:dyDescent="0.3">
      <c r="A1198" s="8" t="s">
        <v>30</v>
      </c>
      <c r="B1198" s="8" t="s">
        <v>2265</v>
      </c>
      <c r="C1198" s="8">
        <v>1600</v>
      </c>
      <c r="D1198" s="8">
        <v>160001808</v>
      </c>
      <c r="E1198" s="8">
        <v>0</v>
      </c>
      <c r="F1198" s="8" t="s">
        <v>2445</v>
      </c>
      <c r="G1198" s="8" t="s">
        <v>2446</v>
      </c>
      <c r="H1198" s="8" t="s">
        <v>34</v>
      </c>
      <c r="I1198" s="8">
        <v>2</v>
      </c>
      <c r="J1198" s="8">
        <v>15</v>
      </c>
      <c r="K1198" s="8">
        <v>0</v>
      </c>
      <c r="L1198" s="8" t="s">
        <v>344</v>
      </c>
      <c r="M1198" s="8" t="s">
        <v>1565</v>
      </c>
      <c r="N1198" s="8"/>
      <c r="O1198" s="8" t="s">
        <v>38</v>
      </c>
      <c r="P1198" s="9">
        <v>7000</v>
      </c>
      <c r="Q1198" s="9">
        <v>0</v>
      </c>
      <c r="R1198" s="9">
        <v>0</v>
      </c>
      <c r="S1198" s="9">
        <v>0</v>
      </c>
      <c r="T1198" s="9">
        <f t="shared" si="169"/>
        <v>7000</v>
      </c>
      <c r="U1198" s="9">
        <v>-1550</v>
      </c>
      <c r="V1198" s="9">
        <v>-334</v>
      </c>
      <c r="W1198" s="9">
        <v>0</v>
      </c>
      <c r="X1198" s="9">
        <v>-334</v>
      </c>
      <c r="Y1198" s="9">
        <v>0</v>
      </c>
      <c r="Z1198" s="9">
        <v>0</v>
      </c>
      <c r="AA1198" s="9">
        <f t="shared" si="172"/>
        <v>-1884</v>
      </c>
      <c r="AB1198" s="9">
        <v>0</v>
      </c>
      <c r="AC1198" s="9">
        <f t="shared" si="170"/>
        <v>5450</v>
      </c>
      <c r="AD1198" s="9">
        <f t="shared" si="171"/>
        <v>5116</v>
      </c>
    </row>
    <row r="1199" spans="1:30" x14ac:dyDescent="0.3">
      <c r="A1199" s="8" t="s">
        <v>30</v>
      </c>
      <c r="B1199" s="8" t="s">
        <v>2265</v>
      </c>
      <c r="C1199" s="8">
        <v>1600</v>
      </c>
      <c r="D1199" s="8">
        <v>160001809</v>
      </c>
      <c r="E1199" s="8">
        <v>0</v>
      </c>
      <c r="F1199" s="8" t="s">
        <v>2447</v>
      </c>
      <c r="G1199" s="8" t="s">
        <v>2448</v>
      </c>
      <c r="H1199" s="8" t="s">
        <v>34</v>
      </c>
      <c r="I1199" s="8">
        <v>1</v>
      </c>
      <c r="J1199" s="8">
        <v>15</v>
      </c>
      <c r="K1199" s="8">
        <v>0</v>
      </c>
      <c r="L1199" s="8" t="s">
        <v>344</v>
      </c>
      <c r="M1199" s="8" t="s">
        <v>1565</v>
      </c>
      <c r="N1199" s="8"/>
      <c r="O1199" s="8" t="s">
        <v>38</v>
      </c>
      <c r="P1199" s="9">
        <v>13136</v>
      </c>
      <c r="Q1199" s="9">
        <v>0</v>
      </c>
      <c r="R1199" s="9">
        <v>0</v>
      </c>
      <c r="S1199" s="9">
        <v>0</v>
      </c>
      <c r="T1199" s="9">
        <f t="shared" si="169"/>
        <v>13136</v>
      </c>
      <c r="U1199" s="9">
        <v>-2911</v>
      </c>
      <c r="V1199" s="9">
        <v>-627</v>
      </c>
      <c r="W1199" s="9">
        <v>0</v>
      </c>
      <c r="X1199" s="9">
        <v>-627</v>
      </c>
      <c r="Y1199" s="9">
        <v>0</v>
      </c>
      <c r="Z1199" s="9">
        <v>0</v>
      </c>
      <c r="AA1199" s="9">
        <f t="shared" si="172"/>
        <v>-3538</v>
      </c>
      <c r="AB1199" s="9">
        <v>0</v>
      </c>
      <c r="AC1199" s="9">
        <f t="shared" si="170"/>
        <v>10225</v>
      </c>
      <c r="AD1199" s="9">
        <f t="shared" si="171"/>
        <v>9598</v>
      </c>
    </row>
    <row r="1200" spans="1:30" x14ac:dyDescent="0.3">
      <c r="A1200" s="13" t="s">
        <v>30</v>
      </c>
      <c r="B1200" s="13" t="s">
        <v>2265</v>
      </c>
      <c r="C1200" s="8">
        <v>1600</v>
      </c>
      <c r="D1200" s="8">
        <v>160001821</v>
      </c>
      <c r="E1200" s="8">
        <v>0</v>
      </c>
      <c r="F1200" s="8" t="s">
        <v>2449</v>
      </c>
      <c r="G1200" s="8" t="s">
        <v>2450</v>
      </c>
      <c r="H1200" s="8" t="s">
        <v>34</v>
      </c>
      <c r="I1200" s="8">
        <v>1</v>
      </c>
      <c r="J1200" s="8">
        <v>15</v>
      </c>
      <c r="K1200" s="8">
        <v>0</v>
      </c>
      <c r="L1200" s="8" t="s">
        <v>344</v>
      </c>
      <c r="M1200" s="8" t="s">
        <v>2276</v>
      </c>
      <c r="N1200" s="8"/>
      <c r="O1200" s="8" t="s">
        <v>38</v>
      </c>
      <c r="P1200" s="9">
        <v>785933.01</v>
      </c>
      <c r="Q1200" s="9">
        <v>0</v>
      </c>
      <c r="R1200" s="9">
        <f>-P1200</f>
        <v>-785933.01</v>
      </c>
      <c r="S1200" s="9">
        <v>0</v>
      </c>
      <c r="T1200" s="9">
        <f t="shared" si="169"/>
        <v>0</v>
      </c>
      <c r="U1200" s="9">
        <v>-171148</v>
      </c>
      <c r="V1200" s="9">
        <v>-37502</v>
      </c>
      <c r="W1200" s="9">
        <v>0</v>
      </c>
      <c r="X1200" s="9">
        <v>-37502</v>
      </c>
      <c r="Y1200" s="9">
        <f>-(U1200+X1200+Z1200)</f>
        <v>208650</v>
      </c>
      <c r="Z1200" s="9">
        <v>0</v>
      </c>
      <c r="AA1200" s="9">
        <f>U1200+X1200+Y1200+Z1200</f>
        <v>0</v>
      </c>
      <c r="AB1200" s="9">
        <v>577283.01</v>
      </c>
      <c r="AC1200" s="9">
        <f t="shared" si="170"/>
        <v>614785.01</v>
      </c>
      <c r="AD1200" s="9">
        <f t="shared" si="171"/>
        <v>0</v>
      </c>
    </row>
    <row r="1201" spans="1:30" x14ac:dyDescent="0.3">
      <c r="A1201" s="8" t="s">
        <v>30</v>
      </c>
      <c r="B1201" s="8" t="s">
        <v>2265</v>
      </c>
      <c r="C1201" s="8">
        <v>1600</v>
      </c>
      <c r="D1201" s="8">
        <v>160001964</v>
      </c>
      <c r="E1201" s="8">
        <v>0</v>
      </c>
      <c r="F1201" s="8" t="s">
        <v>2451</v>
      </c>
      <c r="G1201" s="8" t="s">
        <v>2452</v>
      </c>
      <c r="H1201" s="8" t="s">
        <v>34</v>
      </c>
      <c r="I1201" s="8">
        <v>1</v>
      </c>
      <c r="J1201" s="8">
        <v>11</v>
      </c>
      <c r="K1201" s="8">
        <v>4</v>
      </c>
      <c r="L1201" s="8" t="s">
        <v>518</v>
      </c>
      <c r="M1201" s="8" t="s">
        <v>2453</v>
      </c>
      <c r="N1201" s="8"/>
      <c r="O1201" s="8" t="s">
        <v>38</v>
      </c>
      <c r="P1201" s="9">
        <v>14000</v>
      </c>
      <c r="Q1201" s="9">
        <v>0</v>
      </c>
      <c r="R1201" s="9">
        <v>0</v>
      </c>
      <c r="S1201" s="9">
        <v>0</v>
      </c>
      <c r="T1201" s="9">
        <f t="shared" si="169"/>
        <v>14000</v>
      </c>
      <c r="U1201" s="9">
        <v>-6189.97</v>
      </c>
      <c r="V1201" s="9">
        <v>-669</v>
      </c>
      <c r="W1201" s="9">
        <v>0</v>
      </c>
      <c r="X1201" s="9">
        <v>-669</v>
      </c>
      <c r="Y1201" s="9">
        <v>0</v>
      </c>
      <c r="Z1201" s="9">
        <v>0</v>
      </c>
      <c r="AA1201" s="9">
        <f t="shared" si="172"/>
        <v>-6858.97</v>
      </c>
      <c r="AB1201" s="9">
        <v>0</v>
      </c>
      <c r="AC1201" s="9">
        <f t="shared" si="170"/>
        <v>7810.03</v>
      </c>
      <c r="AD1201" s="9">
        <f t="shared" si="171"/>
        <v>7141.03</v>
      </c>
    </row>
    <row r="1202" spans="1:30" x14ac:dyDescent="0.3">
      <c r="A1202" s="8" t="s">
        <v>30</v>
      </c>
      <c r="B1202" s="8" t="s">
        <v>2265</v>
      </c>
      <c r="C1202" s="8">
        <v>1600</v>
      </c>
      <c r="D1202" s="8">
        <v>160002275</v>
      </c>
      <c r="E1202" s="8">
        <v>0</v>
      </c>
      <c r="F1202" s="8" t="s">
        <v>2454</v>
      </c>
      <c r="G1202" s="8" t="s">
        <v>2455</v>
      </c>
      <c r="H1202" s="8" t="s">
        <v>34</v>
      </c>
      <c r="I1202" s="8">
        <v>1</v>
      </c>
      <c r="J1202" s="8">
        <v>15</v>
      </c>
      <c r="K1202" s="8">
        <v>0</v>
      </c>
      <c r="L1202" s="8" t="s">
        <v>203</v>
      </c>
      <c r="M1202" s="8" t="s">
        <v>2456</v>
      </c>
      <c r="N1202" s="8"/>
      <c r="O1202" s="8" t="s">
        <v>38</v>
      </c>
      <c r="P1202" s="9">
        <v>25000</v>
      </c>
      <c r="Q1202" s="9">
        <v>0</v>
      </c>
      <c r="R1202" s="9">
        <v>0</v>
      </c>
      <c r="S1202" s="9">
        <v>0</v>
      </c>
      <c r="T1202" s="9">
        <f t="shared" si="169"/>
        <v>25000</v>
      </c>
      <c r="U1202" s="9">
        <v>-5079</v>
      </c>
      <c r="V1202" s="9">
        <v>-1193</v>
      </c>
      <c r="W1202" s="9">
        <v>0</v>
      </c>
      <c r="X1202" s="9">
        <v>-1193</v>
      </c>
      <c r="Y1202" s="9">
        <v>0</v>
      </c>
      <c r="Z1202" s="9">
        <v>0</v>
      </c>
      <c r="AA1202" s="9">
        <f t="shared" si="172"/>
        <v>-6272</v>
      </c>
      <c r="AB1202" s="9">
        <v>0</v>
      </c>
      <c r="AC1202" s="9">
        <f t="shared" si="170"/>
        <v>19921</v>
      </c>
      <c r="AD1202" s="9">
        <f t="shared" si="171"/>
        <v>18728</v>
      </c>
    </row>
    <row r="1203" spans="1:30" x14ac:dyDescent="0.3">
      <c r="A1203" s="8" t="s">
        <v>30</v>
      </c>
      <c r="B1203" s="8" t="s">
        <v>2265</v>
      </c>
      <c r="C1203" s="8">
        <v>1600</v>
      </c>
      <c r="D1203" s="8">
        <v>160002338</v>
      </c>
      <c r="E1203" s="8">
        <v>0</v>
      </c>
      <c r="F1203" s="8" t="s">
        <v>2457</v>
      </c>
      <c r="G1203" s="8" t="s">
        <v>2458</v>
      </c>
      <c r="H1203" s="8" t="s">
        <v>34</v>
      </c>
      <c r="I1203" s="8">
        <v>1</v>
      </c>
      <c r="J1203" s="8">
        <v>15</v>
      </c>
      <c r="K1203" s="8">
        <v>0</v>
      </c>
      <c r="L1203" s="8" t="s">
        <v>211</v>
      </c>
      <c r="M1203" s="8" t="s">
        <v>2459</v>
      </c>
      <c r="N1203" s="8"/>
      <c r="O1203" s="8" t="s">
        <v>38</v>
      </c>
      <c r="P1203" s="9">
        <v>436105.55</v>
      </c>
      <c r="Q1203" s="9">
        <v>0</v>
      </c>
      <c r="R1203" s="9">
        <v>0</v>
      </c>
      <c r="S1203" s="9">
        <v>0</v>
      </c>
      <c r="T1203" s="9">
        <f t="shared" si="169"/>
        <v>436105.55</v>
      </c>
      <c r="U1203" s="9">
        <v>-77586</v>
      </c>
      <c r="V1203" s="9">
        <v>-20813</v>
      </c>
      <c r="W1203" s="9">
        <v>0</v>
      </c>
      <c r="X1203" s="9">
        <v>-20813</v>
      </c>
      <c r="Y1203" s="9">
        <v>0</v>
      </c>
      <c r="Z1203" s="9">
        <v>0</v>
      </c>
      <c r="AA1203" s="9">
        <f t="shared" si="172"/>
        <v>-98399</v>
      </c>
      <c r="AB1203" s="9">
        <v>0</v>
      </c>
      <c r="AC1203" s="9">
        <f t="shared" si="170"/>
        <v>358519.55</v>
      </c>
      <c r="AD1203" s="9">
        <f t="shared" si="171"/>
        <v>337706.55</v>
      </c>
    </row>
    <row r="1204" spans="1:30" x14ac:dyDescent="0.3">
      <c r="A1204" s="8" t="s">
        <v>30</v>
      </c>
      <c r="B1204" s="8" t="s">
        <v>2265</v>
      </c>
      <c r="C1204" s="8">
        <v>1600</v>
      </c>
      <c r="D1204" s="8">
        <v>160002392</v>
      </c>
      <c r="E1204" s="8">
        <v>0</v>
      </c>
      <c r="F1204" s="8" t="s">
        <v>2460</v>
      </c>
      <c r="G1204" s="8" t="s">
        <v>2461</v>
      </c>
      <c r="H1204" s="8" t="s">
        <v>34</v>
      </c>
      <c r="I1204" s="8">
        <v>1</v>
      </c>
      <c r="J1204" s="8">
        <v>15</v>
      </c>
      <c r="K1204" s="8">
        <v>0</v>
      </c>
      <c r="L1204" s="8" t="s">
        <v>218</v>
      </c>
      <c r="M1204" s="8" t="s">
        <v>2462</v>
      </c>
      <c r="N1204" s="8"/>
      <c r="O1204" s="8" t="s">
        <v>38</v>
      </c>
      <c r="P1204" s="9">
        <v>68113.08</v>
      </c>
      <c r="Q1204" s="9">
        <v>0</v>
      </c>
      <c r="R1204" s="9">
        <v>0</v>
      </c>
      <c r="S1204" s="9">
        <v>0</v>
      </c>
      <c r="T1204" s="9">
        <f t="shared" si="169"/>
        <v>68113.08</v>
      </c>
      <c r="U1204" s="9">
        <v>-11256</v>
      </c>
      <c r="V1204" s="9">
        <v>-3251</v>
      </c>
      <c r="W1204" s="9">
        <v>0</v>
      </c>
      <c r="X1204" s="9">
        <v>-3251</v>
      </c>
      <c r="Y1204" s="9">
        <v>0</v>
      </c>
      <c r="Z1204" s="9">
        <v>0</v>
      </c>
      <c r="AA1204" s="9">
        <f t="shared" si="172"/>
        <v>-14507</v>
      </c>
      <c r="AB1204" s="9">
        <v>0</v>
      </c>
      <c r="AC1204" s="9">
        <f t="shared" si="170"/>
        <v>56857.08</v>
      </c>
      <c r="AD1204" s="9">
        <f t="shared" si="171"/>
        <v>53606.080000000002</v>
      </c>
    </row>
    <row r="1205" spans="1:30" x14ac:dyDescent="0.3">
      <c r="A1205" s="8" t="s">
        <v>30</v>
      </c>
      <c r="B1205" s="8" t="s">
        <v>2265</v>
      </c>
      <c r="C1205" s="8">
        <v>1600</v>
      </c>
      <c r="D1205" s="8">
        <v>160002505</v>
      </c>
      <c r="E1205" s="8">
        <v>0</v>
      </c>
      <c r="F1205" s="8" t="s">
        <v>2463</v>
      </c>
      <c r="G1205" s="8" t="s">
        <v>2464</v>
      </c>
      <c r="H1205" s="8" t="s">
        <v>34</v>
      </c>
      <c r="I1205" s="8">
        <v>1</v>
      </c>
      <c r="J1205" s="8">
        <v>3</v>
      </c>
      <c r="K1205" s="8">
        <v>1</v>
      </c>
      <c r="L1205" s="8" t="s">
        <v>521</v>
      </c>
      <c r="M1205" s="8" t="s">
        <v>522</v>
      </c>
      <c r="N1205" s="8"/>
      <c r="O1205" s="8" t="s">
        <v>38</v>
      </c>
      <c r="P1205" s="9">
        <v>97104</v>
      </c>
      <c r="Q1205" s="9">
        <v>0</v>
      </c>
      <c r="R1205" s="9">
        <v>0</v>
      </c>
      <c r="S1205" s="9">
        <v>0</v>
      </c>
      <c r="T1205" s="9">
        <f t="shared" si="169"/>
        <v>97104</v>
      </c>
      <c r="U1205" s="9">
        <v>-85070.7</v>
      </c>
      <c r="V1205" s="9">
        <v>-5423</v>
      </c>
      <c r="W1205" s="9">
        <v>0</v>
      </c>
      <c r="X1205" s="9">
        <v>-5423</v>
      </c>
      <c r="Y1205" s="9">
        <v>0</v>
      </c>
      <c r="Z1205" s="9">
        <v>0</v>
      </c>
      <c r="AA1205" s="9">
        <f t="shared" si="172"/>
        <v>-90493.7</v>
      </c>
      <c r="AB1205" s="9">
        <v>0</v>
      </c>
      <c r="AC1205" s="9">
        <f t="shared" si="170"/>
        <v>12033.300000000003</v>
      </c>
      <c r="AD1205" s="9">
        <f t="shared" si="171"/>
        <v>6610.3000000000029</v>
      </c>
    </row>
    <row r="1206" spans="1:30" x14ac:dyDescent="0.3">
      <c r="A1206" s="8" t="s">
        <v>30</v>
      </c>
      <c r="B1206" s="8" t="s">
        <v>2265</v>
      </c>
      <c r="C1206" s="8">
        <v>1600</v>
      </c>
      <c r="D1206" s="8">
        <v>160002506</v>
      </c>
      <c r="E1206" s="8">
        <v>0</v>
      </c>
      <c r="F1206" s="8" t="s">
        <v>2465</v>
      </c>
      <c r="G1206" s="8" t="s">
        <v>2466</v>
      </c>
      <c r="H1206" s="8" t="s">
        <v>34</v>
      </c>
      <c r="I1206" s="8">
        <v>1</v>
      </c>
      <c r="J1206" s="8">
        <v>8</v>
      </c>
      <c r="K1206" s="8">
        <v>0</v>
      </c>
      <c r="L1206" s="8" t="s">
        <v>521</v>
      </c>
      <c r="M1206" s="8" t="s">
        <v>522</v>
      </c>
      <c r="N1206" s="8"/>
      <c r="O1206" s="8" t="s">
        <v>38</v>
      </c>
      <c r="P1206" s="9">
        <v>19635</v>
      </c>
      <c r="Q1206" s="9">
        <v>0</v>
      </c>
      <c r="R1206" s="9">
        <v>0</v>
      </c>
      <c r="S1206" s="9">
        <v>0</v>
      </c>
      <c r="T1206" s="9">
        <f t="shared" si="169"/>
        <v>19635</v>
      </c>
      <c r="U1206" s="9">
        <v>-11155.68</v>
      </c>
      <c r="V1206" s="9">
        <v>-955</v>
      </c>
      <c r="W1206" s="9">
        <v>0</v>
      </c>
      <c r="X1206" s="9">
        <v>-955</v>
      </c>
      <c r="Y1206" s="9">
        <v>0</v>
      </c>
      <c r="Z1206" s="9">
        <v>0</v>
      </c>
      <c r="AA1206" s="9">
        <f t="shared" si="172"/>
        <v>-12110.68</v>
      </c>
      <c r="AB1206" s="9">
        <v>0</v>
      </c>
      <c r="AC1206" s="9">
        <f t="shared" si="170"/>
        <v>8479.32</v>
      </c>
      <c r="AD1206" s="9">
        <f t="shared" si="171"/>
        <v>7524.32</v>
      </c>
    </row>
    <row r="1207" spans="1:30" x14ac:dyDescent="0.3">
      <c r="A1207" s="8" t="s">
        <v>30</v>
      </c>
      <c r="B1207" s="8" t="s">
        <v>2265</v>
      </c>
      <c r="C1207" s="8">
        <v>1600</v>
      </c>
      <c r="D1207" s="8">
        <v>160003058</v>
      </c>
      <c r="E1207" s="8">
        <v>0</v>
      </c>
      <c r="F1207" s="8" t="s">
        <v>2467</v>
      </c>
      <c r="G1207" s="8" t="s">
        <v>2468</v>
      </c>
      <c r="H1207" s="8" t="s">
        <v>34</v>
      </c>
      <c r="I1207" s="8">
        <v>1</v>
      </c>
      <c r="J1207" s="8">
        <v>9</v>
      </c>
      <c r="K1207" s="8">
        <v>10</v>
      </c>
      <c r="L1207" s="8" t="s">
        <v>2469</v>
      </c>
      <c r="M1207" s="8" t="s">
        <v>2469</v>
      </c>
      <c r="N1207" s="8"/>
      <c r="O1207" s="8" t="s">
        <v>38</v>
      </c>
      <c r="P1207" s="9">
        <v>1180054</v>
      </c>
      <c r="Q1207" s="9">
        <v>0</v>
      </c>
      <c r="R1207" s="9">
        <v>0</v>
      </c>
      <c r="S1207" s="9">
        <v>0</v>
      </c>
      <c r="T1207" s="9">
        <f t="shared" si="169"/>
        <v>1180054</v>
      </c>
      <c r="U1207" s="9">
        <v>-479032.85</v>
      </c>
      <c r="V1207" s="9">
        <v>-56389</v>
      </c>
      <c r="W1207" s="9">
        <v>0</v>
      </c>
      <c r="X1207" s="9">
        <v>-56389</v>
      </c>
      <c r="Y1207" s="9">
        <v>0</v>
      </c>
      <c r="Z1207" s="9">
        <v>0</v>
      </c>
      <c r="AA1207" s="9">
        <f>U1207+X1207+Y1207+Z1207</f>
        <v>-535421.85</v>
      </c>
      <c r="AB1207" s="9">
        <v>128926.43000000001</v>
      </c>
      <c r="AC1207" s="9">
        <f t="shared" si="170"/>
        <v>701021.15</v>
      </c>
      <c r="AD1207" s="9">
        <f>T1207+AA1207-AB1207</f>
        <v>515705.72000000003</v>
      </c>
    </row>
    <row r="1208" spans="1:30" x14ac:dyDescent="0.3">
      <c r="A1208" s="8" t="s">
        <v>30</v>
      </c>
      <c r="B1208" s="8" t="s">
        <v>2265</v>
      </c>
      <c r="C1208" s="8">
        <v>1600</v>
      </c>
      <c r="D1208" s="8">
        <v>160003059</v>
      </c>
      <c r="E1208" s="8">
        <v>0</v>
      </c>
      <c r="F1208" s="8" t="s">
        <v>2470</v>
      </c>
      <c r="G1208" s="8" t="s">
        <v>2471</v>
      </c>
      <c r="H1208" s="8" t="s">
        <v>34</v>
      </c>
      <c r="I1208" s="8">
        <v>1</v>
      </c>
      <c r="J1208" s="8">
        <v>6</v>
      </c>
      <c r="K1208" s="8">
        <v>5</v>
      </c>
      <c r="L1208" s="8" t="s">
        <v>2469</v>
      </c>
      <c r="M1208" s="8" t="s">
        <v>2469</v>
      </c>
      <c r="N1208" s="8"/>
      <c r="O1208" s="8" t="s">
        <v>38</v>
      </c>
      <c r="P1208" s="9">
        <v>303311</v>
      </c>
      <c r="Q1208" s="9">
        <v>0</v>
      </c>
      <c r="R1208" s="9">
        <v>0</v>
      </c>
      <c r="S1208" s="9">
        <v>0</v>
      </c>
      <c r="T1208" s="9">
        <f t="shared" si="169"/>
        <v>303311</v>
      </c>
      <c r="U1208" s="9">
        <v>-153418.34</v>
      </c>
      <c r="V1208" s="9">
        <v>-19666</v>
      </c>
      <c r="W1208" s="9">
        <v>0</v>
      </c>
      <c r="X1208" s="9">
        <v>-19666</v>
      </c>
      <c r="Y1208" s="9">
        <v>0</v>
      </c>
      <c r="Z1208" s="9">
        <v>0</v>
      </c>
      <c r="AA1208" s="9">
        <f t="shared" si="172"/>
        <v>-173084.34</v>
      </c>
      <c r="AB1208" s="9">
        <v>0</v>
      </c>
      <c r="AC1208" s="9">
        <f t="shared" si="170"/>
        <v>149892.66</v>
      </c>
      <c r="AD1208" s="9">
        <f t="shared" si="171"/>
        <v>130226.66</v>
      </c>
    </row>
    <row r="1209" spans="1:30" x14ac:dyDescent="0.3">
      <c r="A1209" s="8" t="s">
        <v>30</v>
      </c>
      <c r="B1209" s="8" t="s">
        <v>2265</v>
      </c>
      <c r="C1209" s="8">
        <v>1600</v>
      </c>
      <c r="D1209" s="8">
        <v>160003060</v>
      </c>
      <c r="E1209" s="8">
        <v>0</v>
      </c>
      <c r="F1209" s="8" t="s">
        <v>2472</v>
      </c>
      <c r="G1209" s="8" t="s">
        <v>2473</v>
      </c>
      <c r="H1209" s="8" t="s">
        <v>34</v>
      </c>
      <c r="I1209" s="8">
        <v>1</v>
      </c>
      <c r="J1209" s="8">
        <v>11</v>
      </c>
      <c r="K1209" s="8">
        <v>5</v>
      </c>
      <c r="L1209" s="8" t="s">
        <v>2469</v>
      </c>
      <c r="M1209" s="8" t="s">
        <v>2469</v>
      </c>
      <c r="N1209" s="8"/>
      <c r="O1209" s="8" t="s">
        <v>38</v>
      </c>
      <c r="P1209" s="9">
        <v>469405</v>
      </c>
      <c r="Q1209" s="9">
        <v>0</v>
      </c>
      <c r="R1209" s="9">
        <v>0</v>
      </c>
      <c r="S1209" s="9">
        <v>0</v>
      </c>
      <c r="T1209" s="9">
        <f t="shared" si="169"/>
        <v>469405</v>
      </c>
      <c r="U1209" s="9">
        <v>-143830</v>
      </c>
      <c r="V1209" s="9">
        <v>-22399</v>
      </c>
      <c r="W1209" s="9">
        <v>0</v>
      </c>
      <c r="X1209" s="9">
        <v>-22399</v>
      </c>
      <c r="Y1209" s="9">
        <v>0</v>
      </c>
      <c r="Z1209" s="9">
        <v>0</v>
      </c>
      <c r="AA1209" s="9">
        <f t="shared" si="172"/>
        <v>-166229</v>
      </c>
      <c r="AB1209" s="9">
        <v>0</v>
      </c>
      <c r="AC1209" s="9">
        <f t="shared" si="170"/>
        <v>325575</v>
      </c>
      <c r="AD1209" s="9">
        <f t="shared" si="171"/>
        <v>303176</v>
      </c>
    </row>
    <row r="1210" spans="1:30" x14ac:dyDescent="0.3">
      <c r="A1210" s="8" t="s">
        <v>30</v>
      </c>
      <c r="B1210" s="8" t="s">
        <v>2265</v>
      </c>
      <c r="C1210" s="8">
        <v>1600</v>
      </c>
      <c r="D1210" s="8">
        <v>160003061</v>
      </c>
      <c r="E1210" s="8">
        <v>0</v>
      </c>
      <c r="F1210" s="8" t="s">
        <v>2474</v>
      </c>
      <c r="G1210" s="8" t="s">
        <v>2475</v>
      </c>
      <c r="H1210" s="8" t="s">
        <v>34</v>
      </c>
      <c r="I1210" s="8">
        <v>1</v>
      </c>
      <c r="J1210" s="8">
        <v>11</v>
      </c>
      <c r="K1210" s="8">
        <v>11</v>
      </c>
      <c r="L1210" s="8" t="s">
        <v>2469</v>
      </c>
      <c r="M1210" s="8" t="s">
        <v>2469</v>
      </c>
      <c r="N1210" s="8"/>
      <c r="O1210" s="8" t="s">
        <v>38</v>
      </c>
      <c r="P1210" s="9">
        <v>237340.97</v>
      </c>
      <c r="Q1210" s="9">
        <v>0</v>
      </c>
      <c r="R1210" s="9">
        <v>0</v>
      </c>
      <c r="S1210" s="9">
        <v>0</v>
      </c>
      <c r="T1210" s="9">
        <f t="shared" si="169"/>
        <v>237340.97</v>
      </c>
      <c r="U1210" s="9">
        <v>-66052</v>
      </c>
      <c r="V1210" s="9">
        <v>-11264</v>
      </c>
      <c r="W1210" s="9">
        <v>0</v>
      </c>
      <c r="X1210" s="9">
        <v>-11264</v>
      </c>
      <c r="Y1210" s="9">
        <v>0</v>
      </c>
      <c r="Z1210" s="9">
        <v>0</v>
      </c>
      <c r="AA1210" s="9">
        <f t="shared" si="172"/>
        <v>-77316</v>
      </c>
      <c r="AB1210" s="9">
        <v>0</v>
      </c>
      <c r="AC1210" s="9">
        <f t="shared" si="170"/>
        <v>171288.97</v>
      </c>
      <c r="AD1210" s="9">
        <f t="shared" si="171"/>
        <v>160024.97</v>
      </c>
    </row>
    <row r="1211" spans="1:30" x14ac:dyDescent="0.3">
      <c r="A1211" s="8" t="s">
        <v>30</v>
      </c>
      <c r="B1211" s="8" t="s">
        <v>2265</v>
      </c>
      <c r="C1211" s="8">
        <v>1600</v>
      </c>
      <c r="D1211" s="8">
        <v>160003817</v>
      </c>
      <c r="E1211" s="8">
        <v>0</v>
      </c>
      <c r="F1211" s="8" t="s">
        <v>2476</v>
      </c>
      <c r="G1211" s="8" t="s">
        <v>2477</v>
      </c>
      <c r="H1211" s="8" t="s">
        <v>34</v>
      </c>
      <c r="I1211" s="8">
        <v>1</v>
      </c>
      <c r="J1211" s="8">
        <v>15</v>
      </c>
      <c r="K1211" s="8">
        <v>0</v>
      </c>
      <c r="L1211" s="8" t="s">
        <v>231</v>
      </c>
      <c r="M1211" s="8" t="s">
        <v>2279</v>
      </c>
      <c r="N1211" s="8"/>
      <c r="O1211" s="8" t="s">
        <v>38</v>
      </c>
      <c r="P1211" s="9">
        <v>74013</v>
      </c>
      <c r="Q1211" s="9">
        <v>0</v>
      </c>
      <c r="R1211" s="9">
        <v>0</v>
      </c>
      <c r="S1211" s="9">
        <v>0</v>
      </c>
      <c r="T1211" s="9">
        <f t="shared" si="169"/>
        <v>74013</v>
      </c>
      <c r="U1211" s="9">
        <v>-90</v>
      </c>
      <c r="V1211" s="9">
        <v>-3532</v>
      </c>
      <c r="W1211" s="9">
        <v>0</v>
      </c>
      <c r="X1211" s="9">
        <v>-3532</v>
      </c>
      <c r="Y1211" s="9">
        <v>0</v>
      </c>
      <c r="Z1211" s="9">
        <v>0</v>
      </c>
      <c r="AA1211" s="9">
        <f t="shared" si="172"/>
        <v>-3622</v>
      </c>
      <c r="AB1211" s="9">
        <v>0</v>
      </c>
      <c r="AC1211" s="9">
        <f t="shared" si="170"/>
        <v>73923</v>
      </c>
      <c r="AD1211" s="9">
        <f t="shared" si="171"/>
        <v>70391</v>
      </c>
    </row>
    <row r="1212" spans="1:30" x14ac:dyDescent="0.3">
      <c r="A1212" s="8" t="s">
        <v>30</v>
      </c>
      <c r="B1212" s="8" t="s">
        <v>2265</v>
      </c>
      <c r="C1212" s="8">
        <v>1600</v>
      </c>
      <c r="D1212" s="8">
        <v>160003818</v>
      </c>
      <c r="E1212" s="8">
        <v>0</v>
      </c>
      <c r="F1212" s="8" t="s">
        <v>2478</v>
      </c>
      <c r="G1212" s="8" t="s">
        <v>2479</v>
      </c>
      <c r="H1212" s="8" t="s">
        <v>34</v>
      </c>
      <c r="I1212" s="8">
        <v>1</v>
      </c>
      <c r="J1212" s="8">
        <v>15</v>
      </c>
      <c r="K1212" s="8">
        <v>0</v>
      </c>
      <c r="L1212" s="8" t="s">
        <v>231</v>
      </c>
      <c r="M1212" s="8" t="s">
        <v>2279</v>
      </c>
      <c r="N1212" s="8"/>
      <c r="O1212" s="8" t="s">
        <v>38</v>
      </c>
      <c r="P1212" s="9">
        <v>70900</v>
      </c>
      <c r="Q1212" s="9">
        <v>0</v>
      </c>
      <c r="R1212" s="9">
        <v>0</v>
      </c>
      <c r="S1212" s="9">
        <v>0</v>
      </c>
      <c r="T1212" s="9">
        <f t="shared" si="169"/>
        <v>70900</v>
      </c>
      <c r="U1212" s="9">
        <v>-86</v>
      </c>
      <c r="V1212" s="9">
        <v>-3383</v>
      </c>
      <c r="W1212" s="9">
        <v>0</v>
      </c>
      <c r="X1212" s="9">
        <v>-3383</v>
      </c>
      <c r="Y1212" s="9">
        <v>0</v>
      </c>
      <c r="Z1212" s="9">
        <v>0</v>
      </c>
      <c r="AA1212" s="9">
        <f t="shared" si="172"/>
        <v>-3469</v>
      </c>
      <c r="AB1212" s="9">
        <v>0</v>
      </c>
      <c r="AC1212" s="9">
        <f t="shared" si="170"/>
        <v>70814</v>
      </c>
      <c r="AD1212" s="9">
        <f t="shared" si="171"/>
        <v>67431</v>
      </c>
    </row>
    <row r="1213" spans="1:30" x14ac:dyDescent="0.3">
      <c r="A1213" s="8" t="s">
        <v>30</v>
      </c>
      <c r="B1213" s="8" t="s">
        <v>2265</v>
      </c>
      <c r="C1213" s="8">
        <v>1600</v>
      </c>
      <c r="D1213" s="8">
        <v>160003819</v>
      </c>
      <c r="E1213" s="8">
        <v>0</v>
      </c>
      <c r="F1213" s="8" t="s">
        <v>2480</v>
      </c>
      <c r="G1213" s="8" t="s">
        <v>2481</v>
      </c>
      <c r="H1213" s="8" t="s">
        <v>34</v>
      </c>
      <c r="I1213" s="8">
        <v>8</v>
      </c>
      <c r="J1213" s="8">
        <v>15</v>
      </c>
      <c r="K1213" s="8">
        <v>0</v>
      </c>
      <c r="L1213" s="8" t="s">
        <v>231</v>
      </c>
      <c r="M1213" s="8" t="s">
        <v>2279</v>
      </c>
      <c r="N1213" s="8"/>
      <c r="O1213" s="8" t="s">
        <v>38</v>
      </c>
      <c r="P1213" s="9">
        <v>72836</v>
      </c>
      <c r="Q1213" s="9">
        <v>0</v>
      </c>
      <c r="R1213" s="9">
        <v>0</v>
      </c>
      <c r="S1213" s="9">
        <v>0</v>
      </c>
      <c r="T1213" s="9">
        <f t="shared" si="169"/>
        <v>72836</v>
      </c>
      <c r="U1213" s="9">
        <v>-88</v>
      </c>
      <c r="V1213" s="9">
        <v>-3476</v>
      </c>
      <c r="W1213" s="9">
        <v>0</v>
      </c>
      <c r="X1213" s="9">
        <v>-3476</v>
      </c>
      <c r="Y1213" s="9">
        <v>0</v>
      </c>
      <c r="Z1213" s="9">
        <v>0</v>
      </c>
      <c r="AA1213" s="9">
        <f t="shared" si="172"/>
        <v>-3564</v>
      </c>
      <c r="AB1213" s="9">
        <v>0</v>
      </c>
      <c r="AC1213" s="9">
        <f t="shared" si="170"/>
        <v>72748</v>
      </c>
      <c r="AD1213" s="9">
        <f t="shared" si="171"/>
        <v>69272</v>
      </c>
    </row>
    <row r="1214" spans="1:30" x14ac:dyDescent="0.3">
      <c r="A1214" s="8" t="s">
        <v>30</v>
      </c>
      <c r="B1214" s="8" t="s">
        <v>2265</v>
      </c>
      <c r="C1214" s="8">
        <v>1600</v>
      </c>
      <c r="D1214" s="8">
        <v>160003820</v>
      </c>
      <c r="E1214" s="8">
        <v>0</v>
      </c>
      <c r="F1214" s="8" t="s">
        <v>2482</v>
      </c>
      <c r="G1214" s="8" t="s">
        <v>2483</v>
      </c>
      <c r="H1214" s="8" t="s">
        <v>34</v>
      </c>
      <c r="I1214" s="8">
        <v>1</v>
      </c>
      <c r="J1214" s="8">
        <v>15</v>
      </c>
      <c r="K1214" s="8">
        <v>0</v>
      </c>
      <c r="L1214" s="8" t="s">
        <v>231</v>
      </c>
      <c r="M1214" s="8" t="s">
        <v>2279</v>
      </c>
      <c r="N1214" s="8"/>
      <c r="O1214" s="8" t="s">
        <v>38</v>
      </c>
      <c r="P1214" s="9">
        <v>103089</v>
      </c>
      <c r="Q1214" s="9">
        <v>0</v>
      </c>
      <c r="R1214" s="9">
        <v>0</v>
      </c>
      <c r="S1214" s="9">
        <v>0</v>
      </c>
      <c r="T1214" s="9">
        <f t="shared" si="169"/>
        <v>103089</v>
      </c>
      <c r="U1214" s="9">
        <v>-125</v>
      </c>
      <c r="V1214" s="9">
        <v>-4919</v>
      </c>
      <c r="W1214" s="9">
        <v>0</v>
      </c>
      <c r="X1214" s="9">
        <v>-4919</v>
      </c>
      <c r="Y1214" s="9">
        <v>0</v>
      </c>
      <c r="Z1214" s="9">
        <v>0</v>
      </c>
      <c r="AA1214" s="9">
        <f t="shared" si="172"/>
        <v>-5044</v>
      </c>
      <c r="AB1214" s="9">
        <v>0</v>
      </c>
      <c r="AC1214" s="9">
        <f t="shared" si="170"/>
        <v>102964</v>
      </c>
      <c r="AD1214" s="9">
        <f t="shared" si="171"/>
        <v>98045</v>
      </c>
    </row>
    <row r="1215" spans="1:30" x14ac:dyDescent="0.3">
      <c r="A1215" s="8" t="s">
        <v>30</v>
      </c>
      <c r="B1215" s="8" t="s">
        <v>2265</v>
      </c>
      <c r="C1215" s="8">
        <v>1600</v>
      </c>
      <c r="D1215" s="8">
        <v>160003821</v>
      </c>
      <c r="E1215" s="8">
        <v>0</v>
      </c>
      <c r="F1215" s="8" t="s">
        <v>2484</v>
      </c>
      <c r="G1215" s="8" t="s">
        <v>2485</v>
      </c>
      <c r="H1215" s="8" t="s">
        <v>34</v>
      </c>
      <c r="I1215" s="8">
        <v>1</v>
      </c>
      <c r="J1215" s="8">
        <v>15</v>
      </c>
      <c r="K1215" s="8">
        <v>0</v>
      </c>
      <c r="L1215" s="8" t="s">
        <v>231</v>
      </c>
      <c r="M1215" s="8" t="s">
        <v>2279</v>
      </c>
      <c r="N1215" s="8"/>
      <c r="O1215" s="8" t="s">
        <v>38</v>
      </c>
      <c r="P1215" s="9">
        <v>186355.93</v>
      </c>
      <c r="Q1215" s="9">
        <v>0</v>
      </c>
      <c r="R1215" s="9">
        <v>0</v>
      </c>
      <c r="S1215" s="9">
        <v>0</v>
      </c>
      <c r="T1215" s="9">
        <f t="shared" si="169"/>
        <v>186355.93</v>
      </c>
      <c r="U1215" s="9">
        <v>-226</v>
      </c>
      <c r="V1215" s="9">
        <v>-8892</v>
      </c>
      <c r="W1215" s="9">
        <v>0</v>
      </c>
      <c r="X1215" s="9">
        <v>-8892</v>
      </c>
      <c r="Y1215" s="9">
        <v>0</v>
      </c>
      <c r="Z1215" s="9">
        <v>0</v>
      </c>
      <c r="AA1215" s="9">
        <f t="shared" si="172"/>
        <v>-9118</v>
      </c>
      <c r="AB1215" s="9">
        <v>0</v>
      </c>
      <c r="AC1215" s="9">
        <f t="shared" si="170"/>
        <v>186129.93</v>
      </c>
      <c r="AD1215" s="9">
        <f t="shared" si="171"/>
        <v>177237.93</v>
      </c>
    </row>
    <row r="1216" spans="1:30" x14ac:dyDescent="0.3">
      <c r="A1216" s="8" t="s">
        <v>30</v>
      </c>
      <c r="B1216" s="8" t="s">
        <v>2265</v>
      </c>
      <c r="C1216" s="8">
        <v>1600</v>
      </c>
      <c r="D1216" s="8">
        <v>160003822</v>
      </c>
      <c r="E1216" s="8">
        <v>0</v>
      </c>
      <c r="F1216" s="8" t="s">
        <v>2486</v>
      </c>
      <c r="G1216" s="8" t="s">
        <v>2487</v>
      </c>
      <c r="H1216" s="8" t="s">
        <v>34</v>
      </c>
      <c r="I1216" s="8">
        <v>1</v>
      </c>
      <c r="J1216" s="8">
        <v>15</v>
      </c>
      <c r="K1216" s="8">
        <v>0</v>
      </c>
      <c r="L1216" s="8" t="s">
        <v>231</v>
      </c>
      <c r="M1216" s="8" t="s">
        <v>2279</v>
      </c>
      <c r="N1216" s="8"/>
      <c r="O1216" s="8" t="s">
        <v>38</v>
      </c>
      <c r="P1216" s="9">
        <v>50761</v>
      </c>
      <c r="Q1216" s="9">
        <v>0</v>
      </c>
      <c r="R1216" s="9">
        <v>0</v>
      </c>
      <c r="S1216" s="9">
        <v>0</v>
      </c>
      <c r="T1216" s="9">
        <f t="shared" si="169"/>
        <v>50761</v>
      </c>
      <c r="U1216" s="9">
        <v>-62</v>
      </c>
      <c r="V1216" s="9">
        <v>-2422</v>
      </c>
      <c r="W1216" s="9">
        <v>0</v>
      </c>
      <c r="X1216" s="9">
        <v>-2422</v>
      </c>
      <c r="Y1216" s="9">
        <v>0</v>
      </c>
      <c r="Z1216" s="9">
        <v>0</v>
      </c>
      <c r="AA1216" s="9">
        <f t="shared" si="172"/>
        <v>-2484</v>
      </c>
      <c r="AB1216" s="9">
        <v>0</v>
      </c>
      <c r="AC1216" s="9">
        <f t="shared" si="170"/>
        <v>50699</v>
      </c>
      <c r="AD1216" s="9">
        <f t="shared" si="171"/>
        <v>48277</v>
      </c>
    </row>
    <row r="1217" spans="1:30" x14ac:dyDescent="0.3">
      <c r="A1217" s="8" t="s">
        <v>30</v>
      </c>
      <c r="B1217" s="8" t="s">
        <v>2265</v>
      </c>
      <c r="C1217" s="8">
        <v>1600</v>
      </c>
      <c r="D1217" s="8">
        <v>160003823</v>
      </c>
      <c r="E1217" s="8">
        <v>0</v>
      </c>
      <c r="F1217" s="8" t="s">
        <v>2488</v>
      </c>
      <c r="G1217" s="8" t="s">
        <v>2489</v>
      </c>
      <c r="H1217" s="8" t="s">
        <v>34</v>
      </c>
      <c r="I1217" s="8">
        <v>2</v>
      </c>
      <c r="J1217" s="8">
        <v>15</v>
      </c>
      <c r="K1217" s="8">
        <v>0</v>
      </c>
      <c r="L1217" s="8" t="s">
        <v>231</v>
      </c>
      <c r="M1217" s="8" t="s">
        <v>2279</v>
      </c>
      <c r="N1217" s="8"/>
      <c r="O1217" s="8" t="s">
        <v>38</v>
      </c>
      <c r="P1217" s="9">
        <v>97440</v>
      </c>
      <c r="Q1217" s="9">
        <v>0</v>
      </c>
      <c r="R1217" s="9">
        <v>0</v>
      </c>
      <c r="S1217" s="9">
        <v>0</v>
      </c>
      <c r="T1217" s="9">
        <f t="shared" si="169"/>
        <v>97440</v>
      </c>
      <c r="U1217" s="9">
        <v>-118</v>
      </c>
      <c r="V1217" s="9">
        <v>-4650</v>
      </c>
      <c r="W1217" s="9">
        <v>0</v>
      </c>
      <c r="X1217" s="9">
        <v>-4650</v>
      </c>
      <c r="Y1217" s="9">
        <v>0</v>
      </c>
      <c r="Z1217" s="9">
        <v>0</v>
      </c>
      <c r="AA1217" s="9">
        <f t="shared" si="172"/>
        <v>-4768</v>
      </c>
      <c r="AB1217" s="9">
        <v>0</v>
      </c>
      <c r="AC1217" s="9">
        <f t="shared" si="170"/>
        <v>97322</v>
      </c>
      <c r="AD1217" s="9">
        <f t="shared" si="171"/>
        <v>92672</v>
      </c>
    </row>
    <row r="1218" spans="1:30" x14ac:dyDescent="0.3">
      <c r="A1218" s="8" t="s">
        <v>30</v>
      </c>
      <c r="B1218" s="8" t="s">
        <v>2265</v>
      </c>
      <c r="C1218" s="8">
        <v>1600</v>
      </c>
      <c r="D1218" s="8">
        <v>160003824</v>
      </c>
      <c r="E1218" s="8">
        <v>0</v>
      </c>
      <c r="F1218" s="8" t="s">
        <v>2490</v>
      </c>
      <c r="G1218" s="8" t="s">
        <v>2491</v>
      </c>
      <c r="H1218" s="8" t="s">
        <v>34</v>
      </c>
      <c r="I1218" s="8">
        <v>1</v>
      </c>
      <c r="J1218" s="8">
        <v>15</v>
      </c>
      <c r="K1218" s="8">
        <v>0</v>
      </c>
      <c r="L1218" s="8" t="s">
        <v>231</v>
      </c>
      <c r="M1218" s="8" t="s">
        <v>2279</v>
      </c>
      <c r="N1218" s="8"/>
      <c r="O1218" s="8" t="s">
        <v>38</v>
      </c>
      <c r="P1218" s="9">
        <v>67560</v>
      </c>
      <c r="Q1218" s="9">
        <v>0</v>
      </c>
      <c r="R1218" s="9">
        <v>0</v>
      </c>
      <c r="S1218" s="9">
        <v>0</v>
      </c>
      <c r="T1218" s="9">
        <f t="shared" si="169"/>
        <v>67560</v>
      </c>
      <c r="U1218" s="9">
        <v>-82</v>
      </c>
      <c r="V1218" s="9">
        <v>-3224</v>
      </c>
      <c r="W1218" s="9">
        <v>0</v>
      </c>
      <c r="X1218" s="9">
        <v>-3224</v>
      </c>
      <c r="Y1218" s="9">
        <v>0</v>
      </c>
      <c r="Z1218" s="9">
        <v>0</v>
      </c>
      <c r="AA1218" s="9">
        <f t="shared" si="172"/>
        <v>-3306</v>
      </c>
      <c r="AB1218" s="9">
        <v>0</v>
      </c>
      <c r="AC1218" s="9">
        <f t="shared" si="170"/>
        <v>67478</v>
      </c>
      <c r="AD1218" s="9">
        <f t="shared" si="171"/>
        <v>64254</v>
      </c>
    </row>
    <row r="1219" spans="1:30" x14ac:dyDescent="0.3">
      <c r="A1219" s="8" t="s">
        <v>30</v>
      </c>
      <c r="B1219" s="8" t="s">
        <v>2265</v>
      </c>
      <c r="C1219" s="8">
        <v>1600</v>
      </c>
      <c r="D1219" s="8">
        <v>160003825</v>
      </c>
      <c r="E1219" s="8">
        <v>0</v>
      </c>
      <c r="F1219" s="8" t="s">
        <v>2492</v>
      </c>
      <c r="G1219" s="8" t="s">
        <v>2493</v>
      </c>
      <c r="H1219" s="8" t="s">
        <v>34</v>
      </c>
      <c r="I1219" s="8">
        <v>1</v>
      </c>
      <c r="J1219" s="8">
        <v>15</v>
      </c>
      <c r="K1219" s="8">
        <v>0</v>
      </c>
      <c r="L1219" s="8" t="s">
        <v>231</v>
      </c>
      <c r="M1219" s="8" t="s">
        <v>2279</v>
      </c>
      <c r="N1219" s="8"/>
      <c r="O1219" s="8" t="s">
        <v>38</v>
      </c>
      <c r="P1219" s="9">
        <v>22424.9</v>
      </c>
      <c r="Q1219" s="9">
        <v>0</v>
      </c>
      <c r="R1219" s="9">
        <v>0</v>
      </c>
      <c r="S1219" s="9">
        <v>0</v>
      </c>
      <c r="T1219" s="9">
        <f t="shared" si="169"/>
        <v>22424.9</v>
      </c>
      <c r="U1219" s="9">
        <v>-27</v>
      </c>
      <c r="V1219" s="9">
        <v>-1070</v>
      </c>
      <c r="W1219" s="9">
        <v>0</v>
      </c>
      <c r="X1219" s="9">
        <v>-1070</v>
      </c>
      <c r="Y1219" s="9">
        <v>0</v>
      </c>
      <c r="Z1219" s="9">
        <v>0</v>
      </c>
      <c r="AA1219" s="9">
        <f t="shared" si="172"/>
        <v>-1097</v>
      </c>
      <c r="AB1219" s="9">
        <v>0</v>
      </c>
      <c r="AC1219" s="9">
        <f t="shared" si="170"/>
        <v>22397.9</v>
      </c>
      <c r="AD1219" s="9">
        <f t="shared" si="171"/>
        <v>21327.9</v>
      </c>
    </row>
    <row r="1220" spans="1:30" x14ac:dyDescent="0.3">
      <c r="A1220" s="8" t="s">
        <v>30</v>
      </c>
      <c r="B1220" s="8" t="s">
        <v>2265</v>
      </c>
      <c r="C1220" s="8">
        <v>1600</v>
      </c>
      <c r="D1220" s="8">
        <v>160003826</v>
      </c>
      <c r="E1220" s="8">
        <v>0</v>
      </c>
      <c r="F1220" s="8" t="s">
        <v>2494</v>
      </c>
      <c r="G1220" s="8" t="s">
        <v>2495</v>
      </c>
      <c r="H1220" s="8" t="s">
        <v>34</v>
      </c>
      <c r="I1220" s="8">
        <v>1</v>
      </c>
      <c r="J1220" s="8">
        <v>15</v>
      </c>
      <c r="K1220" s="8">
        <v>0</v>
      </c>
      <c r="L1220" s="8" t="s">
        <v>231</v>
      </c>
      <c r="M1220" s="8" t="s">
        <v>2279</v>
      </c>
      <c r="N1220" s="8"/>
      <c r="O1220" s="8" t="s">
        <v>38</v>
      </c>
      <c r="P1220" s="9">
        <v>9398</v>
      </c>
      <c r="Q1220" s="9">
        <v>0</v>
      </c>
      <c r="R1220" s="9">
        <v>0</v>
      </c>
      <c r="S1220" s="9">
        <v>0</v>
      </c>
      <c r="T1220" s="9">
        <f t="shared" si="169"/>
        <v>9398</v>
      </c>
      <c r="U1220" s="9">
        <v>-11</v>
      </c>
      <c r="V1220" s="9">
        <v>-448</v>
      </c>
      <c r="W1220" s="9">
        <v>0</v>
      </c>
      <c r="X1220" s="9">
        <v>-448</v>
      </c>
      <c r="Y1220" s="9">
        <v>0</v>
      </c>
      <c r="Z1220" s="9">
        <v>0</v>
      </c>
      <c r="AA1220" s="9">
        <f t="shared" si="172"/>
        <v>-459</v>
      </c>
      <c r="AB1220" s="9">
        <v>0</v>
      </c>
      <c r="AC1220" s="9">
        <f t="shared" si="170"/>
        <v>9387</v>
      </c>
      <c r="AD1220" s="9">
        <f t="shared" si="171"/>
        <v>8939</v>
      </c>
    </row>
    <row r="1221" spans="1:30" x14ac:dyDescent="0.3">
      <c r="A1221" s="8" t="s">
        <v>30</v>
      </c>
      <c r="B1221" s="8" t="s">
        <v>2265</v>
      </c>
      <c r="C1221" s="8">
        <v>1600</v>
      </c>
      <c r="D1221" s="8">
        <v>160003827</v>
      </c>
      <c r="E1221" s="8">
        <v>0</v>
      </c>
      <c r="F1221" s="8" t="s">
        <v>2496</v>
      </c>
      <c r="G1221" s="8" t="s">
        <v>2497</v>
      </c>
      <c r="H1221" s="8" t="s">
        <v>34</v>
      </c>
      <c r="I1221" s="8">
        <v>48</v>
      </c>
      <c r="J1221" s="8">
        <v>15</v>
      </c>
      <c r="K1221" s="8">
        <v>0</v>
      </c>
      <c r="L1221" s="8" t="s">
        <v>231</v>
      </c>
      <c r="M1221" s="8" t="s">
        <v>2279</v>
      </c>
      <c r="N1221" s="8"/>
      <c r="O1221" s="8" t="s">
        <v>38</v>
      </c>
      <c r="P1221" s="9">
        <v>317882</v>
      </c>
      <c r="Q1221" s="9">
        <v>0</v>
      </c>
      <c r="R1221" s="9">
        <v>0</v>
      </c>
      <c r="S1221" s="9">
        <v>0</v>
      </c>
      <c r="T1221" s="9">
        <f t="shared" ref="T1221:T1284" si="175">P1221+Q1221+R1221+S1221</f>
        <v>317882</v>
      </c>
      <c r="U1221" s="9">
        <v>-386</v>
      </c>
      <c r="V1221" s="9">
        <v>-15168</v>
      </c>
      <c r="W1221" s="9">
        <v>0</v>
      </c>
      <c r="X1221" s="9">
        <v>-15168</v>
      </c>
      <c r="Y1221" s="9">
        <v>0</v>
      </c>
      <c r="Z1221" s="9">
        <v>0</v>
      </c>
      <c r="AA1221" s="9">
        <f t="shared" si="172"/>
        <v>-15554</v>
      </c>
      <c r="AB1221" s="9">
        <v>0</v>
      </c>
      <c r="AC1221" s="9">
        <f t="shared" ref="AC1221:AC1284" si="176">P1221+U1221</f>
        <v>317496</v>
      </c>
      <c r="AD1221" s="9">
        <f t="shared" ref="AD1221:AD1284" si="177">T1221+AA1221</f>
        <v>302328</v>
      </c>
    </row>
    <row r="1222" spans="1:30" x14ac:dyDescent="0.3">
      <c r="A1222" s="8" t="s">
        <v>30</v>
      </c>
      <c r="B1222" s="8" t="s">
        <v>2265</v>
      </c>
      <c r="C1222" s="8">
        <v>1600</v>
      </c>
      <c r="D1222" s="8">
        <v>160003828</v>
      </c>
      <c r="E1222" s="8">
        <v>0</v>
      </c>
      <c r="F1222" s="8" t="s">
        <v>2498</v>
      </c>
      <c r="G1222" s="8" t="s">
        <v>2499</v>
      </c>
      <c r="H1222" s="8" t="s">
        <v>34</v>
      </c>
      <c r="I1222" s="8">
        <v>2</v>
      </c>
      <c r="J1222" s="8">
        <v>15</v>
      </c>
      <c r="K1222" s="8">
        <v>0</v>
      </c>
      <c r="L1222" s="8" t="s">
        <v>231</v>
      </c>
      <c r="M1222" s="8" t="s">
        <v>2279</v>
      </c>
      <c r="N1222" s="8"/>
      <c r="O1222" s="8" t="s">
        <v>38</v>
      </c>
      <c r="P1222" s="9">
        <v>36144</v>
      </c>
      <c r="Q1222" s="9">
        <v>0</v>
      </c>
      <c r="R1222" s="9">
        <v>0</v>
      </c>
      <c r="S1222" s="9">
        <v>0</v>
      </c>
      <c r="T1222" s="9">
        <f t="shared" si="175"/>
        <v>36144</v>
      </c>
      <c r="U1222" s="9">
        <v>-44</v>
      </c>
      <c r="V1222" s="9">
        <v>-1725</v>
      </c>
      <c r="W1222" s="9">
        <v>0</v>
      </c>
      <c r="X1222" s="9">
        <v>-1725</v>
      </c>
      <c r="Y1222" s="9">
        <v>0</v>
      </c>
      <c r="Z1222" s="9">
        <v>0</v>
      </c>
      <c r="AA1222" s="9">
        <f t="shared" si="172"/>
        <v>-1769</v>
      </c>
      <c r="AB1222" s="9">
        <v>0</v>
      </c>
      <c r="AC1222" s="9">
        <f t="shared" si="176"/>
        <v>36100</v>
      </c>
      <c r="AD1222" s="9">
        <f t="shared" si="177"/>
        <v>34375</v>
      </c>
    </row>
    <row r="1223" spans="1:30" x14ac:dyDescent="0.3">
      <c r="A1223" s="8" t="s">
        <v>30</v>
      </c>
      <c r="B1223" s="8" t="s">
        <v>2265</v>
      </c>
      <c r="C1223" s="8">
        <v>1600</v>
      </c>
      <c r="D1223" s="8">
        <v>160003829</v>
      </c>
      <c r="E1223" s="8">
        <v>0</v>
      </c>
      <c r="F1223" s="8" t="s">
        <v>2500</v>
      </c>
      <c r="G1223" s="8" t="s">
        <v>2501</v>
      </c>
      <c r="H1223" s="8" t="s">
        <v>34</v>
      </c>
      <c r="I1223" s="8">
        <v>1</v>
      </c>
      <c r="J1223" s="8">
        <v>15</v>
      </c>
      <c r="K1223" s="8">
        <v>0</v>
      </c>
      <c r="L1223" s="8" t="s">
        <v>231</v>
      </c>
      <c r="M1223" s="8" t="s">
        <v>2279</v>
      </c>
      <c r="N1223" s="8"/>
      <c r="O1223" s="8" t="s">
        <v>38</v>
      </c>
      <c r="P1223" s="9">
        <v>31437</v>
      </c>
      <c r="Q1223" s="9">
        <v>0</v>
      </c>
      <c r="R1223" s="9">
        <v>0</v>
      </c>
      <c r="S1223" s="9">
        <v>0</v>
      </c>
      <c r="T1223" s="9">
        <f t="shared" si="175"/>
        <v>31437</v>
      </c>
      <c r="U1223" s="9">
        <v>-38</v>
      </c>
      <c r="V1223" s="9">
        <v>-1500</v>
      </c>
      <c r="W1223" s="9">
        <v>0</v>
      </c>
      <c r="X1223" s="9">
        <v>-1500</v>
      </c>
      <c r="Y1223" s="9">
        <v>0</v>
      </c>
      <c r="Z1223" s="9">
        <v>0</v>
      </c>
      <c r="AA1223" s="9">
        <f t="shared" si="172"/>
        <v>-1538</v>
      </c>
      <c r="AB1223" s="9">
        <v>0</v>
      </c>
      <c r="AC1223" s="9">
        <f t="shared" si="176"/>
        <v>31399</v>
      </c>
      <c r="AD1223" s="9">
        <f t="shared" si="177"/>
        <v>29899</v>
      </c>
    </row>
    <row r="1224" spans="1:30" x14ac:dyDescent="0.3">
      <c r="A1224" s="8" t="s">
        <v>30</v>
      </c>
      <c r="B1224" s="8" t="s">
        <v>2265</v>
      </c>
      <c r="C1224" s="8">
        <v>1600</v>
      </c>
      <c r="D1224" s="8">
        <v>160003830</v>
      </c>
      <c r="E1224" s="8">
        <v>0</v>
      </c>
      <c r="F1224" s="8" t="s">
        <v>2502</v>
      </c>
      <c r="G1224" s="8" t="s">
        <v>2503</v>
      </c>
      <c r="H1224" s="8" t="s">
        <v>34</v>
      </c>
      <c r="I1224" s="8">
        <v>1</v>
      </c>
      <c r="J1224" s="8">
        <v>15</v>
      </c>
      <c r="K1224" s="8">
        <v>0</v>
      </c>
      <c r="L1224" s="8" t="s">
        <v>231</v>
      </c>
      <c r="M1224" s="8" t="s">
        <v>2279</v>
      </c>
      <c r="N1224" s="8"/>
      <c r="O1224" s="8" t="s">
        <v>38</v>
      </c>
      <c r="P1224" s="9">
        <v>78722.05</v>
      </c>
      <c r="Q1224" s="9">
        <v>0</v>
      </c>
      <c r="R1224" s="9">
        <v>0</v>
      </c>
      <c r="S1224" s="9">
        <v>0</v>
      </c>
      <c r="T1224" s="9">
        <f t="shared" si="175"/>
        <v>78722.05</v>
      </c>
      <c r="U1224" s="9">
        <v>-96</v>
      </c>
      <c r="V1224" s="9">
        <v>-3756</v>
      </c>
      <c r="W1224" s="9">
        <v>0</v>
      </c>
      <c r="X1224" s="9">
        <v>-3756</v>
      </c>
      <c r="Y1224" s="9">
        <v>0</v>
      </c>
      <c r="Z1224" s="9">
        <v>0</v>
      </c>
      <c r="AA1224" s="9">
        <f t="shared" si="172"/>
        <v>-3852</v>
      </c>
      <c r="AB1224" s="9">
        <v>0</v>
      </c>
      <c r="AC1224" s="9">
        <f t="shared" si="176"/>
        <v>78626.05</v>
      </c>
      <c r="AD1224" s="9">
        <f t="shared" si="177"/>
        <v>74870.05</v>
      </c>
    </row>
    <row r="1225" spans="1:30" x14ac:dyDescent="0.3">
      <c r="A1225" s="8" t="s">
        <v>30</v>
      </c>
      <c r="B1225" s="8" t="s">
        <v>2265</v>
      </c>
      <c r="C1225" s="8">
        <v>1600</v>
      </c>
      <c r="D1225" s="8">
        <v>160003831</v>
      </c>
      <c r="E1225" s="8">
        <v>0</v>
      </c>
      <c r="F1225" s="8" t="s">
        <v>2504</v>
      </c>
      <c r="G1225" s="8" t="s">
        <v>2505</v>
      </c>
      <c r="H1225" s="8" t="s">
        <v>34</v>
      </c>
      <c r="I1225" s="8">
        <v>1</v>
      </c>
      <c r="J1225" s="8">
        <v>15</v>
      </c>
      <c r="K1225" s="8">
        <v>0</v>
      </c>
      <c r="L1225" s="8" t="s">
        <v>231</v>
      </c>
      <c r="M1225" s="8" t="s">
        <v>2279</v>
      </c>
      <c r="N1225" s="8"/>
      <c r="O1225" s="8" t="s">
        <v>38</v>
      </c>
      <c r="P1225" s="9">
        <v>26917</v>
      </c>
      <c r="Q1225" s="9">
        <v>0</v>
      </c>
      <c r="R1225" s="9">
        <v>0</v>
      </c>
      <c r="S1225" s="9">
        <v>0</v>
      </c>
      <c r="T1225" s="9">
        <f t="shared" si="175"/>
        <v>26917</v>
      </c>
      <c r="U1225" s="9">
        <v>-33</v>
      </c>
      <c r="V1225" s="9">
        <v>-1284</v>
      </c>
      <c r="W1225" s="9">
        <v>0</v>
      </c>
      <c r="X1225" s="9">
        <v>-1284</v>
      </c>
      <c r="Y1225" s="9">
        <v>0</v>
      </c>
      <c r="Z1225" s="9">
        <v>0</v>
      </c>
      <c r="AA1225" s="9">
        <f t="shared" si="172"/>
        <v>-1317</v>
      </c>
      <c r="AB1225" s="9">
        <v>0</v>
      </c>
      <c r="AC1225" s="9">
        <f t="shared" si="176"/>
        <v>26884</v>
      </c>
      <c r="AD1225" s="9">
        <f t="shared" si="177"/>
        <v>25600</v>
      </c>
    </row>
    <row r="1226" spans="1:30" x14ac:dyDescent="0.3">
      <c r="A1226" s="8" t="s">
        <v>30</v>
      </c>
      <c r="B1226" s="8" t="s">
        <v>2265</v>
      </c>
      <c r="C1226" s="8">
        <v>1600</v>
      </c>
      <c r="D1226" s="8">
        <v>160003832</v>
      </c>
      <c r="E1226" s="8">
        <v>0</v>
      </c>
      <c r="F1226" s="8" t="s">
        <v>2506</v>
      </c>
      <c r="G1226" s="8" t="s">
        <v>2507</v>
      </c>
      <c r="H1226" s="8" t="s">
        <v>34</v>
      </c>
      <c r="I1226" s="8">
        <v>1</v>
      </c>
      <c r="J1226" s="8">
        <v>15</v>
      </c>
      <c r="K1226" s="8">
        <v>0</v>
      </c>
      <c r="L1226" s="8" t="s">
        <v>231</v>
      </c>
      <c r="M1226" s="8" t="s">
        <v>2279</v>
      </c>
      <c r="N1226" s="8"/>
      <c r="O1226" s="8" t="s">
        <v>38</v>
      </c>
      <c r="P1226" s="9">
        <v>48411</v>
      </c>
      <c r="Q1226" s="9">
        <v>0</v>
      </c>
      <c r="R1226" s="9">
        <v>0</v>
      </c>
      <c r="S1226" s="9">
        <v>0</v>
      </c>
      <c r="T1226" s="9">
        <f t="shared" si="175"/>
        <v>48411</v>
      </c>
      <c r="U1226" s="9">
        <v>-59</v>
      </c>
      <c r="V1226" s="9">
        <v>-2310</v>
      </c>
      <c r="W1226" s="9">
        <v>0</v>
      </c>
      <c r="X1226" s="9">
        <v>-2310</v>
      </c>
      <c r="Y1226" s="9">
        <v>0</v>
      </c>
      <c r="Z1226" s="9">
        <v>0</v>
      </c>
      <c r="AA1226" s="9">
        <f t="shared" si="172"/>
        <v>-2369</v>
      </c>
      <c r="AB1226" s="9">
        <v>0</v>
      </c>
      <c r="AC1226" s="9">
        <f t="shared" si="176"/>
        <v>48352</v>
      </c>
      <c r="AD1226" s="9">
        <f t="shared" si="177"/>
        <v>46042</v>
      </c>
    </row>
    <row r="1227" spans="1:30" x14ac:dyDescent="0.3">
      <c r="A1227" s="8" t="s">
        <v>30</v>
      </c>
      <c r="B1227" s="8" t="s">
        <v>2265</v>
      </c>
      <c r="C1227" s="8">
        <v>1600</v>
      </c>
      <c r="D1227" s="8">
        <v>160003833</v>
      </c>
      <c r="E1227" s="8">
        <v>0</v>
      </c>
      <c r="F1227" s="8" t="s">
        <v>2508</v>
      </c>
      <c r="G1227" s="8" t="s">
        <v>2509</v>
      </c>
      <c r="H1227" s="8" t="s">
        <v>34</v>
      </c>
      <c r="I1227" s="8">
        <v>1</v>
      </c>
      <c r="J1227" s="8">
        <v>15</v>
      </c>
      <c r="K1227" s="8">
        <v>0</v>
      </c>
      <c r="L1227" s="8" t="s">
        <v>231</v>
      </c>
      <c r="M1227" s="8" t="s">
        <v>2279</v>
      </c>
      <c r="N1227" s="8"/>
      <c r="O1227" s="8" t="s">
        <v>38</v>
      </c>
      <c r="P1227" s="9">
        <v>58443</v>
      </c>
      <c r="Q1227" s="9">
        <v>0</v>
      </c>
      <c r="R1227" s="9">
        <v>0</v>
      </c>
      <c r="S1227" s="9">
        <v>0</v>
      </c>
      <c r="T1227" s="9">
        <f t="shared" si="175"/>
        <v>58443</v>
      </c>
      <c r="U1227" s="9">
        <v>-71</v>
      </c>
      <c r="V1227" s="9">
        <v>-2789</v>
      </c>
      <c r="W1227" s="9">
        <v>0</v>
      </c>
      <c r="X1227" s="9">
        <v>-2789</v>
      </c>
      <c r="Y1227" s="9">
        <v>0</v>
      </c>
      <c r="Z1227" s="9">
        <v>0</v>
      </c>
      <c r="AA1227" s="9">
        <f t="shared" si="172"/>
        <v>-2860</v>
      </c>
      <c r="AB1227" s="9">
        <v>0</v>
      </c>
      <c r="AC1227" s="9">
        <f t="shared" si="176"/>
        <v>58372</v>
      </c>
      <c r="AD1227" s="9">
        <f t="shared" si="177"/>
        <v>55583</v>
      </c>
    </row>
    <row r="1228" spans="1:30" x14ac:dyDescent="0.3">
      <c r="A1228" s="8" t="s">
        <v>30</v>
      </c>
      <c r="B1228" s="8" t="s">
        <v>2265</v>
      </c>
      <c r="C1228" s="8">
        <v>1600</v>
      </c>
      <c r="D1228" s="8">
        <v>160003834</v>
      </c>
      <c r="E1228" s="8">
        <v>0</v>
      </c>
      <c r="F1228" s="8" t="s">
        <v>2510</v>
      </c>
      <c r="G1228" s="8" t="s">
        <v>2511</v>
      </c>
      <c r="H1228" s="8" t="s">
        <v>34</v>
      </c>
      <c r="I1228" s="8">
        <v>1</v>
      </c>
      <c r="J1228" s="8">
        <v>15</v>
      </c>
      <c r="K1228" s="8">
        <v>0</v>
      </c>
      <c r="L1228" s="8" t="s">
        <v>231</v>
      </c>
      <c r="M1228" s="8" t="s">
        <v>2279</v>
      </c>
      <c r="N1228" s="8"/>
      <c r="O1228" s="8" t="s">
        <v>38</v>
      </c>
      <c r="P1228" s="9">
        <v>38265</v>
      </c>
      <c r="Q1228" s="9">
        <v>0</v>
      </c>
      <c r="R1228" s="9">
        <v>0</v>
      </c>
      <c r="S1228" s="9">
        <v>0</v>
      </c>
      <c r="T1228" s="9">
        <f t="shared" si="175"/>
        <v>38265</v>
      </c>
      <c r="U1228" s="9">
        <v>-46</v>
      </c>
      <c r="V1228" s="9">
        <v>-1826</v>
      </c>
      <c r="W1228" s="9">
        <v>0</v>
      </c>
      <c r="X1228" s="9">
        <v>-1826</v>
      </c>
      <c r="Y1228" s="9">
        <v>0</v>
      </c>
      <c r="Z1228" s="9">
        <v>0</v>
      </c>
      <c r="AA1228" s="9">
        <f t="shared" si="172"/>
        <v>-1872</v>
      </c>
      <c r="AB1228" s="9">
        <v>0</v>
      </c>
      <c r="AC1228" s="9">
        <f t="shared" si="176"/>
        <v>38219</v>
      </c>
      <c r="AD1228" s="9">
        <f t="shared" si="177"/>
        <v>36393</v>
      </c>
    </row>
    <row r="1229" spans="1:30" x14ac:dyDescent="0.3">
      <c r="A1229" s="8" t="s">
        <v>30</v>
      </c>
      <c r="B1229" s="8" t="s">
        <v>2265</v>
      </c>
      <c r="C1229" s="8">
        <v>1600</v>
      </c>
      <c r="D1229" s="8">
        <v>160003835</v>
      </c>
      <c r="E1229" s="8">
        <v>0</v>
      </c>
      <c r="F1229" s="8" t="s">
        <v>2512</v>
      </c>
      <c r="G1229" s="8" t="s">
        <v>2513</v>
      </c>
      <c r="H1229" s="8" t="s">
        <v>34</v>
      </c>
      <c r="I1229" s="8">
        <v>1</v>
      </c>
      <c r="J1229" s="8">
        <v>15</v>
      </c>
      <c r="K1229" s="8">
        <v>0</v>
      </c>
      <c r="L1229" s="8" t="s">
        <v>231</v>
      </c>
      <c r="M1229" s="8" t="s">
        <v>2279</v>
      </c>
      <c r="N1229" s="8"/>
      <c r="O1229" s="8" t="s">
        <v>38</v>
      </c>
      <c r="P1229" s="9">
        <v>58443</v>
      </c>
      <c r="Q1229" s="9">
        <v>0</v>
      </c>
      <c r="R1229" s="9">
        <v>0</v>
      </c>
      <c r="S1229" s="9">
        <v>0</v>
      </c>
      <c r="T1229" s="9">
        <f t="shared" si="175"/>
        <v>58443</v>
      </c>
      <c r="U1229" s="9">
        <v>-71</v>
      </c>
      <c r="V1229" s="9">
        <v>-2789</v>
      </c>
      <c r="W1229" s="9">
        <v>0</v>
      </c>
      <c r="X1229" s="9">
        <v>-2789</v>
      </c>
      <c r="Y1229" s="9">
        <v>0</v>
      </c>
      <c r="Z1229" s="9">
        <v>0</v>
      </c>
      <c r="AA1229" s="9">
        <f t="shared" si="172"/>
        <v>-2860</v>
      </c>
      <c r="AB1229" s="9">
        <v>0</v>
      </c>
      <c r="AC1229" s="9">
        <f t="shared" si="176"/>
        <v>58372</v>
      </c>
      <c r="AD1229" s="9">
        <f t="shared" si="177"/>
        <v>55583</v>
      </c>
    </row>
    <row r="1230" spans="1:30" x14ac:dyDescent="0.3">
      <c r="A1230" s="8" t="s">
        <v>30</v>
      </c>
      <c r="B1230" s="8" t="s">
        <v>2265</v>
      </c>
      <c r="C1230" s="8">
        <v>1600</v>
      </c>
      <c r="D1230" s="8">
        <v>160003836</v>
      </c>
      <c r="E1230" s="8">
        <v>0</v>
      </c>
      <c r="F1230" s="8" t="s">
        <v>2514</v>
      </c>
      <c r="G1230" s="8" t="s">
        <v>2515</v>
      </c>
      <c r="H1230" s="8" t="s">
        <v>34</v>
      </c>
      <c r="I1230" s="8">
        <v>1</v>
      </c>
      <c r="J1230" s="8">
        <v>15</v>
      </c>
      <c r="K1230" s="8">
        <v>0</v>
      </c>
      <c r="L1230" s="8" t="s">
        <v>231</v>
      </c>
      <c r="M1230" s="8" t="s">
        <v>2279</v>
      </c>
      <c r="N1230" s="8"/>
      <c r="O1230" s="8" t="s">
        <v>38</v>
      </c>
      <c r="P1230" s="9">
        <v>38265</v>
      </c>
      <c r="Q1230" s="9">
        <v>0</v>
      </c>
      <c r="R1230" s="9">
        <v>0</v>
      </c>
      <c r="S1230" s="9">
        <v>0</v>
      </c>
      <c r="T1230" s="9">
        <f t="shared" si="175"/>
        <v>38265</v>
      </c>
      <c r="U1230" s="9">
        <v>-46</v>
      </c>
      <c r="V1230" s="9">
        <v>-1826</v>
      </c>
      <c r="W1230" s="9">
        <v>0</v>
      </c>
      <c r="X1230" s="9">
        <v>-1826</v>
      </c>
      <c r="Y1230" s="9">
        <v>0</v>
      </c>
      <c r="Z1230" s="9">
        <v>0</v>
      </c>
      <c r="AA1230" s="9">
        <f t="shared" si="172"/>
        <v>-1872</v>
      </c>
      <c r="AB1230" s="9">
        <v>0</v>
      </c>
      <c r="AC1230" s="9">
        <f t="shared" si="176"/>
        <v>38219</v>
      </c>
      <c r="AD1230" s="9">
        <f t="shared" si="177"/>
        <v>36393</v>
      </c>
    </row>
    <row r="1231" spans="1:30" x14ac:dyDescent="0.3">
      <c r="A1231" s="8" t="s">
        <v>30</v>
      </c>
      <c r="B1231" s="8" t="s">
        <v>2265</v>
      </c>
      <c r="C1231" s="8">
        <v>1600</v>
      </c>
      <c r="D1231" s="8">
        <v>160003837</v>
      </c>
      <c r="E1231" s="8">
        <v>0</v>
      </c>
      <c r="F1231" s="8" t="s">
        <v>2516</v>
      </c>
      <c r="G1231" s="8" t="s">
        <v>2517</v>
      </c>
      <c r="H1231" s="8" t="s">
        <v>34</v>
      </c>
      <c r="I1231" s="8">
        <v>1</v>
      </c>
      <c r="J1231" s="8">
        <v>15</v>
      </c>
      <c r="K1231" s="8">
        <v>0</v>
      </c>
      <c r="L1231" s="8" t="s">
        <v>231</v>
      </c>
      <c r="M1231" s="8" t="s">
        <v>2279</v>
      </c>
      <c r="N1231" s="8"/>
      <c r="O1231" s="8" t="s">
        <v>38</v>
      </c>
      <c r="P1231" s="9">
        <v>129909</v>
      </c>
      <c r="Q1231" s="9">
        <v>0</v>
      </c>
      <c r="R1231" s="9">
        <v>0</v>
      </c>
      <c r="S1231" s="9">
        <v>0</v>
      </c>
      <c r="T1231" s="9">
        <f t="shared" si="175"/>
        <v>129909</v>
      </c>
      <c r="U1231" s="9">
        <v>-158</v>
      </c>
      <c r="V1231" s="9">
        <v>-6199</v>
      </c>
      <c r="W1231" s="9">
        <v>0</v>
      </c>
      <c r="X1231" s="9">
        <v>-6199</v>
      </c>
      <c r="Y1231" s="9">
        <v>0</v>
      </c>
      <c r="Z1231" s="9">
        <v>0</v>
      </c>
      <c r="AA1231" s="9">
        <f t="shared" si="172"/>
        <v>-6357</v>
      </c>
      <c r="AB1231" s="9">
        <v>0</v>
      </c>
      <c r="AC1231" s="9">
        <f t="shared" si="176"/>
        <v>129751</v>
      </c>
      <c r="AD1231" s="9">
        <f t="shared" si="177"/>
        <v>123552</v>
      </c>
    </row>
    <row r="1232" spans="1:30" x14ac:dyDescent="0.3">
      <c r="A1232" s="8" t="s">
        <v>30</v>
      </c>
      <c r="B1232" s="8" t="s">
        <v>2265</v>
      </c>
      <c r="C1232" s="8">
        <v>1600</v>
      </c>
      <c r="D1232" s="8">
        <v>160003838</v>
      </c>
      <c r="E1232" s="8">
        <v>0</v>
      </c>
      <c r="F1232" s="8" t="s">
        <v>2518</v>
      </c>
      <c r="G1232" s="8" t="s">
        <v>2519</v>
      </c>
      <c r="H1232" s="8" t="s">
        <v>34</v>
      </c>
      <c r="I1232" s="8">
        <v>4</v>
      </c>
      <c r="J1232" s="8">
        <v>15</v>
      </c>
      <c r="K1232" s="8">
        <v>0</v>
      </c>
      <c r="L1232" s="8" t="s">
        <v>231</v>
      </c>
      <c r="M1232" s="8" t="s">
        <v>2279</v>
      </c>
      <c r="N1232" s="8"/>
      <c r="O1232" s="8" t="s">
        <v>38</v>
      </c>
      <c r="P1232" s="9">
        <v>49097.56</v>
      </c>
      <c r="Q1232" s="9">
        <v>0</v>
      </c>
      <c r="R1232" s="9">
        <v>0</v>
      </c>
      <c r="S1232" s="9">
        <v>0</v>
      </c>
      <c r="T1232" s="9">
        <f t="shared" si="175"/>
        <v>49097.56</v>
      </c>
      <c r="U1232" s="9">
        <v>-60</v>
      </c>
      <c r="V1232" s="9">
        <v>-2343</v>
      </c>
      <c r="W1232" s="9">
        <v>0</v>
      </c>
      <c r="X1232" s="9">
        <v>-2343</v>
      </c>
      <c r="Y1232" s="9">
        <v>0</v>
      </c>
      <c r="Z1232" s="9">
        <v>0</v>
      </c>
      <c r="AA1232" s="9">
        <f t="shared" si="172"/>
        <v>-2403</v>
      </c>
      <c r="AB1232" s="9">
        <v>0</v>
      </c>
      <c r="AC1232" s="9">
        <f t="shared" si="176"/>
        <v>49037.56</v>
      </c>
      <c r="AD1232" s="9">
        <f t="shared" si="177"/>
        <v>46694.559999999998</v>
      </c>
    </row>
    <row r="1233" spans="1:30" x14ac:dyDescent="0.3">
      <c r="A1233" s="8" t="s">
        <v>30</v>
      </c>
      <c r="B1233" s="8" t="s">
        <v>2265</v>
      </c>
      <c r="C1233" s="8">
        <v>1600</v>
      </c>
      <c r="D1233" s="8">
        <v>160003839</v>
      </c>
      <c r="E1233" s="8">
        <v>0</v>
      </c>
      <c r="F1233" s="8" t="s">
        <v>2520</v>
      </c>
      <c r="G1233" s="8" t="s">
        <v>2521</v>
      </c>
      <c r="H1233" s="8" t="s">
        <v>34</v>
      </c>
      <c r="I1233" s="8">
        <v>1</v>
      </c>
      <c r="J1233" s="8">
        <v>15</v>
      </c>
      <c r="K1233" s="8">
        <v>0</v>
      </c>
      <c r="L1233" s="8" t="s">
        <v>231</v>
      </c>
      <c r="M1233" s="8" t="s">
        <v>2279</v>
      </c>
      <c r="N1233" s="8"/>
      <c r="O1233" s="8" t="s">
        <v>38</v>
      </c>
      <c r="P1233" s="9">
        <v>253248</v>
      </c>
      <c r="Q1233" s="9">
        <v>0</v>
      </c>
      <c r="R1233" s="9">
        <v>0</v>
      </c>
      <c r="S1233" s="9">
        <v>0</v>
      </c>
      <c r="T1233" s="9">
        <f t="shared" si="175"/>
        <v>253248</v>
      </c>
      <c r="U1233" s="9">
        <v>-308</v>
      </c>
      <c r="V1233" s="9">
        <v>-12084</v>
      </c>
      <c r="W1233" s="9">
        <v>0</v>
      </c>
      <c r="X1233" s="9">
        <v>-12084</v>
      </c>
      <c r="Y1233" s="9">
        <v>0</v>
      </c>
      <c r="Z1233" s="9">
        <v>0</v>
      </c>
      <c r="AA1233" s="9">
        <f t="shared" si="172"/>
        <v>-12392</v>
      </c>
      <c r="AB1233" s="9">
        <v>0</v>
      </c>
      <c r="AC1233" s="9">
        <f t="shared" si="176"/>
        <v>252940</v>
      </c>
      <c r="AD1233" s="9">
        <f t="shared" si="177"/>
        <v>240856</v>
      </c>
    </row>
    <row r="1234" spans="1:30" x14ac:dyDescent="0.3">
      <c r="A1234" s="8" t="s">
        <v>30</v>
      </c>
      <c r="B1234" s="8" t="s">
        <v>2265</v>
      </c>
      <c r="C1234" s="8">
        <v>1600</v>
      </c>
      <c r="D1234" s="8">
        <v>160003840</v>
      </c>
      <c r="E1234" s="8">
        <v>0</v>
      </c>
      <c r="F1234" s="8" t="s">
        <v>2522</v>
      </c>
      <c r="G1234" s="8" t="s">
        <v>2523</v>
      </c>
      <c r="H1234" s="8" t="s">
        <v>34</v>
      </c>
      <c r="I1234" s="8">
        <v>1</v>
      </c>
      <c r="J1234" s="8">
        <v>15</v>
      </c>
      <c r="K1234" s="8">
        <v>0</v>
      </c>
      <c r="L1234" s="8" t="s">
        <v>231</v>
      </c>
      <c r="M1234" s="8" t="s">
        <v>2279</v>
      </c>
      <c r="N1234" s="8"/>
      <c r="O1234" s="8" t="s">
        <v>38</v>
      </c>
      <c r="P1234" s="9">
        <v>20741.2</v>
      </c>
      <c r="Q1234" s="9">
        <v>0</v>
      </c>
      <c r="R1234" s="9">
        <v>0</v>
      </c>
      <c r="S1234" s="9">
        <v>0</v>
      </c>
      <c r="T1234" s="9">
        <f t="shared" si="175"/>
        <v>20741.2</v>
      </c>
      <c r="U1234" s="9">
        <v>-25</v>
      </c>
      <c r="V1234" s="9">
        <v>-990</v>
      </c>
      <c r="W1234" s="9">
        <v>0</v>
      </c>
      <c r="X1234" s="9">
        <v>-990</v>
      </c>
      <c r="Y1234" s="9">
        <v>0</v>
      </c>
      <c r="Z1234" s="9">
        <v>0</v>
      </c>
      <c r="AA1234" s="9">
        <f t="shared" ref="AA1234:AA1297" si="178">U1234+X1234+Y1234+Z1234-AB1234</f>
        <v>-1015</v>
      </c>
      <c r="AB1234" s="9">
        <v>0</v>
      </c>
      <c r="AC1234" s="9">
        <f t="shared" si="176"/>
        <v>20716.2</v>
      </c>
      <c r="AD1234" s="9">
        <f t="shared" si="177"/>
        <v>19726.2</v>
      </c>
    </row>
    <row r="1235" spans="1:30" x14ac:dyDescent="0.3">
      <c r="A1235" s="8" t="s">
        <v>30</v>
      </c>
      <c r="B1235" s="8" t="s">
        <v>2265</v>
      </c>
      <c r="C1235" s="8">
        <v>1600</v>
      </c>
      <c r="D1235" s="8">
        <v>160003841</v>
      </c>
      <c r="E1235" s="8">
        <v>0</v>
      </c>
      <c r="F1235" s="8" t="s">
        <v>2524</v>
      </c>
      <c r="G1235" s="8" t="s">
        <v>2525</v>
      </c>
      <c r="H1235" s="8" t="s">
        <v>34</v>
      </c>
      <c r="I1235" s="8">
        <v>1</v>
      </c>
      <c r="J1235" s="8">
        <v>15</v>
      </c>
      <c r="K1235" s="8">
        <v>0</v>
      </c>
      <c r="L1235" s="8" t="s">
        <v>231</v>
      </c>
      <c r="M1235" s="8" t="s">
        <v>2279</v>
      </c>
      <c r="N1235" s="8"/>
      <c r="O1235" s="8" t="s">
        <v>38</v>
      </c>
      <c r="P1235" s="9">
        <v>43149</v>
      </c>
      <c r="Q1235" s="9">
        <v>0</v>
      </c>
      <c r="R1235" s="9">
        <v>0</v>
      </c>
      <c r="S1235" s="9">
        <v>0</v>
      </c>
      <c r="T1235" s="9">
        <f t="shared" si="175"/>
        <v>43149</v>
      </c>
      <c r="U1235" s="9">
        <v>-52</v>
      </c>
      <c r="V1235" s="9">
        <v>-2059</v>
      </c>
      <c r="W1235" s="9">
        <v>0</v>
      </c>
      <c r="X1235" s="9">
        <v>-2059</v>
      </c>
      <c r="Y1235" s="9">
        <v>0</v>
      </c>
      <c r="Z1235" s="9">
        <v>0</v>
      </c>
      <c r="AA1235" s="9">
        <f t="shared" si="178"/>
        <v>-2111</v>
      </c>
      <c r="AB1235" s="9">
        <v>0</v>
      </c>
      <c r="AC1235" s="9">
        <f t="shared" si="176"/>
        <v>43097</v>
      </c>
      <c r="AD1235" s="9">
        <f t="shared" si="177"/>
        <v>41038</v>
      </c>
    </row>
    <row r="1236" spans="1:30" x14ac:dyDescent="0.3">
      <c r="A1236" s="8" t="s">
        <v>30</v>
      </c>
      <c r="B1236" s="8" t="s">
        <v>2265</v>
      </c>
      <c r="C1236" s="8">
        <v>1600</v>
      </c>
      <c r="D1236" s="8">
        <v>160003867</v>
      </c>
      <c r="E1236" s="8">
        <v>0</v>
      </c>
      <c r="F1236" s="8" t="s">
        <v>2526</v>
      </c>
      <c r="G1236" s="8" t="s">
        <v>385</v>
      </c>
      <c r="H1236" s="8" t="s">
        <v>34</v>
      </c>
      <c r="I1236" s="8">
        <v>1</v>
      </c>
      <c r="J1236" s="8">
        <v>15</v>
      </c>
      <c r="K1236" s="8">
        <v>0</v>
      </c>
      <c r="L1236" s="8" t="s">
        <v>231</v>
      </c>
      <c r="M1236" s="8" t="s">
        <v>2527</v>
      </c>
      <c r="N1236" s="8"/>
      <c r="O1236" s="8" t="s">
        <v>38</v>
      </c>
      <c r="P1236" s="9">
        <v>8500</v>
      </c>
      <c r="Q1236" s="9">
        <v>0</v>
      </c>
      <c r="R1236" s="9">
        <v>0</v>
      </c>
      <c r="S1236" s="9">
        <v>0</v>
      </c>
      <c r="T1236" s="9">
        <f t="shared" si="175"/>
        <v>8500</v>
      </c>
      <c r="U1236" s="9">
        <v>-3</v>
      </c>
      <c r="V1236" s="9">
        <v>-406</v>
      </c>
      <c r="W1236" s="9">
        <v>0</v>
      </c>
      <c r="X1236" s="9">
        <v>-406</v>
      </c>
      <c r="Y1236" s="9">
        <v>0</v>
      </c>
      <c r="Z1236" s="9">
        <v>0</v>
      </c>
      <c r="AA1236" s="9">
        <f t="shared" si="178"/>
        <v>-409</v>
      </c>
      <c r="AB1236" s="9">
        <v>0</v>
      </c>
      <c r="AC1236" s="9">
        <f t="shared" si="176"/>
        <v>8497</v>
      </c>
      <c r="AD1236" s="9">
        <f t="shared" si="177"/>
        <v>8091</v>
      </c>
    </row>
    <row r="1237" spans="1:30" x14ac:dyDescent="0.3">
      <c r="A1237" s="8" t="s">
        <v>30</v>
      </c>
      <c r="B1237" s="8" t="s">
        <v>2265</v>
      </c>
      <c r="C1237" s="8">
        <v>1600</v>
      </c>
      <c r="D1237" s="8">
        <v>160003895</v>
      </c>
      <c r="E1237" s="8">
        <v>0</v>
      </c>
      <c r="F1237" s="8" t="s">
        <v>2528</v>
      </c>
      <c r="G1237" s="8" t="s">
        <v>2529</v>
      </c>
      <c r="H1237" s="8" t="s">
        <v>34</v>
      </c>
      <c r="I1237" s="8">
        <v>0</v>
      </c>
      <c r="J1237" s="8">
        <v>8</v>
      </c>
      <c r="K1237" s="8">
        <v>8</v>
      </c>
      <c r="L1237" s="8" t="s">
        <v>149</v>
      </c>
      <c r="M1237" s="8" t="s">
        <v>149</v>
      </c>
      <c r="N1237" s="8"/>
      <c r="O1237" s="8" t="s">
        <v>38</v>
      </c>
      <c r="P1237" s="9">
        <v>0</v>
      </c>
      <c r="Q1237" s="9">
        <v>0</v>
      </c>
      <c r="R1237" s="9">
        <v>0</v>
      </c>
      <c r="S1237" s="9">
        <v>8288</v>
      </c>
      <c r="T1237" s="9">
        <f t="shared" si="175"/>
        <v>8288</v>
      </c>
      <c r="U1237" s="9">
        <v>0</v>
      </c>
      <c r="V1237" s="9">
        <v>-200</v>
      </c>
      <c r="W1237" s="9">
        <v>0</v>
      </c>
      <c r="X1237" s="9">
        <v>-200</v>
      </c>
      <c r="Y1237" s="9">
        <v>0</v>
      </c>
      <c r="Z1237" s="9">
        <v>-1085</v>
      </c>
      <c r="AA1237" s="9">
        <f t="shared" si="178"/>
        <v>-1285</v>
      </c>
      <c r="AB1237" s="9">
        <v>0</v>
      </c>
      <c r="AC1237" s="9">
        <f t="shared" si="176"/>
        <v>0</v>
      </c>
      <c r="AD1237" s="9">
        <f t="shared" si="177"/>
        <v>7003</v>
      </c>
    </row>
    <row r="1238" spans="1:30" x14ac:dyDescent="0.3">
      <c r="A1238" s="8" t="s">
        <v>30</v>
      </c>
      <c r="B1238" s="8" t="s">
        <v>2265</v>
      </c>
      <c r="C1238" s="8">
        <v>1600</v>
      </c>
      <c r="D1238" s="8">
        <v>160003896</v>
      </c>
      <c r="E1238" s="8">
        <v>0</v>
      </c>
      <c r="F1238" s="8" t="s">
        <v>2530</v>
      </c>
      <c r="G1238" s="8" t="s">
        <v>2531</v>
      </c>
      <c r="H1238" s="8" t="s">
        <v>34</v>
      </c>
      <c r="I1238" s="8">
        <v>0</v>
      </c>
      <c r="J1238" s="8">
        <v>10</v>
      </c>
      <c r="K1238" s="8">
        <v>11</v>
      </c>
      <c r="L1238" s="8" t="s">
        <v>149</v>
      </c>
      <c r="M1238" s="8" t="s">
        <v>149</v>
      </c>
      <c r="N1238" s="8"/>
      <c r="O1238" s="8" t="s">
        <v>38</v>
      </c>
      <c r="P1238" s="9">
        <v>0</v>
      </c>
      <c r="Q1238" s="9">
        <v>0</v>
      </c>
      <c r="R1238" s="9">
        <v>0</v>
      </c>
      <c r="S1238" s="9">
        <v>8171.6</v>
      </c>
      <c r="T1238" s="9">
        <f t="shared" si="175"/>
        <v>8171.6</v>
      </c>
      <c r="U1238" s="9">
        <v>0</v>
      </c>
      <c r="V1238" s="9">
        <v>-132</v>
      </c>
      <c r="W1238" s="9">
        <v>0</v>
      </c>
      <c r="X1238" s="9">
        <v>-132</v>
      </c>
      <c r="Y1238" s="9">
        <v>0</v>
      </c>
      <c r="Z1238" s="9">
        <v>-2113</v>
      </c>
      <c r="AA1238" s="9">
        <f t="shared" si="178"/>
        <v>-2245</v>
      </c>
      <c r="AB1238" s="9">
        <v>0</v>
      </c>
      <c r="AC1238" s="9">
        <f t="shared" si="176"/>
        <v>0</v>
      </c>
      <c r="AD1238" s="9">
        <f t="shared" si="177"/>
        <v>5926.6</v>
      </c>
    </row>
    <row r="1239" spans="1:30" x14ac:dyDescent="0.3">
      <c r="A1239" s="8" t="s">
        <v>30</v>
      </c>
      <c r="B1239" s="8" t="s">
        <v>2265</v>
      </c>
      <c r="C1239" s="8">
        <v>1600</v>
      </c>
      <c r="D1239" s="8">
        <v>160003897</v>
      </c>
      <c r="E1239" s="8">
        <v>0</v>
      </c>
      <c r="F1239" s="8" t="s">
        <v>2532</v>
      </c>
      <c r="G1239" s="8" t="s">
        <v>2533</v>
      </c>
      <c r="H1239" s="8" t="s">
        <v>34</v>
      </c>
      <c r="I1239" s="8">
        <v>0</v>
      </c>
      <c r="J1239" s="8">
        <v>10</v>
      </c>
      <c r="K1239" s="8">
        <v>3</v>
      </c>
      <c r="L1239" s="8" t="s">
        <v>149</v>
      </c>
      <c r="M1239" s="8" t="s">
        <v>149</v>
      </c>
      <c r="N1239" s="8"/>
      <c r="O1239" s="8" t="s">
        <v>38</v>
      </c>
      <c r="P1239" s="9">
        <v>0</v>
      </c>
      <c r="Q1239" s="9">
        <v>0</v>
      </c>
      <c r="R1239" s="9">
        <v>0</v>
      </c>
      <c r="S1239" s="9">
        <v>367924.38</v>
      </c>
      <c r="T1239" s="9">
        <f t="shared" si="175"/>
        <v>367924.38</v>
      </c>
      <c r="U1239" s="9">
        <v>0</v>
      </c>
      <c r="V1239" s="9">
        <v>-5943</v>
      </c>
      <c r="W1239" s="9">
        <v>0</v>
      </c>
      <c r="X1239" s="9">
        <v>-5943</v>
      </c>
      <c r="Y1239" s="9">
        <v>0</v>
      </c>
      <c r="Z1239" s="9">
        <v>-110457</v>
      </c>
      <c r="AA1239" s="9">
        <f t="shared" si="178"/>
        <v>-116400</v>
      </c>
      <c r="AB1239" s="9">
        <v>0</v>
      </c>
      <c r="AC1239" s="9">
        <f t="shared" si="176"/>
        <v>0</v>
      </c>
      <c r="AD1239" s="9">
        <f t="shared" si="177"/>
        <v>251524.38</v>
      </c>
    </row>
    <row r="1240" spans="1:30" x14ac:dyDescent="0.3">
      <c r="A1240" s="8" t="s">
        <v>30</v>
      </c>
      <c r="B1240" s="8" t="s">
        <v>2265</v>
      </c>
      <c r="C1240" s="8">
        <v>1600</v>
      </c>
      <c r="D1240" s="8">
        <v>160003899</v>
      </c>
      <c r="E1240" s="8">
        <v>0</v>
      </c>
      <c r="F1240" s="8" t="s">
        <v>2534</v>
      </c>
      <c r="G1240" s="8" t="s">
        <v>2535</v>
      </c>
      <c r="H1240" s="8" t="s">
        <v>34</v>
      </c>
      <c r="I1240" s="8">
        <v>0</v>
      </c>
      <c r="J1240" s="8">
        <v>11</v>
      </c>
      <c r="K1240" s="8">
        <v>11</v>
      </c>
      <c r="L1240" s="8" t="s">
        <v>149</v>
      </c>
      <c r="M1240" s="8" t="s">
        <v>149</v>
      </c>
      <c r="N1240" s="8"/>
      <c r="O1240" s="8" t="s">
        <v>38</v>
      </c>
      <c r="P1240" s="9">
        <v>0</v>
      </c>
      <c r="Q1240" s="9">
        <v>0</v>
      </c>
      <c r="R1240" s="9">
        <v>0</v>
      </c>
      <c r="S1240" s="9">
        <v>32128.81</v>
      </c>
      <c r="T1240" s="9">
        <f t="shared" si="175"/>
        <v>32128.81</v>
      </c>
      <c r="U1240" s="9">
        <v>0</v>
      </c>
      <c r="V1240" s="9">
        <v>-517</v>
      </c>
      <c r="W1240" s="9">
        <v>0</v>
      </c>
      <c r="X1240" s="9">
        <v>-517</v>
      </c>
      <c r="Y1240" s="9">
        <v>0</v>
      </c>
      <c r="Z1240" s="9">
        <v>-6338</v>
      </c>
      <c r="AA1240" s="9">
        <f t="shared" si="178"/>
        <v>-6855</v>
      </c>
      <c r="AB1240" s="9">
        <v>0</v>
      </c>
      <c r="AC1240" s="9">
        <f t="shared" si="176"/>
        <v>0</v>
      </c>
      <c r="AD1240" s="9">
        <f t="shared" si="177"/>
        <v>25273.81</v>
      </c>
    </row>
    <row r="1241" spans="1:30" x14ac:dyDescent="0.3">
      <c r="A1241" s="8" t="s">
        <v>30</v>
      </c>
      <c r="B1241" s="8" t="s">
        <v>2265</v>
      </c>
      <c r="C1241" s="8">
        <v>1600</v>
      </c>
      <c r="D1241" s="8">
        <v>160003900</v>
      </c>
      <c r="E1241" s="8">
        <v>0</v>
      </c>
      <c r="F1241" s="8" t="s">
        <v>2536</v>
      </c>
      <c r="G1241" s="8" t="s">
        <v>2537</v>
      </c>
      <c r="H1241" s="8" t="s">
        <v>34</v>
      </c>
      <c r="I1241" s="8">
        <v>0</v>
      </c>
      <c r="J1241" s="8">
        <v>11</v>
      </c>
      <c r="K1241" s="8">
        <v>11</v>
      </c>
      <c r="L1241" s="8" t="s">
        <v>149</v>
      </c>
      <c r="M1241" s="8" t="s">
        <v>149</v>
      </c>
      <c r="N1241" s="8"/>
      <c r="O1241" s="8" t="s">
        <v>38</v>
      </c>
      <c r="P1241" s="9">
        <v>0</v>
      </c>
      <c r="Q1241" s="9">
        <v>0</v>
      </c>
      <c r="R1241" s="9">
        <v>0</v>
      </c>
      <c r="S1241" s="9">
        <v>64257.62</v>
      </c>
      <c r="T1241" s="9">
        <f t="shared" si="175"/>
        <v>64257.62</v>
      </c>
      <c r="U1241" s="9">
        <v>0</v>
      </c>
      <c r="V1241" s="9">
        <v>-1034</v>
      </c>
      <c r="W1241" s="9">
        <v>0</v>
      </c>
      <c r="X1241" s="9">
        <v>-1034</v>
      </c>
      <c r="Y1241" s="9">
        <v>0</v>
      </c>
      <c r="Z1241" s="9">
        <v>-12677</v>
      </c>
      <c r="AA1241" s="9">
        <f t="shared" si="178"/>
        <v>-13711</v>
      </c>
      <c r="AB1241" s="9">
        <v>0</v>
      </c>
      <c r="AC1241" s="9">
        <f t="shared" si="176"/>
        <v>0</v>
      </c>
      <c r="AD1241" s="9">
        <f t="shared" si="177"/>
        <v>50546.62</v>
      </c>
    </row>
    <row r="1242" spans="1:30" x14ac:dyDescent="0.3">
      <c r="A1242" s="8" t="s">
        <v>30</v>
      </c>
      <c r="B1242" s="8" t="s">
        <v>2265</v>
      </c>
      <c r="C1242" s="8">
        <v>1600</v>
      </c>
      <c r="D1242" s="8">
        <v>160003903</v>
      </c>
      <c r="E1242" s="8">
        <v>0</v>
      </c>
      <c r="F1242" s="8" t="s">
        <v>2538</v>
      </c>
      <c r="G1242" s="8" t="s">
        <v>1032</v>
      </c>
      <c r="H1242" s="8" t="s">
        <v>34</v>
      </c>
      <c r="I1242" s="8">
        <v>0</v>
      </c>
      <c r="J1242" s="8">
        <v>12</v>
      </c>
      <c r="K1242" s="8">
        <v>5</v>
      </c>
      <c r="L1242" s="8" t="s">
        <v>149</v>
      </c>
      <c r="M1242" s="8" t="s">
        <v>149</v>
      </c>
      <c r="N1242" s="8"/>
      <c r="O1242" s="8" t="s">
        <v>38</v>
      </c>
      <c r="P1242" s="9">
        <v>0</v>
      </c>
      <c r="Q1242" s="9">
        <v>0</v>
      </c>
      <c r="R1242" s="9">
        <v>0</v>
      </c>
      <c r="S1242" s="9">
        <v>170000</v>
      </c>
      <c r="T1242" s="9">
        <f t="shared" si="175"/>
        <v>170000</v>
      </c>
      <c r="U1242" s="9">
        <v>0</v>
      </c>
      <c r="V1242" s="9">
        <v>-2743</v>
      </c>
      <c r="W1242" s="9">
        <v>0</v>
      </c>
      <c r="X1242" s="9">
        <v>-2743</v>
      </c>
      <c r="Y1242" s="9">
        <v>0</v>
      </c>
      <c r="Z1242" s="9">
        <v>-27815</v>
      </c>
      <c r="AA1242" s="9">
        <f t="shared" si="178"/>
        <v>-30558</v>
      </c>
      <c r="AB1242" s="9">
        <v>0</v>
      </c>
      <c r="AC1242" s="9">
        <f t="shared" si="176"/>
        <v>0</v>
      </c>
      <c r="AD1242" s="9">
        <f t="shared" si="177"/>
        <v>139442</v>
      </c>
    </row>
    <row r="1243" spans="1:30" x14ac:dyDescent="0.3">
      <c r="A1243" s="8" t="s">
        <v>30</v>
      </c>
      <c r="B1243" s="8" t="s">
        <v>2265</v>
      </c>
      <c r="C1243" s="8">
        <v>1600</v>
      </c>
      <c r="D1243" s="8">
        <v>160003906</v>
      </c>
      <c r="E1243" s="8">
        <v>0</v>
      </c>
      <c r="F1243" s="8" t="s">
        <v>2539</v>
      </c>
      <c r="G1243" s="8" t="s">
        <v>2540</v>
      </c>
      <c r="H1243" s="8" t="s">
        <v>34</v>
      </c>
      <c r="I1243" s="8">
        <v>0</v>
      </c>
      <c r="J1243" s="8">
        <v>9</v>
      </c>
      <c r="K1243" s="8">
        <v>2</v>
      </c>
      <c r="L1243" s="8" t="s">
        <v>149</v>
      </c>
      <c r="M1243" s="8" t="s">
        <v>149</v>
      </c>
      <c r="N1243" s="8"/>
      <c r="O1243" s="8" t="s">
        <v>38</v>
      </c>
      <c r="P1243" s="9">
        <v>0</v>
      </c>
      <c r="Q1243" s="9">
        <v>0</v>
      </c>
      <c r="R1243" s="9">
        <v>0</v>
      </c>
      <c r="S1243" s="9">
        <v>206550</v>
      </c>
      <c r="T1243" s="9">
        <f t="shared" si="175"/>
        <v>206550</v>
      </c>
      <c r="U1243" s="9">
        <v>0</v>
      </c>
      <c r="V1243" s="9">
        <v>-3333</v>
      </c>
      <c r="W1243" s="9">
        <v>0</v>
      </c>
      <c r="X1243" s="9">
        <v>-3333</v>
      </c>
      <c r="Y1243" s="9">
        <v>0</v>
      </c>
      <c r="Z1243" s="9">
        <v>-76308.289999999994</v>
      </c>
      <c r="AA1243" s="9">
        <f t="shared" si="178"/>
        <v>-79641.289999999994</v>
      </c>
      <c r="AB1243" s="9">
        <v>0</v>
      </c>
      <c r="AC1243" s="9">
        <f t="shared" si="176"/>
        <v>0</v>
      </c>
      <c r="AD1243" s="9">
        <f t="shared" si="177"/>
        <v>126908.71</v>
      </c>
    </row>
    <row r="1244" spans="1:30" x14ac:dyDescent="0.3">
      <c r="A1244" s="8" t="s">
        <v>30</v>
      </c>
      <c r="B1244" s="8" t="s">
        <v>2265</v>
      </c>
      <c r="C1244" s="8">
        <v>1600</v>
      </c>
      <c r="D1244" s="8">
        <v>160003907</v>
      </c>
      <c r="E1244" s="8">
        <v>0</v>
      </c>
      <c r="F1244" s="8" t="s">
        <v>2541</v>
      </c>
      <c r="G1244" s="8" t="s">
        <v>2542</v>
      </c>
      <c r="H1244" s="8" t="s">
        <v>34</v>
      </c>
      <c r="I1244" s="8">
        <v>0</v>
      </c>
      <c r="J1244" s="8">
        <v>10</v>
      </c>
      <c r="K1244" s="8">
        <v>5</v>
      </c>
      <c r="L1244" s="8" t="s">
        <v>149</v>
      </c>
      <c r="M1244" s="8" t="s">
        <v>149</v>
      </c>
      <c r="N1244" s="8"/>
      <c r="O1244" s="8" t="s">
        <v>38</v>
      </c>
      <c r="P1244" s="9">
        <v>0</v>
      </c>
      <c r="Q1244" s="9">
        <v>0</v>
      </c>
      <c r="R1244" s="9">
        <v>0</v>
      </c>
      <c r="S1244" s="9">
        <v>15000</v>
      </c>
      <c r="T1244" s="9">
        <f t="shared" si="175"/>
        <v>15000</v>
      </c>
      <c r="U1244" s="9">
        <v>0</v>
      </c>
      <c r="V1244" s="9">
        <v>-242</v>
      </c>
      <c r="W1244" s="9">
        <v>0</v>
      </c>
      <c r="X1244" s="9">
        <v>-242</v>
      </c>
      <c r="Y1244" s="9">
        <v>0</v>
      </c>
      <c r="Z1244" s="9">
        <v>-4362</v>
      </c>
      <c r="AA1244" s="9">
        <f t="shared" si="178"/>
        <v>-4604</v>
      </c>
      <c r="AB1244" s="9">
        <v>0</v>
      </c>
      <c r="AC1244" s="9">
        <f t="shared" si="176"/>
        <v>0</v>
      </c>
      <c r="AD1244" s="9">
        <f t="shared" si="177"/>
        <v>10396</v>
      </c>
    </row>
    <row r="1245" spans="1:30" x14ac:dyDescent="0.3">
      <c r="A1245" s="13" t="s">
        <v>30</v>
      </c>
      <c r="B1245" s="13" t="s">
        <v>2265</v>
      </c>
      <c r="C1245" s="8">
        <v>1800</v>
      </c>
      <c r="D1245" s="8">
        <v>180000274</v>
      </c>
      <c r="E1245" s="8">
        <v>0</v>
      </c>
      <c r="F1245" s="8" t="s">
        <v>2543</v>
      </c>
      <c r="G1245" s="8" t="s">
        <v>2544</v>
      </c>
      <c r="H1245" s="8" t="s">
        <v>51</v>
      </c>
      <c r="I1245" s="8">
        <v>8</v>
      </c>
      <c r="J1245" s="8">
        <v>3</v>
      </c>
      <c r="K1245" s="8">
        <v>3</v>
      </c>
      <c r="L1245" s="8" t="s">
        <v>2545</v>
      </c>
      <c r="M1245" s="8" t="s">
        <v>53</v>
      </c>
      <c r="N1245" s="8"/>
      <c r="O1245" s="8" t="s">
        <v>38</v>
      </c>
      <c r="P1245" s="9">
        <v>50400</v>
      </c>
      <c r="Q1245" s="9">
        <v>0</v>
      </c>
      <c r="R1245" s="9">
        <f t="shared" ref="R1245:R1251" si="179">-P1245</f>
        <v>-50400</v>
      </c>
      <c r="S1245" s="9">
        <v>0</v>
      </c>
      <c r="T1245" s="9">
        <f t="shared" si="175"/>
        <v>0</v>
      </c>
      <c r="U1245" s="9">
        <v>-47879.62</v>
      </c>
      <c r="V1245" s="9">
        <v>0</v>
      </c>
      <c r="W1245" s="9">
        <v>0</v>
      </c>
      <c r="X1245" s="9">
        <v>0</v>
      </c>
      <c r="Y1245" s="9">
        <f t="shared" ref="Y1245:Y1251" si="180">-(U1245+X1245+Z1245)</f>
        <v>47879.62</v>
      </c>
      <c r="Z1245" s="9">
        <v>0</v>
      </c>
      <c r="AA1245" s="9">
        <f t="shared" ref="AA1245:AA1251" si="181">U1245+X1245+Y1245+Z1245</f>
        <v>0</v>
      </c>
      <c r="AB1245" s="9">
        <v>2520.3799999999974</v>
      </c>
      <c r="AC1245" s="9">
        <f t="shared" si="176"/>
        <v>2520.3799999999974</v>
      </c>
      <c r="AD1245" s="9">
        <f t="shared" si="177"/>
        <v>0</v>
      </c>
    </row>
    <row r="1246" spans="1:30" x14ac:dyDescent="0.3">
      <c r="A1246" s="13" t="s">
        <v>30</v>
      </c>
      <c r="B1246" s="13" t="s">
        <v>2265</v>
      </c>
      <c r="C1246" s="8">
        <v>1800</v>
      </c>
      <c r="D1246" s="8">
        <v>180000460</v>
      </c>
      <c r="E1246" s="8">
        <v>0</v>
      </c>
      <c r="F1246" s="8" t="s">
        <v>2546</v>
      </c>
      <c r="G1246" s="8" t="s">
        <v>727</v>
      </c>
      <c r="H1246" s="8" t="s">
        <v>51</v>
      </c>
      <c r="I1246" s="8">
        <v>1</v>
      </c>
      <c r="J1246" s="8">
        <v>5</v>
      </c>
      <c r="K1246" s="8">
        <v>0</v>
      </c>
      <c r="L1246" s="8" t="s">
        <v>1059</v>
      </c>
      <c r="M1246" s="8" t="s">
        <v>1059</v>
      </c>
      <c r="N1246" s="8"/>
      <c r="O1246" s="8" t="s">
        <v>38</v>
      </c>
      <c r="P1246" s="9">
        <v>26007</v>
      </c>
      <c r="Q1246" s="9">
        <v>0</v>
      </c>
      <c r="R1246" s="9">
        <f t="shared" si="179"/>
        <v>-26007</v>
      </c>
      <c r="S1246" s="9">
        <v>0</v>
      </c>
      <c r="T1246" s="9">
        <f t="shared" si="175"/>
        <v>0</v>
      </c>
      <c r="U1246" s="9">
        <v>-20997</v>
      </c>
      <c r="V1246" s="9">
        <v>-3709.65</v>
      </c>
      <c r="W1246" s="9">
        <v>0</v>
      </c>
      <c r="X1246" s="9">
        <v>-3709.65</v>
      </c>
      <c r="Y1246" s="9">
        <f t="shared" si="180"/>
        <v>24706.65</v>
      </c>
      <c r="Z1246" s="9">
        <v>0</v>
      </c>
      <c r="AA1246" s="9">
        <f t="shared" si="181"/>
        <v>0</v>
      </c>
      <c r="AB1246" s="9">
        <v>1300.3499999999985</v>
      </c>
      <c r="AC1246" s="9">
        <f t="shared" si="176"/>
        <v>5010</v>
      </c>
      <c r="AD1246" s="9">
        <f t="shared" si="177"/>
        <v>0</v>
      </c>
    </row>
    <row r="1247" spans="1:30" x14ac:dyDescent="0.3">
      <c r="A1247" s="13" t="s">
        <v>30</v>
      </c>
      <c r="B1247" s="13" t="s">
        <v>2265</v>
      </c>
      <c r="C1247" s="8">
        <v>1800</v>
      </c>
      <c r="D1247" s="8">
        <v>180000513</v>
      </c>
      <c r="E1247" s="8">
        <v>0</v>
      </c>
      <c r="F1247" s="8" t="s">
        <v>2547</v>
      </c>
      <c r="G1247" s="8" t="s">
        <v>1646</v>
      </c>
      <c r="H1247" s="8" t="s">
        <v>51</v>
      </c>
      <c r="I1247" s="8">
        <v>4</v>
      </c>
      <c r="J1247" s="8">
        <v>5</v>
      </c>
      <c r="K1247" s="8">
        <v>0</v>
      </c>
      <c r="L1247" s="8" t="s">
        <v>344</v>
      </c>
      <c r="M1247" s="8" t="s">
        <v>1565</v>
      </c>
      <c r="N1247" s="8"/>
      <c r="O1247" s="8" t="s">
        <v>38</v>
      </c>
      <c r="P1247" s="9">
        <v>7400</v>
      </c>
      <c r="Q1247" s="9">
        <v>0</v>
      </c>
      <c r="R1247" s="9">
        <f t="shared" si="179"/>
        <v>-7400</v>
      </c>
      <c r="S1247" s="9">
        <v>0</v>
      </c>
      <c r="T1247" s="9">
        <f t="shared" si="175"/>
        <v>0</v>
      </c>
      <c r="U1247" s="9">
        <v>-4919</v>
      </c>
      <c r="V1247" s="9">
        <v>-1059</v>
      </c>
      <c r="W1247" s="9">
        <v>0</v>
      </c>
      <c r="X1247" s="9">
        <v>-1059</v>
      </c>
      <c r="Y1247" s="9">
        <f t="shared" si="180"/>
        <v>5978</v>
      </c>
      <c r="Z1247" s="9">
        <v>0</v>
      </c>
      <c r="AA1247" s="9">
        <f t="shared" si="181"/>
        <v>0</v>
      </c>
      <c r="AB1247" s="9">
        <v>1422</v>
      </c>
      <c r="AC1247" s="9">
        <f t="shared" si="176"/>
        <v>2481</v>
      </c>
      <c r="AD1247" s="9">
        <f t="shared" si="177"/>
        <v>0</v>
      </c>
    </row>
    <row r="1248" spans="1:30" x14ac:dyDescent="0.3">
      <c r="A1248" s="13" t="s">
        <v>30</v>
      </c>
      <c r="B1248" s="13" t="s">
        <v>2265</v>
      </c>
      <c r="C1248" s="8">
        <v>1800</v>
      </c>
      <c r="D1248" s="8">
        <v>180000577</v>
      </c>
      <c r="E1248" s="8">
        <v>0</v>
      </c>
      <c r="F1248" s="8" t="s">
        <v>2548</v>
      </c>
      <c r="G1248" s="8" t="s">
        <v>1894</v>
      </c>
      <c r="H1248" s="8" t="s">
        <v>51</v>
      </c>
      <c r="I1248" s="8">
        <v>1</v>
      </c>
      <c r="J1248" s="8">
        <v>0</v>
      </c>
      <c r="K1248" s="8">
        <v>11</v>
      </c>
      <c r="L1248" s="8" t="s">
        <v>521</v>
      </c>
      <c r="M1248" s="8" t="s">
        <v>522</v>
      </c>
      <c r="N1248" s="8"/>
      <c r="O1248" s="8" t="s">
        <v>38</v>
      </c>
      <c r="P1248" s="9">
        <v>33999</v>
      </c>
      <c r="Q1248" s="9">
        <v>0</v>
      </c>
      <c r="R1248" s="9">
        <f t="shared" si="179"/>
        <v>-33999</v>
      </c>
      <c r="S1248" s="9">
        <v>0</v>
      </c>
      <c r="T1248" s="9">
        <f t="shared" si="175"/>
        <v>0</v>
      </c>
      <c r="U1248" s="9">
        <v>-32299.05</v>
      </c>
      <c r="V1248" s="9">
        <v>0</v>
      </c>
      <c r="W1248" s="9">
        <v>0</v>
      </c>
      <c r="X1248" s="9">
        <v>0</v>
      </c>
      <c r="Y1248" s="9">
        <f t="shared" si="180"/>
        <v>32299.05</v>
      </c>
      <c r="Z1248" s="9">
        <v>0</v>
      </c>
      <c r="AA1248" s="9">
        <f t="shared" si="181"/>
        <v>0</v>
      </c>
      <c r="AB1248" s="9">
        <v>1699.9500000000007</v>
      </c>
      <c r="AC1248" s="9">
        <f t="shared" si="176"/>
        <v>1699.9500000000007</v>
      </c>
      <c r="AD1248" s="9">
        <f t="shared" si="177"/>
        <v>0</v>
      </c>
    </row>
    <row r="1249" spans="1:30" x14ac:dyDescent="0.3">
      <c r="A1249" s="13" t="s">
        <v>30</v>
      </c>
      <c r="B1249" s="13" t="s">
        <v>2265</v>
      </c>
      <c r="C1249" s="8">
        <v>1800</v>
      </c>
      <c r="D1249" s="8">
        <v>180000710</v>
      </c>
      <c r="E1249" s="8">
        <v>0</v>
      </c>
      <c r="F1249" s="8" t="s">
        <v>2549</v>
      </c>
      <c r="G1249" s="8" t="s">
        <v>2550</v>
      </c>
      <c r="H1249" s="8" t="s">
        <v>51</v>
      </c>
      <c r="I1249" s="8">
        <v>5</v>
      </c>
      <c r="J1249" s="8">
        <v>5</v>
      </c>
      <c r="K1249" s="8">
        <v>0</v>
      </c>
      <c r="L1249" s="8" t="s">
        <v>231</v>
      </c>
      <c r="M1249" s="8" t="s">
        <v>2279</v>
      </c>
      <c r="N1249" s="8"/>
      <c r="O1249" s="8" t="s">
        <v>38</v>
      </c>
      <c r="P1249" s="9">
        <v>17550</v>
      </c>
      <c r="Q1249" s="9">
        <v>0</v>
      </c>
      <c r="R1249" s="9">
        <f t="shared" si="179"/>
        <v>-17550</v>
      </c>
      <c r="S1249" s="9">
        <v>0</v>
      </c>
      <c r="T1249" s="9">
        <f t="shared" si="175"/>
        <v>0</v>
      </c>
      <c r="U1249" s="9">
        <v>-64</v>
      </c>
      <c r="V1249" s="9">
        <v>-2512</v>
      </c>
      <c r="W1249" s="9">
        <v>0</v>
      </c>
      <c r="X1249" s="9">
        <v>-2512</v>
      </c>
      <c r="Y1249" s="9">
        <f t="shared" si="180"/>
        <v>2576</v>
      </c>
      <c r="Z1249" s="9">
        <v>0</v>
      </c>
      <c r="AA1249" s="9">
        <f t="shared" si="181"/>
        <v>0</v>
      </c>
      <c r="AB1249" s="9">
        <v>14974</v>
      </c>
      <c r="AC1249" s="9">
        <f t="shared" si="176"/>
        <v>17486</v>
      </c>
      <c r="AD1249" s="9">
        <f t="shared" si="177"/>
        <v>0</v>
      </c>
    </row>
    <row r="1250" spans="1:30" x14ac:dyDescent="0.3">
      <c r="A1250" s="13" t="s">
        <v>30</v>
      </c>
      <c r="B1250" s="13" t="s">
        <v>2265</v>
      </c>
      <c r="C1250" s="8">
        <v>1800</v>
      </c>
      <c r="D1250" s="8">
        <v>180000711</v>
      </c>
      <c r="E1250" s="8">
        <v>0</v>
      </c>
      <c r="F1250" s="8" t="s">
        <v>2551</v>
      </c>
      <c r="G1250" s="8" t="s">
        <v>2552</v>
      </c>
      <c r="H1250" s="8" t="s">
        <v>51</v>
      </c>
      <c r="I1250" s="8">
        <v>3</v>
      </c>
      <c r="J1250" s="8">
        <v>5</v>
      </c>
      <c r="K1250" s="8">
        <v>0</v>
      </c>
      <c r="L1250" s="8" t="s">
        <v>231</v>
      </c>
      <c r="M1250" s="8" t="s">
        <v>2279</v>
      </c>
      <c r="N1250" s="8"/>
      <c r="O1250" s="8" t="s">
        <v>38</v>
      </c>
      <c r="P1250" s="9">
        <v>10170</v>
      </c>
      <c r="Q1250" s="9">
        <v>0</v>
      </c>
      <c r="R1250" s="9">
        <f t="shared" si="179"/>
        <v>-10170</v>
      </c>
      <c r="S1250" s="9">
        <v>0</v>
      </c>
      <c r="T1250" s="9">
        <f t="shared" si="175"/>
        <v>0</v>
      </c>
      <c r="U1250" s="9">
        <v>-37</v>
      </c>
      <c r="V1250" s="9">
        <v>-1456</v>
      </c>
      <c r="W1250" s="9">
        <v>0</v>
      </c>
      <c r="X1250" s="9">
        <v>-1456</v>
      </c>
      <c r="Y1250" s="9">
        <f t="shared" si="180"/>
        <v>1493</v>
      </c>
      <c r="Z1250" s="9">
        <v>0</v>
      </c>
      <c r="AA1250" s="9">
        <f t="shared" si="181"/>
        <v>0</v>
      </c>
      <c r="AB1250" s="9">
        <v>8677</v>
      </c>
      <c r="AC1250" s="9">
        <f t="shared" si="176"/>
        <v>10133</v>
      </c>
      <c r="AD1250" s="9">
        <f t="shared" si="177"/>
        <v>0</v>
      </c>
    </row>
    <row r="1251" spans="1:30" x14ac:dyDescent="0.3">
      <c r="A1251" s="13" t="s">
        <v>30</v>
      </c>
      <c r="B1251" s="13" t="s">
        <v>2265</v>
      </c>
      <c r="C1251" s="8">
        <v>1800</v>
      </c>
      <c r="D1251" s="8">
        <v>180000712</v>
      </c>
      <c r="E1251" s="8">
        <v>0</v>
      </c>
      <c r="F1251" s="8" t="s">
        <v>2553</v>
      </c>
      <c r="G1251" s="8" t="s">
        <v>2554</v>
      </c>
      <c r="H1251" s="8" t="s">
        <v>51</v>
      </c>
      <c r="I1251" s="8">
        <v>4</v>
      </c>
      <c r="J1251" s="8">
        <v>5</v>
      </c>
      <c r="K1251" s="8">
        <v>0</v>
      </c>
      <c r="L1251" s="8" t="s">
        <v>231</v>
      </c>
      <c r="M1251" s="8" t="s">
        <v>2279</v>
      </c>
      <c r="N1251" s="8"/>
      <c r="O1251" s="8" t="s">
        <v>38</v>
      </c>
      <c r="P1251" s="9">
        <v>32400</v>
      </c>
      <c r="Q1251" s="9">
        <v>0</v>
      </c>
      <c r="R1251" s="9">
        <f t="shared" si="179"/>
        <v>-32400</v>
      </c>
      <c r="S1251" s="9">
        <v>0</v>
      </c>
      <c r="T1251" s="9">
        <f t="shared" si="175"/>
        <v>0</v>
      </c>
      <c r="U1251" s="9">
        <v>-118</v>
      </c>
      <c r="V1251" s="9">
        <v>-4638</v>
      </c>
      <c r="W1251" s="9">
        <v>0</v>
      </c>
      <c r="X1251" s="9">
        <v>-4638</v>
      </c>
      <c r="Y1251" s="9">
        <f t="shared" si="180"/>
        <v>4756</v>
      </c>
      <c r="Z1251" s="9">
        <v>0</v>
      </c>
      <c r="AA1251" s="9">
        <f t="shared" si="181"/>
        <v>0</v>
      </c>
      <c r="AB1251" s="9">
        <v>27644</v>
      </c>
      <c r="AC1251" s="9">
        <f t="shared" si="176"/>
        <v>32282</v>
      </c>
      <c r="AD1251" s="9">
        <f t="shared" si="177"/>
        <v>0</v>
      </c>
    </row>
    <row r="1252" spans="1:30" x14ac:dyDescent="0.3">
      <c r="A1252" s="8" t="s">
        <v>30</v>
      </c>
      <c r="B1252" s="8" t="s">
        <v>2265</v>
      </c>
      <c r="C1252" s="8">
        <v>1900</v>
      </c>
      <c r="D1252" s="8">
        <v>190000157</v>
      </c>
      <c r="E1252" s="8">
        <v>0</v>
      </c>
      <c r="F1252" s="8" t="s">
        <v>2555</v>
      </c>
      <c r="G1252" s="8" t="s">
        <v>2556</v>
      </c>
      <c r="H1252" s="8" t="s">
        <v>106</v>
      </c>
      <c r="I1252" s="8">
        <v>1</v>
      </c>
      <c r="J1252" s="8">
        <v>0</v>
      </c>
      <c r="K1252" s="8">
        <v>1</v>
      </c>
      <c r="L1252" s="8" t="s">
        <v>2557</v>
      </c>
      <c r="M1252" s="8" t="s">
        <v>53</v>
      </c>
      <c r="N1252" s="8"/>
      <c r="O1252" s="8" t="s">
        <v>38</v>
      </c>
      <c r="P1252" s="9">
        <v>78500</v>
      </c>
      <c r="Q1252" s="9">
        <v>0</v>
      </c>
      <c r="R1252" s="9">
        <v>0</v>
      </c>
      <c r="S1252" s="9">
        <v>0</v>
      </c>
      <c r="T1252" s="9">
        <f t="shared" si="175"/>
        <v>78500</v>
      </c>
      <c r="U1252" s="9">
        <v>-74575</v>
      </c>
      <c r="V1252" s="9">
        <v>0</v>
      </c>
      <c r="W1252" s="9">
        <v>0</v>
      </c>
      <c r="X1252" s="9">
        <v>0</v>
      </c>
      <c r="Y1252" s="9">
        <v>0</v>
      </c>
      <c r="Z1252" s="9">
        <v>0</v>
      </c>
      <c r="AA1252" s="9">
        <f t="shared" si="178"/>
        <v>-74575</v>
      </c>
      <c r="AB1252" s="9">
        <v>0</v>
      </c>
      <c r="AC1252" s="9">
        <f t="shared" si="176"/>
        <v>3925</v>
      </c>
      <c r="AD1252" s="9">
        <f t="shared" si="177"/>
        <v>3925</v>
      </c>
    </row>
    <row r="1253" spans="1:30" x14ac:dyDescent="0.3">
      <c r="A1253" s="8" t="s">
        <v>30</v>
      </c>
      <c r="B1253" s="8" t="s">
        <v>2265</v>
      </c>
      <c r="C1253" s="8">
        <v>1900</v>
      </c>
      <c r="D1253" s="8">
        <v>190000284</v>
      </c>
      <c r="E1253" s="8">
        <v>0</v>
      </c>
      <c r="F1253" s="8" t="s">
        <v>2558</v>
      </c>
      <c r="G1253" s="8" t="s">
        <v>2559</v>
      </c>
      <c r="H1253" s="8" t="s">
        <v>106</v>
      </c>
      <c r="I1253" s="8">
        <v>1</v>
      </c>
      <c r="J1253" s="8">
        <v>3</v>
      </c>
      <c r="K1253" s="8">
        <v>8</v>
      </c>
      <c r="L1253" s="8" t="s">
        <v>132</v>
      </c>
      <c r="M1253" s="8" t="s">
        <v>53</v>
      </c>
      <c r="N1253" s="8"/>
      <c r="O1253" s="8" t="s">
        <v>38</v>
      </c>
      <c r="P1253" s="9">
        <v>33000.01</v>
      </c>
      <c r="Q1253" s="9">
        <v>0</v>
      </c>
      <c r="R1253" s="9">
        <v>0</v>
      </c>
      <c r="S1253" s="9">
        <v>0</v>
      </c>
      <c r="T1253" s="9">
        <f t="shared" si="175"/>
        <v>33000.01</v>
      </c>
      <c r="U1253" s="9">
        <v>-31349.599999999999</v>
      </c>
      <c r="V1253" s="9">
        <v>0</v>
      </c>
      <c r="W1253" s="9">
        <v>0</v>
      </c>
      <c r="X1253" s="9">
        <v>0</v>
      </c>
      <c r="Y1253" s="9">
        <v>0</v>
      </c>
      <c r="Z1253" s="9">
        <v>0</v>
      </c>
      <c r="AA1253" s="9">
        <f t="shared" si="178"/>
        <v>-31349.599999999999</v>
      </c>
      <c r="AB1253" s="9">
        <v>0</v>
      </c>
      <c r="AC1253" s="9">
        <f t="shared" si="176"/>
        <v>1650.4100000000035</v>
      </c>
      <c r="AD1253" s="9">
        <f t="shared" si="177"/>
        <v>1650.4100000000035</v>
      </c>
    </row>
    <row r="1254" spans="1:30" x14ac:dyDescent="0.3">
      <c r="A1254" s="8" t="s">
        <v>30</v>
      </c>
      <c r="B1254" s="8" t="s">
        <v>2265</v>
      </c>
      <c r="C1254" s="8">
        <v>1900</v>
      </c>
      <c r="D1254" s="8">
        <v>190000361</v>
      </c>
      <c r="E1254" s="8">
        <v>0</v>
      </c>
      <c r="F1254" s="8" t="s">
        <v>2560</v>
      </c>
      <c r="G1254" s="8" t="s">
        <v>2561</v>
      </c>
      <c r="H1254" s="8" t="s">
        <v>106</v>
      </c>
      <c r="I1254" s="8">
        <v>2</v>
      </c>
      <c r="J1254" s="8">
        <v>2</v>
      </c>
      <c r="K1254" s="8">
        <v>5</v>
      </c>
      <c r="L1254" s="8" t="s">
        <v>2562</v>
      </c>
      <c r="M1254" s="8" t="s">
        <v>53</v>
      </c>
      <c r="N1254" s="8"/>
      <c r="O1254" s="8" t="s">
        <v>38</v>
      </c>
      <c r="P1254" s="9">
        <v>3899.7</v>
      </c>
      <c r="Q1254" s="9">
        <v>0</v>
      </c>
      <c r="R1254" s="9">
        <v>0</v>
      </c>
      <c r="S1254" s="9">
        <v>0</v>
      </c>
      <c r="T1254" s="9">
        <f t="shared" si="175"/>
        <v>3899.7</v>
      </c>
      <c r="U1254" s="9">
        <v>-3704.56</v>
      </c>
      <c r="V1254" s="9">
        <v>0</v>
      </c>
      <c r="W1254" s="9">
        <v>0</v>
      </c>
      <c r="X1254" s="9">
        <v>0</v>
      </c>
      <c r="Y1254" s="9">
        <v>0</v>
      </c>
      <c r="Z1254" s="9">
        <v>0</v>
      </c>
      <c r="AA1254" s="9">
        <f t="shared" si="178"/>
        <v>-3704.56</v>
      </c>
      <c r="AB1254" s="9">
        <v>0</v>
      </c>
      <c r="AC1254" s="9">
        <f t="shared" si="176"/>
        <v>195.13999999999987</v>
      </c>
      <c r="AD1254" s="9">
        <f t="shared" si="177"/>
        <v>195.13999999999987</v>
      </c>
    </row>
    <row r="1255" spans="1:30" x14ac:dyDescent="0.3">
      <c r="A1255" s="8" t="s">
        <v>30</v>
      </c>
      <c r="B1255" s="8" t="s">
        <v>2265</v>
      </c>
      <c r="C1255" s="8">
        <v>2000</v>
      </c>
      <c r="D1255" s="8">
        <v>200001508</v>
      </c>
      <c r="E1255" s="8">
        <v>0</v>
      </c>
      <c r="F1255" s="8" t="s">
        <v>2563</v>
      </c>
      <c r="G1255" s="8" t="s">
        <v>2564</v>
      </c>
      <c r="H1255" s="8" t="s">
        <v>235</v>
      </c>
      <c r="I1255" s="8">
        <v>150</v>
      </c>
      <c r="J1255" s="8">
        <v>10</v>
      </c>
      <c r="K1255" s="8">
        <v>0</v>
      </c>
      <c r="L1255" s="8" t="s">
        <v>197</v>
      </c>
      <c r="M1255" s="8" t="s">
        <v>2441</v>
      </c>
      <c r="N1255" s="8"/>
      <c r="O1255" s="8" t="s">
        <v>38</v>
      </c>
      <c r="P1255" s="9">
        <v>24050</v>
      </c>
      <c r="Q1255" s="9">
        <v>0</v>
      </c>
      <c r="R1255" s="9">
        <v>0</v>
      </c>
      <c r="S1255" s="9">
        <v>0</v>
      </c>
      <c r="T1255" s="9">
        <f t="shared" si="175"/>
        <v>24050</v>
      </c>
      <c r="U1255" s="9">
        <v>-8163</v>
      </c>
      <c r="V1255" s="9">
        <v>-1721</v>
      </c>
      <c r="W1255" s="9">
        <v>0</v>
      </c>
      <c r="X1255" s="9">
        <v>-1721</v>
      </c>
      <c r="Y1255" s="9">
        <v>0</v>
      </c>
      <c r="Z1255" s="9">
        <v>0</v>
      </c>
      <c r="AA1255" s="9">
        <f t="shared" si="178"/>
        <v>-9884</v>
      </c>
      <c r="AB1255" s="9">
        <v>0</v>
      </c>
      <c r="AC1255" s="9">
        <f t="shared" si="176"/>
        <v>15887</v>
      </c>
      <c r="AD1255" s="9">
        <f t="shared" si="177"/>
        <v>14166</v>
      </c>
    </row>
    <row r="1256" spans="1:30" x14ac:dyDescent="0.3">
      <c r="A1256" s="8" t="s">
        <v>30</v>
      </c>
      <c r="B1256" s="8" t="s">
        <v>2265</v>
      </c>
      <c r="C1256" s="8">
        <v>2000</v>
      </c>
      <c r="D1256" s="8">
        <v>200002326</v>
      </c>
      <c r="E1256" s="8">
        <v>0</v>
      </c>
      <c r="F1256" s="8" t="s">
        <v>2565</v>
      </c>
      <c r="G1256" s="8" t="s">
        <v>50</v>
      </c>
      <c r="H1256" s="8" t="s">
        <v>235</v>
      </c>
      <c r="I1256" s="8">
        <v>4</v>
      </c>
      <c r="J1256" s="8">
        <v>10</v>
      </c>
      <c r="K1256" s="8">
        <v>0</v>
      </c>
      <c r="L1256" s="8" t="s">
        <v>231</v>
      </c>
      <c r="M1256" s="8" t="s">
        <v>2279</v>
      </c>
      <c r="N1256" s="8"/>
      <c r="O1256" s="8" t="s">
        <v>38</v>
      </c>
      <c r="P1256" s="9">
        <v>10360</v>
      </c>
      <c r="Q1256" s="9">
        <v>0</v>
      </c>
      <c r="R1256" s="9">
        <v>0</v>
      </c>
      <c r="S1256" s="9">
        <v>0</v>
      </c>
      <c r="T1256" s="9">
        <f t="shared" si="175"/>
        <v>10360</v>
      </c>
      <c r="U1256" s="9">
        <v>-19</v>
      </c>
      <c r="V1256" s="9">
        <v>-742</v>
      </c>
      <c r="W1256" s="9">
        <v>0</v>
      </c>
      <c r="X1256" s="9">
        <v>-742</v>
      </c>
      <c r="Y1256" s="9">
        <v>0</v>
      </c>
      <c r="Z1256" s="9">
        <v>0</v>
      </c>
      <c r="AA1256" s="9">
        <f t="shared" si="178"/>
        <v>-761</v>
      </c>
      <c r="AB1256" s="9">
        <v>0</v>
      </c>
      <c r="AC1256" s="9">
        <f t="shared" si="176"/>
        <v>10341</v>
      </c>
      <c r="AD1256" s="9">
        <f t="shared" si="177"/>
        <v>9599</v>
      </c>
    </row>
    <row r="1257" spans="1:30" x14ac:dyDescent="0.3">
      <c r="A1257" s="8" t="s">
        <v>30</v>
      </c>
      <c r="B1257" s="8" t="s">
        <v>2265</v>
      </c>
      <c r="C1257" s="8">
        <v>2000</v>
      </c>
      <c r="D1257" s="8">
        <v>200002327</v>
      </c>
      <c r="E1257" s="8">
        <v>0</v>
      </c>
      <c r="F1257" s="8" t="s">
        <v>2566</v>
      </c>
      <c r="G1257" s="8" t="s">
        <v>788</v>
      </c>
      <c r="H1257" s="8" t="s">
        <v>235</v>
      </c>
      <c r="I1257" s="8">
        <v>4</v>
      </c>
      <c r="J1257" s="8">
        <v>10</v>
      </c>
      <c r="K1257" s="8">
        <v>0</v>
      </c>
      <c r="L1257" s="8" t="s">
        <v>231</v>
      </c>
      <c r="M1257" s="8" t="s">
        <v>2279</v>
      </c>
      <c r="N1257" s="8"/>
      <c r="O1257" s="8" t="s">
        <v>38</v>
      </c>
      <c r="P1257" s="9">
        <v>11120</v>
      </c>
      <c r="Q1257" s="9">
        <v>0</v>
      </c>
      <c r="R1257" s="9">
        <v>0</v>
      </c>
      <c r="S1257" s="9">
        <v>0</v>
      </c>
      <c r="T1257" s="9">
        <f t="shared" si="175"/>
        <v>11120</v>
      </c>
      <c r="U1257" s="9">
        <v>-20</v>
      </c>
      <c r="V1257" s="9">
        <v>-796</v>
      </c>
      <c r="W1257" s="9">
        <v>0</v>
      </c>
      <c r="X1257" s="9">
        <v>-796</v>
      </c>
      <c r="Y1257" s="9">
        <v>0</v>
      </c>
      <c r="Z1257" s="9">
        <v>0</v>
      </c>
      <c r="AA1257" s="9">
        <f t="shared" si="178"/>
        <v>-816</v>
      </c>
      <c r="AB1257" s="9">
        <v>0</v>
      </c>
      <c r="AC1257" s="9">
        <f t="shared" si="176"/>
        <v>11100</v>
      </c>
      <c r="AD1257" s="9">
        <f t="shared" si="177"/>
        <v>10304</v>
      </c>
    </row>
    <row r="1258" spans="1:30" x14ac:dyDescent="0.3">
      <c r="A1258" s="8" t="s">
        <v>30</v>
      </c>
      <c r="B1258" s="8" t="s">
        <v>2265</v>
      </c>
      <c r="C1258" s="8">
        <v>2000</v>
      </c>
      <c r="D1258" s="8">
        <v>200002328</v>
      </c>
      <c r="E1258" s="8">
        <v>0</v>
      </c>
      <c r="F1258" s="8" t="s">
        <v>2567</v>
      </c>
      <c r="G1258" s="8" t="s">
        <v>2568</v>
      </c>
      <c r="H1258" s="8" t="s">
        <v>235</v>
      </c>
      <c r="I1258" s="8">
        <v>200</v>
      </c>
      <c r="J1258" s="8">
        <v>10</v>
      </c>
      <c r="K1258" s="8">
        <v>0</v>
      </c>
      <c r="L1258" s="8" t="s">
        <v>231</v>
      </c>
      <c r="M1258" s="8" t="s">
        <v>2279</v>
      </c>
      <c r="N1258" s="8"/>
      <c r="O1258" s="8" t="s">
        <v>38</v>
      </c>
      <c r="P1258" s="9">
        <v>34000</v>
      </c>
      <c r="Q1258" s="9">
        <v>0</v>
      </c>
      <c r="R1258" s="9">
        <v>0</v>
      </c>
      <c r="S1258" s="9">
        <v>0</v>
      </c>
      <c r="T1258" s="9">
        <f t="shared" si="175"/>
        <v>34000</v>
      </c>
      <c r="U1258" s="9">
        <v>-62</v>
      </c>
      <c r="V1258" s="9">
        <v>-2434</v>
      </c>
      <c r="W1258" s="9">
        <v>0</v>
      </c>
      <c r="X1258" s="9">
        <v>-2434</v>
      </c>
      <c r="Y1258" s="9">
        <v>0</v>
      </c>
      <c r="Z1258" s="9">
        <v>0</v>
      </c>
      <c r="AA1258" s="9">
        <f t="shared" si="178"/>
        <v>-2496</v>
      </c>
      <c r="AB1258" s="9">
        <v>0</v>
      </c>
      <c r="AC1258" s="9">
        <f t="shared" si="176"/>
        <v>33938</v>
      </c>
      <c r="AD1258" s="9">
        <f t="shared" si="177"/>
        <v>31504</v>
      </c>
    </row>
    <row r="1259" spans="1:30" x14ac:dyDescent="0.3">
      <c r="A1259" s="8" t="s">
        <v>30</v>
      </c>
      <c r="B1259" s="8" t="s">
        <v>2265</v>
      </c>
      <c r="C1259" s="8">
        <v>2000</v>
      </c>
      <c r="D1259" s="8">
        <v>200002329</v>
      </c>
      <c r="E1259" s="8">
        <v>0</v>
      </c>
      <c r="F1259" s="8" t="s">
        <v>2569</v>
      </c>
      <c r="G1259" s="8" t="s">
        <v>2570</v>
      </c>
      <c r="H1259" s="8" t="s">
        <v>235</v>
      </c>
      <c r="I1259" s="8">
        <v>200</v>
      </c>
      <c r="J1259" s="8">
        <v>10</v>
      </c>
      <c r="K1259" s="8">
        <v>0</v>
      </c>
      <c r="L1259" s="8" t="s">
        <v>231</v>
      </c>
      <c r="M1259" s="8" t="s">
        <v>2279</v>
      </c>
      <c r="N1259" s="8"/>
      <c r="O1259" s="8" t="s">
        <v>38</v>
      </c>
      <c r="P1259" s="9">
        <v>40860.18</v>
      </c>
      <c r="Q1259" s="9">
        <v>0</v>
      </c>
      <c r="R1259" s="9">
        <v>0</v>
      </c>
      <c r="S1259" s="9">
        <v>0</v>
      </c>
      <c r="T1259" s="9">
        <f t="shared" si="175"/>
        <v>40860.18</v>
      </c>
      <c r="U1259" s="9">
        <v>-74</v>
      </c>
      <c r="V1259" s="9">
        <v>-2925</v>
      </c>
      <c r="W1259" s="9">
        <v>0</v>
      </c>
      <c r="X1259" s="9">
        <v>-2925</v>
      </c>
      <c r="Y1259" s="9">
        <v>0</v>
      </c>
      <c r="Z1259" s="9">
        <v>0</v>
      </c>
      <c r="AA1259" s="9">
        <f t="shared" si="178"/>
        <v>-2999</v>
      </c>
      <c r="AB1259" s="9">
        <v>0</v>
      </c>
      <c r="AC1259" s="9">
        <f t="shared" si="176"/>
        <v>40786.18</v>
      </c>
      <c r="AD1259" s="9">
        <f t="shared" si="177"/>
        <v>37861.18</v>
      </c>
    </row>
    <row r="1260" spans="1:30" x14ac:dyDescent="0.3">
      <c r="A1260" s="8" t="s">
        <v>30</v>
      </c>
      <c r="B1260" s="8" t="s">
        <v>2265</v>
      </c>
      <c r="C1260" s="8">
        <v>2000</v>
      </c>
      <c r="D1260" s="8">
        <v>200002359</v>
      </c>
      <c r="E1260" s="8">
        <v>0</v>
      </c>
      <c r="F1260" s="8" t="s">
        <v>2571</v>
      </c>
      <c r="G1260" s="8" t="s">
        <v>2572</v>
      </c>
      <c r="H1260" s="8" t="s">
        <v>235</v>
      </c>
      <c r="I1260" s="8">
        <v>0</v>
      </c>
      <c r="J1260" s="8">
        <v>7</v>
      </c>
      <c r="K1260" s="8">
        <v>0</v>
      </c>
      <c r="L1260" s="8" t="s">
        <v>149</v>
      </c>
      <c r="M1260" s="8" t="s">
        <v>149</v>
      </c>
      <c r="N1260" s="8"/>
      <c r="O1260" s="8" t="s">
        <v>38</v>
      </c>
      <c r="P1260" s="9">
        <v>0</v>
      </c>
      <c r="Q1260" s="9">
        <v>0</v>
      </c>
      <c r="R1260" s="9">
        <v>0</v>
      </c>
      <c r="S1260" s="9">
        <v>123374.63</v>
      </c>
      <c r="T1260" s="9">
        <f t="shared" si="175"/>
        <v>123374.63</v>
      </c>
      <c r="U1260" s="9">
        <v>0</v>
      </c>
      <c r="V1260" s="9">
        <v>-2975</v>
      </c>
      <c r="W1260" s="9">
        <v>0</v>
      </c>
      <c r="X1260" s="9">
        <v>-2975</v>
      </c>
      <c r="Y1260" s="9">
        <v>0</v>
      </c>
      <c r="Z1260" s="9">
        <v>-35479</v>
      </c>
      <c r="AA1260" s="9">
        <f t="shared" si="178"/>
        <v>-38454</v>
      </c>
      <c r="AB1260" s="9">
        <v>0</v>
      </c>
      <c r="AC1260" s="9">
        <f t="shared" si="176"/>
        <v>0</v>
      </c>
      <c r="AD1260" s="9">
        <f t="shared" si="177"/>
        <v>84920.63</v>
      </c>
    </row>
    <row r="1261" spans="1:30" x14ac:dyDescent="0.3">
      <c r="A1261" s="8" t="s">
        <v>30</v>
      </c>
      <c r="B1261" s="8" t="s">
        <v>2265</v>
      </c>
      <c r="C1261" s="8">
        <v>2000</v>
      </c>
      <c r="D1261" s="8">
        <v>200002360</v>
      </c>
      <c r="E1261" s="8">
        <v>0</v>
      </c>
      <c r="F1261" s="8" t="s">
        <v>2573</v>
      </c>
      <c r="G1261" s="8" t="s">
        <v>2574</v>
      </c>
      <c r="H1261" s="8" t="s">
        <v>235</v>
      </c>
      <c r="I1261" s="8">
        <v>0</v>
      </c>
      <c r="J1261" s="8">
        <v>7</v>
      </c>
      <c r="K1261" s="8">
        <v>0</v>
      </c>
      <c r="L1261" s="8" t="s">
        <v>149</v>
      </c>
      <c r="M1261" s="8" t="s">
        <v>149</v>
      </c>
      <c r="N1261" s="8"/>
      <c r="O1261" s="8" t="s">
        <v>38</v>
      </c>
      <c r="P1261" s="9">
        <v>0</v>
      </c>
      <c r="Q1261" s="9">
        <v>0</v>
      </c>
      <c r="R1261" s="9">
        <v>0</v>
      </c>
      <c r="S1261" s="9">
        <v>33413.96</v>
      </c>
      <c r="T1261" s="9">
        <f t="shared" si="175"/>
        <v>33413.96</v>
      </c>
      <c r="U1261" s="9">
        <v>0</v>
      </c>
      <c r="V1261" s="9">
        <v>-806</v>
      </c>
      <c r="W1261" s="9">
        <v>0</v>
      </c>
      <c r="X1261" s="9">
        <v>-806</v>
      </c>
      <c r="Y1261" s="9">
        <v>0</v>
      </c>
      <c r="Z1261" s="9">
        <v>-9609</v>
      </c>
      <c r="AA1261" s="9">
        <f t="shared" si="178"/>
        <v>-10415</v>
      </c>
      <c r="AB1261" s="9">
        <v>0</v>
      </c>
      <c r="AC1261" s="9">
        <f t="shared" si="176"/>
        <v>0</v>
      </c>
      <c r="AD1261" s="9">
        <f t="shared" si="177"/>
        <v>22998.959999999999</v>
      </c>
    </row>
    <row r="1262" spans="1:30" x14ac:dyDescent="0.3">
      <c r="A1262" s="13" t="s">
        <v>30</v>
      </c>
      <c r="B1262" s="13" t="s">
        <v>2265</v>
      </c>
      <c r="C1262" s="8">
        <v>2100</v>
      </c>
      <c r="D1262" s="8">
        <v>210000376</v>
      </c>
      <c r="E1262" s="8">
        <v>0</v>
      </c>
      <c r="F1262" s="8" t="s">
        <v>2575</v>
      </c>
      <c r="G1262" s="8" t="s">
        <v>951</v>
      </c>
      <c r="H1262" s="8" t="s">
        <v>309</v>
      </c>
      <c r="I1262" s="8">
        <v>1</v>
      </c>
      <c r="J1262" s="8">
        <v>10</v>
      </c>
      <c r="K1262" s="8">
        <v>0</v>
      </c>
      <c r="L1262" s="8" t="s">
        <v>1059</v>
      </c>
      <c r="M1262" s="8" t="s">
        <v>1059</v>
      </c>
      <c r="N1262" s="8"/>
      <c r="O1262" s="8" t="s">
        <v>38</v>
      </c>
      <c r="P1262" s="9">
        <v>51200</v>
      </c>
      <c r="Q1262" s="9">
        <v>0</v>
      </c>
      <c r="R1262" s="9">
        <f t="shared" ref="R1262:R1265" si="182">-P1262</f>
        <v>-51200</v>
      </c>
      <c r="S1262" s="9">
        <v>0</v>
      </c>
      <c r="T1262" s="9">
        <f t="shared" si="175"/>
        <v>0</v>
      </c>
      <c r="U1262" s="9">
        <v>-20669</v>
      </c>
      <c r="V1262" s="9">
        <v>-3665</v>
      </c>
      <c r="W1262" s="9">
        <v>0</v>
      </c>
      <c r="X1262" s="9">
        <v>-3665</v>
      </c>
      <c r="Y1262" s="9">
        <f t="shared" ref="Y1262:Y1265" si="183">-(U1262+X1262+Z1262)</f>
        <v>24334</v>
      </c>
      <c r="Z1262" s="9">
        <v>0</v>
      </c>
      <c r="AA1262" s="9">
        <f t="shared" ref="AA1262:AA1265" si="184">U1262+X1262+Y1262+Z1262</f>
        <v>0</v>
      </c>
      <c r="AB1262" s="9">
        <v>26866</v>
      </c>
      <c r="AC1262" s="9">
        <f t="shared" si="176"/>
        <v>30531</v>
      </c>
      <c r="AD1262" s="9">
        <f t="shared" si="177"/>
        <v>0</v>
      </c>
    </row>
    <row r="1263" spans="1:30" x14ac:dyDescent="0.3">
      <c r="A1263" s="13" t="s">
        <v>30</v>
      </c>
      <c r="B1263" s="13" t="s">
        <v>2265</v>
      </c>
      <c r="C1263" s="8">
        <v>2100</v>
      </c>
      <c r="D1263" s="8">
        <v>210000377</v>
      </c>
      <c r="E1263" s="8">
        <v>0</v>
      </c>
      <c r="F1263" s="8" t="s">
        <v>2576</v>
      </c>
      <c r="G1263" s="8" t="s">
        <v>2577</v>
      </c>
      <c r="H1263" s="8" t="s">
        <v>309</v>
      </c>
      <c r="I1263" s="8">
        <v>1</v>
      </c>
      <c r="J1263" s="8">
        <v>10</v>
      </c>
      <c r="K1263" s="8">
        <v>0</v>
      </c>
      <c r="L1263" s="8" t="s">
        <v>1059</v>
      </c>
      <c r="M1263" s="8" t="s">
        <v>1059</v>
      </c>
      <c r="N1263" s="8"/>
      <c r="O1263" s="8" t="s">
        <v>38</v>
      </c>
      <c r="P1263" s="9">
        <v>56030</v>
      </c>
      <c r="Q1263" s="9">
        <v>0</v>
      </c>
      <c r="R1263" s="9">
        <f t="shared" si="182"/>
        <v>-56030</v>
      </c>
      <c r="S1263" s="9">
        <v>0</v>
      </c>
      <c r="T1263" s="9">
        <f t="shared" si="175"/>
        <v>0</v>
      </c>
      <c r="U1263" s="9">
        <v>-22619</v>
      </c>
      <c r="V1263" s="9">
        <v>-4010</v>
      </c>
      <c r="W1263" s="9">
        <v>0</v>
      </c>
      <c r="X1263" s="9">
        <v>-4010</v>
      </c>
      <c r="Y1263" s="9">
        <f t="shared" si="183"/>
        <v>26629</v>
      </c>
      <c r="Z1263" s="9">
        <v>0</v>
      </c>
      <c r="AA1263" s="9">
        <f t="shared" si="184"/>
        <v>0</v>
      </c>
      <c r="AB1263" s="9">
        <v>29401</v>
      </c>
      <c r="AC1263" s="9">
        <f t="shared" si="176"/>
        <v>33411</v>
      </c>
      <c r="AD1263" s="9">
        <f t="shared" si="177"/>
        <v>0</v>
      </c>
    </row>
    <row r="1264" spans="1:30" x14ac:dyDescent="0.3">
      <c r="A1264" s="13" t="s">
        <v>30</v>
      </c>
      <c r="B1264" s="13" t="s">
        <v>2265</v>
      </c>
      <c r="C1264" s="8">
        <v>2100</v>
      </c>
      <c r="D1264" s="8">
        <v>210000403</v>
      </c>
      <c r="E1264" s="8">
        <v>0</v>
      </c>
      <c r="F1264" s="8" t="s">
        <v>2578</v>
      </c>
      <c r="G1264" s="8" t="s">
        <v>2579</v>
      </c>
      <c r="H1264" s="8" t="s">
        <v>309</v>
      </c>
      <c r="I1264" s="8">
        <v>3</v>
      </c>
      <c r="J1264" s="8">
        <v>10</v>
      </c>
      <c r="K1264" s="8">
        <v>0</v>
      </c>
      <c r="L1264" s="8" t="s">
        <v>179</v>
      </c>
      <c r="M1264" s="8" t="s">
        <v>425</v>
      </c>
      <c r="N1264" s="8"/>
      <c r="O1264" s="8" t="s">
        <v>38</v>
      </c>
      <c r="P1264" s="9">
        <v>20700</v>
      </c>
      <c r="Q1264" s="9">
        <v>0</v>
      </c>
      <c r="R1264" s="9">
        <f t="shared" si="182"/>
        <v>-20700</v>
      </c>
      <c r="S1264" s="9">
        <v>0</v>
      </c>
      <c r="T1264" s="9">
        <f t="shared" si="175"/>
        <v>0</v>
      </c>
      <c r="U1264" s="9">
        <v>-7888</v>
      </c>
      <c r="V1264" s="9">
        <v>-1482</v>
      </c>
      <c r="W1264" s="9">
        <v>0</v>
      </c>
      <c r="X1264" s="9">
        <v>-1482</v>
      </c>
      <c r="Y1264" s="9">
        <f t="shared" si="183"/>
        <v>9370</v>
      </c>
      <c r="Z1264" s="9">
        <v>0</v>
      </c>
      <c r="AA1264" s="9">
        <f t="shared" si="184"/>
        <v>0</v>
      </c>
      <c r="AB1264" s="9">
        <v>11330</v>
      </c>
      <c r="AC1264" s="9">
        <f t="shared" si="176"/>
        <v>12812</v>
      </c>
      <c r="AD1264" s="9">
        <f t="shared" si="177"/>
        <v>0</v>
      </c>
    </row>
    <row r="1265" spans="1:30" x14ac:dyDescent="0.3">
      <c r="A1265" s="13" t="s">
        <v>30</v>
      </c>
      <c r="B1265" s="13" t="s">
        <v>2265</v>
      </c>
      <c r="C1265" s="8">
        <v>2100</v>
      </c>
      <c r="D1265" s="8">
        <v>210000475</v>
      </c>
      <c r="E1265" s="8">
        <v>0</v>
      </c>
      <c r="F1265" s="8" t="s">
        <v>2580</v>
      </c>
      <c r="G1265" s="8" t="s">
        <v>2581</v>
      </c>
      <c r="H1265" s="8" t="s">
        <v>309</v>
      </c>
      <c r="I1265" s="8">
        <v>133</v>
      </c>
      <c r="J1265" s="8">
        <v>10</v>
      </c>
      <c r="K1265" s="8">
        <v>0</v>
      </c>
      <c r="L1265" s="8" t="s">
        <v>188</v>
      </c>
      <c r="M1265" s="8" t="s">
        <v>2582</v>
      </c>
      <c r="N1265" s="8"/>
      <c r="O1265" s="8" t="s">
        <v>38</v>
      </c>
      <c r="P1265" s="9">
        <v>160583.04999999999</v>
      </c>
      <c r="Q1265" s="9">
        <v>0</v>
      </c>
      <c r="R1265" s="9">
        <f t="shared" si="182"/>
        <v>-160583.04999999999</v>
      </c>
      <c r="S1265" s="9">
        <v>0</v>
      </c>
      <c r="T1265" s="9">
        <f t="shared" si="175"/>
        <v>0</v>
      </c>
      <c r="U1265" s="9">
        <v>-56214</v>
      </c>
      <c r="V1265" s="9">
        <v>-11494</v>
      </c>
      <c r="W1265" s="9">
        <v>0</v>
      </c>
      <c r="X1265" s="9">
        <v>-11494</v>
      </c>
      <c r="Y1265" s="9">
        <f t="shared" si="183"/>
        <v>67708</v>
      </c>
      <c r="Z1265" s="9">
        <v>0</v>
      </c>
      <c r="AA1265" s="9">
        <f t="shared" si="184"/>
        <v>0</v>
      </c>
      <c r="AB1265" s="9">
        <v>92875.049999999988</v>
      </c>
      <c r="AC1265" s="9">
        <f t="shared" si="176"/>
        <v>104369.04999999999</v>
      </c>
      <c r="AD1265" s="9">
        <f t="shared" si="177"/>
        <v>0</v>
      </c>
    </row>
    <row r="1266" spans="1:30" x14ac:dyDescent="0.3">
      <c r="A1266" s="8" t="s">
        <v>30</v>
      </c>
      <c r="B1266" s="8" t="s">
        <v>2265</v>
      </c>
      <c r="C1266" s="8">
        <v>2100</v>
      </c>
      <c r="D1266" s="8">
        <v>210000693</v>
      </c>
      <c r="E1266" s="8">
        <v>0</v>
      </c>
      <c r="F1266" s="8" t="s">
        <v>2583</v>
      </c>
      <c r="G1266" s="8" t="s">
        <v>951</v>
      </c>
      <c r="H1266" s="8" t="s">
        <v>309</v>
      </c>
      <c r="I1266" s="8">
        <v>2</v>
      </c>
      <c r="J1266" s="8">
        <v>10</v>
      </c>
      <c r="K1266" s="8">
        <v>0</v>
      </c>
      <c r="L1266" s="8" t="s">
        <v>1088</v>
      </c>
      <c r="M1266" s="8" t="s">
        <v>2584</v>
      </c>
      <c r="N1266" s="8"/>
      <c r="O1266" s="8" t="s">
        <v>38</v>
      </c>
      <c r="P1266" s="9">
        <v>10800</v>
      </c>
      <c r="Q1266" s="9">
        <v>0</v>
      </c>
      <c r="R1266" s="9">
        <v>0</v>
      </c>
      <c r="S1266" s="9">
        <v>0</v>
      </c>
      <c r="T1266" s="9">
        <f t="shared" si="175"/>
        <v>10800</v>
      </c>
      <c r="U1266" s="9">
        <v>-2974</v>
      </c>
      <c r="V1266" s="9">
        <v>-773</v>
      </c>
      <c r="W1266" s="9">
        <v>0</v>
      </c>
      <c r="X1266" s="9">
        <v>-773</v>
      </c>
      <c r="Y1266" s="9">
        <v>0</v>
      </c>
      <c r="Z1266" s="9">
        <v>0</v>
      </c>
      <c r="AA1266" s="9">
        <f t="shared" si="178"/>
        <v>-3747</v>
      </c>
      <c r="AB1266" s="9">
        <v>0</v>
      </c>
      <c r="AC1266" s="9">
        <f t="shared" si="176"/>
        <v>7826</v>
      </c>
      <c r="AD1266" s="9">
        <f t="shared" si="177"/>
        <v>7053</v>
      </c>
    </row>
    <row r="1267" spans="1:30" x14ac:dyDescent="0.3">
      <c r="A1267" s="8" t="s">
        <v>30</v>
      </c>
      <c r="B1267" s="8" t="s">
        <v>2265</v>
      </c>
      <c r="C1267" s="8">
        <v>2100</v>
      </c>
      <c r="D1267" s="8">
        <v>210000782</v>
      </c>
      <c r="E1267" s="8">
        <v>0</v>
      </c>
      <c r="F1267" s="8" t="s">
        <v>2585</v>
      </c>
      <c r="G1267" s="8" t="s">
        <v>2586</v>
      </c>
      <c r="H1267" s="8" t="s">
        <v>309</v>
      </c>
      <c r="I1267" s="8">
        <v>1</v>
      </c>
      <c r="J1267" s="8">
        <v>6</v>
      </c>
      <c r="K1267" s="8">
        <v>6</v>
      </c>
      <c r="L1267" s="8" t="s">
        <v>521</v>
      </c>
      <c r="M1267" s="8" t="s">
        <v>522</v>
      </c>
      <c r="N1267" s="8"/>
      <c r="O1267" s="8" t="s">
        <v>38</v>
      </c>
      <c r="P1267" s="9">
        <v>10316</v>
      </c>
      <c r="Q1267" s="9">
        <v>0</v>
      </c>
      <c r="R1267" s="9">
        <v>0</v>
      </c>
      <c r="S1267" s="9">
        <v>0</v>
      </c>
      <c r="T1267" s="9">
        <f t="shared" si="175"/>
        <v>10316</v>
      </c>
      <c r="U1267" s="9">
        <v>-5471.22</v>
      </c>
      <c r="V1267" s="9">
        <v>-739</v>
      </c>
      <c r="W1267" s="9">
        <v>0</v>
      </c>
      <c r="X1267" s="9">
        <v>-739</v>
      </c>
      <c r="Y1267" s="9">
        <v>0</v>
      </c>
      <c r="Z1267" s="9">
        <v>0</v>
      </c>
      <c r="AA1267" s="9">
        <f t="shared" si="178"/>
        <v>-6210.22</v>
      </c>
      <c r="AB1267" s="9">
        <v>0</v>
      </c>
      <c r="AC1267" s="9">
        <f t="shared" si="176"/>
        <v>4844.78</v>
      </c>
      <c r="AD1267" s="9">
        <f t="shared" si="177"/>
        <v>4105.78</v>
      </c>
    </row>
    <row r="1268" spans="1:30" x14ac:dyDescent="0.3">
      <c r="A1268" s="8" t="s">
        <v>30</v>
      </c>
      <c r="B1268" s="8" t="s">
        <v>2265</v>
      </c>
      <c r="C1268" s="8">
        <v>2100</v>
      </c>
      <c r="D1268" s="8">
        <v>210001210</v>
      </c>
      <c r="E1268" s="8">
        <v>0</v>
      </c>
      <c r="F1268" s="8" t="s">
        <v>2587</v>
      </c>
      <c r="G1268" s="8" t="s">
        <v>864</v>
      </c>
      <c r="H1268" s="8" t="s">
        <v>309</v>
      </c>
      <c r="I1268" s="8">
        <v>1</v>
      </c>
      <c r="J1268" s="8">
        <v>10</v>
      </c>
      <c r="K1268" s="8">
        <v>0</v>
      </c>
      <c r="L1268" s="8" t="s">
        <v>231</v>
      </c>
      <c r="M1268" s="8" t="s">
        <v>2279</v>
      </c>
      <c r="N1268" s="8"/>
      <c r="O1268" s="8" t="s">
        <v>38</v>
      </c>
      <c r="P1268" s="9">
        <v>16946</v>
      </c>
      <c r="Q1268" s="9">
        <v>0</v>
      </c>
      <c r="R1268" s="9">
        <v>0</v>
      </c>
      <c r="S1268" s="9">
        <v>0</v>
      </c>
      <c r="T1268" s="9">
        <f t="shared" si="175"/>
        <v>16946</v>
      </c>
      <c r="U1268" s="9">
        <v>-31</v>
      </c>
      <c r="V1268" s="9">
        <v>-1213</v>
      </c>
      <c r="W1268" s="9">
        <v>0</v>
      </c>
      <c r="X1268" s="9">
        <v>-1213</v>
      </c>
      <c r="Y1268" s="9">
        <v>0</v>
      </c>
      <c r="Z1268" s="9">
        <v>0</v>
      </c>
      <c r="AA1268" s="9">
        <f t="shared" si="178"/>
        <v>-1244</v>
      </c>
      <c r="AB1268" s="9">
        <v>0</v>
      </c>
      <c r="AC1268" s="9">
        <f t="shared" si="176"/>
        <v>16915</v>
      </c>
      <c r="AD1268" s="9">
        <f t="shared" si="177"/>
        <v>15702</v>
      </c>
    </row>
    <row r="1269" spans="1:30" x14ac:dyDescent="0.3">
      <c r="A1269" s="8" t="s">
        <v>30</v>
      </c>
      <c r="B1269" s="8" t="s">
        <v>2265</v>
      </c>
      <c r="C1269" s="8">
        <v>2200</v>
      </c>
      <c r="D1269" s="8">
        <v>220000100</v>
      </c>
      <c r="E1269" s="8">
        <v>0</v>
      </c>
      <c r="F1269" s="8" t="s">
        <v>2588</v>
      </c>
      <c r="G1269" s="8" t="s">
        <v>2589</v>
      </c>
      <c r="H1269" s="8" t="s">
        <v>350</v>
      </c>
      <c r="I1269" s="8">
        <v>1</v>
      </c>
      <c r="J1269" s="8">
        <v>1</v>
      </c>
      <c r="K1269" s="8">
        <v>7</v>
      </c>
      <c r="L1269" s="8" t="s">
        <v>521</v>
      </c>
      <c r="M1269" s="8" t="s">
        <v>522</v>
      </c>
      <c r="N1269" s="8"/>
      <c r="O1269" s="8" t="s">
        <v>38</v>
      </c>
      <c r="P1269" s="9">
        <v>39870</v>
      </c>
      <c r="Q1269" s="9">
        <v>0</v>
      </c>
      <c r="R1269" s="9">
        <v>0</v>
      </c>
      <c r="S1269" s="9">
        <v>0</v>
      </c>
      <c r="T1269" s="9">
        <f t="shared" si="175"/>
        <v>39870</v>
      </c>
      <c r="U1269" s="9">
        <v>-37876.400000000001</v>
      </c>
      <c r="V1269" s="9">
        <v>0</v>
      </c>
      <c r="W1269" s="9">
        <v>0</v>
      </c>
      <c r="X1269" s="9">
        <v>0</v>
      </c>
      <c r="Y1269" s="9">
        <v>0</v>
      </c>
      <c r="Z1269" s="9">
        <v>0</v>
      </c>
      <c r="AA1269" s="9">
        <f t="shared" si="178"/>
        <v>-37876.400000000001</v>
      </c>
      <c r="AB1269" s="9">
        <v>0</v>
      </c>
      <c r="AC1269" s="9">
        <f t="shared" si="176"/>
        <v>1993.5999999999985</v>
      </c>
      <c r="AD1269" s="9">
        <f t="shared" si="177"/>
        <v>1993.5999999999985</v>
      </c>
    </row>
    <row r="1270" spans="1:30" x14ac:dyDescent="0.3">
      <c r="A1270" s="13" t="s">
        <v>30</v>
      </c>
      <c r="B1270" s="13" t="s">
        <v>2590</v>
      </c>
      <c r="C1270" s="8">
        <v>1200</v>
      </c>
      <c r="D1270" s="8">
        <v>120000118</v>
      </c>
      <c r="E1270" s="8">
        <v>0</v>
      </c>
      <c r="F1270" s="8" t="s">
        <v>2591</v>
      </c>
      <c r="G1270" s="8" t="s">
        <v>2592</v>
      </c>
      <c r="H1270" s="8" t="s">
        <v>517</v>
      </c>
      <c r="I1270" s="8">
        <v>1</v>
      </c>
      <c r="J1270" s="8">
        <v>2</v>
      </c>
      <c r="K1270" s="8">
        <v>11</v>
      </c>
      <c r="L1270" s="8" t="s">
        <v>2593</v>
      </c>
      <c r="M1270" s="8" t="s">
        <v>53</v>
      </c>
      <c r="N1270" s="8"/>
      <c r="O1270" s="8" t="s">
        <v>38</v>
      </c>
      <c r="P1270" s="9">
        <v>156954.93</v>
      </c>
      <c r="Q1270" s="9">
        <v>0</v>
      </c>
      <c r="R1270" s="9">
        <f t="shared" ref="R1270:R1278" si="185">-P1270</f>
        <v>-156954.93</v>
      </c>
      <c r="S1270" s="9">
        <v>0</v>
      </c>
      <c r="T1270" s="9">
        <f t="shared" si="175"/>
        <v>0</v>
      </c>
      <c r="U1270" s="9">
        <v>-149107.18</v>
      </c>
      <c r="V1270" s="9">
        <v>0</v>
      </c>
      <c r="W1270" s="9">
        <v>0</v>
      </c>
      <c r="X1270" s="9">
        <v>0</v>
      </c>
      <c r="Y1270" s="9">
        <f t="shared" ref="Y1270:Y1278" si="186">-(U1270+X1270+Z1270)</f>
        <v>149107.18</v>
      </c>
      <c r="Z1270" s="9">
        <v>0</v>
      </c>
      <c r="AA1270" s="9">
        <f t="shared" ref="AA1270:AA1278" si="187">U1270+X1270+Y1270+Z1270</f>
        <v>0</v>
      </c>
      <c r="AB1270" s="9">
        <v>7847.75</v>
      </c>
      <c r="AC1270" s="9">
        <f t="shared" si="176"/>
        <v>7847.75</v>
      </c>
      <c r="AD1270" s="9">
        <f t="shared" si="177"/>
        <v>0</v>
      </c>
    </row>
    <row r="1271" spans="1:30" x14ac:dyDescent="0.3">
      <c r="A1271" s="13" t="s">
        <v>30</v>
      </c>
      <c r="B1271" s="13" t="s">
        <v>2590</v>
      </c>
      <c r="C1271" s="8">
        <v>1200</v>
      </c>
      <c r="D1271" s="8">
        <v>120000134</v>
      </c>
      <c r="E1271" s="8">
        <v>0</v>
      </c>
      <c r="F1271" s="8" t="s">
        <v>2594</v>
      </c>
      <c r="G1271" s="8" t="s">
        <v>2595</v>
      </c>
      <c r="H1271" s="8" t="s">
        <v>517</v>
      </c>
      <c r="I1271" s="8">
        <v>1</v>
      </c>
      <c r="J1271" s="8">
        <v>3</v>
      </c>
      <c r="K1271" s="8">
        <v>0</v>
      </c>
      <c r="L1271" s="8" t="s">
        <v>2413</v>
      </c>
      <c r="M1271" s="8" t="s">
        <v>53</v>
      </c>
      <c r="N1271" s="8"/>
      <c r="O1271" s="8" t="s">
        <v>38</v>
      </c>
      <c r="P1271" s="9">
        <v>36261</v>
      </c>
      <c r="Q1271" s="9">
        <v>0</v>
      </c>
      <c r="R1271" s="9">
        <f t="shared" si="185"/>
        <v>-36261</v>
      </c>
      <c r="S1271" s="9">
        <v>0</v>
      </c>
      <c r="T1271" s="9">
        <f t="shared" si="175"/>
        <v>0</v>
      </c>
      <c r="U1271" s="9">
        <v>-34447.949999999997</v>
      </c>
      <c r="V1271" s="9">
        <v>0</v>
      </c>
      <c r="W1271" s="9">
        <v>0</v>
      </c>
      <c r="X1271" s="9">
        <v>0</v>
      </c>
      <c r="Y1271" s="9">
        <f t="shared" si="186"/>
        <v>34447.949999999997</v>
      </c>
      <c r="Z1271" s="9">
        <v>0</v>
      </c>
      <c r="AA1271" s="9">
        <f t="shared" si="187"/>
        <v>0</v>
      </c>
      <c r="AB1271" s="9">
        <v>1813.0500000000029</v>
      </c>
      <c r="AC1271" s="9">
        <f t="shared" si="176"/>
        <v>1813.0500000000029</v>
      </c>
      <c r="AD1271" s="9">
        <f t="shared" si="177"/>
        <v>0</v>
      </c>
    </row>
    <row r="1272" spans="1:30" x14ac:dyDescent="0.3">
      <c r="A1272" s="13" t="s">
        <v>30</v>
      </c>
      <c r="B1272" s="13" t="s">
        <v>2590</v>
      </c>
      <c r="C1272" s="8">
        <v>1200</v>
      </c>
      <c r="D1272" s="8">
        <v>120000142</v>
      </c>
      <c r="E1272" s="8">
        <v>0</v>
      </c>
      <c r="F1272" s="8" t="s">
        <v>2596</v>
      </c>
      <c r="G1272" s="8" t="s">
        <v>2597</v>
      </c>
      <c r="H1272" s="8" t="s">
        <v>517</v>
      </c>
      <c r="I1272" s="8">
        <v>2295.3200000000002</v>
      </c>
      <c r="J1272" s="8">
        <v>3</v>
      </c>
      <c r="K1272" s="8">
        <v>0</v>
      </c>
      <c r="L1272" s="8" t="s">
        <v>85</v>
      </c>
      <c r="M1272" s="8" t="s">
        <v>2598</v>
      </c>
      <c r="N1272" s="8"/>
      <c r="O1272" s="8" t="s">
        <v>38</v>
      </c>
      <c r="P1272" s="9">
        <v>168555.58</v>
      </c>
      <c r="Q1272" s="9">
        <v>0</v>
      </c>
      <c r="R1272" s="9">
        <f t="shared" si="185"/>
        <v>-168555.58</v>
      </c>
      <c r="S1272" s="9">
        <v>0</v>
      </c>
      <c r="T1272" s="9">
        <f t="shared" si="175"/>
        <v>0</v>
      </c>
      <c r="U1272" s="9">
        <v>-160127.79999999999</v>
      </c>
      <c r="V1272" s="9">
        <v>0</v>
      </c>
      <c r="W1272" s="9">
        <v>0</v>
      </c>
      <c r="X1272" s="9">
        <v>0</v>
      </c>
      <c r="Y1272" s="9">
        <f t="shared" si="186"/>
        <v>160127.79999999999</v>
      </c>
      <c r="Z1272" s="9">
        <v>0</v>
      </c>
      <c r="AA1272" s="9">
        <f t="shared" si="187"/>
        <v>0</v>
      </c>
      <c r="AB1272" s="9">
        <v>8427.7799999999988</v>
      </c>
      <c r="AC1272" s="9">
        <f t="shared" si="176"/>
        <v>8427.7799999999988</v>
      </c>
      <c r="AD1272" s="9">
        <f t="shared" si="177"/>
        <v>0</v>
      </c>
    </row>
    <row r="1273" spans="1:30" x14ac:dyDescent="0.3">
      <c r="A1273" s="13" t="s">
        <v>30</v>
      </c>
      <c r="B1273" s="13" t="s">
        <v>2590</v>
      </c>
      <c r="C1273" s="8">
        <v>1200</v>
      </c>
      <c r="D1273" s="8">
        <v>120000149</v>
      </c>
      <c r="E1273" s="8">
        <v>0</v>
      </c>
      <c r="F1273" s="8" t="s">
        <v>2599</v>
      </c>
      <c r="G1273" s="8" t="s">
        <v>2600</v>
      </c>
      <c r="H1273" s="8" t="s">
        <v>517</v>
      </c>
      <c r="I1273" s="8">
        <v>20</v>
      </c>
      <c r="J1273" s="8">
        <v>3</v>
      </c>
      <c r="K1273" s="8">
        <v>0</v>
      </c>
      <c r="L1273" s="8" t="s">
        <v>416</v>
      </c>
      <c r="M1273" s="8" t="s">
        <v>2601</v>
      </c>
      <c r="N1273" s="8"/>
      <c r="O1273" s="8" t="s">
        <v>38</v>
      </c>
      <c r="P1273" s="9">
        <v>29656.94</v>
      </c>
      <c r="Q1273" s="9">
        <v>0</v>
      </c>
      <c r="R1273" s="9">
        <f t="shared" si="185"/>
        <v>-29656.94</v>
      </c>
      <c r="S1273" s="9">
        <v>0</v>
      </c>
      <c r="T1273" s="9">
        <f t="shared" si="175"/>
        <v>0</v>
      </c>
      <c r="U1273" s="9">
        <v>-28174</v>
      </c>
      <c r="V1273" s="9">
        <v>0</v>
      </c>
      <c r="W1273" s="9">
        <v>0</v>
      </c>
      <c r="X1273" s="9">
        <v>0</v>
      </c>
      <c r="Y1273" s="9">
        <f t="shared" si="186"/>
        <v>28174</v>
      </c>
      <c r="Z1273" s="9">
        <v>0</v>
      </c>
      <c r="AA1273" s="9">
        <f t="shared" si="187"/>
        <v>0</v>
      </c>
      <c r="AB1273" s="9">
        <v>1482.9399999999987</v>
      </c>
      <c r="AC1273" s="9">
        <f t="shared" si="176"/>
        <v>1482.9399999999987</v>
      </c>
      <c r="AD1273" s="9">
        <f t="shared" si="177"/>
        <v>0</v>
      </c>
    </row>
    <row r="1274" spans="1:30" x14ac:dyDescent="0.3">
      <c r="A1274" s="13" t="s">
        <v>30</v>
      </c>
      <c r="B1274" s="13" t="s">
        <v>2590</v>
      </c>
      <c r="C1274" s="8">
        <v>1200</v>
      </c>
      <c r="D1274" s="8">
        <v>120000189</v>
      </c>
      <c r="E1274" s="8">
        <v>0</v>
      </c>
      <c r="F1274" s="8" t="s">
        <v>2602</v>
      </c>
      <c r="G1274" s="8" t="s">
        <v>2603</v>
      </c>
      <c r="H1274" s="8" t="s">
        <v>517</v>
      </c>
      <c r="I1274" s="8">
        <v>416</v>
      </c>
      <c r="J1274" s="8">
        <v>3</v>
      </c>
      <c r="K1274" s="8">
        <v>0</v>
      </c>
      <c r="L1274" s="8" t="s">
        <v>73</v>
      </c>
      <c r="M1274" s="8" t="s">
        <v>2604</v>
      </c>
      <c r="N1274" s="8"/>
      <c r="O1274" s="8" t="s">
        <v>38</v>
      </c>
      <c r="P1274" s="9">
        <v>68764.800000000003</v>
      </c>
      <c r="Q1274" s="9">
        <v>0</v>
      </c>
      <c r="R1274" s="9">
        <f t="shared" si="185"/>
        <v>-68764.800000000003</v>
      </c>
      <c r="S1274" s="9">
        <v>0</v>
      </c>
      <c r="T1274" s="9">
        <f t="shared" si="175"/>
        <v>0</v>
      </c>
      <c r="U1274" s="9">
        <v>-65326.559999999998</v>
      </c>
      <c r="V1274" s="9">
        <v>0</v>
      </c>
      <c r="W1274" s="9">
        <v>0</v>
      </c>
      <c r="X1274" s="9">
        <v>0</v>
      </c>
      <c r="Y1274" s="9">
        <f t="shared" si="186"/>
        <v>65326.559999999998</v>
      </c>
      <c r="Z1274" s="9">
        <v>0</v>
      </c>
      <c r="AA1274" s="9">
        <f t="shared" si="187"/>
        <v>0</v>
      </c>
      <c r="AB1274" s="9">
        <v>3438.2400000000052</v>
      </c>
      <c r="AC1274" s="9">
        <f t="shared" si="176"/>
        <v>3438.2400000000052</v>
      </c>
      <c r="AD1274" s="9">
        <f t="shared" si="177"/>
        <v>0</v>
      </c>
    </row>
    <row r="1275" spans="1:30" x14ac:dyDescent="0.3">
      <c r="A1275" s="13" t="s">
        <v>30</v>
      </c>
      <c r="B1275" s="13" t="s">
        <v>2590</v>
      </c>
      <c r="C1275" s="8">
        <v>1200</v>
      </c>
      <c r="D1275" s="8">
        <v>120000343</v>
      </c>
      <c r="E1275" s="8">
        <v>0</v>
      </c>
      <c r="F1275" s="8" t="s">
        <v>2605</v>
      </c>
      <c r="G1275" s="8" t="s">
        <v>2606</v>
      </c>
      <c r="H1275" s="8" t="s">
        <v>517</v>
      </c>
      <c r="I1275" s="8">
        <v>1</v>
      </c>
      <c r="J1275" s="8">
        <v>3</v>
      </c>
      <c r="K1275" s="8">
        <v>0</v>
      </c>
      <c r="L1275" s="8" t="s">
        <v>479</v>
      </c>
      <c r="M1275" s="8" t="s">
        <v>2607</v>
      </c>
      <c r="N1275" s="8"/>
      <c r="O1275" s="8" t="s">
        <v>38</v>
      </c>
      <c r="P1275" s="9">
        <v>21875.65</v>
      </c>
      <c r="Q1275" s="9">
        <v>0</v>
      </c>
      <c r="R1275" s="9">
        <f t="shared" si="185"/>
        <v>-21875.65</v>
      </c>
      <c r="S1275" s="9">
        <v>0</v>
      </c>
      <c r="T1275" s="9">
        <f t="shared" si="175"/>
        <v>0</v>
      </c>
      <c r="U1275" s="9">
        <v>-20781.87</v>
      </c>
      <c r="V1275" s="9">
        <v>0</v>
      </c>
      <c r="W1275" s="9">
        <v>0</v>
      </c>
      <c r="X1275" s="9">
        <v>0</v>
      </c>
      <c r="Y1275" s="9">
        <f t="shared" si="186"/>
        <v>20781.87</v>
      </c>
      <c r="Z1275" s="9">
        <v>0</v>
      </c>
      <c r="AA1275" s="9">
        <f t="shared" si="187"/>
        <v>0</v>
      </c>
      <c r="AB1275" s="9">
        <v>1093.7800000000025</v>
      </c>
      <c r="AC1275" s="9">
        <f t="shared" si="176"/>
        <v>1093.7800000000025</v>
      </c>
      <c r="AD1275" s="9">
        <f t="shared" si="177"/>
        <v>0</v>
      </c>
    </row>
    <row r="1276" spans="1:30" x14ac:dyDescent="0.3">
      <c r="A1276" s="13" t="s">
        <v>30</v>
      </c>
      <c r="B1276" s="13" t="s">
        <v>2590</v>
      </c>
      <c r="C1276" s="8">
        <v>1200</v>
      </c>
      <c r="D1276" s="8">
        <v>120000356</v>
      </c>
      <c r="E1276" s="8">
        <v>0</v>
      </c>
      <c r="F1276" s="8" t="s">
        <v>2608</v>
      </c>
      <c r="G1276" s="8" t="s">
        <v>2609</v>
      </c>
      <c r="H1276" s="8" t="s">
        <v>517</v>
      </c>
      <c r="I1276" s="8">
        <v>1</v>
      </c>
      <c r="J1276" s="8">
        <v>3</v>
      </c>
      <c r="K1276" s="8">
        <v>0</v>
      </c>
      <c r="L1276" s="8" t="s">
        <v>203</v>
      </c>
      <c r="M1276" s="8" t="s">
        <v>2610</v>
      </c>
      <c r="N1276" s="8"/>
      <c r="O1276" s="8" t="s">
        <v>38</v>
      </c>
      <c r="P1276" s="9">
        <v>203127.16</v>
      </c>
      <c r="Q1276" s="9">
        <v>0</v>
      </c>
      <c r="R1276" s="9">
        <f t="shared" si="185"/>
        <v>-203127.16</v>
      </c>
      <c r="S1276" s="9">
        <v>0</v>
      </c>
      <c r="T1276" s="9">
        <f t="shared" si="175"/>
        <v>0</v>
      </c>
      <c r="U1276" s="9">
        <v>-192970.8</v>
      </c>
      <c r="V1276" s="9">
        <v>0</v>
      </c>
      <c r="W1276" s="9">
        <v>0</v>
      </c>
      <c r="X1276" s="9">
        <v>0</v>
      </c>
      <c r="Y1276" s="9">
        <f t="shared" si="186"/>
        <v>192970.8</v>
      </c>
      <c r="Z1276" s="9">
        <v>0</v>
      </c>
      <c r="AA1276" s="9">
        <f t="shared" si="187"/>
        <v>0</v>
      </c>
      <c r="AB1276" s="9">
        <v>10156.360000000015</v>
      </c>
      <c r="AC1276" s="9">
        <f t="shared" si="176"/>
        <v>10156.360000000015</v>
      </c>
      <c r="AD1276" s="9">
        <f t="shared" si="177"/>
        <v>0</v>
      </c>
    </row>
    <row r="1277" spans="1:30" x14ac:dyDescent="0.3">
      <c r="A1277" s="13" t="s">
        <v>30</v>
      </c>
      <c r="B1277" s="13" t="s">
        <v>2590</v>
      </c>
      <c r="C1277" s="8">
        <v>1200</v>
      </c>
      <c r="D1277" s="8">
        <v>120000515</v>
      </c>
      <c r="E1277" s="8">
        <v>0</v>
      </c>
      <c r="F1277" s="8" t="s">
        <v>2611</v>
      </c>
      <c r="G1277" s="8" t="s">
        <v>2612</v>
      </c>
      <c r="H1277" s="8" t="s">
        <v>517</v>
      </c>
      <c r="I1277" s="8">
        <v>3</v>
      </c>
      <c r="J1277" s="8">
        <v>3</v>
      </c>
      <c r="K1277" s="8">
        <v>0</v>
      </c>
      <c r="L1277" s="8" t="s">
        <v>380</v>
      </c>
      <c r="M1277" s="8" t="s">
        <v>2613</v>
      </c>
      <c r="N1277" s="8"/>
      <c r="O1277" s="8" t="s">
        <v>38</v>
      </c>
      <c r="P1277" s="9">
        <v>292313.49</v>
      </c>
      <c r="Q1277" s="9">
        <v>0</v>
      </c>
      <c r="R1277" s="9">
        <f t="shared" si="185"/>
        <v>-292313.49</v>
      </c>
      <c r="S1277" s="9">
        <v>0</v>
      </c>
      <c r="T1277" s="9">
        <f t="shared" si="175"/>
        <v>0</v>
      </c>
      <c r="U1277" s="9">
        <v>-13441</v>
      </c>
      <c r="V1277" s="9">
        <v>-69741</v>
      </c>
      <c r="W1277" s="9">
        <v>0</v>
      </c>
      <c r="X1277" s="9">
        <v>-69741</v>
      </c>
      <c r="Y1277" s="9">
        <f t="shared" si="186"/>
        <v>83182</v>
      </c>
      <c r="Z1277" s="9">
        <v>0</v>
      </c>
      <c r="AA1277" s="9">
        <f t="shared" si="187"/>
        <v>0</v>
      </c>
      <c r="AB1277" s="9">
        <v>209131.49</v>
      </c>
      <c r="AC1277" s="9">
        <f t="shared" si="176"/>
        <v>278872.49</v>
      </c>
      <c r="AD1277" s="9">
        <f t="shared" si="177"/>
        <v>0</v>
      </c>
    </row>
    <row r="1278" spans="1:30" x14ac:dyDescent="0.3">
      <c r="A1278" s="13" t="s">
        <v>30</v>
      </c>
      <c r="B1278" s="13" t="s">
        <v>2590</v>
      </c>
      <c r="C1278" s="8">
        <v>1200</v>
      </c>
      <c r="D1278" s="8">
        <v>120000524</v>
      </c>
      <c r="E1278" s="8">
        <v>0</v>
      </c>
      <c r="F1278" s="8" t="s">
        <v>2614</v>
      </c>
      <c r="G1278" s="8" t="s">
        <v>2615</v>
      </c>
      <c r="H1278" s="8" t="s">
        <v>517</v>
      </c>
      <c r="I1278" s="8">
        <v>2675</v>
      </c>
      <c r="J1278" s="8">
        <v>3</v>
      </c>
      <c r="K1278" s="8">
        <v>0</v>
      </c>
      <c r="L1278" s="8" t="s">
        <v>231</v>
      </c>
      <c r="M1278" s="8" t="s">
        <v>2616</v>
      </c>
      <c r="N1278" s="8"/>
      <c r="O1278" s="8" t="s">
        <v>38</v>
      </c>
      <c r="P1278" s="9">
        <v>54936.25</v>
      </c>
      <c r="Q1278" s="9">
        <v>0</v>
      </c>
      <c r="R1278" s="9">
        <f t="shared" si="185"/>
        <v>-54936.25</v>
      </c>
      <c r="S1278" s="9">
        <v>0</v>
      </c>
      <c r="T1278" s="9">
        <f t="shared" si="175"/>
        <v>0</v>
      </c>
      <c r="U1278" s="9">
        <v>-381</v>
      </c>
      <c r="V1278" s="9">
        <v>-13107</v>
      </c>
      <c r="W1278" s="9">
        <v>0</v>
      </c>
      <c r="X1278" s="9">
        <v>-13107</v>
      </c>
      <c r="Y1278" s="9">
        <f t="shared" si="186"/>
        <v>13488</v>
      </c>
      <c r="Z1278" s="9">
        <v>0</v>
      </c>
      <c r="AA1278" s="9">
        <f t="shared" si="187"/>
        <v>0</v>
      </c>
      <c r="AB1278" s="9">
        <v>41448.25</v>
      </c>
      <c r="AC1278" s="9">
        <f t="shared" si="176"/>
        <v>54555.25</v>
      </c>
      <c r="AD1278" s="9">
        <f t="shared" si="177"/>
        <v>0</v>
      </c>
    </row>
    <row r="1279" spans="1:30" x14ac:dyDescent="0.3">
      <c r="A1279" s="8" t="s">
        <v>30</v>
      </c>
      <c r="B1279" s="8" t="s">
        <v>2590</v>
      </c>
      <c r="C1279" s="8">
        <v>1600</v>
      </c>
      <c r="D1279" s="8">
        <v>160000761</v>
      </c>
      <c r="E1279" s="8">
        <v>0</v>
      </c>
      <c r="F1279" s="8" t="s">
        <v>2617</v>
      </c>
      <c r="G1279" s="8" t="s">
        <v>94</v>
      </c>
      <c r="H1279" s="8" t="s">
        <v>34</v>
      </c>
      <c r="I1279" s="8">
        <v>1</v>
      </c>
      <c r="J1279" s="8">
        <v>13</v>
      </c>
      <c r="K1279" s="8">
        <v>11</v>
      </c>
      <c r="L1279" s="8" t="s">
        <v>2618</v>
      </c>
      <c r="M1279" s="8" t="s">
        <v>53</v>
      </c>
      <c r="N1279" s="8"/>
      <c r="O1279" s="8" t="s">
        <v>38</v>
      </c>
      <c r="P1279" s="9">
        <v>17488.849999999999</v>
      </c>
      <c r="Q1279" s="9">
        <v>0</v>
      </c>
      <c r="R1279" s="9">
        <v>0</v>
      </c>
      <c r="S1279" s="9">
        <v>0</v>
      </c>
      <c r="T1279" s="9">
        <f t="shared" si="175"/>
        <v>17488.849999999999</v>
      </c>
      <c r="U1279" s="9">
        <v>-6732.38</v>
      </c>
      <c r="V1279" s="9">
        <v>-831</v>
      </c>
      <c r="W1279" s="9">
        <v>0</v>
      </c>
      <c r="X1279" s="9">
        <v>-831</v>
      </c>
      <c r="Y1279" s="9">
        <v>0</v>
      </c>
      <c r="Z1279" s="9">
        <v>0</v>
      </c>
      <c r="AA1279" s="9">
        <f t="shared" si="178"/>
        <v>-7563.38</v>
      </c>
      <c r="AB1279" s="9">
        <v>0</v>
      </c>
      <c r="AC1279" s="9">
        <f t="shared" si="176"/>
        <v>10756.469999999998</v>
      </c>
      <c r="AD1279" s="9">
        <f t="shared" si="177"/>
        <v>9925.4699999999975</v>
      </c>
    </row>
    <row r="1280" spans="1:30" x14ac:dyDescent="0.3">
      <c r="A1280" s="8" t="s">
        <v>30</v>
      </c>
      <c r="B1280" s="8" t="s">
        <v>2590</v>
      </c>
      <c r="C1280" s="8">
        <v>1600</v>
      </c>
      <c r="D1280" s="8">
        <v>160000805</v>
      </c>
      <c r="E1280" s="8">
        <v>0</v>
      </c>
      <c r="F1280" s="8" t="s">
        <v>2619</v>
      </c>
      <c r="G1280" s="8" t="s">
        <v>1757</v>
      </c>
      <c r="H1280" s="8" t="s">
        <v>34</v>
      </c>
      <c r="I1280" s="8">
        <v>1</v>
      </c>
      <c r="J1280" s="8">
        <v>14</v>
      </c>
      <c r="K1280" s="8">
        <v>2</v>
      </c>
      <c r="L1280" s="8" t="s">
        <v>2620</v>
      </c>
      <c r="M1280" s="8" t="s">
        <v>53</v>
      </c>
      <c r="N1280" s="8"/>
      <c r="O1280" s="8" t="s">
        <v>38</v>
      </c>
      <c r="P1280" s="9">
        <v>61200</v>
      </c>
      <c r="Q1280" s="9">
        <v>0</v>
      </c>
      <c r="R1280" s="9">
        <v>0</v>
      </c>
      <c r="S1280" s="9">
        <v>0</v>
      </c>
      <c r="T1280" s="9">
        <f t="shared" si="175"/>
        <v>61200</v>
      </c>
      <c r="U1280" s="9">
        <v>-22705.9</v>
      </c>
      <c r="V1280" s="9">
        <v>-2899</v>
      </c>
      <c r="W1280" s="9">
        <v>0</v>
      </c>
      <c r="X1280" s="9">
        <v>-2899</v>
      </c>
      <c r="Y1280" s="9">
        <v>0</v>
      </c>
      <c r="Z1280" s="9">
        <v>0</v>
      </c>
      <c r="AA1280" s="9">
        <f t="shared" si="178"/>
        <v>-25604.9</v>
      </c>
      <c r="AB1280" s="9">
        <v>0</v>
      </c>
      <c r="AC1280" s="9">
        <f t="shared" si="176"/>
        <v>38494.1</v>
      </c>
      <c r="AD1280" s="9">
        <f t="shared" si="177"/>
        <v>35595.1</v>
      </c>
    </row>
    <row r="1281" spans="1:30" x14ac:dyDescent="0.3">
      <c r="A1281" s="8" t="s">
        <v>30</v>
      </c>
      <c r="B1281" s="8" t="s">
        <v>2590</v>
      </c>
      <c r="C1281" s="8">
        <v>1600</v>
      </c>
      <c r="D1281" s="8">
        <v>160000837</v>
      </c>
      <c r="E1281" s="8">
        <v>0</v>
      </c>
      <c r="F1281" s="8" t="s">
        <v>2621</v>
      </c>
      <c r="G1281" s="8" t="s">
        <v>1032</v>
      </c>
      <c r="H1281" s="8" t="s">
        <v>34</v>
      </c>
      <c r="I1281" s="8">
        <v>1</v>
      </c>
      <c r="J1281" s="8">
        <v>14</v>
      </c>
      <c r="K1281" s="8">
        <v>3</v>
      </c>
      <c r="L1281" s="8" t="s">
        <v>2622</v>
      </c>
      <c r="M1281" s="8" t="s">
        <v>53</v>
      </c>
      <c r="N1281" s="8"/>
      <c r="O1281" s="8" t="s">
        <v>38</v>
      </c>
      <c r="P1281" s="9">
        <v>195075</v>
      </c>
      <c r="Q1281" s="9">
        <v>0</v>
      </c>
      <c r="R1281" s="9">
        <v>0</v>
      </c>
      <c r="S1281" s="9">
        <v>0</v>
      </c>
      <c r="T1281" s="9">
        <f t="shared" si="175"/>
        <v>195075</v>
      </c>
      <c r="U1281" s="9">
        <v>-71068.37</v>
      </c>
      <c r="V1281" s="9">
        <v>-9264</v>
      </c>
      <c r="W1281" s="9">
        <v>0</v>
      </c>
      <c r="X1281" s="9">
        <v>-9264</v>
      </c>
      <c r="Y1281" s="9">
        <v>0</v>
      </c>
      <c r="Z1281" s="9">
        <v>0</v>
      </c>
      <c r="AA1281" s="9">
        <f t="shared" si="178"/>
        <v>-80332.37</v>
      </c>
      <c r="AB1281" s="9">
        <v>0</v>
      </c>
      <c r="AC1281" s="9">
        <f t="shared" si="176"/>
        <v>124006.63</v>
      </c>
      <c r="AD1281" s="9">
        <f t="shared" si="177"/>
        <v>114742.63</v>
      </c>
    </row>
    <row r="1282" spans="1:30" x14ac:dyDescent="0.3">
      <c r="A1282" s="8" t="s">
        <v>30</v>
      </c>
      <c r="B1282" s="8" t="s">
        <v>2590</v>
      </c>
      <c r="C1282" s="8">
        <v>1600</v>
      </c>
      <c r="D1282" s="8">
        <v>160000925</v>
      </c>
      <c r="E1282" s="8">
        <v>0</v>
      </c>
      <c r="F1282" s="8" t="s">
        <v>2623</v>
      </c>
      <c r="G1282" s="8" t="s">
        <v>2624</v>
      </c>
      <c r="H1282" s="8" t="s">
        <v>34</v>
      </c>
      <c r="I1282" s="8">
        <v>4415</v>
      </c>
      <c r="J1282" s="8">
        <v>14</v>
      </c>
      <c r="K1282" s="8">
        <v>11</v>
      </c>
      <c r="L1282" s="8" t="s">
        <v>2593</v>
      </c>
      <c r="M1282" s="8" t="s">
        <v>53</v>
      </c>
      <c r="N1282" s="8"/>
      <c r="O1282" s="8" t="s">
        <v>38</v>
      </c>
      <c r="P1282" s="9">
        <v>223614.56</v>
      </c>
      <c r="Q1282" s="9">
        <v>0</v>
      </c>
      <c r="R1282" s="9">
        <v>0</v>
      </c>
      <c r="S1282" s="9">
        <v>0</v>
      </c>
      <c r="T1282" s="9">
        <f t="shared" si="175"/>
        <v>223614.56</v>
      </c>
      <c r="U1282" s="9">
        <v>-72058.42</v>
      </c>
      <c r="V1282" s="9">
        <v>-10617</v>
      </c>
      <c r="W1282" s="9">
        <v>0</v>
      </c>
      <c r="X1282" s="9">
        <v>-10617</v>
      </c>
      <c r="Y1282" s="9">
        <v>0</v>
      </c>
      <c r="Z1282" s="9">
        <v>0</v>
      </c>
      <c r="AA1282" s="9">
        <f t="shared" si="178"/>
        <v>-82675.42</v>
      </c>
      <c r="AB1282" s="9">
        <v>0</v>
      </c>
      <c r="AC1282" s="9">
        <f t="shared" si="176"/>
        <v>151556.14000000001</v>
      </c>
      <c r="AD1282" s="9">
        <f t="shared" si="177"/>
        <v>140939.14000000001</v>
      </c>
    </row>
    <row r="1283" spans="1:30" x14ac:dyDescent="0.3">
      <c r="A1283" s="8" t="s">
        <v>30</v>
      </c>
      <c r="B1283" s="8" t="s">
        <v>2590</v>
      </c>
      <c r="C1283" s="8">
        <v>1600</v>
      </c>
      <c r="D1283" s="8">
        <v>160000962</v>
      </c>
      <c r="E1283" s="8">
        <v>0</v>
      </c>
      <c r="F1283" s="8" t="s">
        <v>2625</v>
      </c>
      <c r="G1283" s="8" t="s">
        <v>2626</v>
      </c>
      <c r="H1283" s="8" t="s">
        <v>34</v>
      </c>
      <c r="I1283" s="8">
        <v>1</v>
      </c>
      <c r="J1283" s="8">
        <v>14</v>
      </c>
      <c r="K1283" s="8">
        <v>6</v>
      </c>
      <c r="L1283" s="8" t="s">
        <v>2627</v>
      </c>
      <c r="M1283" s="8" t="s">
        <v>53</v>
      </c>
      <c r="N1283" s="8"/>
      <c r="O1283" s="8" t="s">
        <v>38</v>
      </c>
      <c r="P1283" s="9">
        <v>58140</v>
      </c>
      <c r="Q1283" s="9">
        <v>0</v>
      </c>
      <c r="R1283" s="9">
        <v>0</v>
      </c>
      <c r="S1283" s="9">
        <v>0</v>
      </c>
      <c r="T1283" s="9">
        <f t="shared" si="175"/>
        <v>58140</v>
      </c>
      <c r="U1283" s="9">
        <v>-20154.82</v>
      </c>
      <c r="V1283" s="9">
        <v>-2769</v>
      </c>
      <c r="W1283" s="9">
        <v>0</v>
      </c>
      <c r="X1283" s="9">
        <v>-2769</v>
      </c>
      <c r="Y1283" s="9">
        <v>0</v>
      </c>
      <c r="Z1283" s="9">
        <v>0</v>
      </c>
      <c r="AA1283" s="9">
        <f t="shared" si="178"/>
        <v>-22923.82</v>
      </c>
      <c r="AB1283" s="9">
        <v>0</v>
      </c>
      <c r="AC1283" s="9">
        <f t="shared" si="176"/>
        <v>37985.18</v>
      </c>
      <c r="AD1283" s="9">
        <f t="shared" si="177"/>
        <v>35216.18</v>
      </c>
    </row>
    <row r="1284" spans="1:30" x14ac:dyDescent="0.3">
      <c r="A1284" s="8" t="s">
        <v>30</v>
      </c>
      <c r="B1284" s="8" t="s">
        <v>2590</v>
      </c>
      <c r="C1284" s="8">
        <v>1600</v>
      </c>
      <c r="D1284" s="8">
        <v>160000963</v>
      </c>
      <c r="E1284" s="8">
        <v>0</v>
      </c>
      <c r="F1284" s="8" t="s">
        <v>2628</v>
      </c>
      <c r="G1284" s="8" t="s">
        <v>2629</v>
      </c>
      <c r="H1284" s="8" t="s">
        <v>34</v>
      </c>
      <c r="I1284" s="8">
        <v>1</v>
      </c>
      <c r="J1284" s="8">
        <v>14</v>
      </c>
      <c r="K1284" s="8">
        <v>6</v>
      </c>
      <c r="L1284" s="8" t="s">
        <v>2627</v>
      </c>
      <c r="M1284" s="8" t="s">
        <v>53</v>
      </c>
      <c r="N1284" s="8"/>
      <c r="O1284" s="8" t="s">
        <v>38</v>
      </c>
      <c r="P1284" s="9">
        <v>84360</v>
      </c>
      <c r="Q1284" s="9">
        <v>0</v>
      </c>
      <c r="R1284" s="9">
        <v>0</v>
      </c>
      <c r="S1284" s="9">
        <v>0</v>
      </c>
      <c r="T1284" s="9">
        <f t="shared" si="175"/>
        <v>84360</v>
      </c>
      <c r="U1284" s="9">
        <v>-29246.15</v>
      </c>
      <c r="V1284" s="9">
        <v>-4018</v>
      </c>
      <c r="W1284" s="9">
        <v>0</v>
      </c>
      <c r="X1284" s="9">
        <v>-4018</v>
      </c>
      <c r="Y1284" s="9">
        <v>0</v>
      </c>
      <c r="Z1284" s="9">
        <v>0</v>
      </c>
      <c r="AA1284" s="9">
        <f t="shared" si="178"/>
        <v>-33264.15</v>
      </c>
      <c r="AB1284" s="9">
        <v>0</v>
      </c>
      <c r="AC1284" s="9">
        <f t="shared" si="176"/>
        <v>55113.85</v>
      </c>
      <c r="AD1284" s="9">
        <f t="shared" si="177"/>
        <v>51095.85</v>
      </c>
    </row>
    <row r="1285" spans="1:30" x14ac:dyDescent="0.3">
      <c r="A1285" s="8" t="s">
        <v>30</v>
      </c>
      <c r="B1285" s="8" t="s">
        <v>2590</v>
      </c>
      <c r="C1285" s="8">
        <v>1600</v>
      </c>
      <c r="D1285" s="8">
        <v>160000977</v>
      </c>
      <c r="E1285" s="8">
        <v>0</v>
      </c>
      <c r="F1285" s="8" t="s">
        <v>2630</v>
      </c>
      <c r="G1285" s="8" t="s">
        <v>2631</v>
      </c>
      <c r="H1285" s="8" t="s">
        <v>34</v>
      </c>
      <c r="I1285" s="8">
        <v>1</v>
      </c>
      <c r="J1285" s="8">
        <v>14</v>
      </c>
      <c r="K1285" s="8">
        <v>8</v>
      </c>
      <c r="L1285" s="8" t="s">
        <v>2632</v>
      </c>
      <c r="M1285" s="8" t="s">
        <v>53</v>
      </c>
      <c r="N1285" s="8"/>
      <c r="O1285" s="8" t="s">
        <v>38</v>
      </c>
      <c r="P1285" s="9">
        <v>750000.27</v>
      </c>
      <c r="Q1285" s="9">
        <v>0</v>
      </c>
      <c r="R1285" s="9">
        <v>0</v>
      </c>
      <c r="S1285" s="9">
        <v>0</v>
      </c>
      <c r="T1285" s="9">
        <f t="shared" ref="T1285:T1348" si="188">P1285+Q1285+R1285+S1285</f>
        <v>750000.27</v>
      </c>
      <c r="U1285" s="9">
        <v>-253877.54</v>
      </c>
      <c r="V1285" s="9">
        <v>-35583</v>
      </c>
      <c r="W1285" s="9">
        <v>0</v>
      </c>
      <c r="X1285" s="9">
        <v>-35583</v>
      </c>
      <c r="Y1285" s="9">
        <v>0</v>
      </c>
      <c r="Z1285" s="9">
        <v>0</v>
      </c>
      <c r="AA1285" s="9">
        <f t="shared" si="178"/>
        <v>-289460.54000000004</v>
      </c>
      <c r="AB1285" s="9">
        <v>0</v>
      </c>
      <c r="AC1285" s="9">
        <f t="shared" ref="AC1285:AC1348" si="189">P1285+U1285</f>
        <v>496122.73</v>
      </c>
      <c r="AD1285" s="9">
        <f t="shared" ref="AD1285:AD1348" si="190">T1285+AA1285</f>
        <v>460539.73</v>
      </c>
    </row>
    <row r="1286" spans="1:30" x14ac:dyDescent="0.3">
      <c r="A1286" s="8" t="s">
        <v>30</v>
      </c>
      <c r="B1286" s="8" t="s">
        <v>2590</v>
      </c>
      <c r="C1286" s="8">
        <v>1600</v>
      </c>
      <c r="D1286" s="8">
        <v>160000989</v>
      </c>
      <c r="E1286" s="8">
        <v>0</v>
      </c>
      <c r="F1286" s="8" t="s">
        <v>2633</v>
      </c>
      <c r="G1286" s="8" t="s">
        <v>2634</v>
      </c>
      <c r="H1286" s="8" t="s">
        <v>34</v>
      </c>
      <c r="I1286" s="8">
        <v>1</v>
      </c>
      <c r="J1286" s="8">
        <v>14</v>
      </c>
      <c r="K1286" s="8">
        <v>11</v>
      </c>
      <c r="L1286" s="8" t="s">
        <v>2593</v>
      </c>
      <c r="M1286" s="8" t="s">
        <v>53</v>
      </c>
      <c r="N1286" s="8"/>
      <c r="O1286" s="8" t="s">
        <v>38</v>
      </c>
      <c r="P1286" s="9">
        <v>495380.89</v>
      </c>
      <c r="Q1286" s="9">
        <v>0</v>
      </c>
      <c r="R1286" s="9">
        <v>0</v>
      </c>
      <c r="S1286" s="9">
        <v>0</v>
      </c>
      <c r="T1286" s="9">
        <f t="shared" si="188"/>
        <v>495380.89</v>
      </c>
      <c r="U1286" s="9">
        <v>-159631.56</v>
      </c>
      <c r="V1286" s="9">
        <v>-23520</v>
      </c>
      <c r="W1286" s="9">
        <v>0</v>
      </c>
      <c r="X1286" s="9">
        <v>-23520</v>
      </c>
      <c r="Y1286" s="9">
        <v>0</v>
      </c>
      <c r="Z1286" s="9">
        <v>0</v>
      </c>
      <c r="AA1286" s="9">
        <f t="shared" si="178"/>
        <v>-183151.56</v>
      </c>
      <c r="AB1286" s="9">
        <v>0</v>
      </c>
      <c r="AC1286" s="9">
        <f t="shared" si="189"/>
        <v>335749.33</v>
      </c>
      <c r="AD1286" s="9">
        <f t="shared" si="190"/>
        <v>312229.33</v>
      </c>
    </row>
    <row r="1287" spans="1:30" x14ac:dyDescent="0.3">
      <c r="A1287" s="8" t="s">
        <v>30</v>
      </c>
      <c r="B1287" s="8" t="s">
        <v>2590</v>
      </c>
      <c r="C1287" s="8">
        <v>1600</v>
      </c>
      <c r="D1287" s="8">
        <v>160000998</v>
      </c>
      <c r="E1287" s="8">
        <v>0</v>
      </c>
      <c r="F1287" s="8" t="s">
        <v>2635</v>
      </c>
      <c r="G1287" s="8" t="s">
        <v>2636</v>
      </c>
      <c r="H1287" s="8" t="s">
        <v>34</v>
      </c>
      <c r="I1287" s="8">
        <v>1</v>
      </c>
      <c r="J1287" s="8">
        <v>14</v>
      </c>
      <c r="K1287" s="8">
        <v>11</v>
      </c>
      <c r="L1287" s="8" t="s">
        <v>2593</v>
      </c>
      <c r="M1287" s="8" t="s">
        <v>53</v>
      </c>
      <c r="N1287" s="8"/>
      <c r="O1287" s="8" t="s">
        <v>38</v>
      </c>
      <c r="P1287" s="9">
        <v>4377875.09</v>
      </c>
      <c r="Q1287" s="9">
        <v>0</v>
      </c>
      <c r="R1287" s="9">
        <v>0</v>
      </c>
      <c r="S1287" s="9">
        <v>0</v>
      </c>
      <c r="T1287" s="9">
        <f t="shared" si="188"/>
        <v>4377875.09</v>
      </c>
      <c r="U1287" s="9">
        <v>-1410737.83</v>
      </c>
      <c r="V1287" s="9">
        <v>-207850</v>
      </c>
      <c r="W1287" s="9">
        <v>0</v>
      </c>
      <c r="X1287" s="9">
        <v>-207850</v>
      </c>
      <c r="Y1287" s="9">
        <v>0</v>
      </c>
      <c r="Z1287" s="9">
        <v>0</v>
      </c>
      <c r="AA1287" s="9">
        <f>U1287+X1287+Y1287+Z1287</f>
        <v>-1618587.83</v>
      </c>
      <c r="AB1287" s="9">
        <v>662228.94239999994</v>
      </c>
      <c r="AC1287" s="9">
        <f t="shared" si="189"/>
        <v>2967137.26</v>
      </c>
      <c r="AD1287" s="9">
        <f>T1287+AA1287-AB1287</f>
        <v>2097058.3175999997</v>
      </c>
    </row>
    <row r="1288" spans="1:30" x14ac:dyDescent="0.3">
      <c r="A1288" s="8" t="s">
        <v>30</v>
      </c>
      <c r="B1288" s="8" t="s">
        <v>2590</v>
      </c>
      <c r="C1288" s="8">
        <v>1600</v>
      </c>
      <c r="D1288" s="8">
        <v>160000999</v>
      </c>
      <c r="E1288" s="8">
        <v>0</v>
      </c>
      <c r="F1288" s="8" t="s">
        <v>2637</v>
      </c>
      <c r="G1288" s="8" t="s">
        <v>2638</v>
      </c>
      <c r="H1288" s="8" t="s">
        <v>34</v>
      </c>
      <c r="I1288" s="8">
        <v>1</v>
      </c>
      <c r="J1288" s="8">
        <v>14</v>
      </c>
      <c r="K1288" s="8">
        <v>11</v>
      </c>
      <c r="L1288" s="8" t="s">
        <v>2593</v>
      </c>
      <c r="M1288" s="8" t="s">
        <v>53</v>
      </c>
      <c r="N1288" s="8"/>
      <c r="O1288" s="8" t="s">
        <v>38</v>
      </c>
      <c r="P1288" s="9">
        <v>348572.9</v>
      </c>
      <c r="Q1288" s="9">
        <v>0</v>
      </c>
      <c r="R1288" s="9">
        <v>0</v>
      </c>
      <c r="S1288" s="9">
        <v>0</v>
      </c>
      <c r="T1288" s="9">
        <f t="shared" si="188"/>
        <v>348572.9</v>
      </c>
      <c r="U1288" s="9">
        <v>-112325.94</v>
      </c>
      <c r="V1288" s="9">
        <v>-16549</v>
      </c>
      <c r="W1288" s="9">
        <v>0</v>
      </c>
      <c r="X1288" s="9">
        <v>-16549</v>
      </c>
      <c r="Y1288" s="9">
        <v>0</v>
      </c>
      <c r="Z1288" s="9">
        <v>0</v>
      </c>
      <c r="AA1288" s="9">
        <f t="shared" si="178"/>
        <v>-128874.94</v>
      </c>
      <c r="AB1288" s="9">
        <v>0</v>
      </c>
      <c r="AC1288" s="9">
        <f t="shared" si="189"/>
        <v>236246.96000000002</v>
      </c>
      <c r="AD1288" s="9">
        <f t="shared" si="190"/>
        <v>219697.96000000002</v>
      </c>
    </row>
    <row r="1289" spans="1:30" x14ac:dyDescent="0.3">
      <c r="A1289" s="8" t="s">
        <v>30</v>
      </c>
      <c r="B1289" s="8" t="s">
        <v>2590</v>
      </c>
      <c r="C1289" s="8">
        <v>1600</v>
      </c>
      <c r="D1289" s="8">
        <v>160001010</v>
      </c>
      <c r="E1289" s="8">
        <v>0</v>
      </c>
      <c r="F1289" s="8" t="s">
        <v>2639</v>
      </c>
      <c r="G1289" s="8" t="s">
        <v>2640</v>
      </c>
      <c r="H1289" s="8" t="s">
        <v>34</v>
      </c>
      <c r="I1289" s="8">
        <v>1</v>
      </c>
      <c r="J1289" s="8">
        <v>14</v>
      </c>
      <c r="K1289" s="8">
        <v>11</v>
      </c>
      <c r="L1289" s="8" t="s">
        <v>2593</v>
      </c>
      <c r="M1289" s="8" t="s">
        <v>53</v>
      </c>
      <c r="N1289" s="8"/>
      <c r="O1289" s="8" t="s">
        <v>38</v>
      </c>
      <c r="P1289" s="9">
        <v>70240.58</v>
      </c>
      <c r="Q1289" s="9">
        <v>0</v>
      </c>
      <c r="R1289" s="9">
        <v>0</v>
      </c>
      <c r="S1289" s="9">
        <v>0</v>
      </c>
      <c r="T1289" s="9">
        <f t="shared" si="188"/>
        <v>70240.58</v>
      </c>
      <c r="U1289" s="9">
        <v>-22634.2</v>
      </c>
      <c r="V1289" s="9">
        <v>-3335</v>
      </c>
      <c r="W1289" s="9">
        <v>0</v>
      </c>
      <c r="X1289" s="9">
        <v>-3335</v>
      </c>
      <c r="Y1289" s="9">
        <v>0</v>
      </c>
      <c r="Z1289" s="9">
        <v>0</v>
      </c>
      <c r="AA1289" s="9">
        <f t="shared" si="178"/>
        <v>-25969.200000000001</v>
      </c>
      <c r="AB1289" s="9">
        <v>0</v>
      </c>
      <c r="AC1289" s="9">
        <f t="shared" si="189"/>
        <v>47606.380000000005</v>
      </c>
      <c r="AD1289" s="9">
        <f t="shared" si="190"/>
        <v>44271.380000000005</v>
      </c>
    </row>
    <row r="1290" spans="1:30" x14ac:dyDescent="0.3">
      <c r="A1290" s="8" t="s">
        <v>30</v>
      </c>
      <c r="B1290" s="8" t="s">
        <v>2590</v>
      </c>
      <c r="C1290" s="8">
        <v>1600</v>
      </c>
      <c r="D1290" s="8">
        <v>160001012</v>
      </c>
      <c r="E1290" s="8">
        <v>0</v>
      </c>
      <c r="F1290" s="8" t="s">
        <v>2641</v>
      </c>
      <c r="G1290" s="8" t="s">
        <v>2629</v>
      </c>
      <c r="H1290" s="8" t="s">
        <v>34</v>
      </c>
      <c r="I1290" s="8">
        <v>1</v>
      </c>
      <c r="J1290" s="8">
        <v>15</v>
      </c>
      <c r="K1290" s="8">
        <v>0</v>
      </c>
      <c r="L1290" s="8" t="s">
        <v>164</v>
      </c>
      <c r="M1290" s="8" t="s">
        <v>53</v>
      </c>
      <c r="N1290" s="8"/>
      <c r="O1290" s="8" t="s">
        <v>38</v>
      </c>
      <c r="P1290" s="9">
        <v>84360</v>
      </c>
      <c r="Q1290" s="9">
        <v>0</v>
      </c>
      <c r="R1290" s="9">
        <v>0</v>
      </c>
      <c r="S1290" s="9">
        <v>0</v>
      </c>
      <c r="T1290" s="9">
        <f t="shared" si="188"/>
        <v>84360</v>
      </c>
      <c r="U1290" s="9">
        <v>-26763.19</v>
      </c>
      <c r="V1290" s="9">
        <v>-4003</v>
      </c>
      <c r="W1290" s="9">
        <v>0</v>
      </c>
      <c r="X1290" s="9">
        <v>-4003</v>
      </c>
      <c r="Y1290" s="9">
        <v>0</v>
      </c>
      <c r="Z1290" s="9">
        <v>0</v>
      </c>
      <c r="AA1290" s="9">
        <f t="shared" si="178"/>
        <v>-30766.19</v>
      </c>
      <c r="AB1290" s="9">
        <v>0</v>
      </c>
      <c r="AC1290" s="9">
        <f t="shared" si="189"/>
        <v>57596.81</v>
      </c>
      <c r="AD1290" s="9">
        <f t="shared" si="190"/>
        <v>53593.81</v>
      </c>
    </row>
    <row r="1291" spans="1:30" x14ac:dyDescent="0.3">
      <c r="A1291" s="8" t="s">
        <v>30</v>
      </c>
      <c r="B1291" s="8" t="s">
        <v>2590</v>
      </c>
      <c r="C1291" s="8">
        <v>1600</v>
      </c>
      <c r="D1291" s="8">
        <v>160001013</v>
      </c>
      <c r="E1291" s="8">
        <v>0</v>
      </c>
      <c r="F1291" s="8" t="s">
        <v>2642</v>
      </c>
      <c r="G1291" s="8" t="s">
        <v>2626</v>
      </c>
      <c r="H1291" s="8" t="s">
        <v>34</v>
      </c>
      <c r="I1291" s="8">
        <v>1</v>
      </c>
      <c r="J1291" s="8">
        <v>15</v>
      </c>
      <c r="K1291" s="8">
        <v>0</v>
      </c>
      <c r="L1291" s="8" t="s">
        <v>164</v>
      </c>
      <c r="M1291" s="8" t="s">
        <v>53</v>
      </c>
      <c r="N1291" s="8"/>
      <c r="O1291" s="8" t="s">
        <v>38</v>
      </c>
      <c r="P1291" s="9">
        <v>58140</v>
      </c>
      <c r="Q1291" s="9">
        <v>0</v>
      </c>
      <c r="R1291" s="9">
        <v>0</v>
      </c>
      <c r="S1291" s="9">
        <v>0</v>
      </c>
      <c r="T1291" s="9">
        <f t="shared" si="188"/>
        <v>58140</v>
      </c>
      <c r="U1291" s="9">
        <v>-18445.439999999999</v>
      </c>
      <c r="V1291" s="9">
        <v>-2759</v>
      </c>
      <c r="W1291" s="9">
        <v>0</v>
      </c>
      <c r="X1291" s="9">
        <v>-2759</v>
      </c>
      <c r="Y1291" s="9">
        <v>0</v>
      </c>
      <c r="Z1291" s="9">
        <v>0</v>
      </c>
      <c r="AA1291" s="9">
        <f t="shared" si="178"/>
        <v>-21204.44</v>
      </c>
      <c r="AB1291" s="9">
        <v>0</v>
      </c>
      <c r="AC1291" s="9">
        <f t="shared" si="189"/>
        <v>39694.559999999998</v>
      </c>
      <c r="AD1291" s="9">
        <f t="shared" si="190"/>
        <v>36935.56</v>
      </c>
    </row>
    <row r="1292" spans="1:30" x14ac:dyDescent="0.3">
      <c r="A1292" s="8" t="s">
        <v>30</v>
      </c>
      <c r="B1292" s="8" t="s">
        <v>2590</v>
      </c>
      <c r="C1292" s="8">
        <v>1600</v>
      </c>
      <c r="D1292" s="8">
        <v>160001138</v>
      </c>
      <c r="E1292" s="8">
        <v>0</v>
      </c>
      <c r="F1292" s="8" t="s">
        <v>2643</v>
      </c>
      <c r="G1292" s="8" t="s">
        <v>2644</v>
      </c>
      <c r="H1292" s="8" t="s">
        <v>34</v>
      </c>
      <c r="I1292" s="8">
        <v>1</v>
      </c>
      <c r="J1292" s="8">
        <v>15</v>
      </c>
      <c r="K1292" s="8">
        <v>0</v>
      </c>
      <c r="L1292" s="8" t="s">
        <v>1046</v>
      </c>
      <c r="M1292" s="8" t="s">
        <v>2645</v>
      </c>
      <c r="N1292" s="8"/>
      <c r="O1292" s="8" t="s">
        <v>38</v>
      </c>
      <c r="P1292" s="9">
        <v>255510.62</v>
      </c>
      <c r="Q1292" s="9">
        <v>0</v>
      </c>
      <c r="R1292" s="9">
        <v>0</v>
      </c>
      <c r="S1292" s="9">
        <v>0</v>
      </c>
      <c r="T1292" s="9">
        <f t="shared" si="188"/>
        <v>255510.62</v>
      </c>
      <c r="U1292" s="9">
        <v>-73329</v>
      </c>
      <c r="V1292" s="9">
        <v>-12192</v>
      </c>
      <c r="W1292" s="9">
        <v>0</v>
      </c>
      <c r="X1292" s="9">
        <v>-12192</v>
      </c>
      <c r="Y1292" s="9">
        <v>0</v>
      </c>
      <c r="Z1292" s="9">
        <v>0</v>
      </c>
      <c r="AA1292" s="9">
        <f t="shared" si="178"/>
        <v>-85521</v>
      </c>
      <c r="AB1292" s="9">
        <v>0</v>
      </c>
      <c r="AC1292" s="9">
        <f t="shared" si="189"/>
        <v>182181.62</v>
      </c>
      <c r="AD1292" s="9">
        <f t="shared" si="190"/>
        <v>169989.62</v>
      </c>
    </row>
    <row r="1293" spans="1:30" x14ac:dyDescent="0.3">
      <c r="A1293" s="8" t="s">
        <v>30</v>
      </c>
      <c r="B1293" s="8" t="s">
        <v>2590</v>
      </c>
      <c r="C1293" s="8">
        <v>1600</v>
      </c>
      <c r="D1293" s="8">
        <v>160001233</v>
      </c>
      <c r="E1293" s="8">
        <v>0</v>
      </c>
      <c r="F1293" s="8" t="s">
        <v>2646</v>
      </c>
      <c r="G1293" s="8" t="s">
        <v>2647</v>
      </c>
      <c r="H1293" s="8" t="s">
        <v>34</v>
      </c>
      <c r="I1293" s="8">
        <v>1</v>
      </c>
      <c r="J1293" s="8">
        <v>15</v>
      </c>
      <c r="K1293" s="8">
        <v>0</v>
      </c>
      <c r="L1293" s="8" t="s">
        <v>172</v>
      </c>
      <c r="M1293" s="8" t="s">
        <v>2648</v>
      </c>
      <c r="N1293" s="8"/>
      <c r="O1293" s="8" t="s">
        <v>38</v>
      </c>
      <c r="P1293" s="9">
        <v>86250</v>
      </c>
      <c r="Q1293" s="9">
        <v>0</v>
      </c>
      <c r="R1293" s="9">
        <v>0</v>
      </c>
      <c r="S1293" s="9">
        <v>0</v>
      </c>
      <c r="T1293" s="9">
        <f t="shared" si="188"/>
        <v>86250</v>
      </c>
      <c r="U1293" s="9">
        <v>-24903</v>
      </c>
      <c r="V1293" s="9">
        <v>-4116</v>
      </c>
      <c r="W1293" s="9">
        <v>0</v>
      </c>
      <c r="X1293" s="9">
        <v>-4116</v>
      </c>
      <c r="Y1293" s="9">
        <v>0</v>
      </c>
      <c r="Z1293" s="9">
        <v>0</v>
      </c>
      <c r="AA1293" s="9">
        <f t="shared" si="178"/>
        <v>-29019</v>
      </c>
      <c r="AB1293" s="9">
        <v>0</v>
      </c>
      <c r="AC1293" s="9">
        <f t="shared" si="189"/>
        <v>61347</v>
      </c>
      <c r="AD1293" s="9">
        <f t="shared" si="190"/>
        <v>57231</v>
      </c>
    </row>
    <row r="1294" spans="1:30" x14ac:dyDescent="0.3">
      <c r="A1294" s="8" t="s">
        <v>30</v>
      </c>
      <c r="B1294" s="8" t="s">
        <v>2590</v>
      </c>
      <c r="C1294" s="8">
        <v>1600</v>
      </c>
      <c r="D1294" s="8">
        <v>160001241</v>
      </c>
      <c r="E1294" s="8">
        <v>0</v>
      </c>
      <c r="F1294" s="8" t="s">
        <v>2649</v>
      </c>
      <c r="G1294" s="8" t="s">
        <v>2650</v>
      </c>
      <c r="H1294" s="8" t="s">
        <v>34</v>
      </c>
      <c r="I1294" s="8">
        <v>2</v>
      </c>
      <c r="J1294" s="8">
        <v>15</v>
      </c>
      <c r="K1294" s="8">
        <v>0</v>
      </c>
      <c r="L1294" s="8" t="s">
        <v>2651</v>
      </c>
      <c r="M1294" s="8" t="s">
        <v>2651</v>
      </c>
      <c r="N1294" s="8"/>
      <c r="O1294" s="8" t="s">
        <v>38</v>
      </c>
      <c r="P1294" s="9">
        <v>305522</v>
      </c>
      <c r="Q1294" s="9">
        <v>0</v>
      </c>
      <c r="R1294" s="9">
        <v>0</v>
      </c>
      <c r="S1294" s="9">
        <v>0</v>
      </c>
      <c r="T1294" s="9">
        <f t="shared" si="188"/>
        <v>305522</v>
      </c>
      <c r="U1294" s="9">
        <v>-92297</v>
      </c>
      <c r="V1294" s="9">
        <v>-14578</v>
      </c>
      <c r="W1294" s="9">
        <v>0</v>
      </c>
      <c r="X1294" s="9">
        <v>-14578</v>
      </c>
      <c r="Y1294" s="9">
        <v>0</v>
      </c>
      <c r="Z1294" s="9">
        <v>0</v>
      </c>
      <c r="AA1294" s="9">
        <f t="shared" si="178"/>
        <v>-106875</v>
      </c>
      <c r="AB1294" s="9">
        <v>0</v>
      </c>
      <c r="AC1294" s="9">
        <f t="shared" si="189"/>
        <v>213225</v>
      </c>
      <c r="AD1294" s="9">
        <f t="shared" si="190"/>
        <v>198647</v>
      </c>
    </row>
    <row r="1295" spans="1:30" x14ac:dyDescent="0.3">
      <c r="A1295" s="8" t="s">
        <v>30</v>
      </c>
      <c r="B1295" s="8" t="s">
        <v>2590</v>
      </c>
      <c r="C1295" s="8">
        <v>1600</v>
      </c>
      <c r="D1295" s="8">
        <v>160001259</v>
      </c>
      <c r="E1295" s="8">
        <v>0</v>
      </c>
      <c r="F1295" s="8" t="s">
        <v>2652</v>
      </c>
      <c r="G1295" s="8" t="s">
        <v>2653</v>
      </c>
      <c r="H1295" s="8" t="s">
        <v>34</v>
      </c>
      <c r="I1295" s="8">
        <v>1</v>
      </c>
      <c r="J1295" s="8">
        <v>15</v>
      </c>
      <c r="K1295" s="8">
        <v>0</v>
      </c>
      <c r="L1295" s="8" t="s">
        <v>77</v>
      </c>
      <c r="M1295" s="8" t="s">
        <v>2654</v>
      </c>
      <c r="N1295" s="8"/>
      <c r="O1295" s="8" t="s">
        <v>38</v>
      </c>
      <c r="P1295" s="9">
        <v>19500</v>
      </c>
      <c r="Q1295" s="9">
        <v>0</v>
      </c>
      <c r="R1295" s="9">
        <v>0</v>
      </c>
      <c r="S1295" s="9">
        <v>0</v>
      </c>
      <c r="T1295" s="9">
        <f t="shared" si="188"/>
        <v>19500</v>
      </c>
      <c r="U1295" s="9">
        <v>-5637</v>
      </c>
      <c r="V1295" s="9">
        <v>-930</v>
      </c>
      <c r="W1295" s="9">
        <v>0</v>
      </c>
      <c r="X1295" s="9">
        <v>-930</v>
      </c>
      <c r="Y1295" s="9">
        <v>0</v>
      </c>
      <c r="Z1295" s="9">
        <v>0</v>
      </c>
      <c r="AA1295" s="9">
        <f t="shared" si="178"/>
        <v>-6567</v>
      </c>
      <c r="AB1295" s="9">
        <v>0</v>
      </c>
      <c r="AC1295" s="9">
        <f t="shared" si="189"/>
        <v>13863</v>
      </c>
      <c r="AD1295" s="9">
        <f t="shared" si="190"/>
        <v>12933</v>
      </c>
    </row>
    <row r="1296" spans="1:30" x14ac:dyDescent="0.3">
      <c r="A1296" s="8" t="s">
        <v>30</v>
      </c>
      <c r="B1296" s="8" t="s">
        <v>2590</v>
      </c>
      <c r="C1296" s="8">
        <v>1600</v>
      </c>
      <c r="D1296" s="8">
        <v>160001260</v>
      </c>
      <c r="E1296" s="8">
        <v>0</v>
      </c>
      <c r="F1296" s="8" t="s">
        <v>2655</v>
      </c>
      <c r="G1296" s="8" t="s">
        <v>2656</v>
      </c>
      <c r="H1296" s="8" t="s">
        <v>34</v>
      </c>
      <c r="I1296" s="8">
        <v>1</v>
      </c>
      <c r="J1296" s="8">
        <v>15</v>
      </c>
      <c r="K1296" s="8">
        <v>0</v>
      </c>
      <c r="L1296" s="8" t="s">
        <v>77</v>
      </c>
      <c r="M1296" s="8" t="s">
        <v>2657</v>
      </c>
      <c r="N1296" s="8"/>
      <c r="O1296" s="8" t="s">
        <v>38</v>
      </c>
      <c r="P1296" s="9">
        <v>4950</v>
      </c>
      <c r="Q1296" s="9">
        <v>0</v>
      </c>
      <c r="R1296" s="9">
        <v>0</v>
      </c>
      <c r="S1296" s="9">
        <v>0</v>
      </c>
      <c r="T1296" s="9">
        <f t="shared" si="188"/>
        <v>4950</v>
      </c>
      <c r="U1296" s="9">
        <v>-1373</v>
      </c>
      <c r="V1296" s="9">
        <v>-236</v>
      </c>
      <c r="W1296" s="9">
        <v>0</v>
      </c>
      <c r="X1296" s="9">
        <v>-236</v>
      </c>
      <c r="Y1296" s="9">
        <v>0</v>
      </c>
      <c r="Z1296" s="9">
        <v>0</v>
      </c>
      <c r="AA1296" s="9">
        <f t="shared" si="178"/>
        <v>-1609</v>
      </c>
      <c r="AB1296" s="9">
        <v>0</v>
      </c>
      <c r="AC1296" s="9">
        <f t="shared" si="189"/>
        <v>3577</v>
      </c>
      <c r="AD1296" s="9">
        <f t="shared" si="190"/>
        <v>3341</v>
      </c>
    </row>
    <row r="1297" spans="1:30" x14ac:dyDescent="0.3">
      <c r="A1297" s="8" t="s">
        <v>30</v>
      </c>
      <c r="B1297" s="8" t="s">
        <v>2590</v>
      </c>
      <c r="C1297" s="8">
        <v>1600</v>
      </c>
      <c r="D1297" s="8">
        <v>160001261</v>
      </c>
      <c r="E1297" s="8">
        <v>0</v>
      </c>
      <c r="F1297" s="8" t="s">
        <v>2658</v>
      </c>
      <c r="G1297" s="8" t="s">
        <v>2659</v>
      </c>
      <c r="H1297" s="8" t="s">
        <v>34</v>
      </c>
      <c r="I1297" s="8">
        <v>4</v>
      </c>
      <c r="J1297" s="8">
        <v>15</v>
      </c>
      <c r="K1297" s="8">
        <v>0</v>
      </c>
      <c r="L1297" s="8" t="s">
        <v>77</v>
      </c>
      <c r="M1297" s="8" t="s">
        <v>2657</v>
      </c>
      <c r="N1297" s="8"/>
      <c r="O1297" s="8" t="s">
        <v>38</v>
      </c>
      <c r="P1297" s="9">
        <v>18000</v>
      </c>
      <c r="Q1297" s="9">
        <v>0</v>
      </c>
      <c r="R1297" s="9">
        <v>0</v>
      </c>
      <c r="S1297" s="9">
        <v>0</v>
      </c>
      <c r="T1297" s="9">
        <f t="shared" si="188"/>
        <v>18000</v>
      </c>
      <c r="U1297" s="9">
        <v>-4994</v>
      </c>
      <c r="V1297" s="9">
        <v>-859</v>
      </c>
      <c r="W1297" s="9">
        <v>0</v>
      </c>
      <c r="X1297" s="9">
        <v>-859</v>
      </c>
      <c r="Y1297" s="9">
        <v>0</v>
      </c>
      <c r="Z1297" s="9">
        <v>0</v>
      </c>
      <c r="AA1297" s="9">
        <f t="shared" si="178"/>
        <v>-5853</v>
      </c>
      <c r="AB1297" s="9">
        <v>0</v>
      </c>
      <c r="AC1297" s="9">
        <f t="shared" si="189"/>
        <v>13006</v>
      </c>
      <c r="AD1297" s="9">
        <f t="shared" si="190"/>
        <v>12147</v>
      </c>
    </row>
    <row r="1298" spans="1:30" x14ac:dyDescent="0.3">
      <c r="A1298" s="8" t="s">
        <v>30</v>
      </c>
      <c r="B1298" s="8" t="s">
        <v>2590</v>
      </c>
      <c r="C1298" s="8">
        <v>1600</v>
      </c>
      <c r="D1298" s="8">
        <v>160001262</v>
      </c>
      <c r="E1298" s="8">
        <v>0</v>
      </c>
      <c r="F1298" s="8" t="s">
        <v>2660</v>
      </c>
      <c r="G1298" s="8" t="s">
        <v>2661</v>
      </c>
      <c r="H1298" s="8" t="s">
        <v>34</v>
      </c>
      <c r="I1298" s="8">
        <v>1</v>
      </c>
      <c r="J1298" s="8">
        <v>15</v>
      </c>
      <c r="K1298" s="8">
        <v>0</v>
      </c>
      <c r="L1298" s="8" t="s">
        <v>77</v>
      </c>
      <c r="M1298" s="8" t="s">
        <v>2657</v>
      </c>
      <c r="N1298" s="8"/>
      <c r="O1298" s="8" t="s">
        <v>38</v>
      </c>
      <c r="P1298" s="9">
        <v>10200</v>
      </c>
      <c r="Q1298" s="9">
        <v>0</v>
      </c>
      <c r="R1298" s="9">
        <v>0</v>
      </c>
      <c r="S1298" s="9">
        <v>0</v>
      </c>
      <c r="T1298" s="9">
        <f t="shared" si="188"/>
        <v>10200</v>
      </c>
      <c r="U1298" s="9">
        <v>-2830</v>
      </c>
      <c r="V1298" s="9">
        <v>-487</v>
      </c>
      <c r="W1298" s="9">
        <v>0</v>
      </c>
      <c r="X1298" s="9">
        <v>-487</v>
      </c>
      <c r="Y1298" s="9">
        <v>0</v>
      </c>
      <c r="Z1298" s="9">
        <v>0</v>
      </c>
      <c r="AA1298" s="9">
        <f t="shared" ref="AA1298:AA1361" si="191">U1298+X1298+Y1298+Z1298-AB1298</f>
        <v>-3317</v>
      </c>
      <c r="AB1298" s="9">
        <v>0</v>
      </c>
      <c r="AC1298" s="9">
        <f t="shared" si="189"/>
        <v>7370</v>
      </c>
      <c r="AD1298" s="9">
        <f t="shared" si="190"/>
        <v>6883</v>
      </c>
    </row>
    <row r="1299" spans="1:30" x14ac:dyDescent="0.3">
      <c r="A1299" s="8" t="s">
        <v>30</v>
      </c>
      <c r="B1299" s="8" t="s">
        <v>2590</v>
      </c>
      <c r="C1299" s="8">
        <v>1600</v>
      </c>
      <c r="D1299" s="8">
        <v>160001291</v>
      </c>
      <c r="E1299" s="8">
        <v>0</v>
      </c>
      <c r="F1299" s="8" t="s">
        <v>2662</v>
      </c>
      <c r="G1299" s="8" t="s">
        <v>1058</v>
      </c>
      <c r="H1299" s="8" t="s">
        <v>34</v>
      </c>
      <c r="I1299" s="8">
        <v>1</v>
      </c>
      <c r="J1299" s="8">
        <v>15</v>
      </c>
      <c r="K1299" s="8">
        <v>0</v>
      </c>
      <c r="L1299" s="8" t="s">
        <v>1059</v>
      </c>
      <c r="M1299" s="8" t="s">
        <v>2663</v>
      </c>
      <c r="N1299" s="8"/>
      <c r="O1299" s="8" t="s">
        <v>38</v>
      </c>
      <c r="P1299" s="9">
        <v>3236467.84</v>
      </c>
      <c r="Q1299" s="9">
        <v>0</v>
      </c>
      <c r="R1299" s="9">
        <v>0</v>
      </c>
      <c r="S1299" s="9">
        <v>0</v>
      </c>
      <c r="T1299" s="9">
        <f t="shared" si="188"/>
        <v>3236467.84</v>
      </c>
      <c r="U1299" s="9">
        <v>-876062</v>
      </c>
      <c r="V1299" s="9">
        <v>-154434</v>
      </c>
      <c r="W1299" s="9">
        <v>0</v>
      </c>
      <c r="X1299" s="9">
        <v>-154434</v>
      </c>
      <c r="Y1299" s="9">
        <v>0</v>
      </c>
      <c r="Z1299" s="9">
        <v>0</v>
      </c>
      <c r="AA1299" s="9">
        <f>U1299+X1299+Y1299+Z1299</f>
        <v>-1030496</v>
      </c>
      <c r="AB1299" s="9">
        <v>441194.36800000002</v>
      </c>
      <c r="AC1299" s="9">
        <f t="shared" si="189"/>
        <v>2360405.84</v>
      </c>
      <c r="AD1299" s="9">
        <f>T1299+AA1299-AB1299</f>
        <v>1764777.4719999998</v>
      </c>
    </row>
    <row r="1300" spans="1:30" x14ac:dyDescent="0.3">
      <c r="A1300" s="8" t="s">
        <v>30</v>
      </c>
      <c r="B1300" s="8" t="s">
        <v>2590</v>
      </c>
      <c r="C1300" s="8">
        <v>1600</v>
      </c>
      <c r="D1300" s="8">
        <v>160001331</v>
      </c>
      <c r="E1300" s="8">
        <v>0</v>
      </c>
      <c r="F1300" s="8" t="s">
        <v>2664</v>
      </c>
      <c r="G1300" s="8" t="s">
        <v>1067</v>
      </c>
      <c r="H1300" s="8" t="s">
        <v>34</v>
      </c>
      <c r="I1300" s="8">
        <v>1</v>
      </c>
      <c r="J1300" s="8">
        <v>15</v>
      </c>
      <c r="K1300" s="8">
        <v>0</v>
      </c>
      <c r="L1300" s="8" t="s">
        <v>85</v>
      </c>
      <c r="M1300" s="8" t="s">
        <v>82</v>
      </c>
      <c r="N1300" s="8"/>
      <c r="O1300" s="8" t="s">
        <v>38</v>
      </c>
      <c r="P1300" s="9">
        <v>481121.38</v>
      </c>
      <c r="Q1300" s="9">
        <v>0</v>
      </c>
      <c r="R1300" s="9">
        <v>0</v>
      </c>
      <c r="S1300" s="9">
        <v>0</v>
      </c>
      <c r="T1300" s="9">
        <f t="shared" si="188"/>
        <v>481121.38</v>
      </c>
      <c r="U1300" s="9">
        <v>-129314</v>
      </c>
      <c r="V1300" s="9">
        <v>-22958</v>
      </c>
      <c r="W1300" s="9">
        <v>0</v>
      </c>
      <c r="X1300" s="9">
        <v>-22958</v>
      </c>
      <c r="Y1300" s="9">
        <v>0</v>
      </c>
      <c r="Z1300" s="9">
        <v>0</v>
      </c>
      <c r="AA1300" s="9">
        <f t="shared" si="191"/>
        <v>-152272</v>
      </c>
      <c r="AB1300" s="9">
        <v>0</v>
      </c>
      <c r="AC1300" s="9">
        <f t="shared" si="189"/>
        <v>351807.38</v>
      </c>
      <c r="AD1300" s="9">
        <f t="shared" si="190"/>
        <v>328849.38</v>
      </c>
    </row>
    <row r="1301" spans="1:30" x14ac:dyDescent="0.3">
      <c r="A1301" s="8" t="s">
        <v>30</v>
      </c>
      <c r="B1301" s="8" t="s">
        <v>2590</v>
      </c>
      <c r="C1301" s="8">
        <v>1600</v>
      </c>
      <c r="D1301" s="8">
        <v>160001335</v>
      </c>
      <c r="E1301" s="8">
        <v>0</v>
      </c>
      <c r="F1301" s="8" t="s">
        <v>2665</v>
      </c>
      <c r="G1301" s="8" t="s">
        <v>2666</v>
      </c>
      <c r="H1301" s="8" t="s">
        <v>34</v>
      </c>
      <c r="I1301" s="8">
        <v>1</v>
      </c>
      <c r="J1301" s="8">
        <v>15</v>
      </c>
      <c r="K1301" s="8">
        <v>0</v>
      </c>
      <c r="L1301" s="8" t="s">
        <v>85</v>
      </c>
      <c r="M1301" s="8" t="s">
        <v>2667</v>
      </c>
      <c r="N1301" s="8"/>
      <c r="O1301" s="8" t="s">
        <v>38</v>
      </c>
      <c r="P1301" s="9">
        <v>2194668.62</v>
      </c>
      <c r="Q1301" s="9">
        <v>0</v>
      </c>
      <c r="R1301" s="9">
        <v>0</v>
      </c>
      <c r="S1301" s="9">
        <v>0</v>
      </c>
      <c r="T1301" s="9">
        <f t="shared" si="188"/>
        <v>2194668.62</v>
      </c>
      <c r="U1301" s="9">
        <v>-583402</v>
      </c>
      <c r="V1301" s="9">
        <v>-104723</v>
      </c>
      <c r="W1301" s="9">
        <v>0</v>
      </c>
      <c r="X1301" s="9">
        <v>-104723</v>
      </c>
      <c r="Y1301" s="9">
        <v>0</v>
      </c>
      <c r="Z1301" s="9">
        <v>0</v>
      </c>
      <c r="AA1301" s="9">
        <f>U1301+X1301+Y1301+Z1301</f>
        <v>-688125</v>
      </c>
      <c r="AB1301" s="9">
        <v>301308.72400000005</v>
      </c>
      <c r="AC1301" s="9">
        <f t="shared" si="189"/>
        <v>1611266.62</v>
      </c>
      <c r="AD1301" s="9">
        <f>T1301+AA1301-AB1301</f>
        <v>1205234.8960000002</v>
      </c>
    </row>
    <row r="1302" spans="1:30" x14ac:dyDescent="0.3">
      <c r="A1302" s="8" t="s">
        <v>30</v>
      </c>
      <c r="B1302" s="8" t="s">
        <v>2590</v>
      </c>
      <c r="C1302" s="8">
        <v>1600</v>
      </c>
      <c r="D1302" s="8">
        <v>160001488</v>
      </c>
      <c r="E1302" s="8">
        <v>0</v>
      </c>
      <c r="F1302" s="8" t="s">
        <v>2668</v>
      </c>
      <c r="G1302" s="8" t="s">
        <v>2669</v>
      </c>
      <c r="H1302" s="8" t="s">
        <v>34</v>
      </c>
      <c r="I1302" s="8">
        <v>1</v>
      </c>
      <c r="J1302" s="8">
        <v>15</v>
      </c>
      <c r="K1302" s="8">
        <v>0</v>
      </c>
      <c r="L1302" s="8" t="s">
        <v>91</v>
      </c>
      <c r="M1302" s="8" t="s">
        <v>2670</v>
      </c>
      <c r="N1302" s="8"/>
      <c r="O1302" s="8" t="s">
        <v>38</v>
      </c>
      <c r="P1302" s="9">
        <v>221955.31</v>
      </c>
      <c r="Q1302" s="9">
        <v>0</v>
      </c>
      <c r="R1302" s="9">
        <v>0</v>
      </c>
      <c r="S1302" s="9">
        <v>0</v>
      </c>
      <c r="T1302" s="9">
        <f t="shared" si="188"/>
        <v>221955.31</v>
      </c>
      <c r="U1302" s="9">
        <v>-53417</v>
      </c>
      <c r="V1302" s="9">
        <v>-10591</v>
      </c>
      <c r="W1302" s="9">
        <v>0</v>
      </c>
      <c r="X1302" s="9">
        <v>-10591</v>
      </c>
      <c r="Y1302" s="9">
        <v>0</v>
      </c>
      <c r="Z1302" s="9">
        <v>0</v>
      </c>
      <c r="AA1302" s="9">
        <f t="shared" si="191"/>
        <v>-64008</v>
      </c>
      <c r="AB1302" s="9">
        <v>0</v>
      </c>
      <c r="AC1302" s="9">
        <f t="shared" si="189"/>
        <v>168538.31</v>
      </c>
      <c r="AD1302" s="9">
        <f t="shared" si="190"/>
        <v>157947.31</v>
      </c>
    </row>
    <row r="1303" spans="1:30" x14ac:dyDescent="0.3">
      <c r="A1303" s="8" t="s">
        <v>30</v>
      </c>
      <c r="B1303" s="8" t="s">
        <v>2590</v>
      </c>
      <c r="C1303" s="8">
        <v>1600</v>
      </c>
      <c r="D1303" s="8">
        <v>160001552</v>
      </c>
      <c r="E1303" s="8">
        <v>0</v>
      </c>
      <c r="F1303" s="8" t="s">
        <v>2671</v>
      </c>
      <c r="G1303" s="8" t="s">
        <v>2672</v>
      </c>
      <c r="H1303" s="8" t="s">
        <v>34</v>
      </c>
      <c r="I1303" s="8">
        <v>2</v>
      </c>
      <c r="J1303" s="8">
        <v>15</v>
      </c>
      <c r="K1303" s="8">
        <v>0</v>
      </c>
      <c r="L1303" s="8" t="s">
        <v>188</v>
      </c>
      <c r="M1303" s="8" t="s">
        <v>95</v>
      </c>
      <c r="N1303" s="8"/>
      <c r="O1303" s="8" t="s">
        <v>38</v>
      </c>
      <c r="P1303" s="9">
        <v>7499.71</v>
      </c>
      <c r="Q1303" s="9">
        <v>0</v>
      </c>
      <c r="R1303" s="9">
        <v>0</v>
      </c>
      <c r="S1303" s="9">
        <v>0</v>
      </c>
      <c r="T1303" s="9">
        <f t="shared" si="188"/>
        <v>7499.71</v>
      </c>
      <c r="U1303" s="9">
        <v>-1744</v>
      </c>
      <c r="V1303" s="9">
        <v>-358</v>
      </c>
      <c r="W1303" s="9">
        <v>0</v>
      </c>
      <c r="X1303" s="9">
        <v>-358</v>
      </c>
      <c r="Y1303" s="9">
        <v>0</v>
      </c>
      <c r="Z1303" s="9">
        <v>0</v>
      </c>
      <c r="AA1303" s="9">
        <f t="shared" si="191"/>
        <v>-2102</v>
      </c>
      <c r="AB1303" s="9">
        <v>0</v>
      </c>
      <c r="AC1303" s="9">
        <f t="shared" si="189"/>
        <v>5755.71</v>
      </c>
      <c r="AD1303" s="9">
        <f t="shared" si="190"/>
        <v>5397.71</v>
      </c>
    </row>
    <row r="1304" spans="1:30" x14ac:dyDescent="0.3">
      <c r="A1304" s="8" t="s">
        <v>30</v>
      </c>
      <c r="B1304" s="8" t="s">
        <v>2590</v>
      </c>
      <c r="C1304" s="8">
        <v>1600</v>
      </c>
      <c r="D1304" s="8">
        <v>160001553</v>
      </c>
      <c r="E1304" s="8">
        <v>0</v>
      </c>
      <c r="F1304" s="8" t="s">
        <v>2673</v>
      </c>
      <c r="G1304" s="8" t="s">
        <v>2674</v>
      </c>
      <c r="H1304" s="8" t="s">
        <v>34</v>
      </c>
      <c r="I1304" s="8">
        <v>1</v>
      </c>
      <c r="J1304" s="8">
        <v>15</v>
      </c>
      <c r="K1304" s="8">
        <v>0</v>
      </c>
      <c r="L1304" s="8" t="s">
        <v>188</v>
      </c>
      <c r="M1304" s="8" t="s">
        <v>95</v>
      </c>
      <c r="N1304" s="8"/>
      <c r="O1304" s="8" t="s">
        <v>38</v>
      </c>
      <c r="P1304" s="9">
        <v>14073.75</v>
      </c>
      <c r="Q1304" s="9">
        <v>0</v>
      </c>
      <c r="R1304" s="9">
        <v>0</v>
      </c>
      <c r="S1304" s="9">
        <v>0</v>
      </c>
      <c r="T1304" s="9">
        <f t="shared" si="188"/>
        <v>14073.75</v>
      </c>
      <c r="U1304" s="9">
        <v>-3271</v>
      </c>
      <c r="V1304" s="9">
        <v>-672</v>
      </c>
      <c r="W1304" s="9">
        <v>0</v>
      </c>
      <c r="X1304" s="9">
        <v>-672</v>
      </c>
      <c r="Y1304" s="9">
        <v>0</v>
      </c>
      <c r="Z1304" s="9">
        <v>0</v>
      </c>
      <c r="AA1304" s="9">
        <f t="shared" si="191"/>
        <v>-3943</v>
      </c>
      <c r="AB1304" s="9">
        <v>0</v>
      </c>
      <c r="AC1304" s="9">
        <f t="shared" si="189"/>
        <v>10802.75</v>
      </c>
      <c r="AD1304" s="9">
        <f t="shared" si="190"/>
        <v>10130.75</v>
      </c>
    </row>
    <row r="1305" spans="1:30" x14ac:dyDescent="0.3">
      <c r="A1305" s="8" t="s">
        <v>30</v>
      </c>
      <c r="B1305" s="8" t="s">
        <v>2590</v>
      </c>
      <c r="C1305" s="8">
        <v>1600</v>
      </c>
      <c r="D1305" s="8">
        <v>160001554</v>
      </c>
      <c r="E1305" s="8">
        <v>0</v>
      </c>
      <c r="F1305" s="8" t="s">
        <v>2675</v>
      </c>
      <c r="G1305" s="8" t="s">
        <v>2676</v>
      </c>
      <c r="H1305" s="8" t="s">
        <v>34</v>
      </c>
      <c r="I1305" s="8">
        <v>1</v>
      </c>
      <c r="J1305" s="8">
        <v>15</v>
      </c>
      <c r="K1305" s="8">
        <v>0</v>
      </c>
      <c r="L1305" s="8" t="s">
        <v>188</v>
      </c>
      <c r="M1305" s="8" t="s">
        <v>189</v>
      </c>
      <c r="N1305" s="8"/>
      <c r="O1305" s="8" t="s">
        <v>38</v>
      </c>
      <c r="P1305" s="9">
        <v>5250</v>
      </c>
      <c r="Q1305" s="9">
        <v>0</v>
      </c>
      <c r="R1305" s="9">
        <v>0</v>
      </c>
      <c r="S1305" s="9">
        <v>0</v>
      </c>
      <c r="T1305" s="9">
        <f t="shared" si="188"/>
        <v>5250</v>
      </c>
      <c r="U1305" s="9">
        <v>-1223</v>
      </c>
      <c r="V1305" s="9">
        <v>-251</v>
      </c>
      <c r="W1305" s="9">
        <v>0</v>
      </c>
      <c r="X1305" s="9">
        <v>-251</v>
      </c>
      <c r="Y1305" s="9">
        <v>0</v>
      </c>
      <c r="Z1305" s="9">
        <v>0</v>
      </c>
      <c r="AA1305" s="9">
        <f t="shared" si="191"/>
        <v>-1474</v>
      </c>
      <c r="AB1305" s="9">
        <v>0</v>
      </c>
      <c r="AC1305" s="9">
        <f t="shared" si="189"/>
        <v>4027</v>
      </c>
      <c r="AD1305" s="9">
        <f t="shared" si="190"/>
        <v>3776</v>
      </c>
    </row>
    <row r="1306" spans="1:30" x14ac:dyDescent="0.3">
      <c r="A1306" s="8" t="s">
        <v>30</v>
      </c>
      <c r="B1306" s="8" t="s">
        <v>2590</v>
      </c>
      <c r="C1306" s="8">
        <v>1600</v>
      </c>
      <c r="D1306" s="8">
        <v>160001555</v>
      </c>
      <c r="E1306" s="8">
        <v>0</v>
      </c>
      <c r="F1306" s="8" t="s">
        <v>2677</v>
      </c>
      <c r="G1306" s="8" t="s">
        <v>2678</v>
      </c>
      <c r="H1306" s="8" t="s">
        <v>34</v>
      </c>
      <c r="I1306" s="8">
        <v>1</v>
      </c>
      <c r="J1306" s="8">
        <v>15</v>
      </c>
      <c r="K1306" s="8">
        <v>0</v>
      </c>
      <c r="L1306" s="8" t="s">
        <v>188</v>
      </c>
      <c r="M1306" s="8" t="s">
        <v>189</v>
      </c>
      <c r="N1306" s="8"/>
      <c r="O1306" s="8" t="s">
        <v>38</v>
      </c>
      <c r="P1306" s="9">
        <v>4200</v>
      </c>
      <c r="Q1306" s="9">
        <v>0</v>
      </c>
      <c r="R1306" s="9">
        <v>0</v>
      </c>
      <c r="S1306" s="9">
        <v>0</v>
      </c>
      <c r="T1306" s="9">
        <f t="shared" si="188"/>
        <v>4200</v>
      </c>
      <c r="U1306" s="9">
        <v>-979</v>
      </c>
      <c r="V1306" s="9">
        <v>-200</v>
      </c>
      <c r="W1306" s="9">
        <v>0</v>
      </c>
      <c r="X1306" s="9">
        <v>-200</v>
      </c>
      <c r="Y1306" s="9">
        <v>0</v>
      </c>
      <c r="Z1306" s="9">
        <v>0</v>
      </c>
      <c r="AA1306" s="9">
        <f t="shared" si="191"/>
        <v>-1179</v>
      </c>
      <c r="AB1306" s="9">
        <v>0</v>
      </c>
      <c r="AC1306" s="9">
        <f t="shared" si="189"/>
        <v>3221</v>
      </c>
      <c r="AD1306" s="9">
        <f t="shared" si="190"/>
        <v>3021</v>
      </c>
    </row>
    <row r="1307" spans="1:30" x14ac:dyDescent="0.3">
      <c r="A1307" s="8" t="s">
        <v>30</v>
      </c>
      <c r="B1307" s="8" t="s">
        <v>2590</v>
      </c>
      <c r="C1307" s="8">
        <v>1600</v>
      </c>
      <c r="D1307" s="8">
        <v>160001751</v>
      </c>
      <c r="E1307" s="8">
        <v>0</v>
      </c>
      <c r="F1307" s="8" t="s">
        <v>2679</v>
      </c>
      <c r="G1307" s="8" t="s">
        <v>1099</v>
      </c>
      <c r="H1307" s="8" t="s">
        <v>34</v>
      </c>
      <c r="I1307" s="8">
        <v>1</v>
      </c>
      <c r="J1307" s="8">
        <v>15</v>
      </c>
      <c r="K1307" s="8">
        <v>0</v>
      </c>
      <c r="L1307" s="8" t="s">
        <v>197</v>
      </c>
      <c r="M1307" s="8" t="s">
        <v>200</v>
      </c>
      <c r="N1307" s="8"/>
      <c r="O1307" s="8" t="s">
        <v>38</v>
      </c>
      <c r="P1307" s="9">
        <v>76068.53</v>
      </c>
      <c r="Q1307" s="9">
        <v>0</v>
      </c>
      <c r="R1307" s="9">
        <v>0</v>
      </c>
      <c r="S1307" s="9">
        <v>0</v>
      </c>
      <c r="T1307" s="9">
        <f t="shared" si="188"/>
        <v>76068.53</v>
      </c>
      <c r="U1307" s="9">
        <v>-17173</v>
      </c>
      <c r="V1307" s="9">
        <v>-3630</v>
      </c>
      <c r="W1307" s="9">
        <v>0</v>
      </c>
      <c r="X1307" s="9">
        <v>-3630</v>
      </c>
      <c r="Y1307" s="9">
        <v>0</v>
      </c>
      <c r="Z1307" s="9">
        <v>0</v>
      </c>
      <c r="AA1307" s="9">
        <f t="shared" si="191"/>
        <v>-20803</v>
      </c>
      <c r="AB1307" s="9">
        <v>0</v>
      </c>
      <c r="AC1307" s="9">
        <f t="shared" si="189"/>
        <v>58895.53</v>
      </c>
      <c r="AD1307" s="9">
        <f t="shared" si="190"/>
        <v>55265.53</v>
      </c>
    </row>
    <row r="1308" spans="1:30" x14ac:dyDescent="0.3">
      <c r="A1308" s="8" t="s">
        <v>30</v>
      </c>
      <c r="B1308" s="8" t="s">
        <v>2590</v>
      </c>
      <c r="C1308" s="8">
        <v>1600</v>
      </c>
      <c r="D1308" s="8">
        <v>160001752</v>
      </c>
      <c r="E1308" s="8">
        <v>0</v>
      </c>
      <c r="F1308" s="8" t="s">
        <v>2680</v>
      </c>
      <c r="G1308" s="8" t="s">
        <v>2681</v>
      </c>
      <c r="H1308" s="8" t="s">
        <v>34</v>
      </c>
      <c r="I1308" s="8">
        <v>1</v>
      </c>
      <c r="J1308" s="8">
        <v>15</v>
      </c>
      <c r="K1308" s="8">
        <v>0</v>
      </c>
      <c r="L1308" s="8" t="s">
        <v>197</v>
      </c>
      <c r="M1308" s="8" t="s">
        <v>2682</v>
      </c>
      <c r="N1308" s="8"/>
      <c r="O1308" s="8" t="s">
        <v>38</v>
      </c>
      <c r="P1308" s="9">
        <v>514266.13</v>
      </c>
      <c r="Q1308" s="9">
        <v>0</v>
      </c>
      <c r="R1308" s="9">
        <v>0</v>
      </c>
      <c r="S1308" s="9">
        <v>0</v>
      </c>
      <c r="T1308" s="9">
        <f t="shared" si="188"/>
        <v>514266.13</v>
      </c>
      <c r="U1308" s="9">
        <v>-114754</v>
      </c>
      <c r="V1308" s="9">
        <v>-24539</v>
      </c>
      <c r="W1308" s="9">
        <v>0</v>
      </c>
      <c r="X1308" s="9">
        <v>-24539</v>
      </c>
      <c r="Y1308" s="9">
        <v>0</v>
      </c>
      <c r="Z1308" s="9">
        <v>0</v>
      </c>
      <c r="AA1308" s="9">
        <f t="shared" si="191"/>
        <v>-139293</v>
      </c>
      <c r="AB1308" s="9">
        <v>0</v>
      </c>
      <c r="AC1308" s="9">
        <f t="shared" si="189"/>
        <v>399512.13</v>
      </c>
      <c r="AD1308" s="9">
        <f t="shared" si="190"/>
        <v>374973.13</v>
      </c>
    </row>
    <row r="1309" spans="1:30" x14ac:dyDescent="0.3">
      <c r="A1309" s="8" t="s">
        <v>30</v>
      </c>
      <c r="B1309" s="8" t="s">
        <v>2590</v>
      </c>
      <c r="C1309" s="8">
        <v>1600</v>
      </c>
      <c r="D1309" s="8">
        <v>160001800</v>
      </c>
      <c r="E1309" s="8">
        <v>0</v>
      </c>
      <c r="F1309" s="8" t="s">
        <v>2683</v>
      </c>
      <c r="G1309" s="8" t="s">
        <v>1081</v>
      </c>
      <c r="H1309" s="8" t="s">
        <v>34</v>
      </c>
      <c r="I1309" s="8">
        <v>1</v>
      </c>
      <c r="J1309" s="8">
        <v>15</v>
      </c>
      <c r="K1309" s="8">
        <v>0</v>
      </c>
      <c r="L1309" s="8" t="s">
        <v>344</v>
      </c>
      <c r="M1309" s="8" t="s">
        <v>1565</v>
      </c>
      <c r="N1309" s="8"/>
      <c r="O1309" s="8" t="s">
        <v>38</v>
      </c>
      <c r="P1309" s="9">
        <v>188993.01</v>
      </c>
      <c r="Q1309" s="9">
        <v>0</v>
      </c>
      <c r="R1309" s="9">
        <v>0</v>
      </c>
      <c r="S1309" s="9">
        <v>0</v>
      </c>
      <c r="T1309" s="9">
        <f t="shared" si="188"/>
        <v>188993.01</v>
      </c>
      <c r="U1309" s="9">
        <v>-41878</v>
      </c>
      <c r="V1309" s="9">
        <v>-9018</v>
      </c>
      <c r="W1309" s="9">
        <v>0</v>
      </c>
      <c r="X1309" s="9">
        <v>-9018</v>
      </c>
      <c r="Y1309" s="9">
        <v>0</v>
      </c>
      <c r="Z1309" s="9">
        <v>0</v>
      </c>
      <c r="AA1309" s="9">
        <f t="shared" si="191"/>
        <v>-50896</v>
      </c>
      <c r="AB1309" s="9">
        <v>0</v>
      </c>
      <c r="AC1309" s="9">
        <f t="shared" si="189"/>
        <v>147115.01</v>
      </c>
      <c r="AD1309" s="9">
        <f t="shared" si="190"/>
        <v>138097.01</v>
      </c>
    </row>
    <row r="1310" spans="1:30" x14ac:dyDescent="0.3">
      <c r="A1310" s="8" t="s">
        <v>30</v>
      </c>
      <c r="B1310" s="8" t="s">
        <v>2590</v>
      </c>
      <c r="C1310" s="8">
        <v>1600</v>
      </c>
      <c r="D1310" s="8">
        <v>160001823</v>
      </c>
      <c r="E1310" s="8">
        <v>0</v>
      </c>
      <c r="F1310" s="8" t="s">
        <v>2684</v>
      </c>
      <c r="G1310" s="8" t="s">
        <v>2685</v>
      </c>
      <c r="H1310" s="8" t="s">
        <v>34</v>
      </c>
      <c r="I1310" s="8">
        <v>1</v>
      </c>
      <c r="J1310" s="8">
        <v>15</v>
      </c>
      <c r="K1310" s="8">
        <v>0</v>
      </c>
      <c r="L1310" s="8" t="s">
        <v>344</v>
      </c>
      <c r="M1310" s="8" t="s">
        <v>2686</v>
      </c>
      <c r="N1310" s="8"/>
      <c r="O1310" s="8" t="s">
        <v>38</v>
      </c>
      <c r="P1310" s="9">
        <v>230793.82</v>
      </c>
      <c r="Q1310" s="9">
        <v>0</v>
      </c>
      <c r="R1310" s="9">
        <v>0</v>
      </c>
      <c r="S1310" s="9">
        <v>0</v>
      </c>
      <c r="T1310" s="9">
        <f t="shared" si="188"/>
        <v>230793.82</v>
      </c>
      <c r="U1310" s="9">
        <v>-50659</v>
      </c>
      <c r="V1310" s="9">
        <v>-11013</v>
      </c>
      <c r="W1310" s="9">
        <v>0</v>
      </c>
      <c r="X1310" s="9">
        <v>-11013</v>
      </c>
      <c r="Y1310" s="9">
        <v>0</v>
      </c>
      <c r="Z1310" s="9">
        <v>0</v>
      </c>
      <c r="AA1310" s="9">
        <f t="shared" si="191"/>
        <v>-61672</v>
      </c>
      <c r="AB1310" s="9">
        <v>0</v>
      </c>
      <c r="AC1310" s="9">
        <f t="shared" si="189"/>
        <v>180134.82</v>
      </c>
      <c r="AD1310" s="9">
        <f t="shared" si="190"/>
        <v>169121.82</v>
      </c>
    </row>
    <row r="1311" spans="1:30" x14ac:dyDescent="0.3">
      <c r="A1311" s="8" t="s">
        <v>30</v>
      </c>
      <c r="B1311" s="8" t="s">
        <v>2590</v>
      </c>
      <c r="C1311" s="8">
        <v>1600</v>
      </c>
      <c r="D1311" s="8">
        <v>160002157</v>
      </c>
      <c r="E1311" s="8">
        <v>0</v>
      </c>
      <c r="F1311" s="8" t="s">
        <v>2687</v>
      </c>
      <c r="G1311" s="8" t="s">
        <v>2688</v>
      </c>
      <c r="H1311" s="8" t="s">
        <v>34</v>
      </c>
      <c r="I1311" s="8">
        <v>1</v>
      </c>
      <c r="J1311" s="8">
        <v>15</v>
      </c>
      <c r="K1311" s="8">
        <v>0</v>
      </c>
      <c r="L1311" s="8" t="s">
        <v>479</v>
      </c>
      <c r="M1311" s="8" t="s">
        <v>2689</v>
      </c>
      <c r="N1311" s="8"/>
      <c r="O1311" s="8" t="s">
        <v>38</v>
      </c>
      <c r="P1311" s="9">
        <v>145726.82999999999</v>
      </c>
      <c r="Q1311" s="9">
        <v>0</v>
      </c>
      <c r="R1311" s="9">
        <v>0</v>
      </c>
      <c r="S1311" s="9">
        <v>0</v>
      </c>
      <c r="T1311" s="9">
        <f t="shared" si="188"/>
        <v>145726.82999999999</v>
      </c>
      <c r="U1311" s="9">
        <v>-29558</v>
      </c>
      <c r="V1311" s="9">
        <v>-6954</v>
      </c>
      <c r="W1311" s="9">
        <v>0</v>
      </c>
      <c r="X1311" s="9">
        <v>-6954</v>
      </c>
      <c r="Y1311" s="9">
        <v>0</v>
      </c>
      <c r="Z1311" s="9">
        <v>0</v>
      </c>
      <c r="AA1311" s="9">
        <f t="shared" si="191"/>
        <v>-36512</v>
      </c>
      <c r="AB1311" s="9">
        <v>0</v>
      </c>
      <c r="AC1311" s="9">
        <f t="shared" si="189"/>
        <v>116168.82999999999</v>
      </c>
      <c r="AD1311" s="9">
        <f t="shared" si="190"/>
        <v>109214.82999999999</v>
      </c>
    </row>
    <row r="1312" spans="1:30" x14ac:dyDescent="0.3">
      <c r="A1312" s="8" t="s">
        <v>30</v>
      </c>
      <c r="B1312" s="8" t="s">
        <v>2590</v>
      </c>
      <c r="C1312" s="8">
        <v>1600</v>
      </c>
      <c r="D1312" s="8">
        <v>160002176</v>
      </c>
      <c r="E1312" s="8">
        <v>0</v>
      </c>
      <c r="F1312" s="8" t="s">
        <v>2690</v>
      </c>
      <c r="G1312" s="8" t="s">
        <v>2691</v>
      </c>
      <c r="H1312" s="8" t="s">
        <v>34</v>
      </c>
      <c r="I1312" s="8">
        <v>0</v>
      </c>
      <c r="J1312" s="8">
        <v>15</v>
      </c>
      <c r="K1312" s="8">
        <v>0</v>
      </c>
      <c r="L1312" s="8" t="s">
        <v>537</v>
      </c>
      <c r="M1312" s="8" t="s">
        <v>1196</v>
      </c>
      <c r="N1312" s="8" t="s">
        <v>149</v>
      </c>
      <c r="O1312" s="8" t="s">
        <v>38</v>
      </c>
      <c r="P1312" s="9">
        <v>1130295.6200000001</v>
      </c>
      <c r="Q1312" s="9">
        <v>0</v>
      </c>
      <c r="R1312" s="9">
        <v>0</v>
      </c>
      <c r="S1312" s="9">
        <v>-1130295.6200000001</v>
      </c>
      <c r="T1312" s="9">
        <f t="shared" si="188"/>
        <v>0</v>
      </c>
      <c r="U1312" s="9">
        <v>-232406</v>
      </c>
      <c r="V1312" s="9">
        <v>-35695</v>
      </c>
      <c r="W1312" s="9">
        <v>0</v>
      </c>
      <c r="X1312" s="9">
        <v>-35695</v>
      </c>
      <c r="Y1312" s="9">
        <v>0</v>
      </c>
      <c r="Z1312" s="9">
        <v>268101</v>
      </c>
      <c r="AA1312" s="9">
        <f t="shared" si="191"/>
        <v>0</v>
      </c>
      <c r="AB1312" s="9">
        <v>0</v>
      </c>
      <c r="AC1312" s="9">
        <f t="shared" si="189"/>
        <v>897889.62000000011</v>
      </c>
      <c r="AD1312" s="9">
        <f t="shared" si="190"/>
        <v>0</v>
      </c>
    </row>
    <row r="1313" spans="1:30" x14ac:dyDescent="0.3">
      <c r="A1313" s="8" t="s">
        <v>30</v>
      </c>
      <c r="B1313" s="8" t="s">
        <v>2590</v>
      </c>
      <c r="C1313" s="8">
        <v>1600</v>
      </c>
      <c r="D1313" s="8">
        <v>160002181</v>
      </c>
      <c r="E1313" s="8">
        <v>0</v>
      </c>
      <c r="F1313" s="8" t="s">
        <v>2692</v>
      </c>
      <c r="G1313" s="8" t="s">
        <v>2693</v>
      </c>
      <c r="H1313" s="8" t="s">
        <v>34</v>
      </c>
      <c r="I1313" s="8">
        <v>1</v>
      </c>
      <c r="J1313" s="8">
        <v>15</v>
      </c>
      <c r="K1313" s="8">
        <v>0</v>
      </c>
      <c r="L1313" s="8" t="s">
        <v>537</v>
      </c>
      <c r="M1313" s="8" t="s">
        <v>2694</v>
      </c>
      <c r="N1313" s="8"/>
      <c r="O1313" s="8" t="s">
        <v>38</v>
      </c>
      <c r="P1313" s="9">
        <v>115853.38</v>
      </c>
      <c r="Q1313" s="9">
        <v>0</v>
      </c>
      <c r="R1313" s="9">
        <v>0</v>
      </c>
      <c r="S1313" s="9">
        <v>0</v>
      </c>
      <c r="T1313" s="9">
        <f t="shared" si="188"/>
        <v>115853.38</v>
      </c>
      <c r="U1313" s="9">
        <v>-23076</v>
      </c>
      <c r="V1313" s="9">
        <v>-5528</v>
      </c>
      <c r="W1313" s="9">
        <v>0</v>
      </c>
      <c r="X1313" s="9">
        <v>-5528</v>
      </c>
      <c r="Y1313" s="9">
        <v>0</v>
      </c>
      <c r="Z1313" s="9">
        <v>0</v>
      </c>
      <c r="AA1313" s="9">
        <f t="shared" si="191"/>
        <v>-28604</v>
      </c>
      <c r="AB1313" s="9">
        <v>0</v>
      </c>
      <c r="AC1313" s="9">
        <f t="shared" si="189"/>
        <v>92777.38</v>
      </c>
      <c r="AD1313" s="9">
        <f t="shared" si="190"/>
        <v>87249.38</v>
      </c>
    </row>
    <row r="1314" spans="1:30" x14ac:dyDescent="0.3">
      <c r="A1314" s="8" t="s">
        <v>30</v>
      </c>
      <c r="B1314" s="8" t="s">
        <v>2590</v>
      </c>
      <c r="C1314" s="8">
        <v>1600</v>
      </c>
      <c r="D1314" s="8">
        <v>160002273</v>
      </c>
      <c r="E1314" s="8">
        <v>0</v>
      </c>
      <c r="F1314" s="8" t="s">
        <v>2695</v>
      </c>
      <c r="G1314" s="8" t="s">
        <v>2696</v>
      </c>
      <c r="H1314" s="8" t="s">
        <v>34</v>
      </c>
      <c r="I1314" s="8">
        <v>1</v>
      </c>
      <c r="J1314" s="8">
        <v>15</v>
      </c>
      <c r="K1314" s="8">
        <v>0</v>
      </c>
      <c r="L1314" s="8" t="s">
        <v>203</v>
      </c>
      <c r="M1314" s="8" t="s">
        <v>479</v>
      </c>
      <c r="N1314" s="8"/>
      <c r="O1314" s="8" t="s">
        <v>38</v>
      </c>
      <c r="P1314" s="9">
        <v>70000</v>
      </c>
      <c r="Q1314" s="9">
        <v>0</v>
      </c>
      <c r="R1314" s="9">
        <v>0</v>
      </c>
      <c r="S1314" s="9">
        <v>0</v>
      </c>
      <c r="T1314" s="9">
        <f t="shared" si="188"/>
        <v>70000</v>
      </c>
      <c r="U1314" s="9">
        <v>-14028</v>
      </c>
      <c r="V1314" s="9">
        <v>-3340</v>
      </c>
      <c r="W1314" s="9">
        <v>0</v>
      </c>
      <c r="X1314" s="9">
        <v>-3340</v>
      </c>
      <c r="Y1314" s="9">
        <v>0</v>
      </c>
      <c r="Z1314" s="9">
        <v>0</v>
      </c>
      <c r="AA1314" s="9">
        <f t="shared" si="191"/>
        <v>-17368</v>
      </c>
      <c r="AB1314" s="9">
        <v>0</v>
      </c>
      <c r="AC1314" s="9">
        <f t="shared" si="189"/>
        <v>55972</v>
      </c>
      <c r="AD1314" s="9">
        <f t="shared" si="190"/>
        <v>52632</v>
      </c>
    </row>
    <row r="1315" spans="1:30" x14ac:dyDescent="0.3">
      <c r="A1315" s="8" t="s">
        <v>30</v>
      </c>
      <c r="B1315" s="8" t="s">
        <v>2590</v>
      </c>
      <c r="C1315" s="8">
        <v>1600</v>
      </c>
      <c r="D1315" s="8">
        <v>160002274</v>
      </c>
      <c r="E1315" s="8">
        <v>0</v>
      </c>
      <c r="F1315" s="8" t="s">
        <v>2697</v>
      </c>
      <c r="G1315" s="8" t="s">
        <v>2698</v>
      </c>
      <c r="H1315" s="8" t="s">
        <v>34</v>
      </c>
      <c r="I1315" s="8">
        <v>1</v>
      </c>
      <c r="J1315" s="8">
        <v>15</v>
      </c>
      <c r="K1315" s="8">
        <v>0</v>
      </c>
      <c r="L1315" s="8" t="s">
        <v>203</v>
      </c>
      <c r="M1315" s="8" t="s">
        <v>1196</v>
      </c>
      <c r="N1315" s="8"/>
      <c r="O1315" s="8" t="s">
        <v>38</v>
      </c>
      <c r="P1315" s="9">
        <v>40000</v>
      </c>
      <c r="Q1315" s="9">
        <v>0</v>
      </c>
      <c r="R1315" s="9">
        <v>0</v>
      </c>
      <c r="S1315" s="9">
        <v>0</v>
      </c>
      <c r="T1315" s="9">
        <f t="shared" si="188"/>
        <v>40000</v>
      </c>
      <c r="U1315" s="9">
        <v>-8224</v>
      </c>
      <c r="V1315" s="9">
        <v>-1909</v>
      </c>
      <c r="W1315" s="9">
        <v>0</v>
      </c>
      <c r="X1315" s="9">
        <v>-1909</v>
      </c>
      <c r="Y1315" s="9">
        <v>0</v>
      </c>
      <c r="Z1315" s="9">
        <v>0</v>
      </c>
      <c r="AA1315" s="9">
        <f t="shared" si="191"/>
        <v>-10133</v>
      </c>
      <c r="AB1315" s="9">
        <v>0</v>
      </c>
      <c r="AC1315" s="9">
        <f t="shared" si="189"/>
        <v>31776</v>
      </c>
      <c r="AD1315" s="9">
        <f t="shared" si="190"/>
        <v>29867</v>
      </c>
    </row>
    <row r="1316" spans="1:30" x14ac:dyDescent="0.3">
      <c r="A1316" s="8" t="s">
        <v>30</v>
      </c>
      <c r="B1316" s="8" t="s">
        <v>2590</v>
      </c>
      <c r="C1316" s="8">
        <v>1600</v>
      </c>
      <c r="D1316" s="8">
        <v>160002304</v>
      </c>
      <c r="E1316" s="8">
        <v>0</v>
      </c>
      <c r="F1316" s="8" t="s">
        <v>2699</v>
      </c>
      <c r="G1316" s="8" t="s">
        <v>2700</v>
      </c>
      <c r="H1316" s="8" t="s">
        <v>34</v>
      </c>
      <c r="I1316" s="8">
        <v>1</v>
      </c>
      <c r="J1316" s="8">
        <v>15</v>
      </c>
      <c r="K1316" s="8">
        <v>0</v>
      </c>
      <c r="L1316" s="8" t="s">
        <v>1088</v>
      </c>
      <c r="M1316" s="8" t="s">
        <v>2701</v>
      </c>
      <c r="N1316" s="8"/>
      <c r="O1316" s="8" t="s">
        <v>38</v>
      </c>
      <c r="P1316" s="9">
        <v>96047.03</v>
      </c>
      <c r="Q1316" s="9">
        <v>0</v>
      </c>
      <c r="R1316" s="9">
        <v>0</v>
      </c>
      <c r="S1316" s="9">
        <v>0</v>
      </c>
      <c r="T1316" s="9">
        <f t="shared" si="188"/>
        <v>96047.03</v>
      </c>
      <c r="U1316" s="9">
        <v>-18390</v>
      </c>
      <c r="V1316" s="9">
        <v>-4619</v>
      </c>
      <c r="W1316" s="9">
        <v>0</v>
      </c>
      <c r="X1316" s="9">
        <v>-4619</v>
      </c>
      <c r="Y1316" s="9">
        <v>0</v>
      </c>
      <c r="Z1316" s="9">
        <v>0</v>
      </c>
      <c r="AA1316" s="9">
        <f t="shared" si="191"/>
        <v>-23009</v>
      </c>
      <c r="AB1316" s="9">
        <v>0</v>
      </c>
      <c r="AC1316" s="9">
        <f t="shared" si="189"/>
        <v>77657.03</v>
      </c>
      <c r="AD1316" s="9">
        <f t="shared" si="190"/>
        <v>73038.03</v>
      </c>
    </row>
    <row r="1317" spans="1:30" x14ac:dyDescent="0.3">
      <c r="A1317" s="8" t="s">
        <v>30</v>
      </c>
      <c r="B1317" s="8" t="s">
        <v>2590</v>
      </c>
      <c r="C1317" s="8">
        <v>1600</v>
      </c>
      <c r="D1317" s="8">
        <v>160002416</v>
      </c>
      <c r="E1317" s="8">
        <v>0</v>
      </c>
      <c r="F1317" s="8" t="s">
        <v>2702</v>
      </c>
      <c r="G1317" s="8" t="s">
        <v>2703</v>
      </c>
      <c r="H1317" s="8" t="s">
        <v>34</v>
      </c>
      <c r="I1317" s="8">
        <v>1</v>
      </c>
      <c r="J1317" s="8">
        <v>15</v>
      </c>
      <c r="K1317" s="8">
        <v>0</v>
      </c>
      <c r="L1317" s="8" t="s">
        <v>989</v>
      </c>
      <c r="M1317" s="8" t="s">
        <v>2704</v>
      </c>
      <c r="N1317" s="8"/>
      <c r="O1317" s="8" t="s">
        <v>38</v>
      </c>
      <c r="P1317" s="9">
        <v>1100961</v>
      </c>
      <c r="Q1317" s="9">
        <v>0</v>
      </c>
      <c r="R1317" s="9">
        <v>0</v>
      </c>
      <c r="S1317" s="9">
        <v>0</v>
      </c>
      <c r="T1317" s="9">
        <f t="shared" si="188"/>
        <v>1100961</v>
      </c>
      <c r="U1317" s="9">
        <v>-158513</v>
      </c>
      <c r="V1317" s="9">
        <v>-52537</v>
      </c>
      <c r="W1317" s="9">
        <v>0</v>
      </c>
      <c r="X1317" s="9">
        <v>-52537</v>
      </c>
      <c r="Y1317" s="9">
        <v>0</v>
      </c>
      <c r="Z1317" s="9">
        <v>0</v>
      </c>
      <c r="AA1317" s="9">
        <f>U1317+X1317+Y1317+Z1317</f>
        <v>-211050</v>
      </c>
      <c r="AB1317" s="9">
        <v>177982.2</v>
      </c>
      <c r="AC1317" s="9">
        <f t="shared" si="189"/>
        <v>942448</v>
      </c>
      <c r="AD1317" s="9">
        <f>T1317+AA1317-AB1317</f>
        <v>711928.8</v>
      </c>
    </row>
    <row r="1318" spans="1:30" x14ac:dyDescent="0.3">
      <c r="A1318" s="8" t="s">
        <v>30</v>
      </c>
      <c r="B1318" s="8" t="s">
        <v>2590</v>
      </c>
      <c r="C1318" s="8">
        <v>1600</v>
      </c>
      <c r="D1318" s="8">
        <v>160002507</v>
      </c>
      <c r="E1318" s="8">
        <v>0</v>
      </c>
      <c r="F1318" s="8" t="s">
        <v>2705</v>
      </c>
      <c r="G1318" s="8" t="s">
        <v>2706</v>
      </c>
      <c r="H1318" s="8" t="s">
        <v>34</v>
      </c>
      <c r="I1318" s="8">
        <v>1</v>
      </c>
      <c r="J1318" s="8">
        <v>9</v>
      </c>
      <c r="K1318" s="8">
        <v>11</v>
      </c>
      <c r="L1318" s="8" t="s">
        <v>521</v>
      </c>
      <c r="M1318" s="8" t="s">
        <v>522</v>
      </c>
      <c r="N1318" s="8"/>
      <c r="O1318" s="8" t="s">
        <v>38</v>
      </c>
      <c r="P1318" s="9">
        <v>203427</v>
      </c>
      <c r="Q1318" s="9">
        <v>0</v>
      </c>
      <c r="R1318" s="9">
        <v>0</v>
      </c>
      <c r="S1318" s="9">
        <v>0</v>
      </c>
      <c r="T1318" s="9">
        <f t="shared" si="188"/>
        <v>203427</v>
      </c>
      <c r="U1318" s="9">
        <v>-92388.86</v>
      </c>
      <c r="V1318" s="9">
        <v>-9702</v>
      </c>
      <c r="W1318" s="9">
        <v>0</v>
      </c>
      <c r="X1318" s="9">
        <v>-9702</v>
      </c>
      <c r="Y1318" s="9">
        <v>0</v>
      </c>
      <c r="Z1318" s="9">
        <v>0</v>
      </c>
      <c r="AA1318" s="9">
        <f t="shared" si="191"/>
        <v>-102090.86</v>
      </c>
      <c r="AB1318" s="9">
        <v>0</v>
      </c>
      <c r="AC1318" s="9">
        <f t="shared" si="189"/>
        <v>111038.14</v>
      </c>
      <c r="AD1318" s="9">
        <f t="shared" si="190"/>
        <v>101336.14</v>
      </c>
    </row>
    <row r="1319" spans="1:30" x14ac:dyDescent="0.3">
      <c r="A1319" s="8" t="s">
        <v>30</v>
      </c>
      <c r="B1319" s="8" t="s">
        <v>2590</v>
      </c>
      <c r="C1319" s="8">
        <v>1600</v>
      </c>
      <c r="D1319" s="8">
        <v>160002600</v>
      </c>
      <c r="E1319" s="8">
        <v>0</v>
      </c>
      <c r="F1319" s="8" t="s">
        <v>2707</v>
      </c>
      <c r="G1319" s="8" t="s">
        <v>1469</v>
      </c>
      <c r="H1319" s="8" t="s">
        <v>34</v>
      </c>
      <c r="I1319" s="8">
        <v>1</v>
      </c>
      <c r="J1319" s="8">
        <v>0</v>
      </c>
      <c r="K1319" s="8">
        <v>1</v>
      </c>
      <c r="L1319" s="8" t="s">
        <v>2708</v>
      </c>
      <c r="M1319" s="8" t="s">
        <v>2708</v>
      </c>
      <c r="N1319" s="8"/>
      <c r="O1319" s="8" t="s">
        <v>38</v>
      </c>
      <c r="P1319" s="9">
        <v>206244</v>
      </c>
      <c r="Q1319" s="9">
        <v>0</v>
      </c>
      <c r="R1319" s="9">
        <v>0</v>
      </c>
      <c r="S1319" s="9">
        <v>0</v>
      </c>
      <c r="T1319" s="9">
        <f t="shared" si="188"/>
        <v>206244</v>
      </c>
      <c r="U1319" s="9">
        <v>-195932</v>
      </c>
      <c r="V1319" s="9">
        <v>0</v>
      </c>
      <c r="W1319" s="9">
        <v>0</v>
      </c>
      <c r="X1319" s="9">
        <v>0</v>
      </c>
      <c r="Y1319" s="9">
        <v>0</v>
      </c>
      <c r="Z1319" s="9">
        <v>0</v>
      </c>
      <c r="AA1319" s="9">
        <f t="shared" si="191"/>
        <v>-195932</v>
      </c>
      <c r="AB1319" s="9">
        <v>0</v>
      </c>
      <c r="AC1319" s="9">
        <f t="shared" si="189"/>
        <v>10312</v>
      </c>
      <c r="AD1319" s="9">
        <f t="shared" si="190"/>
        <v>10312</v>
      </c>
    </row>
    <row r="1320" spans="1:30" x14ac:dyDescent="0.3">
      <c r="A1320" s="8" t="s">
        <v>30</v>
      </c>
      <c r="B1320" s="8" t="s">
        <v>2590</v>
      </c>
      <c r="C1320" s="8">
        <v>1600</v>
      </c>
      <c r="D1320" s="8">
        <v>160002738</v>
      </c>
      <c r="E1320" s="8">
        <v>0</v>
      </c>
      <c r="F1320" s="8" t="s">
        <v>2709</v>
      </c>
      <c r="G1320" s="8" t="s">
        <v>1081</v>
      </c>
      <c r="H1320" s="8" t="s">
        <v>34</v>
      </c>
      <c r="I1320" s="8">
        <v>1</v>
      </c>
      <c r="J1320" s="8">
        <v>13</v>
      </c>
      <c r="K1320" s="8">
        <v>2</v>
      </c>
      <c r="L1320" s="8" t="s">
        <v>2710</v>
      </c>
      <c r="M1320" s="8" t="s">
        <v>2710</v>
      </c>
      <c r="N1320" s="8"/>
      <c r="O1320" s="8" t="s">
        <v>38</v>
      </c>
      <c r="P1320" s="9">
        <v>204010.01</v>
      </c>
      <c r="Q1320" s="9">
        <v>0</v>
      </c>
      <c r="R1320" s="9">
        <v>0</v>
      </c>
      <c r="S1320" s="9">
        <v>0</v>
      </c>
      <c r="T1320" s="9">
        <f t="shared" si="188"/>
        <v>204010.01</v>
      </c>
      <c r="U1320" s="9">
        <v>-46117</v>
      </c>
      <c r="V1320" s="9">
        <v>-9780</v>
      </c>
      <c r="W1320" s="9">
        <v>0</v>
      </c>
      <c r="X1320" s="9">
        <v>-9780</v>
      </c>
      <c r="Y1320" s="9">
        <v>0</v>
      </c>
      <c r="Z1320" s="9">
        <v>0</v>
      </c>
      <c r="AA1320" s="9">
        <f t="shared" si="191"/>
        <v>-55897</v>
      </c>
      <c r="AB1320" s="9">
        <v>0</v>
      </c>
      <c r="AC1320" s="9">
        <f t="shared" si="189"/>
        <v>157893.01</v>
      </c>
      <c r="AD1320" s="9">
        <f t="shared" si="190"/>
        <v>148113.01</v>
      </c>
    </row>
    <row r="1321" spans="1:30" x14ac:dyDescent="0.3">
      <c r="A1321" s="8" t="s">
        <v>30</v>
      </c>
      <c r="B1321" s="8" t="s">
        <v>2590</v>
      </c>
      <c r="C1321" s="8">
        <v>1600</v>
      </c>
      <c r="D1321" s="8">
        <v>160002739</v>
      </c>
      <c r="E1321" s="8">
        <v>0</v>
      </c>
      <c r="F1321" s="8" t="s">
        <v>2711</v>
      </c>
      <c r="G1321" s="8" t="s">
        <v>2712</v>
      </c>
      <c r="H1321" s="8" t="s">
        <v>34</v>
      </c>
      <c r="I1321" s="8">
        <v>1</v>
      </c>
      <c r="J1321" s="8">
        <v>13</v>
      </c>
      <c r="K1321" s="8">
        <v>7</v>
      </c>
      <c r="L1321" s="8" t="s">
        <v>2710</v>
      </c>
      <c r="M1321" s="8" t="s">
        <v>2710</v>
      </c>
      <c r="N1321" s="8"/>
      <c r="O1321" s="8" t="s">
        <v>38</v>
      </c>
      <c r="P1321" s="9">
        <v>15800</v>
      </c>
      <c r="Q1321" s="9">
        <v>0</v>
      </c>
      <c r="R1321" s="9">
        <v>0</v>
      </c>
      <c r="S1321" s="9">
        <v>0</v>
      </c>
      <c r="T1321" s="9">
        <f t="shared" si="188"/>
        <v>15800</v>
      </c>
      <c r="U1321" s="9">
        <v>-3221</v>
      </c>
      <c r="V1321" s="9">
        <v>-753</v>
      </c>
      <c r="W1321" s="9">
        <v>0</v>
      </c>
      <c r="X1321" s="9">
        <v>-753</v>
      </c>
      <c r="Y1321" s="9">
        <v>0</v>
      </c>
      <c r="Z1321" s="9">
        <v>0</v>
      </c>
      <c r="AA1321" s="9">
        <f t="shared" si="191"/>
        <v>-3974</v>
      </c>
      <c r="AB1321" s="9">
        <v>0</v>
      </c>
      <c r="AC1321" s="9">
        <f t="shared" si="189"/>
        <v>12579</v>
      </c>
      <c r="AD1321" s="9">
        <f t="shared" si="190"/>
        <v>11826</v>
      </c>
    </row>
    <row r="1322" spans="1:30" x14ac:dyDescent="0.3">
      <c r="A1322" s="8" t="s">
        <v>30</v>
      </c>
      <c r="B1322" s="8" t="s">
        <v>2590</v>
      </c>
      <c r="C1322" s="8">
        <v>1600</v>
      </c>
      <c r="D1322" s="8">
        <v>160002774</v>
      </c>
      <c r="E1322" s="8">
        <v>0</v>
      </c>
      <c r="F1322" s="8" t="s">
        <v>2713</v>
      </c>
      <c r="G1322" s="8" t="s">
        <v>2714</v>
      </c>
      <c r="H1322" s="8" t="s">
        <v>34</v>
      </c>
      <c r="I1322" s="8">
        <v>1</v>
      </c>
      <c r="J1322" s="8">
        <v>13</v>
      </c>
      <c r="K1322" s="8">
        <v>0</v>
      </c>
      <c r="L1322" s="8" t="s">
        <v>1953</v>
      </c>
      <c r="M1322" s="8" t="s">
        <v>1953</v>
      </c>
      <c r="N1322" s="8"/>
      <c r="O1322" s="8" t="s">
        <v>38</v>
      </c>
      <c r="P1322" s="9">
        <v>259275.84</v>
      </c>
      <c r="Q1322" s="9">
        <v>0</v>
      </c>
      <c r="R1322" s="9">
        <v>0</v>
      </c>
      <c r="S1322" s="9">
        <v>0</v>
      </c>
      <c r="T1322" s="9">
        <f t="shared" si="188"/>
        <v>259275.84</v>
      </c>
      <c r="U1322" s="9">
        <v>-61376</v>
      </c>
      <c r="V1322" s="9">
        <v>-12335</v>
      </c>
      <c r="W1322" s="9">
        <v>0</v>
      </c>
      <c r="X1322" s="9">
        <v>-12335</v>
      </c>
      <c r="Y1322" s="9">
        <v>0</v>
      </c>
      <c r="Z1322" s="9">
        <v>0</v>
      </c>
      <c r="AA1322" s="9">
        <f t="shared" si="191"/>
        <v>-73711</v>
      </c>
      <c r="AB1322" s="9">
        <v>0</v>
      </c>
      <c r="AC1322" s="9">
        <f t="shared" si="189"/>
        <v>197899.84</v>
      </c>
      <c r="AD1322" s="9">
        <f t="shared" si="190"/>
        <v>185564.84</v>
      </c>
    </row>
    <row r="1323" spans="1:30" x14ac:dyDescent="0.3">
      <c r="A1323" s="8" t="s">
        <v>30</v>
      </c>
      <c r="B1323" s="8" t="s">
        <v>2590</v>
      </c>
      <c r="C1323" s="8">
        <v>1600</v>
      </c>
      <c r="D1323" s="8">
        <v>160002775</v>
      </c>
      <c r="E1323" s="8">
        <v>0</v>
      </c>
      <c r="F1323" s="8" t="s">
        <v>2715</v>
      </c>
      <c r="G1323" s="8" t="s">
        <v>676</v>
      </c>
      <c r="H1323" s="8" t="s">
        <v>34</v>
      </c>
      <c r="I1323" s="8">
        <v>1</v>
      </c>
      <c r="J1323" s="8">
        <v>13</v>
      </c>
      <c r="K1323" s="8">
        <v>4</v>
      </c>
      <c r="L1323" s="8" t="s">
        <v>1953</v>
      </c>
      <c r="M1323" s="8" t="s">
        <v>1319</v>
      </c>
      <c r="N1323" s="8"/>
      <c r="O1323" s="8" t="s">
        <v>38</v>
      </c>
      <c r="P1323" s="9">
        <v>16898.2</v>
      </c>
      <c r="Q1323" s="9">
        <v>0</v>
      </c>
      <c r="R1323" s="9">
        <v>0</v>
      </c>
      <c r="S1323" s="9">
        <v>0</v>
      </c>
      <c r="T1323" s="9">
        <f t="shared" si="188"/>
        <v>16898.2</v>
      </c>
      <c r="U1323" s="9">
        <v>-3638</v>
      </c>
      <c r="V1323" s="9">
        <v>-805</v>
      </c>
      <c r="W1323" s="9">
        <v>0</v>
      </c>
      <c r="X1323" s="9">
        <v>-805</v>
      </c>
      <c r="Y1323" s="9">
        <v>0</v>
      </c>
      <c r="Z1323" s="9">
        <v>0</v>
      </c>
      <c r="AA1323" s="9">
        <f t="shared" si="191"/>
        <v>-4443</v>
      </c>
      <c r="AB1323" s="9">
        <v>0</v>
      </c>
      <c r="AC1323" s="9">
        <f t="shared" si="189"/>
        <v>13260.2</v>
      </c>
      <c r="AD1323" s="9">
        <f t="shared" si="190"/>
        <v>12455.2</v>
      </c>
    </row>
    <row r="1324" spans="1:30" x14ac:dyDescent="0.3">
      <c r="A1324" s="8" t="s">
        <v>30</v>
      </c>
      <c r="B1324" s="8" t="s">
        <v>2590</v>
      </c>
      <c r="C1324" s="8">
        <v>1600</v>
      </c>
      <c r="D1324" s="8">
        <v>160002788</v>
      </c>
      <c r="E1324" s="8">
        <v>0</v>
      </c>
      <c r="F1324" s="8" t="s">
        <v>2716</v>
      </c>
      <c r="G1324" s="8" t="s">
        <v>2717</v>
      </c>
      <c r="H1324" s="8" t="s">
        <v>34</v>
      </c>
      <c r="I1324" s="8">
        <v>1</v>
      </c>
      <c r="J1324" s="8">
        <v>3</v>
      </c>
      <c r="K1324" s="8">
        <v>2</v>
      </c>
      <c r="L1324" s="8" t="s">
        <v>1327</v>
      </c>
      <c r="M1324" s="8" t="s">
        <v>1327</v>
      </c>
      <c r="N1324" s="8"/>
      <c r="O1324" s="8" t="s">
        <v>38</v>
      </c>
      <c r="P1324" s="9">
        <v>13770</v>
      </c>
      <c r="Q1324" s="9">
        <v>0</v>
      </c>
      <c r="R1324" s="9">
        <v>0</v>
      </c>
      <c r="S1324" s="9">
        <v>0</v>
      </c>
      <c r="T1324" s="9">
        <f t="shared" si="188"/>
        <v>13770</v>
      </c>
      <c r="U1324" s="9">
        <v>-11579.14</v>
      </c>
      <c r="V1324" s="9">
        <v>-754</v>
      </c>
      <c r="W1324" s="9">
        <v>0</v>
      </c>
      <c r="X1324" s="9">
        <v>-754</v>
      </c>
      <c r="Y1324" s="9">
        <v>0</v>
      </c>
      <c r="Z1324" s="9">
        <v>0</v>
      </c>
      <c r="AA1324" s="9">
        <f t="shared" si="191"/>
        <v>-12333.14</v>
      </c>
      <c r="AB1324" s="9">
        <v>0</v>
      </c>
      <c r="AC1324" s="9">
        <f t="shared" si="189"/>
        <v>2190.8600000000006</v>
      </c>
      <c r="AD1324" s="9">
        <f t="shared" si="190"/>
        <v>1436.8600000000006</v>
      </c>
    </row>
    <row r="1325" spans="1:30" x14ac:dyDescent="0.3">
      <c r="A1325" s="8" t="s">
        <v>30</v>
      </c>
      <c r="B1325" s="8" t="s">
        <v>2590</v>
      </c>
      <c r="C1325" s="8">
        <v>1600</v>
      </c>
      <c r="D1325" s="8">
        <v>160002789</v>
      </c>
      <c r="E1325" s="8">
        <v>0</v>
      </c>
      <c r="F1325" s="8" t="s">
        <v>2718</v>
      </c>
      <c r="G1325" s="8" t="s">
        <v>2296</v>
      </c>
      <c r="H1325" s="8" t="s">
        <v>34</v>
      </c>
      <c r="I1325" s="8">
        <v>1</v>
      </c>
      <c r="J1325" s="8">
        <v>3</v>
      </c>
      <c r="K1325" s="8">
        <v>2</v>
      </c>
      <c r="L1325" s="8" t="s">
        <v>1327</v>
      </c>
      <c r="M1325" s="8" t="s">
        <v>1327</v>
      </c>
      <c r="N1325" s="8"/>
      <c r="O1325" s="8" t="s">
        <v>38</v>
      </c>
      <c r="P1325" s="9">
        <v>32232</v>
      </c>
      <c r="Q1325" s="9">
        <v>0</v>
      </c>
      <c r="R1325" s="9">
        <v>0</v>
      </c>
      <c r="S1325" s="9">
        <v>0</v>
      </c>
      <c r="T1325" s="9">
        <f t="shared" si="188"/>
        <v>32232</v>
      </c>
      <c r="U1325" s="9">
        <v>-27103.279999999999</v>
      </c>
      <c r="V1325" s="9">
        <v>-1765</v>
      </c>
      <c r="W1325" s="9">
        <v>0</v>
      </c>
      <c r="X1325" s="9">
        <v>-1765</v>
      </c>
      <c r="Y1325" s="9">
        <v>0</v>
      </c>
      <c r="Z1325" s="9">
        <v>0</v>
      </c>
      <c r="AA1325" s="9">
        <f t="shared" si="191"/>
        <v>-28868.28</v>
      </c>
      <c r="AB1325" s="9">
        <v>0</v>
      </c>
      <c r="AC1325" s="9">
        <f t="shared" si="189"/>
        <v>5128.7200000000012</v>
      </c>
      <c r="AD1325" s="9">
        <f t="shared" si="190"/>
        <v>3363.7200000000012</v>
      </c>
    </row>
    <row r="1326" spans="1:30" x14ac:dyDescent="0.3">
      <c r="A1326" s="8" t="s">
        <v>30</v>
      </c>
      <c r="B1326" s="8" t="s">
        <v>2590</v>
      </c>
      <c r="C1326" s="8">
        <v>1600</v>
      </c>
      <c r="D1326" s="8">
        <v>160002790</v>
      </c>
      <c r="E1326" s="8">
        <v>0</v>
      </c>
      <c r="F1326" s="8" t="s">
        <v>2719</v>
      </c>
      <c r="G1326" s="8" t="s">
        <v>1000</v>
      </c>
      <c r="H1326" s="8" t="s">
        <v>34</v>
      </c>
      <c r="I1326" s="8">
        <v>1</v>
      </c>
      <c r="J1326" s="8">
        <v>3</v>
      </c>
      <c r="K1326" s="8">
        <v>3</v>
      </c>
      <c r="L1326" s="8" t="s">
        <v>1327</v>
      </c>
      <c r="M1326" s="8" t="s">
        <v>1327</v>
      </c>
      <c r="N1326" s="8"/>
      <c r="O1326" s="8" t="s">
        <v>38</v>
      </c>
      <c r="P1326" s="9">
        <v>37000</v>
      </c>
      <c r="Q1326" s="9">
        <v>0</v>
      </c>
      <c r="R1326" s="9">
        <v>0</v>
      </c>
      <c r="S1326" s="9">
        <v>0</v>
      </c>
      <c r="T1326" s="9">
        <f t="shared" si="188"/>
        <v>37000</v>
      </c>
      <c r="U1326" s="9">
        <v>-30928.68</v>
      </c>
      <c r="V1326" s="9">
        <v>-2008</v>
      </c>
      <c r="W1326" s="9">
        <v>0</v>
      </c>
      <c r="X1326" s="9">
        <v>-2008</v>
      </c>
      <c r="Y1326" s="9">
        <v>0</v>
      </c>
      <c r="Z1326" s="9">
        <v>0</v>
      </c>
      <c r="AA1326" s="9">
        <f t="shared" si="191"/>
        <v>-32936.68</v>
      </c>
      <c r="AB1326" s="9">
        <v>0</v>
      </c>
      <c r="AC1326" s="9">
        <f t="shared" si="189"/>
        <v>6071.32</v>
      </c>
      <c r="AD1326" s="9">
        <f t="shared" si="190"/>
        <v>4063.3199999999997</v>
      </c>
    </row>
    <row r="1327" spans="1:30" x14ac:dyDescent="0.3">
      <c r="A1327" s="8" t="s">
        <v>30</v>
      </c>
      <c r="B1327" s="8" t="s">
        <v>2590</v>
      </c>
      <c r="C1327" s="8">
        <v>1600</v>
      </c>
      <c r="D1327" s="8">
        <v>160002791</v>
      </c>
      <c r="E1327" s="8">
        <v>0</v>
      </c>
      <c r="F1327" s="8" t="s">
        <v>2720</v>
      </c>
      <c r="G1327" s="8" t="s">
        <v>1000</v>
      </c>
      <c r="H1327" s="8" t="s">
        <v>34</v>
      </c>
      <c r="I1327" s="8">
        <v>1</v>
      </c>
      <c r="J1327" s="8">
        <v>3</v>
      </c>
      <c r="K1327" s="8">
        <v>3</v>
      </c>
      <c r="L1327" s="8" t="s">
        <v>1327</v>
      </c>
      <c r="M1327" s="8" t="s">
        <v>1327</v>
      </c>
      <c r="N1327" s="8"/>
      <c r="O1327" s="8" t="s">
        <v>38</v>
      </c>
      <c r="P1327" s="9">
        <v>13770</v>
      </c>
      <c r="Q1327" s="9">
        <v>0</v>
      </c>
      <c r="R1327" s="9">
        <v>0</v>
      </c>
      <c r="S1327" s="9">
        <v>0</v>
      </c>
      <c r="T1327" s="9">
        <f t="shared" si="188"/>
        <v>13770</v>
      </c>
      <c r="U1327" s="9">
        <v>-11509.48</v>
      </c>
      <c r="V1327" s="9">
        <v>-748</v>
      </c>
      <c r="W1327" s="9">
        <v>0</v>
      </c>
      <c r="X1327" s="9">
        <v>-748</v>
      </c>
      <c r="Y1327" s="9">
        <v>0</v>
      </c>
      <c r="Z1327" s="9">
        <v>0</v>
      </c>
      <c r="AA1327" s="9">
        <f t="shared" si="191"/>
        <v>-12257.48</v>
      </c>
      <c r="AB1327" s="9">
        <v>0</v>
      </c>
      <c r="AC1327" s="9">
        <f t="shared" si="189"/>
        <v>2260.5200000000004</v>
      </c>
      <c r="AD1327" s="9">
        <f t="shared" si="190"/>
        <v>1512.5200000000004</v>
      </c>
    </row>
    <row r="1328" spans="1:30" x14ac:dyDescent="0.3">
      <c r="A1328" s="8" t="s">
        <v>30</v>
      </c>
      <c r="B1328" s="8" t="s">
        <v>2590</v>
      </c>
      <c r="C1328" s="8">
        <v>1600</v>
      </c>
      <c r="D1328" s="8">
        <v>160002792</v>
      </c>
      <c r="E1328" s="8">
        <v>0</v>
      </c>
      <c r="F1328" s="8" t="s">
        <v>2721</v>
      </c>
      <c r="G1328" s="8" t="s">
        <v>2722</v>
      </c>
      <c r="H1328" s="8" t="s">
        <v>34</v>
      </c>
      <c r="I1328" s="8">
        <v>1</v>
      </c>
      <c r="J1328" s="8">
        <v>5</v>
      </c>
      <c r="K1328" s="8">
        <v>0</v>
      </c>
      <c r="L1328" s="8" t="s">
        <v>1327</v>
      </c>
      <c r="M1328" s="8" t="s">
        <v>1327</v>
      </c>
      <c r="N1328" s="8"/>
      <c r="O1328" s="8" t="s">
        <v>38</v>
      </c>
      <c r="P1328" s="9">
        <v>13539</v>
      </c>
      <c r="Q1328" s="9">
        <v>0</v>
      </c>
      <c r="R1328" s="9">
        <v>0</v>
      </c>
      <c r="S1328" s="9">
        <v>0</v>
      </c>
      <c r="T1328" s="9">
        <f t="shared" si="188"/>
        <v>13539</v>
      </c>
      <c r="U1328" s="9">
        <v>-9773.8799999999992</v>
      </c>
      <c r="V1328" s="9">
        <v>-698</v>
      </c>
      <c r="W1328" s="9">
        <v>0</v>
      </c>
      <c r="X1328" s="9">
        <v>-698</v>
      </c>
      <c r="Y1328" s="9">
        <v>0</v>
      </c>
      <c r="Z1328" s="9">
        <v>0</v>
      </c>
      <c r="AA1328" s="9">
        <f t="shared" si="191"/>
        <v>-10471.879999999999</v>
      </c>
      <c r="AB1328" s="9">
        <v>0</v>
      </c>
      <c r="AC1328" s="9">
        <f t="shared" si="189"/>
        <v>3765.1200000000008</v>
      </c>
      <c r="AD1328" s="9">
        <f t="shared" si="190"/>
        <v>3067.1200000000008</v>
      </c>
    </row>
    <row r="1329" spans="1:30" x14ac:dyDescent="0.3">
      <c r="A1329" s="8" t="s">
        <v>30</v>
      </c>
      <c r="B1329" s="8" t="s">
        <v>2590</v>
      </c>
      <c r="C1329" s="8">
        <v>1600</v>
      </c>
      <c r="D1329" s="8">
        <v>160002793</v>
      </c>
      <c r="E1329" s="8">
        <v>0</v>
      </c>
      <c r="F1329" s="8" t="s">
        <v>2723</v>
      </c>
      <c r="G1329" s="8" t="s">
        <v>2724</v>
      </c>
      <c r="H1329" s="8" t="s">
        <v>34</v>
      </c>
      <c r="I1329" s="8">
        <v>1</v>
      </c>
      <c r="J1329" s="8">
        <v>5</v>
      </c>
      <c r="K1329" s="8">
        <v>3</v>
      </c>
      <c r="L1329" s="8" t="s">
        <v>1327</v>
      </c>
      <c r="M1329" s="8" t="s">
        <v>1327</v>
      </c>
      <c r="N1329" s="8"/>
      <c r="O1329" s="8" t="s">
        <v>38</v>
      </c>
      <c r="P1329" s="9">
        <v>10500</v>
      </c>
      <c r="Q1329" s="9">
        <v>0</v>
      </c>
      <c r="R1329" s="9">
        <v>0</v>
      </c>
      <c r="S1329" s="9">
        <v>0</v>
      </c>
      <c r="T1329" s="9">
        <f t="shared" si="188"/>
        <v>10500</v>
      </c>
      <c r="U1329" s="9">
        <v>-7421.6</v>
      </c>
      <c r="V1329" s="9">
        <v>-537</v>
      </c>
      <c r="W1329" s="9">
        <v>0</v>
      </c>
      <c r="X1329" s="9">
        <v>-537</v>
      </c>
      <c r="Y1329" s="9">
        <v>0</v>
      </c>
      <c r="Z1329" s="9">
        <v>0</v>
      </c>
      <c r="AA1329" s="9">
        <f t="shared" si="191"/>
        <v>-7958.6</v>
      </c>
      <c r="AB1329" s="9">
        <v>0</v>
      </c>
      <c r="AC1329" s="9">
        <f t="shared" si="189"/>
        <v>3078.3999999999996</v>
      </c>
      <c r="AD1329" s="9">
        <f t="shared" si="190"/>
        <v>2541.3999999999996</v>
      </c>
    </row>
    <row r="1330" spans="1:30" x14ac:dyDescent="0.3">
      <c r="A1330" s="8" t="s">
        <v>30</v>
      </c>
      <c r="B1330" s="8" t="s">
        <v>2590</v>
      </c>
      <c r="C1330" s="8">
        <v>1600</v>
      </c>
      <c r="D1330" s="8">
        <v>160002794</v>
      </c>
      <c r="E1330" s="8">
        <v>0</v>
      </c>
      <c r="F1330" s="8" t="s">
        <v>2725</v>
      </c>
      <c r="G1330" s="8" t="s">
        <v>2437</v>
      </c>
      <c r="H1330" s="8" t="s">
        <v>34</v>
      </c>
      <c r="I1330" s="8">
        <v>1</v>
      </c>
      <c r="J1330" s="8">
        <v>12</v>
      </c>
      <c r="K1330" s="8">
        <v>6</v>
      </c>
      <c r="L1330" s="8" t="s">
        <v>1327</v>
      </c>
      <c r="M1330" s="8" t="s">
        <v>1327</v>
      </c>
      <c r="N1330" s="8"/>
      <c r="O1330" s="8" t="s">
        <v>38</v>
      </c>
      <c r="P1330" s="9">
        <v>4910.72</v>
      </c>
      <c r="Q1330" s="9">
        <v>0</v>
      </c>
      <c r="R1330" s="9">
        <v>0</v>
      </c>
      <c r="S1330" s="9">
        <v>0</v>
      </c>
      <c r="T1330" s="9">
        <f t="shared" si="188"/>
        <v>4910.72</v>
      </c>
      <c r="U1330" s="9">
        <v>-1294</v>
      </c>
      <c r="V1330" s="9">
        <v>-234</v>
      </c>
      <c r="W1330" s="9">
        <v>0</v>
      </c>
      <c r="X1330" s="9">
        <v>-234</v>
      </c>
      <c r="Y1330" s="9">
        <v>0</v>
      </c>
      <c r="Z1330" s="9">
        <v>0</v>
      </c>
      <c r="AA1330" s="9">
        <f t="shared" si="191"/>
        <v>-1528</v>
      </c>
      <c r="AB1330" s="9">
        <v>0</v>
      </c>
      <c r="AC1330" s="9">
        <f t="shared" si="189"/>
        <v>3616.7200000000003</v>
      </c>
      <c r="AD1330" s="9">
        <f t="shared" si="190"/>
        <v>3382.7200000000003</v>
      </c>
    </row>
    <row r="1331" spans="1:30" x14ac:dyDescent="0.3">
      <c r="A1331" s="8" t="s">
        <v>30</v>
      </c>
      <c r="B1331" s="8" t="s">
        <v>2590</v>
      </c>
      <c r="C1331" s="8">
        <v>1600</v>
      </c>
      <c r="D1331" s="8">
        <v>160002795</v>
      </c>
      <c r="E1331" s="8">
        <v>0</v>
      </c>
      <c r="F1331" s="8" t="s">
        <v>2726</v>
      </c>
      <c r="G1331" s="8" t="s">
        <v>2440</v>
      </c>
      <c r="H1331" s="8" t="s">
        <v>34</v>
      </c>
      <c r="I1331" s="8">
        <v>1</v>
      </c>
      <c r="J1331" s="8">
        <v>13</v>
      </c>
      <c r="K1331" s="8">
        <v>1</v>
      </c>
      <c r="L1331" s="8" t="s">
        <v>1327</v>
      </c>
      <c r="M1331" s="8" t="s">
        <v>1327</v>
      </c>
      <c r="N1331" s="8"/>
      <c r="O1331" s="8" t="s">
        <v>38</v>
      </c>
      <c r="P1331" s="9">
        <v>18500</v>
      </c>
      <c r="Q1331" s="9">
        <v>0</v>
      </c>
      <c r="R1331" s="9">
        <v>0</v>
      </c>
      <c r="S1331" s="9">
        <v>0</v>
      </c>
      <c r="T1331" s="9">
        <f t="shared" si="188"/>
        <v>18500</v>
      </c>
      <c r="U1331" s="9">
        <v>-4217</v>
      </c>
      <c r="V1331" s="9">
        <v>-882</v>
      </c>
      <c r="W1331" s="9">
        <v>0</v>
      </c>
      <c r="X1331" s="9">
        <v>-882</v>
      </c>
      <c r="Y1331" s="9">
        <v>0</v>
      </c>
      <c r="Z1331" s="9">
        <v>0</v>
      </c>
      <c r="AA1331" s="9">
        <f t="shared" si="191"/>
        <v>-5099</v>
      </c>
      <c r="AB1331" s="9">
        <v>0</v>
      </c>
      <c r="AC1331" s="9">
        <f t="shared" si="189"/>
        <v>14283</v>
      </c>
      <c r="AD1331" s="9">
        <f t="shared" si="190"/>
        <v>13401</v>
      </c>
    </row>
    <row r="1332" spans="1:30" x14ac:dyDescent="0.3">
      <c r="A1332" s="8" t="s">
        <v>30</v>
      </c>
      <c r="B1332" s="8" t="s">
        <v>2590</v>
      </c>
      <c r="C1332" s="8">
        <v>1600</v>
      </c>
      <c r="D1332" s="8">
        <v>160003596</v>
      </c>
      <c r="E1332" s="8">
        <v>0</v>
      </c>
      <c r="F1332" s="8" t="s">
        <v>2727</v>
      </c>
      <c r="G1332" s="8" t="s">
        <v>2437</v>
      </c>
      <c r="H1332" s="8" t="s">
        <v>34</v>
      </c>
      <c r="I1332" s="8">
        <v>2</v>
      </c>
      <c r="J1332" s="8">
        <v>15</v>
      </c>
      <c r="K1332" s="8">
        <v>0</v>
      </c>
      <c r="L1332" s="8" t="s">
        <v>2728</v>
      </c>
      <c r="M1332" s="8" t="s">
        <v>2729</v>
      </c>
      <c r="N1332" s="8"/>
      <c r="O1332" s="8" t="s">
        <v>38</v>
      </c>
      <c r="P1332" s="9">
        <v>11700</v>
      </c>
      <c r="Q1332" s="9">
        <v>0</v>
      </c>
      <c r="R1332" s="9">
        <v>0</v>
      </c>
      <c r="S1332" s="9">
        <v>0</v>
      </c>
      <c r="T1332" s="9">
        <f t="shared" si="188"/>
        <v>11700</v>
      </c>
      <c r="U1332" s="9">
        <v>-487</v>
      </c>
      <c r="V1332" s="9">
        <v>-558</v>
      </c>
      <c r="W1332" s="9">
        <v>0</v>
      </c>
      <c r="X1332" s="9">
        <v>-558</v>
      </c>
      <c r="Y1332" s="9">
        <v>0</v>
      </c>
      <c r="Z1332" s="9">
        <v>0</v>
      </c>
      <c r="AA1332" s="9">
        <f t="shared" si="191"/>
        <v>-1045</v>
      </c>
      <c r="AB1332" s="9">
        <v>0</v>
      </c>
      <c r="AC1332" s="9">
        <f t="shared" si="189"/>
        <v>11213</v>
      </c>
      <c r="AD1332" s="9">
        <f t="shared" si="190"/>
        <v>10655</v>
      </c>
    </row>
    <row r="1333" spans="1:30" x14ac:dyDescent="0.3">
      <c r="A1333" s="8" t="s">
        <v>30</v>
      </c>
      <c r="B1333" s="8" t="s">
        <v>2590</v>
      </c>
      <c r="C1333" s="8">
        <v>1600</v>
      </c>
      <c r="D1333" s="8">
        <v>160003746</v>
      </c>
      <c r="E1333" s="8">
        <v>0</v>
      </c>
      <c r="F1333" s="8" t="s">
        <v>2730</v>
      </c>
      <c r="G1333" s="8" t="s">
        <v>2731</v>
      </c>
      <c r="H1333" s="8" t="s">
        <v>34</v>
      </c>
      <c r="I1333" s="8">
        <v>1</v>
      </c>
      <c r="J1333" s="8">
        <v>5</v>
      </c>
      <c r="K1333" s="8">
        <v>0</v>
      </c>
      <c r="L1333" s="8" t="s">
        <v>366</v>
      </c>
      <c r="M1333" s="8" t="s">
        <v>2732</v>
      </c>
      <c r="N1333" s="8"/>
      <c r="O1333" s="8" t="s">
        <v>38</v>
      </c>
      <c r="P1333" s="9">
        <v>11000</v>
      </c>
      <c r="Q1333" s="9">
        <v>0</v>
      </c>
      <c r="R1333" s="9">
        <v>0</v>
      </c>
      <c r="S1333" s="9">
        <v>0</v>
      </c>
      <c r="T1333" s="9">
        <f t="shared" si="188"/>
        <v>11000</v>
      </c>
      <c r="U1333" s="9">
        <v>-790</v>
      </c>
      <c r="V1333" s="9">
        <v>-1575</v>
      </c>
      <c r="W1333" s="9">
        <v>0</v>
      </c>
      <c r="X1333" s="9">
        <v>-1575</v>
      </c>
      <c r="Y1333" s="9">
        <v>0</v>
      </c>
      <c r="Z1333" s="9">
        <v>0</v>
      </c>
      <c r="AA1333" s="9">
        <f t="shared" si="191"/>
        <v>-2365</v>
      </c>
      <c r="AB1333" s="9">
        <v>0</v>
      </c>
      <c r="AC1333" s="9">
        <f t="shared" si="189"/>
        <v>10210</v>
      </c>
      <c r="AD1333" s="9">
        <f t="shared" si="190"/>
        <v>8635</v>
      </c>
    </row>
    <row r="1334" spans="1:30" x14ac:dyDescent="0.3">
      <c r="A1334" s="8" t="s">
        <v>30</v>
      </c>
      <c r="B1334" s="8" t="s">
        <v>2590</v>
      </c>
      <c r="C1334" s="8">
        <v>1600</v>
      </c>
      <c r="D1334" s="8">
        <v>160003783</v>
      </c>
      <c r="E1334" s="8">
        <v>0</v>
      </c>
      <c r="F1334" s="8" t="s">
        <v>2733</v>
      </c>
      <c r="G1334" s="8" t="s">
        <v>2485</v>
      </c>
      <c r="H1334" s="8" t="s">
        <v>34</v>
      </c>
      <c r="I1334" s="8">
        <v>2</v>
      </c>
      <c r="J1334" s="8">
        <v>15</v>
      </c>
      <c r="K1334" s="8">
        <v>0</v>
      </c>
      <c r="L1334" s="8" t="s">
        <v>380</v>
      </c>
      <c r="M1334" s="8" t="s">
        <v>2734</v>
      </c>
      <c r="N1334" s="8"/>
      <c r="O1334" s="8" t="s">
        <v>38</v>
      </c>
      <c r="P1334" s="9">
        <v>352711.87</v>
      </c>
      <c r="Q1334" s="9">
        <v>0</v>
      </c>
      <c r="R1334" s="9">
        <v>0</v>
      </c>
      <c r="S1334" s="9">
        <v>-176355.94</v>
      </c>
      <c r="T1334" s="9">
        <f t="shared" si="188"/>
        <v>176355.93</v>
      </c>
      <c r="U1334" s="9">
        <v>-2938</v>
      </c>
      <c r="V1334" s="9">
        <v>-13985</v>
      </c>
      <c r="W1334" s="9">
        <v>0</v>
      </c>
      <c r="X1334" s="9">
        <v>-13985</v>
      </c>
      <c r="Y1334" s="9">
        <v>0</v>
      </c>
      <c r="Z1334" s="9">
        <v>7038.5</v>
      </c>
      <c r="AA1334" s="9">
        <f t="shared" si="191"/>
        <v>-9884.5</v>
      </c>
      <c r="AB1334" s="9">
        <v>0</v>
      </c>
      <c r="AC1334" s="9">
        <f t="shared" si="189"/>
        <v>349773.87</v>
      </c>
      <c r="AD1334" s="9">
        <f t="shared" si="190"/>
        <v>166471.43</v>
      </c>
    </row>
    <row r="1335" spans="1:30" x14ac:dyDescent="0.3">
      <c r="A1335" s="8" t="s">
        <v>30</v>
      </c>
      <c r="B1335" s="8" t="s">
        <v>2590</v>
      </c>
      <c r="C1335" s="8">
        <v>1600</v>
      </c>
      <c r="D1335" s="8">
        <v>160003864</v>
      </c>
      <c r="E1335" s="8">
        <v>0</v>
      </c>
      <c r="F1335" s="8" t="s">
        <v>2735</v>
      </c>
      <c r="G1335" s="8" t="s">
        <v>2736</v>
      </c>
      <c r="H1335" s="8" t="s">
        <v>34</v>
      </c>
      <c r="I1335" s="8">
        <v>1</v>
      </c>
      <c r="J1335" s="8">
        <v>8</v>
      </c>
      <c r="K1335" s="8">
        <v>8</v>
      </c>
      <c r="L1335" s="8" t="s">
        <v>231</v>
      </c>
      <c r="M1335" s="8" t="s">
        <v>231</v>
      </c>
      <c r="N1335" s="8"/>
      <c r="O1335" s="8" t="s">
        <v>38</v>
      </c>
      <c r="P1335" s="9">
        <v>703593.75</v>
      </c>
      <c r="Q1335" s="9">
        <v>0</v>
      </c>
      <c r="R1335" s="9">
        <v>0</v>
      </c>
      <c r="S1335" s="9">
        <v>0</v>
      </c>
      <c r="T1335" s="9">
        <f t="shared" si="188"/>
        <v>703593.75</v>
      </c>
      <c r="U1335" s="9">
        <v>-282691</v>
      </c>
      <c r="V1335" s="9">
        <v>-33546</v>
      </c>
      <c r="W1335" s="9">
        <v>0</v>
      </c>
      <c r="X1335" s="9">
        <v>-33546</v>
      </c>
      <c r="Y1335" s="9">
        <v>0</v>
      </c>
      <c r="Z1335" s="9">
        <v>0</v>
      </c>
      <c r="AA1335" s="9">
        <f t="shared" si="191"/>
        <v>-316237</v>
      </c>
      <c r="AB1335" s="9">
        <v>0</v>
      </c>
      <c r="AC1335" s="9">
        <f t="shared" si="189"/>
        <v>420902.75</v>
      </c>
      <c r="AD1335" s="9">
        <f t="shared" si="190"/>
        <v>387356.75</v>
      </c>
    </row>
    <row r="1336" spans="1:30" x14ac:dyDescent="0.3">
      <c r="A1336" s="8" t="s">
        <v>30</v>
      </c>
      <c r="B1336" s="8" t="s">
        <v>2590</v>
      </c>
      <c r="C1336" s="8">
        <v>1600</v>
      </c>
      <c r="D1336" s="8">
        <v>160003865</v>
      </c>
      <c r="E1336" s="8">
        <v>0</v>
      </c>
      <c r="F1336" s="8" t="s">
        <v>2737</v>
      </c>
      <c r="G1336" s="8" t="s">
        <v>2738</v>
      </c>
      <c r="H1336" s="8" t="s">
        <v>34</v>
      </c>
      <c r="I1336" s="8">
        <v>1</v>
      </c>
      <c r="J1336" s="8">
        <v>13</v>
      </c>
      <c r="K1336" s="8">
        <v>10</v>
      </c>
      <c r="L1336" s="8" t="s">
        <v>231</v>
      </c>
      <c r="M1336" s="8" t="s">
        <v>231</v>
      </c>
      <c r="N1336" s="8"/>
      <c r="O1336" s="8" t="s">
        <v>38</v>
      </c>
      <c r="P1336" s="9">
        <v>434794</v>
      </c>
      <c r="Q1336" s="9">
        <v>0</v>
      </c>
      <c r="R1336" s="9">
        <v>0</v>
      </c>
      <c r="S1336" s="9">
        <v>0</v>
      </c>
      <c r="T1336" s="9">
        <f t="shared" si="188"/>
        <v>434794</v>
      </c>
      <c r="U1336" s="9">
        <v>-31988</v>
      </c>
      <c r="V1336" s="9">
        <v>-20759</v>
      </c>
      <c r="W1336" s="9">
        <v>0</v>
      </c>
      <c r="X1336" s="9">
        <v>-20759</v>
      </c>
      <c r="Y1336" s="9">
        <v>0</v>
      </c>
      <c r="Z1336" s="9">
        <v>0</v>
      </c>
      <c r="AA1336" s="9">
        <f t="shared" si="191"/>
        <v>-52747</v>
      </c>
      <c r="AB1336" s="9">
        <v>0</v>
      </c>
      <c r="AC1336" s="9">
        <f t="shared" si="189"/>
        <v>402806</v>
      </c>
      <c r="AD1336" s="9">
        <f t="shared" si="190"/>
        <v>382047</v>
      </c>
    </row>
    <row r="1337" spans="1:30" x14ac:dyDescent="0.3">
      <c r="A1337" s="8" t="s">
        <v>30</v>
      </c>
      <c r="B1337" s="8" t="s">
        <v>2590</v>
      </c>
      <c r="C1337" s="8">
        <v>1600</v>
      </c>
      <c r="D1337" s="8">
        <v>160003866</v>
      </c>
      <c r="E1337" s="8">
        <v>0</v>
      </c>
      <c r="F1337" s="8" t="s">
        <v>2739</v>
      </c>
      <c r="G1337" s="8" t="s">
        <v>2740</v>
      </c>
      <c r="H1337" s="8" t="s">
        <v>34</v>
      </c>
      <c r="I1337" s="8">
        <v>1</v>
      </c>
      <c r="J1337" s="8">
        <v>13</v>
      </c>
      <c r="K1337" s="8">
        <v>10</v>
      </c>
      <c r="L1337" s="8" t="s">
        <v>231</v>
      </c>
      <c r="M1337" s="8" t="s">
        <v>231</v>
      </c>
      <c r="N1337" s="8"/>
      <c r="O1337" s="8" t="s">
        <v>38</v>
      </c>
      <c r="P1337" s="9">
        <v>2092590</v>
      </c>
      <c r="Q1337" s="9">
        <v>0</v>
      </c>
      <c r="R1337" s="9">
        <v>0</v>
      </c>
      <c r="S1337" s="9">
        <v>0</v>
      </c>
      <c r="T1337" s="9">
        <f t="shared" si="188"/>
        <v>2092590</v>
      </c>
      <c r="U1337" s="9">
        <v>-153954</v>
      </c>
      <c r="V1337" s="9">
        <v>-99911</v>
      </c>
      <c r="W1337" s="9">
        <v>0</v>
      </c>
      <c r="X1337" s="9">
        <v>-99911</v>
      </c>
      <c r="Y1337" s="9">
        <v>0</v>
      </c>
      <c r="Z1337" s="9">
        <v>0</v>
      </c>
      <c r="AA1337" s="9">
        <f>U1337+X1337+Y1337+Z1337</f>
        <v>-253865</v>
      </c>
      <c r="AB1337" s="9">
        <v>367745</v>
      </c>
      <c r="AC1337" s="9">
        <f t="shared" si="189"/>
        <v>1938636</v>
      </c>
      <c r="AD1337" s="9">
        <f>T1337+AA1337-AB1337</f>
        <v>1470980</v>
      </c>
    </row>
    <row r="1338" spans="1:30" x14ac:dyDescent="0.3">
      <c r="A1338" s="8" t="s">
        <v>30</v>
      </c>
      <c r="B1338" s="8" t="s">
        <v>2590</v>
      </c>
      <c r="C1338" s="8">
        <v>1600</v>
      </c>
      <c r="D1338" s="8">
        <v>160003915</v>
      </c>
      <c r="E1338" s="8">
        <v>0</v>
      </c>
      <c r="F1338" s="8" t="s">
        <v>2741</v>
      </c>
      <c r="G1338" s="8" t="s">
        <v>2742</v>
      </c>
      <c r="H1338" s="8" t="s">
        <v>34</v>
      </c>
      <c r="I1338" s="8">
        <v>0</v>
      </c>
      <c r="J1338" s="8">
        <v>13</v>
      </c>
      <c r="K1338" s="8">
        <v>10</v>
      </c>
      <c r="L1338" s="8" t="s">
        <v>149</v>
      </c>
      <c r="M1338" s="8" t="s">
        <v>149</v>
      </c>
      <c r="N1338" s="8"/>
      <c r="O1338" s="8" t="s">
        <v>38</v>
      </c>
      <c r="P1338" s="9">
        <v>0</v>
      </c>
      <c r="Q1338" s="9">
        <v>0</v>
      </c>
      <c r="R1338" s="9">
        <v>0</v>
      </c>
      <c r="S1338" s="9">
        <v>62800</v>
      </c>
      <c r="T1338" s="9">
        <f t="shared" si="188"/>
        <v>62800</v>
      </c>
      <c r="U1338" s="9">
        <v>0</v>
      </c>
      <c r="V1338" s="9">
        <v>-1012</v>
      </c>
      <c r="W1338" s="9">
        <v>0</v>
      </c>
      <c r="X1338" s="9">
        <v>-1012</v>
      </c>
      <c r="Y1338" s="9">
        <v>0</v>
      </c>
      <c r="Z1338" s="9">
        <v>-4729</v>
      </c>
      <c r="AA1338" s="9">
        <f t="shared" si="191"/>
        <v>-5741</v>
      </c>
      <c r="AB1338" s="9">
        <v>0</v>
      </c>
      <c r="AC1338" s="9">
        <f t="shared" si="189"/>
        <v>0</v>
      </c>
      <c r="AD1338" s="9">
        <f t="shared" si="190"/>
        <v>57059</v>
      </c>
    </row>
    <row r="1339" spans="1:30" x14ac:dyDescent="0.3">
      <c r="A1339" s="8" t="s">
        <v>30</v>
      </c>
      <c r="B1339" s="8" t="s">
        <v>2590</v>
      </c>
      <c r="C1339" s="8">
        <v>1700</v>
      </c>
      <c r="D1339" s="8">
        <v>170000010</v>
      </c>
      <c r="E1339" s="8">
        <v>0</v>
      </c>
      <c r="F1339" s="8" t="s">
        <v>2743</v>
      </c>
      <c r="G1339" s="8" t="s">
        <v>2744</v>
      </c>
      <c r="H1339" s="8" t="s">
        <v>1863</v>
      </c>
      <c r="I1339" s="8">
        <v>1</v>
      </c>
      <c r="J1339" s="8">
        <v>5</v>
      </c>
      <c r="K1339" s="8">
        <v>0</v>
      </c>
      <c r="L1339" s="8" t="s">
        <v>475</v>
      </c>
      <c r="M1339" s="8" t="s">
        <v>1285</v>
      </c>
      <c r="N1339" s="8"/>
      <c r="O1339" s="8" t="s">
        <v>38</v>
      </c>
      <c r="P1339" s="9">
        <v>18013</v>
      </c>
      <c r="Q1339" s="9">
        <v>0</v>
      </c>
      <c r="R1339" s="9">
        <v>0</v>
      </c>
      <c r="S1339" s="9">
        <v>0</v>
      </c>
      <c r="T1339" s="9">
        <f t="shared" si="188"/>
        <v>18013</v>
      </c>
      <c r="U1339" s="9">
        <v>-12546</v>
      </c>
      <c r="V1339" s="9">
        <v>-2579</v>
      </c>
      <c r="W1339" s="9">
        <v>0</v>
      </c>
      <c r="X1339" s="9">
        <v>-2579</v>
      </c>
      <c r="Y1339" s="9">
        <v>0</v>
      </c>
      <c r="Z1339" s="9">
        <v>0</v>
      </c>
      <c r="AA1339" s="9">
        <f t="shared" si="191"/>
        <v>-15125</v>
      </c>
      <c r="AB1339" s="9">
        <v>0</v>
      </c>
      <c r="AC1339" s="9">
        <f t="shared" si="189"/>
        <v>5467</v>
      </c>
      <c r="AD1339" s="9">
        <f t="shared" si="190"/>
        <v>2888</v>
      </c>
    </row>
    <row r="1340" spans="1:30" x14ac:dyDescent="0.3">
      <c r="A1340" s="8" t="s">
        <v>30</v>
      </c>
      <c r="B1340" s="8" t="s">
        <v>2590</v>
      </c>
      <c r="C1340" s="8">
        <v>1700</v>
      </c>
      <c r="D1340" s="8">
        <v>170000032</v>
      </c>
      <c r="E1340" s="8">
        <v>0</v>
      </c>
      <c r="F1340" s="8" t="s">
        <v>2745</v>
      </c>
      <c r="G1340" s="8" t="s">
        <v>1076</v>
      </c>
      <c r="H1340" s="8" t="s">
        <v>1863</v>
      </c>
      <c r="I1340" s="8">
        <v>1</v>
      </c>
      <c r="J1340" s="8">
        <v>4</v>
      </c>
      <c r="K1340" s="8">
        <v>6</v>
      </c>
      <c r="L1340" s="8" t="s">
        <v>2708</v>
      </c>
      <c r="M1340" s="8" t="s">
        <v>2708</v>
      </c>
      <c r="N1340" s="8"/>
      <c r="O1340" s="8" t="s">
        <v>38</v>
      </c>
      <c r="P1340" s="9">
        <v>10600</v>
      </c>
      <c r="Q1340" s="9">
        <v>0</v>
      </c>
      <c r="R1340" s="9">
        <v>0</v>
      </c>
      <c r="S1340" s="9">
        <v>0</v>
      </c>
      <c r="T1340" s="9">
        <f t="shared" si="188"/>
        <v>10600</v>
      </c>
      <c r="U1340" s="9">
        <v>-5044</v>
      </c>
      <c r="V1340" s="9">
        <v>-1514</v>
      </c>
      <c r="W1340" s="9">
        <v>0</v>
      </c>
      <c r="X1340" s="9">
        <v>-1514</v>
      </c>
      <c r="Y1340" s="9">
        <v>0</v>
      </c>
      <c r="Z1340" s="9">
        <v>0</v>
      </c>
      <c r="AA1340" s="9">
        <f t="shared" si="191"/>
        <v>-6558</v>
      </c>
      <c r="AB1340" s="9">
        <v>0</v>
      </c>
      <c r="AC1340" s="9">
        <f t="shared" si="189"/>
        <v>5556</v>
      </c>
      <c r="AD1340" s="9">
        <f t="shared" si="190"/>
        <v>4042</v>
      </c>
    </row>
    <row r="1341" spans="1:30" x14ac:dyDescent="0.3">
      <c r="A1341" s="8" t="s">
        <v>30</v>
      </c>
      <c r="B1341" s="8" t="s">
        <v>2590</v>
      </c>
      <c r="C1341" s="8">
        <v>1700</v>
      </c>
      <c r="D1341" s="8">
        <v>170000033</v>
      </c>
      <c r="E1341" s="8">
        <v>0</v>
      </c>
      <c r="F1341" s="8" t="s">
        <v>2746</v>
      </c>
      <c r="G1341" s="8" t="s">
        <v>2747</v>
      </c>
      <c r="H1341" s="8" t="s">
        <v>1863</v>
      </c>
      <c r="I1341" s="8">
        <v>1</v>
      </c>
      <c r="J1341" s="8">
        <v>4</v>
      </c>
      <c r="K1341" s="8">
        <v>6</v>
      </c>
      <c r="L1341" s="8" t="s">
        <v>2708</v>
      </c>
      <c r="M1341" s="8" t="s">
        <v>2708</v>
      </c>
      <c r="N1341" s="8"/>
      <c r="O1341" s="8" t="s">
        <v>38</v>
      </c>
      <c r="P1341" s="9">
        <v>13900</v>
      </c>
      <c r="Q1341" s="9">
        <v>0</v>
      </c>
      <c r="R1341" s="9">
        <v>0</v>
      </c>
      <c r="S1341" s="9">
        <v>0</v>
      </c>
      <c r="T1341" s="9">
        <f t="shared" si="188"/>
        <v>13900</v>
      </c>
      <c r="U1341" s="9">
        <v>-6613</v>
      </c>
      <c r="V1341" s="9">
        <v>-1986</v>
      </c>
      <c r="W1341" s="9">
        <v>0</v>
      </c>
      <c r="X1341" s="9">
        <v>-1986</v>
      </c>
      <c r="Y1341" s="9">
        <v>0</v>
      </c>
      <c r="Z1341" s="9">
        <v>0</v>
      </c>
      <c r="AA1341" s="9">
        <f t="shared" si="191"/>
        <v>-8599</v>
      </c>
      <c r="AB1341" s="9">
        <v>0</v>
      </c>
      <c r="AC1341" s="9">
        <f t="shared" si="189"/>
        <v>7287</v>
      </c>
      <c r="AD1341" s="9">
        <f t="shared" si="190"/>
        <v>5301</v>
      </c>
    </row>
    <row r="1342" spans="1:30" x14ac:dyDescent="0.3">
      <c r="A1342" s="13" t="s">
        <v>30</v>
      </c>
      <c r="B1342" s="13" t="s">
        <v>2590</v>
      </c>
      <c r="C1342" s="8">
        <v>1800</v>
      </c>
      <c r="D1342" s="8">
        <v>180000299</v>
      </c>
      <c r="E1342" s="8">
        <v>0</v>
      </c>
      <c r="F1342" s="8" t="s">
        <v>2748</v>
      </c>
      <c r="G1342" s="8" t="s">
        <v>2749</v>
      </c>
      <c r="H1342" s="8" t="s">
        <v>51</v>
      </c>
      <c r="I1342" s="8">
        <v>1</v>
      </c>
      <c r="J1342" s="8">
        <v>4</v>
      </c>
      <c r="K1342" s="8">
        <v>6</v>
      </c>
      <c r="L1342" s="8" t="s">
        <v>2750</v>
      </c>
      <c r="M1342" s="8" t="s">
        <v>53</v>
      </c>
      <c r="N1342" s="8"/>
      <c r="O1342" s="8" t="s">
        <v>38</v>
      </c>
      <c r="P1342" s="9">
        <v>9500.2999999999993</v>
      </c>
      <c r="Q1342" s="9">
        <v>0</v>
      </c>
      <c r="R1342" s="9">
        <f t="shared" ref="R1342:R1347" si="192">-P1342</f>
        <v>-9500.2999999999993</v>
      </c>
      <c r="S1342" s="9">
        <v>0</v>
      </c>
      <c r="T1342" s="9">
        <f t="shared" si="188"/>
        <v>0</v>
      </c>
      <c r="U1342" s="9">
        <v>-9024.89</v>
      </c>
      <c r="V1342" s="9">
        <v>0</v>
      </c>
      <c r="W1342" s="9">
        <v>0</v>
      </c>
      <c r="X1342" s="9">
        <v>0</v>
      </c>
      <c r="Y1342" s="9">
        <f t="shared" ref="Y1342:Y1347" si="193">-(U1342+X1342+Z1342)</f>
        <v>9024.89</v>
      </c>
      <c r="Z1342" s="9">
        <v>0</v>
      </c>
      <c r="AA1342" s="9">
        <f t="shared" ref="AA1342:AA1347" si="194">U1342+X1342+Y1342+Z1342</f>
        <v>0</v>
      </c>
      <c r="AB1342" s="9">
        <v>475.40999999999985</v>
      </c>
      <c r="AC1342" s="9">
        <f t="shared" si="189"/>
        <v>475.40999999999985</v>
      </c>
      <c r="AD1342" s="9">
        <f t="shared" si="190"/>
        <v>0</v>
      </c>
    </row>
    <row r="1343" spans="1:30" x14ac:dyDescent="0.3">
      <c r="A1343" s="13" t="s">
        <v>30</v>
      </c>
      <c r="B1343" s="13" t="s">
        <v>2590</v>
      </c>
      <c r="C1343" s="8">
        <v>1800</v>
      </c>
      <c r="D1343" s="8">
        <v>180000330</v>
      </c>
      <c r="E1343" s="8">
        <v>0</v>
      </c>
      <c r="F1343" s="8" t="s">
        <v>2751</v>
      </c>
      <c r="G1343" s="8" t="s">
        <v>72</v>
      </c>
      <c r="H1343" s="8" t="s">
        <v>51</v>
      </c>
      <c r="I1343" s="8">
        <v>1</v>
      </c>
      <c r="J1343" s="8">
        <v>5</v>
      </c>
      <c r="K1343" s="8">
        <v>0</v>
      </c>
      <c r="L1343" s="8" t="s">
        <v>1046</v>
      </c>
      <c r="M1343" s="8" t="s">
        <v>2752</v>
      </c>
      <c r="N1343" s="8"/>
      <c r="O1343" s="8" t="s">
        <v>38</v>
      </c>
      <c r="P1343" s="9">
        <v>18000</v>
      </c>
      <c r="Q1343" s="9">
        <v>0</v>
      </c>
      <c r="R1343" s="9">
        <f t="shared" si="192"/>
        <v>-18000</v>
      </c>
      <c r="S1343" s="9">
        <v>0</v>
      </c>
      <c r="T1343" s="9">
        <f t="shared" si="188"/>
        <v>0</v>
      </c>
      <c r="U1343" s="9">
        <v>-15638</v>
      </c>
      <c r="V1343" s="9">
        <v>-1462</v>
      </c>
      <c r="W1343" s="9">
        <v>0</v>
      </c>
      <c r="X1343" s="9">
        <v>-1462</v>
      </c>
      <c r="Y1343" s="9">
        <f t="shared" si="193"/>
        <v>17100</v>
      </c>
      <c r="Z1343" s="9">
        <v>0</v>
      </c>
      <c r="AA1343" s="9">
        <f t="shared" si="194"/>
        <v>0</v>
      </c>
      <c r="AB1343" s="9">
        <v>900</v>
      </c>
      <c r="AC1343" s="9">
        <f t="shared" si="189"/>
        <v>2362</v>
      </c>
      <c r="AD1343" s="9">
        <f t="shared" si="190"/>
        <v>0</v>
      </c>
    </row>
    <row r="1344" spans="1:30" x14ac:dyDescent="0.3">
      <c r="A1344" s="13" t="s">
        <v>30</v>
      </c>
      <c r="B1344" s="13" t="s">
        <v>2590</v>
      </c>
      <c r="C1344" s="8">
        <v>1800</v>
      </c>
      <c r="D1344" s="8">
        <v>180000556</v>
      </c>
      <c r="E1344" s="8">
        <v>0</v>
      </c>
      <c r="F1344" s="8" t="s">
        <v>2753</v>
      </c>
      <c r="G1344" s="8" t="s">
        <v>2754</v>
      </c>
      <c r="H1344" s="8" t="s">
        <v>51</v>
      </c>
      <c r="I1344" s="8">
        <v>1</v>
      </c>
      <c r="J1344" s="8">
        <v>5</v>
      </c>
      <c r="K1344" s="8">
        <v>0</v>
      </c>
      <c r="L1344" s="8" t="s">
        <v>1088</v>
      </c>
      <c r="M1344" s="8" t="s">
        <v>2755</v>
      </c>
      <c r="N1344" s="8"/>
      <c r="O1344" s="8" t="s">
        <v>38</v>
      </c>
      <c r="P1344" s="9">
        <v>38000</v>
      </c>
      <c r="Q1344" s="9">
        <v>0</v>
      </c>
      <c r="R1344" s="9">
        <f t="shared" si="192"/>
        <v>-38000</v>
      </c>
      <c r="S1344" s="9">
        <v>0</v>
      </c>
      <c r="T1344" s="9">
        <f t="shared" si="188"/>
        <v>0</v>
      </c>
      <c r="U1344" s="9">
        <v>-20603</v>
      </c>
      <c r="V1344" s="9">
        <v>-5443</v>
      </c>
      <c r="W1344" s="9">
        <v>0</v>
      </c>
      <c r="X1344" s="9">
        <v>-5443</v>
      </c>
      <c r="Y1344" s="9">
        <f t="shared" si="193"/>
        <v>26046</v>
      </c>
      <c r="Z1344" s="9">
        <v>0</v>
      </c>
      <c r="AA1344" s="9">
        <f t="shared" si="194"/>
        <v>0</v>
      </c>
      <c r="AB1344" s="9">
        <v>11954</v>
      </c>
      <c r="AC1344" s="9">
        <f t="shared" si="189"/>
        <v>17397</v>
      </c>
      <c r="AD1344" s="9">
        <f t="shared" si="190"/>
        <v>0</v>
      </c>
    </row>
    <row r="1345" spans="1:30" x14ac:dyDescent="0.3">
      <c r="A1345" s="13" t="s">
        <v>30</v>
      </c>
      <c r="B1345" s="13" t="s">
        <v>2590</v>
      </c>
      <c r="C1345" s="8">
        <v>1800</v>
      </c>
      <c r="D1345" s="8">
        <v>180000557</v>
      </c>
      <c r="E1345" s="8">
        <v>0</v>
      </c>
      <c r="F1345" s="8" t="s">
        <v>2756</v>
      </c>
      <c r="G1345" s="8" t="s">
        <v>2757</v>
      </c>
      <c r="H1345" s="8" t="s">
        <v>51</v>
      </c>
      <c r="I1345" s="8">
        <v>1</v>
      </c>
      <c r="J1345" s="8">
        <v>5</v>
      </c>
      <c r="K1345" s="8">
        <v>0</v>
      </c>
      <c r="L1345" s="8" t="s">
        <v>1088</v>
      </c>
      <c r="M1345" s="8" t="s">
        <v>2755</v>
      </c>
      <c r="N1345" s="8"/>
      <c r="O1345" s="8" t="s">
        <v>38</v>
      </c>
      <c r="P1345" s="9">
        <v>25848</v>
      </c>
      <c r="Q1345" s="9">
        <v>0</v>
      </c>
      <c r="R1345" s="9">
        <f t="shared" si="192"/>
        <v>-25848</v>
      </c>
      <c r="S1345" s="9">
        <v>0</v>
      </c>
      <c r="T1345" s="9">
        <f t="shared" si="188"/>
        <v>0</v>
      </c>
      <c r="U1345" s="9">
        <v>-14015</v>
      </c>
      <c r="V1345" s="9">
        <v>-3702</v>
      </c>
      <c r="W1345" s="9">
        <v>0</v>
      </c>
      <c r="X1345" s="9">
        <v>-3702</v>
      </c>
      <c r="Y1345" s="9">
        <f t="shared" si="193"/>
        <v>17717</v>
      </c>
      <c r="Z1345" s="9">
        <v>0</v>
      </c>
      <c r="AA1345" s="9">
        <f t="shared" si="194"/>
        <v>0</v>
      </c>
      <c r="AB1345" s="9">
        <v>8131</v>
      </c>
      <c r="AC1345" s="9">
        <f t="shared" si="189"/>
        <v>11833</v>
      </c>
      <c r="AD1345" s="9">
        <f t="shared" si="190"/>
        <v>0</v>
      </c>
    </row>
    <row r="1346" spans="1:30" x14ac:dyDescent="0.3">
      <c r="A1346" s="13" t="s">
        <v>30</v>
      </c>
      <c r="B1346" s="13" t="s">
        <v>2590</v>
      </c>
      <c r="C1346" s="8">
        <v>1800</v>
      </c>
      <c r="D1346" s="8">
        <v>180000614</v>
      </c>
      <c r="E1346" s="8">
        <v>0</v>
      </c>
      <c r="F1346" s="8" t="s">
        <v>2758</v>
      </c>
      <c r="G1346" s="8" t="s">
        <v>2759</v>
      </c>
      <c r="H1346" s="8" t="s">
        <v>51</v>
      </c>
      <c r="I1346" s="8">
        <v>3</v>
      </c>
      <c r="J1346" s="8">
        <v>1</v>
      </c>
      <c r="K1346" s="8">
        <v>4</v>
      </c>
      <c r="L1346" s="8" t="s">
        <v>1327</v>
      </c>
      <c r="M1346" s="8" t="s">
        <v>1327</v>
      </c>
      <c r="N1346" s="8"/>
      <c r="O1346" s="8" t="s">
        <v>38</v>
      </c>
      <c r="P1346" s="9">
        <v>6156</v>
      </c>
      <c r="Q1346" s="9">
        <v>0</v>
      </c>
      <c r="R1346" s="9">
        <f t="shared" si="192"/>
        <v>-6156</v>
      </c>
      <c r="S1346" s="9">
        <v>0</v>
      </c>
      <c r="T1346" s="9">
        <f t="shared" si="188"/>
        <v>0</v>
      </c>
      <c r="U1346" s="9">
        <v>-5848.2</v>
      </c>
      <c r="V1346" s="9">
        <v>0</v>
      </c>
      <c r="W1346" s="9">
        <v>0</v>
      </c>
      <c r="X1346" s="9">
        <v>0</v>
      </c>
      <c r="Y1346" s="9">
        <f t="shared" si="193"/>
        <v>5848.2</v>
      </c>
      <c r="Z1346" s="9">
        <v>0</v>
      </c>
      <c r="AA1346" s="9">
        <f t="shared" si="194"/>
        <v>0</v>
      </c>
      <c r="AB1346" s="9">
        <v>307.80000000000018</v>
      </c>
      <c r="AC1346" s="9">
        <f t="shared" si="189"/>
        <v>307.80000000000018</v>
      </c>
      <c r="AD1346" s="9">
        <f t="shared" si="190"/>
        <v>0</v>
      </c>
    </row>
    <row r="1347" spans="1:30" x14ac:dyDescent="0.3">
      <c r="A1347" s="13" t="s">
        <v>30</v>
      </c>
      <c r="B1347" s="13" t="s">
        <v>2590</v>
      </c>
      <c r="C1347" s="8">
        <v>1800</v>
      </c>
      <c r="D1347" s="8">
        <v>180000664</v>
      </c>
      <c r="E1347" s="8">
        <v>0</v>
      </c>
      <c r="F1347" s="8" t="s">
        <v>2760</v>
      </c>
      <c r="G1347" s="8" t="s">
        <v>2761</v>
      </c>
      <c r="H1347" s="8" t="s">
        <v>51</v>
      </c>
      <c r="I1347" s="8">
        <v>1</v>
      </c>
      <c r="J1347" s="8">
        <v>5</v>
      </c>
      <c r="K1347" s="8">
        <v>0</v>
      </c>
      <c r="L1347" s="8" t="s">
        <v>1127</v>
      </c>
      <c r="M1347" s="8" t="s">
        <v>2762</v>
      </c>
      <c r="N1347" s="8"/>
      <c r="O1347" s="8" t="s">
        <v>38</v>
      </c>
      <c r="P1347" s="9">
        <v>8050.84</v>
      </c>
      <c r="Q1347" s="9">
        <v>0</v>
      </c>
      <c r="R1347" s="9">
        <f t="shared" si="192"/>
        <v>-8050.84</v>
      </c>
      <c r="S1347" s="9">
        <v>0</v>
      </c>
      <c r="T1347" s="9">
        <f t="shared" si="188"/>
        <v>0</v>
      </c>
      <c r="U1347" s="9">
        <v>-1052</v>
      </c>
      <c r="V1347" s="9">
        <v>-1152</v>
      </c>
      <c r="W1347" s="9">
        <v>0</v>
      </c>
      <c r="X1347" s="9">
        <v>-1152</v>
      </c>
      <c r="Y1347" s="9">
        <f t="shared" si="193"/>
        <v>2204</v>
      </c>
      <c r="Z1347" s="9">
        <v>0</v>
      </c>
      <c r="AA1347" s="9">
        <f t="shared" si="194"/>
        <v>0</v>
      </c>
      <c r="AB1347" s="9">
        <v>5846.84</v>
      </c>
      <c r="AC1347" s="9">
        <f t="shared" si="189"/>
        <v>6998.84</v>
      </c>
      <c r="AD1347" s="9">
        <f t="shared" si="190"/>
        <v>0</v>
      </c>
    </row>
    <row r="1348" spans="1:30" x14ac:dyDescent="0.3">
      <c r="A1348" s="8" t="s">
        <v>30</v>
      </c>
      <c r="B1348" s="8" t="s">
        <v>2590</v>
      </c>
      <c r="C1348" s="8">
        <v>1900</v>
      </c>
      <c r="D1348" s="8">
        <v>190000664</v>
      </c>
      <c r="E1348" s="8">
        <v>0</v>
      </c>
      <c r="F1348" s="8" t="s">
        <v>2763</v>
      </c>
      <c r="G1348" s="8" t="s">
        <v>171</v>
      </c>
      <c r="H1348" s="8" t="s">
        <v>106</v>
      </c>
      <c r="I1348" s="8">
        <v>2</v>
      </c>
      <c r="J1348" s="8">
        <v>3</v>
      </c>
      <c r="K1348" s="8">
        <v>0</v>
      </c>
      <c r="L1348" s="8" t="s">
        <v>172</v>
      </c>
      <c r="M1348" s="8" t="s">
        <v>2764</v>
      </c>
      <c r="N1348" s="8"/>
      <c r="O1348" s="8" t="s">
        <v>38</v>
      </c>
      <c r="P1348" s="9">
        <v>24848.799999999999</v>
      </c>
      <c r="Q1348" s="9">
        <v>0</v>
      </c>
      <c r="R1348" s="9">
        <v>0</v>
      </c>
      <c r="S1348" s="9">
        <v>0</v>
      </c>
      <c r="T1348" s="9">
        <f t="shared" si="188"/>
        <v>24848.799999999999</v>
      </c>
      <c r="U1348" s="9">
        <v>-23606</v>
      </c>
      <c r="V1348" s="9">
        <v>0</v>
      </c>
      <c r="W1348" s="9">
        <v>0</v>
      </c>
      <c r="X1348" s="9">
        <v>0</v>
      </c>
      <c r="Y1348" s="9">
        <v>0</v>
      </c>
      <c r="Z1348" s="9">
        <v>0</v>
      </c>
      <c r="AA1348" s="9">
        <f t="shared" si="191"/>
        <v>-23606</v>
      </c>
      <c r="AB1348" s="9">
        <v>0</v>
      </c>
      <c r="AC1348" s="9">
        <f t="shared" si="189"/>
        <v>1242.7999999999993</v>
      </c>
      <c r="AD1348" s="9">
        <f t="shared" si="190"/>
        <v>1242.7999999999993</v>
      </c>
    </row>
    <row r="1349" spans="1:30" x14ac:dyDescent="0.3">
      <c r="A1349" s="8" t="s">
        <v>30</v>
      </c>
      <c r="B1349" s="8" t="s">
        <v>2590</v>
      </c>
      <c r="C1349" s="8">
        <v>1900</v>
      </c>
      <c r="D1349" s="8">
        <v>190000665</v>
      </c>
      <c r="E1349" s="8">
        <v>0</v>
      </c>
      <c r="F1349" s="8" t="s">
        <v>2765</v>
      </c>
      <c r="G1349" s="8" t="s">
        <v>419</v>
      </c>
      <c r="H1349" s="8" t="s">
        <v>106</v>
      </c>
      <c r="I1349" s="8">
        <v>2</v>
      </c>
      <c r="J1349" s="8">
        <v>3</v>
      </c>
      <c r="K1349" s="8">
        <v>0</v>
      </c>
      <c r="L1349" s="8" t="s">
        <v>172</v>
      </c>
      <c r="M1349" s="8" t="s">
        <v>2764</v>
      </c>
      <c r="N1349" s="8"/>
      <c r="O1349" s="8" t="s">
        <v>38</v>
      </c>
      <c r="P1349" s="9">
        <v>9062.7199999999993</v>
      </c>
      <c r="Q1349" s="9">
        <v>0</v>
      </c>
      <c r="R1349" s="9">
        <v>0</v>
      </c>
      <c r="S1349" s="9">
        <v>0</v>
      </c>
      <c r="T1349" s="9">
        <f t="shared" ref="T1349:T1412" si="195">P1349+Q1349+R1349+S1349</f>
        <v>9062.7199999999993</v>
      </c>
      <c r="U1349" s="9">
        <v>-8609.58</v>
      </c>
      <c r="V1349" s="9">
        <v>0</v>
      </c>
      <c r="W1349" s="9">
        <v>0</v>
      </c>
      <c r="X1349" s="9">
        <v>0</v>
      </c>
      <c r="Y1349" s="9">
        <v>0</v>
      </c>
      <c r="Z1349" s="9">
        <v>0</v>
      </c>
      <c r="AA1349" s="9">
        <f t="shared" si="191"/>
        <v>-8609.58</v>
      </c>
      <c r="AB1349" s="9">
        <v>0</v>
      </c>
      <c r="AC1349" s="9">
        <f t="shared" ref="AC1349:AC1412" si="196">P1349+U1349</f>
        <v>453.13999999999942</v>
      </c>
      <c r="AD1349" s="9">
        <f t="shared" ref="AD1349:AD1412" si="197">T1349+AA1349</f>
        <v>453.13999999999942</v>
      </c>
    </row>
    <row r="1350" spans="1:30" x14ac:dyDescent="0.3">
      <c r="A1350" s="8" t="s">
        <v>30</v>
      </c>
      <c r="B1350" s="8" t="s">
        <v>2590</v>
      </c>
      <c r="C1350" s="8">
        <v>1900</v>
      </c>
      <c r="D1350" s="8">
        <v>190000782</v>
      </c>
      <c r="E1350" s="8">
        <v>0</v>
      </c>
      <c r="F1350" s="8" t="s">
        <v>2766</v>
      </c>
      <c r="G1350" s="8" t="s">
        <v>2767</v>
      </c>
      <c r="H1350" s="8" t="s">
        <v>106</v>
      </c>
      <c r="I1350" s="8">
        <v>1</v>
      </c>
      <c r="J1350" s="8">
        <v>3</v>
      </c>
      <c r="K1350" s="8">
        <v>0</v>
      </c>
      <c r="L1350" s="8" t="s">
        <v>475</v>
      </c>
      <c r="M1350" s="8" t="s">
        <v>2768</v>
      </c>
      <c r="N1350" s="8"/>
      <c r="O1350" s="8" t="s">
        <v>38</v>
      </c>
      <c r="P1350" s="9">
        <v>8390</v>
      </c>
      <c r="Q1350" s="9">
        <v>0</v>
      </c>
      <c r="R1350" s="9">
        <v>0</v>
      </c>
      <c r="S1350" s="9">
        <v>0</v>
      </c>
      <c r="T1350" s="9">
        <f t="shared" si="195"/>
        <v>8390</v>
      </c>
      <c r="U1350" s="9">
        <v>-7970.5</v>
      </c>
      <c r="V1350" s="9">
        <v>0</v>
      </c>
      <c r="W1350" s="9">
        <v>0</v>
      </c>
      <c r="X1350" s="9">
        <v>0</v>
      </c>
      <c r="Y1350" s="9">
        <v>0</v>
      </c>
      <c r="Z1350" s="9">
        <v>0</v>
      </c>
      <c r="AA1350" s="9">
        <f t="shared" si="191"/>
        <v>-7970.5</v>
      </c>
      <c r="AB1350" s="9">
        <v>0</v>
      </c>
      <c r="AC1350" s="9">
        <f t="shared" si="196"/>
        <v>419.5</v>
      </c>
      <c r="AD1350" s="9">
        <f t="shared" si="197"/>
        <v>419.5</v>
      </c>
    </row>
    <row r="1351" spans="1:30" x14ac:dyDescent="0.3">
      <c r="A1351" s="8" t="s">
        <v>30</v>
      </c>
      <c r="B1351" s="8" t="s">
        <v>2590</v>
      </c>
      <c r="C1351" s="8">
        <v>1900</v>
      </c>
      <c r="D1351" s="8">
        <v>190000877</v>
      </c>
      <c r="E1351" s="8">
        <v>0</v>
      </c>
      <c r="F1351" s="8" t="s">
        <v>2769</v>
      </c>
      <c r="G1351" s="8" t="s">
        <v>1987</v>
      </c>
      <c r="H1351" s="8" t="s">
        <v>106</v>
      </c>
      <c r="I1351" s="8">
        <v>2</v>
      </c>
      <c r="J1351" s="8">
        <v>3</v>
      </c>
      <c r="K1351" s="8">
        <v>0</v>
      </c>
      <c r="L1351" s="8" t="s">
        <v>537</v>
      </c>
      <c r="M1351" s="8" t="s">
        <v>2770</v>
      </c>
      <c r="N1351" s="8"/>
      <c r="O1351" s="8" t="s">
        <v>38</v>
      </c>
      <c r="P1351" s="9">
        <v>60980</v>
      </c>
      <c r="Q1351" s="9">
        <v>0</v>
      </c>
      <c r="R1351" s="9">
        <v>0</v>
      </c>
      <c r="S1351" s="9">
        <v>0</v>
      </c>
      <c r="T1351" s="9">
        <f t="shared" si="195"/>
        <v>60980</v>
      </c>
      <c r="U1351" s="9">
        <v>-57931</v>
      </c>
      <c r="V1351" s="9">
        <v>0</v>
      </c>
      <c r="W1351" s="9">
        <v>0</v>
      </c>
      <c r="X1351" s="9">
        <v>0</v>
      </c>
      <c r="Y1351" s="9">
        <v>0</v>
      </c>
      <c r="Z1351" s="9">
        <v>0</v>
      </c>
      <c r="AA1351" s="9">
        <f t="shared" si="191"/>
        <v>-57931</v>
      </c>
      <c r="AB1351" s="9">
        <v>0</v>
      </c>
      <c r="AC1351" s="9">
        <f t="shared" si="196"/>
        <v>3049</v>
      </c>
      <c r="AD1351" s="9">
        <f t="shared" si="197"/>
        <v>3049</v>
      </c>
    </row>
    <row r="1352" spans="1:30" x14ac:dyDescent="0.3">
      <c r="A1352" s="8" t="s">
        <v>30</v>
      </c>
      <c r="B1352" s="8" t="s">
        <v>2590</v>
      </c>
      <c r="C1352" s="8">
        <v>1900</v>
      </c>
      <c r="D1352" s="8">
        <v>190000948</v>
      </c>
      <c r="E1352" s="8">
        <v>0</v>
      </c>
      <c r="F1352" s="8" t="s">
        <v>2771</v>
      </c>
      <c r="G1352" s="8" t="s">
        <v>1469</v>
      </c>
      <c r="H1352" s="8" t="s">
        <v>106</v>
      </c>
      <c r="I1352" s="8">
        <v>1</v>
      </c>
      <c r="J1352" s="8">
        <v>1</v>
      </c>
      <c r="K1352" s="8">
        <v>2</v>
      </c>
      <c r="L1352" s="8" t="s">
        <v>521</v>
      </c>
      <c r="M1352" s="8" t="s">
        <v>522</v>
      </c>
      <c r="N1352" s="8"/>
      <c r="O1352" s="8" t="s">
        <v>38</v>
      </c>
      <c r="P1352" s="9">
        <v>361080</v>
      </c>
      <c r="Q1352" s="9">
        <v>0</v>
      </c>
      <c r="R1352" s="9">
        <v>0</v>
      </c>
      <c r="S1352" s="9">
        <v>0</v>
      </c>
      <c r="T1352" s="9">
        <f t="shared" si="195"/>
        <v>361080</v>
      </c>
      <c r="U1352" s="9">
        <v>-343026</v>
      </c>
      <c r="V1352" s="9">
        <v>0</v>
      </c>
      <c r="W1352" s="9">
        <v>0</v>
      </c>
      <c r="X1352" s="9">
        <v>0</v>
      </c>
      <c r="Y1352" s="9">
        <v>0</v>
      </c>
      <c r="Z1352" s="9">
        <v>0</v>
      </c>
      <c r="AA1352" s="9">
        <f t="shared" si="191"/>
        <v>-343026</v>
      </c>
      <c r="AB1352" s="9">
        <v>0</v>
      </c>
      <c r="AC1352" s="9">
        <f t="shared" si="196"/>
        <v>18054</v>
      </c>
      <c r="AD1352" s="9">
        <f t="shared" si="197"/>
        <v>18054</v>
      </c>
    </row>
    <row r="1353" spans="1:30" x14ac:dyDescent="0.3">
      <c r="A1353" s="8" t="s">
        <v>30</v>
      </c>
      <c r="B1353" s="8" t="s">
        <v>2590</v>
      </c>
      <c r="C1353" s="8">
        <v>1900</v>
      </c>
      <c r="D1353" s="8">
        <v>190001024</v>
      </c>
      <c r="E1353" s="8">
        <v>0</v>
      </c>
      <c r="F1353" s="8" t="s">
        <v>2772</v>
      </c>
      <c r="G1353" s="8" t="s">
        <v>2773</v>
      </c>
      <c r="H1353" s="8" t="s">
        <v>106</v>
      </c>
      <c r="I1353" s="8">
        <v>1</v>
      </c>
      <c r="J1353" s="8">
        <v>0</v>
      </c>
      <c r="K1353" s="8">
        <v>1</v>
      </c>
      <c r="L1353" s="8" t="s">
        <v>1327</v>
      </c>
      <c r="M1353" s="8" t="s">
        <v>1327</v>
      </c>
      <c r="N1353" s="8"/>
      <c r="O1353" s="8" t="s">
        <v>38</v>
      </c>
      <c r="P1353" s="9">
        <v>33897</v>
      </c>
      <c r="Q1353" s="9">
        <v>0</v>
      </c>
      <c r="R1353" s="9">
        <v>0</v>
      </c>
      <c r="S1353" s="9">
        <v>0</v>
      </c>
      <c r="T1353" s="9">
        <f t="shared" si="195"/>
        <v>33897</v>
      </c>
      <c r="U1353" s="9">
        <v>-32202.15</v>
      </c>
      <c r="V1353" s="9">
        <v>0</v>
      </c>
      <c r="W1353" s="9">
        <v>0</v>
      </c>
      <c r="X1353" s="9">
        <v>0</v>
      </c>
      <c r="Y1353" s="9">
        <v>0</v>
      </c>
      <c r="Z1353" s="9">
        <v>0</v>
      </c>
      <c r="AA1353" s="9">
        <f t="shared" si="191"/>
        <v>-32202.15</v>
      </c>
      <c r="AB1353" s="9">
        <v>0</v>
      </c>
      <c r="AC1353" s="9">
        <f t="shared" si="196"/>
        <v>1694.8499999999985</v>
      </c>
      <c r="AD1353" s="9">
        <f t="shared" si="197"/>
        <v>1694.8499999999985</v>
      </c>
    </row>
    <row r="1354" spans="1:30" x14ac:dyDescent="0.3">
      <c r="A1354" s="8" t="s">
        <v>30</v>
      </c>
      <c r="B1354" s="8" t="s">
        <v>2590</v>
      </c>
      <c r="C1354" s="8">
        <v>1900</v>
      </c>
      <c r="D1354" s="8">
        <v>190001025</v>
      </c>
      <c r="E1354" s="8">
        <v>0</v>
      </c>
      <c r="F1354" s="8" t="s">
        <v>2774</v>
      </c>
      <c r="G1354" s="8" t="s">
        <v>2775</v>
      </c>
      <c r="H1354" s="8" t="s">
        <v>106</v>
      </c>
      <c r="I1354" s="8">
        <v>1</v>
      </c>
      <c r="J1354" s="8">
        <v>0</v>
      </c>
      <c r="K1354" s="8">
        <v>1</v>
      </c>
      <c r="L1354" s="8" t="s">
        <v>1327</v>
      </c>
      <c r="M1354" s="8" t="s">
        <v>1327</v>
      </c>
      <c r="N1354" s="8"/>
      <c r="O1354" s="8" t="s">
        <v>38</v>
      </c>
      <c r="P1354" s="9">
        <v>12300.25</v>
      </c>
      <c r="Q1354" s="9">
        <v>0</v>
      </c>
      <c r="R1354" s="9">
        <v>0</v>
      </c>
      <c r="S1354" s="9">
        <v>0</v>
      </c>
      <c r="T1354" s="9">
        <f t="shared" si="195"/>
        <v>12300.25</v>
      </c>
      <c r="U1354" s="9">
        <v>-11685.24</v>
      </c>
      <c r="V1354" s="9">
        <v>0</v>
      </c>
      <c r="W1354" s="9">
        <v>0</v>
      </c>
      <c r="X1354" s="9">
        <v>0</v>
      </c>
      <c r="Y1354" s="9">
        <v>0</v>
      </c>
      <c r="Z1354" s="9">
        <v>0</v>
      </c>
      <c r="AA1354" s="9">
        <f t="shared" si="191"/>
        <v>-11685.24</v>
      </c>
      <c r="AB1354" s="9">
        <v>0</v>
      </c>
      <c r="AC1354" s="9">
        <f t="shared" si="196"/>
        <v>615.01000000000022</v>
      </c>
      <c r="AD1354" s="9">
        <f t="shared" si="197"/>
        <v>615.01000000000022</v>
      </c>
    </row>
    <row r="1355" spans="1:30" x14ac:dyDescent="0.3">
      <c r="A1355" s="8" t="s">
        <v>30</v>
      </c>
      <c r="B1355" s="8" t="s">
        <v>2590</v>
      </c>
      <c r="C1355" s="8">
        <v>1900</v>
      </c>
      <c r="D1355" s="8">
        <v>190001026</v>
      </c>
      <c r="E1355" s="8">
        <v>0</v>
      </c>
      <c r="F1355" s="8" t="s">
        <v>2776</v>
      </c>
      <c r="G1355" s="8" t="s">
        <v>155</v>
      </c>
      <c r="H1355" s="8" t="s">
        <v>106</v>
      </c>
      <c r="I1355" s="8">
        <v>1</v>
      </c>
      <c r="J1355" s="8">
        <v>1</v>
      </c>
      <c r="K1355" s="8">
        <v>11</v>
      </c>
      <c r="L1355" s="8" t="s">
        <v>1327</v>
      </c>
      <c r="M1355" s="8" t="s">
        <v>1327</v>
      </c>
      <c r="N1355" s="8"/>
      <c r="O1355" s="8" t="s">
        <v>38</v>
      </c>
      <c r="P1355" s="9">
        <v>34072.019999999997</v>
      </c>
      <c r="Q1355" s="9">
        <v>0</v>
      </c>
      <c r="R1355" s="9">
        <v>0</v>
      </c>
      <c r="S1355" s="9">
        <v>0</v>
      </c>
      <c r="T1355" s="9">
        <f t="shared" si="195"/>
        <v>34072.019999999997</v>
      </c>
      <c r="U1355" s="9">
        <v>-31016.21</v>
      </c>
      <c r="V1355" s="9">
        <v>-1352</v>
      </c>
      <c r="W1355" s="9">
        <v>0</v>
      </c>
      <c r="X1355" s="9">
        <v>-1352</v>
      </c>
      <c r="Y1355" s="9">
        <v>0</v>
      </c>
      <c r="Z1355" s="9">
        <v>0</v>
      </c>
      <c r="AA1355" s="9">
        <f t="shared" si="191"/>
        <v>-32368.21</v>
      </c>
      <c r="AB1355" s="9">
        <v>0</v>
      </c>
      <c r="AC1355" s="9">
        <f t="shared" si="196"/>
        <v>3055.8099999999977</v>
      </c>
      <c r="AD1355" s="9">
        <f t="shared" si="197"/>
        <v>1703.8099999999977</v>
      </c>
    </row>
    <row r="1356" spans="1:30" x14ac:dyDescent="0.3">
      <c r="A1356" s="8" t="s">
        <v>30</v>
      </c>
      <c r="B1356" s="8" t="s">
        <v>2590</v>
      </c>
      <c r="C1356" s="8">
        <v>1900</v>
      </c>
      <c r="D1356" s="8">
        <v>190001030</v>
      </c>
      <c r="E1356" s="8">
        <v>0</v>
      </c>
      <c r="F1356" s="8" t="s">
        <v>2777</v>
      </c>
      <c r="G1356" s="8" t="s">
        <v>2778</v>
      </c>
      <c r="H1356" s="8" t="s">
        <v>106</v>
      </c>
      <c r="I1356" s="8">
        <v>1</v>
      </c>
      <c r="J1356" s="8">
        <v>0</v>
      </c>
      <c r="K1356" s="8">
        <v>6</v>
      </c>
      <c r="L1356" s="8" t="s">
        <v>2779</v>
      </c>
      <c r="M1356" s="8" t="s">
        <v>2779</v>
      </c>
      <c r="N1356" s="8"/>
      <c r="O1356" s="8" t="s">
        <v>38</v>
      </c>
      <c r="P1356" s="9">
        <v>16950</v>
      </c>
      <c r="Q1356" s="9">
        <v>0</v>
      </c>
      <c r="R1356" s="9">
        <v>0</v>
      </c>
      <c r="S1356" s="9">
        <v>0</v>
      </c>
      <c r="T1356" s="9">
        <f t="shared" si="195"/>
        <v>16950</v>
      </c>
      <c r="U1356" s="9">
        <v>-16102.5</v>
      </c>
      <c r="V1356" s="9">
        <v>0</v>
      </c>
      <c r="W1356" s="9">
        <v>0</v>
      </c>
      <c r="X1356" s="9">
        <v>0</v>
      </c>
      <c r="Y1356" s="9">
        <v>0</v>
      </c>
      <c r="Z1356" s="9">
        <v>0</v>
      </c>
      <c r="AA1356" s="9">
        <f t="shared" si="191"/>
        <v>-16102.5</v>
      </c>
      <c r="AB1356" s="9">
        <v>0</v>
      </c>
      <c r="AC1356" s="9">
        <f t="shared" si="196"/>
        <v>847.5</v>
      </c>
      <c r="AD1356" s="9">
        <f t="shared" si="197"/>
        <v>847.5</v>
      </c>
    </row>
    <row r="1357" spans="1:30" x14ac:dyDescent="0.3">
      <c r="A1357" s="8" t="s">
        <v>30</v>
      </c>
      <c r="B1357" s="8" t="s">
        <v>2590</v>
      </c>
      <c r="C1357" s="8">
        <v>2000</v>
      </c>
      <c r="D1357" s="8">
        <v>200000447</v>
      </c>
      <c r="E1357" s="8">
        <v>0</v>
      </c>
      <c r="F1357" s="8" t="s">
        <v>2780</v>
      </c>
      <c r="G1357" s="8" t="s">
        <v>2781</v>
      </c>
      <c r="H1357" s="8" t="s">
        <v>235</v>
      </c>
      <c r="I1357" s="8">
        <v>28</v>
      </c>
      <c r="J1357" s="8">
        <v>9</v>
      </c>
      <c r="K1357" s="8">
        <v>4</v>
      </c>
      <c r="L1357" s="8" t="s">
        <v>2782</v>
      </c>
      <c r="M1357" s="8" t="s">
        <v>53</v>
      </c>
      <c r="N1357" s="8"/>
      <c r="O1357" s="8" t="s">
        <v>38</v>
      </c>
      <c r="P1357" s="9">
        <v>10000</v>
      </c>
      <c r="Q1357" s="9">
        <v>0</v>
      </c>
      <c r="R1357" s="9">
        <v>0</v>
      </c>
      <c r="S1357" s="9">
        <v>0</v>
      </c>
      <c r="T1357" s="9">
        <f t="shared" si="195"/>
        <v>10000</v>
      </c>
      <c r="U1357" s="9">
        <v>-5372.64</v>
      </c>
      <c r="V1357" s="9">
        <v>-714</v>
      </c>
      <c r="W1357" s="9">
        <v>0</v>
      </c>
      <c r="X1357" s="9">
        <v>-714</v>
      </c>
      <c r="Y1357" s="9">
        <v>0</v>
      </c>
      <c r="Z1357" s="9">
        <v>0</v>
      </c>
      <c r="AA1357" s="9">
        <f t="shared" si="191"/>
        <v>-6086.64</v>
      </c>
      <c r="AB1357" s="9">
        <v>0</v>
      </c>
      <c r="AC1357" s="9">
        <f t="shared" si="196"/>
        <v>4627.3599999999997</v>
      </c>
      <c r="AD1357" s="9">
        <f t="shared" si="197"/>
        <v>3913.3599999999997</v>
      </c>
    </row>
    <row r="1358" spans="1:30" x14ac:dyDescent="0.3">
      <c r="A1358" s="8" t="s">
        <v>30</v>
      </c>
      <c r="B1358" s="8" t="s">
        <v>2590</v>
      </c>
      <c r="C1358" s="8">
        <v>2000</v>
      </c>
      <c r="D1358" s="8">
        <v>200000458</v>
      </c>
      <c r="E1358" s="8">
        <v>0</v>
      </c>
      <c r="F1358" s="8" t="s">
        <v>2783</v>
      </c>
      <c r="G1358" s="8" t="s">
        <v>2784</v>
      </c>
      <c r="H1358" s="8" t="s">
        <v>235</v>
      </c>
      <c r="I1358" s="8">
        <v>2</v>
      </c>
      <c r="J1358" s="8">
        <v>9</v>
      </c>
      <c r="K1358" s="8">
        <v>7</v>
      </c>
      <c r="L1358" s="8" t="s">
        <v>2785</v>
      </c>
      <c r="M1358" s="8" t="s">
        <v>53</v>
      </c>
      <c r="N1358" s="8"/>
      <c r="O1358" s="8" t="s">
        <v>38</v>
      </c>
      <c r="P1358" s="9">
        <v>13387.5</v>
      </c>
      <c r="Q1358" s="9">
        <v>0</v>
      </c>
      <c r="R1358" s="9">
        <v>0</v>
      </c>
      <c r="S1358" s="9">
        <v>0</v>
      </c>
      <c r="T1358" s="9">
        <f t="shared" si="195"/>
        <v>13387.5</v>
      </c>
      <c r="U1358" s="9">
        <v>-6899.54</v>
      </c>
      <c r="V1358" s="9">
        <v>-952</v>
      </c>
      <c r="W1358" s="9">
        <v>0</v>
      </c>
      <c r="X1358" s="9">
        <v>-952</v>
      </c>
      <c r="Y1358" s="9">
        <v>0</v>
      </c>
      <c r="Z1358" s="9">
        <v>0</v>
      </c>
      <c r="AA1358" s="9">
        <f t="shared" si="191"/>
        <v>-7851.54</v>
      </c>
      <c r="AB1358" s="9">
        <v>0</v>
      </c>
      <c r="AC1358" s="9">
        <f t="shared" si="196"/>
        <v>6487.96</v>
      </c>
      <c r="AD1358" s="9">
        <f t="shared" si="197"/>
        <v>5535.96</v>
      </c>
    </row>
    <row r="1359" spans="1:30" x14ac:dyDescent="0.3">
      <c r="A1359" s="8" t="s">
        <v>30</v>
      </c>
      <c r="B1359" s="8" t="s">
        <v>2590</v>
      </c>
      <c r="C1359" s="8">
        <v>2000</v>
      </c>
      <c r="D1359" s="8">
        <v>200001509</v>
      </c>
      <c r="E1359" s="8">
        <v>0</v>
      </c>
      <c r="F1359" s="8" t="s">
        <v>2786</v>
      </c>
      <c r="G1359" s="8" t="s">
        <v>2787</v>
      </c>
      <c r="H1359" s="8" t="s">
        <v>235</v>
      </c>
      <c r="I1359" s="8">
        <v>1</v>
      </c>
      <c r="J1359" s="8">
        <v>10</v>
      </c>
      <c r="K1359" s="8">
        <v>0</v>
      </c>
      <c r="L1359" s="8" t="s">
        <v>197</v>
      </c>
      <c r="M1359" s="8" t="s">
        <v>2788</v>
      </c>
      <c r="N1359" s="8"/>
      <c r="O1359" s="8" t="s">
        <v>38</v>
      </c>
      <c r="P1359" s="9">
        <v>9342.3799999999992</v>
      </c>
      <c r="Q1359" s="9">
        <v>0</v>
      </c>
      <c r="R1359" s="9">
        <v>0</v>
      </c>
      <c r="S1359" s="9">
        <v>0</v>
      </c>
      <c r="T1359" s="9">
        <f t="shared" si="195"/>
        <v>9342.3799999999992</v>
      </c>
      <c r="U1359" s="9">
        <v>-3120</v>
      </c>
      <c r="V1359" s="9">
        <v>-669</v>
      </c>
      <c r="W1359" s="9">
        <v>0</v>
      </c>
      <c r="X1359" s="9">
        <v>-669</v>
      </c>
      <c r="Y1359" s="9">
        <v>0</v>
      </c>
      <c r="Z1359" s="9">
        <v>0</v>
      </c>
      <c r="AA1359" s="9">
        <f t="shared" si="191"/>
        <v>-3789</v>
      </c>
      <c r="AB1359" s="9">
        <v>0</v>
      </c>
      <c r="AC1359" s="9">
        <f t="shared" si="196"/>
        <v>6222.3799999999992</v>
      </c>
      <c r="AD1359" s="9">
        <f t="shared" si="197"/>
        <v>5553.3799999999992</v>
      </c>
    </row>
    <row r="1360" spans="1:30" x14ac:dyDescent="0.3">
      <c r="A1360" s="8" t="s">
        <v>30</v>
      </c>
      <c r="B1360" s="8" t="s">
        <v>2590</v>
      </c>
      <c r="C1360" s="8">
        <v>2000</v>
      </c>
      <c r="D1360" s="8">
        <v>200001547</v>
      </c>
      <c r="E1360" s="8">
        <v>0</v>
      </c>
      <c r="F1360" s="8" t="s">
        <v>2789</v>
      </c>
      <c r="G1360" s="8" t="s">
        <v>2790</v>
      </c>
      <c r="H1360" s="8" t="s">
        <v>235</v>
      </c>
      <c r="I1360" s="8">
        <v>375</v>
      </c>
      <c r="J1360" s="8">
        <v>10</v>
      </c>
      <c r="K1360" s="8">
        <v>0</v>
      </c>
      <c r="L1360" s="8" t="s">
        <v>344</v>
      </c>
      <c r="M1360" s="8" t="s">
        <v>2791</v>
      </c>
      <c r="N1360" s="8"/>
      <c r="O1360" s="8" t="s">
        <v>38</v>
      </c>
      <c r="P1360" s="9">
        <v>896327.17</v>
      </c>
      <c r="Q1360" s="9">
        <v>0</v>
      </c>
      <c r="R1360" s="9">
        <v>0</v>
      </c>
      <c r="S1360" s="9">
        <v>0</v>
      </c>
      <c r="T1360" s="9">
        <f t="shared" si="195"/>
        <v>896327.17</v>
      </c>
      <c r="U1360" s="9">
        <v>-293479</v>
      </c>
      <c r="V1360" s="9">
        <v>-64155</v>
      </c>
      <c r="W1360" s="9">
        <v>0</v>
      </c>
      <c r="X1360" s="9">
        <v>-64155</v>
      </c>
      <c r="Y1360" s="9">
        <v>0</v>
      </c>
      <c r="Z1360" s="9">
        <v>0</v>
      </c>
      <c r="AA1360" s="9">
        <f t="shared" si="191"/>
        <v>-357634</v>
      </c>
      <c r="AB1360" s="9">
        <v>0</v>
      </c>
      <c r="AC1360" s="9">
        <f t="shared" si="196"/>
        <v>602848.17000000004</v>
      </c>
      <c r="AD1360" s="9">
        <f t="shared" si="197"/>
        <v>538693.17000000004</v>
      </c>
    </row>
    <row r="1361" spans="1:30" x14ac:dyDescent="0.3">
      <c r="A1361" s="8" t="s">
        <v>30</v>
      </c>
      <c r="B1361" s="8" t="s">
        <v>2590</v>
      </c>
      <c r="C1361" s="8">
        <v>2000</v>
      </c>
      <c r="D1361" s="8">
        <v>200001664</v>
      </c>
      <c r="E1361" s="8">
        <v>0</v>
      </c>
      <c r="F1361" s="8" t="s">
        <v>2792</v>
      </c>
      <c r="G1361" s="8" t="s">
        <v>2793</v>
      </c>
      <c r="H1361" s="8" t="s">
        <v>235</v>
      </c>
      <c r="I1361" s="8">
        <v>5</v>
      </c>
      <c r="J1361" s="8">
        <v>10</v>
      </c>
      <c r="K1361" s="8">
        <v>0</v>
      </c>
      <c r="L1361" s="8" t="s">
        <v>97</v>
      </c>
      <c r="M1361" s="8" t="s">
        <v>2794</v>
      </c>
      <c r="N1361" s="8"/>
      <c r="O1361" s="8" t="s">
        <v>38</v>
      </c>
      <c r="P1361" s="9">
        <v>137500</v>
      </c>
      <c r="Q1361" s="9">
        <v>0</v>
      </c>
      <c r="R1361" s="9">
        <v>0</v>
      </c>
      <c r="S1361" s="9">
        <v>0</v>
      </c>
      <c r="T1361" s="9">
        <f t="shared" si="195"/>
        <v>137500</v>
      </c>
      <c r="U1361" s="9">
        <v>-43339</v>
      </c>
      <c r="V1361" s="9">
        <v>-9842</v>
      </c>
      <c r="W1361" s="9">
        <v>0</v>
      </c>
      <c r="X1361" s="9">
        <v>-9842</v>
      </c>
      <c r="Y1361" s="9">
        <v>0</v>
      </c>
      <c r="Z1361" s="9">
        <v>0</v>
      </c>
      <c r="AA1361" s="9">
        <f t="shared" si="191"/>
        <v>-53181</v>
      </c>
      <c r="AB1361" s="9">
        <v>0</v>
      </c>
      <c r="AC1361" s="9">
        <f t="shared" si="196"/>
        <v>94161</v>
      </c>
      <c r="AD1361" s="9">
        <f t="shared" si="197"/>
        <v>84319</v>
      </c>
    </row>
    <row r="1362" spans="1:30" x14ac:dyDescent="0.3">
      <c r="A1362" s="8" t="s">
        <v>30</v>
      </c>
      <c r="B1362" s="8" t="s">
        <v>2590</v>
      </c>
      <c r="C1362" s="8">
        <v>2000</v>
      </c>
      <c r="D1362" s="8">
        <v>200001731</v>
      </c>
      <c r="E1362" s="8">
        <v>0</v>
      </c>
      <c r="F1362" s="8" t="s">
        <v>2795</v>
      </c>
      <c r="G1362" s="8" t="s">
        <v>816</v>
      </c>
      <c r="H1362" s="8" t="s">
        <v>235</v>
      </c>
      <c r="I1362" s="8">
        <v>2</v>
      </c>
      <c r="J1362" s="8">
        <v>10</v>
      </c>
      <c r="K1362" s="8">
        <v>0</v>
      </c>
      <c r="L1362" s="8" t="s">
        <v>1088</v>
      </c>
      <c r="M1362" s="8" t="s">
        <v>2796</v>
      </c>
      <c r="N1362" s="8"/>
      <c r="O1362" s="8" t="s">
        <v>38</v>
      </c>
      <c r="P1362" s="9">
        <v>8110.51</v>
      </c>
      <c r="Q1362" s="9">
        <v>0</v>
      </c>
      <c r="R1362" s="9">
        <v>0</v>
      </c>
      <c r="S1362" s="9">
        <v>0</v>
      </c>
      <c r="T1362" s="9">
        <f t="shared" si="195"/>
        <v>8110.51</v>
      </c>
      <c r="U1362" s="9">
        <v>-2230</v>
      </c>
      <c r="V1362" s="9">
        <v>-581</v>
      </c>
      <c r="W1362" s="9">
        <v>0</v>
      </c>
      <c r="X1362" s="9">
        <v>-581</v>
      </c>
      <c r="Y1362" s="9">
        <v>0</v>
      </c>
      <c r="Z1362" s="9">
        <v>0</v>
      </c>
      <c r="AA1362" s="9">
        <f t="shared" ref="AA1362:AA1410" si="198">U1362+X1362+Y1362+Z1362-AB1362</f>
        <v>-2811</v>
      </c>
      <c r="AB1362" s="9">
        <v>0</v>
      </c>
      <c r="AC1362" s="9">
        <f t="shared" si="196"/>
        <v>5880.51</v>
      </c>
      <c r="AD1362" s="9">
        <f t="shared" si="197"/>
        <v>5299.51</v>
      </c>
    </row>
    <row r="1363" spans="1:30" x14ac:dyDescent="0.3">
      <c r="A1363" s="8" t="s">
        <v>30</v>
      </c>
      <c r="B1363" s="8" t="s">
        <v>2590</v>
      </c>
      <c r="C1363" s="8">
        <v>2000</v>
      </c>
      <c r="D1363" s="8">
        <v>200001815</v>
      </c>
      <c r="E1363" s="8">
        <v>0</v>
      </c>
      <c r="F1363" s="8" t="s">
        <v>2797</v>
      </c>
      <c r="G1363" s="8" t="s">
        <v>2798</v>
      </c>
      <c r="H1363" s="8" t="s">
        <v>235</v>
      </c>
      <c r="I1363" s="8">
        <v>6</v>
      </c>
      <c r="J1363" s="8">
        <v>2</v>
      </c>
      <c r="K1363" s="8">
        <v>3</v>
      </c>
      <c r="L1363" s="8" t="s">
        <v>521</v>
      </c>
      <c r="M1363" s="8" t="s">
        <v>522</v>
      </c>
      <c r="N1363" s="8"/>
      <c r="O1363" s="8" t="s">
        <v>38</v>
      </c>
      <c r="P1363" s="9">
        <v>23730</v>
      </c>
      <c r="Q1363" s="9">
        <v>0</v>
      </c>
      <c r="R1363" s="9">
        <v>0</v>
      </c>
      <c r="S1363" s="9">
        <v>0</v>
      </c>
      <c r="T1363" s="9">
        <f t="shared" si="195"/>
        <v>23730</v>
      </c>
      <c r="U1363" s="9">
        <v>-22527.35</v>
      </c>
      <c r="V1363" s="9">
        <v>-16</v>
      </c>
      <c r="W1363" s="9">
        <v>0</v>
      </c>
      <c r="X1363" s="9">
        <v>-16</v>
      </c>
      <c r="Y1363" s="9">
        <v>0</v>
      </c>
      <c r="Z1363" s="9">
        <v>0</v>
      </c>
      <c r="AA1363" s="9">
        <f t="shared" si="198"/>
        <v>-22543.35</v>
      </c>
      <c r="AB1363" s="9">
        <v>0</v>
      </c>
      <c r="AC1363" s="9">
        <f t="shared" si="196"/>
        <v>1202.6500000000015</v>
      </c>
      <c r="AD1363" s="9">
        <f t="shared" si="197"/>
        <v>1186.6500000000015</v>
      </c>
    </row>
    <row r="1364" spans="1:30" x14ac:dyDescent="0.3">
      <c r="A1364" s="8" t="s">
        <v>30</v>
      </c>
      <c r="B1364" s="8" t="s">
        <v>2590</v>
      </c>
      <c r="C1364" s="8">
        <v>2000</v>
      </c>
      <c r="D1364" s="8">
        <v>200001818</v>
      </c>
      <c r="E1364" s="8">
        <v>0</v>
      </c>
      <c r="F1364" s="8" t="s">
        <v>2799</v>
      </c>
      <c r="G1364" s="8" t="s">
        <v>2800</v>
      </c>
      <c r="H1364" s="8" t="s">
        <v>235</v>
      </c>
      <c r="I1364" s="8">
        <v>4</v>
      </c>
      <c r="J1364" s="8">
        <v>7</v>
      </c>
      <c r="K1364" s="8">
        <v>9</v>
      </c>
      <c r="L1364" s="8" t="s">
        <v>521</v>
      </c>
      <c r="M1364" s="8" t="s">
        <v>522</v>
      </c>
      <c r="N1364" s="8"/>
      <c r="O1364" s="8" t="s">
        <v>38</v>
      </c>
      <c r="P1364" s="9">
        <v>41600</v>
      </c>
      <c r="Q1364" s="9">
        <v>0</v>
      </c>
      <c r="R1364" s="9">
        <v>0</v>
      </c>
      <c r="S1364" s="9">
        <v>0</v>
      </c>
      <c r="T1364" s="9">
        <f t="shared" si="195"/>
        <v>41600</v>
      </c>
      <c r="U1364" s="9">
        <v>-17058</v>
      </c>
      <c r="V1364" s="9">
        <v>-2987</v>
      </c>
      <c r="W1364" s="9">
        <v>0</v>
      </c>
      <c r="X1364" s="9">
        <v>-2987</v>
      </c>
      <c r="Y1364" s="9">
        <v>0</v>
      </c>
      <c r="Z1364" s="9">
        <v>0</v>
      </c>
      <c r="AA1364" s="9">
        <f t="shared" si="198"/>
        <v>-20045</v>
      </c>
      <c r="AB1364" s="9">
        <v>0</v>
      </c>
      <c r="AC1364" s="9">
        <f t="shared" si="196"/>
        <v>24542</v>
      </c>
      <c r="AD1364" s="9">
        <f t="shared" si="197"/>
        <v>21555</v>
      </c>
    </row>
    <row r="1365" spans="1:30" x14ac:dyDescent="0.3">
      <c r="A1365" s="8" t="s">
        <v>30</v>
      </c>
      <c r="B1365" s="8" t="s">
        <v>2590</v>
      </c>
      <c r="C1365" s="8">
        <v>2000</v>
      </c>
      <c r="D1365" s="8">
        <v>200001944</v>
      </c>
      <c r="E1365" s="8">
        <v>0</v>
      </c>
      <c r="F1365" s="8" t="s">
        <v>2801</v>
      </c>
      <c r="G1365" s="8" t="s">
        <v>779</v>
      </c>
      <c r="H1365" s="8" t="s">
        <v>235</v>
      </c>
      <c r="I1365" s="8">
        <v>66</v>
      </c>
      <c r="J1365" s="8">
        <v>8</v>
      </c>
      <c r="K1365" s="8">
        <v>1</v>
      </c>
      <c r="L1365" s="8" t="s">
        <v>2710</v>
      </c>
      <c r="M1365" s="8" t="s">
        <v>2710</v>
      </c>
      <c r="N1365" s="8"/>
      <c r="O1365" s="8" t="s">
        <v>38</v>
      </c>
      <c r="P1365" s="9">
        <v>64347.55</v>
      </c>
      <c r="Q1365" s="9">
        <v>0</v>
      </c>
      <c r="R1365" s="9">
        <v>0</v>
      </c>
      <c r="S1365" s="9">
        <v>0</v>
      </c>
      <c r="T1365" s="9">
        <f t="shared" si="195"/>
        <v>64347.55</v>
      </c>
      <c r="U1365" s="9">
        <v>-22379.18</v>
      </c>
      <c r="V1365" s="9">
        <v>-4639</v>
      </c>
      <c r="W1365" s="9">
        <v>0</v>
      </c>
      <c r="X1365" s="9">
        <v>-4639</v>
      </c>
      <c r="Y1365" s="9">
        <v>0</v>
      </c>
      <c r="Z1365" s="9">
        <v>0</v>
      </c>
      <c r="AA1365" s="9">
        <f t="shared" si="198"/>
        <v>-27018.18</v>
      </c>
      <c r="AB1365" s="9">
        <v>0</v>
      </c>
      <c r="AC1365" s="9">
        <f t="shared" si="196"/>
        <v>41968.37</v>
      </c>
      <c r="AD1365" s="9">
        <f t="shared" si="197"/>
        <v>37329.370000000003</v>
      </c>
    </row>
    <row r="1366" spans="1:30" x14ac:dyDescent="0.3">
      <c r="A1366" s="8" t="s">
        <v>30</v>
      </c>
      <c r="B1366" s="8" t="s">
        <v>2590</v>
      </c>
      <c r="C1366" s="8">
        <v>2000</v>
      </c>
      <c r="D1366" s="8">
        <v>200002346</v>
      </c>
      <c r="E1366" s="8">
        <v>0</v>
      </c>
      <c r="F1366" s="8" t="s">
        <v>2802</v>
      </c>
      <c r="G1366" s="8" t="s">
        <v>2574</v>
      </c>
      <c r="H1366" s="8" t="s">
        <v>235</v>
      </c>
      <c r="I1366" s="8">
        <v>4</v>
      </c>
      <c r="J1366" s="8">
        <v>7</v>
      </c>
      <c r="K1366" s="8">
        <v>6</v>
      </c>
      <c r="L1366" s="8" t="s">
        <v>231</v>
      </c>
      <c r="M1366" s="8" t="s">
        <v>231</v>
      </c>
      <c r="N1366" s="8"/>
      <c r="O1366" s="8" t="s">
        <v>38</v>
      </c>
      <c r="P1366" s="9">
        <v>133655.85</v>
      </c>
      <c r="Q1366" s="9">
        <v>0</v>
      </c>
      <c r="R1366" s="9">
        <v>0</v>
      </c>
      <c r="S1366" s="9">
        <v>0</v>
      </c>
      <c r="T1366" s="9">
        <f t="shared" si="195"/>
        <v>133655.85</v>
      </c>
      <c r="U1366" s="9">
        <v>-32129</v>
      </c>
      <c r="V1366" s="9">
        <v>-9529</v>
      </c>
      <c r="W1366" s="9">
        <v>0</v>
      </c>
      <c r="X1366" s="9">
        <v>-9529</v>
      </c>
      <c r="Y1366" s="9">
        <v>0</v>
      </c>
      <c r="Z1366" s="9">
        <v>0</v>
      </c>
      <c r="AA1366" s="9">
        <f t="shared" si="198"/>
        <v>-41658</v>
      </c>
      <c r="AB1366" s="9">
        <v>0</v>
      </c>
      <c r="AC1366" s="9">
        <f t="shared" si="196"/>
        <v>101526.85</v>
      </c>
      <c r="AD1366" s="9">
        <f t="shared" si="197"/>
        <v>91997.85</v>
      </c>
    </row>
    <row r="1367" spans="1:30" x14ac:dyDescent="0.3">
      <c r="A1367" s="13" t="s">
        <v>30</v>
      </c>
      <c r="B1367" s="13" t="s">
        <v>2590</v>
      </c>
      <c r="C1367" s="8">
        <v>2100</v>
      </c>
      <c r="D1367" s="8">
        <v>210000171</v>
      </c>
      <c r="E1367" s="8">
        <v>0</v>
      </c>
      <c r="F1367" s="8" t="s">
        <v>2803</v>
      </c>
      <c r="G1367" s="8" t="s">
        <v>2804</v>
      </c>
      <c r="H1367" s="8" t="s">
        <v>309</v>
      </c>
      <c r="I1367" s="8">
        <v>1</v>
      </c>
      <c r="J1367" s="8">
        <v>9</v>
      </c>
      <c r="K1367" s="8">
        <v>3</v>
      </c>
      <c r="L1367" s="8" t="s">
        <v>2622</v>
      </c>
      <c r="M1367" s="8" t="s">
        <v>53</v>
      </c>
      <c r="N1367" s="8"/>
      <c r="O1367" s="8" t="s">
        <v>38</v>
      </c>
      <c r="P1367" s="9">
        <v>18000</v>
      </c>
      <c r="Q1367" s="9">
        <v>0</v>
      </c>
      <c r="R1367" s="9">
        <f t="shared" ref="R1367:R1385" si="199">-P1367</f>
        <v>-18000</v>
      </c>
      <c r="S1367" s="9">
        <v>0</v>
      </c>
      <c r="T1367" s="9">
        <f t="shared" si="195"/>
        <v>0</v>
      </c>
      <c r="U1367" s="9">
        <v>-9834.36</v>
      </c>
      <c r="V1367" s="9">
        <v>-1282</v>
      </c>
      <c r="W1367" s="9">
        <v>0</v>
      </c>
      <c r="X1367" s="9">
        <v>-1282</v>
      </c>
      <c r="Y1367" s="9">
        <f t="shared" ref="Y1367:Y1385" si="200">-(U1367+X1367+Z1367)</f>
        <v>11116.36</v>
      </c>
      <c r="Z1367" s="9">
        <v>0</v>
      </c>
      <c r="AA1367" s="9">
        <f t="shared" ref="AA1367:AA1385" si="201">U1367+X1367+Y1367+Z1367</f>
        <v>0</v>
      </c>
      <c r="AB1367" s="9">
        <v>6883.6399999999994</v>
      </c>
      <c r="AC1367" s="9">
        <f t="shared" si="196"/>
        <v>8165.6399999999994</v>
      </c>
      <c r="AD1367" s="9">
        <f t="shared" si="197"/>
        <v>0</v>
      </c>
    </row>
    <row r="1368" spans="1:30" x14ac:dyDescent="0.3">
      <c r="A1368" s="13" t="s">
        <v>30</v>
      </c>
      <c r="B1368" s="13" t="s">
        <v>2590</v>
      </c>
      <c r="C1368" s="8">
        <v>2100</v>
      </c>
      <c r="D1368" s="8">
        <v>210000172</v>
      </c>
      <c r="E1368" s="8">
        <v>0</v>
      </c>
      <c r="F1368" s="8" t="s">
        <v>2805</v>
      </c>
      <c r="G1368" s="8" t="s">
        <v>2806</v>
      </c>
      <c r="H1368" s="8" t="s">
        <v>309</v>
      </c>
      <c r="I1368" s="8">
        <v>1</v>
      </c>
      <c r="J1368" s="8">
        <v>9</v>
      </c>
      <c r="K1368" s="8">
        <v>3</v>
      </c>
      <c r="L1368" s="8" t="s">
        <v>2622</v>
      </c>
      <c r="M1368" s="8" t="s">
        <v>53</v>
      </c>
      <c r="N1368" s="8"/>
      <c r="O1368" s="8" t="s">
        <v>38</v>
      </c>
      <c r="P1368" s="9">
        <v>2850</v>
      </c>
      <c r="Q1368" s="9">
        <v>0</v>
      </c>
      <c r="R1368" s="9">
        <f t="shared" si="199"/>
        <v>-2850</v>
      </c>
      <c r="S1368" s="9">
        <v>0</v>
      </c>
      <c r="T1368" s="9">
        <f t="shared" si="195"/>
        <v>0</v>
      </c>
      <c r="U1368" s="9">
        <v>-1557.99</v>
      </c>
      <c r="V1368" s="9">
        <v>-203</v>
      </c>
      <c r="W1368" s="9">
        <v>0</v>
      </c>
      <c r="X1368" s="9">
        <v>-203</v>
      </c>
      <c r="Y1368" s="9">
        <f t="shared" si="200"/>
        <v>1760.99</v>
      </c>
      <c r="Z1368" s="9">
        <v>0</v>
      </c>
      <c r="AA1368" s="9">
        <f t="shared" si="201"/>
        <v>0</v>
      </c>
      <c r="AB1368" s="9">
        <v>1089.01</v>
      </c>
      <c r="AC1368" s="9">
        <f t="shared" si="196"/>
        <v>1292.01</v>
      </c>
      <c r="AD1368" s="9">
        <f t="shared" si="197"/>
        <v>0</v>
      </c>
    </row>
    <row r="1369" spans="1:30" x14ac:dyDescent="0.3">
      <c r="A1369" s="13" t="s">
        <v>30</v>
      </c>
      <c r="B1369" s="13" t="s">
        <v>2590</v>
      </c>
      <c r="C1369" s="8">
        <v>2100</v>
      </c>
      <c r="D1369" s="8">
        <v>210000173</v>
      </c>
      <c r="E1369" s="8">
        <v>0</v>
      </c>
      <c r="F1369" s="8" t="s">
        <v>2807</v>
      </c>
      <c r="G1369" s="8" t="s">
        <v>2808</v>
      </c>
      <c r="H1369" s="8" t="s">
        <v>309</v>
      </c>
      <c r="I1369" s="8">
        <v>20</v>
      </c>
      <c r="J1369" s="8">
        <v>9</v>
      </c>
      <c r="K1369" s="8">
        <v>3</v>
      </c>
      <c r="L1369" s="8" t="s">
        <v>2622</v>
      </c>
      <c r="M1369" s="8" t="s">
        <v>53</v>
      </c>
      <c r="N1369" s="8"/>
      <c r="O1369" s="8" t="s">
        <v>38</v>
      </c>
      <c r="P1369" s="9">
        <v>77520</v>
      </c>
      <c r="Q1369" s="9">
        <v>0</v>
      </c>
      <c r="R1369" s="9">
        <f t="shared" si="199"/>
        <v>-77520</v>
      </c>
      <c r="S1369" s="9">
        <v>0</v>
      </c>
      <c r="T1369" s="9">
        <f t="shared" si="195"/>
        <v>0</v>
      </c>
      <c r="U1369" s="9">
        <v>-42357.52</v>
      </c>
      <c r="V1369" s="9">
        <v>-5521</v>
      </c>
      <c r="W1369" s="9">
        <v>0</v>
      </c>
      <c r="X1369" s="9">
        <v>-5521</v>
      </c>
      <c r="Y1369" s="9">
        <f t="shared" si="200"/>
        <v>47878.52</v>
      </c>
      <c r="Z1369" s="9">
        <v>0</v>
      </c>
      <c r="AA1369" s="9">
        <f t="shared" si="201"/>
        <v>0</v>
      </c>
      <c r="AB1369" s="9">
        <v>29641.480000000003</v>
      </c>
      <c r="AC1369" s="9">
        <f t="shared" si="196"/>
        <v>35162.480000000003</v>
      </c>
      <c r="AD1369" s="9">
        <f t="shared" si="197"/>
        <v>0</v>
      </c>
    </row>
    <row r="1370" spans="1:30" x14ac:dyDescent="0.3">
      <c r="A1370" s="13" t="s">
        <v>30</v>
      </c>
      <c r="B1370" s="13" t="s">
        <v>2590</v>
      </c>
      <c r="C1370" s="8">
        <v>2100</v>
      </c>
      <c r="D1370" s="8">
        <v>210000174</v>
      </c>
      <c r="E1370" s="8">
        <v>0</v>
      </c>
      <c r="F1370" s="8" t="s">
        <v>2809</v>
      </c>
      <c r="G1370" s="8" t="s">
        <v>2810</v>
      </c>
      <c r="H1370" s="8" t="s">
        <v>309</v>
      </c>
      <c r="I1370" s="8">
        <v>1</v>
      </c>
      <c r="J1370" s="8">
        <v>9</v>
      </c>
      <c r="K1370" s="8">
        <v>3</v>
      </c>
      <c r="L1370" s="8" t="s">
        <v>2622</v>
      </c>
      <c r="M1370" s="8" t="s">
        <v>53</v>
      </c>
      <c r="N1370" s="8"/>
      <c r="O1370" s="8" t="s">
        <v>38</v>
      </c>
      <c r="P1370" s="9">
        <v>3078</v>
      </c>
      <c r="Q1370" s="9">
        <v>0</v>
      </c>
      <c r="R1370" s="9">
        <f t="shared" si="199"/>
        <v>-3078</v>
      </c>
      <c r="S1370" s="9">
        <v>0</v>
      </c>
      <c r="T1370" s="9">
        <f t="shared" si="195"/>
        <v>0</v>
      </c>
      <c r="U1370" s="9">
        <v>-1681.31</v>
      </c>
      <c r="V1370" s="9">
        <v>-219</v>
      </c>
      <c r="W1370" s="9">
        <v>0</v>
      </c>
      <c r="X1370" s="9">
        <v>-219</v>
      </c>
      <c r="Y1370" s="9">
        <f t="shared" si="200"/>
        <v>1900.31</v>
      </c>
      <c r="Z1370" s="9">
        <v>0</v>
      </c>
      <c r="AA1370" s="9">
        <f t="shared" si="201"/>
        <v>0</v>
      </c>
      <c r="AB1370" s="9">
        <v>1177.69</v>
      </c>
      <c r="AC1370" s="9">
        <f t="shared" si="196"/>
        <v>1396.69</v>
      </c>
      <c r="AD1370" s="9">
        <f t="shared" si="197"/>
        <v>0</v>
      </c>
    </row>
    <row r="1371" spans="1:30" x14ac:dyDescent="0.3">
      <c r="A1371" s="13" t="s">
        <v>30</v>
      </c>
      <c r="B1371" s="13" t="s">
        <v>2590</v>
      </c>
      <c r="C1371" s="8">
        <v>2100</v>
      </c>
      <c r="D1371" s="8">
        <v>210000175</v>
      </c>
      <c r="E1371" s="8">
        <v>0</v>
      </c>
      <c r="F1371" s="8" t="s">
        <v>2811</v>
      </c>
      <c r="G1371" s="8" t="s">
        <v>2812</v>
      </c>
      <c r="H1371" s="8" t="s">
        <v>309</v>
      </c>
      <c r="I1371" s="8">
        <v>1</v>
      </c>
      <c r="J1371" s="8">
        <v>9</v>
      </c>
      <c r="K1371" s="8">
        <v>3</v>
      </c>
      <c r="L1371" s="8" t="s">
        <v>2622</v>
      </c>
      <c r="M1371" s="8" t="s">
        <v>53</v>
      </c>
      <c r="N1371" s="8"/>
      <c r="O1371" s="8" t="s">
        <v>38</v>
      </c>
      <c r="P1371" s="9">
        <v>21090</v>
      </c>
      <c r="Q1371" s="9">
        <v>0</v>
      </c>
      <c r="R1371" s="9">
        <f t="shared" si="199"/>
        <v>-21090</v>
      </c>
      <c r="S1371" s="9">
        <v>0</v>
      </c>
      <c r="T1371" s="9">
        <f t="shared" si="195"/>
        <v>0</v>
      </c>
      <c r="U1371" s="9">
        <v>-11524.52</v>
      </c>
      <c r="V1371" s="9">
        <v>-1502</v>
      </c>
      <c r="W1371" s="9">
        <v>0</v>
      </c>
      <c r="X1371" s="9">
        <v>-1502</v>
      </c>
      <c r="Y1371" s="9">
        <f t="shared" si="200"/>
        <v>13026.52</v>
      </c>
      <c r="Z1371" s="9">
        <v>0</v>
      </c>
      <c r="AA1371" s="9">
        <f t="shared" si="201"/>
        <v>0</v>
      </c>
      <c r="AB1371" s="9">
        <v>8063.48</v>
      </c>
      <c r="AC1371" s="9">
        <f t="shared" si="196"/>
        <v>9565.48</v>
      </c>
      <c r="AD1371" s="9">
        <f t="shared" si="197"/>
        <v>0</v>
      </c>
    </row>
    <row r="1372" spans="1:30" x14ac:dyDescent="0.3">
      <c r="A1372" s="13" t="s">
        <v>30</v>
      </c>
      <c r="B1372" s="13" t="s">
        <v>2590</v>
      </c>
      <c r="C1372" s="8">
        <v>2100</v>
      </c>
      <c r="D1372" s="8">
        <v>210000176</v>
      </c>
      <c r="E1372" s="8">
        <v>0</v>
      </c>
      <c r="F1372" s="8" t="s">
        <v>2813</v>
      </c>
      <c r="G1372" s="8" t="s">
        <v>2814</v>
      </c>
      <c r="H1372" s="8" t="s">
        <v>309</v>
      </c>
      <c r="I1372" s="8">
        <v>1</v>
      </c>
      <c r="J1372" s="8">
        <v>9</v>
      </c>
      <c r="K1372" s="8">
        <v>3</v>
      </c>
      <c r="L1372" s="8" t="s">
        <v>2622</v>
      </c>
      <c r="M1372" s="8" t="s">
        <v>53</v>
      </c>
      <c r="N1372" s="8"/>
      <c r="O1372" s="8" t="s">
        <v>38</v>
      </c>
      <c r="P1372" s="9">
        <v>15390</v>
      </c>
      <c r="Q1372" s="9">
        <v>0</v>
      </c>
      <c r="R1372" s="9">
        <f t="shared" si="199"/>
        <v>-15390</v>
      </c>
      <c r="S1372" s="9">
        <v>0</v>
      </c>
      <c r="T1372" s="9">
        <f t="shared" si="195"/>
        <v>0</v>
      </c>
      <c r="U1372" s="9">
        <v>-8409.5400000000009</v>
      </c>
      <c r="V1372" s="9">
        <v>-1096</v>
      </c>
      <c r="W1372" s="9">
        <v>0</v>
      </c>
      <c r="X1372" s="9">
        <v>-1096</v>
      </c>
      <c r="Y1372" s="9">
        <f t="shared" si="200"/>
        <v>9505.5400000000009</v>
      </c>
      <c r="Z1372" s="9">
        <v>0</v>
      </c>
      <c r="AA1372" s="9">
        <f t="shared" si="201"/>
        <v>0</v>
      </c>
      <c r="AB1372" s="9">
        <v>5884.4599999999991</v>
      </c>
      <c r="AC1372" s="9">
        <f t="shared" si="196"/>
        <v>6980.4599999999991</v>
      </c>
      <c r="AD1372" s="9">
        <f t="shared" si="197"/>
        <v>0</v>
      </c>
    </row>
    <row r="1373" spans="1:30" x14ac:dyDescent="0.3">
      <c r="A1373" s="13" t="s">
        <v>30</v>
      </c>
      <c r="B1373" s="13" t="s">
        <v>2590</v>
      </c>
      <c r="C1373" s="8">
        <v>2100</v>
      </c>
      <c r="D1373" s="8">
        <v>210000177</v>
      </c>
      <c r="E1373" s="8">
        <v>0</v>
      </c>
      <c r="F1373" s="8" t="s">
        <v>2815</v>
      </c>
      <c r="G1373" s="8" t="s">
        <v>2816</v>
      </c>
      <c r="H1373" s="8" t="s">
        <v>309</v>
      </c>
      <c r="I1373" s="8">
        <v>2</v>
      </c>
      <c r="J1373" s="8">
        <v>9</v>
      </c>
      <c r="K1373" s="8">
        <v>3</v>
      </c>
      <c r="L1373" s="8" t="s">
        <v>2622</v>
      </c>
      <c r="M1373" s="8" t="s">
        <v>53</v>
      </c>
      <c r="N1373" s="8"/>
      <c r="O1373" s="8" t="s">
        <v>38</v>
      </c>
      <c r="P1373" s="9">
        <v>29400</v>
      </c>
      <c r="Q1373" s="9">
        <v>0</v>
      </c>
      <c r="R1373" s="9">
        <f t="shared" si="199"/>
        <v>-29400</v>
      </c>
      <c r="S1373" s="9">
        <v>0</v>
      </c>
      <c r="T1373" s="9">
        <f t="shared" si="195"/>
        <v>0</v>
      </c>
      <c r="U1373" s="9">
        <v>-16064.32</v>
      </c>
      <c r="V1373" s="9">
        <v>-2094</v>
      </c>
      <c r="W1373" s="9">
        <v>0</v>
      </c>
      <c r="X1373" s="9">
        <v>-2094</v>
      </c>
      <c r="Y1373" s="9">
        <f t="shared" si="200"/>
        <v>18158.32</v>
      </c>
      <c r="Z1373" s="9">
        <v>0</v>
      </c>
      <c r="AA1373" s="9">
        <f t="shared" si="201"/>
        <v>0</v>
      </c>
      <c r="AB1373" s="9">
        <v>11241.68</v>
      </c>
      <c r="AC1373" s="9">
        <f t="shared" si="196"/>
        <v>13335.68</v>
      </c>
      <c r="AD1373" s="9">
        <f t="shared" si="197"/>
        <v>0</v>
      </c>
    </row>
    <row r="1374" spans="1:30" x14ac:dyDescent="0.3">
      <c r="A1374" s="13" t="s">
        <v>30</v>
      </c>
      <c r="B1374" s="13" t="s">
        <v>2590</v>
      </c>
      <c r="C1374" s="8">
        <v>2100</v>
      </c>
      <c r="D1374" s="8">
        <v>210000178</v>
      </c>
      <c r="E1374" s="8">
        <v>0</v>
      </c>
      <c r="F1374" s="8" t="s">
        <v>2817</v>
      </c>
      <c r="G1374" s="8" t="s">
        <v>2818</v>
      </c>
      <c r="H1374" s="8" t="s">
        <v>309</v>
      </c>
      <c r="I1374" s="8">
        <v>22</v>
      </c>
      <c r="J1374" s="8">
        <v>9</v>
      </c>
      <c r="K1374" s="8">
        <v>3</v>
      </c>
      <c r="L1374" s="8" t="s">
        <v>2622</v>
      </c>
      <c r="M1374" s="8" t="s">
        <v>53</v>
      </c>
      <c r="N1374" s="8"/>
      <c r="O1374" s="8" t="s">
        <v>38</v>
      </c>
      <c r="P1374" s="9">
        <v>19635</v>
      </c>
      <c r="Q1374" s="9">
        <v>0</v>
      </c>
      <c r="R1374" s="9">
        <f t="shared" si="199"/>
        <v>-19635</v>
      </c>
      <c r="S1374" s="9">
        <v>0</v>
      </c>
      <c r="T1374" s="9">
        <f t="shared" si="195"/>
        <v>0</v>
      </c>
      <c r="U1374" s="9">
        <v>-10729.38</v>
      </c>
      <c r="V1374" s="9">
        <v>-1398</v>
      </c>
      <c r="W1374" s="9">
        <v>0</v>
      </c>
      <c r="X1374" s="9">
        <v>-1398</v>
      </c>
      <c r="Y1374" s="9">
        <f t="shared" si="200"/>
        <v>12127.38</v>
      </c>
      <c r="Z1374" s="9">
        <v>0</v>
      </c>
      <c r="AA1374" s="9">
        <f t="shared" si="201"/>
        <v>0</v>
      </c>
      <c r="AB1374" s="9">
        <v>7507.6200000000008</v>
      </c>
      <c r="AC1374" s="9">
        <f t="shared" si="196"/>
        <v>8905.6200000000008</v>
      </c>
      <c r="AD1374" s="9">
        <f t="shared" si="197"/>
        <v>0</v>
      </c>
    </row>
    <row r="1375" spans="1:30" x14ac:dyDescent="0.3">
      <c r="A1375" s="13" t="s">
        <v>30</v>
      </c>
      <c r="B1375" s="13" t="s">
        <v>2590</v>
      </c>
      <c r="C1375" s="8">
        <v>2100</v>
      </c>
      <c r="D1375" s="8">
        <v>210000179</v>
      </c>
      <c r="E1375" s="8">
        <v>0</v>
      </c>
      <c r="F1375" s="8" t="s">
        <v>2819</v>
      </c>
      <c r="G1375" s="8" t="s">
        <v>2820</v>
      </c>
      <c r="H1375" s="8" t="s">
        <v>309</v>
      </c>
      <c r="I1375" s="8">
        <v>2</v>
      </c>
      <c r="J1375" s="8">
        <v>9</v>
      </c>
      <c r="K1375" s="8">
        <v>3</v>
      </c>
      <c r="L1375" s="8" t="s">
        <v>2622</v>
      </c>
      <c r="M1375" s="8" t="s">
        <v>53</v>
      </c>
      <c r="N1375" s="8"/>
      <c r="O1375" s="8" t="s">
        <v>38</v>
      </c>
      <c r="P1375" s="9">
        <v>3150</v>
      </c>
      <c r="Q1375" s="9">
        <v>0</v>
      </c>
      <c r="R1375" s="9">
        <f t="shared" si="199"/>
        <v>-3150</v>
      </c>
      <c r="S1375" s="9">
        <v>0</v>
      </c>
      <c r="T1375" s="9">
        <f t="shared" si="195"/>
        <v>0</v>
      </c>
      <c r="U1375" s="9">
        <v>-1720.46</v>
      </c>
      <c r="V1375" s="9">
        <v>-224</v>
      </c>
      <c r="W1375" s="9">
        <v>0</v>
      </c>
      <c r="X1375" s="9">
        <v>-224</v>
      </c>
      <c r="Y1375" s="9">
        <f t="shared" si="200"/>
        <v>1944.46</v>
      </c>
      <c r="Z1375" s="9">
        <v>0</v>
      </c>
      <c r="AA1375" s="9">
        <f t="shared" si="201"/>
        <v>0</v>
      </c>
      <c r="AB1375" s="9">
        <v>1205.54</v>
      </c>
      <c r="AC1375" s="9">
        <f t="shared" si="196"/>
        <v>1429.54</v>
      </c>
      <c r="AD1375" s="9">
        <f t="shared" si="197"/>
        <v>0</v>
      </c>
    </row>
    <row r="1376" spans="1:30" x14ac:dyDescent="0.3">
      <c r="A1376" s="13" t="s">
        <v>30</v>
      </c>
      <c r="B1376" s="13" t="s">
        <v>2590</v>
      </c>
      <c r="C1376" s="8">
        <v>2100</v>
      </c>
      <c r="D1376" s="8">
        <v>210000180</v>
      </c>
      <c r="E1376" s="8">
        <v>0</v>
      </c>
      <c r="F1376" s="8" t="s">
        <v>2821</v>
      </c>
      <c r="G1376" s="8" t="s">
        <v>2822</v>
      </c>
      <c r="H1376" s="8" t="s">
        <v>309</v>
      </c>
      <c r="I1376" s="8">
        <v>1</v>
      </c>
      <c r="J1376" s="8">
        <v>9</v>
      </c>
      <c r="K1376" s="8">
        <v>3</v>
      </c>
      <c r="L1376" s="8" t="s">
        <v>2622</v>
      </c>
      <c r="M1376" s="8" t="s">
        <v>53</v>
      </c>
      <c r="N1376" s="8"/>
      <c r="O1376" s="8" t="s">
        <v>38</v>
      </c>
      <c r="P1376" s="9">
        <v>14820</v>
      </c>
      <c r="Q1376" s="9">
        <v>0</v>
      </c>
      <c r="R1376" s="9">
        <f t="shared" si="199"/>
        <v>-14820</v>
      </c>
      <c r="S1376" s="9">
        <v>0</v>
      </c>
      <c r="T1376" s="9">
        <f t="shared" si="195"/>
        <v>0</v>
      </c>
      <c r="U1376" s="9">
        <v>-8096.75</v>
      </c>
      <c r="V1376" s="9">
        <v>-1056</v>
      </c>
      <c r="W1376" s="9">
        <v>0</v>
      </c>
      <c r="X1376" s="9">
        <v>-1056</v>
      </c>
      <c r="Y1376" s="9">
        <f t="shared" si="200"/>
        <v>9152.75</v>
      </c>
      <c r="Z1376" s="9">
        <v>0</v>
      </c>
      <c r="AA1376" s="9">
        <f t="shared" si="201"/>
        <v>0</v>
      </c>
      <c r="AB1376" s="9">
        <v>5667.25</v>
      </c>
      <c r="AC1376" s="9">
        <f t="shared" si="196"/>
        <v>6723.25</v>
      </c>
      <c r="AD1376" s="9">
        <f t="shared" si="197"/>
        <v>0</v>
      </c>
    </row>
    <row r="1377" spans="1:30" x14ac:dyDescent="0.3">
      <c r="A1377" s="13" t="s">
        <v>30</v>
      </c>
      <c r="B1377" s="13" t="s">
        <v>2590</v>
      </c>
      <c r="C1377" s="8">
        <v>2100</v>
      </c>
      <c r="D1377" s="8">
        <v>210000181</v>
      </c>
      <c r="E1377" s="8">
        <v>0</v>
      </c>
      <c r="F1377" s="8" t="s">
        <v>2823</v>
      </c>
      <c r="G1377" s="8" t="s">
        <v>2824</v>
      </c>
      <c r="H1377" s="8" t="s">
        <v>309</v>
      </c>
      <c r="I1377" s="8">
        <v>6</v>
      </c>
      <c r="J1377" s="8">
        <v>9</v>
      </c>
      <c r="K1377" s="8">
        <v>3</v>
      </c>
      <c r="L1377" s="8" t="s">
        <v>2622</v>
      </c>
      <c r="M1377" s="8" t="s">
        <v>53</v>
      </c>
      <c r="N1377" s="8"/>
      <c r="O1377" s="8" t="s">
        <v>38</v>
      </c>
      <c r="P1377" s="9">
        <v>37170</v>
      </c>
      <c r="Q1377" s="9">
        <v>0</v>
      </c>
      <c r="R1377" s="9">
        <f t="shared" si="199"/>
        <v>-37170</v>
      </c>
      <c r="S1377" s="9">
        <v>0</v>
      </c>
      <c r="T1377" s="9">
        <f t="shared" si="195"/>
        <v>0</v>
      </c>
      <c r="U1377" s="9">
        <v>-20310.46</v>
      </c>
      <c r="V1377" s="9">
        <v>-2647</v>
      </c>
      <c r="W1377" s="9">
        <v>0</v>
      </c>
      <c r="X1377" s="9">
        <v>-2647</v>
      </c>
      <c r="Y1377" s="9">
        <f t="shared" si="200"/>
        <v>22957.46</v>
      </c>
      <c r="Z1377" s="9">
        <v>0</v>
      </c>
      <c r="AA1377" s="9">
        <f t="shared" si="201"/>
        <v>0</v>
      </c>
      <c r="AB1377" s="9">
        <v>14212.54</v>
      </c>
      <c r="AC1377" s="9">
        <f t="shared" si="196"/>
        <v>16859.54</v>
      </c>
      <c r="AD1377" s="9">
        <f t="shared" si="197"/>
        <v>0</v>
      </c>
    </row>
    <row r="1378" spans="1:30" x14ac:dyDescent="0.3">
      <c r="A1378" s="13" t="s">
        <v>30</v>
      </c>
      <c r="B1378" s="13" t="s">
        <v>2590</v>
      </c>
      <c r="C1378" s="8">
        <v>2100</v>
      </c>
      <c r="D1378" s="8">
        <v>210000182</v>
      </c>
      <c r="E1378" s="8">
        <v>0</v>
      </c>
      <c r="F1378" s="8" t="s">
        <v>2825</v>
      </c>
      <c r="G1378" s="8" t="s">
        <v>2826</v>
      </c>
      <c r="H1378" s="8" t="s">
        <v>309</v>
      </c>
      <c r="I1378" s="8">
        <v>1</v>
      </c>
      <c r="J1378" s="8">
        <v>9</v>
      </c>
      <c r="K1378" s="8">
        <v>3</v>
      </c>
      <c r="L1378" s="8" t="s">
        <v>2622</v>
      </c>
      <c r="M1378" s="8" t="s">
        <v>53</v>
      </c>
      <c r="N1378" s="8"/>
      <c r="O1378" s="8" t="s">
        <v>38</v>
      </c>
      <c r="P1378" s="9">
        <v>1575</v>
      </c>
      <c r="Q1378" s="9">
        <v>0</v>
      </c>
      <c r="R1378" s="9">
        <f t="shared" si="199"/>
        <v>-1575</v>
      </c>
      <c r="S1378" s="9">
        <v>0</v>
      </c>
      <c r="T1378" s="9">
        <f t="shared" si="195"/>
        <v>0</v>
      </c>
      <c r="U1378" s="9">
        <v>-860.73</v>
      </c>
      <c r="V1378" s="9">
        <v>-112</v>
      </c>
      <c r="W1378" s="9">
        <v>0</v>
      </c>
      <c r="X1378" s="9">
        <v>-112</v>
      </c>
      <c r="Y1378" s="9">
        <f t="shared" si="200"/>
        <v>972.73</v>
      </c>
      <c r="Z1378" s="9">
        <v>0</v>
      </c>
      <c r="AA1378" s="9">
        <f t="shared" si="201"/>
        <v>0</v>
      </c>
      <c r="AB1378" s="9">
        <v>602.27</v>
      </c>
      <c r="AC1378" s="9">
        <f t="shared" si="196"/>
        <v>714.27</v>
      </c>
      <c r="AD1378" s="9">
        <f t="shared" si="197"/>
        <v>0</v>
      </c>
    </row>
    <row r="1379" spans="1:30" x14ac:dyDescent="0.3">
      <c r="A1379" s="13" t="s">
        <v>30</v>
      </c>
      <c r="B1379" s="13" t="s">
        <v>2590</v>
      </c>
      <c r="C1379" s="8">
        <v>2100</v>
      </c>
      <c r="D1379" s="8">
        <v>210000183</v>
      </c>
      <c r="E1379" s="8">
        <v>0</v>
      </c>
      <c r="F1379" s="8" t="s">
        <v>2827</v>
      </c>
      <c r="G1379" s="8" t="s">
        <v>2828</v>
      </c>
      <c r="H1379" s="8" t="s">
        <v>309</v>
      </c>
      <c r="I1379" s="8">
        <v>1</v>
      </c>
      <c r="J1379" s="8">
        <v>9</v>
      </c>
      <c r="K1379" s="8">
        <v>3</v>
      </c>
      <c r="L1379" s="8" t="s">
        <v>2622</v>
      </c>
      <c r="M1379" s="8" t="s">
        <v>53</v>
      </c>
      <c r="N1379" s="8"/>
      <c r="O1379" s="8" t="s">
        <v>38</v>
      </c>
      <c r="P1379" s="9">
        <v>3420</v>
      </c>
      <c r="Q1379" s="9">
        <v>0</v>
      </c>
      <c r="R1379" s="9">
        <f t="shared" si="199"/>
        <v>-3420</v>
      </c>
      <c r="S1379" s="9">
        <v>0</v>
      </c>
      <c r="T1379" s="9">
        <f t="shared" si="195"/>
        <v>0</v>
      </c>
      <c r="U1379" s="9">
        <v>-1869.79</v>
      </c>
      <c r="V1379" s="9">
        <v>-243</v>
      </c>
      <c r="W1379" s="9">
        <v>0</v>
      </c>
      <c r="X1379" s="9">
        <v>-243</v>
      </c>
      <c r="Y1379" s="9">
        <f t="shared" si="200"/>
        <v>2112.79</v>
      </c>
      <c r="Z1379" s="9">
        <v>0</v>
      </c>
      <c r="AA1379" s="9">
        <f t="shared" si="201"/>
        <v>0</v>
      </c>
      <c r="AB1379" s="9">
        <v>1307.21</v>
      </c>
      <c r="AC1379" s="9">
        <f t="shared" si="196"/>
        <v>1550.21</v>
      </c>
      <c r="AD1379" s="9">
        <f t="shared" si="197"/>
        <v>0</v>
      </c>
    </row>
    <row r="1380" spans="1:30" x14ac:dyDescent="0.3">
      <c r="A1380" s="13" t="s">
        <v>30</v>
      </c>
      <c r="B1380" s="13" t="s">
        <v>2590</v>
      </c>
      <c r="C1380" s="8">
        <v>2100</v>
      </c>
      <c r="D1380" s="8">
        <v>210000187</v>
      </c>
      <c r="E1380" s="8">
        <v>0</v>
      </c>
      <c r="F1380" s="8" t="s">
        <v>2829</v>
      </c>
      <c r="G1380" s="8" t="s">
        <v>2830</v>
      </c>
      <c r="H1380" s="8" t="s">
        <v>309</v>
      </c>
      <c r="I1380" s="8">
        <v>60</v>
      </c>
      <c r="J1380" s="8">
        <v>9</v>
      </c>
      <c r="K1380" s="8">
        <v>3</v>
      </c>
      <c r="L1380" s="8" t="s">
        <v>2831</v>
      </c>
      <c r="M1380" s="8" t="s">
        <v>53</v>
      </c>
      <c r="N1380" s="8"/>
      <c r="O1380" s="8" t="s">
        <v>38</v>
      </c>
      <c r="P1380" s="9">
        <v>29988</v>
      </c>
      <c r="Q1380" s="9">
        <v>0</v>
      </c>
      <c r="R1380" s="9">
        <f t="shared" si="199"/>
        <v>-29988</v>
      </c>
      <c r="S1380" s="9">
        <v>0</v>
      </c>
      <c r="T1380" s="9">
        <f t="shared" si="195"/>
        <v>0</v>
      </c>
      <c r="U1380" s="9">
        <v>-16342.74</v>
      </c>
      <c r="V1380" s="9">
        <v>-2143</v>
      </c>
      <c r="W1380" s="9">
        <v>0</v>
      </c>
      <c r="X1380" s="9">
        <v>-2143</v>
      </c>
      <c r="Y1380" s="9">
        <f t="shared" si="200"/>
        <v>18485.739999999998</v>
      </c>
      <c r="Z1380" s="9">
        <v>0</v>
      </c>
      <c r="AA1380" s="9">
        <f t="shared" si="201"/>
        <v>0</v>
      </c>
      <c r="AB1380" s="9">
        <v>11502.260000000002</v>
      </c>
      <c r="AC1380" s="9">
        <f t="shared" si="196"/>
        <v>13645.26</v>
      </c>
      <c r="AD1380" s="9">
        <f t="shared" si="197"/>
        <v>0</v>
      </c>
    </row>
    <row r="1381" spans="1:30" x14ac:dyDescent="0.3">
      <c r="A1381" s="13" t="s">
        <v>30</v>
      </c>
      <c r="B1381" s="13" t="s">
        <v>2590</v>
      </c>
      <c r="C1381" s="8">
        <v>2100</v>
      </c>
      <c r="D1381" s="8">
        <v>210000188</v>
      </c>
      <c r="E1381" s="8">
        <v>0</v>
      </c>
      <c r="F1381" s="8" t="s">
        <v>2832</v>
      </c>
      <c r="G1381" s="8" t="s">
        <v>2833</v>
      </c>
      <c r="H1381" s="8" t="s">
        <v>309</v>
      </c>
      <c r="I1381" s="8">
        <v>8</v>
      </c>
      <c r="J1381" s="8">
        <v>9</v>
      </c>
      <c r="K1381" s="8">
        <v>3</v>
      </c>
      <c r="L1381" s="8" t="s">
        <v>2831</v>
      </c>
      <c r="M1381" s="8" t="s">
        <v>53</v>
      </c>
      <c r="N1381" s="8"/>
      <c r="O1381" s="8" t="s">
        <v>38</v>
      </c>
      <c r="P1381" s="9">
        <v>33671.040000000001</v>
      </c>
      <c r="Q1381" s="9">
        <v>0</v>
      </c>
      <c r="R1381" s="9">
        <f t="shared" si="199"/>
        <v>-33671.040000000001</v>
      </c>
      <c r="S1381" s="9">
        <v>0</v>
      </c>
      <c r="T1381" s="9">
        <f t="shared" si="195"/>
        <v>0</v>
      </c>
      <c r="U1381" s="9">
        <v>-18349.849999999999</v>
      </c>
      <c r="V1381" s="9">
        <v>-2407</v>
      </c>
      <c r="W1381" s="9">
        <v>0</v>
      </c>
      <c r="X1381" s="9">
        <v>-2407</v>
      </c>
      <c r="Y1381" s="9">
        <f t="shared" si="200"/>
        <v>20756.849999999999</v>
      </c>
      <c r="Z1381" s="9">
        <v>0</v>
      </c>
      <c r="AA1381" s="9">
        <f t="shared" si="201"/>
        <v>0</v>
      </c>
      <c r="AB1381" s="9">
        <v>12914.190000000002</v>
      </c>
      <c r="AC1381" s="9">
        <f t="shared" si="196"/>
        <v>15321.190000000002</v>
      </c>
      <c r="AD1381" s="9">
        <f t="shared" si="197"/>
        <v>0</v>
      </c>
    </row>
    <row r="1382" spans="1:30" x14ac:dyDescent="0.3">
      <c r="A1382" s="13" t="s">
        <v>30</v>
      </c>
      <c r="B1382" s="13" t="s">
        <v>2590</v>
      </c>
      <c r="C1382" s="8">
        <v>2100</v>
      </c>
      <c r="D1382" s="8">
        <v>210000189</v>
      </c>
      <c r="E1382" s="8">
        <v>0</v>
      </c>
      <c r="F1382" s="8" t="s">
        <v>2834</v>
      </c>
      <c r="G1382" s="8" t="s">
        <v>325</v>
      </c>
      <c r="H1382" s="8" t="s">
        <v>309</v>
      </c>
      <c r="I1382" s="8">
        <v>1</v>
      </c>
      <c r="J1382" s="8">
        <v>9</v>
      </c>
      <c r="K1382" s="8">
        <v>3</v>
      </c>
      <c r="L1382" s="8" t="s">
        <v>151</v>
      </c>
      <c r="M1382" s="8" t="s">
        <v>53</v>
      </c>
      <c r="N1382" s="8"/>
      <c r="O1382" s="8" t="s">
        <v>38</v>
      </c>
      <c r="P1382" s="9">
        <v>28262.400000000001</v>
      </c>
      <c r="Q1382" s="9">
        <v>0</v>
      </c>
      <c r="R1382" s="9">
        <f t="shared" si="199"/>
        <v>-28262.400000000001</v>
      </c>
      <c r="S1382" s="9">
        <v>0</v>
      </c>
      <c r="T1382" s="9">
        <f t="shared" si="195"/>
        <v>0</v>
      </c>
      <c r="U1382" s="9">
        <v>-15422.76</v>
      </c>
      <c r="V1382" s="9">
        <v>-2016</v>
      </c>
      <c r="W1382" s="9">
        <v>0</v>
      </c>
      <c r="X1382" s="9">
        <v>-2016</v>
      </c>
      <c r="Y1382" s="9">
        <f t="shared" si="200"/>
        <v>17438.760000000002</v>
      </c>
      <c r="Z1382" s="9">
        <v>0</v>
      </c>
      <c r="AA1382" s="9">
        <f t="shared" si="201"/>
        <v>0</v>
      </c>
      <c r="AB1382" s="9">
        <v>10823.64</v>
      </c>
      <c r="AC1382" s="9">
        <f t="shared" si="196"/>
        <v>12839.640000000001</v>
      </c>
      <c r="AD1382" s="9">
        <f t="shared" si="197"/>
        <v>0</v>
      </c>
    </row>
    <row r="1383" spans="1:30" x14ac:dyDescent="0.3">
      <c r="A1383" s="13" t="s">
        <v>30</v>
      </c>
      <c r="B1383" s="13" t="s">
        <v>2590</v>
      </c>
      <c r="C1383" s="8">
        <v>2100</v>
      </c>
      <c r="D1383" s="8">
        <v>210000252</v>
      </c>
      <c r="E1383" s="8">
        <v>0</v>
      </c>
      <c r="F1383" s="8" t="s">
        <v>2835</v>
      </c>
      <c r="G1383" s="8" t="s">
        <v>874</v>
      </c>
      <c r="H1383" s="8" t="s">
        <v>309</v>
      </c>
      <c r="I1383" s="8">
        <v>3</v>
      </c>
      <c r="J1383" s="8">
        <v>9</v>
      </c>
      <c r="K1383" s="8">
        <v>5</v>
      </c>
      <c r="L1383" s="8" t="s">
        <v>1301</v>
      </c>
      <c r="M1383" s="8" t="s">
        <v>53</v>
      </c>
      <c r="N1383" s="8"/>
      <c r="O1383" s="8" t="s">
        <v>38</v>
      </c>
      <c r="P1383" s="9">
        <v>15000</v>
      </c>
      <c r="Q1383" s="9">
        <v>0</v>
      </c>
      <c r="R1383" s="9">
        <f t="shared" si="199"/>
        <v>-15000</v>
      </c>
      <c r="S1383" s="9">
        <v>0</v>
      </c>
      <c r="T1383" s="9">
        <f t="shared" si="195"/>
        <v>0</v>
      </c>
      <c r="U1383" s="9">
        <v>-7953.67</v>
      </c>
      <c r="V1383" s="9">
        <v>-1069</v>
      </c>
      <c r="W1383" s="9">
        <v>0</v>
      </c>
      <c r="X1383" s="9">
        <v>-1069</v>
      </c>
      <c r="Y1383" s="9">
        <f t="shared" si="200"/>
        <v>9022.67</v>
      </c>
      <c r="Z1383" s="9">
        <v>0</v>
      </c>
      <c r="AA1383" s="9">
        <f t="shared" si="201"/>
        <v>0</v>
      </c>
      <c r="AB1383" s="9">
        <v>5977.33</v>
      </c>
      <c r="AC1383" s="9">
        <f t="shared" si="196"/>
        <v>7046.33</v>
      </c>
      <c r="AD1383" s="9">
        <f t="shared" si="197"/>
        <v>0</v>
      </c>
    </row>
    <row r="1384" spans="1:30" x14ac:dyDescent="0.3">
      <c r="A1384" s="13" t="s">
        <v>30</v>
      </c>
      <c r="B1384" s="13" t="s">
        <v>2590</v>
      </c>
      <c r="C1384" s="8">
        <v>2100</v>
      </c>
      <c r="D1384" s="8">
        <v>210000264</v>
      </c>
      <c r="E1384" s="8">
        <v>0</v>
      </c>
      <c r="F1384" s="8" t="s">
        <v>2836</v>
      </c>
      <c r="G1384" s="8" t="s">
        <v>2837</v>
      </c>
      <c r="H1384" s="8" t="s">
        <v>309</v>
      </c>
      <c r="I1384" s="8">
        <v>1</v>
      </c>
      <c r="J1384" s="8">
        <v>9</v>
      </c>
      <c r="K1384" s="8">
        <v>11</v>
      </c>
      <c r="L1384" s="8" t="s">
        <v>2593</v>
      </c>
      <c r="M1384" s="8" t="s">
        <v>53</v>
      </c>
      <c r="N1384" s="8"/>
      <c r="O1384" s="8" t="s">
        <v>38</v>
      </c>
      <c r="P1384" s="9">
        <v>133605.94</v>
      </c>
      <c r="Q1384" s="9">
        <v>0</v>
      </c>
      <c r="R1384" s="9">
        <f t="shared" si="199"/>
        <v>-133605.94</v>
      </c>
      <c r="S1384" s="9">
        <v>0</v>
      </c>
      <c r="T1384" s="9">
        <f t="shared" si="195"/>
        <v>0</v>
      </c>
      <c r="U1384" s="9">
        <v>-64565.55</v>
      </c>
      <c r="V1384" s="9">
        <v>-9513</v>
      </c>
      <c r="W1384" s="9">
        <v>0</v>
      </c>
      <c r="X1384" s="9">
        <v>-9513</v>
      </c>
      <c r="Y1384" s="9">
        <f t="shared" si="200"/>
        <v>74078.55</v>
      </c>
      <c r="Z1384" s="9">
        <v>0</v>
      </c>
      <c r="AA1384" s="9">
        <f t="shared" si="201"/>
        <v>0</v>
      </c>
      <c r="AB1384" s="9">
        <v>59527.39</v>
      </c>
      <c r="AC1384" s="9">
        <f t="shared" si="196"/>
        <v>69040.39</v>
      </c>
      <c r="AD1384" s="9">
        <f t="shared" si="197"/>
        <v>0</v>
      </c>
    </row>
    <row r="1385" spans="1:30" x14ac:dyDescent="0.3">
      <c r="A1385" s="13" t="s">
        <v>30</v>
      </c>
      <c r="B1385" s="13" t="s">
        <v>2590</v>
      </c>
      <c r="C1385" s="8">
        <v>2100</v>
      </c>
      <c r="D1385" s="8">
        <v>210000268</v>
      </c>
      <c r="E1385" s="8">
        <v>0</v>
      </c>
      <c r="F1385" s="8" t="s">
        <v>2838</v>
      </c>
      <c r="G1385" s="8" t="s">
        <v>2839</v>
      </c>
      <c r="H1385" s="8" t="s">
        <v>309</v>
      </c>
      <c r="I1385" s="8">
        <v>1</v>
      </c>
      <c r="J1385" s="8">
        <v>9</v>
      </c>
      <c r="K1385" s="8">
        <v>11</v>
      </c>
      <c r="L1385" s="8" t="s">
        <v>2593</v>
      </c>
      <c r="M1385" s="8" t="s">
        <v>53</v>
      </c>
      <c r="N1385" s="8"/>
      <c r="O1385" s="8" t="s">
        <v>38</v>
      </c>
      <c r="P1385" s="9">
        <v>293597.46999999997</v>
      </c>
      <c r="Q1385" s="9">
        <v>0</v>
      </c>
      <c r="R1385" s="9">
        <f t="shared" si="199"/>
        <v>-293597.46999999997</v>
      </c>
      <c r="S1385" s="9">
        <v>0</v>
      </c>
      <c r="T1385" s="9">
        <f t="shared" si="195"/>
        <v>0</v>
      </c>
      <c r="U1385" s="9">
        <v>-141881.72</v>
      </c>
      <c r="V1385" s="9">
        <v>-20904</v>
      </c>
      <c r="W1385" s="9">
        <v>0</v>
      </c>
      <c r="X1385" s="9">
        <v>-20904</v>
      </c>
      <c r="Y1385" s="9">
        <f t="shared" si="200"/>
        <v>162785.72</v>
      </c>
      <c r="Z1385" s="9">
        <v>0</v>
      </c>
      <c r="AA1385" s="9">
        <f t="shared" si="201"/>
        <v>0</v>
      </c>
      <c r="AB1385" s="9">
        <v>130811.74999999997</v>
      </c>
      <c r="AC1385" s="9">
        <f t="shared" si="196"/>
        <v>151715.74999999997</v>
      </c>
      <c r="AD1385" s="9">
        <f t="shared" si="197"/>
        <v>0</v>
      </c>
    </row>
    <row r="1386" spans="1:30" x14ac:dyDescent="0.3">
      <c r="A1386" s="8" t="s">
        <v>30</v>
      </c>
      <c r="B1386" s="8" t="s">
        <v>2590</v>
      </c>
      <c r="C1386" s="8">
        <v>2100</v>
      </c>
      <c r="D1386" s="8">
        <v>210000357</v>
      </c>
      <c r="E1386" s="8">
        <v>0</v>
      </c>
      <c r="F1386" s="8" t="s">
        <v>2840</v>
      </c>
      <c r="G1386" s="8" t="s">
        <v>848</v>
      </c>
      <c r="H1386" s="8" t="s">
        <v>309</v>
      </c>
      <c r="I1386" s="8">
        <v>2</v>
      </c>
      <c r="J1386" s="8">
        <v>10</v>
      </c>
      <c r="K1386" s="8">
        <v>0</v>
      </c>
      <c r="L1386" s="8" t="s">
        <v>172</v>
      </c>
      <c r="M1386" s="8" t="s">
        <v>2654</v>
      </c>
      <c r="N1386" s="8"/>
      <c r="O1386" s="8" t="s">
        <v>38</v>
      </c>
      <c r="P1386" s="9">
        <v>12800</v>
      </c>
      <c r="Q1386" s="9">
        <v>0</v>
      </c>
      <c r="R1386" s="9">
        <v>0</v>
      </c>
      <c r="S1386" s="9">
        <v>0</v>
      </c>
      <c r="T1386" s="9">
        <f t="shared" si="195"/>
        <v>12800</v>
      </c>
      <c r="U1386" s="9">
        <v>-5550</v>
      </c>
      <c r="V1386" s="9">
        <v>-916</v>
      </c>
      <c r="W1386" s="9">
        <v>0</v>
      </c>
      <c r="X1386" s="9">
        <v>-916</v>
      </c>
      <c r="Y1386" s="9">
        <v>0</v>
      </c>
      <c r="Z1386" s="9">
        <v>0</v>
      </c>
      <c r="AA1386" s="9">
        <f t="shared" si="198"/>
        <v>-6466</v>
      </c>
      <c r="AB1386" s="9">
        <v>0</v>
      </c>
      <c r="AC1386" s="9">
        <f t="shared" si="196"/>
        <v>7250</v>
      </c>
      <c r="AD1386" s="9">
        <f t="shared" si="197"/>
        <v>6334</v>
      </c>
    </row>
    <row r="1387" spans="1:30" x14ac:dyDescent="0.3">
      <c r="A1387" s="8" t="s">
        <v>30</v>
      </c>
      <c r="B1387" s="8" t="s">
        <v>2590</v>
      </c>
      <c r="C1387" s="8">
        <v>2100</v>
      </c>
      <c r="D1387" s="8">
        <v>210000358</v>
      </c>
      <c r="E1387" s="8">
        <v>0</v>
      </c>
      <c r="F1387" s="8" t="s">
        <v>2841</v>
      </c>
      <c r="G1387" s="8" t="s">
        <v>2842</v>
      </c>
      <c r="H1387" s="8" t="s">
        <v>309</v>
      </c>
      <c r="I1387" s="8">
        <v>2</v>
      </c>
      <c r="J1387" s="8">
        <v>10</v>
      </c>
      <c r="K1387" s="8">
        <v>0</v>
      </c>
      <c r="L1387" s="8" t="s">
        <v>172</v>
      </c>
      <c r="M1387" s="8" t="s">
        <v>2654</v>
      </c>
      <c r="N1387" s="8"/>
      <c r="O1387" s="8" t="s">
        <v>38</v>
      </c>
      <c r="P1387" s="9">
        <v>10000</v>
      </c>
      <c r="Q1387" s="9">
        <v>0</v>
      </c>
      <c r="R1387" s="9">
        <v>0</v>
      </c>
      <c r="S1387" s="9">
        <v>0</v>
      </c>
      <c r="T1387" s="9">
        <f t="shared" si="195"/>
        <v>10000</v>
      </c>
      <c r="U1387" s="9">
        <v>-4336</v>
      </c>
      <c r="V1387" s="9">
        <v>-716</v>
      </c>
      <c r="W1387" s="9">
        <v>0</v>
      </c>
      <c r="X1387" s="9">
        <v>-716</v>
      </c>
      <c r="Y1387" s="9">
        <v>0</v>
      </c>
      <c r="Z1387" s="9">
        <v>0</v>
      </c>
      <c r="AA1387" s="9">
        <f t="shared" si="198"/>
        <v>-5052</v>
      </c>
      <c r="AB1387" s="9">
        <v>0</v>
      </c>
      <c r="AC1387" s="9">
        <f t="shared" si="196"/>
        <v>5664</v>
      </c>
      <c r="AD1387" s="9">
        <f t="shared" si="197"/>
        <v>4948</v>
      </c>
    </row>
    <row r="1388" spans="1:30" x14ac:dyDescent="0.3">
      <c r="A1388" s="13" t="s">
        <v>30</v>
      </c>
      <c r="B1388" s="13" t="s">
        <v>2590</v>
      </c>
      <c r="C1388" s="8">
        <v>2100</v>
      </c>
      <c r="D1388" s="8">
        <v>210000380</v>
      </c>
      <c r="E1388" s="8">
        <v>0</v>
      </c>
      <c r="F1388" s="8" t="s">
        <v>2843</v>
      </c>
      <c r="G1388" s="8" t="s">
        <v>2844</v>
      </c>
      <c r="H1388" s="8" t="s">
        <v>309</v>
      </c>
      <c r="I1388" s="8">
        <v>1</v>
      </c>
      <c r="J1388" s="8">
        <v>10</v>
      </c>
      <c r="K1388" s="8">
        <v>0</v>
      </c>
      <c r="L1388" s="8" t="s">
        <v>85</v>
      </c>
      <c r="M1388" s="8" t="s">
        <v>2845</v>
      </c>
      <c r="N1388" s="8"/>
      <c r="O1388" s="8" t="s">
        <v>38</v>
      </c>
      <c r="P1388" s="9">
        <v>145602.17000000001</v>
      </c>
      <c r="Q1388" s="9">
        <v>0</v>
      </c>
      <c r="R1388" s="9">
        <f>-P1388</f>
        <v>-145602.17000000001</v>
      </c>
      <c r="S1388" s="9">
        <v>0</v>
      </c>
      <c r="T1388" s="9">
        <f t="shared" si="195"/>
        <v>0</v>
      </c>
      <c r="U1388" s="9">
        <v>-58284</v>
      </c>
      <c r="V1388" s="9">
        <v>-10422</v>
      </c>
      <c r="W1388" s="9">
        <v>0</v>
      </c>
      <c r="X1388" s="9">
        <v>-10422</v>
      </c>
      <c r="Y1388" s="9">
        <f>-(U1388+X1388+Z1388)</f>
        <v>68706</v>
      </c>
      <c r="Z1388" s="9">
        <v>0</v>
      </c>
      <c r="AA1388" s="9">
        <f>U1388+X1388+Y1388+Z1388</f>
        <v>0</v>
      </c>
      <c r="AB1388" s="9">
        <v>76896.170000000013</v>
      </c>
      <c r="AC1388" s="9">
        <f t="shared" si="196"/>
        <v>87318.170000000013</v>
      </c>
      <c r="AD1388" s="9">
        <f t="shared" si="197"/>
        <v>0</v>
      </c>
    </row>
    <row r="1389" spans="1:30" x14ac:dyDescent="0.3">
      <c r="A1389" s="8" t="s">
        <v>30</v>
      </c>
      <c r="B1389" s="8" t="s">
        <v>2590</v>
      </c>
      <c r="C1389" s="8">
        <v>2100</v>
      </c>
      <c r="D1389" s="8">
        <v>210000381</v>
      </c>
      <c r="E1389" s="8">
        <v>0</v>
      </c>
      <c r="F1389" s="8" t="s">
        <v>2846</v>
      </c>
      <c r="G1389" s="8" t="s">
        <v>2847</v>
      </c>
      <c r="H1389" s="8" t="s">
        <v>309</v>
      </c>
      <c r="I1389" s="8">
        <v>0</v>
      </c>
      <c r="J1389" s="8">
        <v>10</v>
      </c>
      <c r="K1389" s="8">
        <v>0</v>
      </c>
      <c r="L1389" s="8" t="s">
        <v>85</v>
      </c>
      <c r="M1389" s="8" t="s">
        <v>2598</v>
      </c>
      <c r="N1389" s="8" t="s">
        <v>149</v>
      </c>
      <c r="O1389" s="8" t="s">
        <v>38</v>
      </c>
      <c r="P1389" s="9">
        <v>161000</v>
      </c>
      <c r="Q1389" s="9">
        <v>0</v>
      </c>
      <c r="R1389" s="9">
        <v>0</v>
      </c>
      <c r="S1389" s="9">
        <v>-161000</v>
      </c>
      <c r="T1389" s="9">
        <f t="shared" si="195"/>
        <v>0</v>
      </c>
      <c r="U1389" s="9">
        <v>-64239</v>
      </c>
      <c r="V1389" s="9">
        <v>-7627</v>
      </c>
      <c r="W1389" s="9">
        <v>0</v>
      </c>
      <c r="X1389" s="9">
        <v>-7627</v>
      </c>
      <c r="Y1389" s="9">
        <v>0</v>
      </c>
      <c r="Z1389" s="9">
        <v>71866</v>
      </c>
      <c r="AA1389" s="9">
        <f t="shared" si="198"/>
        <v>0</v>
      </c>
      <c r="AB1389" s="9">
        <v>0</v>
      </c>
      <c r="AC1389" s="9">
        <f t="shared" si="196"/>
        <v>96761</v>
      </c>
      <c r="AD1389" s="9">
        <f t="shared" si="197"/>
        <v>0</v>
      </c>
    </row>
    <row r="1390" spans="1:30" x14ac:dyDescent="0.3">
      <c r="A1390" s="8" t="s">
        <v>30</v>
      </c>
      <c r="B1390" s="8" t="s">
        <v>2590</v>
      </c>
      <c r="C1390" s="8">
        <v>2100</v>
      </c>
      <c r="D1390" s="8">
        <v>210000427</v>
      </c>
      <c r="E1390" s="8">
        <v>0</v>
      </c>
      <c r="F1390" s="8" t="s">
        <v>2848</v>
      </c>
      <c r="G1390" s="8" t="s">
        <v>2849</v>
      </c>
      <c r="H1390" s="8" t="s">
        <v>309</v>
      </c>
      <c r="I1390" s="8">
        <v>1</v>
      </c>
      <c r="J1390" s="8">
        <v>10</v>
      </c>
      <c r="K1390" s="8">
        <v>0</v>
      </c>
      <c r="L1390" s="8" t="s">
        <v>91</v>
      </c>
      <c r="M1390" s="8" t="s">
        <v>2850</v>
      </c>
      <c r="N1390" s="8"/>
      <c r="O1390" s="8" t="s">
        <v>38</v>
      </c>
      <c r="P1390" s="9">
        <v>4413</v>
      </c>
      <c r="Q1390" s="9">
        <v>0</v>
      </c>
      <c r="R1390" s="9">
        <v>0</v>
      </c>
      <c r="S1390" s="9">
        <v>0</v>
      </c>
      <c r="T1390" s="9">
        <f t="shared" si="195"/>
        <v>4413</v>
      </c>
      <c r="U1390" s="9">
        <v>-1646</v>
      </c>
      <c r="V1390" s="9">
        <v>-316</v>
      </c>
      <c r="W1390" s="9">
        <v>0</v>
      </c>
      <c r="X1390" s="9">
        <v>-316</v>
      </c>
      <c r="Y1390" s="9">
        <v>0</v>
      </c>
      <c r="Z1390" s="9">
        <v>0</v>
      </c>
      <c r="AA1390" s="9">
        <f t="shared" si="198"/>
        <v>-1962</v>
      </c>
      <c r="AB1390" s="9">
        <v>0</v>
      </c>
      <c r="AC1390" s="9">
        <f t="shared" si="196"/>
        <v>2767</v>
      </c>
      <c r="AD1390" s="9">
        <f t="shared" si="197"/>
        <v>2451</v>
      </c>
    </row>
    <row r="1391" spans="1:30" x14ac:dyDescent="0.3">
      <c r="A1391" s="8" t="s">
        <v>30</v>
      </c>
      <c r="B1391" s="8" t="s">
        <v>2590</v>
      </c>
      <c r="C1391" s="8">
        <v>2100</v>
      </c>
      <c r="D1391" s="8">
        <v>210000428</v>
      </c>
      <c r="E1391" s="8">
        <v>0</v>
      </c>
      <c r="F1391" s="8" t="s">
        <v>2851</v>
      </c>
      <c r="G1391" s="8" t="s">
        <v>2852</v>
      </c>
      <c r="H1391" s="8" t="s">
        <v>309</v>
      </c>
      <c r="I1391" s="8">
        <v>2</v>
      </c>
      <c r="J1391" s="8">
        <v>10</v>
      </c>
      <c r="K1391" s="8">
        <v>0</v>
      </c>
      <c r="L1391" s="8" t="s">
        <v>91</v>
      </c>
      <c r="M1391" s="8" t="s">
        <v>2850</v>
      </c>
      <c r="N1391" s="8"/>
      <c r="O1391" s="8" t="s">
        <v>38</v>
      </c>
      <c r="P1391" s="9">
        <v>7282</v>
      </c>
      <c r="Q1391" s="9">
        <v>0</v>
      </c>
      <c r="R1391" s="9">
        <v>0</v>
      </c>
      <c r="S1391" s="9">
        <v>0</v>
      </c>
      <c r="T1391" s="9">
        <f t="shared" si="195"/>
        <v>7282</v>
      </c>
      <c r="U1391" s="9">
        <v>-2719</v>
      </c>
      <c r="V1391" s="9">
        <v>-521</v>
      </c>
      <c r="W1391" s="9">
        <v>0</v>
      </c>
      <c r="X1391" s="9">
        <v>-521</v>
      </c>
      <c r="Y1391" s="9">
        <v>0</v>
      </c>
      <c r="Z1391" s="9">
        <v>0</v>
      </c>
      <c r="AA1391" s="9">
        <f t="shared" si="198"/>
        <v>-3240</v>
      </c>
      <c r="AB1391" s="9">
        <v>0</v>
      </c>
      <c r="AC1391" s="9">
        <f t="shared" si="196"/>
        <v>4563</v>
      </c>
      <c r="AD1391" s="9">
        <f t="shared" si="197"/>
        <v>4042</v>
      </c>
    </row>
    <row r="1392" spans="1:30" x14ac:dyDescent="0.3">
      <c r="A1392" s="8" t="s">
        <v>30</v>
      </c>
      <c r="B1392" s="8" t="s">
        <v>2590</v>
      </c>
      <c r="C1392" s="8">
        <v>2100</v>
      </c>
      <c r="D1392" s="8">
        <v>210000429</v>
      </c>
      <c r="E1392" s="8">
        <v>0</v>
      </c>
      <c r="F1392" s="8" t="s">
        <v>2853</v>
      </c>
      <c r="G1392" s="8" t="s">
        <v>2854</v>
      </c>
      <c r="H1392" s="8" t="s">
        <v>309</v>
      </c>
      <c r="I1392" s="8">
        <v>1</v>
      </c>
      <c r="J1392" s="8">
        <v>10</v>
      </c>
      <c r="K1392" s="8">
        <v>0</v>
      </c>
      <c r="L1392" s="8" t="s">
        <v>91</v>
      </c>
      <c r="M1392" s="8" t="s">
        <v>2850</v>
      </c>
      <c r="N1392" s="8"/>
      <c r="O1392" s="8" t="s">
        <v>38</v>
      </c>
      <c r="P1392" s="9">
        <v>2966</v>
      </c>
      <c r="Q1392" s="9">
        <v>0</v>
      </c>
      <c r="R1392" s="9">
        <v>0</v>
      </c>
      <c r="S1392" s="9">
        <v>0</v>
      </c>
      <c r="T1392" s="9">
        <f t="shared" si="195"/>
        <v>2966</v>
      </c>
      <c r="U1392" s="9">
        <v>-1108</v>
      </c>
      <c r="V1392" s="9">
        <v>-212</v>
      </c>
      <c r="W1392" s="9">
        <v>0</v>
      </c>
      <c r="X1392" s="9">
        <v>-212</v>
      </c>
      <c r="Y1392" s="9">
        <v>0</v>
      </c>
      <c r="Z1392" s="9">
        <v>0</v>
      </c>
      <c r="AA1392" s="9">
        <f t="shared" si="198"/>
        <v>-1320</v>
      </c>
      <c r="AB1392" s="9">
        <v>0</v>
      </c>
      <c r="AC1392" s="9">
        <f t="shared" si="196"/>
        <v>1858</v>
      </c>
      <c r="AD1392" s="9">
        <f t="shared" si="197"/>
        <v>1646</v>
      </c>
    </row>
    <row r="1393" spans="1:30" x14ac:dyDescent="0.3">
      <c r="A1393" s="8" t="s">
        <v>30</v>
      </c>
      <c r="B1393" s="8" t="s">
        <v>2590</v>
      </c>
      <c r="C1393" s="8">
        <v>2100</v>
      </c>
      <c r="D1393" s="8">
        <v>210000430</v>
      </c>
      <c r="E1393" s="8">
        <v>0</v>
      </c>
      <c r="F1393" s="8" t="s">
        <v>2855</v>
      </c>
      <c r="G1393" s="8" t="s">
        <v>2856</v>
      </c>
      <c r="H1393" s="8" t="s">
        <v>309</v>
      </c>
      <c r="I1393" s="8">
        <v>2</v>
      </c>
      <c r="J1393" s="8">
        <v>10</v>
      </c>
      <c r="K1393" s="8">
        <v>0</v>
      </c>
      <c r="L1393" s="8" t="s">
        <v>91</v>
      </c>
      <c r="M1393" s="8" t="s">
        <v>2850</v>
      </c>
      <c r="N1393" s="8"/>
      <c r="O1393" s="8" t="s">
        <v>38</v>
      </c>
      <c r="P1393" s="9">
        <v>2119</v>
      </c>
      <c r="Q1393" s="9">
        <v>0</v>
      </c>
      <c r="R1393" s="9">
        <v>0</v>
      </c>
      <c r="S1393" s="9">
        <v>0</v>
      </c>
      <c r="T1393" s="9">
        <f t="shared" si="195"/>
        <v>2119</v>
      </c>
      <c r="U1393" s="9">
        <v>-790</v>
      </c>
      <c r="V1393" s="9">
        <v>-152</v>
      </c>
      <c r="W1393" s="9">
        <v>0</v>
      </c>
      <c r="X1393" s="9">
        <v>-152</v>
      </c>
      <c r="Y1393" s="9">
        <v>0</v>
      </c>
      <c r="Z1393" s="9">
        <v>0</v>
      </c>
      <c r="AA1393" s="9">
        <f t="shared" si="198"/>
        <v>-942</v>
      </c>
      <c r="AB1393" s="9">
        <v>0</v>
      </c>
      <c r="AC1393" s="9">
        <f t="shared" si="196"/>
        <v>1329</v>
      </c>
      <c r="AD1393" s="9">
        <f t="shared" si="197"/>
        <v>1177</v>
      </c>
    </row>
    <row r="1394" spans="1:30" x14ac:dyDescent="0.3">
      <c r="A1394" s="8" t="s">
        <v>30</v>
      </c>
      <c r="B1394" s="8" t="s">
        <v>2590</v>
      </c>
      <c r="C1394" s="8">
        <v>2100</v>
      </c>
      <c r="D1394" s="8">
        <v>210000431</v>
      </c>
      <c r="E1394" s="8">
        <v>0</v>
      </c>
      <c r="F1394" s="8" t="s">
        <v>2857</v>
      </c>
      <c r="G1394" s="8" t="s">
        <v>2858</v>
      </c>
      <c r="H1394" s="8" t="s">
        <v>309</v>
      </c>
      <c r="I1394" s="8">
        <v>3</v>
      </c>
      <c r="J1394" s="8">
        <v>10</v>
      </c>
      <c r="K1394" s="8">
        <v>0</v>
      </c>
      <c r="L1394" s="8" t="s">
        <v>91</v>
      </c>
      <c r="M1394" s="8" t="s">
        <v>2850</v>
      </c>
      <c r="N1394" s="8"/>
      <c r="O1394" s="8" t="s">
        <v>38</v>
      </c>
      <c r="P1394" s="9">
        <v>4321.7</v>
      </c>
      <c r="Q1394" s="9">
        <v>0</v>
      </c>
      <c r="R1394" s="9">
        <v>0</v>
      </c>
      <c r="S1394" s="9">
        <v>0</v>
      </c>
      <c r="T1394" s="9">
        <f t="shared" si="195"/>
        <v>4321.7</v>
      </c>
      <c r="U1394" s="9">
        <v>-1613</v>
      </c>
      <c r="V1394" s="9">
        <v>-309</v>
      </c>
      <c r="W1394" s="9">
        <v>0</v>
      </c>
      <c r="X1394" s="9">
        <v>-309</v>
      </c>
      <c r="Y1394" s="9">
        <v>0</v>
      </c>
      <c r="Z1394" s="9">
        <v>0</v>
      </c>
      <c r="AA1394" s="9">
        <f t="shared" si="198"/>
        <v>-1922</v>
      </c>
      <c r="AB1394" s="9">
        <v>0</v>
      </c>
      <c r="AC1394" s="9">
        <f t="shared" si="196"/>
        <v>2708.7</v>
      </c>
      <c r="AD1394" s="9">
        <f t="shared" si="197"/>
        <v>2399.6999999999998</v>
      </c>
    </row>
    <row r="1395" spans="1:30" x14ac:dyDescent="0.3">
      <c r="A1395" s="8" t="s">
        <v>30</v>
      </c>
      <c r="B1395" s="8" t="s">
        <v>2590</v>
      </c>
      <c r="C1395" s="8">
        <v>2100</v>
      </c>
      <c r="D1395" s="8">
        <v>210000565</v>
      </c>
      <c r="E1395" s="8">
        <v>0</v>
      </c>
      <c r="F1395" s="8" t="s">
        <v>2859</v>
      </c>
      <c r="G1395" s="8" t="s">
        <v>848</v>
      </c>
      <c r="H1395" s="8" t="s">
        <v>309</v>
      </c>
      <c r="I1395" s="8">
        <v>2</v>
      </c>
      <c r="J1395" s="8">
        <v>10</v>
      </c>
      <c r="K1395" s="8">
        <v>0</v>
      </c>
      <c r="L1395" s="8" t="s">
        <v>344</v>
      </c>
      <c r="M1395" s="8" t="s">
        <v>1565</v>
      </c>
      <c r="N1395" s="8"/>
      <c r="O1395" s="8" t="s">
        <v>38</v>
      </c>
      <c r="P1395" s="9">
        <v>14000</v>
      </c>
      <c r="Q1395" s="9">
        <v>0</v>
      </c>
      <c r="R1395" s="9">
        <v>0</v>
      </c>
      <c r="S1395" s="9">
        <v>0</v>
      </c>
      <c r="T1395" s="9">
        <f t="shared" si="195"/>
        <v>14000</v>
      </c>
      <c r="U1395" s="9">
        <v>-4653</v>
      </c>
      <c r="V1395" s="9">
        <v>-1002</v>
      </c>
      <c r="W1395" s="9">
        <v>0</v>
      </c>
      <c r="X1395" s="9">
        <v>-1002</v>
      </c>
      <c r="Y1395" s="9">
        <v>0</v>
      </c>
      <c r="Z1395" s="9">
        <v>0</v>
      </c>
      <c r="AA1395" s="9">
        <f t="shared" si="198"/>
        <v>-5655</v>
      </c>
      <c r="AB1395" s="9">
        <v>0</v>
      </c>
      <c r="AC1395" s="9">
        <f t="shared" si="196"/>
        <v>9347</v>
      </c>
      <c r="AD1395" s="9">
        <f t="shared" si="197"/>
        <v>8345</v>
      </c>
    </row>
    <row r="1396" spans="1:30" x14ac:dyDescent="0.3">
      <c r="A1396" s="13" t="s">
        <v>30</v>
      </c>
      <c r="B1396" s="13" t="s">
        <v>2590</v>
      </c>
      <c r="C1396" s="8">
        <v>2100</v>
      </c>
      <c r="D1396" s="8">
        <v>210000619</v>
      </c>
      <c r="E1396" s="8">
        <v>0</v>
      </c>
      <c r="F1396" s="8" t="s">
        <v>2860</v>
      </c>
      <c r="G1396" s="8" t="s">
        <v>2861</v>
      </c>
      <c r="H1396" s="8" t="s">
        <v>309</v>
      </c>
      <c r="I1396" s="8">
        <v>2</v>
      </c>
      <c r="J1396" s="8">
        <v>10</v>
      </c>
      <c r="K1396" s="8">
        <v>0</v>
      </c>
      <c r="L1396" s="8" t="s">
        <v>553</v>
      </c>
      <c r="M1396" s="8" t="s">
        <v>2862</v>
      </c>
      <c r="N1396" s="8"/>
      <c r="O1396" s="8" t="s">
        <v>38</v>
      </c>
      <c r="P1396" s="9">
        <v>9131.7000000000007</v>
      </c>
      <c r="Q1396" s="9">
        <v>0</v>
      </c>
      <c r="R1396" s="9">
        <f t="shared" ref="R1396:R1398" si="202">-P1396</f>
        <v>-9131.7000000000007</v>
      </c>
      <c r="S1396" s="9">
        <v>0</v>
      </c>
      <c r="T1396" s="9">
        <f t="shared" si="195"/>
        <v>0</v>
      </c>
      <c r="U1396" s="9">
        <v>-2995</v>
      </c>
      <c r="V1396" s="9">
        <v>-654</v>
      </c>
      <c r="W1396" s="9">
        <v>0</v>
      </c>
      <c r="X1396" s="9">
        <v>-654</v>
      </c>
      <c r="Y1396" s="9">
        <f t="shared" ref="Y1396:Y1398" si="203">-(U1396+X1396+Z1396)</f>
        <v>3649</v>
      </c>
      <c r="Z1396" s="9">
        <v>0</v>
      </c>
      <c r="AA1396" s="9">
        <f t="shared" ref="AA1396:AA1398" si="204">U1396+X1396+Y1396+Z1396</f>
        <v>0</v>
      </c>
      <c r="AB1396" s="9">
        <v>5482.7000000000007</v>
      </c>
      <c r="AC1396" s="9">
        <f t="shared" si="196"/>
        <v>6136.7000000000007</v>
      </c>
      <c r="AD1396" s="9">
        <f t="shared" si="197"/>
        <v>0</v>
      </c>
    </row>
    <row r="1397" spans="1:30" x14ac:dyDescent="0.3">
      <c r="A1397" s="13" t="s">
        <v>30</v>
      </c>
      <c r="B1397" s="13" t="s">
        <v>2590</v>
      </c>
      <c r="C1397" s="8">
        <v>2100</v>
      </c>
      <c r="D1397" s="8">
        <v>210000620</v>
      </c>
      <c r="E1397" s="8">
        <v>0</v>
      </c>
      <c r="F1397" s="8" t="s">
        <v>2863</v>
      </c>
      <c r="G1397" s="8" t="s">
        <v>2864</v>
      </c>
      <c r="H1397" s="8" t="s">
        <v>309</v>
      </c>
      <c r="I1397" s="8">
        <v>4</v>
      </c>
      <c r="J1397" s="8">
        <v>10</v>
      </c>
      <c r="K1397" s="8">
        <v>0</v>
      </c>
      <c r="L1397" s="8" t="s">
        <v>553</v>
      </c>
      <c r="M1397" s="8" t="s">
        <v>2862</v>
      </c>
      <c r="N1397" s="8"/>
      <c r="O1397" s="8" t="s">
        <v>38</v>
      </c>
      <c r="P1397" s="9">
        <v>13896.55</v>
      </c>
      <c r="Q1397" s="9">
        <v>0</v>
      </c>
      <c r="R1397" s="9">
        <f t="shared" si="202"/>
        <v>-13896.55</v>
      </c>
      <c r="S1397" s="9">
        <v>0</v>
      </c>
      <c r="T1397" s="9">
        <f t="shared" si="195"/>
        <v>0</v>
      </c>
      <c r="U1397" s="9">
        <v>-4557</v>
      </c>
      <c r="V1397" s="9">
        <v>-995</v>
      </c>
      <c r="W1397" s="9">
        <v>0</v>
      </c>
      <c r="X1397" s="9">
        <v>-995</v>
      </c>
      <c r="Y1397" s="9">
        <f t="shared" si="203"/>
        <v>5552</v>
      </c>
      <c r="Z1397" s="9">
        <v>0</v>
      </c>
      <c r="AA1397" s="9">
        <f t="shared" si="204"/>
        <v>0</v>
      </c>
      <c r="AB1397" s="9">
        <v>8344.5499999999993</v>
      </c>
      <c r="AC1397" s="9">
        <f t="shared" si="196"/>
        <v>9339.5499999999993</v>
      </c>
      <c r="AD1397" s="9">
        <f t="shared" si="197"/>
        <v>0</v>
      </c>
    </row>
    <row r="1398" spans="1:30" x14ac:dyDescent="0.3">
      <c r="A1398" s="13" t="s">
        <v>30</v>
      </c>
      <c r="B1398" s="13" t="s">
        <v>2590</v>
      </c>
      <c r="C1398" s="8">
        <v>2100</v>
      </c>
      <c r="D1398" s="8">
        <v>210000651</v>
      </c>
      <c r="E1398" s="8">
        <v>0</v>
      </c>
      <c r="F1398" s="8" t="s">
        <v>2865</v>
      </c>
      <c r="G1398" s="8" t="s">
        <v>2866</v>
      </c>
      <c r="H1398" s="8" t="s">
        <v>309</v>
      </c>
      <c r="I1398" s="8">
        <v>1</v>
      </c>
      <c r="J1398" s="8">
        <v>10</v>
      </c>
      <c r="K1398" s="8">
        <v>0</v>
      </c>
      <c r="L1398" s="8" t="s">
        <v>537</v>
      </c>
      <c r="M1398" s="8" t="s">
        <v>2867</v>
      </c>
      <c r="N1398" s="8"/>
      <c r="O1398" s="8" t="s">
        <v>38</v>
      </c>
      <c r="P1398" s="9">
        <v>68980</v>
      </c>
      <c r="Q1398" s="9">
        <v>0</v>
      </c>
      <c r="R1398" s="9">
        <f t="shared" si="202"/>
        <v>-68980</v>
      </c>
      <c r="S1398" s="9">
        <v>0</v>
      </c>
      <c r="T1398" s="9">
        <f t="shared" si="195"/>
        <v>0</v>
      </c>
      <c r="U1398" s="9">
        <v>-20413</v>
      </c>
      <c r="V1398" s="9">
        <v>-4937</v>
      </c>
      <c r="W1398" s="9">
        <v>0</v>
      </c>
      <c r="X1398" s="9">
        <v>-4937</v>
      </c>
      <c r="Y1398" s="9">
        <f t="shared" si="203"/>
        <v>25350</v>
      </c>
      <c r="Z1398" s="9">
        <v>0</v>
      </c>
      <c r="AA1398" s="9">
        <f t="shared" si="204"/>
        <v>0</v>
      </c>
      <c r="AB1398" s="9">
        <v>43630</v>
      </c>
      <c r="AC1398" s="9">
        <f t="shared" si="196"/>
        <v>48567</v>
      </c>
      <c r="AD1398" s="9">
        <f t="shared" si="197"/>
        <v>0</v>
      </c>
    </row>
    <row r="1399" spans="1:30" x14ac:dyDescent="0.3">
      <c r="A1399" s="8" t="s">
        <v>30</v>
      </c>
      <c r="B1399" s="8" t="s">
        <v>2590</v>
      </c>
      <c r="C1399" s="8">
        <v>2100</v>
      </c>
      <c r="D1399" s="8">
        <v>210000683</v>
      </c>
      <c r="E1399" s="8">
        <v>0</v>
      </c>
      <c r="F1399" s="8" t="s">
        <v>2868</v>
      </c>
      <c r="G1399" s="8" t="s">
        <v>2869</v>
      </c>
      <c r="H1399" s="8" t="s">
        <v>309</v>
      </c>
      <c r="I1399" s="8">
        <v>1</v>
      </c>
      <c r="J1399" s="8">
        <v>10</v>
      </c>
      <c r="K1399" s="8">
        <v>0</v>
      </c>
      <c r="L1399" s="8" t="s">
        <v>207</v>
      </c>
      <c r="M1399" s="8" t="s">
        <v>208</v>
      </c>
      <c r="N1399" s="8"/>
      <c r="O1399" s="8" t="s">
        <v>38</v>
      </c>
      <c r="P1399" s="9">
        <v>4576.28</v>
      </c>
      <c r="Q1399" s="9">
        <v>0</v>
      </c>
      <c r="R1399" s="9">
        <v>0</v>
      </c>
      <c r="S1399" s="9">
        <v>0</v>
      </c>
      <c r="T1399" s="9">
        <f t="shared" si="195"/>
        <v>4576.28</v>
      </c>
      <c r="U1399" s="9">
        <v>-1293</v>
      </c>
      <c r="V1399" s="9">
        <v>-328</v>
      </c>
      <c r="W1399" s="9">
        <v>0</v>
      </c>
      <c r="X1399" s="9">
        <v>-328</v>
      </c>
      <c r="Y1399" s="9">
        <v>0</v>
      </c>
      <c r="Z1399" s="9">
        <v>0</v>
      </c>
      <c r="AA1399" s="9">
        <f t="shared" si="198"/>
        <v>-1621</v>
      </c>
      <c r="AB1399" s="9">
        <v>0</v>
      </c>
      <c r="AC1399" s="9">
        <f t="shared" si="196"/>
        <v>3283.2799999999997</v>
      </c>
      <c r="AD1399" s="9">
        <f t="shared" si="197"/>
        <v>2955.2799999999997</v>
      </c>
    </row>
    <row r="1400" spans="1:30" x14ac:dyDescent="0.3">
      <c r="A1400" s="8" t="s">
        <v>30</v>
      </c>
      <c r="B1400" s="8" t="s">
        <v>2590</v>
      </c>
      <c r="C1400" s="8">
        <v>2100</v>
      </c>
      <c r="D1400" s="8">
        <v>210000694</v>
      </c>
      <c r="E1400" s="8">
        <v>0</v>
      </c>
      <c r="F1400" s="8" t="s">
        <v>2870</v>
      </c>
      <c r="G1400" s="8" t="s">
        <v>2871</v>
      </c>
      <c r="H1400" s="8" t="s">
        <v>309</v>
      </c>
      <c r="I1400" s="8">
        <v>3</v>
      </c>
      <c r="J1400" s="8">
        <v>10</v>
      </c>
      <c r="K1400" s="8">
        <v>0</v>
      </c>
      <c r="L1400" s="8" t="s">
        <v>1088</v>
      </c>
      <c r="M1400" s="8" t="s">
        <v>2872</v>
      </c>
      <c r="N1400" s="8"/>
      <c r="O1400" s="8" t="s">
        <v>38</v>
      </c>
      <c r="P1400" s="9">
        <v>18240.34</v>
      </c>
      <c r="Q1400" s="9">
        <v>0</v>
      </c>
      <c r="R1400" s="9">
        <v>0</v>
      </c>
      <c r="S1400" s="9">
        <v>0</v>
      </c>
      <c r="T1400" s="9">
        <f t="shared" si="195"/>
        <v>18240.34</v>
      </c>
      <c r="U1400" s="9">
        <v>-4962</v>
      </c>
      <c r="V1400" s="9">
        <v>-1306</v>
      </c>
      <c r="W1400" s="9">
        <v>0</v>
      </c>
      <c r="X1400" s="9">
        <v>-1306</v>
      </c>
      <c r="Y1400" s="9">
        <v>0</v>
      </c>
      <c r="Z1400" s="9">
        <v>0</v>
      </c>
      <c r="AA1400" s="9">
        <f t="shared" si="198"/>
        <v>-6268</v>
      </c>
      <c r="AB1400" s="9">
        <v>0</v>
      </c>
      <c r="AC1400" s="9">
        <f t="shared" si="196"/>
        <v>13278.34</v>
      </c>
      <c r="AD1400" s="9">
        <f t="shared" si="197"/>
        <v>11972.34</v>
      </c>
    </row>
    <row r="1401" spans="1:30" x14ac:dyDescent="0.3">
      <c r="A1401" s="8" t="s">
        <v>30</v>
      </c>
      <c r="B1401" s="8" t="s">
        <v>2590</v>
      </c>
      <c r="C1401" s="8">
        <v>2100</v>
      </c>
      <c r="D1401" s="8">
        <v>210000695</v>
      </c>
      <c r="E1401" s="8">
        <v>0</v>
      </c>
      <c r="F1401" s="8" t="s">
        <v>2873</v>
      </c>
      <c r="G1401" s="8" t="s">
        <v>2874</v>
      </c>
      <c r="H1401" s="8" t="s">
        <v>309</v>
      </c>
      <c r="I1401" s="8">
        <v>3</v>
      </c>
      <c r="J1401" s="8">
        <v>10</v>
      </c>
      <c r="K1401" s="8">
        <v>0</v>
      </c>
      <c r="L1401" s="8" t="s">
        <v>1088</v>
      </c>
      <c r="M1401" s="8" t="s">
        <v>2872</v>
      </c>
      <c r="N1401" s="8"/>
      <c r="O1401" s="8" t="s">
        <v>38</v>
      </c>
      <c r="P1401" s="9">
        <v>24300</v>
      </c>
      <c r="Q1401" s="9">
        <v>0</v>
      </c>
      <c r="R1401" s="9">
        <v>0</v>
      </c>
      <c r="S1401" s="9">
        <v>0</v>
      </c>
      <c r="T1401" s="9">
        <f t="shared" si="195"/>
        <v>24300</v>
      </c>
      <c r="U1401" s="9">
        <v>-6611</v>
      </c>
      <c r="V1401" s="9">
        <v>-1740</v>
      </c>
      <c r="W1401" s="9">
        <v>0</v>
      </c>
      <c r="X1401" s="9">
        <v>-1740</v>
      </c>
      <c r="Y1401" s="9">
        <v>0</v>
      </c>
      <c r="Z1401" s="9">
        <v>0</v>
      </c>
      <c r="AA1401" s="9">
        <f t="shared" si="198"/>
        <v>-8351</v>
      </c>
      <c r="AB1401" s="9">
        <v>0</v>
      </c>
      <c r="AC1401" s="9">
        <f t="shared" si="196"/>
        <v>17689</v>
      </c>
      <c r="AD1401" s="9">
        <f t="shared" si="197"/>
        <v>15949</v>
      </c>
    </row>
    <row r="1402" spans="1:30" x14ac:dyDescent="0.3">
      <c r="A1402" s="8" t="s">
        <v>30</v>
      </c>
      <c r="B1402" s="8" t="s">
        <v>2590</v>
      </c>
      <c r="C1402" s="8">
        <v>2100</v>
      </c>
      <c r="D1402" s="8">
        <v>210000696</v>
      </c>
      <c r="E1402" s="8">
        <v>0</v>
      </c>
      <c r="F1402" s="8" t="s">
        <v>2875</v>
      </c>
      <c r="G1402" s="8" t="s">
        <v>2876</v>
      </c>
      <c r="H1402" s="8" t="s">
        <v>309</v>
      </c>
      <c r="I1402" s="8">
        <v>1</v>
      </c>
      <c r="J1402" s="8">
        <v>10</v>
      </c>
      <c r="K1402" s="8">
        <v>0</v>
      </c>
      <c r="L1402" s="8" t="s">
        <v>1088</v>
      </c>
      <c r="M1402" s="8" t="s">
        <v>2872</v>
      </c>
      <c r="N1402" s="8"/>
      <c r="O1402" s="8" t="s">
        <v>38</v>
      </c>
      <c r="P1402" s="9">
        <v>4380</v>
      </c>
      <c r="Q1402" s="9">
        <v>0</v>
      </c>
      <c r="R1402" s="9">
        <v>0</v>
      </c>
      <c r="S1402" s="9">
        <v>0</v>
      </c>
      <c r="T1402" s="9">
        <f t="shared" si="195"/>
        <v>4380</v>
      </c>
      <c r="U1402" s="9">
        <v>-1191</v>
      </c>
      <c r="V1402" s="9">
        <v>-314</v>
      </c>
      <c r="W1402" s="9">
        <v>0</v>
      </c>
      <c r="X1402" s="9">
        <v>-314</v>
      </c>
      <c r="Y1402" s="9">
        <v>0</v>
      </c>
      <c r="Z1402" s="9">
        <v>0</v>
      </c>
      <c r="AA1402" s="9">
        <f t="shared" si="198"/>
        <v>-1505</v>
      </c>
      <c r="AB1402" s="9">
        <v>0</v>
      </c>
      <c r="AC1402" s="9">
        <f t="shared" si="196"/>
        <v>3189</v>
      </c>
      <c r="AD1402" s="9">
        <f t="shared" si="197"/>
        <v>2875</v>
      </c>
    </row>
    <row r="1403" spans="1:30" x14ac:dyDescent="0.3">
      <c r="A1403" s="8" t="s">
        <v>30</v>
      </c>
      <c r="B1403" s="8" t="s">
        <v>2590</v>
      </c>
      <c r="C1403" s="8">
        <v>2100</v>
      </c>
      <c r="D1403" s="8">
        <v>210000700</v>
      </c>
      <c r="E1403" s="8">
        <v>0</v>
      </c>
      <c r="F1403" s="8" t="s">
        <v>2877</v>
      </c>
      <c r="G1403" s="8" t="s">
        <v>2878</v>
      </c>
      <c r="H1403" s="8" t="s">
        <v>309</v>
      </c>
      <c r="I1403" s="8">
        <v>1</v>
      </c>
      <c r="J1403" s="8">
        <v>10</v>
      </c>
      <c r="K1403" s="8">
        <v>0</v>
      </c>
      <c r="L1403" s="8" t="s">
        <v>211</v>
      </c>
      <c r="M1403" s="8" t="s">
        <v>2879</v>
      </c>
      <c r="N1403" s="8"/>
      <c r="O1403" s="8" t="s">
        <v>38</v>
      </c>
      <c r="P1403" s="9">
        <v>161907.85</v>
      </c>
      <c r="Q1403" s="9">
        <v>0</v>
      </c>
      <c r="R1403" s="9">
        <v>0</v>
      </c>
      <c r="S1403" s="9">
        <v>0</v>
      </c>
      <c r="T1403" s="9">
        <f t="shared" si="195"/>
        <v>161907.85</v>
      </c>
      <c r="U1403" s="9">
        <v>-43125</v>
      </c>
      <c r="V1403" s="9">
        <v>-11591</v>
      </c>
      <c r="W1403" s="9">
        <v>0</v>
      </c>
      <c r="X1403" s="9">
        <v>-11591</v>
      </c>
      <c r="Y1403" s="9">
        <v>0</v>
      </c>
      <c r="Z1403" s="9">
        <v>0</v>
      </c>
      <c r="AA1403" s="9">
        <f t="shared" si="198"/>
        <v>-54716</v>
      </c>
      <c r="AB1403" s="9">
        <v>0</v>
      </c>
      <c r="AC1403" s="9">
        <f t="shared" si="196"/>
        <v>118782.85</v>
      </c>
      <c r="AD1403" s="9">
        <f t="shared" si="197"/>
        <v>107191.85</v>
      </c>
    </row>
    <row r="1404" spans="1:30" x14ac:dyDescent="0.3">
      <c r="A1404" s="13" t="s">
        <v>30</v>
      </c>
      <c r="B1404" s="13" t="s">
        <v>2590</v>
      </c>
      <c r="C1404" s="8">
        <v>2100</v>
      </c>
      <c r="D1404" s="8">
        <v>210000901</v>
      </c>
      <c r="E1404" s="8">
        <v>0</v>
      </c>
      <c r="F1404" s="8" t="s">
        <v>2880</v>
      </c>
      <c r="G1404" s="8" t="s">
        <v>2806</v>
      </c>
      <c r="H1404" s="8" t="s">
        <v>309</v>
      </c>
      <c r="I1404" s="8">
        <v>7</v>
      </c>
      <c r="J1404" s="8">
        <v>6</v>
      </c>
      <c r="K1404" s="8">
        <v>1</v>
      </c>
      <c r="L1404" s="8" t="s">
        <v>1327</v>
      </c>
      <c r="M1404" s="8" t="s">
        <v>1327</v>
      </c>
      <c r="N1404" s="8"/>
      <c r="O1404" s="8" t="s">
        <v>38</v>
      </c>
      <c r="P1404" s="9">
        <v>10237.5</v>
      </c>
      <c r="Q1404" s="9">
        <v>0</v>
      </c>
      <c r="R1404" s="9">
        <f t="shared" ref="R1404:R1408" si="205">-P1404</f>
        <v>-10237.5</v>
      </c>
      <c r="S1404" s="9">
        <v>0</v>
      </c>
      <c r="T1404" s="9">
        <f t="shared" si="195"/>
        <v>0</v>
      </c>
      <c r="U1404" s="9">
        <v>-5431.21</v>
      </c>
      <c r="V1404" s="9">
        <v>-733</v>
      </c>
      <c r="W1404" s="9">
        <v>0</v>
      </c>
      <c r="X1404" s="9">
        <v>-733</v>
      </c>
      <c r="Y1404" s="9">
        <f t="shared" ref="Y1404:Y1408" si="206">-(U1404+X1404+Z1404)</f>
        <v>6164.21</v>
      </c>
      <c r="Z1404" s="9">
        <v>0</v>
      </c>
      <c r="AA1404" s="9">
        <f t="shared" ref="AA1404:AA1408" si="207">U1404+X1404+Y1404+Z1404</f>
        <v>0</v>
      </c>
      <c r="AB1404" s="9">
        <v>4073.29</v>
      </c>
      <c r="AC1404" s="9">
        <f t="shared" si="196"/>
        <v>4806.29</v>
      </c>
      <c r="AD1404" s="9">
        <f t="shared" si="197"/>
        <v>0</v>
      </c>
    </row>
    <row r="1405" spans="1:30" x14ac:dyDescent="0.3">
      <c r="A1405" s="13" t="s">
        <v>30</v>
      </c>
      <c r="B1405" s="13" t="s">
        <v>2590</v>
      </c>
      <c r="C1405" s="8">
        <v>2100</v>
      </c>
      <c r="D1405" s="8">
        <v>210000902</v>
      </c>
      <c r="E1405" s="8">
        <v>0</v>
      </c>
      <c r="F1405" s="8" t="s">
        <v>2881</v>
      </c>
      <c r="G1405" s="8" t="s">
        <v>2882</v>
      </c>
      <c r="H1405" s="8" t="s">
        <v>309</v>
      </c>
      <c r="I1405" s="8">
        <v>1</v>
      </c>
      <c r="J1405" s="8">
        <v>6</v>
      </c>
      <c r="K1405" s="8">
        <v>1</v>
      </c>
      <c r="L1405" s="8" t="s">
        <v>1327</v>
      </c>
      <c r="M1405" s="8" t="s">
        <v>1327</v>
      </c>
      <c r="N1405" s="8"/>
      <c r="O1405" s="8" t="s">
        <v>38</v>
      </c>
      <c r="P1405" s="9">
        <v>1687.5</v>
      </c>
      <c r="Q1405" s="9">
        <v>0</v>
      </c>
      <c r="R1405" s="9">
        <f t="shared" si="205"/>
        <v>-1687.5</v>
      </c>
      <c r="S1405" s="9">
        <v>0</v>
      </c>
      <c r="T1405" s="9">
        <f t="shared" si="195"/>
        <v>0</v>
      </c>
      <c r="U1405" s="9">
        <v>-895.99</v>
      </c>
      <c r="V1405" s="9">
        <v>-121</v>
      </c>
      <c r="W1405" s="9">
        <v>0</v>
      </c>
      <c r="X1405" s="9">
        <v>-121</v>
      </c>
      <c r="Y1405" s="9">
        <f t="shared" si="206"/>
        <v>1016.99</v>
      </c>
      <c r="Z1405" s="9">
        <v>0</v>
      </c>
      <c r="AA1405" s="9">
        <f t="shared" si="207"/>
        <v>0</v>
      </c>
      <c r="AB1405" s="9">
        <v>670.51</v>
      </c>
      <c r="AC1405" s="9">
        <f t="shared" si="196"/>
        <v>791.51</v>
      </c>
      <c r="AD1405" s="9">
        <f t="shared" si="197"/>
        <v>0</v>
      </c>
    </row>
    <row r="1406" spans="1:30" x14ac:dyDescent="0.3">
      <c r="A1406" s="13" t="s">
        <v>30</v>
      </c>
      <c r="B1406" s="13" t="s">
        <v>2590</v>
      </c>
      <c r="C1406" s="8">
        <v>2100</v>
      </c>
      <c r="D1406" s="8">
        <v>210000903</v>
      </c>
      <c r="E1406" s="8">
        <v>0</v>
      </c>
      <c r="F1406" s="8" t="s">
        <v>2883</v>
      </c>
      <c r="G1406" s="8" t="s">
        <v>2814</v>
      </c>
      <c r="H1406" s="8" t="s">
        <v>309</v>
      </c>
      <c r="I1406" s="8">
        <v>1</v>
      </c>
      <c r="J1406" s="8">
        <v>6</v>
      </c>
      <c r="K1406" s="8">
        <v>1</v>
      </c>
      <c r="L1406" s="8" t="s">
        <v>1327</v>
      </c>
      <c r="M1406" s="8" t="s">
        <v>1327</v>
      </c>
      <c r="N1406" s="8"/>
      <c r="O1406" s="8" t="s">
        <v>38</v>
      </c>
      <c r="P1406" s="9">
        <v>5568.75</v>
      </c>
      <c r="Q1406" s="9">
        <v>0</v>
      </c>
      <c r="R1406" s="9">
        <f t="shared" si="205"/>
        <v>-5568.75</v>
      </c>
      <c r="S1406" s="9">
        <v>0</v>
      </c>
      <c r="T1406" s="9">
        <f t="shared" si="195"/>
        <v>0</v>
      </c>
      <c r="U1406" s="9">
        <v>-2956.17</v>
      </c>
      <c r="V1406" s="9">
        <v>-398</v>
      </c>
      <c r="W1406" s="9">
        <v>0</v>
      </c>
      <c r="X1406" s="9">
        <v>-398</v>
      </c>
      <c r="Y1406" s="9">
        <f t="shared" si="206"/>
        <v>3354.17</v>
      </c>
      <c r="Z1406" s="9">
        <v>0</v>
      </c>
      <c r="AA1406" s="9">
        <f t="shared" si="207"/>
        <v>0</v>
      </c>
      <c r="AB1406" s="9">
        <v>2214.58</v>
      </c>
      <c r="AC1406" s="9">
        <f t="shared" si="196"/>
        <v>2612.58</v>
      </c>
      <c r="AD1406" s="9">
        <f t="shared" si="197"/>
        <v>0</v>
      </c>
    </row>
    <row r="1407" spans="1:30" x14ac:dyDescent="0.3">
      <c r="A1407" s="13" t="s">
        <v>30</v>
      </c>
      <c r="B1407" s="13" t="s">
        <v>2590</v>
      </c>
      <c r="C1407" s="8">
        <v>2100</v>
      </c>
      <c r="D1407" s="8">
        <v>210000904</v>
      </c>
      <c r="E1407" s="8">
        <v>0</v>
      </c>
      <c r="F1407" s="8" t="s">
        <v>2884</v>
      </c>
      <c r="G1407" s="8" t="s">
        <v>2885</v>
      </c>
      <c r="H1407" s="8" t="s">
        <v>309</v>
      </c>
      <c r="I1407" s="8">
        <v>1</v>
      </c>
      <c r="J1407" s="8">
        <v>6</v>
      </c>
      <c r="K1407" s="8">
        <v>1</v>
      </c>
      <c r="L1407" s="8" t="s">
        <v>1327</v>
      </c>
      <c r="M1407" s="8" t="s">
        <v>1327</v>
      </c>
      <c r="N1407" s="8"/>
      <c r="O1407" s="8" t="s">
        <v>38</v>
      </c>
      <c r="P1407" s="9">
        <v>1575</v>
      </c>
      <c r="Q1407" s="9">
        <v>0</v>
      </c>
      <c r="R1407" s="9">
        <f t="shared" si="205"/>
        <v>-1575</v>
      </c>
      <c r="S1407" s="9">
        <v>0</v>
      </c>
      <c r="T1407" s="9">
        <f t="shared" si="195"/>
        <v>0</v>
      </c>
      <c r="U1407" s="9">
        <v>-835.73</v>
      </c>
      <c r="V1407" s="9">
        <v>-113</v>
      </c>
      <c r="W1407" s="9">
        <v>0</v>
      </c>
      <c r="X1407" s="9">
        <v>-113</v>
      </c>
      <c r="Y1407" s="9">
        <f t="shared" si="206"/>
        <v>948.73</v>
      </c>
      <c r="Z1407" s="9">
        <v>0</v>
      </c>
      <c r="AA1407" s="9">
        <f t="shared" si="207"/>
        <v>0</v>
      </c>
      <c r="AB1407" s="9">
        <v>626.27</v>
      </c>
      <c r="AC1407" s="9">
        <f t="shared" si="196"/>
        <v>739.27</v>
      </c>
      <c r="AD1407" s="9">
        <f t="shared" si="197"/>
        <v>0</v>
      </c>
    </row>
    <row r="1408" spans="1:30" x14ac:dyDescent="0.3">
      <c r="A1408" s="13" t="s">
        <v>30</v>
      </c>
      <c r="B1408" s="13" t="s">
        <v>2590</v>
      </c>
      <c r="C1408" s="8">
        <v>2100</v>
      </c>
      <c r="D1408" s="8">
        <v>210000905</v>
      </c>
      <c r="E1408" s="8">
        <v>0</v>
      </c>
      <c r="F1408" s="8" t="s">
        <v>2886</v>
      </c>
      <c r="G1408" s="8" t="s">
        <v>2887</v>
      </c>
      <c r="H1408" s="8" t="s">
        <v>309</v>
      </c>
      <c r="I1408" s="8">
        <v>1</v>
      </c>
      <c r="J1408" s="8">
        <v>6</v>
      </c>
      <c r="K1408" s="8">
        <v>1</v>
      </c>
      <c r="L1408" s="8" t="s">
        <v>1327</v>
      </c>
      <c r="M1408" s="8" t="s">
        <v>1327</v>
      </c>
      <c r="N1408" s="8"/>
      <c r="O1408" s="8" t="s">
        <v>38</v>
      </c>
      <c r="P1408" s="9">
        <v>6195</v>
      </c>
      <c r="Q1408" s="9">
        <v>0</v>
      </c>
      <c r="R1408" s="9">
        <f t="shared" si="205"/>
        <v>-6195</v>
      </c>
      <c r="S1408" s="9">
        <v>0</v>
      </c>
      <c r="T1408" s="9">
        <f t="shared" si="195"/>
        <v>0</v>
      </c>
      <c r="U1408" s="9">
        <v>-3287.05</v>
      </c>
      <c r="V1408" s="9">
        <v>-443</v>
      </c>
      <c r="W1408" s="9">
        <v>0</v>
      </c>
      <c r="X1408" s="9">
        <v>-443</v>
      </c>
      <c r="Y1408" s="9">
        <f t="shared" si="206"/>
        <v>3730.05</v>
      </c>
      <c r="Z1408" s="9">
        <v>0</v>
      </c>
      <c r="AA1408" s="9">
        <f t="shared" si="207"/>
        <v>0</v>
      </c>
      <c r="AB1408" s="9">
        <v>2464.9499999999998</v>
      </c>
      <c r="AC1408" s="9">
        <f t="shared" si="196"/>
        <v>2907.95</v>
      </c>
      <c r="AD1408" s="9">
        <f t="shared" si="197"/>
        <v>0</v>
      </c>
    </row>
    <row r="1409" spans="1:30" x14ac:dyDescent="0.3">
      <c r="A1409" s="8" t="s">
        <v>30</v>
      </c>
      <c r="B1409" s="8" t="s">
        <v>2590</v>
      </c>
      <c r="C1409" s="8">
        <v>2100</v>
      </c>
      <c r="D1409" s="8">
        <v>210001206</v>
      </c>
      <c r="E1409" s="8">
        <v>0</v>
      </c>
      <c r="F1409" s="8" t="s">
        <v>2888</v>
      </c>
      <c r="G1409" s="8" t="s">
        <v>953</v>
      </c>
      <c r="H1409" s="8" t="s">
        <v>309</v>
      </c>
      <c r="I1409" s="8">
        <v>10</v>
      </c>
      <c r="J1409" s="8">
        <v>10</v>
      </c>
      <c r="K1409" s="8">
        <v>0</v>
      </c>
      <c r="L1409" s="8" t="s">
        <v>380</v>
      </c>
      <c r="M1409" s="8" t="s">
        <v>2889</v>
      </c>
      <c r="N1409" s="8"/>
      <c r="O1409" s="8" t="s">
        <v>38</v>
      </c>
      <c r="P1409" s="9">
        <v>16946</v>
      </c>
      <c r="Q1409" s="9">
        <v>0</v>
      </c>
      <c r="R1409" s="9">
        <v>0</v>
      </c>
      <c r="S1409" s="9">
        <v>0</v>
      </c>
      <c r="T1409" s="9">
        <f t="shared" si="195"/>
        <v>16946</v>
      </c>
      <c r="U1409" s="9">
        <v>-221</v>
      </c>
      <c r="V1409" s="9">
        <v>-1213</v>
      </c>
      <c r="W1409" s="9">
        <v>0</v>
      </c>
      <c r="X1409" s="9">
        <v>-1213</v>
      </c>
      <c r="Y1409" s="9">
        <v>0</v>
      </c>
      <c r="Z1409" s="9">
        <v>0</v>
      </c>
      <c r="AA1409" s="9">
        <f t="shared" si="198"/>
        <v>-1434</v>
      </c>
      <c r="AB1409" s="9">
        <v>0</v>
      </c>
      <c r="AC1409" s="9">
        <f t="shared" si="196"/>
        <v>16725</v>
      </c>
      <c r="AD1409" s="9">
        <f t="shared" si="197"/>
        <v>15512</v>
      </c>
    </row>
    <row r="1410" spans="1:30" x14ac:dyDescent="0.3">
      <c r="A1410" s="8" t="s">
        <v>30</v>
      </c>
      <c r="B1410" s="8" t="s">
        <v>2890</v>
      </c>
      <c r="C1410" s="8">
        <v>1200</v>
      </c>
      <c r="D1410" s="8">
        <v>120000076</v>
      </c>
      <c r="E1410" s="8">
        <v>0</v>
      </c>
      <c r="F1410" s="8" t="s">
        <v>2891</v>
      </c>
      <c r="G1410" s="8" t="s">
        <v>2892</v>
      </c>
      <c r="H1410" s="8" t="s">
        <v>517</v>
      </c>
      <c r="I1410" s="8">
        <v>795</v>
      </c>
      <c r="J1410" s="8">
        <v>1</v>
      </c>
      <c r="K1410" s="8">
        <v>5</v>
      </c>
      <c r="L1410" s="8" t="s">
        <v>2893</v>
      </c>
      <c r="M1410" s="8" t="s">
        <v>53</v>
      </c>
      <c r="N1410" s="8"/>
      <c r="O1410" s="8" t="s">
        <v>38</v>
      </c>
      <c r="P1410" s="9">
        <v>57033</v>
      </c>
      <c r="Q1410" s="9">
        <v>0</v>
      </c>
      <c r="R1410" s="9">
        <v>0</v>
      </c>
      <c r="S1410" s="9">
        <v>0</v>
      </c>
      <c r="T1410" s="9">
        <f t="shared" si="195"/>
        <v>57033</v>
      </c>
      <c r="U1410" s="9">
        <v>-54181.279999999999</v>
      </c>
      <c r="V1410" s="9">
        <v>0</v>
      </c>
      <c r="W1410" s="9">
        <v>0</v>
      </c>
      <c r="X1410" s="9">
        <v>0</v>
      </c>
      <c r="Y1410" s="9">
        <v>0</v>
      </c>
      <c r="Z1410" s="9">
        <v>0</v>
      </c>
      <c r="AA1410" s="9">
        <f t="shared" si="198"/>
        <v>-54181.279999999999</v>
      </c>
      <c r="AB1410" s="9">
        <v>0</v>
      </c>
      <c r="AC1410" s="9">
        <f t="shared" si="196"/>
        <v>2851.7200000000012</v>
      </c>
      <c r="AD1410" s="9">
        <f t="shared" si="197"/>
        <v>2851.7200000000012</v>
      </c>
    </row>
    <row r="1411" spans="1:30" x14ac:dyDescent="0.3">
      <c r="A1411" s="13" t="s">
        <v>30</v>
      </c>
      <c r="B1411" s="13" t="s">
        <v>2890</v>
      </c>
      <c r="C1411" s="8">
        <v>1200</v>
      </c>
      <c r="D1411" s="8">
        <v>120000077</v>
      </c>
      <c r="E1411" s="8">
        <v>0</v>
      </c>
      <c r="F1411" s="8" t="s">
        <v>2894</v>
      </c>
      <c r="G1411" s="8" t="s">
        <v>2895</v>
      </c>
      <c r="H1411" s="8" t="s">
        <v>517</v>
      </c>
      <c r="I1411" s="8">
        <v>1</v>
      </c>
      <c r="J1411" s="8">
        <v>1</v>
      </c>
      <c r="K1411" s="8">
        <v>6</v>
      </c>
      <c r="L1411" s="8" t="s">
        <v>2896</v>
      </c>
      <c r="M1411" s="8" t="s">
        <v>53</v>
      </c>
      <c r="N1411" s="8"/>
      <c r="O1411" s="8" t="s">
        <v>38</v>
      </c>
      <c r="P1411" s="9">
        <v>2455783</v>
      </c>
      <c r="Q1411" s="9">
        <v>0</v>
      </c>
      <c r="R1411" s="9">
        <f t="shared" ref="R1411:R1433" si="208">-P1411</f>
        <v>-2455783</v>
      </c>
      <c r="S1411" s="9">
        <v>0</v>
      </c>
      <c r="T1411" s="9">
        <f t="shared" si="195"/>
        <v>0</v>
      </c>
      <c r="U1411" s="9">
        <v>-2332993.85</v>
      </c>
      <c r="V1411" s="9">
        <v>0</v>
      </c>
      <c r="W1411" s="9">
        <v>0</v>
      </c>
      <c r="X1411" s="9">
        <v>0</v>
      </c>
      <c r="Y1411" s="9">
        <f t="shared" ref="Y1411:Y1433" si="209">-(U1411+X1411+Z1411)</f>
        <v>2332993.85</v>
      </c>
      <c r="Z1411" s="9">
        <v>0</v>
      </c>
      <c r="AA1411" s="9">
        <f t="shared" ref="AA1411:AA1433" si="210">U1411+X1411+Y1411+Z1411</f>
        <v>0</v>
      </c>
      <c r="AB1411" s="9">
        <v>122789.14999999991</v>
      </c>
      <c r="AC1411" s="9">
        <f t="shared" si="196"/>
        <v>122789.14999999991</v>
      </c>
      <c r="AD1411" s="9">
        <f t="shared" si="197"/>
        <v>0</v>
      </c>
    </row>
    <row r="1412" spans="1:30" x14ac:dyDescent="0.3">
      <c r="A1412" s="13" t="s">
        <v>30</v>
      </c>
      <c r="B1412" s="13" t="s">
        <v>2890</v>
      </c>
      <c r="C1412" s="8">
        <v>1200</v>
      </c>
      <c r="D1412" s="8">
        <v>120000083</v>
      </c>
      <c r="E1412" s="8">
        <v>0</v>
      </c>
      <c r="F1412" s="8" t="s">
        <v>2897</v>
      </c>
      <c r="G1412" s="8" t="s">
        <v>2275</v>
      </c>
      <c r="H1412" s="8" t="s">
        <v>517</v>
      </c>
      <c r="I1412" s="8">
        <v>262.5</v>
      </c>
      <c r="J1412" s="8">
        <v>2</v>
      </c>
      <c r="K1412" s="8">
        <v>0</v>
      </c>
      <c r="L1412" s="8" t="s">
        <v>2898</v>
      </c>
      <c r="M1412" s="8" t="s">
        <v>53</v>
      </c>
      <c r="N1412" s="8"/>
      <c r="O1412" s="8" t="s">
        <v>38</v>
      </c>
      <c r="P1412" s="9">
        <v>78750</v>
      </c>
      <c r="Q1412" s="9">
        <v>0</v>
      </c>
      <c r="R1412" s="9">
        <f t="shared" si="208"/>
        <v>-78750</v>
      </c>
      <c r="S1412" s="9">
        <v>0</v>
      </c>
      <c r="T1412" s="9">
        <f t="shared" si="195"/>
        <v>0</v>
      </c>
      <c r="U1412" s="9">
        <v>-74812.5</v>
      </c>
      <c r="V1412" s="9">
        <v>0</v>
      </c>
      <c r="W1412" s="9">
        <v>0</v>
      </c>
      <c r="X1412" s="9">
        <v>0</v>
      </c>
      <c r="Y1412" s="9">
        <f t="shared" si="209"/>
        <v>74812.5</v>
      </c>
      <c r="Z1412" s="9">
        <v>0</v>
      </c>
      <c r="AA1412" s="9">
        <f t="shared" si="210"/>
        <v>0</v>
      </c>
      <c r="AB1412" s="9">
        <v>3937.5</v>
      </c>
      <c r="AC1412" s="9">
        <f t="shared" si="196"/>
        <v>3937.5</v>
      </c>
      <c r="AD1412" s="9">
        <f t="shared" si="197"/>
        <v>0</v>
      </c>
    </row>
    <row r="1413" spans="1:30" x14ac:dyDescent="0.3">
      <c r="A1413" s="13" t="s">
        <v>30</v>
      </c>
      <c r="B1413" s="13" t="s">
        <v>2890</v>
      </c>
      <c r="C1413" s="8">
        <v>1200</v>
      </c>
      <c r="D1413" s="8">
        <v>120000084</v>
      </c>
      <c r="E1413" s="8">
        <v>0</v>
      </c>
      <c r="F1413" s="8" t="s">
        <v>2899</v>
      </c>
      <c r="G1413" s="8" t="s">
        <v>2900</v>
      </c>
      <c r="H1413" s="8" t="s">
        <v>517</v>
      </c>
      <c r="I1413" s="8">
        <v>1</v>
      </c>
      <c r="J1413" s="8">
        <v>2</v>
      </c>
      <c r="K1413" s="8">
        <v>0</v>
      </c>
      <c r="L1413" s="8" t="s">
        <v>388</v>
      </c>
      <c r="M1413" s="8" t="s">
        <v>53</v>
      </c>
      <c r="N1413" s="8"/>
      <c r="O1413" s="8" t="s">
        <v>38</v>
      </c>
      <c r="P1413" s="9">
        <v>334624.45</v>
      </c>
      <c r="Q1413" s="9">
        <v>0</v>
      </c>
      <c r="R1413" s="9">
        <f t="shared" si="208"/>
        <v>-334624.45</v>
      </c>
      <c r="S1413" s="9">
        <v>0</v>
      </c>
      <c r="T1413" s="9">
        <f t="shared" ref="T1413:T1476" si="211">P1413+Q1413+R1413+S1413</f>
        <v>0</v>
      </c>
      <c r="U1413" s="9">
        <v>-317893.19</v>
      </c>
      <c r="V1413" s="9">
        <v>0</v>
      </c>
      <c r="W1413" s="9">
        <v>0</v>
      </c>
      <c r="X1413" s="9">
        <v>0</v>
      </c>
      <c r="Y1413" s="9">
        <f t="shared" si="209"/>
        <v>317893.19</v>
      </c>
      <c r="Z1413" s="9">
        <v>0</v>
      </c>
      <c r="AA1413" s="9">
        <f t="shared" si="210"/>
        <v>0</v>
      </c>
      <c r="AB1413" s="9">
        <v>16731.260000000009</v>
      </c>
      <c r="AC1413" s="9">
        <f t="shared" ref="AC1413:AC1476" si="212">P1413+U1413</f>
        <v>16731.260000000009</v>
      </c>
      <c r="AD1413" s="9">
        <f t="shared" ref="AD1413:AD1476" si="213">T1413+AA1413</f>
        <v>0</v>
      </c>
    </row>
    <row r="1414" spans="1:30" x14ac:dyDescent="0.3">
      <c r="A1414" s="13" t="s">
        <v>30</v>
      </c>
      <c r="B1414" s="13" t="s">
        <v>2890</v>
      </c>
      <c r="C1414" s="8">
        <v>1200</v>
      </c>
      <c r="D1414" s="8">
        <v>120000085</v>
      </c>
      <c r="E1414" s="8">
        <v>0</v>
      </c>
      <c r="F1414" s="8" t="s">
        <v>2901</v>
      </c>
      <c r="G1414" s="8" t="s">
        <v>2902</v>
      </c>
      <c r="H1414" s="8" t="s">
        <v>517</v>
      </c>
      <c r="I1414" s="8">
        <v>144</v>
      </c>
      <c r="J1414" s="8">
        <v>2</v>
      </c>
      <c r="K1414" s="8">
        <v>3</v>
      </c>
      <c r="L1414" s="8" t="s">
        <v>2903</v>
      </c>
      <c r="M1414" s="8" t="s">
        <v>53</v>
      </c>
      <c r="N1414" s="8"/>
      <c r="O1414" s="8" t="s">
        <v>38</v>
      </c>
      <c r="P1414" s="9">
        <v>43200</v>
      </c>
      <c r="Q1414" s="9">
        <v>0</v>
      </c>
      <c r="R1414" s="9">
        <f t="shared" si="208"/>
        <v>-43200</v>
      </c>
      <c r="S1414" s="9">
        <v>0</v>
      </c>
      <c r="T1414" s="9">
        <f t="shared" si="211"/>
        <v>0</v>
      </c>
      <c r="U1414" s="9">
        <v>-41040</v>
      </c>
      <c r="V1414" s="9">
        <v>0</v>
      </c>
      <c r="W1414" s="9">
        <v>0</v>
      </c>
      <c r="X1414" s="9">
        <v>0</v>
      </c>
      <c r="Y1414" s="9">
        <f t="shared" si="209"/>
        <v>41040</v>
      </c>
      <c r="Z1414" s="9">
        <v>0</v>
      </c>
      <c r="AA1414" s="9">
        <f t="shared" si="210"/>
        <v>0</v>
      </c>
      <c r="AB1414" s="9">
        <v>2160</v>
      </c>
      <c r="AC1414" s="9">
        <f t="shared" si="212"/>
        <v>2160</v>
      </c>
      <c r="AD1414" s="9">
        <f t="shared" si="213"/>
        <v>0</v>
      </c>
    </row>
    <row r="1415" spans="1:30" x14ac:dyDescent="0.3">
      <c r="A1415" s="13" t="s">
        <v>30</v>
      </c>
      <c r="B1415" s="13" t="s">
        <v>2890</v>
      </c>
      <c r="C1415" s="8">
        <v>1200</v>
      </c>
      <c r="D1415" s="8">
        <v>120000086</v>
      </c>
      <c r="E1415" s="8">
        <v>0</v>
      </c>
      <c r="F1415" s="8" t="s">
        <v>2904</v>
      </c>
      <c r="G1415" s="8" t="s">
        <v>2905</v>
      </c>
      <c r="H1415" s="8" t="s">
        <v>517</v>
      </c>
      <c r="I1415" s="8">
        <v>1</v>
      </c>
      <c r="J1415" s="8">
        <v>2</v>
      </c>
      <c r="K1415" s="8">
        <v>4</v>
      </c>
      <c r="L1415" s="8" t="s">
        <v>2906</v>
      </c>
      <c r="M1415" s="8" t="s">
        <v>53</v>
      </c>
      <c r="N1415" s="8"/>
      <c r="O1415" s="8" t="s">
        <v>38</v>
      </c>
      <c r="P1415" s="9">
        <v>286000</v>
      </c>
      <c r="Q1415" s="9">
        <v>0</v>
      </c>
      <c r="R1415" s="9">
        <f t="shared" si="208"/>
        <v>-286000</v>
      </c>
      <c r="S1415" s="9">
        <v>0</v>
      </c>
      <c r="T1415" s="9">
        <f t="shared" si="211"/>
        <v>0</v>
      </c>
      <c r="U1415" s="9">
        <v>-271699.71000000002</v>
      </c>
      <c r="V1415" s="9">
        <v>0</v>
      </c>
      <c r="W1415" s="9">
        <v>0</v>
      </c>
      <c r="X1415" s="9">
        <v>0</v>
      </c>
      <c r="Y1415" s="9">
        <f t="shared" si="209"/>
        <v>271699.71000000002</v>
      </c>
      <c r="Z1415" s="9">
        <v>0</v>
      </c>
      <c r="AA1415" s="9">
        <f t="shared" si="210"/>
        <v>0</v>
      </c>
      <c r="AB1415" s="9">
        <v>14300.289999999979</v>
      </c>
      <c r="AC1415" s="9">
        <f t="shared" si="212"/>
        <v>14300.289999999979</v>
      </c>
      <c r="AD1415" s="9">
        <f t="shared" si="213"/>
        <v>0</v>
      </c>
    </row>
    <row r="1416" spans="1:30" x14ac:dyDescent="0.3">
      <c r="A1416" s="13" t="s">
        <v>30</v>
      </c>
      <c r="B1416" s="13" t="s">
        <v>2890</v>
      </c>
      <c r="C1416" s="8">
        <v>1200</v>
      </c>
      <c r="D1416" s="8">
        <v>120000096</v>
      </c>
      <c r="E1416" s="8">
        <v>0</v>
      </c>
      <c r="F1416" s="8" t="s">
        <v>2907</v>
      </c>
      <c r="G1416" s="8" t="s">
        <v>2908</v>
      </c>
      <c r="H1416" s="8" t="s">
        <v>517</v>
      </c>
      <c r="I1416" s="8">
        <v>1120</v>
      </c>
      <c r="J1416" s="8">
        <v>2</v>
      </c>
      <c r="K1416" s="8">
        <v>6</v>
      </c>
      <c r="L1416" s="8" t="s">
        <v>2909</v>
      </c>
      <c r="M1416" s="8" t="s">
        <v>53</v>
      </c>
      <c r="N1416" s="8"/>
      <c r="O1416" s="8" t="s">
        <v>38</v>
      </c>
      <c r="P1416" s="9">
        <v>102592</v>
      </c>
      <c r="Q1416" s="9">
        <v>0</v>
      </c>
      <c r="R1416" s="9">
        <f t="shared" si="208"/>
        <v>-102592</v>
      </c>
      <c r="S1416" s="9">
        <v>0</v>
      </c>
      <c r="T1416" s="9">
        <f t="shared" si="211"/>
        <v>0</v>
      </c>
      <c r="U1416" s="9">
        <v>-97462.24</v>
      </c>
      <c r="V1416" s="9">
        <v>0</v>
      </c>
      <c r="W1416" s="9">
        <v>0</v>
      </c>
      <c r="X1416" s="9">
        <v>0</v>
      </c>
      <c r="Y1416" s="9">
        <f t="shared" si="209"/>
        <v>97462.24</v>
      </c>
      <c r="Z1416" s="9">
        <v>0</v>
      </c>
      <c r="AA1416" s="9">
        <f t="shared" si="210"/>
        <v>0</v>
      </c>
      <c r="AB1416" s="9">
        <v>5129.7599999999948</v>
      </c>
      <c r="AC1416" s="9">
        <f t="shared" si="212"/>
        <v>5129.7599999999948</v>
      </c>
      <c r="AD1416" s="9">
        <f t="shared" si="213"/>
        <v>0</v>
      </c>
    </row>
    <row r="1417" spans="1:30" x14ac:dyDescent="0.3">
      <c r="A1417" s="13" t="s">
        <v>30</v>
      </c>
      <c r="B1417" s="13" t="s">
        <v>2890</v>
      </c>
      <c r="C1417" s="8">
        <v>1200</v>
      </c>
      <c r="D1417" s="8">
        <v>120000097</v>
      </c>
      <c r="E1417" s="8">
        <v>0</v>
      </c>
      <c r="F1417" s="8" t="s">
        <v>2910</v>
      </c>
      <c r="G1417" s="8" t="s">
        <v>2911</v>
      </c>
      <c r="H1417" s="8" t="s">
        <v>517</v>
      </c>
      <c r="I1417" s="8">
        <v>500</v>
      </c>
      <c r="J1417" s="8">
        <v>2</v>
      </c>
      <c r="K1417" s="8">
        <v>6</v>
      </c>
      <c r="L1417" s="8" t="s">
        <v>2912</v>
      </c>
      <c r="M1417" s="8" t="s">
        <v>53</v>
      </c>
      <c r="N1417" s="8"/>
      <c r="O1417" s="8" t="s">
        <v>38</v>
      </c>
      <c r="P1417" s="9">
        <v>101905</v>
      </c>
      <c r="Q1417" s="9">
        <v>0</v>
      </c>
      <c r="R1417" s="9">
        <f t="shared" si="208"/>
        <v>-101905</v>
      </c>
      <c r="S1417" s="9">
        <v>0</v>
      </c>
      <c r="T1417" s="9">
        <f t="shared" si="211"/>
        <v>0</v>
      </c>
      <c r="U1417" s="9">
        <v>-96809.4</v>
      </c>
      <c r="V1417" s="9">
        <v>0</v>
      </c>
      <c r="W1417" s="9">
        <v>0</v>
      </c>
      <c r="X1417" s="9">
        <v>0</v>
      </c>
      <c r="Y1417" s="9">
        <f t="shared" si="209"/>
        <v>96809.4</v>
      </c>
      <c r="Z1417" s="9">
        <v>0</v>
      </c>
      <c r="AA1417" s="9">
        <f t="shared" si="210"/>
        <v>0</v>
      </c>
      <c r="AB1417" s="9">
        <v>5095.6000000000058</v>
      </c>
      <c r="AC1417" s="9">
        <f t="shared" si="212"/>
        <v>5095.6000000000058</v>
      </c>
      <c r="AD1417" s="9">
        <f t="shared" si="213"/>
        <v>0</v>
      </c>
    </row>
    <row r="1418" spans="1:30" x14ac:dyDescent="0.3">
      <c r="A1418" s="13" t="s">
        <v>30</v>
      </c>
      <c r="B1418" s="13" t="s">
        <v>2890</v>
      </c>
      <c r="C1418" s="8">
        <v>1200</v>
      </c>
      <c r="D1418" s="8">
        <v>120000122</v>
      </c>
      <c r="E1418" s="8">
        <v>0</v>
      </c>
      <c r="F1418" s="8" t="s">
        <v>2913</v>
      </c>
      <c r="G1418" s="8" t="s">
        <v>2914</v>
      </c>
      <c r="H1418" s="8" t="s">
        <v>517</v>
      </c>
      <c r="I1418" s="8">
        <v>1</v>
      </c>
      <c r="J1418" s="8">
        <v>2</v>
      </c>
      <c r="K1418" s="8">
        <v>8</v>
      </c>
      <c r="L1418" s="8" t="s">
        <v>2915</v>
      </c>
      <c r="M1418" s="8" t="s">
        <v>53</v>
      </c>
      <c r="N1418" s="8"/>
      <c r="O1418" s="8" t="s">
        <v>38</v>
      </c>
      <c r="P1418" s="9">
        <v>59940</v>
      </c>
      <c r="Q1418" s="9">
        <v>0</v>
      </c>
      <c r="R1418" s="9">
        <f t="shared" si="208"/>
        <v>-59940</v>
      </c>
      <c r="S1418" s="9">
        <v>0</v>
      </c>
      <c r="T1418" s="9">
        <f t="shared" si="211"/>
        <v>0</v>
      </c>
      <c r="U1418" s="9">
        <v>-56943</v>
      </c>
      <c r="V1418" s="9">
        <v>0</v>
      </c>
      <c r="W1418" s="9">
        <v>0</v>
      </c>
      <c r="X1418" s="9">
        <v>0</v>
      </c>
      <c r="Y1418" s="9">
        <f t="shared" si="209"/>
        <v>56943</v>
      </c>
      <c r="Z1418" s="9">
        <v>0</v>
      </c>
      <c r="AA1418" s="9">
        <f t="shared" si="210"/>
        <v>0</v>
      </c>
      <c r="AB1418" s="9">
        <v>2997</v>
      </c>
      <c r="AC1418" s="9">
        <f t="shared" si="212"/>
        <v>2997</v>
      </c>
      <c r="AD1418" s="9">
        <f t="shared" si="213"/>
        <v>0</v>
      </c>
    </row>
    <row r="1419" spans="1:30" x14ac:dyDescent="0.3">
      <c r="A1419" s="13" t="s">
        <v>30</v>
      </c>
      <c r="B1419" s="13" t="s">
        <v>2890</v>
      </c>
      <c r="C1419" s="8">
        <v>1200</v>
      </c>
      <c r="D1419" s="8">
        <v>120000123</v>
      </c>
      <c r="E1419" s="8">
        <v>0</v>
      </c>
      <c r="F1419" s="8" t="s">
        <v>2916</v>
      </c>
      <c r="G1419" s="8" t="s">
        <v>2917</v>
      </c>
      <c r="H1419" s="8" t="s">
        <v>517</v>
      </c>
      <c r="I1419" s="8">
        <v>1</v>
      </c>
      <c r="J1419" s="8">
        <v>2</v>
      </c>
      <c r="K1419" s="8">
        <v>8</v>
      </c>
      <c r="L1419" s="8" t="s">
        <v>2915</v>
      </c>
      <c r="M1419" s="8" t="s">
        <v>53</v>
      </c>
      <c r="N1419" s="8"/>
      <c r="O1419" s="8" t="s">
        <v>38</v>
      </c>
      <c r="P1419" s="9">
        <v>40451.35</v>
      </c>
      <c r="Q1419" s="9">
        <v>0</v>
      </c>
      <c r="R1419" s="9">
        <f t="shared" si="208"/>
        <v>-40451.35</v>
      </c>
      <c r="S1419" s="9">
        <v>0</v>
      </c>
      <c r="T1419" s="9">
        <f t="shared" si="211"/>
        <v>0</v>
      </c>
      <c r="U1419" s="9">
        <v>-38428.78</v>
      </c>
      <c r="V1419" s="9">
        <v>0</v>
      </c>
      <c r="W1419" s="9">
        <v>0</v>
      </c>
      <c r="X1419" s="9">
        <v>0</v>
      </c>
      <c r="Y1419" s="9">
        <f t="shared" si="209"/>
        <v>38428.78</v>
      </c>
      <c r="Z1419" s="9">
        <v>0</v>
      </c>
      <c r="AA1419" s="9">
        <f t="shared" si="210"/>
        <v>0</v>
      </c>
      <c r="AB1419" s="9">
        <v>2022.5699999999997</v>
      </c>
      <c r="AC1419" s="9">
        <f t="shared" si="212"/>
        <v>2022.5699999999997</v>
      </c>
      <c r="AD1419" s="9">
        <f t="shared" si="213"/>
        <v>0</v>
      </c>
    </row>
    <row r="1420" spans="1:30" x14ac:dyDescent="0.3">
      <c r="A1420" s="13" t="s">
        <v>30</v>
      </c>
      <c r="B1420" s="13" t="s">
        <v>2890</v>
      </c>
      <c r="C1420" s="8">
        <v>1200</v>
      </c>
      <c r="D1420" s="8">
        <v>120000124</v>
      </c>
      <c r="E1420" s="8">
        <v>0</v>
      </c>
      <c r="F1420" s="8" t="s">
        <v>2918</v>
      </c>
      <c r="G1420" s="8" t="s">
        <v>2917</v>
      </c>
      <c r="H1420" s="8" t="s">
        <v>517</v>
      </c>
      <c r="I1420" s="8">
        <v>1</v>
      </c>
      <c r="J1420" s="8">
        <v>2</v>
      </c>
      <c r="K1420" s="8">
        <v>8</v>
      </c>
      <c r="L1420" s="8" t="s">
        <v>2915</v>
      </c>
      <c r="M1420" s="8" t="s">
        <v>53</v>
      </c>
      <c r="N1420" s="8"/>
      <c r="O1420" s="8" t="s">
        <v>38</v>
      </c>
      <c r="P1420" s="9">
        <v>48768.14</v>
      </c>
      <c r="Q1420" s="9">
        <v>0</v>
      </c>
      <c r="R1420" s="9">
        <f t="shared" si="208"/>
        <v>-48768.14</v>
      </c>
      <c r="S1420" s="9">
        <v>0</v>
      </c>
      <c r="T1420" s="9">
        <f t="shared" si="211"/>
        <v>0</v>
      </c>
      <c r="U1420" s="9">
        <v>-46329.73</v>
      </c>
      <c r="V1420" s="9">
        <v>0</v>
      </c>
      <c r="W1420" s="9">
        <v>0</v>
      </c>
      <c r="X1420" s="9">
        <v>0</v>
      </c>
      <c r="Y1420" s="9">
        <f t="shared" si="209"/>
        <v>46329.73</v>
      </c>
      <c r="Z1420" s="9">
        <v>0</v>
      </c>
      <c r="AA1420" s="9">
        <f t="shared" si="210"/>
        <v>0</v>
      </c>
      <c r="AB1420" s="9">
        <v>2438.4099999999962</v>
      </c>
      <c r="AC1420" s="9">
        <f t="shared" si="212"/>
        <v>2438.4099999999962</v>
      </c>
      <c r="AD1420" s="9">
        <f t="shared" si="213"/>
        <v>0</v>
      </c>
    </row>
    <row r="1421" spans="1:30" x14ac:dyDescent="0.3">
      <c r="A1421" s="13" t="s">
        <v>30</v>
      </c>
      <c r="B1421" s="13" t="s">
        <v>2890</v>
      </c>
      <c r="C1421" s="8">
        <v>1200</v>
      </c>
      <c r="D1421" s="8">
        <v>120000125</v>
      </c>
      <c r="E1421" s="8">
        <v>0</v>
      </c>
      <c r="F1421" s="8" t="s">
        <v>2919</v>
      </c>
      <c r="G1421" s="8" t="s">
        <v>2920</v>
      </c>
      <c r="H1421" s="8" t="s">
        <v>517</v>
      </c>
      <c r="I1421" s="8">
        <v>9120</v>
      </c>
      <c r="J1421" s="8">
        <v>2</v>
      </c>
      <c r="K1421" s="8">
        <v>8</v>
      </c>
      <c r="L1421" s="8" t="s">
        <v>2915</v>
      </c>
      <c r="M1421" s="8" t="s">
        <v>53</v>
      </c>
      <c r="N1421" s="8"/>
      <c r="O1421" s="8" t="s">
        <v>38</v>
      </c>
      <c r="P1421" s="9">
        <v>413956.8</v>
      </c>
      <c r="Q1421" s="9">
        <v>0</v>
      </c>
      <c r="R1421" s="9">
        <f t="shared" si="208"/>
        <v>-413956.8</v>
      </c>
      <c r="S1421" s="9">
        <v>0</v>
      </c>
      <c r="T1421" s="9">
        <f t="shared" si="211"/>
        <v>0</v>
      </c>
      <c r="U1421" s="9">
        <v>-393258.96</v>
      </c>
      <c r="V1421" s="9">
        <v>0</v>
      </c>
      <c r="W1421" s="9">
        <v>0</v>
      </c>
      <c r="X1421" s="9">
        <v>0</v>
      </c>
      <c r="Y1421" s="9">
        <f t="shared" si="209"/>
        <v>393258.96</v>
      </c>
      <c r="Z1421" s="9">
        <v>0</v>
      </c>
      <c r="AA1421" s="9">
        <f t="shared" si="210"/>
        <v>0</v>
      </c>
      <c r="AB1421" s="9">
        <v>20697.839999999967</v>
      </c>
      <c r="AC1421" s="9">
        <f t="shared" si="212"/>
        <v>20697.839999999967</v>
      </c>
      <c r="AD1421" s="9">
        <f t="shared" si="213"/>
        <v>0</v>
      </c>
    </row>
    <row r="1422" spans="1:30" x14ac:dyDescent="0.3">
      <c r="A1422" s="13" t="s">
        <v>30</v>
      </c>
      <c r="B1422" s="13" t="s">
        <v>2890</v>
      </c>
      <c r="C1422" s="8">
        <v>1200</v>
      </c>
      <c r="D1422" s="8">
        <v>120000135</v>
      </c>
      <c r="E1422" s="8">
        <v>0</v>
      </c>
      <c r="F1422" s="8" t="s">
        <v>2921</v>
      </c>
      <c r="G1422" s="8" t="s">
        <v>2922</v>
      </c>
      <c r="H1422" s="8" t="s">
        <v>517</v>
      </c>
      <c r="I1422" s="8">
        <v>1</v>
      </c>
      <c r="J1422" s="8">
        <v>3</v>
      </c>
      <c r="K1422" s="8">
        <v>0</v>
      </c>
      <c r="L1422" s="8" t="s">
        <v>2413</v>
      </c>
      <c r="M1422" s="8" t="s">
        <v>53</v>
      </c>
      <c r="N1422" s="8"/>
      <c r="O1422" s="8" t="s">
        <v>38</v>
      </c>
      <c r="P1422" s="9">
        <v>144000</v>
      </c>
      <c r="Q1422" s="9">
        <v>0</v>
      </c>
      <c r="R1422" s="9">
        <f t="shared" si="208"/>
        <v>-144000</v>
      </c>
      <c r="S1422" s="9">
        <v>0</v>
      </c>
      <c r="T1422" s="9">
        <f t="shared" si="211"/>
        <v>0</v>
      </c>
      <c r="U1422" s="9">
        <v>-136799.79</v>
      </c>
      <c r="V1422" s="9">
        <v>0</v>
      </c>
      <c r="W1422" s="9">
        <v>0</v>
      </c>
      <c r="X1422" s="9">
        <v>0</v>
      </c>
      <c r="Y1422" s="9">
        <f t="shared" si="209"/>
        <v>136799.79</v>
      </c>
      <c r="Z1422" s="9">
        <v>0</v>
      </c>
      <c r="AA1422" s="9">
        <f t="shared" si="210"/>
        <v>0</v>
      </c>
      <c r="AB1422" s="9">
        <v>7200.2099999999919</v>
      </c>
      <c r="AC1422" s="9">
        <f t="shared" si="212"/>
        <v>7200.2099999999919</v>
      </c>
      <c r="AD1422" s="9">
        <f t="shared" si="213"/>
        <v>0</v>
      </c>
    </row>
    <row r="1423" spans="1:30" x14ac:dyDescent="0.3">
      <c r="A1423" s="13" t="s">
        <v>30</v>
      </c>
      <c r="B1423" s="13" t="s">
        <v>2890</v>
      </c>
      <c r="C1423" s="8">
        <v>1200</v>
      </c>
      <c r="D1423" s="8">
        <v>120000315</v>
      </c>
      <c r="E1423" s="8">
        <v>0</v>
      </c>
      <c r="F1423" s="8" t="s">
        <v>2923</v>
      </c>
      <c r="G1423" s="8" t="s">
        <v>2924</v>
      </c>
      <c r="H1423" s="8" t="s">
        <v>517</v>
      </c>
      <c r="I1423" s="8">
        <v>1</v>
      </c>
      <c r="J1423" s="8">
        <v>3</v>
      </c>
      <c r="K1423" s="8">
        <v>0</v>
      </c>
      <c r="L1423" s="8" t="s">
        <v>553</v>
      </c>
      <c r="M1423" s="8" t="s">
        <v>1565</v>
      </c>
      <c r="N1423" s="8"/>
      <c r="O1423" s="8" t="s">
        <v>38</v>
      </c>
      <c r="P1423" s="9">
        <v>47375.43</v>
      </c>
      <c r="Q1423" s="9">
        <v>0</v>
      </c>
      <c r="R1423" s="9">
        <f t="shared" si="208"/>
        <v>-47375.43</v>
      </c>
      <c r="S1423" s="9">
        <v>0</v>
      </c>
      <c r="T1423" s="9">
        <f t="shared" si="211"/>
        <v>0</v>
      </c>
      <c r="U1423" s="9">
        <v>-45006.66</v>
      </c>
      <c r="V1423" s="9">
        <v>0</v>
      </c>
      <c r="W1423" s="9">
        <v>0</v>
      </c>
      <c r="X1423" s="9">
        <v>0</v>
      </c>
      <c r="Y1423" s="9">
        <f t="shared" si="209"/>
        <v>45006.66</v>
      </c>
      <c r="Z1423" s="9">
        <v>0</v>
      </c>
      <c r="AA1423" s="9">
        <f t="shared" si="210"/>
        <v>0</v>
      </c>
      <c r="AB1423" s="9">
        <v>2368.7699999999968</v>
      </c>
      <c r="AC1423" s="9">
        <f t="shared" si="212"/>
        <v>2368.7699999999968</v>
      </c>
      <c r="AD1423" s="9">
        <f t="shared" si="213"/>
        <v>0</v>
      </c>
    </row>
    <row r="1424" spans="1:30" x14ac:dyDescent="0.3">
      <c r="A1424" s="13" t="s">
        <v>30</v>
      </c>
      <c r="B1424" s="13" t="s">
        <v>2890</v>
      </c>
      <c r="C1424" s="8">
        <v>1200</v>
      </c>
      <c r="D1424" s="8">
        <v>120000362</v>
      </c>
      <c r="E1424" s="8">
        <v>0</v>
      </c>
      <c r="F1424" s="8" t="s">
        <v>2925</v>
      </c>
      <c r="G1424" s="8" t="s">
        <v>2926</v>
      </c>
      <c r="H1424" s="8" t="s">
        <v>517</v>
      </c>
      <c r="I1424" s="8">
        <v>20</v>
      </c>
      <c r="J1424" s="8">
        <v>3</v>
      </c>
      <c r="K1424" s="8">
        <v>0</v>
      </c>
      <c r="L1424" s="8" t="s">
        <v>1088</v>
      </c>
      <c r="M1424" s="8" t="s">
        <v>2927</v>
      </c>
      <c r="N1424" s="8"/>
      <c r="O1424" s="8" t="s">
        <v>38</v>
      </c>
      <c r="P1424" s="9">
        <v>48983.98</v>
      </c>
      <c r="Q1424" s="9">
        <v>0</v>
      </c>
      <c r="R1424" s="9">
        <f t="shared" si="208"/>
        <v>-48983.98</v>
      </c>
      <c r="S1424" s="9">
        <v>0</v>
      </c>
      <c r="T1424" s="9">
        <f t="shared" si="211"/>
        <v>0</v>
      </c>
      <c r="U1424" s="9">
        <v>-44748</v>
      </c>
      <c r="V1424" s="9">
        <v>-1786.78</v>
      </c>
      <c r="W1424" s="9">
        <v>0</v>
      </c>
      <c r="X1424" s="9">
        <v>-1786.78</v>
      </c>
      <c r="Y1424" s="9">
        <f t="shared" si="209"/>
        <v>46534.78</v>
      </c>
      <c r="Z1424" s="9">
        <v>0</v>
      </c>
      <c r="AA1424" s="9">
        <f t="shared" si="210"/>
        <v>0</v>
      </c>
      <c r="AB1424" s="9">
        <v>2449.2000000000044</v>
      </c>
      <c r="AC1424" s="9">
        <f t="shared" si="212"/>
        <v>4235.9800000000032</v>
      </c>
      <c r="AD1424" s="9">
        <f t="shared" si="213"/>
        <v>0</v>
      </c>
    </row>
    <row r="1425" spans="1:30" x14ac:dyDescent="0.3">
      <c r="A1425" s="13" t="s">
        <v>30</v>
      </c>
      <c r="B1425" s="13" t="s">
        <v>2890</v>
      </c>
      <c r="C1425" s="8">
        <v>1200</v>
      </c>
      <c r="D1425" s="8">
        <v>120000381</v>
      </c>
      <c r="E1425" s="8">
        <v>0</v>
      </c>
      <c r="F1425" s="8" t="s">
        <v>2928</v>
      </c>
      <c r="G1425" s="8" t="s">
        <v>2929</v>
      </c>
      <c r="H1425" s="8" t="s">
        <v>517</v>
      </c>
      <c r="I1425" s="8">
        <v>25</v>
      </c>
      <c r="J1425" s="8">
        <v>3</v>
      </c>
      <c r="K1425" s="8">
        <v>0</v>
      </c>
      <c r="L1425" s="8" t="s">
        <v>1578</v>
      </c>
      <c r="M1425" s="8" t="s">
        <v>2930</v>
      </c>
      <c r="N1425" s="8"/>
      <c r="O1425" s="8" t="s">
        <v>38</v>
      </c>
      <c r="P1425" s="9">
        <v>26818</v>
      </c>
      <c r="Q1425" s="9">
        <v>0</v>
      </c>
      <c r="R1425" s="9">
        <f t="shared" si="208"/>
        <v>-26818</v>
      </c>
      <c r="S1425" s="9">
        <v>0</v>
      </c>
      <c r="T1425" s="9">
        <f t="shared" si="211"/>
        <v>0</v>
      </c>
      <c r="U1425" s="9">
        <v>-20891</v>
      </c>
      <c r="V1425" s="9">
        <v>-4586.1000000000004</v>
      </c>
      <c r="W1425" s="9">
        <v>0</v>
      </c>
      <c r="X1425" s="9">
        <v>-4586.1000000000004</v>
      </c>
      <c r="Y1425" s="9">
        <f t="shared" si="209"/>
        <v>25477.1</v>
      </c>
      <c r="Z1425" s="9">
        <v>0</v>
      </c>
      <c r="AA1425" s="9">
        <f t="shared" si="210"/>
        <v>0</v>
      </c>
      <c r="AB1425" s="9">
        <v>1340.9000000000015</v>
      </c>
      <c r="AC1425" s="9">
        <f t="shared" si="212"/>
        <v>5927</v>
      </c>
      <c r="AD1425" s="9">
        <f t="shared" si="213"/>
        <v>0</v>
      </c>
    </row>
    <row r="1426" spans="1:30" x14ac:dyDescent="0.3">
      <c r="A1426" s="13" t="s">
        <v>30</v>
      </c>
      <c r="B1426" s="13" t="s">
        <v>2890</v>
      </c>
      <c r="C1426" s="8">
        <v>1200</v>
      </c>
      <c r="D1426" s="8">
        <v>120000397</v>
      </c>
      <c r="E1426" s="8">
        <v>0</v>
      </c>
      <c r="F1426" s="8" t="s">
        <v>2931</v>
      </c>
      <c r="G1426" s="8" t="s">
        <v>2932</v>
      </c>
      <c r="H1426" s="8" t="s">
        <v>517</v>
      </c>
      <c r="I1426" s="8">
        <v>15</v>
      </c>
      <c r="J1426" s="8">
        <v>1</v>
      </c>
      <c r="K1426" s="8">
        <v>2</v>
      </c>
      <c r="L1426" s="8" t="s">
        <v>2933</v>
      </c>
      <c r="M1426" s="8" t="s">
        <v>2933</v>
      </c>
      <c r="N1426" s="8"/>
      <c r="O1426" s="8" t="s">
        <v>38</v>
      </c>
      <c r="P1426" s="9">
        <v>257936.61</v>
      </c>
      <c r="Q1426" s="9">
        <v>0</v>
      </c>
      <c r="R1426" s="9">
        <f t="shared" si="208"/>
        <v>-257936.61</v>
      </c>
      <c r="S1426" s="9">
        <v>0</v>
      </c>
      <c r="T1426" s="9">
        <f t="shared" si="211"/>
        <v>0</v>
      </c>
      <c r="U1426" s="9">
        <v>-245039.78</v>
      </c>
      <c r="V1426" s="9">
        <v>0</v>
      </c>
      <c r="W1426" s="9">
        <v>0</v>
      </c>
      <c r="X1426" s="9">
        <v>0</v>
      </c>
      <c r="Y1426" s="9">
        <f t="shared" si="209"/>
        <v>245039.78</v>
      </c>
      <c r="Z1426" s="9">
        <v>0</v>
      </c>
      <c r="AA1426" s="9">
        <f t="shared" si="210"/>
        <v>0</v>
      </c>
      <c r="AB1426" s="9">
        <v>12896.829999999987</v>
      </c>
      <c r="AC1426" s="9">
        <f t="shared" si="212"/>
        <v>12896.829999999987</v>
      </c>
      <c r="AD1426" s="9">
        <f t="shared" si="213"/>
        <v>0</v>
      </c>
    </row>
    <row r="1427" spans="1:30" x14ac:dyDescent="0.3">
      <c r="A1427" s="13" t="s">
        <v>30</v>
      </c>
      <c r="B1427" s="13" t="s">
        <v>2890</v>
      </c>
      <c r="C1427" s="8">
        <v>1200</v>
      </c>
      <c r="D1427" s="8">
        <v>120000398</v>
      </c>
      <c r="E1427" s="8">
        <v>0</v>
      </c>
      <c r="F1427" s="8" t="s">
        <v>2934</v>
      </c>
      <c r="G1427" s="8" t="s">
        <v>2935</v>
      </c>
      <c r="H1427" s="8" t="s">
        <v>517</v>
      </c>
      <c r="I1427" s="8">
        <v>1</v>
      </c>
      <c r="J1427" s="8">
        <v>1</v>
      </c>
      <c r="K1427" s="8">
        <v>6</v>
      </c>
      <c r="L1427" s="8" t="s">
        <v>2936</v>
      </c>
      <c r="M1427" s="8" t="s">
        <v>2936</v>
      </c>
      <c r="N1427" s="8"/>
      <c r="O1427" s="8" t="s">
        <v>38</v>
      </c>
      <c r="P1427" s="9">
        <v>21478.5</v>
      </c>
      <c r="Q1427" s="9">
        <v>0</v>
      </c>
      <c r="R1427" s="9">
        <f t="shared" si="208"/>
        <v>-21478.5</v>
      </c>
      <c r="S1427" s="9">
        <v>0</v>
      </c>
      <c r="T1427" s="9">
        <f t="shared" si="211"/>
        <v>0</v>
      </c>
      <c r="U1427" s="9">
        <v>-20404.57</v>
      </c>
      <c r="V1427" s="9">
        <v>0</v>
      </c>
      <c r="W1427" s="9">
        <v>0</v>
      </c>
      <c r="X1427" s="9">
        <v>0</v>
      </c>
      <c r="Y1427" s="9">
        <f t="shared" si="209"/>
        <v>20404.57</v>
      </c>
      <c r="Z1427" s="9">
        <v>0</v>
      </c>
      <c r="AA1427" s="9">
        <f t="shared" si="210"/>
        <v>0</v>
      </c>
      <c r="AB1427" s="9">
        <v>1073.9300000000003</v>
      </c>
      <c r="AC1427" s="9">
        <f t="shared" si="212"/>
        <v>1073.9300000000003</v>
      </c>
      <c r="AD1427" s="9">
        <f t="shared" si="213"/>
        <v>0</v>
      </c>
    </row>
    <row r="1428" spans="1:30" x14ac:dyDescent="0.3">
      <c r="A1428" s="13" t="s">
        <v>30</v>
      </c>
      <c r="B1428" s="13" t="s">
        <v>2890</v>
      </c>
      <c r="C1428" s="8">
        <v>1200</v>
      </c>
      <c r="D1428" s="8">
        <v>120000399</v>
      </c>
      <c r="E1428" s="8">
        <v>0</v>
      </c>
      <c r="F1428" s="8" t="s">
        <v>2937</v>
      </c>
      <c r="G1428" s="8" t="s">
        <v>2938</v>
      </c>
      <c r="H1428" s="8" t="s">
        <v>517</v>
      </c>
      <c r="I1428" s="8">
        <v>8</v>
      </c>
      <c r="J1428" s="8">
        <v>1</v>
      </c>
      <c r="K1428" s="8">
        <v>6</v>
      </c>
      <c r="L1428" s="8" t="s">
        <v>2936</v>
      </c>
      <c r="M1428" s="8" t="s">
        <v>2936</v>
      </c>
      <c r="N1428" s="8"/>
      <c r="O1428" s="8" t="s">
        <v>38</v>
      </c>
      <c r="P1428" s="9">
        <v>105124.59</v>
      </c>
      <c r="Q1428" s="9">
        <v>0</v>
      </c>
      <c r="R1428" s="9">
        <f t="shared" si="208"/>
        <v>-105124.59</v>
      </c>
      <c r="S1428" s="9">
        <v>0</v>
      </c>
      <c r="T1428" s="9">
        <f t="shared" si="211"/>
        <v>0</v>
      </c>
      <c r="U1428" s="9">
        <v>-99868</v>
      </c>
      <c r="V1428" s="9">
        <v>0</v>
      </c>
      <c r="W1428" s="9">
        <v>0</v>
      </c>
      <c r="X1428" s="9">
        <v>0</v>
      </c>
      <c r="Y1428" s="9">
        <f t="shared" si="209"/>
        <v>99868</v>
      </c>
      <c r="Z1428" s="9">
        <v>0</v>
      </c>
      <c r="AA1428" s="9">
        <f t="shared" si="210"/>
        <v>0</v>
      </c>
      <c r="AB1428" s="9">
        <v>5256.5899999999965</v>
      </c>
      <c r="AC1428" s="9">
        <f t="shared" si="212"/>
        <v>5256.5899999999965</v>
      </c>
      <c r="AD1428" s="9">
        <f t="shared" si="213"/>
        <v>0</v>
      </c>
    </row>
    <row r="1429" spans="1:30" x14ac:dyDescent="0.3">
      <c r="A1429" s="13" t="s">
        <v>30</v>
      </c>
      <c r="B1429" s="13" t="s">
        <v>2890</v>
      </c>
      <c r="C1429" s="8">
        <v>1200</v>
      </c>
      <c r="D1429" s="8">
        <v>120000415</v>
      </c>
      <c r="E1429" s="8">
        <v>0</v>
      </c>
      <c r="F1429" s="8" t="s">
        <v>2939</v>
      </c>
      <c r="G1429" s="8" t="s">
        <v>2940</v>
      </c>
      <c r="H1429" s="8" t="s">
        <v>517</v>
      </c>
      <c r="I1429" s="8">
        <v>100</v>
      </c>
      <c r="J1429" s="8">
        <v>1</v>
      </c>
      <c r="K1429" s="8">
        <v>0</v>
      </c>
      <c r="L1429" s="8" t="s">
        <v>1312</v>
      </c>
      <c r="M1429" s="8" t="s">
        <v>1312</v>
      </c>
      <c r="N1429" s="8"/>
      <c r="O1429" s="8" t="s">
        <v>38</v>
      </c>
      <c r="P1429" s="9">
        <v>35659</v>
      </c>
      <c r="Q1429" s="9">
        <v>0</v>
      </c>
      <c r="R1429" s="9">
        <f t="shared" si="208"/>
        <v>-35659</v>
      </c>
      <c r="S1429" s="9">
        <v>0</v>
      </c>
      <c r="T1429" s="9">
        <f t="shared" si="211"/>
        <v>0</v>
      </c>
      <c r="U1429" s="9">
        <v>-33876.050000000003</v>
      </c>
      <c r="V1429" s="9">
        <v>0</v>
      </c>
      <c r="W1429" s="9">
        <v>0</v>
      </c>
      <c r="X1429" s="9">
        <v>0</v>
      </c>
      <c r="Y1429" s="9">
        <f t="shared" si="209"/>
        <v>33876.050000000003</v>
      </c>
      <c r="Z1429" s="9">
        <v>0</v>
      </c>
      <c r="AA1429" s="9">
        <f t="shared" si="210"/>
        <v>0</v>
      </c>
      <c r="AB1429" s="9">
        <v>1782.9499999999971</v>
      </c>
      <c r="AC1429" s="9">
        <f t="shared" si="212"/>
        <v>1782.9499999999971</v>
      </c>
      <c r="AD1429" s="9">
        <f t="shared" si="213"/>
        <v>0</v>
      </c>
    </row>
    <row r="1430" spans="1:30" x14ac:dyDescent="0.3">
      <c r="A1430" s="13" t="s">
        <v>30</v>
      </c>
      <c r="B1430" s="13" t="s">
        <v>2890</v>
      </c>
      <c r="C1430" s="8">
        <v>1200</v>
      </c>
      <c r="D1430" s="8">
        <v>120000421</v>
      </c>
      <c r="E1430" s="8">
        <v>0</v>
      </c>
      <c r="F1430" s="8" t="s">
        <v>2941</v>
      </c>
      <c r="G1430" s="8" t="s">
        <v>2942</v>
      </c>
      <c r="H1430" s="8" t="s">
        <v>517</v>
      </c>
      <c r="I1430" s="8">
        <v>4792</v>
      </c>
      <c r="J1430" s="8">
        <v>3</v>
      </c>
      <c r="K1430" s="8">
        <v>0</v>
      </c>
      <c r="L1430" s="8" t="s">
        <v>2943</v>
      </c>
      <c r="M1430" s="8" t="s">
        <v>2944</v>
      </c>
      <c r="N1430" s="8"/>
      <c r="O1430" s="8" t="s">
        <v>38</v>
      </c>
      <c r="P1430" s="9">
        <v>292281.5</v>
      </c>
      <c r="Q1430" s="9">
        <v>0</v>
      </c>
      <c r="R1430" s="9">
        <f t="shared" si="208"/>
        <v>-292281.5</v>
      </c>
      <c r="S1430" s="9">
        <v>0</v>
      </c>
      <c r="T1430" s="9">
        <f t="shared" si="211"/>
        <v>0</v>
      </c>
      <c r="U1430" s="9">
        <v>-103967</v>
      </c>
      <c r="V1430" s="9">
        <v>-69734</v>
      </c>
      <c r="W1430" s="9">
        <v>0</v>
      </c>
      <c r="X1430" s="9">
        <v>-69734</v>
      </c>
      <c r="Y1430" s="9">
        <f t="shared" si="209"/>
        <v>173701</v>
      </c>
      <c r="Z1430" s="9">
        <v>0</v>
      </c>
      <c r="AA1430" s="9">
        <f t="shared" si="210"/>
        <v>0</v>
      </c>
      <c r="AB1430" s="9">
        <v>118580.5</v>
      </c>
      <c r="AC1430" s="9">
        <f t="shared" si="212"/>
        <v>188314.5</v>
      </c>
      <c r="AD1430" s="9">
        <f t="shared" si="213"/>
        <v>0</v>
      </c>
    </row>
    <row r="1431" spans="1:30" x14ac:dyDescent="0.3">
      <c r="A1431" s="13" t="s">
        <v>30</v>
      </c>
      <c r="B1431" s="13" t="s">
        <v>2890</v>
      </c>
      <c r="C1431" s="8">
        <v>1200</v>
      </c>
      <c r="D1431" s="8">
        <v>120000475</v>
      </c>
      <c r="E1431" s="8">
        <v>0</v>
      </c>
      <c r="F1431" s="8" t="s">
        <v>2945</v>
      </c>
      <c r="G1431" s="8" t="s">
        <v>2946</v>
      </c>
      <c r="H1431" s="8" t="s">
        <v>517</v>
      </c>
      <c r="I1431" s="8">
        <v>11</v>
      </c>
      <c r="J1431" s="8">
        <v>0</v>
      </c>
      <c r="K1431" s="8">
        <v>8</v>
      </c>
      <c r="L1431" s="8" t="s">
        <v>724</v>
      </c>
      <c r="M1431" s="8" t="s">
        <v>724</v>
      </c>
      <c r="N1431" s="8"/>
      <c r="O1431" s="8" t="s">
        <v>38</v>
      </c>
      <c r="P1431" s="9">
        <v>180109.65</v>
      </c>
      <c r="Q1431" s="9">
        <v>0</v>
      </c>
      <c r="R1431" s="9">
        <f t="shared" si="208"/>
        <v>-180109.65</v>
      </c>
      <c r="S1431" s="9">
        <v>0</v>
      </c>
      <c r="T1431" s="9">
        <f t="shared" si="211"/>
        <v>0</v>
      </c>
      <c r="U1431" s="9">
        <v>-171104.17</v>
      </c>
      <c r="V1431" s="9">
        <v>0</v>
      </c>
      <c r="W1431" s="9">
        <v>0</v>
      </c>
      <c r="X1431" s="9">
        <v>0</v>
      </c>
      <c r="Y1431" s="9">
        <f t="shared" si="209"/>
        <v>171104.17</v>
      </c>
      <c r="Z1431" s="9">
        <v>0</v>
      </c>
      <c r="AA1431" s="9">
        <f t="shared" si="210"/>
        <v>0</v>
      </c>
      <c r="AB1431" s="9">
        <v>9005.4799999999814</v>
      </c>
      <c r="AC1431" s="9">
        <f t="shared" si="212"/>
        <v>9005.4799999999814</v>
      </c>
      <c r="AD1431" s="9">
        <f t="shared" si="213"/>
        <v>0</v>
      </c>
    </row>
    <row r="1432" spans="1:30" x14ac:dyDescent="0.3">
      <c r="A1432" s="13" t="s">
        <v>30</v>
      </c>
      <c r="B1432" s="13" t="s">
        <v>2890</v>
      </c>
      <c r="C1432" s="8">
        <v>1200</v>
      </c>
      <c r="D1432" s="8">
        <v>120000477</v>
      </c>
      <c r="E1432" s="8">
        <v>0</v>
      </c>
      <c r="F1432" s="8" t="s">
        <v>2947</v>
      </c>
      <c r="G1432" s="8" t="s">
        <v>2948</v>
      </c>
      <c r="H1432" s="8" t="s">
        <v>517</v>
      </c>
      <c r="I1432" s="8">
        <v>1</v>
      </c>
      <c r="J1432" s="8">
        <v>3</v>
      </c>
      <c r="K1432" s="8">
        <v>0</v>
      </c>
      <c r="L1432" s="8" t="s">
        <v>1277</v>
      </c>
      <c r="M1432" s="8" t="s">
        <v>2949</v>
      </c>
      <c r="N1432" s="8"/>
      <c r="O1432" s="8" t="s">
        <v>38</v>
      </c>
      <c r="P1432" s="9">
        <v>191350</v>
      </c>
      <c r="Q1432" s="9">
        <v>0</v>
      </c>
      <c r="R1432" s="9">
        <f t="shared" si="208"/>
        <v>-191350</v>
      </c>
      <c r="S1432" s="9">
        <v>0</v>
      </c>
      <c r="T1432" s="9">
        <f t="shared" si="211"/>
        <v>0</v>
      </c>
      <c r="U1432" s="9">
        <v>-58104</v>
      </c>
      <c r="V1432" s="9">
        <v>-45653</v>
      </c>
      <c r="W1432" s="9">
        <v>0</v>
      </c>
      <c r="X1432" s="9">
        <v>-45653</v>
      </c>
      <c r="Y1432" s="9">
        <f t="shared" si="209"/>
        <v>103757</v>
      </c>
      <c r="Z1432" s="9">
        <v>0</v>
      </c>
      <c r="AA1432" s="9">
        <f t="shared" si="210"/>
        <v>0</v>
      </c>
      <c r="AB1432" s="9">
        <v>87593</v>
      </c>
      <c r="AC1432" s="9">
        <f t="shared" si="212"/>
        <v>133246</v>
      </c>
      <c r="AD1432" s="9">
        <f t="shared" si="213"/>
        <v>0</v>
      </c>
    </row>
    <row r="1433" spans="1:30" x14ac:dyDescent="0.3">
      <c r="A1433" s="13" t="s">
        <v>30</v>
      </c>
      <c r="B1433" s="13" t="s">
        <v>2890</v>
      </c>
      <c r="C1433" s="8">
        <v>1200</v>
      </c>
      <c r="D1433" s="8">
        <v>120000508</v>
      </c>
      <c r="E1433" s="8">
        <v>0</v>
      </c>
      <c r="F1433" s="8" t="s">
        <v>2950</v>
      </c>
      <c r="G1433" s="8" t="s">
        <v>2951</v>
      </c>
      <c r="H1433" s="8" t="s">
        <v>517</v>
      </c>
      <c r="I1433" s="8">
        <v>1</v>
      </c>
      <c r="J1433" s="8">
        <v>3</v>
      </c>
      <c r="K1433" s="8">
        <v>0</v>
      </c>
      <c r="L1433" s="8" t="s">
        <v>1130</v>
      </c>
      <c r="M1433" s="8" t="s">
        <v>2952</v>
      </c>
      <c r="N1433" s="8"/>
      <c r="O1433" s="8" t="s">
        <v>38</v>
      </c>
      <c r="P1433" s="9">
        <v>69660</v>
      </c>
      <c r="Q1433" s="9">
        <v>0</v>
      </c>
      <c r="R1433" s="9">
        <f t="shared" si="208"/>
        <v>-69660</v>
      </c>
      <c r="S1433" s="9">
        <v>0</v>
      </c>
      <c r="T1433" s="9">
        <f t="shared" si="211"/>
        <v>0</v>
      </c>
      <c r="U1433" s="9">
        <v>-12510</v>
      </c>
      <c r="V1433" s="9">
        <v>-16620</v>
      </c>
      <c r="W1433" s="9">
        <v>0</v>
      </c>
      <c r="X1433" s="9">
        <v>-16620</v>
      </c>
      <c r="Y1433" s="9">
        <f t="shared" si="209"/>
        <v>29130</v>
      </c>
      <c r="Z1433" s="9">
        <v>0</v>
      </c>
      <c r="AA1433" s="9">
        <f t="shared" si="210"/>
        <v>0</v>
      </c>
      <c r="AB1433" s="9">
        <v>40530</v>
      </c>
      <c r="AC1433" s="9">
        <f t="shared" si="212"/>
        <v>57150</v>
      </c>
      <c r="AD1433" s="9">
        <f t="shared" si="213"/>
        <v>0</v>
      </c>
    </row>
    <row r="1434" spans="1:30" x14ac:dyDescent="0.3">
      <c r="A1434" s="8" t="s">
        <v>30</v>
      </c>
      <c r="B1434" s="8" t="s">
        <v>2890</v>
      </c>
      <c r="C1434" s="8">
        <v>1600</v>
      </c>
      <c r="D1434" s="8">
        <v>160000013</v>
      </c>
      <c r="E1434" s="8">
        <v>0</v>
      </c>
      <c r="F1434" s="8" t="s">
        <v>2953</v>
      </c>
      <c r="G1434" s="8" t="s">
        <v>2954</v>
      </c>
      <c r="H1434" s="8" t="s">
        <v>34</v>
      </c>
      <c r="I1434" s="8">
        <v>1</v>
      </c>
      <c r="J1434" s="8">
        <v>9</v>
      </c>
      <c r="K1434" s="8">
        <v>1</v>
      </c>
      <c r="L1434" s="8" t="s">
        <v>2955</v>
      </c>
      <c r="M1434" s="8" t="s">
        <v>53</v>
      </c>
      <c r="N1434" s="8"/>
      <c r="O1434" s="8" t="s">
        <v>38</v>
      </c>
      <c r="P1434" s="9">
        <v>7143</v>
      </c>
      <c r="Q1434" s="9">
        <v>0</v>
      </c>
      <c r="R1434" s="9">
        <v>0</v>
      </c>
      <c r="S1434" s="9">
        <v>0</v>
      </c>
      <c r="T1434" s="9">
        <f t="shared" si="211"/>
        <v>7143</v>
      </c>
      <c r="U1434" s="9">
        <v>-4815.21</v>
      </c>
      <c r="V1434" s="9">
        <v>-362</v>
      </c>
      <c r="W1434" s="9">
        <v>0</v>
      </c>
      <c r="X1434" s="9">
        <v>-362</v>
      </c>
      <c r="Y1434" s="9">
        <v>0</v>
      </c>
      <c r="Z1434" s="9">
        <v>0</v>
      </c>
      <c r="AA1434" s="9">
        <f t="shared" ref="AA1434:AA1489" si="214">U1434+X1434+Y1434+Z1434-AB1434</f>
        <v>-5177.21</v>
      </c>
      <c r="AB1434" s="9">
        <v>0</v>
      </c>
      <c r="AC1434" s="9">
        <f t="shared" si="212"/>
        <v>2327.79</v>
      </c>
      <c r="AD1434" s="9">
        <f t="shared" si="213"/>
        <v>1965.79</v>
      </c>
    </row>
    <row r="1435" spans="1:30" x14ac:dyDescent="0.3">
      <c r="A1435" s="8" t="s">
        <v>30</v>
      </c>
      <c r="B1435" s="8" t="s">
        <v>2890</v>
      </c>
      <c r="C1435" s="8">
        <v>1600</v>
      </c>
      <c r="D1435" s="8">
        <v>160000019</v>
      </c>
      <c r="E1435" s="8">
        <v>0</v>
      </c>
      <c r="F1435" s="8" t="s">
        <v>2956</v>
      </c>
      <c r="G1435" s="8" t="s">
        <v>676</v>
      </c>
      <c r="H1435" s="8" t="s">
        <v>34</v>
      </c>
      <c r="I1435" s="8">
        <v>1</v>
      </c>
      <c r="J1435" s="8">
        <v>9</v>
      </c>
      <c r="K1435" s="8">
        <v>0</v>
      </c>
      <c r="L1435" s="8" t="s">
        <v>2957</v>
      </c>
      <c r="M1435" s="8" t="s">
        <v>53</v>
      </c>
      <c r="N1435" s="8"/>
      <c r="O1435" s="8" t="s">
        <v>38</v>
      </c>
      <c r="P1435" s="9">
        <v>96916</v>
      </c>
      <c r="Q1435" s="9">
        <v>0</v>
      </c>
      <c r="R1435" s="9">
        <v>0</v>
      </c>
      <c r="S1435" s="9">
        <v>0</v>
      </c>
      <c r="T1435" s="9">
        <f t="shared" si="211"/>
        <v>96916</v>
      </c>
      <c r="U1435" s="9">
        <v>-65724.31</v>
      </c>
      <c r="V1435" s="9">
        <v>-4940</v>
      </c>
      <c r="W1435" s="9">
        <v>0</v>
      </c>
      <c r="X1435" s="9">
        <v>-4940</v>
      </c>
      <c r="Y1435" s="9">
        <v>0</v>
      </c>
      <c r="Z1435" s="9">
        <v>0</v>
      </c>
      <c r="AA1435" s="9">
        <f t="shared" si="214"/>
        <v>-70664.31</v>
      </c>
      <c r="AB1435" s="9">
        <v>0</v>
      </c>
      <c r="AC1435" s="9">
        <f t="shared" si="212"/>
        <v>31191.690000000002</v>
      </c>
      <c r="AD1435" s="9">
        <f t="shared" si="213"/>
        <v>26251.690000000002</v>
      </c>
    </row>
    <row r="1436" spans="1:30" x14ac:dyDescent="0.3">
      <c r="A1436" s="8" t="s">
        <v>30</v>
      </c>
      <c r="B1436" s="8" t="s">
        <v>2890</v>
      </c>
      <c r="C1436" s="8">
        <v>1600</v>
      </c>
      <c r="D1436" s="8">
        <v>160000026</v>
      </c>
      <c r="E1436" s="8">
        <v>0</v>
      </c>
      <c r="F1436" s="8" t="s">
        <v>2958</v>
      </c>
      <c r="G1436" s="8" t="s">
        <v>630</v>
      </c>
      <c r="H1436" s="8" t="s">
        <v>34</v>
      </c>
      <c r="I1436" s="8">
        <v>1</v>
      </c>
      <c r="J1436" s="8">
        <v>11</v>
      </c>
      <c r="K1436" s="8">
        <v>0</v>
      </c>
      <c r="L1436" s="8" t="s">
        <v>2959</v>
      </c>
      <c r="M1436" s="8" t="s">
        <v>53</v>
      </c>
      <c r="N1436" s="8"/>
      <c r="O1436" s="8" t="s">
        <v>38</v>
      </c>
      <c r="P1436" s="9">
        <v>11450</v>
      </c>
      <c r="Q1436" s="9">
        <v>0</v>
      </c>
      <c r="R1436" s="9">
        <v>0</v>
      </c>
      <c r="S1436" s="9">
        <v>0</v>
      </c>
      <c r="T1436" s="9">
        <f t="shared" si="211"/>
        <v>11450</v>
      </c>
      <c r="U1436" s="9">
        <v>-6422.63</v>
      </c>
      <c r="V1436" s="9">
        <v>-557</v>
      </c>
      <c r="W1436" s="9">
        <v>0</v>
      </c>
      <c r="X1436" s="9">
        <v>-557</v>
      </c>
      <c r="Y1436" s="9">
        <v>0</v>
      </c>
      <c r="Z1436" s="9">
        <v>0</v>
      </c>
      <c r="AA1436" s="9">
        <f t="shared" si="214"/>
        <v>-6979.63</v>
      </c>
      <c r="AB1436" s="9">
        <v>0</v>
      </c>
      <c r="AC1436" s="9">
        <f t="shared" si="212"/>
        <v>5027.37</v>
      </c>
      <c r="AD1436" s="9">
        <f t="shared" si="213"/>
        <v>4470.37</v>
      </c>
    </row>
    <row r="1437" spans="1:30" x14ac:dyDescent="0.3">
      <c r="A1437" s="8" t="s">
        <v>30</v>
      </c>
      <c r="B1437" s="8" t="s">
        <v>2890</v>
      </c>
      <c r="C1437" s="8">
        <v>1600</v>
      </c>
      <c r="D1437" s="8">
        <v>160000029</v>
      </c>
      <c r="E1437" s="8">
        <v>0</v>
      </c>
      <c r="F1437" s="8" t="s">
        <v>2960</v>
      </c>
      <c r="G1437" s="8" t="s">
        <v>2961</v>
      </c>
      <c r="H1437" s="8" t="s">
        <v>34</v>
      </c>
      <c r="I1437" s="8">
        <v>1</v>
      </c>
      <c r="J1437" s="8">
        <v>11</v>
      </c>
      <c r="K1437" s="8">
        <v>2</v>
      </c>
      <c r="L1437" s="8" t="s">
        <v>2962</v>
      </c>
      <c r="M1437" s="8" t="s">
        <v>53</v>
      </c>
      <c r="N1437" s="8"/>
      <c r="O1437" s="8" t="s">
        <v>38</v>
      </c>
      <c r="P1437" s="9">
        <v>20610</v>
      </c>
      <c r="Q1437" s="9">
        <v>0</v>
      </c>
      <c r="R1437" s="9">
        <v>0</v>
      </c>
      <c r="S1437" s="9">
        <v>0</v>
      </c>
      <c r="T1437" s="9">
        <f t="shared" si="211"/>
        <v>20610</v>
      </c>
      <c r="U1437" s="9">
        <v>-11387.03</v>
      </c>
      <c r="V1437" s="9">
        <v>-996</v>
      </c>
      <c r="W1437" s="9">
        <v>0</v>
      </c>
      <c r="X1437" s="9">
        <v>-996</v>
      </c>
      <c r="Y1437" s="9">
        <v>0</v>
      </c>
      <c r="Z1437" s="9">
        <v>0</v>
      </c>
      <c r="AA1437" s="9">
        <f t="shared" si="214"/>
        <v>-12383.03</v>
      </c>
      <c r="AB1437" s="9">
        <v>0</v>
      </c>
      <c r="AC1437" s="9">
        <f t="shared" si="212"/>
        <v>9222.9699999999993</v>
      </c>
      <c r="AD1437" s="9">
        <f t="shared" si="213"/>
        <v>8226.9699999999993</v>
      </c>
    </row>
    <row r="1438" spans="1:30" x14ac:dyDescent="0.3">
      <c r="A1438" s="8" t="s">
        <v>30</v>
      </c>
      <c r="B1438" s="8" t="s">
        <v>2890</v>
      </c>
      <c r="C1438" s="8">
        <v>1600</v>
      </c>
      <c r="D1438" s="8">
        <v>160000034</v>
      </c>
      <c r="E1438" s="8">
        <v>0</v>
      </c>
      <c r="F1438" s="8" t="s">
        <v>2963</v>
      </c>
      <c r="G1438" s="8" t="s">
        <v>2964</v>
      </c>
      <c r="H1438" s="8" t="s">
        <v>34</v>
      </c>
      <c r="I1438" s="8">
        <v>16</v>
      </c>
      <c r="J1438" s="8">
        <v>11</v>
      </c>
      <c r="K1438" s="8">
        <v>3</v>
      </c>
      <c r="L1438" s="8" t="s">
        <v>2965</v>
      </c>
      <c r="M1438" s="8" t="s">
        <v>53</v>
      </c>
      <c r="N1438" s="8"/>
      <c r="O1438" s="8" t="s">
        <v>38</v>
      </c>
      <c r="P1438" s="9">
        <v>33500</v>
      </c>
      <c r="Q1438" s="9">
        <v>0</v>
      </c>
      <c r="R1438" s="9">
        <v>0</v>
      </c>
      <c r="S1438" s="9">
        <v>0</v>
      </c>
      <c r="T1438" s="9">
        <f t="shared" si="211"/>
        <v>33500</v>
      </c>
      <c r="U1438" s="9">
        <v>-18328.46</v>
      </c>
      <c r="V1438" s="9">
        <v>-1620</v>
      </c>
      <c r="W1438" s="9">
        <v>0</v>
      </c>
      <c r="X1438" s="9">
        <v>-1620</v>
      </c>
      <c r="Y1438" s="9">
        <v>0</v>
      </c>
      <c r="Z1438" s="9">
        <v>0</v>
      </c>
      <c r="AA1438" s="9">
        <f t="shared" si="214"/>
        <v>-19948.46</v>
      </c>
      <c r="AB1438" s="9">
        <v>0</v>
      </c>
      <c r="AC1438" s="9">
        <f t="shared" si="212"/>
        <v>15171.54</v>
      </c>
      <c r="AD1438" s="9">
        <f t="shared" si="213"/>
        <v>13551.54</v>
      </c>
    </row>
    <row r="1439" spans="1:30" x14ac:dyDescent="0.3">
      <c r="A1439" s="8" t="s">
        <v>30</v>
      </c>
      <c r="B1439" s="8" t="s">
        <v>2890</v>
      </c>
      <c r="C1439" s="8">
        <v>1600</v>
      </c>
      <c r="D1439" s="8">
        <v>160000036</v>
      </c>
      <c r="E1439" s="8">
        <v>0</v>
      </c>
      <c r="F1439" s="8" t="s">
        <v>2966</v>
      </c>
      <c r="G1439" s="8" t="s">
        <v>601</v>
      </c>
      <c r="H1439" s="8" t="s">
        <v>34</v>
      </c>
      <c r="I1439" s="8">
        <v>1</v>
      </c>
      <c r="J1439" s="8">
        <v>11</v>
      </c>
      <c r="K1439" s="8">
        <v>3</v>
      </c>
      <c r="L1439" s="8" t="s">
        <v>2312</v>
      </c>
      <c r="M1439" s="8" t="s">
        <v>53</v>
      </c>
      <c r="N1439" s="8"/>
      <c r="O1439" s="8" t="s">
        <v>38</v>
      </c>
      <c r="P1439" s="9">
        <v>74425</v>
      </c>
      <c r="Q1439" s="9">
        <v>0</v>
      </c>
      <c r="R1439" s="9">
        <v>0</v>
      </c>
      <c r="S1439" s="9">
        <v>0</v>
      </c>
      <c r="T1439" s="9">
        <f t="shared" si="211"/>
        <v>74425</v>
      </c>
      <c r="U1439" s="9">
        <v>-40739.440000000002</v>
      </c>
      <c r="V1439" s="9">
        <v>-3596</v>
      </c>
      <c r="W1439" s="9">
        <v>0</v>
      </c>
      <c r="X1439" s="9">
        <v>-3596</v>
      </c>
      <c r="Y1439" s="9">
        <v>0</v>
      </c>
      <c r="Z1439" s="9">
        <v>0</v>
      </c>
      <c r="AA1439" s="9">
        <f t="shared" si="214"/>
        <v>-44335.44</v>
      </c>
      <c r="AB1439" s="9">
        <v>0</v>
      </c>
      <c r="AC1439" s="9">
        <f t="shared" si="212"/>
        <v>33685.56</v>
      </c>
      <c r="AD1439" s="9">
        <f t="shared" si="213"/>
        <v>30089.559999999998</v>
      </c>
    </row>
    <row r="1440" spans="1:30" x14ac:dyDescent="0.3">
      <c r="A1440" s="8" t="s">
        <v>30</v>
      </c>
      <c r="B1440" s="8" t="s">
        <v>2890</v>
      </c>
      <c r="C1440" s="8">
        <v>1600</v>
      </c>
      <c r="D1440" s="8">
        <v>160000044</v>
      </c>
      <c r="E1440" s="8">
        <v>0</v>
      </c>
      <c r="F1440" s="8" t="s">
        <v>2967</v>
      </c>
      <c r="G1440" s="8" t="s">
        <v>2968</v>
      </c>
      <c r="H1440" s="8" t="s">
        <v>34</v>
      </c>
      <c r="I1440" s="8">
        <v>1</v>
      </c>
      <c r="J1440" s="8">
        <v>11</v>
      </c>
      <c r="K1440" s="8">
        <v>10</v>
      </c>
      <c r="L1440" s="8" t="s">
        <v>2969</v>
      </c>
      <c r="M1440" s="8" t="s">
        <v>53</v>
      </c>
      <c r="N1440" s="8"/>
      <c r="O1440" s="8" t="s">
        <v>38</v>
      </c>
      <c r="P1440" s="9">
        <v>43510</v>
      </c>
      <c r="Q1440" s="9">
        <v>0</v>
      </c>
      <c r="R1440" s="9">
        <v>0</v>
      </c>
      <c r="S1440" s="9">
        <v>0</v>
      </c>
      <c r="T1440" s="9">
        <f t="shared" si="211"/>
        <v>43510</v>
      </c>
      <c r="U1440" s="9">
        <v>-22374.1</v>
      </c>
      <c r="V1440" s="9">
        <v>-2081</v>
      </c>
      <c r="W1440" s="9">
        <v>0</v>
      </c>
      <c r="X1440" s="9">
        <v>-2081</v>
      </c>
      <c r="Y1440" s="9">
        <v>0</v>
      </c>
      <c r="Z1440" s="9">
        <v>0</v>
      </c>
      <c r="AA1440" s="9">
        <f t="shared" si="214"/>
        <v>-24455.1</v>
      </c>
      <c r="AB1440" s="9">
        <v>0</v>
      </c>
      <c r="AC1440" s="9">
        <f t="shared" si="212"/>
        <v>21135.9</v>
      </c>
      <c r="AD1440" s="9">
        <f t="shared" si="213"/>
        <v>19054.900000000001</v>
      </c>
    </row>
    <row r="1441" spans="1:30" x14ac:dyDescent="0.3">
      <c r="A1441" s="8" t="s">
        <v>30</v>
      </c>
      <c r="B1441" s="8" t="s">
        <v>2890</v>
      </c>
      <c r="C1441" s="8">
        <v>1600</v>
      </c>
      <c r="D1441" s="8">
        <v>160000047</v>
      </c>
      <c r="E1441" s="8">
        <v>0</v>
      </c>
      <c r="F1441" s="8" t="s">
        <v>2970</v>
      </c>
      <c r="G1441" s="8" t="s">
        <v>2971</v>
      </c>
      <c r="H1441" s="8" t="s">
        <v>34</v>
      </c>
      <c r="I1441" s="8">
        <v>1</v>
      </c>
      <c r="J1441" s="8">
        <v>12</v>
      </c>
      <c r="K1441" s="8">
        <v>0</v>
      </c>
      <c r="L1441" s="8" t="s">
        <v>310</v>
      </c>
      <c r="M1441" s="8" t="s">
        <v>53</v>
      </c>
      <c r="N1441" s="8"/>
      <c r="O1441" s="8" t="s">
        <v>38</v>
      </c>
      <c r="P1441" s="9">
        <v>270014</v>
      </c>
      <c r="Q1441" s="9">
        <v>0</v>
      </c>
      <c r="R1441" s="9">
        <v>0</v>
      </c>
      <c r="S1441" s="9">
        <v>0</v>
      </c>
      <c r="T1441" s="9">
        <f t="shared" si="211"/>
        <v>270014</v>
      </c>
      <c r="U1441" s="9">
        <v>-136592.75</v>
      </c>
      <c r="V1441" s="9">
        <v>-12849</v>
      </c>
      <c r="W1441" s="9">
        <v>0</v>
      </c>
      <c r="X1441" s="9">
        <v>-12849</v>
      </c>
      <c r="Y1441" s="9">
        <v>0</v>
      </c>
      <c r="Z1441" s="9">
        <v>0</v>
      </c>
      <c r="AA1441" s="9">
        <f t="shared" si="214"/>
        <v>-149441.75</v>
      </c>
      <c r="AB1441" s="9">
        <v>0</v>
      </c>
      <c r="AC1441" s="9">
        <f t="shared" si="212"/>
        <v>133421.25</v>
      </c>
      <c r="AD1441" s="9">
        <f t="shared" si="213"/>
        <v>120572.25</v>
      </c>
    </row>
    <row r="1442" spans="1:30" x14ac:dyDescent="0.3">
      <c r="A1442" s="8" t="s">
        <v>30</v>
      </c>
      <c r="B1442" s="8" t="s">
        <v>2890</v>
      </c>
      <c r="C1442" s="8">
        <v>1600</v>
      </c>
      <c r="D1442" s="8">
        <v>160000048</v>
      </c>
      <c r="E1442" s="8">
        <v>0</v>
      </c>
      <c r="F1442" s="8" t="s">
        <v>2972</v>
      </c>
      <c r="G1442" s="8" t="s">
        <v>2973</v>
      </c>
      <c r="H1442" s="8" t="s">
        <v>34</v>
      </c>
      <c r="I1442" s="8">
        <v>1</v>
      </c>
      <c r="J1442" s="8">
        <v>12</v>
      </c>
      <c r="K1442" s="8">
        <v>0</v>
      </c>
      <c r="L1442" s="8" t="s">
        <v>310</v>
      </c>
      <c r="M1442" s="8" t="s">
        <v>53</v>
      </c>
      <c r="N1442" s="8"/>
      <c r="O1442" s="8" t="s">
        <v>38</v>
      </c>
      <c r="P1442" s="9">
        <v>264389</v>
      </c>
      <c r="Q1442" s="9">
        <v>0</v>
      </c>
      <c r="R1442" s="9">
        <v>0</v>
      </c>
      <c r="S1442" s="9">
        <v>0</v>
      </c>
      <c r="T1442" s="9">
        <f t="shared" si="211"/>
        <v>264389</v>
      </c>
      <c r="U1442" s="9">
        <v>-133796.72</v>
      </c>
      <c r="V1442" s="9">
        <v>-12576</v>
      </c>
      <c r="W1442" s="9">
        <v>0</v>
      </c>
      <c r="X1442" s="9">
        <v>-12576</v>
      </c>
      <c r="Y1442" s="9">
        <v>0</v>
      </c>
      <c r="Z1442" s="9">
        <v>0</v>
      </c>
      <c r="AA1442" s="9">
        <f t="shared" si="214"/>
        <v>-146372.72</v>
      </c>
      <c r="AB1442" s="9">
        <v>0</v>
      </c>
      <c r="AC1442" s="9">
        <f t="shared" si="212"/>
        <v>130592.28</v>
      </c>
      <c r="AD1442" s="9">
        <f t="shared" si="213"/>
        <v>118016.28</v>
      </c>
    </row>
    <row r="1443" spans="1:30" x14ac:dyDescent="0.3">
      <c r="A1443" s="8" t="s">
        <v>30</v>
      </c>
      <c r="B1443" s="8" t="s">
        <v>2890</v>
      </c>
      <c r="C1443" s="8">
        <v>1600</v>
      </c>
      <c r="D1443" s="8">
        <v>160000261</v>
      </c>
      <c r="E1443" s="8">
        <v>0</v>
      </c>
      <c r="F1443" s="8" t="s">
        <v>2974</v>
      </c>
      <c r="G1443" s="8" t="s">
        <v>1010</v>
      </c>
      <c r="H1443" s="8" t="s">
        <v>34</v>
      </c>
      <c r="I1443" s="8">
        <v>1</v>
      </c>
      <c r="J1443" s="8">
        <v>8</v>
      </c>
      <c r="K1443" s="8">
        <v>5</v>
      </c>
      <c r="L1443" s="8" t="s">
        <v>239</v>
      </c>
      <c r="M1443" s="8" t="s">
        <v>53</v>
      </c>
      <c r="N1443" s="8"/>
      <c r="O1443" s="8" t="s">
        <v>38</v>
      </c>
      <c r="P1443" s="9">
        <v>28375</v>
      </c>
      <c r="Q1443" s="9">
        <v>0</v>
      </c>
      <c r="R1443" s="9">
        <v>0</v>
      </c>
      <c r="S1443" s="9">
        <v>0</v>
      </c>
      <c r="T1443" s="9">
        <f t="shared" si="211"/>
        <v>28375</v>
      </c>
      <c r="U1443" s="9">
        <v>-20282.98</v>
      </c>
      <c r="V1443" s="9">
        <v>-1465</v>
      </c>
      <c r="W1443" s="9">
        <v>0</v>
      </c>
      <c r="X1443" s="9">
        <v>-1465</v>
      </c>
      <c r="Y1443" s="9">
        <v>0</v>
      </c>
      <c r="Z1443" s="9">
        <v>0</v>
      </c>
      <c r="AA1443" s="9">
        <f t="shared" si="214"/>
        <v>-21747.98</v>
      </c>
      <c r="AB1443" s="9">
        <v>0</v>
      </c>
      <c r="AC1443" s="9">
        <f t="shared" si="212"/>
        <v>8092.02</v>
      </c>
      <c r="AD1443" s="9">
        <f t="shared" si="213"/>
        <v>6627.02</v>
      </c>
    </row>
    <row r="1444" spans="1:30" x14ac:dyDescent="0.3">
      <c r="A1444" s="8" t="s">
        <v>30</v>
      </c>
      <c r="B1444" s="8" t="s">
        <v>2890</v>
      </c>
      <c r="C1444" s="8">
        <v>1600</v>
      </c>
      <c r="D1444" s="8">
        <v>160000281</v>
      </c>
      <c r="E1444" s="8">
        <v>0</v>
      </c>
      <c r="F1444" s="8" t="s">
        <v>2975</v>
      </c>
      <c r="G1444" s="8" t="s">
        <v>2976</v>
      </c>
      <c r="H1444" s="8" t="s">
        <v>34</v>
      </c>
      <c r="I1444" s="8">
        <v>16</v>
      </c>
      <c r="J1444" s="8">
        <v>8</v>
      </c>
      <c r="K1444" s="8">
        <v>7</v>
      </c>
      <c r="L1444" s="8" t="s">
        <v>2977</v>
      </c>
      <c r="M1444" s="8" t="s">
        <v>53</v>
      </c>
      <c r="N1444" s="8"/>
      <c r="O1444" s="8" t="s">
        <v>38</v>
      </c>
      <c r="P1444" s="9">
        <v>176927</v>
      </c>
      <c r="Q1444" s="9">
        <v>0</v>
      </c>
      <c r="R1444" s="9">
        <v>0</v>
      </c>
      <c r="S1444" s="9">
        <v>0</v>
      </c>
      <c r="T1444" s="9">
        <f t="shared" si="211"/>
        <v>176927</v>
      </c>
      <c r="U1444" s="9">
        <v>-124537.78</v>
      </c>
      <c r="V1444" s="9">
        <v>-9114</v>
      </c>
      <c r="W1444" s="9">
        <v>0</v>
      </c>
      <c r="X1444" s="9">
        <v>-9114</v>
      </c>
      <c r="Y1444" s="9">
        <v>0</v>
      </c>
      <c r="Z1444" s="9">
        <v>0</v>
      </c>
      <c r="AA1444" s="9">
        <f t="shared" si="214"/>
        <v>-133651.78</v>
      </c>
      <c r="AB1444" s="9">
        <v>0</v>
      </c>
      <c r="AC1444" s="9">
        <f t="shared" si="212"/>
        <v>52389.22</v>
      </c>
      <c r="AD1444" s="9">
        <f t="shared" si="213"/>
        <v>43275.22</v>
      </c>
    </row>
    <row r="1445" spans="1:30" x14ac:dyDescent="0.3">
      <c r="A1445" s="8" t="s">
        <v>30</v>
      </c>
      <c r="B1445" s="8" t="s">
        <v>2890</v>
      </c>
      <c r="C1445" s="8">
        <v>1600</v>
      </c>
      <c r="D1445" s="8">
        <v>160000282</v>
      </c>
      <c r="E1445" s="8">
        <v>0</v>
      </c>
      <c r="F1445" s="8" t="s">
        <v>2978</v>
      </c>
      <c r="G1445" s="8" t="s">
        <v>2979</v>
      </c>
      <c r="H1445" s="8" t="s">
        <v>34</v>
      </c>
      <c r="I1445" s="8">
        <v>1</v>
      </c>
      <c r="J1445" s="8">
        <v>8</v>
      </c>
      <c r="K1445" s="8">
        <v>7</v>
      </c>
      <c r="L1445" s="8" t="s">
        <v>2980</v>
      </c>
      <c r="M1445" s="8" t="s">
        <v>53</v>
      </c>
      <c r="N1445" s="8"/>
      <c r="O1445" s="8" t="s">
        <v>38</v>
      </c>
      <c r="P1445" s="9">
        <v>42500</v>
      </c>
      <c r="Q1445" s="9">
        <v>0</v>
      </c>
      <c r="R1445" s="9">
        <v>0</v>
      </c>
      <c r="S1445" s="9">
        <v>0</v>
      </c>
      <c r="T1445" s="9">
        <f t="shared" si="211"/>
        <v>42500</v>
      </c>
      <c r="U1445" s="9">
        <v>-29910.51</v>
      </c>
      <c r="V1445" s="9">
        <v>-2190</v>
      </c>
      <c r="W1445" s="9">
        <v>0</v>
      </c>
      <c r="X1445" s="9">
        <v>-2190</v>
      </c>
      <c r="Y1445" s="9">
        <v>0</v>
      </c>
      <c r="Z1445" s="9">
        <v>0</v>
      </c>
      <c r="AA1445" s="9">
        <f t="shared" si="214"/>
        <v>-32100.51</v>
      </c>
      <c r="AB1445" s="9">
        <v>0</v>
      </c>
      <c r="AC1445" s="9">
        <f t="shared" si="212"/>
        <v>12589.490000000002</v>
      </c>
      <c r="AD1445" s="9">
        <f t="shared" si="213"/>
        <v>10399.490000000002</v>
      </c>
    </row>
    <row r="1446" spans="1:30" x14ac:dyDescent="0.3">
      <c r="A1446" s="8" t="s">
        <v>30</v>
      </c>
      <c r="B1446" s="8" t="s">
        <v>2890</v>
      </c>
      <c r="C1446" s="8">
        <v>1600</v>
      </c>
      <c r="D1446" s="8">
        <v>160000286</v>
      </c>
      <c r="E1446" s="8">
        <v>0</v>
      </c>
      <c r="F1446" s="8" t="s">
        <v>2981</v>
      </c>
      <c r="G1446" s="8" t="s">
        <v>2982</v>
      </c>
      <c r="H1446" s="8" t="s">
        <v>34</v>
      </c>
      <c r="I1446" s="8">
        <v>1</v>
      </c>
      <c r="J1446" s="8">
        <v>8</v>
      </c>
      <c r="K1446" s="8">
        <v>8</v>
      </c>
      <c r="L1446" s="8" t="s">
        <v>2983</v>
      </c>
      <c r="M1446" s="8" t="s">
        <v>53</v>
      </c>
      <c r="N1446" s="8"/>
      <c r="O1446" s="8" t="s">
        <v>38</v>
      </c>
      <c r="P1446" s="9">
        <v>118931</v>
      </c>
      <c r="Q1446" s="9">
        <v>0</v>
      </c>
      <c r="R1446" s="9">
        <v>0</v>
      </c>
      <c r="S1446" s="9">
        <v>0</v>
      </c>
      <c r="T1446" s="9">
        <f t="shared" si="211"/>
        <v>118931</v>
      </c>
      <c r="U1446" s="9">
        <v>-83166.009999999995</v>
      </c>
      <c r="V1446" s="9">
        <v>-6099</v>
      </c>
      <c r="W1446" s="9">
        <v>0</v>
      </c>
      <c r="X1446" s="9">
        <v>-6099</v>
      </c>
      <c r="Y1446" s="9">
        <v>0</v>
      </c>
      <c r="Z1446" s="9">
        <v>0</v>
      </c>
      <c r="AA1446" s="9">
        <f t="shared" si="214"/>
        <v>-89265.01</v>
      </c>
      <c r="AB1446" s="9">
        <v>0</v>
      </c>
      <c r="AC1446" s="9">
        <f t="shared" si="212"/>
        <v>35764.990000000005</v>
      </c>
      <c r="AD1446" s="9">
        <f t="shared" si="213"/>
        <v>29665.990000000005</v>
      </c>
    </row>
    <row r="1447" spans="1:30" x14ac:dyDescent="0.3">
      <c r="A1447" s="8" t="s">
        <v>30</v>
      </c>
      <c r="B1447" s="8" t="s">
        <v>2890</v>
      </c>
      <c r="C1447" s="8">
        <v>1600</v>
      </c>
      <c r="D1447" s="8">
        <v>160000331</v>
      </c>
      <c r="E1447" s="8">
        <v>0</v>
      </c>
      <c r="F1447" s="8" t="s">
        <v>2984</v>
      </c>
      <c r="G1447" s="8" t="s">
        <v>2985</v>
      </c>
      <c r="H1447" s="8" t="s">
        <v>34</v>
      </c>
      <c r="I1447" s="8">
        <v>1</v>
      </c>
      <c r="J1447" s="8">
        <v>9</v>
      </c>
      <c r="K1447" s="8">
        <v>0</v>
      </c>
      <c r="L1447" s="8" t="s">
        <v>245</v>
      </c>
      <c r="M1447" s="8" t="s">
        <v>53</v>
      </c>
      <c r="N1447" s="8"/>
      <c r="O1447" s="8" t="s">
        <v>38</v>
      </c>
      <c r="P1447" s="9">
        <v>559385</v>
      </c>
      <c r="Q1447" s="9">
        <v>0</v>
      </c>
      <c r="R1447" s="9">
        <v>0</v>
      </c>
      <c r="S1447" s="9">
        <v>0</v>
      </c>
      <c r="T1447" s="9">
        <f t="shared" si="211"/>
        <v>559385</v>
      </c>
      <c r="U1447" s="9">
        <v>-379785.44</v>
      </c>
      <c r="V1447" s="9">
        <v>-28431</v>
      </c>
      <c r="W1447" s="9">
        <v>0</v>
      </c>
      <c r="X1447" s="9">
        <v>-28431</v>
      </c>
      <c r="Y1447" s="9">
        <v>0</v>
      </c>
      <c r="Z1447" s="9">
        <v>0</v>
      </c>
      <c r="AA1447" s="9">
        <f t="shared" si="214"/>
        <v>-408216.44</v>
      </c>
      <c r="AB1447" s="9">
        <v>0</v>
      </c>
      <c r="AC1447" s="9">
        <f t="shared" si="212"/>
        <v>179599.56</v>
      </c>
      <c r="AD1447" s="9">
        <f t="shared" si="213"/>
        <v>151168.56</v>
      </c>
    </row>
    <row r="1448" spans="1:30" x14ac:dyDescent="0.3">
      <c r="A1448" s="8" t="s">
        <v>30</v>
      </c>
      <c r="B1448" s="8" t="s">
        <v>2890</v>
      </c>
      <c r="C1448" s="8">
        <v>1600</v>
      </c>
      <c r="D1448" s="8">
        <v>160000344</v>
      </c>
      <c r="E1448" s="8">
        <v>0</v>
      </c>
      <c r="F1448" s="8" t="s">
        <v>2986</v>
      </c>
      <c r="G1448" s="8" t="s">
        <v>2987</v>
      </c>
      <c r="H1448" s="8" t="s">
        <v>34</v>
      </c>
      <c r="I1448" s="8">
        <v>1</v>
      </c>
      <c r="J1448" s="8">
        <v>9</v>
      </c>
      <c r="K1448" s="8">
        <v>1</v>
      </c>
      <c r="L1448" s="8" t="s">
        <v>2955</v>
      </c>
      <c r="M1448" s="8" t="s">
        <v>53</v>
      </c>
      <c r="N1448" s="8"/>
      <c r="O1448" s="8" t="s">
        <v>38</v>
      </c>
      <c r="P1448" s="9">
        <v>14537</v>
      </c>
      <c r="Q1448" s="9">
        <v>0</v>
      </c>
      <c r="R1448" s="9">
        <v>0</v>
      </c>
      <c r="S1448" s="9">
        <v>0</v>
      </c>
      <c r="T1448" s="9">
        <f t="shared" si="211"/>
        <v>14537</v>
      </c>
      <c r="U1448" s="9">
        <v>-9802.74</v>
      </c>
      <c r="V1448" s="9">
        <v>-736</v>
      </c>
      <c r="W1448" s="9">
        <v>0</v>
      </c>
      <c r="X1448" s="9">
        <v>-736</v>
      </c>
      <c r="Y1448" s="9">
        <v>0</v>
      </c>
      <c r="Z1448" s="9">
        <v>0</v>
      </c>
      <c r="AA1448" s="9">
        <f t="shared" si="214"/>
        <v>-10538.74</v>
      </c>
      <c r="AB1448" s="9">
        <v>0</v>
      </c>
      <c r="AC1448" s="9">
        <f t="shared" si="212"/>
        <v>4734.26</v>
      </c>
      <c r="AD1448" s="9">
        <f t="shared" si="213"/>
        <v>3998.26</v>
      </c>
    </row>
    <row r="1449" spans="1:30" x14ac:dyDescent="0.3">
      <c r="A1449" s="8" t="s">
        <v>30</v>
      </c>
      <c r="B1449" s="8" t="s">
        <v>2890</v>
      </c>
      <c r="C1449" s="8">
        <v>1600</v>
      </c>
      <c r="D1449" s="8">
        <v>160000345</v>
      </c>
      <c r="E1449" s="8">
        <v>0</v>
      </c>
      <c r="F1449" s="8" t="s">
        <v>2988</v>
      </c>
      <c r="G1449" s="8" t="s">
        <v>2987</v>
      </c>
      <c r="H1449" s="8" t="s">
        <v>34</v>
      </c>
      <c r="I1449" s="8">
        <v>1</v>
      </c>
      <c r="J1449" s="8">
        <v>9</v>
      </c>
      <c r="K1449" s="8">
        <v>1</v>
      </c>
      <c r="L1449" s="8" t="s">
        <v>2989</v>
      </c>
      <c r="M1449" s="8" t="s">
        <v>53</v>
      </c>
      <c r="N1449" s="8"/>
      <c r="O1449" s="8" t="s">
        <v>38</v>
      </c>
      <c r="P1449" s="9">
        <v>14537</v>
      </c>
      <c r="Q1449" s="9">
        <v>0</v>
      </c>
      <c r="R1449" s="9">
        <v>0</v>
      </c>
      <c r="S1449" s="9">
        <v>0</v>
      </c>
      <c r="T1449" s="9">
        <f t="shared" si="211"/>
        <v>14537</v>
      </c>
      <c r="U1449" s="9">
        <v>-9802.09</v>
      </c>
      <c r="V1449" s="9">
        <v>-736</v>
      </c>
      <c r="W1449" s="9">
        <v>0</v>
      </c>
      <c r="X1449" s="9">
        <v>-736</v>
      </c>
      <c r="Y1449" s="9">
        <v>0</v>
      </c>
      <c r="Z1449" s="9">
        <v>0</v>
      </c>
      <c r="AA1449" s="9">
        <f t="shared" si="214"/>
        <v>-10538.09</v>
      </c>
      <c r="AB1449" s="9">
        <v>0</v>
      </c>
      <c r="AC1449" s="9">
        <f t="shared" si="212"/>
        <v>4734.91</v>
      </c>
      <c r="AD1449" s="9">
        <f t="shared" si="213"/>
        <v>3998.91</v>
      </c>
    </row>
    <row r="1450" spans="1:30" x14ac:dyDescent="0.3">
      <c r="A1450" s="8" t="s">
        <v>30</v>
      </c>
      <c r="B1450" s="8" t="s">
        <v>2890</v>
      </c>
      <c r="C1450" s="8">
        <v>1600</v>
      </c>
      <c r="D1450" s="8">
        <v>160000368</v>
      </c>
      <c r="E1450" s="8">
        <v>0</v>
      </c>
      <c r="F1450" s="8" t="s">
        <v>2990</v>
      </c>
      <c r="G1450" s="8" t="s">
        <v>1709</v>
      </c>
      <c r="H1450" s="8" t="s">
        <v>34</v>
      </c>
      <c r="I1450" s="8">
        <v>1</v>
      </c>
      <c r="J1450" s="8">
        <v>9</v>
      </c>
      <c r="K1450" s="8">
        <v>9</v>
      </c>
      <c r="L1450" s="8" t="s">
        <v>2991</v>
      </c>
      <c r="M1450" s="8" t="s">
        <v>53</v>
      </c>
      <c r="N1450" s="8"/>
      <c r="O1450" s="8" t="s">
        <v>38</v>
      </c>
      <c r="P1450" s="9">
        <v>505870</v>
      </c>
      <c r="Q1450" s="9">
        <v>0</v>
      </c>
      <c r="R1450" s="9">
        <v>0</v>
      </c>
      <c r="S1450" s="9">
        <v>0</v>
      </c>
      <c r="T1450" s="9">
        <f t="shared" si="211"/>
        <v>505870</v>
      </c>
      <c r="U1450" s="9">
        <v>-320518.55</v>
      </c>
      <c r="V1450" s="9">
        <v>-25272</v>
      </c>
      <c r="W1450" s="9">
        <v>0</v>
      </c>
      <c r="X1450" s="9">
        <v>-25272</v>
      </c>
      <c r="Y1450" s="9">
        <v>0</v>
      </c>
      <c r="Z1450" s="9">
        <v>0</v>
      </c>
      <c r="AA1450" s="9">
        <f t="shared" si="214"/>
        <v>-345790.55</v>
      </c>
      <c r="AB1450" s="9">
        <v>0</v>
      </c>
      <c r="AC1450" s="9">
        <f t="shared" si="212"/>
        <v>185351.45</v>
      </c>
      <c r="AD1450" s="9">
        <f t="shared" si="213"/>
        <v>160079.45000000001</v>
      </c>
    </row>
    <row r="1451" spans="1:30" x14ac:dyDescent="0.3">
      <c r="A1451" s="8" t="s">
        <v>30</v>
      </c>
      <c r="B1451" s="8" t="s">
        <v>2890</v>
      </c>
      <c r="C1451" s="8">
        <v>1600</v>
      </c>
      <c r="D1451" s="8">
        <v>160000397</v>
      </c>
      <c r="E1451" s="8">
        <v>0</v>
      </c>
      <c r="F1451" s="8" t="s">
        <v>2992</v>
      </c>
      <c r="G1451" s="8" t="s">
        <v>1465</v>
      </c>
      <c r="H1451" s="8" t="s">
        <v>34</v>
      </c>
      <c r="I1451" s="8">
        <v>1</v>
      </c>
      <c r="J1451" s="8">
        <v>9</v>
      </c>
      <c r="K1451" s="8">
        <v>3</v>
      </c>
      <c r="L1451" s="8" t="s">
        <v>2376</v>
      </c>
      <c r="M1451" s="8" t="s">
        <v>53</v>
      </c>
      <c r="N1451" s="8"/>
      <c r="O1451" s="8" t="s">
        <v>38</v>
      </c>
      <c r="P1451" s="9">
        <v>7810312</v>
      </c>
      <c r="Q1451" s="9">
        <v>0</v>
      </c>
      <c r="R1451" s="9">
        <v>0</v>
      </c>
      <c r="S1451" s="9">
        <v>0</v>
      </c>
      <c r="T1451" s="9">
        <f t="shared" si="211"/>
        <v>7810312</v>
      </c>
      <c r="U1451" s="9">
        <v>-5181247.79</v>
      </c>
      <c r="V1451" s="9">
        <v>-395038</v>
      </c>
      <c r="W1451" s="9">
        <v>0</v>
      </c>
      <c r="X1451" s="9">
        <v>-395038</v>
      </c>
      <c r="Y1451" s="9">
        <v>0</v>
      </c>
      <c r="Z1451" s="9">
        <v>0</v>
      </c>
      <c r="AA1451" s="9">
        <f>U1451+X1451+Y1451+Z1451</f>
        <v>-5576285.79</v>
      </c>
      <c r="AB1451" s="9">
        <v>446805.24200000003</v>
      </c>
      <c r="AC1451" s="9">
        <f t="shared" si="212"/>
        <v>2629064.21</v>
      </c>
      <c r="AD1451" s="9">
        <f>T1451+AA1451-AB1451</f>
        <v>1787220.9679999999</v>
      </c>
    </row>
    <row r="1452" spans="1:30" x14ac:dyDescent="0.3">
      <c r="A1452" s="13" t="s">
        <v>30</v>
      </c>
      <c r="B1452" s="13" t="s">
        <v>2890</v>
      </c>
      <c r="C1452" s="8">
        <v>1600</v>
      </c>
      <c r="D1452" s="8">
        <v>160000411</v>
      </c>
      <c r="E1452" s="8">
        <v>0</v>
      </c>
      <c r="F1452" s="8" t="s">
        <v>2993</v>
      </c>
      <c r="G1452" s="8" t="s">
        <v>1221</v>
      </c>
      <c r="H1452" s="8" t="s">
        <v>34</v>
      </c>
      <c r="I1452" s="8">
        <v>1</v>
      </c>
      <c r="J1452" s="8">
        <v>9</v>
      </c>
      <c r="K1452" s="8">
        <v>7</v>
      </c>
      <c r="L1452" s="8" t="s">
        <v>2994</v>
      </c>
      <c r="M1452" s="8" t="s">
        <v>53</v>
      </c>
      <c r="N1452" s="8"/>
      <c r="O1452" s="8" t="s">
        <v>38</v>
      </c>
      <c r="P1452" s="9">
        <v>31261</v>
      </c>
      <c r="Q1452" s="9">
        <v>0</v>
      </c>
      <c r="R1452" s="9">
        <f t="shared" ref="R1452:R1453" si="215">-P1452</f>
        <v>-31261</v>
      </c>
      <c r="S1452" s="9">
        <v>0</v>
      </c>
      <c r="T1452" s="9">
        <f t="shared" si="211"/>
        <v>0</v>
      </c>
      <c r="U1452" s="9">
        <v>-20134.900000000001</v>
      </c>
      <c r="V1452" s="9">
        <v>-1565</v>
      </c>
      <c r="W1452" s="9">
        <v>0</v>
      </c>
      <c r="X1452" s="9">
        <v>-1565</v>
      </c>
      <c r="Y1452" s="9">
        <f t="shared" ref="Y1452:Y1453" si="216">-(U1452+X1452+Z1452)</f>
        <v>21699.9</v>
      </c>
      <c r="Z1452" s="9">
        <v>0</v>
      </c>
      <c r="AA1452" s="9">
        <f t="shared" ref="AA1452:AA1453" si="217">U1452+X1452+Y1452+Z1452</f>
        <v>0</v>
      </c>
      <c r="AB1452" s="9">
        <v>9561.0999999999985</v>
      </c>
      <c r="AC1452" s="9">
        <f t="shared" si="212"/>
        <v>11126.099999999999</v>
      </c>
      <c r="AD1452" s="9">
        <f t="shared" si="213"/>
        <v>0</v>
      </c>
    </row>
    <row r="1453" spans="1:30" x14ac:dyDescent="0.3">
      <c r="A1453" s="13" t="s">
        <v>30</v>
      </c>
      <c r="B1453" s="13" t="s">
        <v>2890</v>
      </c>
      <c r="C1453" s="8">
        <v>1600</v>
      </c>
      <c r="D1453" s="8">
        <v>160000413</v>
      </c>
      <c r="E1453" s="8">
        <v>0</v>
      </c>
      <c r="F1453" s="8" t="s">
        <v>2995</v>
      </c>
      <c r="G1453" s="8" t="s">
        <v>1221</v>
      </c>
      <c r="H1453" s="8" t="s">
        <v>34</v>
      </c>
      <c r="I1453" s="8">
        <v>1</v>
      </c>
      <c r="J1453" s="8">
        <v>9</v>
      </c>
      <c r="K1453" s="8">
        <v>5</v>
      </c>
      <c r="L1453" s="8" t="s">
        <v>2996</v>
      </c>
      <c r="M1453" s="8" t="s">
        <v>53</v>
      </c>
      <c r="N1453" s="8"/>
      <c r="O1453" s="8" t="s">
        <v>38</v>
      </c>
      <c r="P1453" s="9">
        <v>56118</v>
      </c>
      <c r="Q1453" s="9">
        <v>0</v>
      </c>
      <c r="R1453" s="9">
        <f t="shared" si="215"/>
        <v>-56118</v>
      </c>
      <c r="S1453" s="9">
        <v>0</v>
      </c>
      <c r="T1453" s="9">
        <f t="shared" si="211"/>
        <v>0</v>
      </c>
      <c r="U1453" s="9">
        <v>-36645.43</v>
      </c>
      <c r="V1453" s="9">
        <v>-2830</v>
      </c>
      <c r="W1453" s="9">
        <v>0</v>
      </c>
      <c r="X1453" s="9">
        <v>-2830</v>
      </c>
      <c r="Y1453" s="9">
        <f t="shared" si="216"/>
        <v>39475.43</v>
      </c>
      <c r="Z1453" s="9">
        <v>0</v>
      </c>
      <c r="AA1453" s="9">
        <f t="shared" si="217"/>
        <v>0</v>
      </c>
      <c r="AB1453" s="9">
        <v>16642.57</v>
      </c>
      <c r="AC1453" s="9">
        <f t="shared" si="212"/>
        <v>19472.57</v>
      </c>
      <c r="AD1453" s="9">
        <f t="shared" si="213"/>
        <v>0</v>
      </c>
    </row>
    <row r="1454" spans="1:30" x14ac:dyDescent="0.3">
      <c r="A1454" s="8" t="s">
        <v>30</v>
      </c>
      <c r="B1454" s="8" t="s">
        <v>2890</v>
      </c>
      <c r="C1454" s="8">
        <v>1600</v>
      </c>
      <c r="D1454" s="8">
        <v>160000425</v>
      </c>
      <c r="E1454" s="8">
        <v>0</v>
      </c>
      <c r="F1454" s="8" t="s">
        <v>2997</v>
      </c>
      <c r="G1454" s="8" t="s">
        <v>2998</v>
      </c>
      <c r="H1454" s="8" t="s">
        <v>34</v>
      </c>
      <c r="I1454" s="8">
        <v>1</v>
      </c>
      <c r="J1454" s="8">
        <v>9</v>
      </c>
      <c r="K1454" s="8">
        <v>6</v>
      </c>
      <c r="L1454" s="8" t="s">
        <v>2999</v>
      </c>
      <c r="M1454" s="8" t="s">
        <v>53</v>
      </c>
      <c r="N1454" s="8"/>
      <c r="O1454" s="8" t="s">
        <v>38</v>
      </c>
      <c r="P1454" s="9">
        <v>197200</v>
      </c>
      <c r="Q1454" s="9">
        <v>0</v>
      </c>
      <c r="R1454" s="9">
        <v>0</v>
      </c>
      <c r="S1454" s="9">
        <v>0</v>
      </c>
      <c r="T1454" s="9">
        <f t="shared" si="211"/>
        <v>197200</v>
      </c>
      <c r="U1454" s="9">
        <v>-128019.15</v>
      </c>
      <c r="V1454" s="9">
        <v>-9887</v>
      </c>
      <c r="W1454" s="9">
        <v>0</v>
      </c>
      <c r="X1454" s="9">
        <v>-9887</v>
      </c>
      <c r="Y1454" s="9">
        <v>0</v>
      </c>
      <c r="Z1454" s="9">
        <v>0</v>
      </c>
      <c r="AA1454" s="9">
        <f t="shared" si="214"/>
        <v>-137906.15</v>
      </c>
      <c r="AB1454" s="9">
        <v>0</v>
      </c>
      <c r="AC1454" s="9">
        <f t="shared" si="212"/>
        <v>69180.850000000006</v>
      </c>
      <c r="AD1454" s="9">
        <f t="shared" si="213"/>
        <v>59293.850000000006</v>
      </c>
    </row>
    <row r="1455" spans="1:30" x14ac:dyDescent="0.3">
      <c r="A1455" s="8" t="s">
        <v>30</v>
      </c>
      <c r="B1455" s="8" t="s">
        <v>2890</v>
      </c>
      <c r="C1455" s="8">
        <v>1600</v>
      </c>
      <c r="D1455" s="8">
        <v>160000432</v>
      </c>
      <c r="E1455" s="8">
        <v>0</v>
      </c>
      <c r="F1455" s="8" t="s">
        <v>3000</v>
      </c>
      <c r="G1455" s="8" t="s">
        <v>1026</v>
      </c>
      <c r="H1455" s="8" t="s">
        <v>34</v>
      </c>
      <c r="I1455" s="8">
        <v>1</v>
      </c>
      <c r="J1455" s="8">
        <v>9</v>
      </c>
      <c r="K1455" s="8">
        <v>9</v>
      </c>
      <c r="L1455" s="8" t="s">
        <v>3001</v>
      </c>
      <c r="M1455" s="8" t="s">
        <v>53</v>
      </c>
      <c r="N1455" s="8"/>
      <c r="O1455" s="8" t="s">
        <v>38</v>
      </c>
      <c r="P1455" s="9">
        <v>37116</v>
      </c>
      <c r="Q1455" s="9">
        <v>0</v>
      </c>
      <c r="R1455" s="9">
        <v>0</v>
      </c>
      <c r="S1455" s="9">
        <v>0</v>
      </c>
      <c r="T1455" s="9">
        <f t="shared" si="211"/>
        <v>37116</v>
      </c>
      <c r="U1455" s="9">
        <v>-23501.200000000001</v>
      </c>
      <c r="V1455" s="9">
        <v>-1857</v>
      </c>
      <c r="W1455" s="9">
        <v>0</v>
      </c>
      <c r="X1455" s="9">
        <v>-1857</v>
      </c>
      <c r="Y1455" s="9">
        <v>0</v>
      </c>
      <c r="Z1455" s="9">
        <v>0</v>
      </c>
      <c r="AA1455" s="9">
        <f t="shared" si="214"/>
        <v>-25358.2</v>
      </c>
      <c r="AB1455" s="9">
        <v>0</v>
      </c>
      <c r="AC1455" s="9">
        <f t="shared" si="212"/>
        <v>13614.8</v>
      </c>
      <c r="AD1455" s="9">
        <f t="shared" si="213"/>
        <v>11757.8</v>
      </c>
    </row>
    <row r="1456" spans="1:30" x14ac:dyDescent="0.3">
      <c r="A1456" s="13" t="s">
        <v>30</v>
      </c>
      <c r="B1456" s="13" t="s">
        <v>2890</v>
      </c>
      <c r="C1456" s="8">
        <v>1600</v>
      </c>
      <c r="D1456" s="8">
        <v>160000438</v>
      </c>
      <c r="E1456" s="8">
        <v>0</v>
      </c>
      <c r="F1456" s="8" t="s">
        <v>3002</v>
      </c>
      <c r="G1456" s="8" t="s">
        <v>1747</v>
      </c>
      <c r="H1456" s="8" t="s">
        <v>34</v>
      </c>
      <c r="I1456" s="8">
        <v>1</v>
      </c>
      <c r="J1456" s="8">
        <v>10</v>
      </c>
      <c r="K1456" s="8">
        <v>3</v>
      </c>
      <c r="L1456" s="8" t="s">
        <v>3003</v>
      </c>
      <c r="M1456" s="8" t="s">
        <v>53</v>
      </c>
      <c r="N1456" s="8"/>
      <c r="O1456" s="8" t="s">
        <v>38</v>
      </c>
      <c r="P1456" s="9">
        <v>130905</v>
      </c>
      <c r="Q1456" s="9">
        <v>0</v>
      </c>
      <c r="R1456" s="9">
        <f t="shared" ref="R1456:R1459" si="218">-P1456</f>
        <v>-130905</v>
      </c>
      <c r="S1456" s="9">
        <v>0</v>
      </c>
      <c r="T1456" s="9">
        <f t="shared" si="211"/>
        <v>0</v>
      </c>
      <c r="U1456" s="9">
        <v>-79129.8</v>
      </c>
      <c r="V1456" s="9">
        <v>-6461</v>
      </c>
      <c r="W1456" s="9">
        <v>0</v>
      </c>
      <c r="X1456" s="9">
        <v>-6461</v>
      </c>
      <c r="Y1456" s="9">
        <f t="shared" ref="Y1456:Y1459" si="219">-(U1456+X1456+Z1456)</f>
        <v>85590.8</v>
      </c>
      <c r="Z1456" s="9">
        <v>0</v>
      </c>
      <c r="AA1456" s="9">
        <f t="shared" ref="AA1456:AA1459" si="220">U1456+X1456+Y1456+Z1456</f>
        <v>0</v>
      </c>
      <c r="AB1456" s="9">
        <v>45314.2</v>
      </c>
      <c r="AC1456" s="9">
        <f t="shared" si="212"/>
        <v>51775.199999999997</v>
      </c>
      <c r="AD1456" s="9">
        <f t="shared" si="213"/>
        <v>0</v>
      </c>
    </row>
    <row r="1457" spans="1:30" x14ac:dyDescent="0.3">
      <c r="A1457" s="13" t="s">
        <v>30</v>
      </c>
      <c r="B1457" s="13" t="s">
        <v>2890</v>
      </c>
      <c r="C1457" s="8">
        <v>1600</v>
      </c>
      <c r="D1457" s="8">
        <v>160000439</v>
      </c>
      <c r="E1457" s="8">
        <v>0</v>
      </c>
      <c r="F1457" s="8" t="s">
        <v>3004</v>
      </c>
      <c r="G1457" s="8" t="s">
        <v>1747</v>
      </c>
      <c r="H1457" s="8" t="s">
        <v>34</v>
      </c>
      <c r="I1457" s="8">
        <v>1</v>
      </c>
      <c r="J1457" s="8">
        <v>10</v>
      </c>
      <c r="K1457" s="8">
        <v>3</v>
      </c>
      <c r="L1457" s="8" t="s">
        <v>3003</v>
      </c>
      <c r="M1457" s="8" t="s">
        <v>53</v>
      </c>
      <c r="N1457" s="8"/>
      <c r="O1457" s="8" t="s">
        <v>38</v>
      </c>
      <c r="P1457" s="9">
        <v>119997</v>
      </c>
      <c r="Q1457" s="9">
        <v>0</v>
      </c>
      <c r="R1457" s="9">
        <f t="shared" si="218"/>
        <v>-119997</v>
      </c>
      <c r="S1457" s="9">
        <v>0</v>
      </c>
      <c r="T1457" s="9">
        <f t="shared" si="211"/>
        <v>0</v>
      </c>
      <c r="U1457" s="9">
        <v>-72535.14</v>
      </c>
      <c r="V1457" s="9">
        <v>-5923</v>
      </c>
      <c r="W1457" s="9">
        <v>0</v>
      </c>
      <c r="X1457" s="9">
        <v>-5923</v>
      </c>
      <c r="Y1457" s="9">
        <f t="shared" si="219"/>
        <v>78458.14</v>
      </c>
      <c r="Z1457" s="9">
        <v>0</v>
      </c>
      <c r="AA1457" s="9">
        <f t="shared" si="220"/>
        <v>0</v>
      </c>
      <c r="AB1457" s="9">
        <v>41538.86</v>
      </c>
      <c r="AC1457" s="9">
        <f t="shared" si="212"/>
        <v>47461.86</v>
      </c>
      <c r="AD1457" s="9">
        <f t="shared" si="213"/>
        <v>0</v>
      </c>
    </row>
    <row r="1458" spans="1:30" x14ac:dyDescent="0.3">
      <c r="A1458" s="13" t="s">
        <v>30</v>
      </c>
      <c r="B1458" s="13" t="s">
        <v>2890</v>
      </c>
      <c r="C1458" s="8">
        <v>1600</v>
      </c>
      <c r="D1458" s="8">
        <v>160000440</v>
      </c>
      <c r="E1458" s="8">
        <v>0</v>
      </c>
      <c r="F1458" s="8" t="s">
        <v>3005</v>
      </c>
      <c r="G1458" s="8" t="s">
        <v>1747</v>
      </c>
      <c r="H1458" s="8" t="s">
        <v>34</v>
      </c>
      <c r="I1458" s="8">
        <v>1</v>
      </c>
      <c r="J1458" s="8">
        <v>10</v>
      </c>
      <c r="K1458" s="8">
        <v>3</v>
      </c>
      <c r="L1458" s="8" t="s">
        <v>3003</v>
      </c>
      <c r="M1458" s="8" t="s">
        <v>53</v>
      </c>
      <c r="N1458" s="8"/>
      <c r="O1458" s="8" t="s">
        <v>38</v>
      </c>
      <c r="P1458" s="9">
        <v>109089</v>
      </c>
      <c r="Q1458" s="9">
        <v>0</v>
      </c>
      <c r="R1458" s="9">
        <f t="shared" si="218"/>
        <v>-109089</v>
      </c>
      <c r="S1458" s="9">
        <v>0</v>
      </c>
      <c r="T1458" s="9">
        <f t="shared" si="211"/>
        <v>0</v>
      </c>
      <c r="U1458" s="9">
        <v>-65942.47</v>
      </c>
      <c r="V1458" s="9">
        <v>-5385</v>
      </c>
      <c r="W1458" s="9">
        <v>0</v>
      </c>
      <c r="X1458" s="9">
        <v>-5385</v>
      </c>
      <c r="Y1458" s="9">
        <f t="shared" si="219"/>
        <v>71327.47</v>
      </c>
      <c r="Z1458" s="9">
        <v>0</v>
      </c>
      <c r="AA1458" s="9">
        <f t="shared" si="220"/>
        <v>0</v>
      </c>
      <c r="AB1458" s="9">
        <v>37761.53</v>
      </c>
      <c r="AC1458" s="9">
        <f t="shared" si="212"/>
        <v>43146.53</v>
      </c>
      <c r="AD1458" s="9">
        <f t="shared" si="213"/>
        <v>0</v>
      </c>
    </row>
    <row r="1459" spans="1:30" x14ac:dyDescent="0.3">
      <c r="A1459" s="13" t="s">
        <v>30</v>
      </c>
      <c r="B1459" s="13" t="s">
        <v>2890</v>
      </c>
      <c r="C1459" s="8">
        <v>1600</v>
      </c>
      <c r="D1459" s="8">
        <v>160000441</v>
      </c>
      <c r="E1459" s="8">
        <v>0</v>
      </c>
      <c r="F1459" s="8" t="s">
        <v>3006</v>
      </c>
      <c r="G1459" s="8" t="s">
        <v>1747</v>
      </c>
      <c r="H1459" s="8" t="s">
        <v>34</v>
      </c>
      <c r="I1459" s="8">
        <v>1</v>
      </c>
      <c r="J1459" s="8">
        <v>10</v>
      </c>
      <c r="K1459" s="8">
        <v>3</v>
      </c>
      <c r="L1459" s="8" t="s">
        <v>3003</v>
      </c>
      <c r="M1459" s="8" t="s">
        <v>53</v>
      </c>
      <c r="N1459" s="8"/>
      <c r="O1459" s="8" t="s">
        <v>38</v>
      </c>
      <c r="P1459" s="9">
        <v>109089</v>
      </c>
      <c r="Q1459" s="9">
        <v>0</v>
      </c>
      <c r="R1459" s="9">
        <f t="shared" si="218"/>
        <v>-109089</v>
      </c>
      <c r="S1459" s="9">
        <v>0</v>
      </c>
      <c r="T1459" s="9">
        <f t="shared" si="211"/>
        <v>0</v>
      </c>
      <c r="U1459" s="9">
        <v>-65942.47</v>
      </c>
      <c r="V1459" s="9">
        <v>-5385</v>
      </c>
      <c r="W1459" s="9">
        <v>0</v>
      </c>
      <c r="X1459" s="9">
        <v>-5385</v>
      </c>
      <c r="Y1459" s="9">
        <f t="shared" si="219"/>
        <v>71327.47</v>
      </c>
      <c r="Z1459" s="9">
        <v>0</v>
      </c>
      <c r="AA1459" s="9">
        <f t="shared" si="220"/>
        <v>0</v>
      </c>
      <c r="AB1459" s="9">
        <v>37761.53</v>
      </c>
      <c r="AC1459" s="9">
        <f t="shared" si="212"/>
        <v>43146.53</v>
      </c>
      <c r="AD1459" s="9">
        <f t="shared" si="213"/>
        <v>0</v>
      </c>
    </row>
    <row r="1460" spans="1:30" x14ac:dyDescent="0.3">
      <c r="A1460" s="8" t="s">
        <v>30</v>
      </c>
      <c r="B1460" s="8" t="s">
        <v>2890</v>
      </c>
      <c r="C1460" s="8">
        <v>1600</v>
      </c>
      <c r="D1460" s="8">
        <v>160000451</v>
      </c>
      <c r="E1460" s="8">
        <v>0</v>
      </c>
      <c r="F1460" s="8" t="s">
        <v>3007</v>
      </c>
      <c r="G1460" s="8" t="s">
        <v>636</v>
      </c>
      <c r="H1460" s="8" t="s">
        <v>34</v>
      </c>
      <c r="I1460" s="8">
        <v>1</v>
      </c>
      <c r="J1460" s="8">
        <v>10</v>
      </c>
      <c r="K1460" s="8">
        <v>4</v>
      </c>
      <c r="L1460" s="8" t="s">
        <v>3008</v>
      </c>
      <c r="M1460" s="8" t="s">
        <v>53</v>
      </c>
      <c r="N1460" s="8"/>
      <c r="O1460" s="8" t="s">
        <v>38</v>
      </c>
      <c r="P1460" s="9">
        <v>53604</v>
      </c>
      <c r="Q1460" s="9">
        <v>0</v>
      </c>
      <c r="R1460" s="9">
        <v>0</v>
      </c>
      <c r="S1460" s="9">
        <v>0</v>
      </c>
      <c r="T1460" s="9">
        <f t="shared" si="211"/>
        <v>53604</v>
      </c>
      <c r="U1460" s="9">
        <v>-32131.91</v>
      </c>
      <c r="V1460" s="9">
        <v>-2643</v>
      </c>
      <c r="W1460" s="9">
        <v>0</v>
      </c>
      <c r="X1460" s="9">
        <v>-2643</v>
      </c>
      <c r="Y1460" s="9">
        <v>0</v>
      </c>
      <c r="Z1460" s="9">
        <v>0</v>
      </c>
      <c r="AA1460" s="9">
        <f t="shared" si="214"/>
        <v>-34774.910000000003</v>
      </c>
      <c r="AB1460" s="9">
        <v>0</v>
      </c>
      <c r="AC1460" s="9">
        <f t="shared" si="212"/>
        <v>21472.09</v>
      </c>
      <c r="AD1460" s="9">
        <f t="shared" si="213"/>
        <v>18829.089999999997</v>
      </c>
    </row>
    <row r="1461" spans="1:30" x14ac:dyDescent="0.3">
      <c r="A1461" s="8" t="s">
        <v>30</v>
      </c>
      <c r="B1461" s="8" t="s">
        <v>2890</v>
      </c>
      <c r="C1461" s="8">
        <v>1600</v>
      </c>
      <c r="D1461" s="8">
        <v>160000473</v>
      </c>
      <c r="E1461" s="8">
        <v>0</v>
      </c>
      <c r="F1461" s="8" t="s">
        <v>3009</v>
      </c>
      <c r="G1461" s="8" t="s">
        <v>1709</v>
      </c>
      <c r="H1461" s="8" t="s">
        <v>34</v>
      </c>
      <c r="I1461" s="8">
        <v>1</v>
      </c>
      <c r="J1461" s="8">
        <v>10</v>
      </c>
      <c r="K1461" s="8">
        <v>5</v>
      </c>
      <c r="L1461" s="8" t="s">
        <v>3010</v>
      </c>
      <c r="M1461" s="8" t="s">
        <v>53</v>
      </c>
      <c r="N1461" s="8"/>
      <c r="O1461" s="8" t="s">
        <v>38</v>
      </c>
      <c r="P1461" s="9">
        <v>203885</v>
      </c>
      <c r="Q1461" s="9">
        <v>0</v>
      </c>
      <c r="R1461" s="9">
        <v>0</v>
      </c>
      <c r="S1461" s="9">
        <v>0</v>
      </c>
      <c r="T1461" s="9">
        <f t="shared" si="211"/>
        <v>203885</v>
      </c>
      <c r="U1461" s="9">
        <v>-121099.08</v>
      </c>
      <c r="V1461" s="9">
        <v>-10051</v>
      </c>
      <c r="W1461" s="9">
        <v>0</v>
      </c>
      <c r="X1461" s="9">
        <v>-10051</v>
      </c>
      <c r="Y1461" s="9">
        <v>0</v>
      </c>
      <c r="Z1461" s="9">
        <v>0</v>
      </c>
      <c r="AA1461" s="9">
        <f t="shared" si="214"/>
        <v>-131150.08000000002</v>
      </c>
      <c r="AB1461" s="9">
        <v>0</v>
      </c>
      <c r="AC1461" s="9">
        <f t="shared" si="212"/>
        <v>82785.919999999998</v>
      </c>
      <c r="AD1461" s="9">
        <f t="shared" si="213"/>
        <v>72734.919999999984</v>
      </c>
    </row>
    <row r="1462" spans="1:30" x14ac:dyDescent="0.3">
      <c r="A1462" s="8" t="s">
        <v>30</v>
      </c>
      <c r="B1462" s="8" t="s">
        <v>2890</v>
      </c>
      <c r="C1462" s="8">
        <v>1600</v>
      </c>
      <c r="D1462" s="8">
        <v>160000476</v>
      </c>
      <c r="E1462" s="8">
        <v>0</v>
      </c>
      <c r="F1462" s="8" t="s">
        <v>3011</v>
      </c>
      <c r="G1462" s="8" t="s">
        <v>3012</v>
      </c>
      <c r="H1462" s="8" t="s">
        <v>34</v>
      </c>
      <c r="I1462" s="8">
        <v>1</v>
      </c>
      <c r="J1462" s="8">
        <v>10</v>
      </c>
      <c r="K1462" s="8">
        <v>5</v>
      </c>
      <c r="L1462" s="8" t="s">
        <v>3013</v>
      </c>
      <c r="M1462" s="8" t="s">
        <v>53</v>
      </c>
      <c r="N1462" s="8"/>
      <c r="O1462" s="8" t="s">
        <v>38</v>
      </c>
      <c r="P1462" s="9">
        <v>1067966</v>
      </c>
      <c r="Q1462" s="9">
        <v>0</v>
      </c>
      <c r="R1462" s="9">
        <v>0</v>
      </c>
      <c r="S1462" s="9">
        <v>0</v>
      </c>
      <c r="T1462" s="9">
        <f t="shared" si="211"/>
        <v>1067966</v>
      </c>
      <c r="U1462" s="9">
        <v>-635141.5</v>
      </c>
      <c r="V1462" s="9">
        <v>-52536</v>
      </c>
      <c r="W1462" s="9">
        <v>0</v>
      </c>
      <c r="X1462" s="9">
        <v>-52536</v>
      </c>
      <c r="Y1462" s="9">
        <v>0</v>
      </c>
      <c r="Z1462" s="9">
        <v>0</v>
      </c>
      <c r="AA1462" s="9">
        <f t="shared" si="214"/>
        <v>-687677.5</v>
      </c>
      <c r="AB1462" s="9">
        <v>0</v>
      </c>
      <c r="AC1462" s="9">
        <f t="shared" si="212"/>
        <v>432824.5</v>
      </c>
      <c r="AD1462" s="9">
        <f t="shared" si="213"/>
        <v>380288.5</v>
      </c>
    </row>
    <row r="1463" spans="1:30" x14ac:dyDescent="0.3">
      <c r="A1463" s="8" t="s">
        <v>30</v>
      </c>
      <c r="B1463" s="8" t="s">
        <v>2890</v>
      </c>
      <c r="C1463" s="8">
        <v>1600</v>
      </c>
      <c r="D1463" s="8">
        <v>160000477</v>
      </c>
      <c r="E1463" s="8">
        <v>0</v>
      </c>
      <c r="F1463" s="8" t="s">
        <v>3014</v>
      </c>
      <c r="G1463" s="8" t="s">
        <v>3015</v>
      </c>
      <c r="H1463" s="8" t="s">
        <v>34</v>
      </c>
      <c r="I1463" s="8">
        <v>1</v>
      </c>
      <c r="J1463" s="8">
        <v>10</v>
      </c>
      <c r="K1463" s="8">
        <v>5</v>
      </c>
      <c r="L1463" s="8" t="s">
        <v>3013</v>
      </c>
      <c r="M1463" s="8" t="s">
        <v>53</v>
      </c>
      <c r="N1463" s="8"/>
      <c r="O1463" s="8" t="s">
        <v>38</v>
      </c>
      <c r="P1463" s="9">
        <v>631071</v>
      </c>
      <c r="Q1463" s="9">
        <v>0</v>
      </c>
      <c r="R1463" s="9">
        <v>0</v>
      </c>
      <c r="S1463" s="9">
        <v>0</v>
      </c>
      <c r="T1463" s="9">
        <f t="shared" si="211"/>
        <v>631071</v>
      </c>
      <c r="U1463" s="9">
        <v>-375310.99</v>
      </c>
      <c r="V1463" s="9">
        <v>-31044</v>
      </c>
      <c r="W1463" s="9">
        <v>0</v>
      </c>
      <c r="X1463" s="9">
        <v>-31044</v>
      </c>
      <c r="Y1463" s="9">
        <v>0</v>
      </c>
      <c r="Z1463" s="9">
        <v>0</v>
      </c>
      <c r="AA1463" s="9">
        <f t="shared" si="214"/>
        <v>-406354.99</v>
      </c>
      <c r="AB1463" s="9">
        <v>0</v>
      </c>
      <c r="AC1463" s="9">
        <f t="shared" si="212"/>
        <v>255760.01</v>
      </c>
      <c r="AD1463" s="9">
        <f t="shared" si="213"/>
        <v>224716.01</v>
      </c>
    </row>
    <row r="1464" spans="1:30" x14ac:dyDescent="0.3">
      <c r="A1464" s="8" t="s">
        <v>30</v>
      </c>
      <c r="B1464" s="8" t="s">
        <v>2890</v>
      </c>
      <c r="C1464" s="8">
        <v>1600</v>
      </c>
      <c r="D1464" s="8">
        <v>160000491</v>
      </c>
      <c r="E1464" s="8">
        <v>0</v>
      </c>
      <c r="F1464" s="8" t="s">
        <v>3016</v>
      </c>
      <c r="G1464" s="8" t="s">
        <v>3017</v>
      </c>
      <c r="H1464" s="8" t="s">
        <v>34</v>
      </c>
      <c r="I1464" s="8">
        <v>1</v>
      </c>
      <c r="J1464" s="8">
        <v>10</v>
      </c>
      <c r="K1464" s="8">
        <v>7</v>
      </c>
      <c r="L1464" s="8" t="s">
        <v>3018</v>
      </c>
      <c r="M1464" s="8" t="s">
        <v>53</v>
      </c>
      <c r="N1464" s="8"/>
      <c r="O1464" s="8" t="s">
        <v>38</v>
      </c>
      <c r="P1464" s="9">
        <v>61498</v>
      </c>
      <c r="Q1464" s="9">
        <v>0</v>
      </c>
      <c r="R1464" s="9">
        <v>0</v>
      </c>
      <c r="S1464" s="9">
        <v>0</v>
      </c>
      <c r="T1464" s="9">
        <f t="shared" si="211"/>
        <v>61498</v>
      </c>
      <c r="U1464" s="9">
        <v>-35947.870000000003</v>
      </c>
      <c r="V1464" s="9">
        <v>-3019</v>
      </c>
      <c r="W1464" s="9">
        <v>0</v>
      </c>
      <c r="X1464" s="9">
        <v>-3019</v>
      </c>
      <c r="Y1464" s="9">
        <v>0</v>
      </c>
      <c r="Z1464" s="9">
        <v>0</v>
      </c>
      <c r="AA1464" s="9">
        <f t="shared" si="214"/>
        <v>-38966.870000000003</v>
      </c>
      <c r="AB1464" s="9">
        <v>0</v>
      </c>
      <c r="AC1464" s="9">
        <f t="shared" si="212"/>
        <v>25550.129999999997</v>
      </c>
      <c r="AD1464" s="9">
        <f t="shared" si="213"/>
        <v>22531.129999999997</v>
      </c>
    </row>
    <row r="1465" spans="1:30" x14ac:dyDescent="0.3">
      <c r="A1465" s="8" t="s">
        <v>30</v>
      </c>
      <c r="B1465" s="8" t="s">
        <v>2890</v>
      </c>
      <c r="C1465" s="8">
        <v>1600</v>
      </c>
      <c r="D1465" s="8">
        <v>160000492</v>
      </c>
      <c r="E1465" s="8">
        <v>0</v>
      </c>
      <c r="F1465" s="8" t="s">
        <v>3019</v>
      </c>
      <c r="G1465" s="8" t="s">
        <v>3020</v>
      </c>
      <c r="H1465" s="8" t="s">
        <v>34</v>
      </c>
      <c r="I1465" s="8">
        <v>2</v>
      </c>
      <c r="J1465" s="8">
        <v>10</v>
      </c>
      <c r="K1465" s="8">
        <v>7</v>
      </c>
      <c r="L1465" s="8" t="s">
        <v>3021</v>
      </c>
      <c r="M1465" s="8" t="s">
        <v>53</v>
      </c>
      <c r="N1465" s="8"/>
      <c r="O1465" s="8" t="s">
        <v>38</v>
      </c>
      <c r="P1465" s="9">
        <v>278330</v>
      </c>
      <c r="Q1465" s="9">
        <v>0</v>
      </c>
      <c r="R1465" s="9">
        <v>0</v>
      </c>
      <c r="S1465" s="9">
        <v>0</v>
      </c>
      <c r="T1465" s="9">
        <f t="shared" si="211"/>
        <v>278330</v>
      </c>
      <c r="U1465" s="9">
        <v>-163089.32</v>
      </c>
      <c r="V1465" s="9">
        <v>-13611</v>
      </c>
      <c r="W1465" s="9">
        <v>0</v>
      </c>
      <c r="X1465" s="9">
        <v>-13611</v>
      </c>
      <c r="Y1465" s="9">
        <v>0</v>
      </c>
      <c r="Z1465" s="9">
        <v>0</v>
      </c>
      <c r="AA1465" s="9">
        <f t="shared" si="214"/>
        <v>-176700.32</v>
      </c>
      <c r="AB1465" s="9">
        <v>0</v>
      </c>
      <c r="AC1465" s="9">
        <f t="shared" si="212"/>
        <v>115240.68</v>
      </c>
      <c r="AD1465" s="9">
        <f t="shared" si="213"/>
        <v>101629.68</v>
      </c>
    </row>
    <row r="1466" spans="1:30" x14ac:dyDescent="0.3">
      <c r="A1466" s="8" t="s">
        <v>30</v>
      </c>
      <c r="B1466" s="8" t="s">
        <v>2890</v>
      </c>
      <c r="C1466" s="8">
        <v>1600</v>
      </c>
      <c r="D1466" s="8">
        <v>160000493</v>
      </c>
      <c r="E1466" s="8">
        <v>0</v>
      </c>
      <c r="F1466" s="8" t="s">
        <v>3022</v>
      </c>
      <c r="G1466" s="8" t="s">
        <v>3023</v>
      </c>
      <c r="H1466" s="8" t="s">
        <v>34</v>
      </c>
      <c r="I1466" s="8">
        <v>1</v>
      </c>
      <c r="J1466" s="8">
        <v>10</v>
      </c>
      <c r="K1466" s="8">
        <v>7</v>
      </c>
      <c r="L1466" s="8" t="s">
        <v>3021</v>
      </c>
      <c r="M1466" s="8" t="s">
        <v>53</v>
      </c>
      <c r="N1466" s="8"/>
      <c r="O1466" s="8" t="s">
        <v>38</v>
      </c>
      <c r="P1466" s="9">
        <v>56776</v>
      </c>
      <c r="Q1466" s="9">
        <v>0</v>
      </c>
      <c r="R1466" s="9">
        <v>0</v>
      </c>
      <c r="S1466" s="9">
        <v>0</v>
      </c>
      <c r="T1466" s="9">
        <f t="shared" si="211"/>
        <v>56776</v>
      </c>
      <c r="U1466" s="9">
        <v>-33268.33</v>
      </c>
      <c r="V1466" s="9">
        <v>-2776</v>
      </c>
      <c r="W1466" s="9">
        <v>0</v>
      </c>
      <c r="X1466" s="9">
        <v>-2776</v>
      </c>
      <c r="Y1466" s="9">
        <v>0</v>
      </c>
      <c r="Z1466" s="9">
        <v>0</v>
      </c>
      <c r="AA1466" s="9">
        <f t="shared" si="214"/>
        <v>-36044.33</v>
      </c>
      <c r="AB1466" s="9">
        <v>0</v>
      </c>
      <c r="AC1466" s="9">
        <f t="shared" si="212"/>
        <v>23507.67</v>
      </c>
      <c r="AD1466" s="9">
        <f t="shared" si="213"/>
        <v>20731.669999999998</v>
      </c>
    </row>
    <row r="1467" spans="1:30" x14ac:dyDescent="0.3">
      <c r="A1467" s="8" t="s">
        <v>30</v>
      </c>
      <c r="B1467" s="8" t="s">
        <v>2890</v>
      </c>
      <c r="C1467" s="8">
        <v>1600</v>
      </c>
      <c r="D1467" s="8">
        <v>160000494</v>
      </c>
      <c r="E1467" s="8">
        <v>0</v>
      </c>
      <c r="F1467" s="8" t="s">
        <v>3024</v>
      </c>
      <c r="G1467" s="8" t="s">
        <v>3025</v>
      </c>
      <c r="H1467" s="8" t="s">
        <v>34</v>
      </c>
      <c r="I1467" s="8">
        <v>1</v>
      </c>
      <c r="J1467" s="8">
        <v>10</v>
      </c>
      <c r="K1467" s="8">
        <v>6</v>
      </c>
      <c r="L1467" s="8" t="s">
        <v>3026</v>
      </c>
      <c r="M1467" s="8" t="s">
        <v>53</v>
      </c>
      <c r="N1467" s="8"/>
      <c r="O1467" s="8" t="s">
        <v>38</v>
      </c>
      <c r="P1467" s="9">
        <v>454554</v>
      </c>
      <c r="Q1467" s="9">
        <v>0</v>
      </c>
      <c r="R1467" s="9">
        <v>0</v>
      </c>
      <c r="S1467" s="9">
        <v>0</v>
      </c>
      <c r="T1467" s="9">
        <f t="shared" si="211"/>
        <v>454554</v>
      </c>
      <c r="U1467" s="9">
        <v>-267874.02</v>
      </c>
      <c r="V1467" s="9">
        <v>-22357</v>
      </c>
      <c r="W1467" s="9">
        <v>0</v>
      </c>
      <c r="X1467" s="9">
        <v>-22357</v>
      </c>
      <c r="Y1467" s="9">
        <v>0</v>
      </c>
      <c r="Z1467" s="9">
        <v>0</v>
      </c>
      <c r="AA1467" s="9">
        <f t="shared" si="214"/>
        <v>-290231.02</v>
      </c>
      <c r="AB1467" s="9">
        <v>0</v>
      </c>
      <c r="AC1467" s="9">
        <f t="shared" si="212"/>
        <v>186679.97999999998</v>
      </c>
      <c r="AD1467" s="9">
        <f t="shared" si="213"/>
        <v>164322.97999999998</v>
      </c>
    </row>
    <row r="1468" spans="1:30" x14ac:dyDescent="0.3">
      <c r="A1468" s="8" t="s">
        <v>30</v>
      </c>
      <c r="B1468" s="8" t="s">
        <v>2890</v>
      </c>
      <c r="C1468" s="8">
        <v>1600</v>
      </c>
      <c r="D1468" s="8">
        <v>160000495</v>
      </c>
      <c r="E1468" s="8">
        <v>0</v>
      </c>
      <c r="F1468" s="8" t="s">
        <v>3027</v>
      </c>
      <c r="G1468" s="8" t="s">
        <v>3028</v>
      </c>
      <c r="H1468" s="8" t="s">
        <v>34</v>
      </c>
      <c r="I1468" s="8">
        <v>2</v>
      </c>
      <c r="J1468" s="8">
        <v>10</v>
      </c>
      <c r="K1468" s="8">
        <v>7</v>
      </c>
      <c r="L1468" s="8" t="s">
        <v>3021</v>
      </c>
      <c r="M1468" s="8" t="s">
        <v>53</v>
      </c>
      <c r="N1468" s="8"/>
      <c r="O1468" s="8" t="s">
        <v>38</v>
      </c>
      <c r="P1468" s="9">
        <v>110622</v>
      </c>
      <c r="Q1468" s="9">
        <v>0</v>
      </c>
      <c r="R1468" s="9">
        <v>0</v>
      </c>
      <c r="S1468" s="9">
        <v>0</v>
      </c>
      <c r="T1468" s="9">
        <f t="shared" si="211"/>
        <v>110622</v>
      </c>
      <c r="U1468" s="9">
        <v>-64820.03</v>
      </c>
      <c r="V1468" s="9">
        <v>-5410</v>
      </c>
      <c r="W1468" s="9">
        <v>0</v>
      </c>
      <c r="X1468" s="9">
        <v>-5410</v>
      </c>
      <c r="Y1468" s="9">
        <v>0</v>
      </c>
      <c r="Z1468" s="9">
        <v>0</v>
      </c>
      <c r="AA1468" s="9">
        <f t="shared" si="214"/>
        <v>-70230.03</v>
      </c>
      <c r="AB1468" s="9">
        <v>0</v>
      </c>
      <c r="AC1468" s="9">
        <f t="shared" si="212"/>
        <v>45801.97</v>
      </c>
      <c r="AD1468" s="9">
        <f t="shared" si="213"/>
        <v>40391.97</v>
      </c>
    </row>
    <row r="1469" spans="1:30" x14ac:dyDescent="0.3">
      <c r="A1469" s="8" t="s">
        <v>30</v>
      </c>
      <c r="B1469" s="8" t="s">
        <v>2890</v>
      </c>
      <c r="C1469" s="8">
        <v>1600</v>
      </c>
      <c r="D1469" s="8">
        <v>160000496</v>
      </c>
      <c r="E1469" s="8">
        <v>0</v>
      </c>
      <c r="F1469" s="8" t="s">
        <v>3029</v>
      </c>
      <c r="G1469" s="8" t="s">
        <v>3030</v>
      </c>
      <c r="H1469" s="8" t="s">
        <v>34</v>
      </c>
      <c r="I1469" s="8">
        <v>1</v>
      </c>
      <c r="J1469" s="8">
        <v>10</v>
      </c>
      <c r="K1469" s="8">
        <v>7</v>
      </c>
      <c r="L1469" s="8" t="s">
        <v>3021</v>
      </c>
      <c r="M1469" s="8" t="s">
        <v>53</v>
      </c>
      <c r="N1469" s="8"/>
      <c r="O1469" s="8" t="s">
        <v>38</v>
      </c>
      <c r="P1469" s="9">
        <v>21120</v>
      </c>
      <c r="Q1469" s="9">
        <v>0</v>
      </c>
      <c r="R1469" s="9">
        <v>0</v>
      </c>
      <c r="S1469" s="9">
        <v>0</v>
      </c>
      <c r="T1469" s="9">
        <f t="shared" si="211"/>
        <v>21120</v>
      </c>
      <c r="U1469" s="9">
        <v>-12374.34</v>
      </c>
      <c r="V1469" s="9">
        <v>-1033</v>
      </c>
      <c r="W1469" s="9">
        <v>0</v>
      </c>
      <c r="X1469" s="9">
        <v>-1033</v>
      </c>
      <c r="Y1469" s="9">
        <v>0</v>
      </c>
      <c r="Z1469" s="9">
        <v>0</v>
      </c>
      <c r="AA1469" s="9">
        <f t="shared" si="214"/>
        <v>-13407.34</v>
      </c>
      <c r="AB1469" s="9">
        <v>0</v>
      </c>
      <c r="AC1469" s="9">
        <f t="shared" si="212"/>
        <v>8745.66</v>
      </c>
      <c r="AD1469" s="9">
        <f t="shared" si="213"/>
        <v>7712.66</v>
      </c>
    </row>
    <row r="1470" spans="1:30" x14ac:dyDescent="0.3">
      <c r="A1470" s="8" t="s">
        <v>30</v>
      </c>
      <c r="B1470" s="8" t="s">
        <v>2890</v>
      </c>
      <c r="C1470" s="8">
        <v>1600</v>
      </c>
      <c r="D1470" s="8">
        <v>160000509</v>
      </c>
      <c r="E1470" s="8">
        <v>0</v>
      </c>
      <c r="F1470" s="8" t="s">
        <v>3031</v>
      </c>
      <c r="G1470" s="8" t="s">
        <v>2987</v>
      </c>
      <c r="H1470" s="8" t="s">
        <v>34</v>
      </c>
      <c r="I1470" s="8">
        <v>1</v>
      </c>
      <c r="J1470" s="8">
        <v>10</v>
      </c>
      <c r="K1470" s="8">
        <v>8</v>
      </c>
      <c r="L1470" s="8" t="s">
        <v>3032</v>
      </c>
      <c r="M1470" s="8" t="s">
        <v>53</v>
      </c>
      <c r="N1470" s="8"/>
      <c r="O1470" s="8" t="s">
        <v>38</v>
      </c>
      <c r="P1470" s="9">
        <v>22096</v>
      </c>
      <c r="Q1470" s="9">
        <v>0</v>
      </c>
      <c r="R1470" s="9">
        <v>0</v>
      </c>
      <c r="S1470" s="9">
        <v>0</v>
      </c>
      <c r="T1470" s="9">
        <f t="shared" si="211"/>
        <v>22096</v>
      </c>
      <c r="U1470" s="9">
        <v>-12805.91</v>
      </c>
      <c r="V1470" s="9">
        <v>-1083</v>
      </c>
      <c r="W1470" s="9">
        <v>0</v>
      </c>
      <c r="X1470" s="9">
        <v>-1083</v>
      </c>
      <c r="Y1470" s="9">
        <v>0</v>
      </c>
      <c r="Z1470" s="9">
        <v>0</v>
      </c>
      <c r="AA1470" s="9">
        <f t="shared" si="214"/>
        <v>-13888.91</v>
      </c>
      <c r="AB1470" s="9">
        <v>0</v>
      </c>
      <c r="AC1470" s="9">
        <f t="shared" si="212"/>
        <v>9290.09</v>
      </c>
      <c r="AD1470" s="9">
        <f t="shared" si="213"/>
        <v>8207.09</v>
      </c>
    </row>
    <row r="1471" spans="1:30" x14ac:dyDescent="0.3">
      <c r="A1471" s="8" t="s">
        <v>30</v>
      </c>
      <c r="B1471" s="8" t="s">
        <v>2890</v>
      </c>
      <c r="C1471" s="8">
        <v>1600</v>
      </c>
      <c r="D1471" s="8">
        <v>160000511</v>
      </c>
      <c r="E1471" s="8">
        <v>0</v>
      </c>
      <c r="F1471" s="8" t="s">
        <v>3033</v>
      </c>
      <c r="G1471" s="8" t="s">
        <v>2987</v>
      </c>
      <c r="H1471" s="8" t="s">
        <v>34</v>
      </c>
      <c r="I1471" s="8">
        <v>2</v>
      </c>
      <c r="J1471" s="8">
        <v>10</v>
      </c>
      <c r="K1471" s="8">
        <v>8</v>
      </c>
      <c r="L1471" s="8" t="s">
        <v>3032</v>
      </c>
      <c r="M1471" s="8" t="s">
        <v>53</v>
      </c>
      <c r="N1471" s="8"/>
      <c r="O1471" s="8" t="s">
        <v>38</v>
      </c>
      <c r="P1471" s="9">
        <v>44192</v>
      </c>
      <c r="Q1471" s="9">
        <v>0</v>
      </c>
      <c r="R1471" s="9">
        <v>0</v>
      </c>
      <c r="S1471" s="9">
        <v>0</v>
      </c>
      <c r="T1471" s="9">
        <f t="shared" si="211"/>
        <v>44192</v>
      </c>
      <c r="U1471" s="9">
        <v>-25614.68</v>
      </c>
      <c r="V1471" s="9">
        <v>-2166</v>
      </c>
      <c r="W1471" s="9">
        <v>0</v>
      </c>
      <c r="X1471" s="9">
        <v>-2166</v>
      </c>
      <c r="Y1471" s="9">
        <v>0</v>
      </c>
      <c r="Z1471" s="9">
        <v>0</v>
      </c>
      <c r="AA1471" s="9">
        <f t="shared" si="214"/>
        <v>-27780.68</v>
      </c>
      <c r="AB1471" s="9">
        <v>0</v>
      </c>
      <c r="AC1471" s="9">
        <f t="shared" si="212"/>
        <v>18577.32</v>
      </c>
      <c r="AD1471" s="9">
        <f t="shared" si="213"/>
        <v>16411.32</v>
      </c>
    </row>
    <row r="1472" spans="1:30" x14ac:dyDescent="0.3">
      <c r="A1472" s="8" t="s">
        <v>30</v>
      </c>
      <c r="B1472" s="8" t="s">
        <v>2890</v>
      </c>
      <c r="C1472" s="8">
        <v>1600</v>
      </c>
      <c r="D1472" s="8">
        <v>160000512</v>
      </c>
      <c r="E1472" s="8">
        <v>0</v>
      </c>
      <c r="F1472" s="8" t="s">
        <v>3034</v>
      </c>
      <c r="G1472" s="8" t="s">
        <v>676</v>
      </c>
      <c r="H1472" s="8" t="s">
        <v>34</v>
      </c>
      <c r="I1472" s="8">
        <v>1</v>
      </c>
      <c r="J1472" s="8">
        <v>10</v>
      </c>
      <c r="K1472" s="8">
        <v>9</v>
      </c>
      <c r="L1472" s="8" t="s">
        <v>3035</v>
      </c>
      <c r="M1472" s="8" t="s">
        <v>53</v>
      </c>
      <c r="N1472" s="8"/>
      <c r="O1472" s="8" t="s">
        <v>38</v>
      </c>
      <c r="P1472" s="9">
        <v>230002</v>
      </c>
      <c r="Q1472" s="9">
        <v>0</v>
      </c>
      <c r="R1472" s="9">
        <v>0</v>
      </c>
      <c r="S1472" s="9">
        <v>0</v>
      </c>
      <c r="T1472" s="9">
        <f t="shared" si="211"/>
        <v>230002</v>
      </c>
      <c r="U1472" s="9">
        <v>-132197.20000000001</v>
      </c>
      <c r="V1472" s="9">
        <v>-11257</v>
      </c>
      <c r="W1472" s="9">
        <v>0</v>
      </c>
      <c r="X1472" s="9">
        <v>-11257</v>
      </c>
      <c r="Y1472" s="9">
        <v>0</v>
      </c>
      <c r="Z1472" s="9">
        <v>0</v>
      </c>
      <c r="AA1472" s="9">
        <f t="shared" si="214"/>
        <v>-143454.20000000001</v>
      </c>
      <c r="AB1472" s="9">
        <v>0</v>
      </c>
      <c r="AC1472" s="9">
        <f t="shared" si="212"/>
        <v>97804.799999999988</v>
      </c>
      <c r="AD1472" s="9">
        <f t="shared" si="213"/>
        <v>86547.799999999988</v>
      </c>
    </row>
    <row r="1473" spans="1:30" x14ac:dyDescent="0.3">
      <c r="A1473" s="8" t="s">
        <v>30</v>
      </c>
      <c r="B1473" s="8" t="s">
        <v>2890</v>
      </c>
      <c r="C1473" s="8">
        <v>1600</v>
      </c>
      <c r="D1473" s="8">
        <v>160000541</v>
      </c>
      <c r="E1473" s="8">
        <v>0</v>
      </c>
      <c r="F1473" s="8" t="s">
        <v>3036</v>
      </c>
      <c r="G1473" s="8" t="s">
        <v>1465</v>
      </c>
      <c r="H1473" s="8" t="s">
        <v>34</v>
      </c>
      <c r="I1473" s="8">
        <v>1</v>
      </c>
      <c r="J1473" s="8">
        <v>12</v>
      </c>
      <c r="K1473" s="8">
        <v>3</v>
      </c>
      <c r="L1473" s="8" t="s">
        <v>3037</v>
      </c>
      <c r="M1473" s="8" t="s">
        <v>53</v>
      </c>
      <c r="N1473" s="8"/>
      <c r="O1473" s="8" t="s">
        <v>38</v>
      </c>
      <c r="P1473" s="9">
        <v>586500</v>
      </c>
      <c r="Q1473" s="9">
        <v>0</v>
      </c>
      <c r="R1473" s="9">
        <v>0</v>
      </c>
      <c r="S1473" s="9">
        <v>0</v>
      </c>
      <c r="T1473" s="9">
        <f t="shared" si="211"/>
        <v>586500</v>
      </c>
      <c r="U1473" s="9">
        <v>-287150.25</v>
      </c>
      <c r="V1473" s="9">
        <v>-27934</v>
      </c>
      <c r="W1473" s="9">
        <v>0</v>
      </c>
      <c r="X1473" s="9">
        <v>-27934</v>
      </c>
      <c r="Y1473" s="9">
        <v>0</v>
      </c>
      <c r="Z1473" s="9">
        <v>0</v>
      </c>
      <c r="AA1473" s="9">
        <f t="shared" si="214"/>
        <v>-315084.25</v>
      </c>
      <c r="AB1473" s="9">
        <v>0</v>
      </c>
      <c r="AC1473" s="9">
        <f t="shared" si="212"/>
        <v>299349.75</v>
      </c>
      <c r="AD1473" s="9">
        <f t="shared" si="213"/>
        <v>271415.75</v>
      </c>
    </row>
    <row r="1474" spans="1:30" x14ac:dyDescent="0.3">
      <c r="A1474" s="13" t="s">
        <v>30</v>
      </c>
      <c r="B1474" s="13" t="s">
        <v>2890</v>
      </c>
      <c r="C1474" s="8">
        <v>1600</v>
      </c>
      <c r="D1474" s="8">
        <v>160000563</v>
      </c>
      <c r="E1474" s="8">
        <v>0</v>
      </c>
      <c r="F1474" s="8" t="s">
        <v>3038</v>
      </c>
      <c r="G1474" s="8" t="s">
        <v>1530</v>
      </c>
      <c r="H1474" s="8" t="s">
        <v>34</v>
      </c>
      <c r="I1474" s="8">
        <v>1</v>
      </c>
      <c r="J1474" s="8">
        <v>12</v>
      </c>
      <c r="K1474" s="8">
        <v>4</v>
      </c>
      <c r="L1474" s="8" t="s">
        <v>3039</v>
      </c>
      <c r="M1474" s="8" t="s">
        <v>53</v>
      </c>
      <c r="N1474" s="8"/>
      <c r="O1474" s="8" t="s">
        <v>38</v>
      </c>
      <c r="P1474" s="9">
        <v>95630</v>
      </c>
      <c r="Q1474" s="9">
        <v>0</v>
      </c>
      <c r="R1474" s="9">
        <f>-P1474</f>
        <v>-95630</v>
      </c>
      <c r="S1474" s="9">
        <v>0</v>
      </c>
      <c r="T1474" s="9">
        <f t="shared" si="211"/>
        <v>0</v>
      </c>
      <c r="U1474" s="9">
        <v>-46243.85</v>
      </c>
      <c r="V1474" s="9">
        <v>-4562</v>
      </c>
      <c r="W1474" s="9">
        <v>0</v>
      </c>
      <c r="X1474" s="9">
        <v>-4562</v>
      </c>
      <c r="Y1474" s="9">
        <f>-(U1474+X1474+Z1474)</f>
        <v>50805.85</v>
      </c>
      <c r="Z1474" s="9">
        <v>0</v>
      </c>
      <c r="AA1474" s="9">
        <f>U1474+X1474+Y1474+Z1474</f>
        <v>0</v>
      </c>
      <c r="AB1474" s="9">
        <v>44824.15</v>
      </c>
      <c r="AC1474" s="9">
        <f t="shared" si="212"/>
        <v>49386.15</v>
      </c>
      <c r="AD1474" s="9">
        <f t="shared" si="213"/>
        <v>0</v>
      </c>
    </row>
    <row r="1475" spans="1:30" x14ac:dyDescent="0.3">
      <c r="A1475" s="8" t="s">
        <v>30</v>
      </c>
      <c r="B1475" s="8" t="s">
        <v>2890</v>
      </c>
      <c r="C1475" s="8">
        <v>1600</v>
      </c>
      <c r="D1475" s="8">
        <v>160000570</v>
      </c>
      <c r="E1475" s="8">
        <v>0</v>
      </c>
      <c r="F1475" s="8" t="s">
        <v>3040</v>
      </c>
      <c r="G1475" s="8" t="s">
        <v>3041</v>
      </c>
      <c r="H1475" s="8" t="s">
        <v>34</v>
      </c>
      <c r="I1475" s="8">
        <v>3</v>
      </c>
      <c r="J1475" s="8">
        <v>12</v>
      </c>
      <c r="K1475" s="8">
        <v>9</v>
      </c>
      <c r="L1475" s="8" t="s">
        <v>129</v>
      </c>
      <c r="M1475" s="8" t="s">
        <v>53</v>
      </c>
      <c r="N1475" s="8"/>
      <c r="O1475" s="8" t="s">
        <v>38</v>
      </c>
      <c r="P1475" s="9">
        <v>24160</v>
      </c>
      <c r="Q1475" s="9">
        <v>0</v>
      </c>
      <c r="R1475" s="9">
        <v>0</v>
      </c>
      <c r="S1475" s="9">
        <v>0</v>
      </c>
      <c r="T1475" s="9">
        <f t="shared" si="211"/>
        <v>24160</v>
      </c>
      <c r="U1475" s="9">
        <v>-11091.34</v>
      </c>
      <c r="V1475" s="9">
        <v>-1148</v>
      </c>
      <c r="W1475" s="9">
        <v>0</v>
      </c>
      <c r="X1475" s="9">
        <v>-1148</v>
      </c>
      <c r="Y1475" s="9">
        <v>0</v>
      </c>
      <c r="Z1475" s="9">
        <v>0</v>
      </c>
      <c r="AA1475" s="9">
        <f t="shared" si="214"/>
        <v>-12239.34</v>
      </c>
      <c r="AB1475" s="9">
        <v>0</v>
      </c>
      <c r="AC1475" s="9">
        <f t="shared" si="212"/>
        <v>13068.66</v>
      </c>
      <c r="AD1475" s="9">
        <f t="shared" si="213"/>
        <v>11920.66</v>
      </c>
    </row>
    <row r="1476" spans="1:30" x14ac:dyDescent="0.3">
      <c r="A1476" s="8" t="s">
        <v>30</v>
      </c>
      <c r="B1476" s="8" t="s">
        <v>2890</v>
      </c>
      <c r="C1476" s="8">
        <v>1600</v>
      </c>
      <c r="D1476" s="8">
        <v>160000586</v>
      </c>
      <c r="E1476" s="8">
        <v>0</v>
      </c>
      <c r="F1476" s="8" t="s">
        <v>3042</v>
      </c>
      <c r="G1476" s="8" t="s">
        <v>3043</v>
      </c>
      <c r="H1476" s="8" t="s">
        <v>34</v>
      </c>
      <c r="I1476" s="8">
        <v>1</v>
      </c>
      <c r="J1476" s="8">
        <v>12</v>
      </c>
      <c r="K1476" s="8">
        <v>11</v>
      </c>
      <c r="L1476" s="8" t="s">
        <v>3044</v>
      </c>
      <c r="M1476" s="8" t="s">
        <v>53</v>
      </c>
      <c r="N1476" s="8"/>
      <c r="O1476" s="8" t="s">
        <v>38</v>
      </c>
      <c r="P1476" s="9">
        <v>18990</v>
      </c>
      <c r="Q1476" s="9">
        <v>0</v>
      </c>
      <c r="R1476" s="9">
        <v>0</v>
      </c>
      <c r="S1476" s="9">
        <v>0</v>
      </c>
      <c r="T1476" s="9">
        <f t="shared" si="211"/>
        <v>18990</v>
      </c>
      <c r="U1476" s="9">
        <v>-8484.24</v>
      </c>
      <c r="V1476" s="9">
        <v>-905</v>
      </c>
      <c r="W1476" s="9">
        <v>0</v>
      </c>
      <c r="X1476" s="9">
        <v>-905</v>
      </c>
      <c r="Y1476" s="9">
        <v>0</v>
      </c>
      <c r="Z1476" s="9">
        <v>0</v>
      </c>
      <c r="AA1476" s="9">
        <f t="shared" si="214"/>
        <v>-9389.24</v>
      </c>
      <c r="AB1476" s="9">
        <v>0</v>
      </c>
      <c r="AC1476" s="9">
        <f t="shared" si="212"/>
        <v>10505.76</v>
      </c>
      <c r="AD1476" s="9">
        <f t="shared" si="213"/>
        <v>9600.76</v>
      </c>
    </row>
    <row r="1477" spans="1:30" x14ac:dyDescent="0.3">
      <c r="A1477" s="8" t="s">
        <v>30</v>
      </c>
      <c r="B1477" s="8" t="s">
        <v>2890</v>
      </c>
      <c r="C1477" s="8">
        <v>1600</v>
      </c>
      <c r="D1477" s="8">
        <v>160000587</v>
      </c>
      <c r="E1477" s="8">
        <v>0</v>
      </c>
      <c r="F1477" s="8" t="s">
        <v>3045</v>
      </c>
      <c r="G1477" s="8" t="s">
        <v>3046</v>
      </c>
      <c r="H1477" s="8" t="s">
        <v>34</v>
      </c>
      <c r="I1477" s="8">
        <v>2</v>
      </c>
      <c r="J1477" s="8">
        <v>12</v>
      </c>
      <c r="K1477" s="8">
        <v>10</v>
      </c>
      <c r="L1477" s="8" t="s">
        <v>3047</v>
      </c>
      <c r="M1477" s="8" t="s">
        <v>53</v>
      </c>
      <c r="N1477" s="8"/>
      <c r="O1477" s="8" t="s">
        <v>38</v>
      </c>
      <c r="P1477" s="9">
        <v>12824</v>
      </c>
      <c r="Q1477" s="9">
        <v>0</v>
      </c>
      <c r="R1477" s="9">
        <v>0</v>
      </c>
      <c r="S1477" s="9">
        <v>0</v>
      </c>
      <c r="T1477" s="9">
        <f t="shared" ref="T1477:T1540" si="221">P1477+Q1477+R1477+S1477</f>
        <v>12824</v>
      </c>
      <c r="U1477" s="9">
        <v>-5828.32</v>
      </c>
      <c r="V1477" s="9">
        <v>-608</v>
      </c>
      <c r="W1477" s="9">
        <v>0</v>
      </c>
      <c r="X1477" s="9">
        <v>-608</v>
      </c>
      <c r="Y1477" s="9">
        <v>0</v>
      </c>
      <c r="Z1477" s="9">
        <v>0</v>
      </c>
      <c r="AA1477" s="9">
        <f t="shared" si="214"/>
        <v>-6436.32</v>
      </c>
      <c r="AB1477" s="9">
        <v>0</v>
      </c>
      <c r="AC1477" s="9">
        <f t="shared" ref="AC1477:AC1540" si="222">P1477+U1477</f>
        <v>6995.68</v>
      </c>
      <c r="AD1477" s="9">
        <f t="shared" ref="AD1477:AD1540" si="223">T1477+AA1477</f>
        <v>6387.68</v>
      </c>
    </row>
    <row r="1478" spans="1:30" x14ac:dyDescent="0.3">
      <c r="A1478" s="8" t="s">
        <v>30</v>
      </c>
      <c r="B1478" s="8" t="s">
        <v>2890</v>
      </c>
      <c r="C1478" s="8">
        <v>1600</v>
      </c>
      <c r="D1478" s="8">
        <v>160000588</v>
      </c>
      <c r="E1478" s="8">
        <v>0</v>
      </c>
      <c r="F1478" s="8" t="s">
        <v>3048</v>
      </c>
      <c r="G1478" s="8" t="s">
        <v>3049</v>
      </c>
      <c r="H1478" s="8" t="s">
        <v>34</v>
      </c>
      <c r="I1478" s="8">
        <v>5</v>
      </c>
      <c r="J1478" s="8">
        <v>12</v>
      </c>
      <c r="K1478" s="8">
        <v>10</v>
      </c>
      <c r="L1478" s="8" t="s">
        <v>3047</v>
      </c>
      <c r="M1478" s="8" t="s">
        <v>53</v>
      </c>
      <c r="N1478" s="8"/>
      <c r="O1478" s="8" t="s">
        <v>38</v>
      </c>
      <c r="P1478" s="9">
        <v>68700</v>
      </c>
      <c r="Q1478" s="9">
        <v>0</v>
      </c>
      <c r="R1478" s="9">
        <v>0</v>
      </c>
      <c r="S1478" s="9">
        <v>0</v>
      </c>
      <c r="T1478" s="9">
        <f t="shared" si="221"/>
        <v>68700</v>
      </c>
      <c r="U1478" s="9">
        <v>-31226.7</v>
      </c>
      <c r="V1478" s="9">
        <v>-3259</v>
      </c>
      <c r="W1478" s="9">
        <v>0</v>
      </c>
      <c r="X1478" s="9">
        <v>-3259</v>
      </c>
      <c r="Y1478" s="9">
        <v>0</v>
      </c>
      <c r="Z1478" s="9">
        <v>0</v>
      </c>
      <c r="AA1478" s="9">
        <f t="shared" si="214"/>
        <v>-34485.699999999997</v>
      </c>
      <c r="AB1478" s="9">
        <v>0</v>
      </c>
      <c r="AC1478" s="9">
        <f t="shared" si="222"/>
        <v>37473.300000000003</v>
      </c>
      <c r="AD1478" s="9">
        <f t="shared" si="223"/>
        <v>34214.300000000003</v>
      </c>
    </row>
    <row r="1479" spans="1:30" x14ac:dyDescent="0.3">
      <c r="A1479" s="8" t="s">
        <v>30</v>
      </c>
      <c r="B1479" s="8" t="s">
        <v>2890</v>
      </c>
      <c r="C1479" s="8">
        <v>1600</v>
      </c>
      <c r="D1479" s="8">
        <v>160000589</v>
      </c>
      <c r="E1479" s="8">
        <v>0</v>
      </c>
      <c r="F1479" s="8" t="s">
        <v>3050</v>
      </c>
      <c r="G1479" s="8" t="s">
        <v>3051</v>
      </c>
      <c r="H1479" s="8" t="s">
        <v>34</v>
      </c>
      <c r="I1479" s="8">
        <v>5</v>
      </c>
      <c r="J1479" s="8">
        <v>12</v>
      </c>
      <c r="K1479" s="8">
        <v>10</v>
      </c>
      <c r="L1479" s="8" t="s">
        <v>3047</v>
      </c>
      <c r="M1479" s="8" t="s">
        <v>53</v>
      </c>
      <c r="N1479" s="8"/>
      <c r="O1479" s="8" t="s">
        <v>38</v>
      </c>
      <c r="P1479" s="9">
        <v>20038</v>
      </c>
      <c r="Q1479" s="9">
        <v>0</v>
      </c>
      <c r="R1479" s="9">
        <v>0</v>
      </c>
      <c r="S1479" s="9">
        <v>0</v>
      </c>
      <c r="T1479" s="9">
        <f t="shared" si="221"/>
        <v>20038</v>
      </c>
      <c r="U1479" s="9">
        <v>-9106.92</v>
      </c>
      <c r="V1479" s="9">
        <v>-951</v>
      </c>
      <c r="W1479" s="9">
        <v>0</v>
      </c>
      <c r="X1479" s="9">
        <v>-951</v>
      </c>
      <c r="Y1479" s="9">
        <v>0</v>
      </c>
      <c r="Z1479" s="9">
        <v>0</v>
      </c>
      <c r="AA1479" s="9">
        <f t="shared" si="214"/>
        <v>-10057.92</v>
      </c>
      <c r="AB1479" s="9">
        <v>0</v>
      </c>
      <c r="AC1479" s="9">
        <f t="shared" si="222"/>
        <v>10931.08</v>
      </c>
      <c r="AD1479" s="9">
        <f t="shared" si="223"/>
        <v>9980.08</v>
      </c>
    </row>
    <row r="1480" spans="1:30" x14ac:dyDescent="0.3">
      <c r="A1480" s="8" t="s">
        <v>30</v>
      </c>
      <c r="B1480" s="8" t="s">
        <v>2890</v>
      </c>
      <c r="C1480" s="8">
        <v>1600</v>
      </c>
      <c r="D1480" s="8">
        <v>160000590</v>
      </c>
      <c r="E1480" s="8">
        <v>0</v>
      </c>
      <c r="F1480" s="8" t="s">
        <v>3052</v>
      </c>
      <c r="G1480" s="8" t="s">
        <v>3053</v>
      </c>
      <c r="H1480" s="8" t="s">
        <v>34</v>
      </c>
      <c r="I1480" s="8">
        <v>42</v>
      </c>
      <c r="J1480" s="8">
        <v>12</v>
      </c>
      <c r="K1480" s="8">
        <v>10</v>
      </c>
      <c r="L1480" s="8" t="s">
        <v>3047</v>
      </c>
      <c r="M1480" s="8" t="s">
        <v>53</v>
      </c>
      <c r="N1480" s="8"/>
      <c r="O1480" s="8" t="s">
        <v>38</v>
      </c>
      <c r="P1480" s="9">
        <v>26450</v>
      </c>
      <c r="Q1480" s="9">
        <v>0</v>
      </c>
      <c r="R1480" s="9">
        <v>0</v>
      </c>
      <c r="S1480" s="9">
        <v>0</v>
      </c>
      <c r="T1480" s="9">
        <f t="shared" si="221"/>
        <v>26450</v>
      </c>
      <c r="U1480" s="9">
        <v>-12023.02</v>
      </c>
      <c r="V1480" s="9">
        <v>-1255</v>
      </c>
      <c r="W1480" s="9">
        <v>0</v>
      </c>
      <c r="X1480" s="9">
        <v>-1255</v>
      </c>
      <c r="Y1480" s="9">
        <v>0</v>
      </c>
      <c r="Z1480" s="9">
        <v>0</v>
      </c>
      <c r="AA1480" s="9">
        <f t="shared" si="214"/>
        <v>-13278.02</v>
      </c>
      <c r="AB1480" s="9">
        <v>0</v>
      </c>
      <c r="AC1480" s="9">
        <f t="shared" si="222"/>
        <v>14426.98</v>
      </c>
      <c r="AD1480" s="9">
        <f t="shared" si="223"/>
        <v>13171.98</v>
      </c>
    </row>
    <row r="1481" spans="1:30" x14ac:dyDescent="0.3">
      <c r="A1481" s="8" t="s">
        <v>30</v>
      </c>
      <c r="B1481" s="8" t="s">
        <v>2890</v>
      </c>
      <c r="C1481" s="8">
        <v>1600</v>
      </c>
      <c r="D1481" s="8">
        <v>160000591</v>
      </c>
      <c r="E1481" s="8">
        <v>0</v>
      </c>
      <c r="F1481" s="8" t="s">
        <v>3054</v>
      </c>
      <c r="G1481" s="8" t="s">
        <v>3055</v>
      </c>
      <c r="H1481" s="8" t="s">
        <v>34</v>
      </c>
      <c r="I1481" s="8">
        <v>1</v>
      </c>
      <c r="J1481" s="8">
        <v>12</v>
      </c>
      <c r="K1481" s="8">
        <v>11</v>
      </c>
      <c r="L1481" s="8" t="s">
        <v>3056</v>
      </c>
      <c r="M1481" s="8" t="s">
        <v>53</v>
      </c>
      <c r="N1481" s="8"/>
      <c r="O1481" s="8" t="s">
        <v>38</v>
      </c>
      <c r="P1481" s="9">
        <v>765000</v>
      </c>
      <c r="Q1481" s="9">
        <v>0</v>
      </c>
      <c r="R1481" s="9">
        <v>0</v>
      </c>
      <c r="S1481" s="9">
        <v>0</v>
      </c>
      <c r="T1481" s="9">
        <f t="shared" si="221"/>
        <v>765000</v>
      </c>
      <c r="U1481" s="9">
        <v>-344070.62</v>
      </c>
      <c r="V1481" s="9">
        <v>-36254</v>
      </c>
      <c r="W1481" s="9">
        <v>0</v>
      </c>
      <c r="X1481" s="9">
        <v>-36254</v>
      </c>
      <c r="Y1481" s="9">
        <v>0</v>
      </c>
      <c r="Z1481" s="9">
        <v>0</v>
      </c>
      <c r="AA1481" s="9">
        <f t="shared" si="214"/>
        <v>-380324.62</v>
      </c>
      <c r="AB1481" s="9">
        <v>0</v>
      </c>
      <c r="AC1481" s="9">
        <f t="shared" si="222"/>
        <v>420929.38</v>
      </c>
      <c r="AD1481" s="9">
        <f t="shared" si="223"/>
        <v>384675.38</v>
      </c>
    </row>
    <row r="1482" spans="1:30" x14ac:dyDescent="0.3">
      <c r="A1482" s="13" t="s">
        <v>30</v>
      </c>
      <c r="B1482" s="13" t="s">
        <v>2890</v>
      </c>
      <c r="C1482" s="8">
        <v>1600</v>
      </c>
      <c r="D1482" s="8">
        <v>160000592</v>
      </c>
      <c r="E1482" s="8">
        <v>0</v>
      </c>
      <c r="F1482" s="8" t="s">
        <v>3057</v>
      </c>
      <c r="G1482" s="8" t="s">
        <v>3058</v>
      </c>
      <c r="H1482" s="8" t="s">
        <v>34</v>
      </c>
      <c r="I1482" s="8">
        <v>1</v>
      </c>
      <c r="J1482" s="8">
        <v>12</v>
      </c>
      <c r="K1482" s="8">
        <v>11</v>
      </c>
      <c r="L1482" s="8" t="s">
        <v>3056</v>
      </c>
      <c r="M1482" s="8" t="s">
        <v>53</v>
      </c>
      <c r="N1482" s="8"/>
      <c r="O1482" s="8" t="s">
        <v>38</v>
      </c>
      <c r="P1482" s="9">
        <v>61200</v>
      </c>
      <c r="Q1482" s="9">
        <v>0</v>
      </c>
      <c r="R1482" s="9">
        <f>-P1482</f>
        <v>-61200</v>
      </c>
      <c r="S1482" s="9">
        <v>0</v>
      </c>
      <c r="T1482" s="9">
        <f t="shared" si="221"/>
        <v>0</v>
      </c>
      <c r="U1482" s="9">
        <v>-27525.439999999999</v>
      </c>
      <c r="V1482" s="9">
        <v>-2900</v>
      </c>
      <c r="W1482" s="9">
        <v>0</v>
      </c>
      <c r="X1482" s="9">
        <v>-2900</v>
      </c>
      <c r="Y1482" s="9">
        <f>-(U1482+X1482+Z1482)</f>
        <v>30425.439999999999</v>
      </c>
      <c r="Z1482" s="9">
        <v>0</v>
      </c>
      <c r="AA1482" s="9">
        <f>U1482+X1482+Y1482+Z1482</f>
        <v>0</v>
      </c>
      <c r="AB1482" s="9">
        <v>30774.560000000001</v>
      </c>
      <c r="AC1482" s="9">
        <f t="shared" si="222"/>
        <v>33674.559999999998</v>
      </c>
      <c r="AD1482" s="9">
        <f t="shared" si="223"/>
        <v>0</v>
      </c>
    </row>
    <row r="1483" spans="1:30" x14ac:dyDescent="0.3">
      <c r="A1483" s="8" t="s">
        <v>30</v>
      </c>
      <c r="B1483" s="8" t="s">
        <v>2890</v>
      </c>
      <c r="C1483" s="8">
        <v>1600</v>
      </c>
      <c r="D1483" s="8">
        <v>160000593</v>
      </c>
      <c r="E1483" s="8">
        <v>0</v>
      </c>
      <c r="F1483" s="8" t="s">
        <v>3059</v>
      </c>
      <c r="G1483" s="8" t="s">
        <v>3060</v>
      </c>
      <c r="H1483" s="8" t="s">
        <v>34</v>
      </c>
      <c r="I1483" s="8">
        <v>1</v>
      </c>
      <c r="J1483" s="8">
        <v>12</v>
      </c>
      <c r="K1483" s="8">
        <v>11</v>
      </c>
      <c r="L1483" s="8" t="s">
        <v>3061</v>
      </c>
      <c r="M1483" s="8" t="s">
        <v>53</v>
      </c>
      <c r="N1483" s="8"/>
      <c r="O1483" s="8" t="s">
        <v>38</v>
      </c>
      <c r="P1483" s="9">
        <v>63034</v>
      </c>
      <c r="Q1483" s="9">
        <v>0</v>
      </c>
      <c r="R1483" s="9">
        <v>0</v>
      </c>
      <c r="S1483" s="9">
        <v>0</v>
      </c>
      <c r="T1483" s="9">
        <f t="shared" si="221"/>
        <v>63034</v>
      </c>
      <c r="U1483" s="9">
        <v>-28244.7</v>
      </c>
      <c r="V1483" s="9">
        <v>-2997</v>
      </c>
      <c r="W1483" s="9">
        <v>0</v>
      </c>
      <c r="X1483" s="9">
        <v>-2997</v>
      </c>
      <c r="Y1483" s="9">
        <v>0</v>
      </c>
      <c r="Z1483" s="9">
        <v>0</v>
      </c>
      <c r="AA1483" s="9">
        <f t="shared" si="214"/>
        <v>-31241.7</v>
      </c>
      <c r="AB1483" s="9">
        <v>0</v>
      </c>
      <c r="AC1483" s="9">
        <f t="shared" si="222"/>
        <v>34789.300000000003</v>
      </c>
      <c r="AD1483" s="9">
        <f t="shared" si="223"/>
        <v>31792.3</v>
      </c>
    </row>
    <row r="1484" spans="1:30" x14ac:dyDescent="0.3">
      <c r="A1484" s="8" t="s">
        <v>30</v>
      </c>
      <c r="B1484" s="8" t="s">
        <v>2890</v>
      </c>
      <c r="C1484" s="8">
        <v>1600</v>
      </c>
      <c r="D1484" s="8">
        <v>160000594</v>
      </c>
      <c r="E1484" s="8">
        <v>0</v>
      </c>
      <c r="F1484" s="8" t="s">
        <v>3062</v>
      </c>
      <c r="G1484" s="8" t="s">
        <v>3063</v>
      </c>
      <c r="H1484" s="8" t="s">
        <v>34</v>
      </c>
      <c r="I1484" s="8">
        <v>1</v>
      </c>
      <c r="J1484" s="8">
        <v>12</v>
      </c>
      <c r="K1484" s="8">
        <v>11</v>
      </c>
      <c r="L1484" s="8" t="s">
        <v>3061</v>
      </c>
      <c r="M1484" s="8" t="s">
        <v>53</v>
      </c>
      <c r="N1484" s="8"/>
      <c r="O1484" s="8" t="s">
        <v>38</v>
      </c>
      <c r="P1484" s="9">
        <v>286518</v>
      </c>
      <c r="Q1484" s="9">
        <v>0</v>
      </c>
      <c r="R1484" s="9">
        <v>0</v>
      </c>
      <c r="S1484" s="9">
        <v>0</v>
      </c>
      <c r="T1484" s="9">
        <f t="shared" si="221"/>
        <v>286518</v>
      </c>
      <c r="U1484" s="9">
        <v>-128389.6</v>
      </c>
      <c r="V1484" s="9">
        <v>-13623</v>
      </c>
      <c r="W1484" s="9">
        <v>0</v>
      </c>
      <c r="X1484" s="9">
        <v>-13623</v>
      </c>
      <c r="Y1484" s="9">
        <v>0</v>
      </c>
      <c r="Z1484" s="9">
        <v>0</v>
      </c>
      <c r="AA1484" s="9">
        <f t="shared" si="214"/>
        <v>-142012.6</v>
      </c>
      <c r="AB1484" s="9">
        <v>0</v>
      </c>
      <c r="AC1484" s="9">
        <f t="shared" si="222"/>
        <v>158128.4</v>
      </c>
      <c r="AD1484" s="9">
        <f t="shared" si="223"/>
        <v>144505.4</v>
      </c>
    </row>
    <row r="1485" spans="1:30" x14ac:dyDescent="0.3">
      <c r="A1485" s="8" t="s">
        <v>30</v>
      </c>
      <c r="B1485" s="8" t="s">
        <v>2890</v>
      </c>
      <c r="C1485" s="8">
        <v>1600</v>
      </c>
      <c r="D1485" s="8">
        <v>160000595</v>
      </c>
      <c r="E1485" s="8">
        <v>0</v>
      </c>
      <c r="F1485" s="8" t="s">
        <v>3064</v>
      </c>
      <c r="G1485" s="8" t="s">
        <v>3065</v>
      </c>
      <c r="H1485" s="8" t="s">
        <v>34</v>
      </c>
      <c r="I1485" s="8">
        <v>1</v>
      </c>
      <c r="J1485" s="8">
        <v>12</v>
      </c>
      <c r="K1485" s="8">
        <v>11</v>
      </c>
      <c r="L1485" s="8" t="s">
        <v>3061</v>
      </c>
      <c r="M1485" s="8" t="s">
        <v>53</v>
      </c>
      <c r="N1485" s="8"/>
      <c r="O1485" s="8" t="s">
        <v>38</v>
      </c>
      <c r="P1485" s="9">
        <v>56100</v>
      </c>
      <c r="Q1485" s="9">
        <v>0</v>
      </c>
      <c r="R1485" s="9">
        <v>0</v>
      </c>
      <c r="S1485" s="9">
        <v>0</v>
      </c>
      <c r="T1485" s="9">
        <f t="shared" si="221"/>
        <v>56100</v>
      </c>
      <c r="U1485" s="9">
        <v>-25139.58</v>
      </c>
      <c r="V1485" s="9">
        <v>-2667</v>
      </c>
      <c r="W1485" s="9">
        <v>0</v>
      </c>
      <c r="X1485" s="9">
        <v>-2667</v>
      </c>
      <c r="Y1485" s="9">
        <v>0</v>
      </c>
      <c r="Z1485" s="9">
        <v>0</v>
      </c>
      <c r="AA1485" s="9">
        <f t="shared" si="214"/>
        <v>-27806.58</v>
      </c>
      <c r="AB1485" s="9">
        <v>0</v>
      </c>
      <c r="AC1485" s="9">
        <f t="shared" si="222"/>
        <v>30960.42</v>
      </c>
      <c r="AD1485" s="9">
        <f t="shared" si="223"/>
        <v>28293.42</v>
      </c>
    </row>
    <row r="1486" spans="1:30" x14ac:dyDescent="0.3">
      <c r="A1486" s="8" t="s">
        <v>30</v>
      </c>
      <c r="B1486" s="8" t="s">
        <v>2890</v>
      </c>
      <c r="C1486" s="8">
        <v>1600</v>
      </c>
      <c r="D1486" s="8">
        <v>160000596</v>
      </c>
      <c r="E1486" s="8">
        <v>0</v>
      </c>
      <c r="F1486" s="8" t="s">
        <v>3066</v>
      </c>
      <c r="G1486" s="8" t="s">
        <v>3067</v>
      </c>
      <c r="H1486" s="8" t="s">
        <v>34</v>
      </c>
      <c r="I1486" s="8">
        <v>1</v>
      </c>
      <c r="J1486" s="8">
        <v>13</v>
      </c>
      <c r="K1486" s="8">
        <v>0</v>
      </c>
      <c r="L1486" s="8" t="s">
        <v>3068</v>
      </c>
      <c r="M1486" s="8" t="s">
        <v>53</v>
      </c>
      <c r="N1486" s="8"/>
      <c r="O1486" s="8" t="s">
        <v>38</v>
      </c>
      <c r="P1486" s="9">
        <v>187045</v>
      </c>
      <c r="Q1486" s="9">
        <v>0</v>
      </c>
      <c r="R1486" s="9">
        <v>0</v>
      </c>
      <c r="S1486" s="9">
        <v>0</v>
      </c>
      <c r="T1486" s="9">
        <f t="shared" si="221"/>
        <v>187045</v>
      </c>
      <c r="U1486" s="9">
        <v>-83044.100000000006</v>
      </c>
      <c r="V1486" s="9">
        <v>-8873</v>
      </c>
      <c r="W1486" s="9">
        <v>0</v>
      </c>
      <c r="X1486" s="9">
        <v>-8873</v>
      </c>
      <c r="Y1486" s="9">
        <v>0</v>
      </c>
      <c r="Z1486" s="9">
        <v>0</v>
      </c>
      <c r="AA1486" s="9">
        <f t="shared" si="214"/>
        <v>-91917.1</v>
      </c>
      <c r="AB1486" s="9">
        <v>0</v>
      </c>
      <c r="AC1486" s="9">
        <f t="shared" si="222"/>
        <v>104000.9</v>
      </c>
      <c r="AD1486" s="9">
        <f t="shared" si="223"/>
        <v>95127.9</v>
      </c>
    </row>
    <row r="1487" spans="1:30" x14ac:dyDescent="0.3">
      <c r="A1487" s="8" t="s">
        <v>30</v>
      </c>
      <c r="B1487" s="8" t="s">
        <v>2890</v>
      </c>
      <c r="C1487" s="8">
        <v>1600</v>
      </c>
      <c r="D1487" s="8">
        <v>160000597</v>
      </c>
      <c r="E1487" s="8">
        <v>0</v>
      </c>
      <c r="F1487" s="8" t="s">
        <v>3069</v>
      </c>
      <c r="G1487" s="8" t="s">
        <v>3070</v>
      </c>
      <c r="H1487" s="8" t="s">
        <v>34</v>
      </c>
      <c r="I1487" s="8">
        <v>1</v>
      </c>
      <c r="J1487" s="8">
        <v>13</v>
      </c>
      <c r="K1487" s="8">
        <v>0</v>
      </c>
      <c r="L1487" s="8" t="s">
        <v>3068</v>
      </c>
      <c r="M1487" s="8" t="s">
        <v>53</v>
      </c>
      <c r="N1487" s="8"/>
      <c r="O1487" s="8" t="s">
        <v>38</v>
      </c>
      <c r="P1487" s="9">
        <v>19849</v>
      </c>
      <c r="Q1487" s="9">
        <v>0</v>
      </c>
      <c r="R1487" s="9">
        <v>0</v>
      </c>
      <c r="S1487" s="9">
        <v>0</v>
      </c>
      <c r="T1487" s="9">
        <f t="shared" si="221"/>
        <v>19849</v>
      </c>
      <c r="U1487" s="9">
        <v>-8813</v>
      </c>
      <c r="V1487" s="9">
        <v>-942</v>
      </c>
      <c r="W1487" s="9">
        <v>0</v>
      </c>
      <c r="X1487" s="9">
        <v>-942</v>
      </c>
      <c r="Y1487" s="9">
        <v>0</v>
      </c>
      <c r="Z1487" s="9">
        <v>0</v>
      </c>
      <c r="AA1487" s="9">
        <f t="shared" si="214"/>
        <v>-9755</v>
      </c>
      <c r="AB1487" s="9">
        <v>0</v>
      </c>
      <c r="AC1487" s="9">
        <f t="shared" si="222"/>
        <v>11036</v>
      </c>
      <c r="AD1487" s="9">
        <f t="shared" si="223"/>
        <v>10094</v>
      </c>
    </row>
    <row r="1488" spans="1:30" x14ac:dyDescent="0.3">
      <c r="A1488" s="8" t="s">
        <v>30</v>
      </c>
      <c r="B1488" s="8" t="s">
        <v>2890</v>
      </c>
      <c r="C1488" s="8">
        <v>1600</v>
      </c>
      <c r="D1488" s="8">
        <v>160000601</v>
      </c>
      <c r="E1488" s="8">
        <v>0</v>
      </c>
      <c r="F1488" s="8" t="s">
        <v>3071</v>
      </c>
      <c r="G1488" s="8" t="s">
        <v>3072</v>
      </c>
      <c r="H1488" s="8" t="s">
        <v>34</v>
      </c>
      <c r="I1488" s="8">
        <v>1</v>
      </c>
      <c r="J1488" s="8">
        <v>13</v>
      </c>
      <c r="K1488" s="8">
        <v>2</v>
      </c>
      <c r="L1488" s="8" t="s">
        <v>3073</v>
      </c>
      <c r="M1488" s="8" t="s">
        <v>53</v>
      </c>
      <c r="N1488" s="8"/>
      <c r="O1488" s="8" t="s">
        <v>38</v>
      </c>
      <c r="P1488" s="9">
        <v>96752.5</v>
      </c>
      <c r="Q1488" s="9">
        <v>0</v>
      </c>
      <c r="R1488" s="9">
        <v>0</v>
      </c>
      <c r="S1488" s="9">
        <v>0</v>
      </c>
      <c r="T1488" s="9">
        <f t="shared" si="221"/>
        <v>96752.5</v>
      </c>
      <c r="U1488" s="9">
        <v>-42019.46</v>
      </c>
      <c r="V1488" s="9">
        <v>-4582</v>
      </c>
      <c r="W1488" s="9">
        <v>0</v>
      </c>
      <c r="X1488" s="9">
        <v>-4582</v>
      </c>
      <c r="Y1488" s="9">
        <v>0</v>
      </c>
      <c r="Z1488" s="9">
        <v>0</v>
      </c>
      <c r="AA1488" s="9">
        <f t="shared" si="214"/>
        <v>-46601.46</v>
      </c>
      <c r="AB1488" s="9">
        <v>0</v>
      </c>
      <c r="AC1488" s="9">
        <f t="shared" si="222"/>
        <v>54733.04</v>
      </c>
      <c r="AD1488" s="9">
        <f t="shared" si="223"/>
        <v>50151.040000000001</v>
      </c>
    </row>
    <row r="1489" spans="1:30" x14ac:dyDescent="0.3">
      <c r="A1489" s="8" t="s">
        <v>30</v>
      </c>
      <c r="B1489" s="8" t="s">
        <v>2890</v>
      </c>
      <c r="C1489" s="8">
        <v>1600</v>
      </c>
      <c r="D1489" s="8">
        <v>160000602</v>
      </c>
      <c r="E1489" s="8">
        <v>0</v>
      </c>
      <c r="F1489" s="8" t="s">
        <v>3074</v>
      </c>
      <c r="G1489" s="8" t="s">
        <v>3075</v>
      </c>
      <c r="H1489" s="8" t="s">
        <v>34</v>
      </c>
      <c r="I1489" s="8">
        <v>1</v>
      </c>
      <c r="J1489" s="8">
        <v>13</v>
      </c>
      <c r="K1489" s="8">
        <v>2</v>
      </c>
      <c r="L1489" s="8" t="s">
        <v>3073</v>
      </c>
      <c r="M1489" s="8" t="s">
        <v>53</v>
      </c>
      <c r="N1489" s="8"/>
      <c r="O1489" s="8" t="s">
        <v>38</v>
      </c>
      <c r="P1489" s="9">
        <v>9160</v>
      </c>
      <c r="Q1489" s="9">
        <v>0</v>
      </c>
      <c r="R1489" s="9">
        <v>0</v>
      </c>
      <c r="S1489" s="9">
        <v>0</v>
      </c>
      <c r="T1489" s="9">
        <f t="shared" si="221"/>
        <v>9160</v>
      </c>
      <c r="U1489" s="9">
        <v>-3977.87</v>
      </c>
      <c r="V1489" s="9">
        <v>-434</v>
      </c>
      <c r="W1489" s="9">
        <v>0</v>
      </c>
      <c r="X1489" s="9">
        <v>-434</v>
      </c>
      <c r="Y1489" s="9">
        <v>0</v>
      </c>
      <c r="Z1489" s="9">
        <v>0</v>
      </c>
      <c r="AA1489" s="9">
        <f t="shared" si="214"/>
        <v>-4411.87</v>
      </c>
      <c r="AB1489" s="9">
        <v>0</v>
      </c>
      <c r="AC1489" s="9">
        <f t="shared" si="222"/>
        <v>5182.13</v>
      </c>
      <c r="AD1489" s="9">
        <f t="shared" si="223"/>
        <v>4748.13</v>
      </c>
    </row>
    <row r="1490" spans="1:30" x14ac:dyDescent="0.3">
      <c r="A1490" s="8" t="s">
        <v>30</v>
      </c>
      <c r="B1490" s="8" t="s">
        <v>2890</v>
      </c>
      <c r="C1490" s="8">
        <v>1600</v>
      </c>
      <c r="D1490" s="8">
        <v>160000606</v>
      </c>
      <c r="E1490" s="8">
        <v>0</v>
      </c>
      <c r="F1490" s="8" t="s">
        <v>3076</v>
      </c>
      <c r="G1490" s="8" t="s">
        <v>3077</v>
      </c>
      <c r="H1490" s="8" t="s">
        <v>34</v>
      </c>
      <c r="I1490" s="8">
        <v>1</v>
      </c>
      <c r="J1490" s="8">
        <v>13</v>
      </c>
      <c r="K1490" s="8">
        <v>2</v>
      </c>
      <c r="L1490" s="8" t="s">
        <v>3073</v>
      </c>
      <c r="M1490" s="8" t="s">
        <v>53</v>
      </c>
      <c r="N1490" s="8"/>
      <c r="O1490" s="8" t="s">
        <v>38</v>
      </c>
      <c r="P1490" s="9">
        <v>18320</v>
      </c>
      <c r="Q1490" s="9">
        <v>0</v>
      </c>
      <c r="R1490" s="9">
        <v>0</v>
      </c>
      <c r="S1490" s="9">
        <v>0</v>
      </c>
      <c r="T1490" s="9">
        <f t="shared" si="221"/>
        <v>18320</v>
      </c>
      <c r="U1490" s="9">
        <v>-7956.73</v>
      </c>
      <c r="V1490" s="9">
        <v>-868</v>
      </c>
      <c r="W1490" s="9">
        <v>0</v>
      </c>
      <c r="X1490" s="9">
        <v>-868</v>
      </c>
      <c r="Y1490" s="9">
        <v>0</v>
      </c>
      <c r="Z1490" s="9">
        <v>0</v>
      </c>
      <c r="AA1490" s="9">
        <f t="shared" ref="AA1490:AA1553" si="224">U1490+X1490+Y1490+Z1490-AB1490</f>
        <v>-8824.73</v>
      </c>
      <c r="AB1490" s="9">
        <v>0</v>
      </c>
      <c r="AC1490" s="9">
        <f t="shared" si="222"/>
        <v>10363.27</v>
      </c>
      <c r="AD1490" s="9">
        <f t="shared" si="223"/>
        <v>9495.27</v>
      </c>
    </row>
    <row r="1491" spans="1:30" x14ac:dyDescent="0.3">
      <c r="A1491" s="8" t="s">
        <v>30</v>
      </c>
      <c r="B1491" s="8" t="s">
        <v>2890</v>
      </c>
      <c r="C1491" s="8">
        <v>1600</v>
      </c>
      <c r="D1491" s="8">
        <v>160000607</v>
      </c>
      <c r="E1491" s="8">
        <v>0</v>
      </c>
      <c r="F1491" s="8" t="s">
        <v>3078</v>
      </c>
      <c r="G1491" s="8" t="s">
        <v>3079</v>
      </c>
      <c r="H1491" s="8" t="s">
        <v>34</v>
      </c>
      <c r="I1491" s="8">
        <v>1</v>
      </c>
      <c r="J1491" s="8">
        <v>13</v>
      </c>
      <c r="K1491" s="8">
        <v>2</v>
      </c>
      <c r="L1491" s="8" t="s">
        <v>3073</v>
      </c>
      <c r="M1491" s="8" t="s">
        <v>53</v>
      </c>
      <c r="N1491" s="8"/>
      <c r="O1491" s="8" t="s">
        <v>38</v>
      </c>
      <c r="P1491" s="9">
        <v>32060</v>
      </c>
      <c r="Q1491" s="9">
        <v>0</v>
      </c>
      <c r="R1491" s="9">
        <v>0</v>
      </c>
      <c r="S1491" s="9">
        <v>0</v>
      </c>
      <c r="T1491" s="9">
        <f t="shared" si="221"/>
        <v>32060</v>
      </c>
      <c r="U1491" s="9">
        <v>-13923.53</v>
      </c>
      <c r="V1491" s="9">
        <v>-1518</v>
      </c>
      <c r="W1491" s="9">
        <v>0</v>
      </c>
      <c r="X1491" s="9">
        <v>-1518</v>
      </c>
      <c r="Y1491" s="9">
        <v>0</v>
      </c>
      <c r="Z1491" s="9">
        <v>0</v>
      </c>
      <c r="AA1491" s="9">
        <f t="shared" si="224"/>
        <v>-15441.53</v>
      </c>
      <c r="AB1491" s="9">
        <v>0</v>
      </c>
      <c r="AC1491" s="9">
        <f t="shared" si="222"/>
        <v>18136.47</v>
      </c>
      <c r="AD1491" s="9">
        <f t="shared" si="223"/>
        <v>16618.47</v>
      </c>
    </row>
    <row r="1492" spans="1:30" x14ac:dyDescent="0.3">
      <c r="A1492" s="8" t="s">
        <v>30</v>
      </c>
      <c r="B1492" s="8" t="s">
        <v>2890</v>
      </c>
      <c r="C1492" s="8">
        <v>1600</v>
      </c>
      <c r="D1492" s="8">
        <v>160000611</v>
      </c>
      <c r="E1492" s="8">
        <v>0</v>
      </c>
      <c r="F1492" s="8" t="s">
        <v>3080</v>
      </c>
      <c r="G1492" s="8" t="s">
        <v>3081</v>
      </c>
      <c r="H1492" s="8" t="s">
        <v>34</v>
      </c>
      <c r="I1492" s="8">
        <v>1</v>
      </c>
      <c r="J1492" s="8">
        <v>13</v>
      </c>
      <c r="K1492" s="8">
        <v>2</v>
      </c>
      <c r="L1492" s="8" t="s">
        <v>3073</v>
      </c>
      <c r="M1492" s="8" t="s">
        <v>53</v>
      </c>
      <c r="N1492" s="8"/>
      <c r="O1492" s="8" t="s">
        <v>38</v>
      </c>
      <c r="P1492" s="9">
        <v>8015</v>
      </c>
      <c r="Q1492" s="9">
        <v>0</v>
      </c>
      <c r="R1492" s="9">
        <v>0</v>
      </c>
      <c r="S1492" s="9">
        <v>0</v>
      </c>
      <c r="T1492" s="9">
        <f t="shared" si="221"/>
        <v>8015</v>
      </c>
      <c r="U1492" s="9">
        <v>-3480.13</v>
      </c>
      <c r="V1492" s="9">
        <v>-380</v>
      </c>
      <c r="W1492" s="9">
        <v>0</v>
      </c>
      <c r="X1492" s="9">
        <v>-380</v>
      </c>
      <c r="Y1492" s="9">
        <v>0</v>
      </c>
      <c r="Z1492" s="9">
        <v>0</v>
      </c>
      <c r="AA1492" s="9">
        <f t="shared" si="224"/>
        <v>-3860.13</v>
      </c>
      <c r="AB1492" s="9">
        <v>0</v>
      </c>
      <c r="AC1492" s="9">
        <f t="shared" si="222"/>
        <v>4534.87</v>
      </c>
      <c r="AD1492" s="9">
        <f t="shared" si="223"/>
        <v>4154.87</v>
      </c>
    </row>
    <row r="1493" spans="1:30" x14ac:dyDescent="0.3">
      <c r="A1493" s="8" t="s">
        <v>30</v>
      </c>
      <c r="B1493" s="8" t="s">
        <v>2890</v>
      </c>
      <c r="C1493" s="8">
        <v>1600</v>
      </c>
      <c r="D1493" s="8">
        <v>160000619</v>
      </c>
      <c r="E1493" s="8">
        <v>0</v>
      </c>
      <c r="F1493" s="8" t="s">
        <v>3082</v>
      </c>
      <c r="G1493" s="8" t="s">
        <v>3083</v>
      </c>
      <c r="H1493" s="8" t="s">
        <v>34</v>
      </c>
      <c r="I1493" s="8">
        <v>1</v>
      </c>
      <c r="J1493" s="8">
        <v>13</v>
      </c>
      <c r="K1493" s="8">
        <v>2</v>
      </c>
      <c r="L1493" s="8" t="s">
        <v>3073</v>
      </c>
      <c r="M1493" s="8" t="s">
        <v>53</v>
      </c>
      <c r="N1493" s="8"/>
      <c r="O1493" s="8" t="s">
        <v>38</v>
      </c>
      <c r="P1493" s="9">
        <v>4007.5</v>
      </c>
      <c r="Q1493" s="9">
        <v>0</v>
      </c>
      <c r="R1493" s="9">
        <v>0</v>
      </c>
      <c r="S1493" s="9">
        <v>0</v>
      </c>
      <c r="T1493" s="9">
        <f t="shared" si="221"/>
        <v>4007.5</v>
      </c>
      <c r="U1493" s="9">
        <v>-1740.07</v>
      </c>
      <c r="V1493" s="9">
        <v>-190</v>
      </c>
      <c r="W1493" s="9">
        <v>0</v>
      </c>
      <c r="X1493" s="9">
        <v>-190</v>
      </c>
      <c r="Y1493" s="9">
        <v>0</v>
      </c>
      <c r="Z1493" s="9">
        <v>0</v>
      </c>
      <c r="AA1493" s="9">
        <f t="shared" si="224"/>
        <v>-1930.07</v>
      </c>
      <c r="AB1493" s="9">
        <v>0</v>
      </c>
      <c r="AC1493" s="9">
        <f t="shared" si="222"/>
        <v>2267.4300000000003</v>
      </c>
      <c r="AD1493" s="9">
        <f t="shared" si="223"/>
        <v>2077.4300000000003</v>
      </c>
    </row>
    <row r="1494" spans="1:30" x14ac:dyDescent="0.3">
      <c r="A1494" s="8" t="s">
        <v>30</v>
      </c>
      <c r="B1494" s="8" t="s">
        <v>2890</v>
      </c>
      <c r="C1494" s="8">
        <v>1600</v>
      </c>
      <c r="D1494" s="8">
        <v>160000621</v>
      </c>
      <c r="E1494" s="8">
        <v>0</v>
      </c>
      <c r="F1494" s="8" t="s">
        <v>3084</v>
      </c>
      <c r="G1494" s="8" t="s">
        <v>3085</v>
      </c>
      <c r="H1494" s="8" t="s">
        <v>34</v>
      </c>
      <c r="I1494" s="8">
        <v>5</v>
      </c>
      <c r="J1494" s="8">
        <v>13</v>
      </c>
      <c r="K1494" s="8">
        <v>2</v>
      </c>
      <c r="L1494" s="8" t="s">
        <v>3073</v>
      </c>
      <c r="M1494" s="8" t="s">
        <v>53</v>
      </c>
      <c r="N1494" s="8"/>
      <c r="O1494" s="8" t="s">
        <v>38</v>
      </c>
      <c r="P1494" s="9">
        <v>11450</v>
      </c>
      <c r="Q1494" s="9">
        <v>0</v>
      </c>
      <c r="R1494" s="9">
        <v>0</v>
      </c>
      <c r="S1494" s="9">
        <v>0</v>
      </c>
      <c r="T1494" s="9">
        <f t="shared" si="221"/>
        <v>11450</v>
      </c>
      <c r="U1494" s="9">
        <v>-4972.33</v>
      </c>
      <c r="V1494" s="9">
        <v>-542</v>
      </c>
      <c r="W1494" s="9">
        <v>0</v>
      </c>
      <c r="X1494" s="9">
        <v>-542</v>
      </c>
      <c r="Y1494" s="9">
        <v>0</v>
      </c>
      <c r="Z1494" s="9">
        <v>0</v>
      </c>
      <c r="AA1494" s="9">
        <f t="shared" si="224"/>
        <v>-5514.33</v>
      </c>
      <c r="AB1494" s="9">
        <v>0</v>
      </c>
      <c r="AC1494" s="9">
        <f t="shared" si="222"/>
        <v>6477.67</v>
      </c>
      <c r="AD1494" s="9">
        <f t="shared" si="223"/>
        <v>5935.67</v>
      </c>
    </row>
    <row r="1495" spans="1:30" x14ac:dyDescent="0.3">
      <c r="A1495" s="8" t="s">
        <v>30</v>
      </c>
      <c r="B1495" s="8" t="s">
        <v>2890</v>
      </c>
      <c r="C1495" s="8">
        <v>1600</v>
      </c>
      <c r="D1495" s="8">
        <v>160000622</v>
      </c>
      <c r="E1495" s="8">
        <v>0</v>
      </c>
      <c r="F1495" s="8" t="s">
        <v>3086</v>
      </c>
      <c r="G1495" s="8" t="s">
        <v>3087</v>
      </c>
      <c r="H1495" s="8" t="s">
        <v>34</v>
      </c>
      <c r="I1495" s="8">
        <v>1</v>
      </c>
      <c r="J1495" s="8">
        <v>13</v>
      </c>
      <c r="K1495" s="8">
        <v>2</v>
      </c>
      <c r="L1495" s="8" t="s">
        <v>3073</v>
      </c>
      <c r="M1495" s="8" t="s">
        <v>53</v>
      </c>
      <c r="N1495" s="8"/>
      <c r="O1495" s="8" t="s">
        <v>38</v>
      </c>
      <c r="P1495" s="9">
        <v>11450</v>
      </c>
      <c r="Q1495" s="9">
        <v>0</v>
      </c>
      <c r="R1495" s="9">
        <v>0</v>
      </c>
      <c r="S1495" s="9">
        <v>0</v>
      </c>
      <c r="T1495" s="9">
        <f t="shared" si="221"/>
        <v>11450</v>
      </c>
      <c r="U1495" s="9">
        <v>-4972.33</v>
      </c>
      <c r="V1495" s="9">
        <v>-542</v>
      </c>
      <c r="W1495" s="9">
        <v>0</v>
      </c>
      <c r="X1495" s="9">
        <v>-542</v>
      </c>
      <c r="Y1495" s="9">
        <v>0</v>
      </c>
      <c r="Z1495" s="9">
        <v>0</v>
      </c>
      <c r="AA1495" s="9">
        <f t="shared" si="224"/>
        <v>-5514.33</v>
      </c>
      <c r="AB1495" s="9">
        <v>0</v>
      </c>
      <c r="AC1495" s="9">
        <f t="shared" si="222"/>
        <v>6477.67</v>
      </c>
      <c r="AD1495" s="9">
        <f t="shared" si="223"/>
        <v>5935.67</v>
      </c>
    </row>
    <row r="1496" spans="1:30" x14ac:dyDescent="0.3">
      <c r="A1496" s="8" t="s">
        <v>30</v>
      </c>
      <c r="B1496" s="8" t="s">
        <v>2890</v>
      </c>
      <c r="C1496" s="8">
        <v>1600</v>
      </c>
      <c r="D1496" s="8">
        <v>160000624</v>
      </c>
      <c r="E1496" s="8">
        <v>0</v>
      </c>
      <c r="F1496" s="8" t="s">
        <v>3088</v>
      </c>
      <c r="G1496" s="8" t="s">
        <v>3089</v>
      </c>
      <c r="H1496" s="8" t="s">
        <v>34</v>
      </c>
      <c r="I1496" s="8">
        <v>9</v>
      </c>
      <c r="J1496" s="8">
        <v>13</v>
      </c>
      <c r="K1496" s="8">
        <v>2</v>
      </c>
      <c r="L1496" s="8" t="s">
        <v>3073</v>
      </c>
      <c r="M1496" s="8" t="s">
        <v>53</v>
      </c>
      <c r="N1496" s="8"/>
      <c r="O1496" s="8" t="s">
        <v>38</v>
      </c>
      <c r="P1496" s="9">
        <v>20610</v>
      </c>
      <c r="Q1496" s="9">
        <v>0</v>
      </c>
      <c r="R1496" s="9">
        <v>0</v>
      </c>
      <c r="S1496" s="9">
        <v>0</v>
      </c>
      <c r="T1496" s="9">
        <f t="shared" si="221"/>
        <v>20610</v>
      </c>
      <c r="U1496" s="9">
        <v>-8950.2000000000007</v>
      </c>
      <c r="V1496" s="9">
        <v>-976</v>
      </c>
      <c r="W1496" s="9">
        <v>0</v>
      </c>
      <c r="X1496" s="9">
        <v>-976</v>
      </c>
      <c r="Y1496" s="9">
        <v>0</v>
      </c>
      <c r="Z1496" s="9">
        <v>0</v>
      </c>
      <c r="AA1496" s="9">
        <f t="shared" si="224"/>
        <v>-9926.2000000000007</v>
      </c>
      <c r="AB1496" s="9">
        <v>0</v>
      </c>
      <c r="AC1496" s="9">
        <f t="shared" si="222"/>
        <v>11659.8</v>
      </c>
      <c r="AD1496" s="9">
        <f t="shared" si="223"/>
        <v>10683.8</v>
      </c>
    </row>
    <row r="1497" spans="1:30" x14ac:dyDescent="0.3">
      <c r="A1497" s="8" t="s">
        <v>30</v>
      </c>
      <c r="B1497" s="8" t="s">
        <v>2890</v>
      </c>
      <c r="C1497" s="8">
        <v>1600</v>
      </c>
      <c r="D1497" s="8">
        <v>160000626</v>
      </c>
      <c r="E1497" s="8">
        <v>0</v>
      </c>
      <c r="F1497" s="8" t="s">
        <v>3090</v>
      </c>
      <c r="G1497" s="8" t="s">
        <v>3091</v>
      </c>
      <c r="H1497" s="8" t="s">
        <v>34</v>
      </c>
      <c r="I1497" s="8">
        <v>1</v>
      </c>
      <c r="J1497" s="8">
        <v>13</v>
      </c>
      <c r="K1497" s="8">
        <v>3</v>
      </c>
      <c r="L1497" s="8" t="s">
        <v>3092</v>
      </c>
      <c r="M1497" s="8" t="s">
        <v>53</v>
      </c>
      <c r="N1497" s="8"/>
      <c r="O1497" s="8" t="s">
        <v>38</v>
      </c>
      <c r="P1497" s="9">
        <v>13740</v>
      </c>
      <c r="Q1497" s="9">
        <v>0</v>
      </c>
      <c r="R1497" s="9">
        <v>0</v>
      </c>
      <c r="S1497" s="9">
        <v>0</v>
      </c>
      <c r="T1497" s="9">
        <f t="shared" si="221"/>
        <v>13740</v>
      </c>
      <c r="U1497" s="9">
        <v>-5881.06</v>
      </c>
      <c r="V1497" s="9">
        <v>-652</v>
      </c>
      <c r="W1497" s="9">
        <v>0</v>
      </c>
      <c r="X1497" s="9">
        <v>-652</v>
      </c>
      <c r="Y1497" s="9">
        <v>0</v>
      </c>
      <c r="Z1497" s="9">
        <v>0</v>
      </c>
      <c r="AA1497" s="9">
        <f t="shared" si="224"/>
        <v>-6533.06</v>
      </c>
      <c r="AB1497" s="9">
        <v>0</v>
      </c>
      <c r="AC1497" s="9">
        <f t="shared" si="222"/>
        <v>7858.94</v>
      </c>
      <c r="AD1497" s="9">
        <f t="shared" si="223"/>
        <v>7206.94</v>
      </c>
    </row>
    <row r="1498" spans="1:30" x14ac:dyDescent="0.3">
      <c r="A1498" s="8" t="s">
        <v>30</v>
      </c>
      <c r="B1498" s="8" t="s">
        <v>2890</v>
      </c>
      <c r="C1498" s="8">
        <v>1600</v>
      </c>
      <c r="D1498" s="8">
        <v>160000627</v>
      </c>
      <c r="E1498" s="8">
        <v>0</v>
      </c>
      <c r="F1498" s="8" t="s">
        <v>3093</v>
      </c>
      <c r="G1498" s="8" t="s">
        <v>3094</v>
      </c>
      <c r="H1498" s="8" t="s">
        <v>34</v>
      </c>
      <c r="I1498" s="8">
        <v>2</v>
      </c>
      <c r="J1498" s="8">
        <v>13</v>
      </c>
      <c r="K1498" s="8">
        <v>2</v>
      </c>
      <c r="L1498" s="8" t="s">
        <v>3095</v>
      </c>
      <c r="M1498" s="8" t="s">
        <v>53</v>
      </c>
      <c r="N1498" s="8"/>
      <c r="O1498" s="8" t="s">
        <v>38</v>
      </c>
      <c r="P1498" s="9">
        <v>27480</v>
      </c>
      <c r="Q1498" s="9">
        <v>0</v>
      </c>
      <c r="R1498" s="9">
        <v>0</v>
      </c>
      <c r="S1498" s="9">
        <v>0</v>
      </c>
      <c r="T1498" s="9">
        <f t="shared" si="221"/>
        <v>27480</v>
      </c>
      <c r="U1498" s="9">
        <v>-11863.45</v>
      </c>
      <c r="V1498" s="9">
        <v>-1308</v>
      </c>
      <c r="W1498" s="9">
        <v>0</v>
      </c>
      <c r="X1498" s="9">
        <v>-1308</v>
      </c>
      <c r="Y1498" s="9">
        <v>0</v>
      </c>
      <c r="Z1498" s="9">
        <v>0</v>
      </c>
      <c r="AA1498" s="9">
        <f t="shared" si="224"/>
        <v>-13171.45</v>
      </c>
      <c r="AB1498" s="9">
        <v>0</v>
      </c>
      <c r="AC1498" s="9">
        <f t="shared" si="222"/>
        <v>15616.55</v>
      </c>
      <c r="AD1498" s="9">
        <f t="shared" si="223"/>
        <v>14308.55</v>
      </c>
    </row>
    <row r="1499" spans="1:30" x14ac:dyDescent="0.3">
      <c r="A1499" s="8" t="s">
        <v>30</v>
      </c>
      <c r="B1499" s="8" t="s">
        <v>2890</v>
      </c>
      <c r="C1499" s="8">
        <v>1600</v>
      </c>
      <c r="D1499" s="8">
        <v>160000638</v>
      </c>
      <c r="E1499" s="8">
        <v>0</v>
      </c>
      <c r="F1499" s="8" t="s">
        <v>3096</v>
      </c>
      <c r="G1499" s="8" t="s">
        <v>3097</v>
      </c>
      <c r="H1499" s="8" t="s">
        <v>34</v>
      </c>
      <c r="I1499" s="8">
        <v>1</v>
      </c>
      <c r="J1499" s="8">
        <v>13</v>
      </c>
      <c r="K1499" s="8">
        <v>3</v>
      </c>
      <c r="L1499" s="8" t="s">
        <v>3098</v>
      </c>
      <c r="M1499" s="8" t="s">
        <v>53</v>
      </c>
      <c r="N1499" s="8"/>
      <c r="O1499" s="8" t="s">
        <v>38</v>
      </c>
      <c r="P1499" s="9">
        <v>6594</v>
      </c>
      <c r="Q1499" s="9">
        <v>0</v>
      </c>
      <c r="R1499" s="9">
        <v>0</v>
      </c>
      <c r="S1499" s="9">
        <v>0</v>
      </c>
      <c r="T1499" s="9">
        <f t="shared" si="221"/>
        <v>6594</v>
      </c>
      <c r="U1499" s="9">
        <v>-2811.87</v>
      </c>
      <c r="V1499" s="9">
        <v>-314</v>
      </c>
      <c r="W1499" s="9">
        <v>0</v>
      </c>
      <c r="X1499" s="9">
        <v>-314</v>
      </c>
      <c r="Y1499" s="9">
        <v>0</v>
      </c>
      <c r="Z1499" s="9">
        <v>0</v>
      </c>
      <c r="AA1499" s="9">
        <f t="shared" si="224"/>
        <v>-3125.87</v>
      </c>
      <c r="AB1499" s="9">
        <v>0</v>
      </c>
      <c r="AC1499" s="9">
        <f t="shared" si="222"/>
        <v>3782.13</v>
      </c>
      <c r="AD1499" s="9">
        <f t="shared" si="223"/>
        <v>3468.13</v>
      </c>
    </row>
    <row r="1500" spans="1:30" x14ac:dyDescent="0.3">
      <c r="A1500" s="8" t="s">
        <v>30</v>
      </c>
      <c r="B1500" s="8" t="s">
        <v>2890</v>
      </c>
      <c r="C1500" s="8">
        <v>1600</v>
      </c>
      <c r="D1500" s="8">
        <v>160000661</v>
      </c>
      <c r="E1500" s="8">
        <v>0</v>
      </c>
      <c r="F1500" s="8" t="s">
        <v>3099</v>
      </c>
      <c r="G1500" s="8" t="s">
        <v>3100</v>
      </c>
      <c r="H1500" s="8" t="s">
        <v>34</v>
      </c>
      <c r="I1500" s="8">
        <v>1</v>
      </c>
      <c r="J1500" s="8">
        <v>13</v>
      </c>
      <c r="K1500" s="8">
        <v>7</v>
      </c>
      <c r="L1500" s="8" t="s">
        <v>3101</v>
      </c>
      <c r="M1500" s="8" t="s">
        <v>53</v>
      </c>
      <c r="N1500" s="8"/>
      <c r="O1500" s="8" t="s">
        <v>38</v>
      </c>
      <c r="P1500" s="9">
        <v>17175</v>
      </c>
      <c r="Q1500" s="9">
        <v>0</v>
      </c>
      <c r="R1500" s="9">
        <v>0</v>
      </c>
      <c r="S1500" s="9">
        <v>0</v>
      </c>
      <c r="T1500" s="9">
        <f t="shared" si="221"/>
        <v>17175</v>
      </c>
      <c r="U1500" s="9">
        <v>-6955.94</v>
      </c>
      <c r="V1500" s="9">
        <v>-818</v>
      </c>
      <c r="W1500" s="9">
        <v>0</v>
      </c>
      <c r="X1500" s="9">
        <v>-818</v>
      </c>
      <c r="Y1500" s="9">
        <v>0</v>
      </c>
      <c r="Z1500" s="9">
        <v>0</v>
      </c>
      <c r="AA1500" s="9">
        <f t="shared" si="224"/>
        <v>-7773.94</v>
      </c>
      <c r="AB1500" s="9">
        <v>0</v>
      </c>
      <c r="AC1500" s="9">
        <f t="shared" si="222"/>
        <v>10219.060000000001</v>
      </c>
      <c r="AD1500" s="9">
        <f t="shared" si="223"/>
        <v>9401.0600000000013</v>
      </c>
    </row>
    <row r="1501" spans="1:30" x14ac:dyDescent="0.3">
      <c r="A1501" s="8" t="s">
        <v>30</v>
      </c>
      <c r="B1501" s="8" t="s">
        <v>2890</v>
      </c>
      <c r="C1501" s="8">
        <v>1600</v>
      </c>
      <c r="D1501" s="8">
        <v>160000662</v>
      </c>
      <c r="E1501" s="8">
        <v>0</v>
      </c>
      <c r="F1501" s="8" t="s">
        <v>3102</v>
      </c>
      <c r="G1501" s="8" t="s">
        <v>3103</v>
      </c>
      <c r="H1501" s="8" t="s">
        <v>34</v>
      </c>
      <c r="I1501" s="8">
        <v>1</v>
      </c>
      <c r="J1501" s="8">
        <v>13</v>
      </c>
      <c r="K1501" s="8">
        <v>8</v>
      </c>
      <c r="L1501" s="8" t="s">
        <v>3104</v>
      </c>
      <c r="M1501" s="8" t="s">
        <v>53</v>
      </c>
      <c r="N1501" s="8"/>
      <c r="O1501" s="8" t="s">
        <v>38</v>
      </c>
      <c r="P1501" s="9">
        <v>19509</v>
      </c>
      <c r="Q1501" s="9">
        <v>0</v>
      </c>
      <c r="R1501" s="9">
        <v>0</v>
      </c>
      <c r="S1501" s="9">
        <v>0</v>
      </c>
      <c r="T1501" s="9">
        <f t="shared" si="221"/>
        <v>19509</v>
      </c>
      <c r="U1501" s="9">
        <v>-7832.63</v>
      </c>
      <c r="V1501" s="9">
        <v>-926</v>
      </c>
      <c r="W1501" s="9">
        <v>0</v>
      </c>
      <c r="X1501" s="9">
        <v>-926</v>
      </c>
      <c r="Y1501" s="9">
        <v>0</v>
      </c>
      <c r="Z1501" s="9">
        <v>0</v>
      </c>
      <c r="AA1501" s="9">
        <f t="shared" si="224"/>
        <v>-8758.630000000001</v>
      </c>
      <c r="AB1501" s="9">
        <v>0</v>
      </c>
      <c r="AC1501" s="9">
        <f t="shared" si="222"/>
        <v>11676.369999999999</v>
      </c>
      <c r="AD1501" s="9">
        <f t="shared" si="223"/>
        <v>10750.369999999999</v>
      </c>
    </row>
    <row r="1502" spans="1:30" x14ac:dyDescent="0.3">
      <c r="A1502" s="8" t="s">
        <v>30</v>
      </c>
      <c r="B1502" s="8" t="s">
        <v>2890</v>
      </c>
      <c r="C1502" s="8">
        <v>1600</v>
      </c>
      <c r="D1502" s="8">
        <v>160000767</v>
      </c>
      <c r="E1502" s="8">
        <v>0</v>
      </c>
      <c r="F1502" s="8" t="s">
        <v>3105</v>
      </c>
      <c r="G1502" s="8" t="s">
        <v>1757</v>
      </c>
      <c r="H1502" s="8" t="s">
        <v>34</v>
      </c>
      <c r="I1502" s="8">
        <v>1</v>
      </c>
      <c r="J1502" s="8">
        <v>13</v>
      </c>
      <c r="K1502" s="8">
        <v>11</v>
      </c>
      <c r="L1502" s="8" t="s">
        <v>3106</v>
      </c>
      <c r="M1502" s="8" t="s">
        <v>53</v>
      </c>
      <c r="N1502" s="8"/>
      <c r="O1502" s="8" t="s">
        <v>38</v>
      </c>
      <c r="P1502" s="9">
        <v>61200</v>
      </c>
      <c r="Q1502" s="9">
        <v>0</v>
      </c>
      <c r="R1502" s="9">
        <v>0</v>
      </c>
      <c r="S1502" s="9">
        <v>0</v>
      </c>
      <c r="T1502" s="9">
        <f t="shared" si="221"/>
        <v>61200</v>
      </c>
      <c r="U1502" s="9">
        <v>-23583.360000000001</v>
      </c>
      <c r="V1502" s="9">
        <v>-2907</v>
      </c>
      <c r="W1502" s="9">
        <v>0</v>
      </c>
      <c r="X1502" s="9">
        <v>-2907</v>
      </c>
      <c r="Y1502" s="9">
        <v>0</v>
      </c>
      <c r="Z1502" s="9">
        <v>0</v>
      </c>
      <c r="AA1502" s="9">
        <f t="shared" si="224"/>
        <v>-26490.36</v>
      </c>
      <c r="AB1502" s="9">
        <v>0</v>
      </c>
      <c r="AC1502" s="9">
        <f t="shared" si="222"/>
        <v>37616.639999999999</v>
      </c>
      <c r="AD1502" s="9">
        <f t="shared" si="223"/>
        <v>34709.64</v>
      </c>
    </row>
    <row r="1503" spans="1:30" x14ac:dyDescent="0.3">
      <c r="A1503" s="8" t="s">
        <v>30</v>
      </c>
      <c r="B1503" s="8" t="s">
        <v>2890</v>
      </c>
      <c r="C1503" s="8">
        <v>1600</v>
      </c>
      <c r="D1503" s="8">
        <v>160000770</v>
      </c>
      <c r="E1503" s="8">
        <v>0</v>
      </c>
      <c r="F1503" s="8" t="s">
        <v>3107</v>
      </c>
      <c r="G1503" s="8" t="s">
        <v>1032</v>
      </c>
      <c r="H1503" s="8" t="s">
        <v>34</v>
      </c>
      <c r="I1503" s="8">
        <v>3</v>
      </c>
      <c r="J1503" s="8">
        <v>13</v>
      </c>
      <c r="K1503" s="8">
        <v>11</v>
      </c>
      <c r="L1503" s="8" t="s">
        <v>3106</v>
      </c>
      <c r="M1503" s="8" t="s">
        <v>53</v>
      </c>
      <c r="N1503" s="8"/>
      <c r="O1503" s="8" t="s">
        <v>38</v>
      </c>
      <c r="P1503" s="9">
        <v>585225</v>
      </c>
      <c r="Q1503" s="9">
        <v>0</v>
      </c>
      <c r="R1503" s="9">
        <v>0</v>
      </c>
      <c r="S1503" s="9">
        <v>0</v>
      </c>
      <c r="T1503" s="9">
        <f t="shared" si="221"/>
        <v>585225</v>
      </c>
      <c r="U1503" s="9">
        <v>-225508.15</v>
      </c>
      <c r="V1503" s="9">
        <v>-27795</v>
      </c>
      <c r="W1503" s="9">
        <v>0</v>
      </c>
      <c r="X1503" s="9">
        <v>-27795</v>
      </c>
      <c r="Y1503" s="9">
        <v>0</v>
      </c>
      <c r="Z1503" s="9">
        <v>0</v>
      </c>
      <c r="AA1503" s="9">
        <f t="shared" si="224"/>
        <v>-253303.15</v>
      </c>
      <c r="AB1503" s="9">
        <v>0</v>
      </c>
      <c r="AC1503" s="9">
        <f t="shared" si="222"/>
        <v>359716.85</v>
      </c>
      <c r="AD1503" s="9">
        <f t="shared" si="223"/>
        <v>331921.84999999998</v>
      </c>
    </row>
    <row r="1504" spans="1:30" x14ac:dyDescent="0.3">
      <c r="A1504" s="8" t="s">
        <v>30</v>
      </c>
      <c r="B1504" s="8" t="s">
        <v>2890</v>
      </c>
      <c r="C1504" s="8">
        <v>1600</v>
      </c>
      <c r="D1504" s="8">
        <v>160000790</v>
      </c>
      <c r="E1504" s="8">
        <v>0</v>
      </c>
      <c r="F1504" s="8" t="s">
        <v>3108</v>
      </c>
      <c r="G1504" s="8" t="s">
        <v>3109</v>
      </c>
      <c r="H1504" s="8" t="s">
        <v>34</v>
      </c>
      <c r="I1504" s="8">
        <v>1</v>
      </c>
      <c r="J1504" s="8">
        <v>14</v>
      </c>
      <c r="K1504" s="8">
        <v>1</v>
      </c>
      <c r="L1504" s="8" t="s">
        <v>3110</v>
      </c>
      <c r="M1504" s="8" t="s">
        <v>53</v>
      </c>
      <c r="N1504" s="8"/>
      <c r="O1504" s="8" t="s">
        <v>38</v>
      </c>
      <c r="P1504" s="9">
        <v>38357.5</v>
      </c>
      <c r="Q1504" s="9">
        <v>0</v>
      </c>
      <c r="R1504" s="9">
        <v>0</v>
      </c>
      <c r="S1504" s="9">
        <v>0</v>
      </c>
      <c r="T1504" s="9">
        <f t="shared" si="221"/>
        <v>38357.5</v>
      </c>
      <c r="U1504" s="9">
        <v>-14389.61</v>
      </c>
      <c r="V1504" s="9">
        <v>-1821</v>
      </c>
      <c r="W1504" s="9">
        <v>0</v>
      </c>
      <c r="X1504" s="9">
        <v>-1821</v>
      </c>
      <c r="Y1504" s="9">
        <v>0</v>
      </c>
      <c r="Z1504" s="9">
        <v>0</v>
      </c>
      <c r="AA1504" s="9">
        <f t="shared" si="224"/>
        <v>-16210.61</v>
      </c>
      <c r="AB1504" s="9">
        <v>0</v>
      </c>
      <c r="AC1504" s="9">
        <f t="shared" si="222"/>
        <v>23967.89</v>
      </c>
      <c r="AD1504" s="9">
        <f t="shared" si="223"/>
        <v>22146.89</v>
      </c>
    </row>
    <row r="1505" spans="1:30" x14ac:dyDescent="0.3">
      <c r="A1505" s="8" t="s">
        <v>30</v>
      </c>
      <c r="B1505" s="8" t="s">
        <v>2890</v>
      </c>
      <c r="C1505" s="8">
        <v>1600</v>
      </c>
      <c r="D1505" s="8">
        <v>160000791</v>
      </c>
      <c r="E1505" s="8">
        <v>0</v>
      </c>
      <c r="F1505" s="8" t="s">
        <v>3111</v>
      </c>
      <c r="G1505" s="8" t="s">
        <v>3112</v>
      </c>
      <c r="H1505" s="8" t="s">
        <v>34</v>
      </c>
      <c r="I1505" s="8">
        <v>1</v>
      </c>
      <c r="J1505" s="8">
        <v>14</v>
      </c>
      <c r="K1505" s="8">
        <v>1</v>
      </c>
      <c r="L1505" s="8" t="s">
        <v>3113</v>
      </c>
      <c r="M1505" s="8" t="s">
        <v>53</v>
      </c>
      <c r="N1505" s="8"/>
      <c r="O1505" s="8" t="s">
        <v>38</v>
      </c>
      <c r="P1505" s="9">
        <v>111603.15</v>
      </c>
      <c r="Q1505" s="9">
        <v>0</v>
      </c>
      <c r="R1505" s="9">
        <v>0</v>
      </c>
      <c r="S1505" s="9">
        <v>0</v>
      </c>
      <c r="T1505" s="9">
        <f t="shared" si="221"/>
        <v>111603.15</v>
      </c>
      <c r="U1505" s="9">
        <v>-41850.980000000003</v>
      </c>
      <c r="V1505" s="9">
        <v>-5299</v>
      </c>
      <c r="W1505" s="9">
        <v>0</v>
      </c>
      <c r="X1505" s="9">
        <v>-5299</v>
      </c>
      <c r="Y1505" s="9">
        <v>0</v>
      </c>
      <c r="Z1505" s="9">
        <v>0</v>
      </c>
      <c r="AA1505" s="9">
        <f t="shared" si="224"/>
        <v>-47149.98</v>
      </c>
      <c r="AB1505" s="9">
        <v>0</v>
      </c>
      <c r="AC1505" s="9">
        <f t="shared" si="222"/>
        <v>69752.169999999984</v>
      </c>
      <c r="AD1505" s="9">
        <f t="shared" si="223"/>
        <v>64453.169999999991</v>
      </c>
    </row>
    <row r="1506" spans="1:30" x14ac:dyDescent="0.3">
      <c r="A1506" s="8" t="s">
        <v>30</v>
      </c>
      <c r="B1506" s="8" t="s">
        <v>2890</v>
      </c>
      <c r="C1506" s="8">
        <v>1600</v>
      </c>
      <c r="D1506" s="8">
        <v>160000792</v>
      </c>
      <c r="E1506" s="8">
        <v>0</v>
      </c>
      <c r="F1506" s="8" t="s">
        <v>3114</v>
      </c>
      <c r="G1506" s="8" t="s">
        <v>3115</v>
      </c>
      <c r="H1506" s="8" t="s">
        <v>34</v>
      </c>
      <c r="I1506" s="8">
        <v>1</v>
      </c>
      <c r="J1506" s="8">
        <v>14</v>
      </c>
      <c r="K1506" s="8">
        <v>0</v>
      </c>
      <c r="L1506" s="8" t="s">
        <v>3116</v>
      </c>
      <c r="M1506" s="8" t="s">
        <v>53</v>
      </c>
      <c r="N1506" s="8"/>
      <c r="O1506" s="8" t="s">
        <v>38</v>
      </c>
      <c r="P1506" s="9">
        <v>62637.23</v>
      </c>
      <c r="Q1506" s="9">
        <v>0</v>
      </c>
      <c r="R1506" s="9">
        <v>0</v>
      </c>
      <c r="S1506" s="9">
        <v>0</v>
      </c>
      <c r="T1506" s="9">
        <f t="shared" si="221"/>
        <v>62637.23</v>
      </c>
      <c r="U1506" s="9">
        <v>-23699</v>
      </c>
      <c r="V1506" s="9">
        <v>-2984</v>
      </c>
      <c r="W1506" s="9">
        <v>0</v>
      </c>
      <c r="X1506" s="9">
        <v>-2984</v>
      </c>
      <c r="Y1506" s="9">
        <v>0</v>
      </c>
      <c r="Z1506" s="9">
        <v>0</v>
      </c>
      <c r="AA1506" s="9">
        <f t="shared" si="224"/>
        <v>-26683</v>
      </c>
      <c r="AB1506" s="9">
        <v>0</v>
      </c>
      <c r="AC1506" s="9">
        <f t="shared" si="222"/>
        <v>38938.230000000003</v>
      </c>
      <c r="AD1506" s="9">
        <f t="shared" si="223"/>
        <v>35954.230000000003</v>
      </c>
    </row>
    <row r="1507" spans="1:30" x14ac:dyDescent="0.3">
      <c r="A1507" s="8" t="s">
        <v>30</v>
      </c>
      <c r="B1507" s="8" t="s">
        <v>2890</v>
      </c>
      <c r="C1507" s="8">
        <v>1600</v>
      </c>
      <c r="D1507" s="8">
        <v>160000793</v>
      </c>
      <c r="E1507" s="8">
        <v>0</v>
      </c>
      <c r="F1507" s="8" t="s">
        <v>3117</v>
      </c>
      <c r="G1507" s="8" t="s">
        <v>3118</v>
      </c>
      <c r="H1507" s="8" t="s">
        <v>34</v>
      </c>
      <c r="I1507" s="8">
        <v>1</v>
      </c>
      <c r="J1507" s="8">
        <v>14</v>
      </c>
      <c r="K1507" s="8">
        <v>0</v>
      </c>
      <c r="L1507" s="8" t="s">
        <v>1035</v>
      </c>
      <c r="M1507" s="8" t="s">
        <v>53</v>
      </c>
      <c r="N1507" s="8"/>
      <c r="O1507" s="8" t="s">
        <v>38</v>
      </c>
      <c r="P1507" s="9">
        <v>11964.6</v>
      </c>
      <c r="Q1507" s="9">
        <v>0</v>
      </c>
      <c r="R1507" s="9">
        <v>0</v>
      </c>
      <c r="S1507" s="9">
        <v>0</v>
      </c>
      <c r="T1507" s="9">
        <f t="shared" si="221"/>
        <v>11964.6</v>
      </c>
      <c r="U1507" s="9">
        <v>-4540.3</v>
      </c>
      <c r="V1507" s="9">
        <v>-569</v>
      </c>
      <c r="W1507" s="9">
        <v>0</v>
      </c>
      <c r="X1507" s="9">
        <v>-569</v>
      </c>
      <c r="Y1507" s="9">
        <v>0</v>
      </c>
      <c r="Z1507" s="9">
        <v>0</v>
      </c>
      <c r="AA1507" s="9">
        <f t="shared" si="224"/>
        <v>-5109.3</v>
      </c>
      <c r="AB1507" s="9">
        <v>0</v>
      </c>
      <c r="AC1507" s="9">
        <f t="shared" si="222"/>
        <v>7424.3</v>
      </c>
      <c r="AD1507" s="9">
        <f t="shared" si="223"/>
        <v>6855.3</v>
      </c>
    </row>
    <row r="1508" spans="1:30" x14ac:dyDescent="0.3">
      <c r="A1508" s="8" t="s">
        <v>30</v>
      </c>
      <c r="B1508" s="8" t="s">
        <v>2890</v>
      </c>
      <c r="C1508" s="8">
        <v>1600</v>
      </c>
      <c r="D1508" s="8">
        <v>160000794</v>
      </c>
      <c r="E1508" s="8">
        <v>0</v>
      </c>
      <c r="F1508" s="8" t="s">
        <v>3119</v>
      </c>
      <c r="G1508" s="8" t="s">
        <v>1000</v>
      </c>
      <c r="H1508" s="8" t="s">
        <v>34</v>
      </c>
      <c r="I1508" s="8">
        <v>4</v>
      </c>
      <c r="J1508" s="8">
        <v>14</v>
      </c>
      <c r="K1508" s="8">
        <v>1</v>
      </c>
      <c r="L1508" s="8" t="s">
        <v>3110</v>
      </c>
      <c r="M1508" s="8" t="s">
        <v>53</v>
      </c>
      <c r="N1508" s="8"/>
      <c r="O1508" s="8" t="s">
        <v>38</v>
      </c>
      <c r="P1508" s="9">
        <v>17404</v>
      </c>
      <c r="Q1508" s="9">
        <v>0</v>
      </c>
      <c r="R1508" s="9">
        <v>0</v>
      </c>
      <c r="S1508" s="9">
        <v>0</v>
      </c>
      <c r="T1508" s="9">
        <f t="shared" si="221"/>
        <v>17404</v>
      </c>
      <c r="U1508" s="9">
        <v>-6528.72</v>
      </c>
      <c r="V1508" s="9">
        <v>-826</v>
      </c>
      <c r="W1508" s="9">
        <v>0</v>
      </c>
      <c r="X1508" s="9">
        <v>-826</v>
      </c>
      <c r="Y1508" s="9">
        <v>0</v>
      </c>
      <c r="Z1508" s="9">
        <v>0</v>
      </c>
      <c r="AA1508" s="9">
        <f t="shared" si="224"/>
        <v>-7354.72</v>
      </c>
      <c r="AB1508" s="9">
        <v>0</v>
      </c>
      <c r="AC1508" s="9">
        <f t="shared" si="222"/>
        <v>10875.279999999999</v>
      </c>
      <c r="AD1508" s="9">
        <f t="shared" si="223"/>
        <v>10049.279999999999</v>
      </c>
    </row>
    <row r="1509" spans="1:30" x14ac:dyDescent="0.3">
      <c r="A1509" s="8" t="s">
        <v>30</v>
      </c>
      <c r="B1509" s="8" t="s">
        <v>2890</v>
      </c>
      <c r="C1509" s="8">
        <v>1600</v>
      </c>
      <c r="D1509" s="8">
        <v>160000795</v>
      </c>
      <c r="E1509" s="8">
        <v>0</v>
      </c>
      <c r="F1509" s="8" t="s">
        <v>3120</v>
      </c>
      <c r="G1509" s="8" t="s">
        <v>864</v>
      </c>
      <c r="H1509" s="8" t="s">
        <v>34</v>
      </c>
      <c r="I1509" s="8">
        <v>1</v>
      </c>
      <c r="J1509" s="8">
        <v>14</v>
      </c>
      <c r="K1509" s="8">
        <v>1</v>
      </c>
      <c r="L1509" s="8" t="s">
        <v>3113</v>
      </c>
      <c r="M1509" s="8" t="s">
        <v>53</v>
      </c>
      <c r="N1509" s="8"/>
      <c r="O1509" s="8" t="s">
        <v>38</v>
      </c>
      <c r="P1509" s="9">
        <v>76823.78</v>
      </c>
      <c r="Q1509" s="9">
        <v>0</v>
      </c>
      <c r="R1509" s="9">
        <v>0</v>
      </c>
      <c r="S1509" s="9">
        <v>0</v>
      </c>
      <c r="T1509" s="9">
        <f t="shared" si="221"/>
        <v>76823.78</v>
      </c>
      <c r="U1509" s="9">
        <v>-28807.26</v>
      </c>
      <c r="V1509" s="9">
        <v>-3648</v>
      </c>
      <c r="W1509" s="9">
        <v>0</v>
      </c>
      <c r="X1509" s="9">
        <v>-3648</v>
      </c>
      <c r="Y1509" s="9">
        <v>0</v>
      </c>
      <c r="Z1509" s="9">
        <v>0</v>
      </c>
      <c r="AA1509" s="9">
        <f t="shared" si="224"/>
        <v>-32455.26</v>
      </c>
      <c r="AB1509" s="9">
        <v>0</v>
      </c>
      <c r="AC1509" s="9">
        <f t="shared" si="222"/>
        <v>48016.520000000004</v>
      </c>
      <c r="AD1509" s="9">
        <f t="shared" si="223"/>
        <v>44368.520000000004</v>
      </c>
    </row>
    <row r="1510" spans="1:30" x14ac:dyDescent="0.3">
      <c r="A1510" s="8" t="s">
        <v>30</v>
      </c>
      <c r="B1510" s="8" t="s">
        <v>2890</v>
      </c>
      <c r="C1510" s="8">
        <v>1600</v>
      </c>
      <c r="D1510" s="8">
        <v>160000806</v>
      </c>
      <c r="E1510" s="8">
        <v>0</v>
      </c>
      <c r="F1510" s="8" t="s">
        <v>3121</v>
      </c>
      <c r="G1510" s="8" t="s">
        <v>3122</v>
      </c>
      <c r="H1510" s="8" t="s">
        <v>34</v>
      </c>
      <c r="I1510" s="8">
        <v>1</v>
      </c>
      <c r="J1510" s="8">
        <v>14</v>
      </c>
      <c r="K1510" s="8">
        <v>1</v>
      </c>
      <c r="L1510" s="8" t="s">
        <v>1996</v>
      </c>
      <c r="M1510" s="8" t="s">
        <v>53</v>
      </c>
      <c r="N1510" s="8"/>
      <c r="O1510" s="8" t="s">
        <v>38</v>
      </c>
      <c r="P1510" s="9">
        <v>16880</v>
      </c>
      <c r="Q1510" s="9">
        <v>0</v>
      </c>
      <c r="R1510" s="9">
        <v>0</v>
      </c>
      <c r="S1510" s="9">
        <v>0</v>
      </c>
      <c r="T1510" s="9">
        <f t="shared" si="221"/>
        <v>16880</v>
      </c>
      <c r="U1510" s="9">
        <v>-6306.91</v>
      </c>
      <c r="V1510" s="9">
        <v>-803</v>
      </c>
      <c r="W1510" s="9">
        <v>0</v>
      </c>
      <c r="X1510" s="9">
        <v>-803</v>
      </c>
      <c r="Y1510" s="9">
        <v>0</v>
      </c>
      <c r="Z1510" s="9">
        <v>0</v>
      </c>
      <c r="AA1510" s="9">
        <f t="shared" si="224"/>
        <v>-7109.91</v>
      </c>
      <c r="AB1510" s="9">
        <v>0</v>
      </c>
      <c r="AC1510" s="9">
        <f t="shared" si="222"/>
        <v>10573.09</v>
      </c>
      <c r="AD1510" s="9">
        <f t="shared" si="223"/>
        <v>9770.09</v>
      </c>
    </row>
    <row r="1511" spans="1:30" x14ac:dyDescent="0.3">
      <c r="A1511" s="8" t="s">
        <v>30</v>
      </c>
      <c r="B1511" s="8" t="s">
        <v>2890</v>
      </c>
      <c r="C1511" s="8">
        <v>1600</v>
      </c>
      <c r="D1511" s="8">
        <v>160000807</v>
      </c>
      <c r="E1511" s="8">
        <v>0</v>
      </c>
      <c r="F1511" s="8" t="s">
        <v>3123</v>
      </c>
      <c r="G1511" s="8" t="s">
        <v>3124</v>
      </c>
      <c r="H1511" s="8" t="s">
        <v>34</v>
      </c>
      <c r="I1511" s="8">
        <v>1</v>
      </c>
      <c r="J1511" s="8">
        <v>14</v>
      </c>
      <c r="K1511" s="8">
        <v>1</v>
      </c>
      <c r="L1511" s="8" t="s">
        <v>1996</v>
      </c>
      <c r="M1511" s="8" t="s">
        <v>53</v>
      </c>
      <c r="N1511" s="8"/>
      <c r="O1511" s="8" t="s">
        <v>38</v>
      </c>
      <c r="P1511" s="9">
        <v>159305</v>
      </c>
      <c r="Q1511" s="9">
        <v>0</v>
      </c>
      <c r="R1511" s="9">
        <v>0</v>
      </c>
      <c r="S1511" s="9">
        <v>0</v>
      </c>
      <c r="T1511" s="9">
        <f t="shared" si="221"/>
        <v>159305</v>
      </c>
      <c r="U1511" s="9">
        <v>-59523.64</v>
      </c>
      <c r="V1511" s="9">
        <v>-7581</v>
      </c>
      <c r="W1511" s="9">
        <v>0</v>
      </c>
      <c r="X1511" s="9">
        <v>-7581</v>
      </c>
      <c r="Y1511" s="9">
        <v>0</v>
      </c>
      <c r="Z1511" s="9">
        <v>0</v>
      </c>
      <c r="AA1511" s="9">
        <f t="shared" si="224"/>
        <v>-67104.639999999999</v>
      </c>
      <c r="AB1511" s="9">
        <v>0</v>
      </c>
      <c r="AC1511" s="9">
        <f t="shared" si="222"/>
        <v>99781.36</v>
      </c>
      <c r="AD1511" s="9">
        <f t="shared" si="223"/>
        <v>92200.36</v>
      </c>
    </row>
    <row r="1512" spans="1:30" x14ac:dyDescent="0.3">
      <c r="A1512" s="8" t="s">
        <v>30</v>
      </c>
      <c r="B1512" s="8" t="s">
        <v>2890</v>
      </c>
      <c r="C1512" s="8">
        <v>1600</v>
      </c>
      <c r="D1512" s="8">
        <v>160000808</v>
      </c>
      <c r="E1512" s="8">
        <v>0</v>
      </c>
      <c r="F1512" s="8" t="s">
        <v>3125</v>
      </c>
      <c r="G1512" s="8" t="s">
        <v>3126</v>
      </c>
      <c r="H1512" s="8" t="s">
        <v>34</v>
      </c>
      <c r="I1512" s="8">
        <v>4</v>
      </c>
      <c r="J1512" s="8">
        <v>14</v>
      </c>
      <c r="K1512" s="8">
        <v>1</v>
      </c>
      <c r="L1512" s="8" t="s">
        <v>1996</v>
      </c>
      <c r="M1512" s="8" t="s">
        <v>53</v>
      </c>
      <c r="N1512" s="8"/>
      <c r="O1512" s="8" t="s">
        <v>38</v>
      </c>
      <c r="P1512" s="9">
        <v>7596</v>
      </c>
      <c r="Q1512" s="9">
        <v>0</v>
      </c>
      <c r="R1512" s="9">
        <v>0</v>
      </c>
      <c r="S1512" s="9">
        <v>0</v>
      </c>
      <c r="T1512" s="9">
        <f t="shared" si="221"/>
        <v>7596</v>
      </c>
      <c r="U1512" s="9">
        <v>-2838.36</v>
      </c>
      <c r="V1512" s="9">
        <v>-361</v>
      </c>
      <c r="W1512" s="9">
        <v>0</v>
      </c>
      <c r="X1512" s="9">
        <v>-361</v>
      </c>
      <c r="Y1512" s="9">
        <v>0</v>
      </c>
      <c r="Z1512" s="9">
        <v>0</v>
      </c>
      <c r="AA1512" s="9">
        <f t="shared" si="224"/>
        <v>-3199.36</v>
      </c>
      <c r="AB1512" s="9">
        <v>0</v>
      </c>
      <c r="AC1512" s="9">
        <f t="shared" si="222"/>
        <v>4757.6399999999994</v>
      </c>
      <c r="AD1512" s="9">
        <f t="shared" si="223"/>
        <v>4396.6399999999994</v>
      </c>
    </row>
    <row r="1513" spans="1:30" x14ac:dyDescent="0.3">
      <c r="A1513" s="8" t="s">
        <v>30</v>
      </c>
      <c r="B1513" s="8" t="s">
        <v>2890</v>
      </c>
      <c r="C1513" s="8">
        <v>1600</v>
      </c>
      <c r="D1513" s="8">
        <v>160000809</v>
      </c>
      <c r="E1513" s="8">
        <v>0</v>
      </c>
      <c r="F1513" s="8" t="s">
        <v>3127</v>
      </c>
      <c r="G1513" s="8" t="s">
        <v>3015</v>
      </c>
      <c r="H1513" s="8" t="s">
        <v>34</v>
      </c>
      <c r="I1513" s="8">
        <v>1</v>
      </c>
      <c r="J1513" s="8">
        <v>14</v>
      </c>
      <c r="K1513" s="8">
        <v>1</v>
      </c>
      <c r="L1513" s="8" t="s">
        <v>1996</v>
      </c>
      <c r="M1513" s="8" t="s">
        <v>53</v>
      </c>
      <c r="N1513" s="8"/>
      <c r="O1513" s="8" t="s">
        <v>38</v>
      </c>
      <c r="P1513" s="9">
        <v>26375</v>
      </c>
      <c r="Q1513" s="9">
        <v>0</v>
      </c>
      <c r="R1513" s="9">
        <v>0</v>
      </c>
      <c r="S1513" s="9">
        <v>0</v>
      </c>
      <c r="T1513" s="9">
        <f t="shared" si="221"/>
        <v>26375</v>
      </c>
      <c r="U1513" s="9">
        <v>-9855.36</v>
      </c>
      <c r="V1513" s="9">
        <v>-1255</v>
      </c>
      <c r="W1513" s="9">
        <v>0</v>
      </c>
      <c r="X1513" s="9">
        <v>-1255</v>
      </c>
      <c r="Y1513" s="9">
        <v>0</v>
      </c>
      <c r="Z1513" s="9">
        <v>0</v>
      </c>
      <c r="AA1513" s="9">
        <f t="shared" si="224"/>
        <v>-11110.36</v>
      </c>
      <c r="AB1513" s="9">
        <v>0</v>
      </c>
      <c r="AC1513" s="9">
        <f t="shared" si="222"/>
        <v>16519.64</v>
      </c>
      <c r="AD1513" s="9">
        <f t="shared" si="223"/>
        <v>15264.64</v>
      </c>
    </row>
    <row r="1514" spans="1:30" x14ac:dyDescent="0.3">
      <c r="A1514" s="8" t="s">
        <v>30</v>
      </c>
      <c r="B1514" s="8" t="s">
        <v>2890</v>
      </c>
      <c r="C1514" s="8">
        <v>1600</v>
      </c>
      <c r="D1514" s="8">
        <v>160000810</v>
      </c>
      <c r="E1514" s="8">
        <v>0</v>
      </c>
      <c r="F1514" s="8" t="s">
        <v>3128</v>
      </c>
      <c r="G1514" s="8" t="s">
        <v>1032</v>
      </c>
      <c r="H1514" s="8" t="s">
        <v>34</v>
      </c>
      <c r="I1514" s="8">
        <v>1</v>
      </c>
      <c r="J1514" s="8">
        <v>14</v>
      </c>
      <c r="K1514" s="8">
        <v>2</v>
      </c>
      <c r="L1514" s="8" t="s">
        <v>3129</v>
      </c>
      <c r="M1514" s="8" t="s">
        <v>53</v>
      </c>
      <c r="N1514" s="8"/>
      <c r="O1514" s="8" t="s">
        <v>38</v>
      </c>
      <c r="P1514" s="9">
        <v>212259.74</v>
      </c>
      <c r="Q1514" s="9">
        <v>0</v>
      </c>
      <c r="R1514" s="9">
        <v>0</v>
      </c>
      <c r="S1514" s="9">
        <v>0</v>
      </c>
      <c r="T1514" s="9">
        <f t="shared" si="221"/>
        <v>212259.74</v>
      </c>
      <c r="U1514" s="9">
        <v>-78508.78</v>
      </c>
      <c r="V1514" s="9">
        <v>-10075</v>
      </c>
      <c r="W1514" s="9">
        <v>0</v>
      </c>
      <c r="X1514" s="9">
        <v>-10075</v>
      </c>
      <c r="Y1514" s="9">
        <v>0</v>
      </c>
      <c r="Z1514" s="9">
        <v>0</v>
      </c>
      <c r="AA1514" s="9">
        <f t="shared" si="224"/>
        <v>-88583.78</v>
      </c>
      <c r="AB1514" s="9">
        <v>0</v>
      </c>
      <c r="AC1514" s="9">
        <f t="shared" si="222"/>
        <v>133750.96</v>
      </c>
      <c r="AD1514" s="9">
        <f t="shared" si="223"/>
        <v>123675.95999999999</v>
      </c>
    </row>
    <row r="1515" spans="1:30" x14ac:dyDescent="0.3">
      <c r="A1515" s="8" t="s">
        <v>30</v>
      </c>
      <c r="B1515" s="8" t="s">
        <v>2890</v>
      </c>
      <c r="C1515" s="8">
        <v>1600</v>
      </c>
      <c r="D1515" s="8">
        <v>160000811</v>
      </c>
      <c r="E1515" s="8">
        <v>0</v>
      </c>
      <c r="F1515" s="8" t="s">
        <v>3130</v>
      </c>
      <c r="G1515" s="8" t="s">
        <v>3131</v>
      </c>
      <c r="H1515" s="8" t="s">
        <v>34</v>
      </c>
      <c r="I1515" s="8">
        <v>1</v>
      </c>
      <c r="J1515" s="8">
        <v>14</v>
      </c>
      <c r="K1515" s="8">
        <v>1</v>
      </c>
      <c r="L1515" s="8" t="s">
        <v>1996</v>
      </c>
      <c r="M1515" s="8" t="s">
        <v>53</v>
      </c>
      <c r="N1515" s="8"/>
      <c r="O1515" s="8" t="s">
        <v>38</v>
      </c>
      <c r="P1515" s="9">
        <v>21100</v>
      </c>
      <c r="Q1515" s="9">
        <v>0</v>
      </c>
      <c r="R1515" s="9">
        <v>0</v>
      </c>
      <c r="S1515" s="9">
        <v>0</v>
      </c>
      <c r="T1515" s="9">
        <f t="shared" si="221"/>
        <v>21100</v>
      </c>
      <c r="U1515" s="9">
        <v>-7884.89</v>
      </c>
      <c r="V1515" s="9">
        <v>-1004</v>
      </c>
      <c r="W1515" s="9">
        <v>0</v>
      </c>
      <c r="X1515" s="9">
        <v>-1004</v>
      </c>
      <c r="Y1515" s="9">
        <v>0</v>
      </c>
      <c r="Z1515" s="9">
        <v>0</v>
      </c>
      <c r="AA1515" s="9">
        <f t="shared" si="224"/>
        <v>-8888.89</v>
      </c>
      <c r="AB1515" s="9">
        <v>0</v>
      </c>
      <c r="AC1515" s="9">
        <f t="shared" si="222"/>
        <v>13215.11</v>
      </c>
      <c r="AD1515" s="9">
        <f t="shared" si="223"/>
        <v>12211.11</v>
      </c>
    </row>
    <row r="1516" spans="1:30" x14ac:dyDescent="0.3">
      <c r="A1516" s="8" t="s">
        <v>30</v>
      </c>
      <c r="B1516" s="8" t="s">
        <v>2890</v>
      </c>
      <c r="C1516" s="8">
        <v>1600</v>
      </c>
      <c r="D1516" s="8">
        <v>160000812</v>
      </c>
      <c r="E1516" s="8">
        <v>0</v>
      </c>
      <c r="F1516" s="8" t="s">
        <v>3132</v>
      </c>
      <c r="G1516" s="8" t="s">
        <v>3133</v>
      </c>
      <c r="H1516" s="8" t="s">
        <v>34</v>
      </c>
      <c r="I1516" s="8">
        <v>4</v>
      </c>
      <c r="J1516" s="8">
        <v>14</v>
      </c>
      <c r="K1516" s="8">
        <v>1</v>
      </c>
      <c r="L1516" s="8" t="s">
        <v>1996</v>
      </c>
      <c r="M1516" s="8" t="s">
        <v>53</v>
      </c>
      <c r="N1516" s="8"/>
      <c r="O1516" s="8" t="s">
        <v>38</v>
      </c>
      <c r="P1516" s="9">
        <v>69630</v>
      </c>
      <c r="Q1516" s="9">
        <v>0</v>
      </c>
      <c r="R1516" s="9">
        <v>0</v>
      </c>
      <c r="S1516" s="9">
        <v>0</v>
      </c>
      <c r="T1516" s="9">
        <f t="shared" si="221"/>
        <v>69630</v>
      </c>
      <c r="U1516" s="9">
        <v>-26016.62</v>
      </c>
      <c r="V1516" s="9">
        <v>-3314</v>
      </c>
      <c r="W1516" s="9">
        <v>0</v>
      </c>
      <c r="X1516" s="9">
        <v>-3314</v>
      </c>
      <c r="Y1516" s="9">
        <v>0</v>
      </c>
      <c r="Z1516" s="9">
        <v>0</v>
      </c>
      <c r="AA1516" s="9">
        <f t="shared" si="224"/>
        <v>-29330.62</v>
      </c>
      <c r="AB1516" s="9">
        <v>0</v>
      </c>
      <c r="AC1516" s="9">
        <f t="shared" si="222"/>
        <v>43613.380000000005</v>
      </c>
      <c r="AD1516" s="9">
        <f t="shared" si="223"/>
        <v>40299.380000000005</v>
      </c>
    </row>
    <row r="1517" spans="1:30" x14ac:dyDescent="0.3">
      <c r="A1517" s="8" t="s">
        <v>30</v>
      </c>
      <c r="B1517" s="8" t="s">
        <v>2890</v>
      </c>
      <c r="C1517" s="8">
        <v>1600</v>
      </c>
      <c r="D1517" s="8">
        <v>160000813</v>
      </c>
      <c r="E1517" s="8">
        <v>0</v>
      </c>
      <c r="F1517" s="8" t="s">
        <v>3134</v>
      </c>
      <c r="G1517" s="8" t="s">
        <v>3135</v>
      </c>
      <c r="H1517" s="8" t="s">
        <v>34</v>
      </c>
      <c r="I1517" s="8">
        <v>1</v>
      </c>
      <c r="J1517" s="8">
        <v>14</v>
      </c>
      <c r="K1517" s="8">
        <v>1</v>
      </c>
      <c r="L1517" s="8" t="s">
        <v>1996</v>
      </c>
      <c r="M1517" s="8" t="s">
        <v>53</v>
      </c>
      <c r="N1517" s="8"/>
      <c r="O1517" s="8" t="s">
        <v>38</v>
      </c>
      <c r="P1517" s="9">
        <v>88198</v>
      </c>
      <c r="Q1517" s="9">
        <v>0</v>
      </c>
      <c r="R1517" s="9">
        <v>0</v>
      </c>
      <c r="S1517" s="9">
        <v>0</v>
      </c>
      <c r="T1517" s="9">
        <f t="shared" si="221"/>
        <v>88198</v>
      </c>
      <c r="U1517" s="9">
        <v>-32953.72</v>
      </c>
      <c r="V1517" s="9">
        <v>-4197</v>
      </c>
      <c r="W1517" s="9">
        <v>0</v>
      </c>
      <c r="X1517" s="9">
        <v>-4197</v>
      </c>
      <c r="Y1517" s="9">
        <v>0</v>
      </c>
      <c r="Z1517" s="9">
        <v>0</v>
      </c>
      <c r="AA1517" s="9">
        <f t="shared" si="224"/>
        <v>-37150.720000000001</v>
      </c>
      <c r="AB1517" s="9">
        <v>0</v>
      </c>
      <c r="AC1517" s="9">
        <f t="shared" si="222"/>
        <v>55244.28</v>
      </c>
      <c r="AD1517" s="9">
        <f t="shared" si="223"/>
        <v>51047.28</v>
      </c>
    </row>
    <row r="1518" spans="1:30" x14ac:dyDescent="0.3">
      <c r="A1518" s="8" t="s">
        <v>30</v>
      </c>
      <c r="B1518" s="8" t="s">
        <v>2890</v>
      </c>
      <c r="C1518" s="8">
        <v>1600</v>
      </c>
      <c r="D1518" s="8">
        <v>160000814</v>
      </c>
      <c r="E1518" s="8">
        <v>0</v>
      </c>
      <c r="F1518" s="8" t="s">
        <v>3136</v>
      </c>
      <c r="G1518" s="8" t="s">
        <v>3137</v>
      </c>
      <c r="H1518" s="8" t="s">
        <v>34</v>
      </c>
      <c r="I1518" s="8">
        <v>1</v>
      </c>
      <c r="J1518" s="8">
        <v>14</v>
      </c>
      <c r="K1518" s="8">
        <v>1</v>
      </c>
      <c r="L1518" s="8" t="s">
        <v>1996</v>
      </c>
      <c r="M1518" s="8" t="s">
        <v>53</v>
      </c>
      <c r="N1518" s="8"/>
      <c r="O1518" s="8" t="s">
        <v>38</v>
      </c>
      <c r="P1518" s="9">
        <v>9495</v>
      </c>
      <c r="Q1518" s="9">
        <v>0</v>
      </c>
      <c r="R1518" s="9">
        <v>0</v>
      </c>
      <c r="S1518" s="9">
        <v>0</v>
      </c>
      <c r="T1518" s="9">
        <f t="shared" si="221"/>
        <v>9495</v>
      </c>
      <c r="U1518" s="9">
        <v>-3547.45</v>
      </c>
      <c r="V1518" s="9">
        <v>-452</v>
      </c>
      <c r="W1518" s="9">
        <v>0</v>
      </c>
      <c r="X1518" s="9">
        <v>-452</v>
      </c>
      <c r="Y1518" s="9">
        <v>0</v>
      </c>
      <c r="Z1518" s="9">
        <v>0</v>
      </c>
      <c r="AA1518" s="9">
        <f t="shared" si="224"/>
        <v>-3999.45</v>
      </c>
      <c r="AB1518" s="9">
        <v>0</v>
      </c>
      <c r="AC1518" s="9">
        <f t="shared" si="222"/>
        <v>5947.55</v>
      </c>
      <c r="AD1518" s="9">
        <f t="shared" si="223"/>
        <v>5495.55</v>
      </c>
    </row>
    <row r="1519" spans="1:30" x14ac:dyDescent="0.3">
      <c r="A1519" s="8" t="s">
        <v>30</v>
      </c>
      <c r="B1519" s="8" t="s">
        <v>2890</v>
      </c>
      <c r="C1519" s="8">
        <v>1600</v>
      </c>
      <c r="D1519" s="8">
        <v>160000815</v>
      </c>
      <c r="E1519" s="8">
        <v>0</v>
      </c>
      <c r="F1519" s="8" t="s">
        <v>3138</v>
      </c>
      <c r="G1519" s="8" t="s">
        <v>3139</v>
      </c>
      <c r="H1519" s="8" t="s">
        <v>34</v>
      </c>
      <c r="I1519" s="8">
        <v>3</v>
      </c>
      <c r="J1519" s="8">
        <v>14</v>
      </c>
      <c r="K1519" s="8">
        <v>1</v>
      </c>
      <c r="L1519" s="8" t="s">
        <v>1926</v>
      </c>
      <c r="M1519" s="8" t="s">
        <v>53</v>
      </c>
      <c r="N1519" s="8"/>
      <c r="O1519" s="8" t="s">
        <v>38</v>
      </c>
      <c r="P1519" s="9">
        <v>250920</v>
      </c>
      <c r="Q1519" s="9">
        <v>0</v>
      </c>
      <c r="R1519" s="9">
        <v>0</v>
      </c>
      <c r="S1519" s="9">
        <v>0</v>
      </c>
      <c r="T1519" s="9">
        <f t="shared" si="221"/>
        <v>250920</v>
      </c>
      <c r="U1519" s="9">
        <v>-93726.52</v>
      </c>
      <c r="V1519" s="9">
        <v>-11943</v>
      </c>
      <c r="W1519" s="9">
        <v>0</v>
      </c>
      <c r="X1519" s="9">
        <v>-11943</v>
      </c>
      <c r="Y1519" s="9">
        <v>0</v>
      </c>
      <c r="Z1519" s="9">
        <v>0</v>
      </c>
      <c r="AA1519" s="9">
        <f t="shared" si="224"/>
        <v>-105669.52</v>
      </c>
      <c r="AB1519" s="9">
        <v>0</v>
      </c>
      <c r="AC1519" s="9">
        <f t="shared" si="222"/>
        <v>157193.47999999998</v>
      </c>
      <c r="AD1519" s="9">
        <f t="shared" si="223"/>
        <v>145250.47999999998</v>
      </c>
    </row>
    <row r="1520" spans="1:30" x14ac:dyDescent="0.3">
      <c r="A1520" s="8" t="s">
        <v>30</v>
      </c>
      <c r="B1520" s="8" t="s">
        <v>2890</v>
      </c>
      <c r="C1520" s="8">
        <v>1600</v>
      </c>
      <c r="D1520" s="8">
        <v>160000835</v>
      </c>
      <c r="E1520" s="8">
        <v>0</v>
      </c>
      <c r="F1520" s="8" t="s">
        <v>3140</v>
      </c>
      <c r="G1520" s="8" t="s">
        <v>3141</v>
      </c>
      <c r="H1520" s="8" t="s">
        <v>34</v>
      </c>
      <c r="I1520" s="8">
        <v>1</v>
      </c>
      <c r="J1520" s="8">
        <v>14</v>
      </c>
      <c r="K1520" s="8">
        <v>3</v>
      </c>
      <c r="L1520" s="8" t="s">
        <v>3142</v>
      </c>
      <c r="M1520" s="8" t="s">
        <v>53</v>
      </c>
      <c r="N1520" s="8"/>
      <c r="O1520" s="8" t="s">
        <v>38</v>
      </c>
      <c r="P1520" s="9">
        <v>12909.38</v>
      </c>
      <c r="Q1520" s="9">
        <v>0</v>
      </c>
      <c r="R1520" s="9">
        <v>0</v>
      </c>
      <c r="S1520" s="9">
        <v>0</v>
      </c>
      <c r="T1520" s="9">
        <f t="shared" si="221"/>
        <v>12909.38</v>
      </c>
      <c r="U1520" s="9">
        <v>-4711.2</v>
      </c>
      <c r="V1520" s="9">
        <v>-612</v>
      </c>
      <c r="W1520" s="9">
        <v>0</v>
      </c>
      <c r="X1520" s="9">
        <v>-612</v>
      </c>
      <c r="Y1520" s="9">
        <v>0</v>
      </c>
      <c r="Z1520" s="9">
        <v>0</v>
      </c>
      <c r="AA1520" s="9">
        <f t="shared" si="224"/>
        <v>-5323.2</v>
      </c>
      <c r="AB1520" s="9">
        <v>0</v>
      </c>
      <c r="AC1520" s="9">
        <f t="shared" si="222"/>
        <v>8198.18</v>
      </c>
      <c r="AD1520" s="9">
        <f t="shared" si="223"/>
        <v>7586.1799999999994</v>
      </c>
    </row>
    <row r="1521" spans="1:30" x14ac:dyDescent="0.3">
      <c r="A1521" s="8" t="s">
        <v>30</v>
      </c>
      <c r="B1521" s="8" t="s">
        <v>2890</v>
      </c>
      <c r="C1521" s="8">
        <v>1600</v>
      </c>
      <c r="D1521" s="8">
        <v>160000838</v>
      </c>
      <c r="E1521" s="8">
        <v>0</v>
      </c>
      <c r="F1521" s="8" t="s">
        <v>3143</v>
      </c>
      <c r="G1521" s="8" t="s">
        <v>1032</v>
      </c>
      <c r="H1521" s="8" t="s">
        <v>34</v>
      </c>
      <c r="I1521" s="8">
        <v>1</v>
      </c>
      <c r="J1521" s="8">
        <v>14</v>
      </c>
      <c r="K1521" s="8">
        <v>3</v>
      </c>
      <c r="L1521" s="8" t="s">
        <v>2622</v>
      </c>
      <c r="M1521" s="8" t="s">
        <v>53</v>
      </c>
      <c r="N1521" s="8"/>
      <c r="O1521" s="8" t="s">
        <v>38</v>
      </c>
      <c r="P1521" s="9">
        <v>195075</v>
      </c>
      <c r="Q1521" s="9">
        <v>0</v>
      </c>
      <c r="R1521" s="9">
        <v>0</v>
      </c>
      <c r="S1521" s="9">
        <v>0</v>
      </c>
      <c r="T1521" s="9">
        <f t="shared" si="221"/>
        <v>195075</v>
      </c>
      <c r="U1521" s="9">
        <v>-71068.37</v>
      </c>
      <c r="V1521" s="9">
        <v>-9264</v>
      </c>
      <c r="W1521" s="9">
        <v>0</v>
      </c>
      <c r="X1521" s="9">
        <v>-9264</v>
      </c>
      <c r="Y1521" s="9">
        <v>0</v>
      </c>
      <c r="Z1521" s="9">
        <v>0</v>
      </c>
      <c r="AA1521" s="9">
        <f t="shared" si="224"/>
        <v>-80332.37</v>
      </c>
      <c r="AB1521" s="9">
        <v>0</v>
      </c>
      <c r="AC1521" s="9">
        <f t="shared" si="222"/>
        <v>124006.63</v>
      </c>
      <c r="AD1521" s="9">
        <f t="shared" si="223"/>
        <v>114742.63</v>
      </c>
    </row>
    <row r="1522" spans="1:30" x14ac:dyDescent="0.3">
      <c r="A1522" s="8" t="s">
        <v>30</v>
      </c>
      <c r="B1522" s="8" t="s">
        <v>2890</v>
      </c>
      <c r="C1522" s="8">
        <v>1600</v>
      </c>
      <c r="D1522" s="8">
        <v>160000845</v>
      </c>
      <c r="E1522" s="8">
        <v>0</v>
      </c>
      <c r="F1522" s="8" t="s">
        <v>3144</v>
      </c>
      <c r="G1522" s="8" t="s">
        <v>3115</v>
      </c>
      <c r="H1522" s="8" t="s">
        <v>34</v>
      </c>
      <c r="I1522" s="8">
        <v>1</v>
      </c>
      <c r="J1522" s="8">
        <v>14</v>
      </c>
      <c r="K1522" s="8">
        <v>3</v>
      </c>
      <c r="L1522" s="8" t="s">
        <v>3145</v>
      </c>
      <c r="M1522" s="8" t="s">
        <v>53</v>
      </c>
      <c r="N1522" s="8"/>
      <c r="O1522" s="8" t="s">
        <v>38</v>
      </c>
      <c r="P1522" s="9">
        <v>85790.98</v>
      </c>
      <c r="Q1522" s="9">
        <v>0</v>
      </c>
      <c r="R1522" s="9">
        <v>0</v>
      </c>
      <c r="S1522" s="9">
        <v>0</v>
      </c>
      <c r="T1522" s="9">
        <f t="shared" si="221"/>
        <v>85790.98</v>
      </c>
      <c r="U1522" s="9">
        <v>-31148.93</v>
      </c>
      <c r="V1522" s="9">
        <v>-4083</v>
      </c>
      <c r="W1522" s="9">
        <v>0</v>
      </c>
      <c r="X1522" s="9">
        <v>-4083</v>
      </c>
      <c r="Y1522" s="9">
        <v>0</v>
      </c>
      <c r="Z1522" s="9">
        <v>0</v>
      </c>
      <c r="AA1522" s="9">
        <f t="shared" si="224"/>
        <v>-35231.93</v>
      </c>
      <c r="AB1522" s="9">
        <v>0</v>
      </c>
      <c r="AC1522" s="9">
        <f t="shared" si="222"/>
        <v>54642.049999999996</v>
      </c>
      <c r="AD1522" s="9">
        <f t="shared" si="223"/>
        <v>50559.049999999996</v>
      </c>
    </row>
    <row r="1523" spans="1:30" x14ac:dyDescent="0.3">
      <c r="A1523" s="13" t="s">
        <v>30</v>
      </c>
      <c r="B1523" s="13" t="s">
        <v>2890</v>
      </c>
      <c r="C1523" s="8">
        <v>1600</v>
      </c>
      <c r="D1523" s="8">
        <v>160000849</v>
      </c>
      <c r="E1523" s="8">
        <v>0</v>
      </c>
      <c r="F1523" s="8" t="s">
        <v>3146</v>
      </c>
      <c r="G1523" s="8" t="s">
        <v>3147</v>
      </c>
      <c r="H1523" s="8" t="s">
        <v>34</v>
      </c>
      <c r="I1523" s="8">
        <v>1</v>
      </c>
      <c r="J1523" s="8">
        <v>14</v>
      </c>
      <c r="K1523" s="8">
        <v>4</v>
      </c>
      <c r="L1523" s="8" t="s">
        <v>3148</v>
      </c>
      <c r="M1523" s="8" t="s">
        <v>53</v>
      </c>
      <c r="N1523" s="8"/>
      <c r="O1523" s="8" t="s">
        <v>38</v>
      </c>
      <c r="P1523" s="9">
        <v>94604.54</v>
      </c>
      <c r="Q1523" s="9">
        <v>0</v>
      </c>
      <c r="R1523" s="9">
        <f>-P1523</f>
        <v>-94604.54</v>
      </c>
      <c r="S1523" s="9">
        <v>0</v>
      </c>
      <c r="T1523" s="9">
        <f t="shared" si="221"/>
        <v>0</v>
      </c>
      <c r="U1523" s="9">
        <v>-33982.19</v>
      </c>
      <c r="V1523" s="9">
        <v>-4491</v>
      </c>
      <c r="W1523" s="9">
        <v>0</v>
      </c>
      <c r="X1523" s="9">
        <v>-4491</v>
      </c>
      <c r="Y1523" s="9">
        <f>-(U1523+X1523+Z1523)</f>
        <v>38473.19</v>
      </c>
      <c r="Z1523" s="9">
        <v>0</v>
      </c>
      <c r="AA1523" s="9">
        <f>U1523+X1523+Y1523+Z1523</f>
        <v>0</v>
      </c>
      <c r="AB1523" s="9">
        <v>56131.349999999991</v>
      </c>
      <c r="AC1523" s="9">
        <f t="shared" si="222"/>
        <v>60622.349999999991</v>
      </c>
      <c r="AD1523" s="9">
        <f t="shared" si="223"/>
        <v>0</v>
      </c>
    </row>
    <row r="1524" spans="1:30" x14ac:dyDescent="0.3">
      <c r="A1524" s="8" t="s">
        <v>30</v>
      </c>
      <c r="B1524" s="8" t="s">
        <v>2890</v>
      </c>
      <c r="C1524" s="8">
        <v>1600</v>
      </c>
      <c r="D1524" s="8">
        <v>160000850</v>
      </c>
      <c r="E1524" s="8">
        <v>0</v>
      </c>
      <c r="F1524" s="8" t="s">
        <v>3149</v>
      </c>
      <c r="G1524" s="8" t="s">
        <v>3150</v>
      </c>
      <c r="H1524" s="8" t="s">
        <v>34</v>
      </c>
      <c r="I1524" s="8">
        <v>1</v>
      </c>
      <c r="J1524" s="8">
        <v>14</v>
      </c>
      <c r="K1524" s="8">
        <v>3</v>
      </c>
      <c r="L1524" s="8" t="s">
        <v>2831</v>
      </c>
      <c r="M1524" s="8" t="s">
        <v>53</v>
      </c>
      <c r="N1524" s="8"/>
      <c r="O1524" s="8" t="s">
        <v>38</v>
      </c>
      <c r="P1524" s="9">
        <v>129505.81</v>
      </c>
      <c r="Q1524" s="9">
        <v>0</v>
      </c>
      <c r="R1524" s="9">
        <v>0</v>
      </c>
      <c r="S1524" s="9">
        <v>0</v>
      </c>
      <c r="T1524" s="9">
        <f t="shared" si="221"/>
        <v>129505.81</v>
      </c>
      <c r="U1524" s="9">
        <v>-47004.959999999999</v>
      </c>
      <c r="V1524" s="9">
        <v>-6164</v>
      </c>
      <c r="W1524" s="9">
        <v>0</v>
      </c>
      <c r="X1524" s="9">
        <v>-6164</v>
      </c>
      <c r="Y1524" s="9">
        <v>0</v>
      </c>
      <c r="Z1524" s="9">
        <v>0</v>
      </c>
      <c r="AA1524" s="9">
        <f t="shared" si="224"/>
        <v>-53168.959999999999</v>
      </c>
      <c r="AB1524" s="9">
        <v>0</v>
      </c>
      <c r="AC1524" s="9">
        <f t="shared" si="222"/>
        <v>82500.850000000006</v>
      </c>
      <c r="AD1524" s="9">
        <f t="shared" si="223"/>
        <v>76336.850000000006</v>
      </c>
    </row>
    <row r="1525" spans="1:30" x14ac:dyDescent="0.3">
      <c r="A1525" s="13" t="s">
        <v>30</v>
      </c>
      <c r="B1525" s="13" t="s">
        <v>2890</v>
      </c>
      <c r="C1525" s="8">
        <v>1600</v>
      </c>
      <c r="D1525" s="8">
        <v>160000851</v>
      </c>
      <c r="E1525" s="8">
        <v>0</v>
      </c>
      <c r="F1525" s="8" t="s">
        <v>3151</v>
      </c>
      <c r="G1525" s="8" t="s">
        <v>3152</v>
      </c>
      <c r="H1525" s="8" t="s">
        <v>34</v>
      </c>
      <c r="I1525" s="8">
        <v>1</v>
      </c>
      <c r="J1525" s="8">
        <v>14</v>
      </c>
      <c r="K1525" s="8">
        <v>3</v>
      </c>
      <c r="L1525" s="8" t="s">
        <v>2831</v>
      </c>
      <c r="M1525" s="8" t="s">
        <v>53</v>
      </c>
      <c r="N1525" s="8"/>
      <c r="O1525" s="8" t="s">
        <v>38</v>
      </c>
      <c r="P1525" s="9">
        <v>137599.93</v>
      </c>
      <c r="Q1525" s="9">
        <v>0</v>
      </c>
      <c r="R1525" s="9">
        <f t="shared" ref="R1525:R1532" si="225">-P1525</f>
        <v>-137599.93</v>
      </c>
      <c r="S1525" s="9">
        <v>0</v>
      </c>
      <c r="T1525" s="9">
        <f t="shared" si="221"/>
        <v>0</v>
      </c>
      <c r="U1525" s="9">
        <v>-49944.33</v>
      </c>
      <c r="V1525" s="9">
        <v>-6549</v>
      </c>
      <c r="W1525" s="9">
        <v>0</v>
      </c>
      <c r="X1525" s="9">
        <v>-6549</v>
      </c>
      <c r="Y1525" s="9">
        <f t="shared" ref="Y1525:Y1532" si="226">-(U1525+X1525+Z1525)</f>
        <v>56493.33</v>
      </c>
      <c r="Z1525" s="9">
        <v>0</v>
      </c>
      <c r="AA1525" s="9">
        <f t="shared" ref="AA1525:AA1532" si="227">U1525+X1525+Y1525+Z1525</f>
        <v>0</v>
      </c>
      <c r="AB1525" s="9">
        <v>81106.599999999991</v>
      </c>
      <c r="AC1525" s="9">
        <f t="shared" si="222"/>
        <v>87655.599999999991</v>
      </c>
      <c r="AD1525" s="9">
        <f t="shared" si="223"/>
        <v>0</v>
      </c>
    </row>
    <row r="1526" spans="1:30" x14ac:dyDescent="0.3">
      <c r="A1526" s="13" t="s">
        <v>30</v>
      </c>
      <c r="B1526" s="13" t="s">
        <v>2890</v>
      </c>
      <c r="C1526" s="8">
        <v>1600</v>
      </c>
      <c r="D1526" s="8">
        <v>160000852</v>
      </c>
      <c r="E1526" s="8">
        <v>0</v>
      </c>
      <c r="F1526" s="8" t="s">
        <v>3153</v>
      </c>
      <c r="G1526" s="8" t="s">
        <v>3154</v>
      </c>
      <c r="H1526" s="8" t="s">
        <v>34</v>
      </c>
      <c r="I1526" s="8">
        <v>1</v>
      </c>
      <c r="J1526" s="8">
        <v>14</v>
      </c>
      <c r="K1526" s="8">
        <v>3</v>
      </c>
      <c r="L1526" s="8" t="s">
        <v>2831</v>
      </c>
      <c r="M1526" s="8" t="s">
        <v>53</v>
      </c>
      <c r="N1526" s="8"/>
      <c r="O1526" s="8" t="s">
        <v>38</v>
      </c>
      <c r="P1526" s="9">
        <v>137599.93</v>
      </c>
      <c r="Q1526" s="9">
        <v>0</v>
      </c>
      <c r="R1526" s="9">
        <f t="shared" si="225"/>
        <v>-137599.93</v>
      </c>
      <c r="S1526" s="9">
        <v>0</v>
      </c>
      <c r="T1526" s="9">
        <f t="shared" si="221"/>
        <v>0</v>
      </c>
      <c r="U1526" s="9">
        <v>-49944.33</v>
      </c>
      <c r="V1526" s="9">
        <v>-6549</v>
      </c>
      <c r="W1526" s="9">
        <v>0</v>
      </c>
      <c r="X1526" s="9">
        <v>-6549</v>
      </c>
      <c r="Y1526" s="9">
        <f t="shared" si="226"/>
        <v>56493.33</v>
      </c>
      <c r="Z1526" s="9">
        <v>0</v>
      </c>
      <c r="AA1526" s="9">
        <f t="shared" si="227"/>
        <v>0</v>
      </c>
      <c r="AB1526" s="9">
        <v>81106.599999999991</v>
      </c>
      <c r="AC1526" s="9">
        <f t="shared" si="222"/>
        <v>87655.599999999991</v>
      </c>
      <c r="AD1526" s="9">
        <f t="shared" si="223"/>
        <v>0</v>
      </c>
    </row>
    <row r="1527" spans="1:30" x14ac:dyDescent="0.3">
      <c r="A1527" s="13" t="s">
        <v>30</v>
      </c>
      <c r="B1527" s="13" t="s">
        <v>2890</v>
      </c>
      <c r="C1527" s="8">
        <v>1600</v>
      </c>
      <c r="D1527" s="8">
        <v>160000853</v>
      </c>
      <c r="E1527" s="8">
        <v>0</v>
      </c>
      <c r="F1527" s="8" t="s">
        <v>3155</v>
      </c>
      <c r="G1527" s="8" t="s">
        <v>3156</v>
      </c>
      <c r="H1527" s="8" t="s">
        <v>34</v>
      </c>
      <c r="I1527" s="8">
        <v>1</v>
      </c>
      <c r="J1527" s="8">
        <v>14</v>
      </c>
      <c r="K1527" s="8">
        <v>3</v>
      </c>
      <c r="L1527" s="8" t="s">
        <v>2831</v>
      </c>
      <c r="M1527" s="8" t="s">
        <v>53</v>
      </c>
      <c r="N1527" s="8"/>
      <c r="O1527" s="8" t="s">
        <v>38</v>
      </c>
      <c r="P1527" s="9">
        <v>129505.81</v>
      </c>
      <c r="Q1527" s="9">
        <v>0</v>
      </c>
      <c r="R1527" s="9">
        <f t="shared" si="225"/>
        <v>-129505.81</v>
      </c>
      <c r="S1527" s="9">
        <v>0</v>
      </c>
      <c r="T1527" s="9">
        <f t="shared" si="221"/>
        <v>0</v>
      </c>
      <c r="U1527" s="9">
        <v>-47004.959999999999</v>
      </c>
      <c r="V1527" s="9">
        <v>-6164</v>
      </c>
      <c r="W1527" s="9">
        <v>0</v>
      </c>
      <c r="X1527" s="9">
        <v>-6164</v>
      </c>
      <c r="Y1527" s="9">
        <f t="shared" si="226"/>
        <v>53168.959999999999</v>
      </c>
      <c r="Z1527" s="9">
        <v>0</v>
      </c>
      <c r="AA1527" s="9">
        <f t="shared" si="227"/>
        <v>0</v>
      </c>
      <c r="AB1527" s="9">
        <v>76336.850000000006</v>
      </c>
      <c r="AC1527" s="9">
        <f t="shared" si="222"/>
        <v>82500.850000000006</v>
      </c>
      <c r="AD1527" s="9">
        <f t="shared" si="223"/>
        <v>0</v>
      </c>
    </row>
    <row r="1528" spans="1:30" x14ac:dyDescent="0.3">
      <c r="A1528" s="13" t="s">
        <v>30</v>
      </c>
      <c r="B1528" s="13" t="s">
        <v>2890</v>
      </c>
      <c r="C1528" s="8">
        <v>1600</v>
      </c>
      <c r="D1528" s="8">
        <v>160000854</v>
      </c>
      <c r="E1528" s="8">
        <v>0</v>
      </c>
      <c r="F1528" s="8" t="s">
        <v>3157</v>
      </c>
      <c r="G1528" s="8" t="s">
        <v>3152</v>
      </c>
      <c r="H1528" s="8" t="s">
        <v>34</v>
      </c>
      <c r="I1528" s="8">
        <v>1</v>
      </c>
      <c r="J1528" s="8">
        <v>14</v>
      </c>
      <c r="K1528" s="8">
        <v>3</v>
      </c>
      <c r="L1528" s="8" t="s">
        <v>2831</v>
      </c>
      <c r="M1528" s="8" t="s">
        <v>53</v>
      </c>
      <c r="N1528" s="8"/>
      <c r="O1528" s="8" t="s">
        <v>38</v>
      </c>
      <c r="P1528" s="9">
        <v>129505.81</v>
      </c>
      <c r="Q1528" s="9">
        <v>0</v>
      </c>
      <c r="R1528" s="9">
        <f t="shared" si="225"/>
        <v>-129505.81</v>
      </c>
      <c r="S1528" s="9">
        <v>0</v>
      </c>
      <c r="T1528" s="9">
        <f t="shared" si="221"/>
        <v>0</v>
      </c>
      <c r="U1528" s="9">
        <v>-47004.959999999999</v>
      </c>
      <c r="V1528" s="9">
        <v>-6164</v>
      </c>
      <c r="W1528" s="9">
        <v>0</v>
      </c>
      <c r="X1528" s="9">
        <v>-6164</v>
      </c>
      <c r="Y1528" s="9">
        <f t="shared" si="226"/>
        <v>53168.959999999999</v>
      </c>
      <c r="Z1528" s="9">
        <v>0</v>
      </c>
      <c r="AA1528" s="9">
        <f t="shared" si="227"/>
        <v>0</v>
      </c>
      <c r="AB1528" s="9">
        <v>76336.850000000006</v>
      </c>
      <c r="AC1528" s="9">
        <f t="shared" si="222"/>
        <v>82500.850000000006</v>
      </c>
      <c r="AD1528" s="9">
        <f t="shared" si="223"/>
        <v>0</v>
      </c>
    </row>
    <row r="1529" spans="1:30" x14ac:dyDescent="0.3">
      <c r="A1529" s="13" t="s">
        <v>30</v>
      </c>
      <c r="B1529" s="13" t="s">
        <v>2890</v>
      </c>
      <c r="C1529" s="8">
        <v>1600</v>
      </c>
      <c r="D1529" s="8">
        <v>160000855</v>
      </c>
      <c r="E1529" s="8">
        <v>0</v>
      </c>
      <c r="F1529" s="8" t="s">
        <v>3158</v>
      </c>
      <c r="G1529" s="8" t="s">
        <v>3154</v>
      </c>
      <c r="H1529" s="8" t="s">
        <v>34</v>
      </c>
      <c r="I1529" s="8">
        <v>1</v>
      </c>
      <c r="J1529" s="8">
        <v>14</v>
      </c>
      <c r="K1529" s="8">
        <v>3</v>
      </c>
      <c r="L1529" s="8" t="s">
        <v>2831</v>
      </c>
      <c r="M1529" s="8" t="s">
        <v>53</v>
      </c>
      <c r="N1529" s="8"/>
      <c r="O1529" s="8" t="s">
        <v>38</v>
      </c>
      <c r="P1529" s="9">
        <v>129505.81</v>
      </c>
      <c r="Q1529" s="9">
        <v>0</v>
      </c>
      <c r="R1529" s="9">
        <f t="shared" si="225"/>
        <v>-129505.81</v>
      </c>
      <c r="S1529" s="9">
        <v>0</v>
      </c>
      <c r="T1529" s="9">
        <f t="shared" si="221"/>
        <v>0</v>
      </c>
      <c r="U1529" s="9">
        <v>-47004.959999999999</v>
      </c>
      <c r="V1529" s="9">
        <v>-6164</v>
      </c>
      <c r="W1529" s="9">
        <v>0</v>
      </c>
      <c r="X1529" s="9">
        <v>-6164</v>
      </c>
      <c r="Y1529" s="9">
        <f t="shared" si="226"/>
        <v>53168.959999999999</v>
      </c>
      <c r="Z1529" s="9">
        <v>0</v>
      </c>
      <c r="AA1529" s="9">
        <f t="shared" si="227"/>
        <v>0</v>
      </c>
      <c r="AB1529" s="9">
        <v>76336.850000000006</v>
      </c>
      <c r="AC1529" s="9">
        <f t="shared" si="222"/>
        <v>82500.850000000006</v>
      </c>
      <c r="AD1529" s="9">
        <f t="shared" si="223"/>
        <v>0</v>
      </c>
    </row>
    <row r="1530" spans="1:30" x14ac:dyDescent="0.3">
      <c r="A1530" s="13" t="s">
        <v>30</v>
      </c>
      <c r="B1530" s="13" t="s">
        <v>2890</v>
      </c>
      <c r="C1530" s="8">
        <v>1600</v>
      </c>
      <c r="D1530" s="8">
        <v>160000856</v>
      </c>
      <c r="E1530" s="8">
        <v>0</v>
      </c>
      <c r="F1530" s="8" t="s">
        <v>3159</v>
      </c>
      <c r="G1530" s="8" t="s">
        <v>3160</v>
      </c>
      <c r="H1530" s="8" t="s">
        <v>34</v>
      </c>
      <c r="I1530" s="8">
        <v>1</v>
      </c>
      <c r="J1530" s="8">
        <v>14</v>
      </c>
      <c r="K1530" s="8">
        <v>4</v>
      </c>
      <c r="L1530" s="8" t="s">
        <v>3148</v>
      </c>
      <c r="M1530" s="8" t="s">
        <v>53</v>
      </c>
      <c r="N1530" s="8"/>
      <c r="O1530" s="8" t="s">
        <v>38</v>
      </c>
      <c r="P1530" s="9">
        <v>48623.21</v>
      </c>
      <c r="Q1530" s="9">
        <v>0</v>
      </c>
      <c r="R1530" s="9">
        <f t="shared" si="225"/>
        <v>-48623.21</v>
      </c>
      <c r="S1530" s="9">
        <v>0</v>
      </c>
      <c r="T1530" s="9">
        <f t="shared" si="221"/>
        <v>0</v>
      </c>
      <c r="U1530" s="9">
        <v>-17465.48</v>
      </c>
      <c r="V1530" s="9">
        <v>-2308</v>
      </c>
      <c r="W1530" s="9">
        <v>0</v>
      </c>
      <c r="X1530" s="9">
        <v>-2308</v>
      </c>
      <c r="Y1530" s="9">
        <f t="shared" si="226"/>
        <v>19773.48</v>
      </c>
      <c r="Z1530" s="9">
        <v>0</v>
      </c>
      <c r="AA1530" s="9">
        <f t="shared" si="227"/>
        <v>0</v>
      </c>
      <c r="AB1530" s="9">
        <v>28849.73</v>
      </c>
      <c r="AC1530" s="9">
        <f t="shared" si="222"/>
        <v>31157.73</v>
      </c>
      <c r="AD1530" s="9">
        <f t="shared" si="223"/>
        <v>0</v>
      </c>
    </row>
    <row r="1531" spans="1:30" x14ac:dyDescent="0.3">
      <c r="A1531" s="13" t="s">
        <v>30</v>
      </c>
      <c r="B1531" s="13" t="s">
        <v>2890</v>
      </c>
      <c r="C1531" s="8">
        <v>1600</v>
      </c>
      <c r="D1531" s="8">
        <v>160000857</v>
      </c>
      <c r="E1531" s="8">
        <v>0</v>
      </c>
      <c r="F1531" s="8" t="s">
        <v>3161</v>
      </c>
      <c r="G1531" s="8" t="s">
        <v>3162</v>
      </c>
      <c r="H1531" s="8" t="s">
        <v>34</v>
      </c>
      <c r="I1531" s="8">
        <v>1</v>
      </c>
      <c r="J1531" s="8">
        <v>14</v>
      </c>
      <c r="K1531" s="8">
        <v>3</v>
      </c>
      <c r="L1531" s="8" t="s">
        <v>3145</v>
      </c>
      <c r="M1531" s="8" t="s">
        <v>53</v>
      </c>
      <c r="N1531" s="8"/>
      <c r="O1531" s="8" t="s">
        <v>38</v>
      </c>
      <c r="P1531" s="9">
        <v>10740.93</v>
      </c>
      <c r="Q1531" s="9">
        <v>0</v>
      </c>
      <c r="R1531" s="9">
        <f t="shared" si="225"/>
        <v>-10740.93</v>
      </c>
      <c r="S1531" s="9">
        <v>0</v>
      </c>
      <c r="T1531" s="9">
        <f t="shared" si="221"/>
        <v>0</v>
      </c>
      <c r="U1531" s="9">
        <v>-3900.02</v>
      </c>
      <c r="V1531" s="9">
        <v>-511</v>
      </c>
      <c r="W1531" s="9">
        <v>0</v>
      </c>
      <c r="X1531" s="9">
        <v>-511</v>
      </c>
      <c r="Y1531" s="9">
        <f t="shared" si="226"/>
        <v>4411.0200000000004</v>
      </c>
      <c r="Z1531" s="9">
        <v>0</v>
      </c>
      <c r="AA1531" s="9">
        <f t="shared" si="227"/>
        <v>0</v>
      </c>
      <c r="AB1531" s="9">
        <v>6329.91</v>
      </c>
      <c r="AC1531" s="9">
        <f t="shared" si="222"/>
        <v>6840.91</v>
      </c>
      <c r="AD1531" s="9">
        <f t="shared" si="223"/>
        <v>0</v>
      </c>
    </row>
    <row r="1532" spans="1:30" x14ac:dyDescent="0.3">
      <c r="A1532" s="13" t="s">
        <v>30</v>
      </c>
      <c r="B1532" s="13" t="s">
        <v>2890</v>
      </c>
      <c r="C1532" s="8">
        <v>1600</v>
      </c>
      <c r="D1532" s="8">
        <v>160000858</v>
      </c>
      <c r="E1532" s="8">
        <v>0</v>
      </c>
      <c r="F1532" s="8" t="s">
        <v>3163</v>
      </c>
      <c r="G1532" s="8" t="s">
        <v>3164</v>
      </c>
      <c r="H1532" s="8" t="s">
        <v>34</v>
      </c>
      <c r="I1532" s="8">
        <v>1</v>
      </c>
      <c r="J1532" s="8">
        <v>14</v>
      </c>
      <c r="K1532" s="8">
        <v>3</v>
      </c>
      <c r="L1532" s="8" t="s">
        <v>3145</v>
      </c>
      <c r="M1532" s="8" t="s">
        <v>53</v>
      </c>
      <c r="N1532" s="8"/>
      <c r="O1532" s="8" t="s">
        <v>38</v>
      </c>
      <c r="P1532" s="9">
        <v>100917.34</v>
      </c>
      <c r="Q1532" s="9">
        <v>0</v>
      </c>
      <c r="R1532" s="9">
        <f t="shared" si="225"/>
        <v>-100917.34</v>
      </c>
      <c r="S1532" s="9">
        <v>0</v>
      </c>
      <c r="T1532" s="9">
        <f t="shared" si="221"/>
        <v>0</v>
      </c>
      <c r="U1532" s="9">
        <v>-36638.839999999997</v>
      </c>
      <c r="V1532" s="9">
        <v>-4803</v>
      </c>
      <c r="W1532" s="9">
        <v>0</v>
      </c>
      <c r="X1532" s="9">
        <v>-4803</v>
      </c>
      <c r="Y1532" s="9">
        <f t="shared" si="226"/>
        <v>41441.839999999997</v>
      </c>
      <c r="Z1532" s="9">
        <v>0</v>
      </c>
      <c r="AA1532" s="9">
        <f t="shared" si="227"/>
        <v>0</v>
      </c>
      <c r="AB1532" s="9">
        <v>59475.5</v>
      </c>
      <c r="AC1532" s="9">
        <f t="shared" si="222"/>
        <v>64278.5</v>
      </c>
      <c r="AD1532" s="9">
        <f t="shared" si="223"/>
        <v>0</v>
      </c>
    </row>
    <row r="1533" spans="1:30" x14ac:dyDescent="0.3">
      <c r="A1533" s="8" t="s">
        <v>30</v>
      </c>
      <c r="B1533" s="8" t="s">
        <v>2890</v>
      </c>
      <c r="C1533" s="8">
        <v>1600</v>
      </c>
      <c r="D1533" s="8">
        <v>160000900</v>
      </c>
      <c r="E1533" s="8">
        <v>0</v>
      </c>
      <c r="F1533" s="8" t="s">
        <v>3165</v>
      </c>
      <c r="G1533" s="8" t="s">
        <v>3166</v>
      </c>
      <c r="H1533" s="8" t="s">
        <v>34</v>
      </c>
      <c r="I1533" s="8">
        <v>6</v>
      </c>
      <c r="J1533" s="8">
        <v>14</v>
      </c>
      <c r="K1533" s="8">
        <v>5</v>
      </c>
      <c r="L1533" s="8" t="s">
        <v>3167</v>
      </c>
      <c r="M1533" s="8" t="s">
        <v>53</v>
      </c>
      <c r="N1533" s="8"/>
      <c r="O1533" s="8" t="s">
        <v>38</v>
      </c>
      <c r="P1533" s="9">
        <v>8628.7900000000009</v>
      </c>
      <c r="Q1533" s="9">
        <v>0</v>
      </c>
      <c r="R1533" s="9">
        <v>0</v>
      </c>
      <c r="S1533" s="9">
        <v>0</v>
      </c>
      <c r="T1533" s="9">
        <f t="shared" si="221"/>
        <v>8628.7900000000009</v>
      </c>
      <c r="U1533" s="9">
        <v>-3060.89</v>
      </c>
      <c r="V1533" s="9">
        <v>-409</v>
      </c>
      <c r="W1533" s="9">
        <v>0</v>
      </c>
      <c r="X1533" s="9">
        <v>-409</v>
      </c>
      <c r="Y1533" s="9">
        <v>0</v>
      </c>
      <c r="Z1533" s="9">
        <v>0</v>
      </c>
      <c r="AA1533" s="9">
        <f t="shared" si="224"/>
        <v>-3469.89</v>
      </c>
      <c r="AB1533" s="9">
        <v>0</v>
      </c>
      <c r="AC1533" s="9">
        <f t="shared" si="222"/>
        <v>5567.9000000000015</v>
      </c>
      <c r="AD1533" s="9">
        <f t="shared" si="223"/>
        <v>5158.9000000000015</v>
      </c>
    </row>
    <row r="1534" spans="1:30" x14ac:dyDescent="0.3">
      <c r="A1534" s="8" t="s">
        <v>30</v>
      </c>
      <c r="B1534" s="8" t="s">
        <v>2890</v>
      </c>
      <c r="C1534" s="8">
        <v>1600</v>
      </c>
      <c r="D1534" s="8">
        <v>160000901</v>
      </c>
      <c r="E1534" s="8">
        <v>0</v>
      </c>
      <c r="F1534" s="8" t="s">
        <v>3168</v>
      </c>
      <c r="G1534" s="8" t="s">
        <v>3169</v>
      </c>
      <c r="H1534" s="8" t="s">
        <v>34</v>
      </c>
      <c r="I1534" s="8">
        <v>1</v>
      </c>
      <c r="J1534" s="8">
        <v>14</v>
      </c>
      <c r="K1534" s="8">
        <v>5</v>
      </c>
      <c r="L1534" s="8" t="s">
        <v>3170</v>
      </c>
      <c r="M1534" s="8" t="s">
        <v>53</v>
      </c>
      <c r="N1534" s="8"/>
      <c r="O1534" s="8" t="s">
        <v>38</v>
      </c>
      <c r="P1534" s="9">
        <v>108219.52</v>
      </c>
      <c r="Q1534" s="9">
        <v>0</v>
      </c>
      <c r="R1534" s="9">
        <v>0</v>
      </c>
      <c r="S1534" s="9">
        <v>0</v>
      </c>
      <c r="T1534" s="9">
        <f t="shared" si="221"/>
        <v>108219.52</v>
      </c>
      <c r="U1534" s="9">
        <v>-38356.120000000003</v>
      </c>
      <c r="V1534" s="9">
        <v>-5133</v>
      </c>
      <c r="W1534" s="9">
        <v>0</v>
      </c>
      <c r="X1534" s="9">
        <v>-5133</v>
      </c>
      <c r="Y1534" s="9">
        <v>0</v>
      </c>
      <c r="Z1534" s="9">
        <v>0</v>
      </c>
      <c r="AA1534" s="9">
        <f t="shared" si="224"/>
        <v>-43489.120000000003</v>
      </c>
      <c r="AB1534" s="9">
        <v>0</v>
      </c>
      <c r="AC1534" s="9">
        <f t="shared" si="222"/>
        <v>69863.399999999994</v>
      </c>
      <c r="AD1534" s="9">
        <f t="shared" si="223"/>
        <v>64730.400000000001</v>
      </c>
    </row>
    <row r="1535" spans="1:30" x14ac:dyDescent="0.3">
      <c r="A1535" s="8" t="s">
        <v>30</v>
      </c>
      <c r="B1535" s="8" t="s">
        <v>2890</v>
      </c>
      <c r="C1535" s="8">
        <v>1600</v>
      </c>
      <c r="D1535" s="8">
        <v>160000902</v>
      </c>
      <c r="E1535" s="8">
        <v>0</v>
      </c>
      <c r="F1535" s="8" t="s">
        <v>3171</v>
      </c>
      <c r="G1535" s="8" t="s">
        <v>3172</v>
      </c>
      <c r="H1535" s="8" t="s">
        <v>34</v>
      </c>
      <c r="I1535" s="8">
        <v>1</v>
      </c>
      <c r="J1535" s="8">
        <v>14</v>
      </c>
      <c r="K1535" s="8">
        <v>4</v>
      </c>
      <c r="L1535" s="8" t="s">
        <v>3173</v>
      </c>
      <c r="M1535" s="8" t="s">
        <v>53</v>
      </c>
      <c r="N1535" s="8"/>
      <c r="O1535" s="8" t="s">
        <v>38</v>
      </c>
      <c r="P1535" s="9">
        <v>619587.86</v>
      </c>
      <c r="Q1535" s="9">
        <v>0</v>
      </c>
      <c r="R1535" s="9">
        <v>0</v>
      </c>
      <c r="S1535" s="9">
        <v>0</v>
      </c>
      <c r="T1535" s="9">
        <f t="shared" si="221"/>
        <v>619587.86</v>
      </c>
      <c r="U1535" s="9">
        <v>-221639.46</v>
      </c>
      <c r="V1535" s="9">
        <v>-29489</v>
      </c>
      <c r="W1535" s="9">
        <v>0</v>
      </c>
      <c r="X1535" s="9">
        <v>-29489</v>
      </c>
      <c r="Y1535" s="9">
        <v>0</v>
      </c>
      <c r="Z1535" s="9">
        <v>0</v>
      </c>
      <c r="AA1535" s="9">
        <f t="shared" si="224"/>
        <v>-251128.46</v>
      </c>
      <c r="AB1535" s="9">
        <v>0</v>
      </c>
      <c r="AC1535" s="9">
        <f t="shared" si="222"/>
        <v>397948.4</v>
      </c>
      <c r="AD1535" s="9">
        <f t="shared" si="223"/>
        <v>368459.4</v>
      </c>
    </row>
    <row r="1536" spans="1:30" x14ac:dyDescent="0.3">
      <c r="A1536" s="8" t="s">
        <v>30</v>
      </c>
      <c r="B1536" s="8" t="s">
        <v>2890</v>
      </c>
      <c r="C1536" s="8">
        <v>1600</v>
      </c>
      <c r="D1536" s="8">
        <v>160000903</v>
      </c>
      <c r="E1536" s="8">
        <v>0</v>
      </c>
      <c r="F1536" s="8" t="s">
        <v>3174</v>
      </c>
      <c r="G1536" s="8" t="s">
        <v>3175</v>
      </c>
      <c r="H1536" s="8" t="s">
        <v>34</v>
      </c>
      <c r="I1536" s="8">
        <v>5</v>
      </c>
      <c r="J1536" s="8">
        <v>14</v>
      </c>
      <c r="K1536" s="8">
        <v>5</v>
      </c>
      <c r="L1536" s="8" t="s">
        <v>3176</v>
      </c>
      <c r="M1536" s="8" t="s">
        <v>53</v>
      </c>
      <c r="N1536" s="8"/>
      <c r="O1536" s="8" t="s">
        <v>38</v>
      </c>
      <c r="P1536" s="9">
        <v>71902.429999999993</v>
      </c>
      <c r="Q1536" s="9">
        <v>0</v>
      </c>
      <c r="R1536" s="9">
        <v>0</v>
      </c>
      <c r="S1536" s="9">
        <v>0</v>
      </c>
      <c r="T1536" s="9">
        <f t="shared" si="221"/>
        <v>71902.429999999993</v>
      </c>
      <c r="U1536" s="9">
        <v>-25434.91</v>
      </c>
      <c r="V1536" s="9">
        <v>-3415</v>
      </c>
      <c r="W1536" s="9">
        <v>0</v>
      </c>
      <c r="X1536" s="9">
        <v>-3415</v>
      </c>
      <c r="Y1536" s="9">
        <v>0</v>
      </c>
      <c r="Z1536" s="9">
        <v>0</v>
      </c>
      <c r="AA1536" s="9">
        <f t="shared" si="224"/>
        <v>-28849.91</v>
      </c>
      <c r="AB1536" s="9">
        <v>0</v>
      </c>
      <c r="AC1536" s="9">
        <f t="shared" si="222"/>
        <v>46467.51999999999</v>
      </c>
      <c r="AD1536" s="9">
        <f t="shared" si="223"/>
        <v>43052.51999999999</v>
      </c>
    </row>
    <row r="1537" spans="1:30" x14ac:dyDescent="0.3">
      <c r="A1537" s="8" t="s">
        <v>30</v>
      </c>
      <c r="B1537" s="8" t="s">
        <v>2890</v>
      </c>
      <c r="C1537" s="8">
        <v>1600</v>
      </c>
      <c r="D1537" s="8">
        <v>160000904</v>
      </c>
      <c r="E1537" s="8">
        <v>0</v>
      </c>
      <c r="F1537" s="8" t="s">
        <v>3177</v>
      </c>
      <c r="G1537" s="8" t="s">
        <v>3178</v>
      </c>
      <c r="H1537" s="8" t="s">
        <v>34</v>
      </c>
      <c r="I1537" s="8">
        <v>12</v>
      </c>
      <c r="J1537" s="8">
        <v>14</v>
      </c>
      <c r="K1537" s="8">
        <v>5</v>
      </c>
      <c r="L1537" s="8" t="s">
        <v>3176</v>
      </c>
      <c r="M1537" s="8" t="s">
        <v>53</v>
      </c>
      <c r="N1537" s="8"/>
      <c r="O1537" s="8" t="s">
        <v>38</v>
      </c>
      <c r="P1537" s="9">
        <v>110116.11</v>
      </c>
      <c r="Q1537" s="9">
        <v>0</v>
      </c>
      <c r="R1537" s="9">
        <v>0</v>
      </c>
      <c r="S1537" s="9">
        <v>0</v>
      </c>
      <c r="T1537" s="9">
        <f t="shared" si="221"/>
        <v>110116.11</v>
      </c>
      <c r="U1537" s="9">
        <v>-38952.879999999997</v>
      </c>
      <c r="V1537" s="9">
        <v>-5229</v>
      </c>
      <c r="W1537" s="9">
        <v>0</v>
      </c>
      <c r="X1537" s="9">
        <v>-5229</v>
      </c>
      <c r="Y1537" s="9">
        <v>0</v>
      </c>
      <c r="Z1537" s="9">
        <v>0</v>
      </c>
      <c r="AA1537" s="9">
        <f t="shared" si="224"/>
        <v>-44181.88</v>
      </c>
      <c r="AB1537" s="9">
        <v>0</v>
      </c>
      <c r="AC1537" s="9">
        <f t="shared" si="222"/>
        <v>71163.23000000001</v>
      </c>
      <c r="AD1537" s="9">
        <f t="shared" si="223"/>
        <v>65934.23000000001</v>
      </c>
    </row>
    <row r="1538" spans="1:30" x14ac:dyDescent="0.3">
      <c r="A1538" s="8" t="s">
        <v>30</v>
      </c>
      <c r="B1538" s="8" t="s">
        <v>2890</v>
      </c>
      <c r="C1538" s="8">
        <v>1600</v>
      </c>
      <c r="D1538" s="8">
        <v>160000905</v>
      </c>
      <c r="E1538" s="8">
        <v>0</v>
      </c>
      <c r="F1538" s="8" t="s">
        <v>3179</v>
      </c>
      <c r="G1538" s="8" t="s">
        <v>3180</v>
      </c>
      <c r="H1538" s="8" t="s">
        <v>34</v>
      </c>
      <c r="I1538" s="8">
        <v>1</v>
      </c>
      <c r="J1538" s="8">
        <v>14</v>
      </c>
      <c r="K1538" s="8">
        <v>5</v>
      </c>
      <c r="L1538" s="8" t="s">
        <v>3176</v>
      </c>
      <c r="M1538" s="8" t="s">
        <v>53</v>
      </c>
      <c r="N1538" s="8"/>
      <c r="O1538" s="8" t="s">
        <v>38</v>
      </c>
      <c r="P1538" s="9">
        <v>211713.4</v>
      </c>
      <c r="Q1538" s="9">
        <v>0</v>
      </c>
      <c r="R1538" s="9">
        <v>0</v>
      </c>
      <c r="S1538" s="9">
        <v>0</v>
      </c>
      <c r="T1538" s="9">
        <f t="shared" si="221"/>
        <v>211713.4</v>
      </c>
      <c r="U1538" s="9">
        <v>-74891.429999999993</v>
      </c>
      <c r="V1538" s="9">
        <v>-10054</v>
      </c>
      <c r="W1538" s="9">
        <v>0</v>
      </c>
      <c r="X1538" s="9">
        <v>-10054</v>
      </c>
      <c r="Y1538" s="9">
        <v>0</v>
      </c>
      <c r="Z1538" s="9">
        <v>0</v>
      </c>
      <c r="AA1538" s="9">
        <f t="shared" si="224"/>
        <v>-84945.43</v>
      </c>
      <c r="AB1538" s="9">
        <v>0</v>
      </c>
      <c r="AC1538" s="9">
        <f t="shared" si="222"/>
        <v>136821.97</v>
      </c>
      <c r="AD1538" s="9">
        <f t="shared" si="223"/>
        <v>126767.97</v>
      </c>
    </row>
    <row r="1539" spans="1:30" x14ac:dyDescent="0.3">
      <c r="A1539" s="13" t="s">
        <v>30</v>
      </c>
      <c r="B1539" s="13" t="s">
        <v>2890</v>
      </c>
      <c r="C1539" s="8">
        <v>1600</v>
      </c>
      <c r="D1539" s="8">
        <v>160000906</v>
      </c>
      <c r="E1539" s="8">
        <v>0</v>
      </c>
      <c r="F1539" s="8" t="s">
        <v>3181</v>
      </c>
      <c r="G1539" s="8" t="s">
        <v>3182</v>
      </c>
      <c r="H1539" s="8" t="s">
        <v>34</v>
      </c>
      <c r="I1539" s="8">
        <v>750</v>
      </c>
      <c r="J1539" s="8">
        <v>14</v>
      </c>
      <c r="K1539" s="8">
        <v>5</v>
      </c>
      <c r="L1539" s="8" t="s">
        <v>3167</v>
      </c>
      <c r="M1539" s="8" t="s">
        <v>53</v>
      </c>
      <c r="N1539" s="8"/>
      <c r="O1539" s="8" t="s">
        <v>38</v>
      </c>
      <c r="P1539" s="9">
        <v>218996.11</v>
      </c>
      <c r="Q1539" s="9">
        <v>0</v>
      </c>
      <c r="R1539" s="9">
        <f t="shared" ref="R1539:R1540" si="228">-P1539</f>
        <v>-218996.11</v>
      </c>
      <c r="S1539" s="9">
        <v>0</v>
      </c>
      <c r="T1539" s="9">
        <f t="shared" si="221"/>
        <v>0</v>
      </c>
      <c r="U1539" s="9">
        <v>-77639.850000000006</v>
      </c>
      <c r="V1539" s="9">
        <v>-10386</v>
      </c>
      <c r="W1539" s="9">
        <v>0</v>
      </c>
      <c r="X1539" s="9">
        <v>-10386</v>
      </c>
      <c r="Y1539" s="9">
        <f t="shared" ref="Y1539:Y1540" si="229">-(U1539+X1539+Z1539)</f>
        <v>88025.85</v>
      </c>
      <c r="Z1539" s="9">
        <v>0</v>
      </c>
      <c r="AA1539" s="9">
        <f t="shared" ref="AA1539:AA1540" si="230">U1539+X1539+Y1539+Z1539</f>
        <v>0</v>
      </c>
      <c r="AB1539" s="9">
        <v>130970.25999999998</v>
      </c>
      <c r="AC1539" s="9">
        <f t="shared" si="222"/>
        <v>141356.25999999998</v>
      </c>
      <c r="AD1539" s="9">
        <f t="shared" si="223"/>
        <v>0</v>
      </c>
    </row>
    <row r="1540" spans="1:30" x14ac:dyDescent="0.3">
      <c r="A1540" s="13" t="s">
        <v>30</v>
      </c>
      <c r="B1540" s="13" t="s">
        <v>2890</v>
      </c>
      <c r="C1540" s="8">
        <v>1600</v>
      </c>
      <c r="D1540" s="8">
        <v>160000907</v>
      </c>
      <c r="E1540" s="8">
        <v>0</v>
      </c>
      <c r="F1540" s="8" t="s">
        <v>3183</v>
      </c>
      <c r="G1540" s="8" t="s">
        <v>3184</v>
      </c>
      <c r="H1540" s="8" t="s">
        <v>34</v>
      </c>
      <c r="I1540" s="8">
        <v>1</v>
      </c>
      <c r="J1540" s="8">
        <v>14</v>
      </c>
      <c r="K1540" s="8">
        <v>5</v>
      </c>
      <c r="L1540" s="8" t="s">
        <v>3167</v>
      </c>
      <c r="M1540" s="8" t="s">
        <v>53</v>
      </c>
      <c r="N1540" s="8"/>
      <c r="O1540" s="8" t="s">
        <v>38</v>
      </c>
      <c r="P1540" s="9">
        <v>108093.06</v>
      </c>
      <c r="Q1540" s="9">
        <v>0</v>
      </c>
      <c r="R1540" s="9">
        <f t="shared" si="228"/>
        <v>-108093.06</v>
      </c>
      <c r="S1540" s="9">
        <v>0</v>
      </c>
      <c r="T1540" s="9">
        <f t="shared" si="221"/>
        <v>0</v>
      </c>
      <c r="U1540" s="9">
        <v>-38321.050000000003</v>
      </c>
      <c r="V1540" s="9">
        <v>-5127</v>
      </c>
      <c r="W1540" s="9">
        <v>0</v>
      </c>
      <c r="X1540" s="9">
        <v>-5127</v>
      </c>
      <c r="Y1540" s="9">
        <f t="shared" si="229"/>
        <v>43448.05</v>
      </c>
      <c r="Z1540" s="9">
        <v>0</v>
      </c>
      <c r="AA1540" s="9">
        <f t="shared" si="230"/>
        <v>0</v>
      </c>
      <c r="AB1540" s="9">
        <v>64645.009999999995</v>
      </c>
      <c r="AC1540" s="9">
        <f t="shared" si="222"/>
        <v>69772.009999999995</v>
      </c>
      <c r="AD1540" s="9">
        <f t="shared" si="223"/>
        <v>0</v>
      </c>
    </row>
    <row r="1541" spans="1:30" x14ac:dyDescent="0.3">
      <c r="A1541" s="8" t="s">
        <v>30</v>
      </c>
      <c r="B1541" s="8" t="s">
        <v>2890</v>
      </c>
      <c r="C1541" s="8">
        <v>1600</v>
      </c>
      <c r="D1541" s="8">
        <v>160000934</v>
      </c>
      <c r="E1541" s="8">
        <v>0</v>
      </c>
      <c r="F1541" s="8" t="s">
        <v>3185</v>
      </c>
      <c r="G1541" s="8" t="s">
        <v>3186</v>
      </c>
      <c r="H1541" s="8" t="s">
        <v>34</v>
      </c>
      <c r="I1541" s="8">
        <v>1</v>
      </c>
      <c r="J1541" s="8">
        <v>14</v>
      </c>
      <c r="K1541" s="8">
        <v>4</v>
      </c>
      <c r="L1541" s="8" t="s">
        <v>1037</v>
      </c>
      <c r="M1541" s="8" t="s">
        <v>53</v>
      </c>
      <c r="N1541" s="8"/>
      <c r="O1541" s="8" t="s">
        <v>38</v>
      </c>
      <c r="P1541" s="9">
        <v>548886.61</v>
      </c>
      <c r="Q1541" s="9">
        <v>0</v>
      </c>
      <c r="R1541" s="9">
        <v>0</v>
      </c>
      <c r="S1541" s="9">
        <v>0</v>
      </c>
      <c r="T1541" s="9">
        <f t="shared" ref="T1541:T1604" si="231">P1541+Q1541+R1541+S1541</f>
        <v>548886.61</v>
      </c>
      <c r="U1541" s="9">
        <v>-196908.22</v>
      </c>
      <c r="V1541" s="9">
        <v>-26079</v>
      </c>
      <c r="W1541" s="9">
        <v>0</v>
      </c>
      <c r="X1541" s="9">
        <v>-26079</v>
      </c>
      <c r="Y1541" s="9">
        <v>0</v>
      </c>
      <c r="Z1541" s="9">
        <v>0</v>
      </c>
      <c r="AA1541" s="9">
        <f t="shared" si="224"/>
        <v>-222987.22</v>
      </c>
      <c r="AB1541" s="9">
        <v>0</v>
      </c>
      <c r="AC1541" s="9">
        <f t="shared" ref="AC1541:AC1604" si="232">P1541+U1541</f>
        <v>351978.39</v>
      </c>
      <c r="AD1541" s="9">
        <f t="shared" ref="AD1541:AD1604" si="233">T1541+AA1541</f>
        <v>325899.39</v>
      </c>
    </row>
    <row r="1542" spans="1:30" x14ac:dyDescent="0.3">
      <c r="A1542" s="8" t="s">
        <v>30</v>
      </c>
      <c r="B1542" s="8" t="s">
        <v>2890</v>
      </c>
      <c r="C1542" s="8">
        <v>1600</v>
      </c>
      <c r="D1542" s="8">
        <v>160000935</v>
      </c>
      <c r="E1542" s="8">
        <v>0</v>
      </c>
      <c r="F1542" s="8" t="s">
        <v>3187</v>
      </c>
      <c r="G1542" s="8" t="s">
        <v>3188</v>
      </c>
      <c r="H1542" s="8" t="s">
        <v>34</v>
      </c>
      <c r="I1542" s="8">
        <v>1</v>
      </c>
      <c r="J1542" s="8">
        <v>14</v>
      </c>
      <c r="K1542" s="8">
        <v>6</v>
      </c>
      <c r="L1542" s="8" t="s">
        <v>3189</v>
      </c>
      <c r="M1542" s="8" t="s">
        <v>53</v>
      </c>
      <c r="N1542" s="8"/>
      <c r="O1542" s="8" t="s">
        <v>38</v>
      </c>
      <c r="P1542" s="9">
        <v>376379.39</v>
      </c>
      <c r="Q1542" s="9">
        <v>0</v>
      </c>
      <c r="R1542" s="9">
        <v>0</v>
      </c>
      <c r="S1542" s="9">
        <v>0</v>
      </c>
      <c r="T1542" s="9">
        <f t="shared" si="231"/>
        <v>376379.39</v>
      </c>
      <c r="U1542" s="9">
        <v>-131383.18</v>
      </c>
      <c r="V1542" s="9">
        <v>-17856</v>
      </c>
      <c r="W1542" s="9">
        <v>0</v>
      </c>
      <c r="X1542" s="9">
        <v>-17856</v>
      </c>
      <c r="Y1542" s="9">
        <v>0</v>
      </c>
      <c r="Z1542" s="9">
        <v>0</v>
      </c>
      <c r="AA1542" s="9">
        <f t="shared" si="224"/>
        <v>-149239.18</v>
      </c>
      <c r="AB1542" s="9">
        <v>0</v>
      </c>
      <c r="AC1542" s="9">
        <f t="shared" si="232"/>
        <v>244996.21000000002</v>
      </c>
      <c r="AD1542" s="9">
        <f t="shared" si="233"/>
        <v>227140.21000000002</v>
      </c>
    </row>
    <row r="1543" spans="1:30" x14ac:dyDescent="0.3">
      <c r="A1543" s="8" t="s">
        <v>30</v>
      </c>
      <c r="B1543" s="8" t="s">
        <v>2890</v>
      </c>
      <c r="C1543" s="8">
        <v>1600</v>
      </c>
      <c r="D1543" s="8">
        <v>160000936</v>
      </c>
      <c r="E1543" s="8">
        <v>0</v>
      </c>
      <c r="F1543" s="8" t="s">
        <v>3190</v>
      </c>
      <c r="G1543" s="8" t="s">
        <v>3097</v>
      </c>
      <c r="H1543" s="8" t="s">
        <v>34</v>
      </c>
      <c r="I1543" s="8">
        <v>5</v>
      </c>
      <c r="J1543" s="8">
        <v>14</v>
      </c>
      <c r="K1543" s="8">
        <v>6</v>
      </c>
      <c r="L1543" s="8" t="s">
        <v>2909</v>
      </c>
      <c r="M1543" s="8" t="s">
        <v>53</v>
      </c>
      <c r="N1543" s="8"/>
      <c r="O1543" s="8" t="s">
        <v>38</v>
      </c>
      <c r="P1543" s="9">
        <v>36672.339999999997</v>
      </c>
      <c r="Q1543" s="9">
        <v>0</v>
      </c>
      <c r="R1543" s="9">
        <v>0</v>
      </c>
      <c r="S1543" s="9">
        <v>0</v>
      </c>
      <c r="T1543" s="9">
        <f t="shared" si="231"/>
        <v>36672.339999999997</v>
      </c>
      <c r="U1543" s="9">
        <v>-12780.84</v>
      </c>
      <c r="V1543" s="9">
        <v>-1741</v>
      </c>
      <c r="W1543" s="9">
        <v>0</v>
      </c>
      <c r="X1543" s="9">
        <v>-1741</v>
      </c>
      <c r="Y1543" s="9">
        <v>0</v>
      </c>
      <c r="Z1543" s="9">
        <v>0</v>
      </c>
      <c r="AA1543" s="9">
        <f t="shared" si="224"/>
        <v>-14521.84</v>
      </c>
      <c r="AB1543" s="9">
        <v>0</v>
      </c>
      <c r="AC1543" s="9">
        <f t="shared" si="232"/>
        <v>23891.499999999996</v>
      </c>
      <c r="AD1543" s="9">
        <f t="shared" si="233"/>
        <v>22150.499999999996</v>
      </c>
    </row>
    <row r="1544" spans="1:30" x14ac:dyDescent="0.3">
      <c r="A1544" s="8" t="s">
        <v>30</v>
      </c>
      <c r="B1544" s="8" t="s">
        <v>2890</v>
      </c>
      <c r="C1544" s="8">
        <v>1600</v>
      </c>
      <c r="D1544" s="8">
        <v>160000937</v>
      </c>
      <c r="E1544" s="8">
        <v>0</v>
      </c>
      <c r="F1544" s="8" t="s">
        <v>3191</v>
      </c>
      <c r="G1544" s="8" t="s">
        <v>3192</v>
      </c>
      <c r="H1544" s="8" t="s">
        <v>34</v>
      </c>
      <c r="I1544" s="8">
        <v>1</v>
      </c>
      <c r="J1544" s="8">
        <v>14</v>
      </c>
      <c r="K1544" s="8">
        <v>6</v>
      </c>
      <c r="L1544" s="8" t="s">
        <v>3189</v>
      </c>
      <c r="M1544" s="8" t="s">
        <v>53</v>
      </c>
      <c r="N1544" s="8"/>
      <c r="O1544" s="8" t="s">
        <v>38</v>
      </c>
      <c r="P1544" s="9">
        <v>18818.97</v>
      </c>
      <c r="Q1544" s="9">
        <v>0</v>
      </c>
      <c r="R1544" s="9">
        <v>0</v>
      </c>
      <c r="S1544" s="9">
        <v>0</v>
      </c>
      <c r="T1544" s="9">
        <f t="shared" si="231"/>
        <v>18818.97</v>
      </c>
      <c r="U1544" s="9">
        <v>-6568.16</v>
      </c>
      <c r="V1544" s="9">
        <v>-893</v>
      </c>
      <c r="W1544" s="9">
        <v>0</v>
      </c>
      <c r="X1544" s="9">
        <v>-893</v>
      </c>
      <c r="Y1544" s="9">
        <v>0</v>
      </c>
      <c r="Z1544" s="9">
        <v>0</v>
      </c>
      <c r="AA1544" s="9">
        <f t="shared" si="224"/>
        <v>-7461.16</v>
      </c>
      <c r="AB1544" s="9">
        <v>0</v>
      </c>
      <c r="AC1544" s="9">
        <f t="shared" si="232"/>
        <v>12250.810000000001</v>
      </c>
      <c r="AD1544" s="9">
        <f t="shared" si="233"/>
        <v>11357.810000000001</v>
      </c>
    </row>
    <row r="1545" spans="1:30" x14ac:dyDescent="0.3">
      <c r="A1545" s="8" t="s">
        <v>30</v>
      </c>
      <c r="B1545" s="8" t="s">
        <v>2890</v>
      </c>
      <c r="C1545" s="8">
        <v>1600</v>
      </c>
      <c r="D1545" s="8">
        <v>160000938</v>
      </c>
      <c r="E1545" s="8">
        <v>0</v>
      </c>
      <c r="F1545" s="8" t="s">
        <v>3193</v>
      </c>
      <c r="G1545" s="8" t="s">
        <v>3194</v>
      </c>
      <c r="H1545" s="8" t="s">
        <v>34</v>
      </c>
      <c r="I1545" s="8">
        <v>1</v>
      </c>
      <c r="J1545" s="8">
        <v>14</v>
      </c>
      <c r="K1545" s="8">
        <v>6</v>
      </c>
      <c r="L1545" s="8" t="s">
        <v>2909</v>
      </c>
      <c r="M1545" s="8" t="s">
        <v>53</v>
      </c>
      <c r="N1545" s="8"/>
      <c r="O1545" s="8" t="s">
        <v>38</v>
      </c>
      <c r="P1545" s="9">
        <v>8032.99</v>
      </c>
      <c r="Q1545" s="9">
        <v>0</v>
      </c>
      <c r="R1545" s="9">
        <v>0</v>
      </c>
      <c r="S1545" s="9">
        <v>0</v>
      </c>
      <c r="T1545" s="9">
        <f t="shared" si="231"/>
        <v>8032.99</v>
      </c>
      <c r="U1545" s="9">
        <v>-2800.47</v>
      </c>
      <c r="V1545" s="9">
        <v>-381</v>
      </c>
      <c r="W1545" s="9">
        <v>0</v>
      </c>
      <c r="X1545" s="9">
        <v>-381</v>
      </c>
      <c r="Y1545" s="9">
        <v>0</v>
      </c>
      <c r="Z1545" s="9">
        <v>0</v>
      </c>
      <c r="AA1545" s="9">
        <f t="shared" si="224"/>
        <v>-3181.47</v>
      </c>
      <c r="AB1545" s="9">
        <v>0</v>
      </c>
      <c r="AC1545" s="9">
        <f t="shared" si="232"/>
        <v>5232.5200000000004</v>
      </c>
      <c r="AD1545" s="9">
        <f t="shared" si="233"/>
        <v>4851.5200000000004</v>
      </c>
    </row>
    <row r="1546" spans="1:30" x14ac:dyDescent="0.3">
      <c r="A1546" s="8" t="s">
        <v>30</v>
      </c>
      <c r="B1546" s="8" t="s">
        <v>2890</v>
      </c>
      <c r="C1546" s="8">
        <v>1600</v>
      </c>
      <c r="D1546" s="8">
        <v>160000953</v>
      </c>
      <c r="E1546" s="8">
        <v>0</v>
      </c>
      <c r="F1546" s="8" t="s">
        <v>3195</v>
      </c>
      <c r="G1546" s="8" t="s">
        <v>3196</v>
      </c>
      <c r="H1546" s="8" t="s">
        <v>34</v>
      </c>
      <c r="I1546" s="8">
        <v>1</v>
      </c>
      <c r="J1546" s="8">
        <v>14</v>
      </c>
      <c r="K1546" s="8">
        <v>5</v>
      </c>
      <c r="L1546" s="8" t="s">
        <v>1301</v>
      </c>
      <c r="M1546" s="8" t="s">
        <v>53</v>
      </c>
      <c r="N1546" s="8"/>
      <c r="O1546" s="8" t="s">
        <v>38</v>
      </c>
      <c r="P1546" s="9">
        <v>18963</v>
      </c>
      <c r="Q1546" s="9">
        <v>0</v>
      </c>
      <c r="R1546" s="9">
        <v>0</v>
      </c>
      <c r="S1546" s="9">
        <v>0</v>
      </c>
      <c r="T1546" s="9">
        <f t="shared" si="231"/>
        <v>18963</v>
      </c>
      <c r="U1546" s="9">
        <v>-6702.56</v>
      </c>
      <c r="V1546" s="9">
        <v>-901</v>
      </c>
      <c r="W1546" s="9">
        <v>0</v>
      </c>
      <c r="X1546" s="9">
        <v>-901</v>
      </c>
      <c r="Y1546" s="9">
        <v>0</v>
      </c>
      <c r="Z1546" s="9">
        <v>0</v>
      </c>
      <c r="AA1546" s="9">
        <f t="shared" si="224"/>
        <v>-7603.56</v>
      </c>
      <c r="AB1546" s="9">
        <v>0</v>
      </c>
      <c r="AC1546" s="9">
        <f t="shared" si="232"/>
        <v>12260.439999999999</v>
      </c>
      <c r="AD1546" s="9">
        <f t="shared" si="233"/>
        <v>11359.439999999999</v>
      </c>
    </row>
    <row r="1547" spans="1:30" x14ac:dyDescent="0.3">
      <c r="A1547" s="8" t="s">
        <v>30</v>
      </c>
      <c r="B1547" s="8" t="s">
        <v>2890</v>
      </c>
      <c r="C1547" s="8">
        <v>1600</v>
      </c>
      <c r="D1547" s="8">
        <v>160000955</v>
      </c>
      <c r="E1547" s="8">
        <v>0</v>
      </c>
      <c r="F1547" s="8" t="s">
        <v>3197</v>
      </c>
      <c r="G1547" s="8" t="s">
        <v>3198</v>
      </c>
      <c r="H1547" s="8" t="s">
        <v>34</v>
      </c>
      <c r="I1547" s="8">
        <v>84</v>
      </c>
      <c r="J1547" s="8">
        <v>14</v>
      </c>
      <c r="K1547" s="8">
        <v>5</v>
      </c>
      <c r="L1547" s="8" t="s">
        <v>1301</v>
      </c>
      <c r="M1547" s="8" t="s">
        <v>53</v>
      </c>
      <c r="N1547" s="8"/>
      <c r="O1547" s="8" t="s">
        <v>38</v>
      </c>
      <c r="P1547" s="9">
        <v>13867</v>
      </c>
      <c r="Q1547" s="9">
        <v>0</v>
      </c>
      <c r="R1547" s="9">
        <v>0</v>
      </c>
      <c r="S1547" s="9">
        <v>0</v>
      </c>
      <c r="T1547" s="9">
        <f t="shared" si="231"/>
        <v>13867</v>
      </c>
      <c r="U1547" s="9">
        <v>-4901.1000000000004</v>
      </c>
      <c r="V1547" s="9">
        <v>-659</v>
      </c>
      <c r="W1547" s="9">
        <v>0</v>
      </c>
      <c r="X1547" s="9">
        <v>-659</v>
      </c>
      <c r="Y1547" s="9">
        <v>0</v>
      </c>
      <c r="Z1547" s="9">
        <v>0</v>
      </c>
      <c r="AA1547" s="9">
        <f t="shared" si="224"/>
        <v>-5560.1</v>
      </c>
      <c r="AB1547" s="9">
        <v>0</v>
      </c>
      <c r="AC1547" s="9">
        <f t="shared" si="232"/>
        <v>8965.9</v>
      </c>
      <c r="AD1547" s="9">
        <f t="shared" si="233"/>
        <v>8306.9</v>
      </c>
    </row>
    <row r="1548" spans="1:30" x14ac:dyDescent="0.3">
      <c r="A1548" s="8" t="s">
        <v>30</v>
      </c>
      <c r="B1548" s="8" t="s">
        <v>2890</v>
      </c>
      <c r="C1548" s="8">
        <v>1600</v>
      </c>
      <c r="D1548" s="8">
        <v>160000990</v>
      </c>
      <c r="E1548" s="8">
        <v>0</v>
      </c>
      <c r="F1548" s="8" t="s">
        <v>3199</v>
      </c>
      <c r="G1548" s="8" t="s">
        <v>3200</v>
      </c>
      <c r="H1548" s="8" t="s">
        <v>34</v>
      </c>
      <c r="I1548" s="8">
        <v>1</v>
      </c>
      <c r="J1548" s="8">
        <v>14</v>
      </c>
      <c r="K1548" s="8">
        <v>8</v>
      </c>
      <c r="L1548" s="8" t="s">
        <v>3201</v>
      </c>
      <c r="M1548" s="8" t="s">
        <v>53</v>
      </c>
      <c r="N1548" s="8"/>
      <c r="O1548" s="8" t="s">
        <v>38</v>
      </c>
      <c r="P1548" s="9">
        <v>26964.75</v>
      </c>
      <c r="Q1548" s="9">
        <v>0</v>
      </c>
      <c r="R1548" s="9">
        <v>0</v>
      </c>
      <c r="S1548" s="9">
        <v>0</v>
      </c>
      <c r="T1548" s="9">
        <f t="shared" si="231"/>
        <v>26964.75</v>
      </c>
      <c r="U1548" s="9">
        <v>-9101.4599999999991</v>
      </c>
      <c r="V1548" s="9">
        <v>-1281</v>
      </c>
      <c r="W1548" s="9">
        <v>0</v>
      </c>
      <c r="X1548" s="9">
        <v>-1281</v>
      </c>
      <c r="Y1548" s="9">
        <v>0</v>
      </c>
      <c r="Z1548" s="9">
        <v>0</v>
      </c>
      <c r="AA1548" s="9">
        <f t="shared" si="224"/>
        <v>-10382.459999999999</v>
      </c>
      <c r="AB1548" s="9">
        <v>0</v>
      </c>
      <c r="AC1548" s="9">
        <f t="shared" si="232"/>
        <v>17863.29</v>
      </c>
      <c r="AD1548" s="9">
        <f t="shared" si="233"/>
        <v>16582.29</v>
      </c>
    </row>
    <row r="1549" spans="1:30" x14ac:dyDescent="0.3">
      <c r="A1549" s="8" t="s">
        <v>30</v>
      </c>
      <c r="B1549" s="8" t="s">
        <v>2890</v>
      </c>
      <c r="C1549" s="8">
        <v>1600</v>
      </c>
      <c r="D1549" s="8">
        <v>160000991</v>
      </c>
      <c r="E1549" s="8">
        <v>0</v>
      </c>
      <c r="F1549" s="8" t="s">
        <v>3202</v>
      </c>
      <c r="G1549" s="8" t="s">
        <v>3203</v>
      </c>
      <c r="H1549" s="8" t="s">
        <v>34</v>
      </c>
      <c r="I1549" s="8">
        <v>1</v>
      </c>
      <c r="J1549" s="8">
        <v>14</v>
      </c>
      <c r="K1549" s="8">
        <v>9</v>
      </c>
      <c r="L1549" s="8" t="s">
        <v>3204</v>
      </c>
      <c r="M1549" s="8" t="s">
        <v>53</v>
      </c>
      <c r="N1549" s="8"/>
      <c r="O1549" s="8" t="s">
        <v>38</v>
      </c>
      <c r="P1549" s="9">
        <v>76500</v>
      </c>
      <c r="Q1549" s="9">
        <v>0</v>
      </c>
      <c r="R1549" s="9">
        <v>0</v>
      </c>
      <c r="S1549" s="9">
        <v>0</v>
      </c>
      <c r="T1549" s="9">
        <f t="shared" si="231"/>
        <v>76500</v>
      </c>
      <c r="U1549" s="9">
        <v>-25557.77</v>
      </c>
      <c r="V1549" s="9">
        <v>-3624</v>
      </c>
      <c r="W1549" s="9">
        <v>0</v>
      </c>
      <c r="X1549" s="9">
        <v>-3624</v>
      </c>
      <c r="Y1549" s="9">
        <v>0</v>
      </c>
      <c r="Z1549" s="9">
        <v>0</v>
      </c>
      <c r="AA1549" s="9">
        <f t="shared" si="224"/>
        <v>-29181.77</v>
      </c>
      <c r="AB1549" s="9">
        <v>0</v>
      </c>
      <c r="AC1549" s="9">
        <f t="shared" si="232"/>
        <v>50942.229999999996</v>
      </c>
      <c r="AD1549" s="9">
        <f t="shared" si="233"/>
        <v>47318.229999999996</v>
      </c>
    </row>
    <row r="1550" spans="1:30" x14ac:dyDescent="0.3">
      <c r="A1550" s="8" t="s">
        <v>30</v>
      </c>
      <c r="B1550" s="8" t="s">
        <v>2890</v>
      </c>
      <c r="C1550" s="8">
        <v>1600</v>
      </c>
      <c r="D1550" s="8">
        <v>160000992</v>
      </c>
      <c r="E1550" s="8">
        <v>0</v>
      </c>
      <c r="F1550" s="8" t="s">
        <v>3205</v>
      </c>
      <c r="G1550" s="8" t="s">
        <v>3206</v>
      </c>
      <c r="H1550" s="8" t="s">
        <v>34</v>
      </c>
      <c r="I1550" s="8">
        <v>1</v>
      </c>
      <c r="J1550" s="8">
        <v>14</v>
      </c>
      <c r="K1550" s="8">
        <v>8</v>
      </c>
      <c r="L1550" s="8" t="s">
        <v>3207</v>
      </c>
      <c r="M1550" s="8" t="s">
        <v>53</v>
      </c>
      <c r="N1550" s="8"/>
      <c r="O1550" s="8" t="s">
        <v>38</v>
      </c>
      <c r="P1550" s="9">
        <v>206550</v>
      </c>
      <c r="Q1550" s="9">
        <v>0</v>
      </c>
      <c r="R1550" s="9">
        <v>0</v>
      </c>
      <c r="S1550" s="9">
        <v>0</v>
      </c>
      <c r="T1550" s="9">
        <f t="shared" si="231"/>
        <v>206550</v>
      </c>
      <c r="U1550" s="9">
        <v>-69751.61</v>
      </c>
      <c r="V1550" s="9">
        <v>-9812</v>
      </c>
      <c r="W1550" s="9">
        <v>0</v>
      </c>
      <c r="X1550" s="9">
        <v>-9812</v>
      </c>
      <c r="Y1550" s="9">
        <v>0</v>
      </c>
      <c r="Z1550" s="9">
        <v>0</v>
      </c>
      <c r="AA1550" s="9">
        <f t="shared" si="224"/>
        <v>-79563.61</v>
      </c>
      <c r="AB1550" s="9">
        <v>0</v>
      </c>
      <c r="AC1550" s="9">
        <f t="shared" si="232"/>
        <v>136798.39000000001</v>
      </c>
      <c r="AD1550" s="9">
        <f t="shared" si="233"/>
        <v>126986.39</v>
      </c>
    </row>
    <row r="1551" spans="1:30" x14ac:dyDescent="0.3">
      <c r="A1551" s="8" t="s">
        <v>30</v>
      </c>
      <c r="B1551" s="8" t="s">
        <v>2890</v>
      </c>
      <c r="C1551" s="8">
        <v>1600</v>
      </c>
      <c r="D1551" s="8">
        <v>160001004</v>
      </c>
      <c r="E1551" s="8">
        <v>0</v>
      </c>
      <c r="F1551" s="8" t="s">
        <v>3208</v>
      </c>
      <c r="G1551" s="8" t="s">
        <v>3209</v>
      </c>
      <c r="H1551" s="8" t="s">
        <v>34</v>
      </c>
      <c r="I1551" s="8">
        <v>1</v>
      </c>
      <c r="J1551" s="8">
        <v>14</v>
      </c>
      <c r="K1551" s="8">
        <v>10</v>
      </c>
      <c r="L1551" s="8" t="s">
        <v>3210</v>
      </c>
      <c r="M1551" s="8" t="s">
        <v>53</v>
      </c>
      <c r="N1551" s="8"/>
      <c r="O1551" s="8" t="s">
        <v>38</v>
      </c>
      <c r="P1551" s="9">
        <v>2429.9899999999998</v>
      </c>
      <c r="Q1551" s="9">
        <v>0</v>
      </c>
      <c r="R1551" s="9">
        <v>0</v>
      </c>
      <c r="S1551" s="9">
        <v>0</v>
      </c>
      <c r="T1551" s="9">
        <f t="shared" si="231"/>
        <v>2429.9899999999998</v>
      </c>
      <c r="U1551" s="9">
        <v>-799.62</v>
      </c>
      <c r="V1551" s="9">
        <v>-115</v>
      </c>
      <c r="W1551" s="9">
        <v>0</v>
      </c>
      <c r="X1551" s="9">
        <v>-115</v>
      </c>
      <c r="Y1551" s="9">
        <v>0</v>
      </c>
      <c r="Z1551" s="9">
        <v>0</v>
      </c>
      <c r="AA1551" s="9">
        <f t="shared" si="224"/>
        <v>-914.62</v>
      </c>
      <c r="AB1551" s="9">
        <v>0</v>
      </c>
      <c r="AC1551" s="9">
        <f t="shared" si="232"/>
        <v>1630.37</v>
      </c>
      <c r="AD1551" s="9">
        <f t="shared" si="233"/>
        <v>1515.37</v>
      </c>
    </row>
    <row r="1552" spans="1:30" x14ac:dyDescent="0.3">
      <c r="A1552" s="8" t="s">
        <v>30</v>
      </c>
      <c r="B1552" s="8" t="s">
        <v>2890</v>
      </c>
      <c r="C1552" s="8">
        <v>1600</v>
      </c>
      <c r="D1552" s="8">
        <v>160001014</v>
      </c>
      <c r="E1552" s="8">
        <v>0</v>
      </c>
      <c r="F1552" s="8" t="s">
        <v>3211</v>
      </c>
      <c r="G1552" s="8" t="s">
        <v>3212</v>
      </c>
      <c r="H1552" s="8" t="s">
        <v>34</v>
      </c>
      <c r="I1552" s="8">
        <v>1</v>
      </c>
      <c r="J1552" s="8">
        <v>14</v>
      </c>
      <c r="K1552" s="8">
        <v>10</v>
      </c>
      <c r="L1552" s="8" t="s">
        <v>3213</v>
      </c>
      <c r="M1552" s="8" t="s">
        <v>53</v>
      </c>
      <c r="N1552" s="8"/>
      <c r="O1552" s="8" t="s">
        <v>38</v>
      </c>
      <c r="P1552" s="9">
        <v>201220.92</v>
      </c>
      <c r="Q1552" s="9">
        <v>0</v>
      </c>
      <c r="R1552" s="9">
        <v>0</v>
      </c>
      <c r="S1552" s="9">
        <v>0</v>
      </c>
      <c r="T1552" s="9">
        <f t="shared" si="231"/>
        <v>201220.92</v>
      </c>
      <c r="U1552" s="9">
        <v>-66009.22</v>
      </c>
      <c r="V1552" s="9">
        <v>-9545</v>
      </c>
      <c r="W1552" s="9">
        <v>0</v>
      </c>
      <c r="X1552" s="9">
        <v>-9545</v>
      </c>
      <c r="Y1552" s="9">
        <v>0</v>
      </c>
      <c r="Z1552" s="9">
        <v>0</v>
      </c>
      <c r="AA1552" s="9">
        <f t="shared" si="224"/>
        <v>-75554.22</v>
      </c>
      <c r="AB1552" s="9">
        <v>0</v>
      </c>
      <c r="AC1552" s="9">
        <f t="shared" si="232"/>
        <v>135211.70000000001</v>
      </c>
      <c r="AD1552" s="9">
        <f t="shared" si="233"/>
        <v>125666.70000000001</v>
      </c>
    </row>
    <row r="1553" spans="1:30" x14ac:dyDescent="0.3">
      <c r="A1553" s="8" t="s">
        <v>30</v>
      </c>
      <c r="B1553" s="8" t="s">
        <v>2890</v>
      </c>
      <c r="C1553" s="8">
        <v>1600</v>
      </c>
      <c r="D1553" s="8">
        <v>160001015</v>
      </c>
      <c r="E1553" s="8">
        <v>0</v>
      </c>
      <c r="F1553" s="8" t="s">
        <v>3214</v>
      </c>
      <c r="G1553" s="8" t="s">
        <v>3215</v>
      </c>
      <c r="H1553" s="8" t="s">
        <v>34</v>
      </c>
      <c r="I1553" s="8">
        <v>1</v>
      </c>
      <c r="J1553" s="8">
        <v>14</v>
      </c>
      <c r="K1553" s="8">
        <v>11</v>
      </c>
      <c r="L1553" s="8" t="s">
        <v>3216</v>
      </c>
      <c r="M1553" s="8" t="s">
        <v>53</v>
      </c>
      <c r="N1553" s="8"/>
      <c r="O1553" s="8" t="s">
        <v>38</v>
      </c>
      <c r="P1553" s="9">
        <v>5007.28</v>
      </c>
      <c r="Q1553" s="9">
        <v>0</v>
      </c>
      <c r="R1553" s="9">
        <v>0</v>
      </c>
      <c r="S1553" s="9">
        <v>0</v>
      </c>
      <c r="T1553" s="9">
        <f t="shared" si="231"/>
        <v>5007.28</v>
      </c>
      <c r="U1553" s="9">
        <v>-1605.64</v>
      </c>
      <c r="V1553" s="9">
        <v>-238</v>
      </c>
      <c r="W1553" s="9">
        <v>0</v>
      </c>
      <c r="X1553" s="9">
        <v>-238</v>
      </c>
      <c r="Y1553" s="9">
        <v>0</v>
      </c>
      <c r="Z1553" s="9">
        <v>0</v>
      </c>
      <c r="AA1553" s="9">
        <f t="shared" si="224"/>
        <v>-1843.64</v>
      </c>
      <c r="AB1553" s="9">
        <v>0</v>
      </c>
      <c r="AC1553" s="9">
        <f t="shared" si="232"/>
        <v>3401.6399999999994</v>
      </c>
      <c r="AD1553" s="9">
        <f t="shared" si="233"/>
        <v>3163.6399999999994</v>
      </c>
    </row>
    <row r="1554" spans="1:30" x14ac:dyDescent="0.3">
      <c r="A1554" s="8" t="s">
        <v>30</v>
      </c>
      <c r="B1554" s="8" t="s">
        <v>2890</v>
      </c>
      <c r="C1554" s="8">
        <v>1600</v>
      </c>
      <c r="D1554" s="8">
        <v>160001052</v>
      </c>
      <c r="E1554" s="8">
        <v>0</v>
      </c>
      <c r="F1554" s="8" t="s">
        <v>3217</v>
      </c>
      <c r="G1554" s="8" t="s">
        <v>1040</v>
      </c>
      <c r="H1554" s="8" t="s">
        <v>34</v>
      </c>
      <c r="I1554" s="8">
        <v>1</v>
      </c>
      <c r="J1554" s="8">
        <v>15</v>
      </c>
      <c r="K1554" s="8">
        <v>0</v>
      </c>
      <c r="L1554" s="8" t="s">
        <v>73</v>
      </c>
      <c r="M1554" s="8" t="s">
        <v>3218</v>
      </c>
      <c r="N1554" s="8"/>
      <c r="O1554" s="8" t="s">
        <v>38</v>
      </c>
      <c r="P1554" s="9">
        <v>21182.5</v>
      </c>
      <c r="Q1554" s="9">
        <v>0</v>
      </c>
      <c r="R1554" s="9">
        <v>0</v>
      </c>
      <c r="S1554" s="9">
        <v>0</v>
      </c>
      <c r="T1554" s="9">
        <f t="shared" si="231"/>
        <v>21182.5</v>
      </c>
      <c r="U1554" s="9">
        <v>-6597</v>
      </c>
      <c r="V1554" s="9">
        <v>-1006</v>
      </c>
      <c r="W1554" s="9">
        <v>0</v>
      </c>
      <c r="X1554" s="9">
        <v>-1006</v>
      </c>
      <c r="Y1554" s="9">
        <v>0</v>
      </c>
      <c r="Z1554" s="9">
        <v>0</v>
      </c>
      <c r="AA1554" s="9">
        <f t="shared" ref="AA1554:AA1617" si="234">U1554+X1554+Y1554+Z1554-AB1554</f>
        <v>-7603</v>
      </c>
      <c r="AB1554" s="9">
        <v>0</v>
      </c>
      <c r="AC1554" s="9">
        <f t="shared" si="232"/>
        <v>14585.5</v>
      </c>
      <c r="AD1554" s="9">
        <f t="shared" si="233"/>
        <v>13579.5</v>
      </c>
    </row>
    <row r="1555" spans="1:30" x14ac:dyDescent="0.3">
      <c r="A1555" s="8" t="s">
        <v>30</v>
      </c>
      <c r="B1555" s="8" t="s">
        <v>2890</v>
      </c>
      <c r="C1555" s="8">
        <v>1600</v>
      </c>
      <c r="D1555" s="8">
        <v>160001053</v>
      </c>
      <c r="E1555" s="8">
        <v>0</v>
      </c>
      <c r="F1555" s="8" t="s">
        <v>3219</v>
      </c>
      <c r="G1555" s="8" t="s">
        <v>2437</v>
      </c>
      <c r="H1555" s="8" t="s">
        <v>34</v>
      </c>
      <c r="I1555" s="8">
        <v>4</v>
      </c>
      <c r="J1555" s="8">
        <v>15</v>
      </c>
      <c r="K1555" s="8">
        <v>0</v>
      </c>
      <c r="L1555" s="8" t="s">
        <v>73</v>
      </c>
      <c r="M1555" s="8" t="s">
        <v>3218</v>
      </c>
      <c r="N1555" s="8"/>
      <c r="O1555" s="8" t="s">
        <v>38</v>
      </c>
      <c r="P1555" s="9">
        <v>25320</v>
      </c>
      <c r="Q1555" s="9">
        <v>0</v>
      </c>
      <c r="R1555" s="9">
        <v>0</v>
      </c>
      <c r="S1555" s="9">
        <v>0</v>
      </c>
      <c r="T1555" s="9">
        <f t="shared" si="231"/>
        <v>25320</v>
      </c>
      <c r="U1555" s="9">
        <v>-7885</v>
      </c>
      <c r="V1555" s="9">
        <v>-1203</v>
      </c>
      <c r="W1555" s="9">
        <v>0</v>
      </c>
      <c r="X1555" s="9">
        <v>-1203</v>
      </c>
      <c r="Y1555" s="9">
        <v>0</v>
      </c>
      <c r="Z1555" s="9">
        <v>0</v>
      </c>
      <c r="AA1555" s="9">
        <f t="shared" si="234"/>
        <v>-9088</v>
      </c>
      <c r="AB1555" s="9">
        <v>0</v>
      </c>
      <c r="AC1555" s="9">
        <f t="shared" si="232"/>
        <v>17435</v>
      </c>
      <c r="AD1555" s="9">
        <f t="shared" si="233"/>
        <v>16232</v>
      </c>
    </row>
    <row r="1556" spans="1:30" x14ac:dyDescent="0.3">
      <c r="A1556" s="8" t="s">
        <v>30</v>
      </c>
      <c r="B1556" s="8" t="s">
        <v>2890</v>
      </c>
      <c r="C1556" s="8">
        <v>1600</v>
      </c>
      <c r="D1556" s="8">
        <v>160001054</v>
      </c>
      <c r="E1556" s="8">
        <v>0</v>
      </c>
      <c r="F1556" s="8" t="s">
        <v>3220</v>
      </c>
      <c r="G1556" s="8" t="s">
        <v>1040</v>
      </c>
      <c r="H1556" s="8" t="s">
        <v>34</v>
      </c>
      <c r="I1556" s="8">
        <v>1</v>
      </c>
      <c r="J1556" s="8">
        <v>15</v>
      </c>
      <c r="K1556" s="8">
        <v>0</v>
      </c>
      <c r="L1556" s="8" t="s">
        <v>73</v>
      </c>
      <c r="M1556" s="8" t="s">
        <v>3221</v>
      </c>
      <c r="N1556" s="8"/>
      <c r="O1556" s="8" t="s">
        <v>38</v>
      </c>
      <c r="P1556" s="9">
        <v>21182.5</v>
      </c>
      <c r="Q1556" s="9">
        <v>0</v>
      </c>
      <c r="R1556" s="9">
        <v>0</v>
      </c>
      <c r="S1556" s="9">
        <v>0</v>
      </c>
      <c r="T1556" s="9">
        <f t="shared" si="231"/>
        <v>21182.5</v>
      </c>
      <c r="U1556" s="9">
        <v>-6708</v>
      </c>
      <c r="V1556" s="9">
        <v>-1006</v>
      </c>
      <c r="W1556" s="9">
        <v>0</v>
      </c>
      <c r="X1556" s="9">
        <v>-1006</v>
      </c>
      <c r="Y1556" s="9">
        <v>0</v>
      </c>
      <c r="Z1556" s="9">
        <v>0</v>
      </c>
      <c r="AA1556" s="9">
        <f t="shared" si="234"/>
        <v>-7714</v>
      </c>
      <c r="AB1556" s="9">
        <v>0</v>
      </c>
      <c r="AC1556" s="9">
        <f t="shared" si="232"/>
        <v>14474.5</v>
      </c>
      <c r="AD1556" s="9">
        <f t="shared" si="233"/>
        <v>13468.5</v>
      </c>
    </row>
    <row r="1557" spans="1:30" x14ac:dyDescent="0.3">
      <c r="A1557" s="8" t="s">
        <v>30</v>
      </c>
      <c r="B1557" s="8" t="s">
        <v>2890</v>
      </c>
      <c r="C1557" s="8">
        <v>1600</v>
      </c>
      <c r="D1557" s="8">
        <v>160001055</v>
      </c>
      <c r="E1557" s="8">
        <v>0</v>
      </c>
      <c r="F1557" s="8" t="s">
        <v>3222</v>
      </c>
      <c r="G1557" s="8" t="s">
        <v>592</v>
      </c>
      <c r="H1557" s="8" t="s">
        <v>34</v>
      </c>
      <c r="I1557" s="8">
        <v>2</v>
      </c>
      <c r="J1557" s="8">
        <v>15</v>
      </c>
      <c r="K1557" s="8">
        <v>0</v>
      </c>
      <c r="L1557" s="8" t="s">
        <v>73</v>
      </c>
      <c r="M1557" s="8" t="s">
        <v>3221</v>
      </c>
      <c r="N1557" s="8"/>
      <c r="O1557" s="8" t="s">
        <v>38</v>
      </c>
      <c r="P1557" s="9">
        <v>44655</v>
      </c>
      <c r="Q1557" s="9">
        <v>0</v>
      </c>
      <c r="R1557" s="9">
        <v>0</v>
      </c>
      <c r="S1557" s="9">
        <v>0</v>
      </c>
      <c r="T1557" s="9">
        <f t="shared" si="231"/>
        <v>44655</v>
      </c>
      <c r="U1557" s="9">
        <v>-14140</v>
      </c>
      <c r="V1557" s="9">
        <v>-2121</v>
      </c>
      <c r="W1557" s="9">
        <v>0</v>
      </c>
      <c r="X1557" s="9">
        <v>-2121</v>
      </c>
      <c r="Y1557" s="9">
        <v>0</v>
      </c>
      <c r="Z1557" s="9">
        <v>0</v>
      </c>
      <c r="AA1557" s="9">
        <f t="shared" si="234"/>
        <v>-16261</v>
      </c>
      <c r="AB1557" s="9">
        <v>0</v>
      </c>
      <c r="AC1557" s="9">
        <f t="shared" si="232"/>
        <v>30515</v>
      </c>
      <c r="AD1557" s="9">
        <f t="shared" si="233"/>
        <v>28394</v>
      </c>
    </row>
    <row r="1558" spans="1:30" x14ac:dyDescent="0.3">
      <c r="A1558" s="8" t="s">
        <v>30</v>
      </c>
      <c r="B1558" s="8" t="s">
        <v>2890</v>
      </c>
      <c r="C1558" s="8">
        <v>1600</v>
      </c>
      <c r="D1558" s="8">
        <v>160001056</v>
      </c>
      <c r="E1558" s="8">
        <v>0</v>
      </c>
      <c r="F1558" s="8" t="s">
        <v>3223</v>
      </c>
      <c r="G1558" s="8" t="s">
        <v>3224</v>
      </c>
      <c r="H1558" s="8" t="s">
        <v>34</v>
      </c>
      <c r="I1558" s="8">
        <v>2</v>
      </c>
      <c r="J1558" s="8">
        <v>15</v>
      </c>
      <c r="K1558" s="8">
        <v>0</v>
      </c>
      <c r="L1558" s="8" t="s">
        <v>73</v>
      </c>
      <c r="M1558" s="8" t="s">
        <v>3225</v>
      </c>
      <c r="N1558" s="8"/>
      <c r="O1558" s="8" t="s">
        <v>38</v>
      </c>
      <c r="P1558" s="9">
        <v>280312.18</v>
      </c>
      <c r="Q1558" s="9">
        <v>0</v>
      </c>
      <c r="R1558" s="9">
        <v>0</v>
      </c>
      <c r="S1558" s="9">
        <v>0</v>
      </c>
      <c r="T1558" s="9">
        <f t="shared" si="231"/>
        <v>280312.18</v>
      </c>
      <c r="U1558" s="9">
        <v>-85806</v>
      </c>
      <c r="V1558" s="9">
        <v>-13315</v>
      </c>
      <c r="W1558" s="9">
        <v>0</v>
      </c>
      <c r="X1558" s="9">
        <v>-13315</v>
      </c>
      <c r="Y1558" s="9">
        <v>0</v>
      </c>
      <c r="Z1558" s="9">
        <v>0</v>
      </c>
      <c r="AA1558" s="9">
        <f t="shared" si="234"/>
        <v>-99121</v>
      </c>
      <c r="AB1558" s="9">
        <v>0</v>
      </c>
      <c r="AC1558" s="9">
        <f t="shared" si="232"/>
        <v>194506.18</v>
      </c>
      <c r="AD1558" s="9">
        <f t="shared" si="233"/>
        <v>181191.18</v>
      </c>
    </row>
    <row r="1559" spans="1:30" x14ac:dyDescent="0.3">
      <c r="A1559" s="8" t="s">
        <v>30</v>
      </c>
      <c r="B1559" s="8" t="s">
        <v>2890</v>
      </c>
      <c r="C1559" s="8">
        <v>1600</v>
      </c>
      <c r="D1559" s="8">
        <v>160001057</v>
      </c>
      <c r="E1559" s="8">
        <v>0</v>
      </c>
      <c r="F1559" s="8" t="s">
        <v>3226</v>
      </c>
      <c r="G1559" s="8" t="s">
        <v>1073</v>
      </c>
      <c r="H1559" s="8" t="s">
        <v>34</v>
      </c>
      <c r="I1559" s="8">
        <v>4</v>
      </c>
      <c r="J1559" s="8">
        <v>15</v>
      </c>
      <c r="K1559" s="8">
        <v>0</v>
      </c>
      <c r="L1559" s="8" t="s">
        <v>73</v>
      </c>
      <c r="M1559" s="8" t="s">
        <v>3227</v>
      </c>
      <c r="N1559" s="8"/>
      <c r="O1559" s="8" t="s">
        <v>38</v>
      </c>
      <c r="P1559" s="9">
        <v>90894</v>
      </c>
      <c r="Q1559" s="9">
        <v>0</v>
      </c>
      <c r="R1559" s="9">
        <v>0</v>
      </c>
      <c r="S1559" s="9">
        <v>0</v>
      </c>
      <c r="T1559" s="9">
        <f t="shared" si="231"/>
        <v>90894</v>
      </c>
      <c r="U1559" s="9">
        <v>-28784</v>
      </c>
      <c r="V1559" s="9">
        <v>-4317</v>
      </c>
      <c r="W1559" s="9">
        <v>0</v>
      </c>
      <c r="X1559" s="9">
        <v>-4317</v>
      </c>
      <c r="Y1559" s="9">
        <v>0</v>
      </c>
      <c r="Z1559" s="9">
        <v>0</v>
      </c>
      <c r="AA1559" s="9">
        <f t="shared" si="234"/>
        <v>-33101</v>
      </c>
      <c r="AB1559" s="9">
        <v>0</v>
      </c>
      <c r="AC1559" s="9">
        <f t="shared" si="232"/>
        <v>62110</v>
      </c>
      <c r="AD1559" s="9">
        <f t="shared" si="233"/>
        <v>57793</v>
      </c>
    </row>
    <row r="1560" spans="1:30" x14ac:dyDescent="0.3">
      <c r="A1560" s="8" t="s">
        <v>30</v>
      </c>
      <c r="B1560" s="8" t="s">
        <v>2890</v>
      </c>
      <c r="C1560" s="8">
        <v>1600</v>
      </c>
      <c r="D1560" s="8">
        <v>160001058</v>
      </c>
      <c r="E1560" s="8">
        <v>0</v>
      </c>
      <c r="F1560" s="8" t="s">
        <v>3228</v>
      </c>
      <c r="G1560" s="8" t="s">
        <v>3229</v>
      </c>
      <c r="H1560" s="8" t="s">
        <v>34</v>
      </c>
      <c r="I1560" s="8">
        <v>1</v>
      </c>
      <c r="J1560" s="8">
        <v>15</v>
      </c>
      <c r="K1560" s="8">
        <v>0</v>
      </c>
      <c r="L1560" s="8" t="s">
        <v>3230</v>
      </c>
      <c r="M1560" s="8" t="s">
        <v>3230</v>
      </c>
      <c r="N1560" s="8"/>
      <c r="O1560" s="8" t="s">
        <v>38</v>
      </c>
      <c r="P1560" s="9">
        <v>441422.98</v>
      </c>
      <c r="Q1560" s="9">
        <v>0</v>
      </c>
      <c r="R1560" s="9">
        <v>0</v>
      </c>
      <c r="S1560" s="9">
        <v>0</v>
      </c>
      <c r="T1560" s="9">
        <f t="shared" si="231"/>
        <v>441422.98</v>
      </c>
      <c r="U1560" s="9">
        <v>-135125</v>
      </c>
      <c r="V1560" s="9">
        <v>-20968</v>
      </c>
      <c r="W1560" s="9">
        <v>0</v>
      </c>
      <c r="X1560" s="9">
        <v>-20968</v>
      </c>
      <c r="Y1560" s="9">
        <v>0</v>
      </c>
      <c r="Z1560" s="9">
        <v>0</v>
      </c>
      <c r="AA1560" s="9">
        <f t="shared" si="234"/>
        <v>-156093</v>
      </c>
      <c r="AB1560" s="9">
        <v>0</v>
      </c>
      <c r="AC1560" s="9">
        <f t="shared" si="232"/>
        <v>306297.98</v>
      </c>
      <c r="AD1560" s="9">
        <f t="shared" si="233"/>
        <v>285329.98</v>
      </c>
    </row>
    <row r="1561" spans="1:30" x14ac:dyDescent="0.3">
      <c r="A1561" s="8" t="s">
        <v>30</v>
      </c>
      <c r="B1561" s="8" t="s">
        <v>2890</v>
      </c>
      <c r="C1561" s="8">
        <v>1600</v>
      </c>
      <c r="D1561" s="8">
        <v>160001094</v>
      </c>
      <c r="E1561" s="8">
        <v>0</v>
      </c>
      <c r="F1561" s="8" t="s">
        <v>3231</v>
      </c>
      <c r="G1561" s="8" t="s">
        <v>3232</v>
      </c>
      <c r="H1561" s="8" t="s">
        <v>34</v>
      </c>
      <c r="I1561" s="8">
        <v>64</v>
      </c>
      <c r="J1561" s="8">
        <v>15</v>
      </c>
      <c r="K1561" s="8">
        <v>0</v>
      </c>
      <c r="L1561" s="8" t="s">
        <v>73</v>
      </c>
      <c r="M1561" s="8" t="s">
        <v>3233</v>
      </c>
      <c r="N1561" s="8"/>
      <c r="O1561" s="8" t="s">
        <v>38</v>
      </c>
      <c r="P1561" s="9">
        <v>1308214.3700000001</v>
      </c>
      <c r="Q1561" s="9">
        <v>0</v>
      </c>
      <c r="R1561" s="9">
        <v>0</v>
      </c>
      <c r="S1561" s="9">
        <v>0</v>
      </c>
      <c r="T1561" s="9">
        <f t="shared" si="231"/>
        <v>1308214.3700000001</v>
      </c>
      <c r="U1561" s="9">
        <v>-389753</v>
      </c>
      <c r="V1561" s="9">
        <v>-62424</v>
      </c>
      <c r="W1561" s="9">
        <v>0</v>
      </c>
      <c r="X1561" s="9">
        <v>-62424</v>
      </c>
      <c r="Y1561" s="9">
        <v>0</v>
      </c>
      <c r="Z1561" s="9">
        <v>0</v>
      </c>
      <c r="AA1561" s="9">
        <f>U1561+X1561+Y1561+Z1561</f>
        <v>-452177</v>
      </c>
      <c r="AB1561" s="9">
        <v>171207.47400000005</v>
      </c>
      <c r="AC1561" s="9">
        <f t="shared" si="232"/>
        <v>918461.37000000011</v>
      </c>
      <c r="AD1561" s="9">
        <f>T1561+AA1561-AB1561</f>
        <v>684829.89600000007</v>
      </c>
    </row>
    <row r="1562" spans="1:30" x14ac:dyDescent="0.3">
      <c r="A1562" s="8" t="s">
        <v>30</v>
      </c>
      <c r="B1562" s="8" t="s">
        <v>2890</v>
      </c>
      <c r="C1562" s="8">
        <v>1600</v>
      </c>
      <c r="D1562" s="8">
        <v>160001139</v>
      </c>
      <c r="E1562" s="8">
        <v>0</v>
      </c>
      <c r="F1562" s="8" t="s">
        <v>3234</v>
      </c>
      <c r="G1562" s="8" t="s">
        <v>1552</v>
      </c>
      <c r="H1562" s="8" t="s">
        <v>34</v>
      </c>
      <c r="I1562" s="8">
        <v>1</v>
      </c>
      <c r="J1562" s="8">
        <v>15</v>
      </c>
      <c r="K1562" s="8">
        <v>0</v>
      </c>
      <c r="L1562" s="8" t="s">
        <v>1046</v>
      </c>
      <c r="M1562" s="8" t="s">
        <v>3235</v>
      </c>
      <c r="N1562" s="8"/>
      <c r="O1562" s="8" t="s">
        <v>38</v>
      </c>
      <c r="P1562" s="9">
        <v>71000</v>
      </c>
      <c r="Q1562" s="9">
        <v>0</v>
      </c>
      <c r="R1562" s="9">
        <v>0</v>
      </c>
      <c r="S1562" s="9">
        <v>0</v>
      </c>
      <c r="T1562" s="9">
        <f t="shared" si="231"/>
        <v>71000</v>
      </c>
      <c r="U1562" s="9">
        <v>-20353</v>
      </c>
      <c r="V1562" s="9">
        <v>-3388</v>
      </c>
      <c r="W1562" s="9">
        <v>0</v>
      </c>
      <c r="X1562" s="9">
        <v>-3388</v>
      </c>
      <c r="Y1562" s="9">
        <v>0</v>
      </c>
      <c r="Z1562" s="9">
        <v>0</v>
      </c>
      <c r="AA1562" s="9">
        <f t="shared" si="234"/>
        <v>-23741</v>
      </c>
      <c r="AB1562" s="9">
        <v>0</v>
      </c>
      <c r="AC1562" s="9">
        <f t="shared" si="232"/>
        <v>50647</v>
      </c>
      <c r="AD1562" s="9">
        <f t="shared" si="233"/>
        <v>47259</v>
      </c>
    </row>
    <row r="1563" spans="1:30" x14ac:dyDescent="0.3">
      <c r="A1563" s="8" t="s">
        <v>30</v>
      </c>
      <c r="B1563" s="8" t="s">
        <v>2890</v>
      </c>
      <c r="C1563" s="8">
        <v>1600</v>
      </c>
      <c r="D1563" s="8">
        <v>160001140</v>
      </c>
      <c r="E1563" s="8">
        <v>0</v>
      </c>
      <c r="F1563" s="8" t="s">
        <v>3236</v>
      </c>
      <c r="G1563" s="8" t="s">
        <v>3237</v>
      </c>
      <c r="H1563" s="8" t="s">
        <v>34</v>
      </c>
      <c r="I1563" s="8">
        <v>1</v>
      </c>
      <c r="J1563" s="8">
        <v>15</v>
      </c>
      <c r="K1563" s="8">
        <v>0</v>
      </c>
      <c r="L1563" s="8" t="s">
        <v>1046</v>
      </c>
      <c r="M1563" s="8" t="s">
        <v>3235</v>
      </c>
      <c r="N1563" s="8"/>
      <c r="O1563" s="8" t="s">
        <v>38</v>
      </c>
      <c r="P1563" s="9">
        <v>45000</v>
      </c>
      <c r="Q1563" s="9">
        <v>0</v>
      </c>
      <c r="R1563" s="9">
        <v>0</v>
      </c>
      <c r="S1563" s="9">
        <v>0</v>
      </c>
      <c r="T1563" s="9">
        <f t="shared" si="231"/>
        <v>45000</v>
      </c>
      <c r="U1563" s="9">
        <v>-12899</v>
      </c>
      <c r="V1563" s="9">
        <v>-2147</v>
      </c>
      <c r="W1563" s="9">
        <v>0</v>
      </c>
      <c r="X1563" s="9">
        <v>-2147</v>
      </c>
      <c r="Y1563" s="9">
        <v>0</v>
      </c>
      <c r="Z1563" s="9">
        <v>0</v>
      </c>
      <c r="AA1563" s="9">
        <f t="shared" si="234"/>
        <v>-15046</v>
      </c>
      <c r="AB1563" s="9">
        <v>0</v>
      </c>
      <c r="AC1563" s="9">
        <f t="shared" si="232"/>
        <v>32101</v>
      </c>
      <c r="AD1563" s="9">
        <f t="shared" si="233"/>
        <v>29954</v>
      </c>
    </row>
    <row r="1564" spans="1:30" x14ac:dyDescent="0.3">
      <c r="A1564" s="8" t="s">
        <v>30</v>
      </c>
      <c r="B1564" s="8" t="s">
        <v>2890</v>
      </c>
      <c r="C1564" s="8">
        <v>1600</v>
      </c>
      <c r="D1564" s="8">
        <v>160001217</v>
      </c>
      <c r="E1564" s="8">
        <v>0</v>
      </c>
      <c r="F1564" s="8" t="s">
        <v>3238</v>
      </c>
      <c r="G1564" s="8" t="s">
        <v>3239</v>
      </c>
      <c r="H1564" s="8" t="s">
        <v>34</v>
      </c>
      <c r="I1564" s="8">
        <v>1</v>
      </c>
      <c r="J1564" s="8">
        <v>15</v>
      </c>
      <c r="K1564" s="8">
        <v>0</v>
      </c>
      <c r="L1564" s="8" t="s">
        <v>172</v>
      </c>
      <c r="M1564" s="8" t="s">
        <v>460</v>
      </c>
      <c r="N1564" s="8"/>
      <c r="O1564" s="8" t="s">
        <v>38</v>
      </c>
      <c r="P1564" s="9">
        <v>81600</v>
      </c>
      <c r="Q1564" s="9">
        <v>0</v>
      </c>
      <c r="R1564" s="9">
        <v>0</v>
      </c>
      <c r="S1564" s="9">
        <v>0</v>
      </c>
      <c r="T1564" s="9">
        <f t="shared" si="231"/>
        <v>81600</v>
      </c>
      <c r="U1564" s="9">
        <v>-22983</v>
      </c>
      <c r="V1564" s="9">
        <v>-3921</v>
      </c>
      <c r="W1564" s="9">
        <v>0</v>
      </c>
      <c r="X1564" s="9">
        <v>-3921</v>
      </c>
      <c r="Y1564" s="9">
        <v>0</v>
      </c>
      <c r="Z1564" s="9">
        <v>0</v>
      </c>
      <c r="AA1564" s="9">
        <f t="shared" si="234"/>
        <v>-26904</v>
      </c>
      <c r="AB1564" s="9">
        <v>0</v>
      </c>
      <c r="AC1564" s="9">
        <f t="shared" si="232"/>
        <v>58617</v>
      </c>
      <c r="AD1564" s="9">
        <f t="shared" si="233"/>
        <v>54696</v>
      </c>
    </row>
    <row r="1565" spans="1:30" x14ac:dyDescent="0.3">
      <c r="A1565" s="8" t="s">
        <v>30</v>
      </c>
      <c r="B1565" s="8" t="s">
        <v>2890</v>
      </c>
      <c r="C1565" s="8">
        <v>1600</v>
      </c>
      <c r="D1565" s="8">
        <v>160001218</v>
      </c>
      <c r="E1565" s="8">
        <v>0</v>
      </c>
      <c r="F1565" s="8" t="s">
        <v>3240</v>
      </c>
      <c r="G1565" s="8" t="s">
        <v>3241</v>
      </c>
      <c r="H1565" s="8" t="s">
        <v>34</v>
      </c>
      <c r="I1565" s="8">
        <v>1</v>
      </c>
      <c r="J1565" s="8">
        <v>15</v>
      </c>
      <c r="K1565" s="8">
        <v>0</v>
      </c>
      <c r="L1565" s="8" t="s">
        <v>460</v>
      </c>
      <c r="M1565" s="8" t="s">
        <v>460</v>
      </c>
      <c r="N1565" s="8"/>
      <c r="O1565" s="8" t="s">
        <v>38</v>
      </c>
      <c r="P1565" s="9">
        <v>81600</v>
      </c>
      <c r="Q1565" s="9">
        <v>0</v>
      </c>
      <c r="R1565" s="9">
        <v>0</v>
      </c>
      <c r="S1565" s="9">
        <v>0</v>
      </c>
      <c r="T1565" s="9">
        <f t="shared" si="231"/>
        <v>81600</v>
      </c>
      <c r="U1565" s="9">
        <v>-23362</v>
      </c>
      <c r="V1565" s="9">
        <v>-3894</v>
      </c>
      <c r="W1565" s="9">
        <v>0</v>
      </c>
      <c r="X1565" s="9">
        <v>-3894</v>
      </c>
      <c r="Y1565" s="9">
        <v>0</v>
      </c>
      <c r="Z1565" s="9">
        <v>0</v>
      </c>
      <c r="AA1565" s="9">
        <f t="shared" si="234"/>
        <v>-27256</v>
      </c>
      <c r="AB1565" s="9">
        <v>0</v>
      </c>
      <c r="AC1565" s="9">
        <f t="shared" si="232"/>
        <v>58238</v>
      </c>
      <c r="AD1565" s="9">
        <f t="shared" si="233"/>
        <v>54344</v>
      </c>
    </row>
    <row r="1566" spans="1:30" x14ac:dyDescent="0.3">
      <c r="A1566" s="8" t="s">
        <v>30</v>
      </c>
      <c r="B1566" s="8" t="s">
        <v>2890</v>
      </c>
      <c r="C1566" s="8">
        <v>1600</v>
      </c>
      <c r="D1566" s="8">
        <v>160001219</v>
      </c>
      <c r="E1566" s="8">
        <v>0</v>
      </c>
      <c r="F1566" s="8" t="s">
        <v>3242</v>
      </c>
      <c r="G1566" s="8" t="s">
        <v>3243</v>
      </c>
      <c r="H1566" s="8" t="s">
        <v>34</v>
      </c>
      <c r="I1566" s="8">
        <v>1</v>
      </c>
      <c r="J1566" s="8">
        <v>15</v>
      </c>
      <c r="K1566" s="8">
        <v>0</v>
      </c>
      <c r="L1566" s="8" t="s">
        <v>172</v>
      </c>
      <c r="M1566" s="8" t="s">
        <v>1267</v>
      </c>
      <c r="N1566" s="8"/>
      <c r="O1566" s="8" t="s">
        <v>38</v>
      </c>
      <c r="P1566" s="9">
        <v>18500</v>
      </c>
      <c r="Q1566" s="9">
        <v>0</v>
      </c>
      <c r="R1566" s="9">
        <v>0</v>
      </c>
      <c r="S1566" s="9">
        <v>0</v>
      </c>
      <c r="T1566" s="9">
        <f t="shared" si="231"/>
        <v>18500</v>
      </c>
      <c r="U1566" s="9">
        <v>-5221</v>
      </c>
      <c r="V1566" s="9">
        <v>-883</v>
      </c>
      <c r="W1566" s="9">
        <v>0</v>
      </c>
      <c r="X1566" s="9">
        <v>-883</v>
      </c>
      <c r="Y1566" s="9">
        <v>0</v>
      </c>
      <c r="Z1566" s="9">
        <v>0</v>
      </c>
      <c r="AA1566" s="9">
        <f t="shared" si="234"/>
        <v>-6104</v>
      </c>
      <c r="AB1566" s="9">
        <v>0</v>
      </c>
      <c r="AC1566" s="9">
        <f t="shared" si="232"/>
        <v>13279</v>
      </c>
      <c r="AD1566" s="9">
        <f t="shared" si="233"/>
        <v>12396</v>
      </c>
    </row>
    <row r="1567" spans="1:30" x14ac:dyDescent="0.3">
      <c r="A1567" s="8" t="s">
        <v>30</v>
      </c>
      <c r="B1567" s="8" t="s">
        <v>2890</v>
      </c>
      <c r="C1567" s="8">
        <v>1600</v>
      </c>
      <c r="D1567" s="8">
        <v>160001220</v>
      </c>
      <c r="E1567" s="8">
        <v>0</v>
      </c>
      <c r="F1567" s="8" t="s">
        <v>3244</v>
      </c>
      <c r="G1567" s="8" t="s">
        <v>3245</v>
      </c>
      <c r="H1567" s="8" t="s">
        <v>34</v>
      </c>
      <c r="I1567" s="8">
        <v>3</v>
      </c>
      <c r="J1567" s="8">
        <v>15</v>
      </c>
      <c r="K1567" s="8">
        <v>0</v>
      </c>
      <c r="L1567" s="8" t="s">
        <v>172</v>
      </c>
      <c r="M1567" s="8" t="s">
        <v>1267</v>
      </c>
      <c r="N1567" s="8"/>
      <c r="O1567" s="8" t="s">
        <v>38</v>
      </c>
      <c r="P1567" s="9">
        <v>11550</v>
      </c>
      <c r="Q1567" s="9">
        <v>0</v>
      </c>
      <c r="R1567" s="9">
        <v>0</v>
      </c>
      <c r="S1567" s="9">
        <v>0</v>
      </c>
      <c r="T1567" s="9">
        <f t="shared" si="231"/>
        <v>11550</v>
      </c>
      <c r="U1567" s="9">
        <v>-3259</v>
      </c>
      <c r="V1567" s="9">
        <v>-551</v>
      </c>
      <c r="W1567" s="9">
        <v>0</v>
      </c>
      <c r="X1567" s="9">
        <v>-551</v>
      </c>
      <c r="Y1567" s="9">
        <v>0</v>
      </c>
      <c r="Z1567" s="9">
        <v>0</v>
      </c>
      <c r="AA1567" s="9">
        <f t="shared" si="234"/>
        <v>-3810</v>
      </c>
      <c r="AB1567" s="9">
        <v>0</v>
      </c>
      <c r="AC1567" s="9">
        <f t="shared" si="232"/>
        <v>8291</v>
      </c>
      <c r="AD1567" s="9">
        <f t="shared" si="233"/>
        <v>7740</v>
      </c>
    </row>
    <row r="1568" spans="1:30" x14ac:dyDescent="0.3">
      <c r="A1568" s="8" t="s">
        <v>30</v>
      </c>
      <c r="B1568" s="8" t="s">
        <v>2890</v>
      </c>
      <c r="C1568" s="8">
        <v>1600</v>
      </c>
      <c r="D1568" s="8">
        <v>160001221</v>
      </c>
      <c r="E1568" s="8">
        <v>0</v>
      </c>
      <c r="F1568" s="8" t="s">
        <v>3246</v>
      </c>
      <c r="G1568" s="8" t="s">
        <v>1040</v>
      </c>
      <c r="H1568" s="8" t="s">
        <v>34</v>
      </c>
      <c r="I1568" s="8">
        <v>2</v>
      </c>
      <c r="J1568" s="8">
        <v>15</v>
      </c>
      <c r="K1568" s="8">
        <v>0</v>
      </c>
      <c r="L1568" s="8" t="s">
        <v>172</v>
      </c>
      <c r="M1568" s="8" t="s">
        <v>1267</v>
      </c>
      <c r="N1568" s="8"/>
      <c r="O1568" s="8" t="s">
        <v>38</v>
      </c>
      <c r="P1568" s="9">
        <v>41000</v>
      </c>
      <c r="Q1568" s="9">
        <v>0</v>
      </c>
      <c r="R1568" s="9">
        <v>0</v>
      </c>
      <c r="S1568" s="9">
        <v>0</v>
      </c>
      <c r="T1568" s="9">
        <f t="shared" si="231"/>
        <v>41000</v>
      </c>
      <c r="U1568" s="9">
        <v>-11569</v>
      </c>
      <c r="V1568" s="9">
        <v>-1956</v>
      </c>
      <c r="W1568" s="9">
        <v>0</v>
      </c>
      <c r="X1568" s="9">
        <v>-1956</v>
      </c>
      <c r="Y1568" s="9">
        <v>0</v>
      </c>
      <c r="Z1568" s="9">
        <v>0</v>
      </c>
      <c r="AA1568" s="9">
        <f t="shared" si="234"/>
        <v>-13525</v>
      </c>
      <c r="AB1568" s="9">
        <v>0</v>
      </c>
      <c r="AC1568" s="9">
        <f t="shared" si="232"/>
        <v>29431</v>
      </c>
      <c r="AD1568" s="9">
        <f t="shared" si="233"/>
        <v>27475</v>
      </c>
    </row>
    <row r="1569" spans="1:30" x14ac:dyDescent="0.3">
      <c r="A1569" s="8" t="s">
        <v>30</v>
      </c>
      <c r="B1569" s="8" t="s">
        <v>2890</v>
      </c>
      <c r="C1569" s="8">
        <v>1600</v>
      </c>
      <c r="D1569" s="8">
        <v>160001222</v>
      </c>
      <c r="E1569" s="8">
        <v>0</v>
      </c>
      <c r="F1569" s="8" t="s">
        <v>3247</v>
      </c>
      <c r="G1569" s="8" t="s">
        <v>3248</v>
      </c>
      <c r="H1569" s="8" t="s">
        <v>34</v>
      </c>
      <c r="I1569" s="8">
        <v>2</v>
      </c>
      <c r="J1569" s="8">
        <v>15</v>
      </c>
      <c r="K1569" s="8">
        <v>0</v>
      </c>
      <c r="L1569" s="8" t="s">
        <v>172</v>
      </c>
      <c r="M1569" s="8" t="s">
        <v>1267</v>
      </c>
      <c r="N1569" s="8"/>
      <c r="O1569" s="8" t="s">
        <v>38</v>
      </c>
      <c r="P1569" s="9">
        <v>12000</v>
      </c>
      <c r="Q1569" s="9">
        <v>0</v>
      </c>
      <c r="R1569" s="9">
        <v>0</v>
      </c>
      <c r="S1569" s="9">
        <v>0</v>
      </c>
      <c r="T1569" s="9">
        <f t="shared" si="231"/>
        <v>12000</v>
      </c>
      <c r="U1569" s="9">
        <v>-3386</v>
      </c>
      <c r="V1569" s="9">
        <v>-573</v>
      </c>
      <c r="W1569" s="9">
        <v>0</v>
      </c>
      <c r="X1569" s="9">
        <v>-573</v>
      </c>
      <c r="Y1569" s="9">
        <v>0</v>
      </c>
      <c r="Z1569" s="9">
        <v>0</v>
      </c>
      <c r="AA1569" s="9">
        <f t="shared" si="234"/>
        <v>-3959</v>
      </c>
      <c r="AB1569" s="9">
        <v>0</v>
      </c>
      <c r="AC1569" s="9">
        <f t="shared" si="232"/>
        <v>8614</v>
      </c>
      <c r="AD1569" s="9">
        <f t="shared" si="233"/>
        <v>8041</v>
      </c>
    </row>
    <row r="1570" spans="1:30" x14ac:dyDescent="0.3">
      <c r="A1570" s="8" t="s">
        <v>30</v>
      </c>
      <c r="B1570" s="8" t="s">
        <v>2890</v>
      </c>
      <c r="C1570" s="8">
        <v>1600</v>
      </c>
      <c r="D1570" s="8">
        <v>160001223</v>
      </c>
      <c r="E1570" s="8">
        <v>0</v>
      </c>
      <c r="F1570" s="8" t="s">
        <v>3249</v>
      </c>
      <c r="G1570" s="8" t="s">
        <v>3250</v>
      </c>
      <c r="H1570" s="8" t="s">
        <v>34</v>
      </c>
      <c r="I1570" s="8">
        <v>1</v>
      </c>
      <c r="J1570" s="8">
        <v>15</v>
      </c>
      <c r="K1570" s="8">
        <v>0</v>
      </c>
      <c r="L1570" s="8" t="s">
        <v>172</v>
      </c>
      <c r="M1570" s="8" t="s">
        <v>1267</v>
      </c>
      <c r="N1570" s="8"/>
      <c r="O1570" s="8" t="s">
        <v>38</v>
      </c>
      <c r="P1570" s="9">
        <v>272393.15999999997</v>
      </c>
      <c r="Q1570" s="9">
        <v>0</v>
      </c>
      <c r="R1570" s="9">
        <v>0</v>
      </c>
      <c r="S1570" s="9">
        <v>0</v>
      </c>
      <c r="T1570" s="9">
        <f t="shared" si="231"/>
        <v>272393.15999999997</v>
      </c>
      <c r="U1570" s="9">
        <v>-77064</v>
      </c>
      <c r="V1570" s="9">
        <v>-12983</v>
      </c>
      <c r="W1570" s="9">
        <v>0</v>
      </c>
      <c r="X1570" s="9">
        <v>-12983</v>
      </c>
      <c r="Y1570" s="9">
        <v>0</v>
      </c>
      <c r="Z1570" s="9">
        <v>0</v>
      </c>
      <c r="AA1570" s="9">
        <f t="shared" si="234"/>
        <v>-90047</v>
      </c>
      <c r="AB1570" s="9">
        <v>0</v>
      </c>
      <c r="AC1570" s="9">
        <f t="shared" si="232"/>
        <v>195329.15999999997</v>
      </c>
      <c r="AD1570" s="9">
        <f t="shared" si="233"/>
        <v>182346.15999999997</v>
      </c>
    </row>
    <row r="1571" spans="1:30" x14ac:dyDescent="0.3">
      <c r="A1571" s="8" t="s">
        <v>30</v>
      </c>
      <c r="B1571" s="8" t="s">
        <v>2890</v>
      </c>
      <c r="C1571" s="8">
        <v>1600</v>
      </c>
      <c r="D1571" s="8">
        <v>160001224</v>
      </c>
      <c r="E1571" s="8">
        <v>0</v>
      </c>
      <c r="F1571" s="8" t="s">
        <v>3251</v>
      </c>
      <c r="G1571" s="8" t="s">
        <v>1561</v>
      </c>
      <c r="H1571" s="8" t="s">
        <v>34</v>
      </c>
      <c r="I1571" s="8">
        <v>1</v>
      </c>
      <c r="J1571" s="8">
        <v>15</v>
      </c>
      <c r="K1571" s="8">
        <v>0</v>
      </c>
      <c r="L1571" s="8" t="s">
        <v>172</v>
      </c>
      <c r="M1571" s="8" t="s">
        <v>3252</v>
      </c>
      <c r="N1571" s="8"/>
      <c r="O1571" s="8" t="s">
        <v>38</v>
      </c>
      <c r="P1571" s="9">
        <v>210086.51</v>
      </c>
      <c r="Q1571" s="9">
        <v>0</v>
      </c>
      <c r="R1571" s="9">
        <v>0</v>
      </c>
      <c r="S1571" s="9">
        <v>0</v>
      </c>
      <c r="T1571" s="9">
        <f t="shared" si="231"/>
        <v>210086.51</v>
      </c>
      <c r="U1571" s="9">
        <v>-59455</v>
      </c>
      <c r="V1571" s="9">
        <v>-10025</v>
      </c>
      <c r="W1571" s="9">
        <v>0</v>
      </c>
      <c r="X1571" s="9">
        <v>-10025</v>
      </c>
      <c r="Y1571" s="9">
        <v>0</v>
      </c>
      <c r="Z1571" s="9">
        <v>0</v>
      </c>
      <c r="AA1571" s="9">
        <f t="shared" si="234"/>
        <v>-69480</v>
      </c>
      <c r="AB1571" s="9">
        <v>0</v>
      </c>
      <c r="AC1571" s="9">
        <f t="shared" si="232"/>
        <v>150631.51</v>
      </c>
      <c r="AD1571" s="9">
        <f t="shared" si="233"/>
        <v>140606.51</v>
      </c>
    </row>
    <row r="1572" spans="1:30" x14ac:dyDescent="0.3">
      <c r="A1572" s="8" t="s">
        <v>30</v>
      </c>
      <c r="B1572" s="8" t="s">
        <v>2890</v>
      </c>
      <c r="C1572" s="8">
        <v>1600</v>
      </c>
      <c r="D1572" s="8">
        <v>160001225</v>
      </c>
      <c r="E1572" s="8">
        <v>0</v>
      </c>
      <c r="F1572" s="8" t="s">
        <v>3253</v>
      </c>
      <c r="G1572" s="8" t="s">
        <v>1561</v>
      </c>
      <c r="H1572" s="8" t="s">
        <v>34</v>
      </c>
      <c r="I1572" s="8">
        <v>1</v>
      </c>
      <c r="J1572" s="8">
        <v>15</v>
      </c>
      <c r="K1572" s="8">
        <v>0</v>
      </c>
      <c r="L1572" s="8" t="s">
        <v>172</v>
      </c>
      <c r="M1572" s="8" t="s">
        <v>3252</v>
      </c>
      <c r="N1572" s="8"/>
      <c r="O1572" s="8" t="s">
        <v>38</v>
      </c>
      <c r="P1572" s="9">
        <v>196799.96</v>
      </c>
      <c r="Q1572" s="9">
        <v>0</v>
      </c>
      <c r="R1572" s="9">
        <v>0</v>
      </c>
      <c r="S1572" s="9">
        <v>0</v>
      </c>
      <c r="T1572" s="9">
        <f t="shared" si="231"/>
        <v>196799.96</v>
      </c>
      <c r="U1572" s="9">
        <v>-55695</v>
      </c>
      <c r="V1572" s="9">
        <v>-9391</v>
      </c>
      <c r="W1572" s="9">
        <v>0</v>
      </c>
      <c r="X1572" s="9">
        <v>-9391</v>
      </c>
      <c r="Y1572" s="9">
        <v>0</v>
      </c>
      <c r="Z1572" s="9">
        <v>0</v>
      </c>
      <c r="AA1572" s="9">
        <f t="shared" si="234"/>
        <v>-65086</v>
      </c>
      <c r="AB1572" s="9">
        <v>0</v>
      </c>
      <c r="AC1572" s="9">
        <f t="shared" si="232"/>
        <v>141104.95999999999</v>
      </c>
      <c r="AD1572" s="9">
        <f t="shared" si="233"/>
        <v>131713.96</v>
      </c>
    </row>
    <row r="1573" spans="1:30" x14ac:dyDescent="0.3">
      <c r="A1573" s="8" t="s">
        <v>30</v>
      </c>
      <c r="B1573" s="8" t="s">
        <v>2890</v>
      </c>
      <c r="C1573" s="8">
        <v>1600</v>
      </c>
      <c r="D1573" s="8">
        <v>160001263</v>
      </c>
      <c r="E1573" s="8">
        <v>0</v>
      </c>
      <c r="F1573" s="8" t="s">
        <v>3254</v>
      </c>
      <c r="G1573" s="8" t="s">
        <v>3255</v>
      </c>
      <c r="H1573" s="8" t="s">
        <v>34</v>
      </c>
      <c r="I1573" s="8">
        <v>8</v>
      </c>
      <c r="J1573" s="8">
        <v>15</v>
      </c>
      <c r="K1573" s="8">
        <v>0</v>
      </c>
      <c r="L1573" s="8" t="s">
        <v>77</v>
      </c>
      <c r="M1573" s="8" t="s">
        <v>3256</v>
      </c>
      <c r="N1573" s="8"/>
      <c r="O1573" s="8" t="s">
        <v>38</v>
      </c>
      <c r="P1573" s="9">
        <v>62800</v>
      </c>
      <c r="Q1573" s="9">
        <v>0</v>
      </c>
      <c r="R1573" s="9">
        <v>0</v>
      </c>
      <c r="S1573" s="9">
        <v>0</v>
      </c>
      <c r="T1573" s="9">
        <f t="shared" si="231"/>
        <v>62800</v>
      </c>
      <c r="U1573" s="9">
        <v>-17521</v>
      </c>
      <c r="V1573" s="9">
        <v>-2997</v>
      </c>
      <c r="W1573" s="9">
        <v>0</v>
      </c>
      <c r="X1573" s="9">
        <v>-2997</v>
      </c>
      <c r="Y1573" s="9">
        <v>0</v>
      </c>
      <c r="Z1573" s="9">
        <v>0</v>
      </c>
      <c r="AA1573" s="9">
        <f t="shared" si="234"/>
        <v>-20518</v>
      </c>
      <c r="AB1573" s="9">
        <v>0</v>
      </c>
      <c r="AC1573" s="9">
        <f t="shared" si="232"/>
        <v>45279</v>
      </c>
      <c r="AD1573" s="9">
        <f t="shared" si="233"/>
        <v>42282</v>
      </c>
    </row>
    <row r="1574" spans="1:30" x14ac:dyDescent="0.3">
      <c r="A1574" s="8" t="s">
        <v>30</v>
      </c>
      <c r="B1574" s="8" t="s">
        <v>2890</v>
      </c>
      <c r="C1574" s="8">
        <v>1600</v>
      </c>
      <c r="D1574" s="8">
        <v>160001264</v>
      </c>
      <c r="E1574" s="8">
        <v>0</v>
      </c>
      <c r="F1574" s="8" t="s">
        <v>3257</v>
      </c>
      <c r="G1574" s="8" t="s">
        <v>3258</v>
      </c>
      <c r="H1574" s="8" t="s">
        <v>34</v>
      </c>
      <c r="I1574" s="8">
        <v>3</v>
      </c>
      <c r="J1574" s="8">
        <v>15</v>
      </c>
      <c r="K1574" s="8">
        <v>0</v>
      </c>
      <c r="L1574" s="8" t="s">
        <v>77</v>
      </c>
      <c r="M1574" s="8" t="s">
        <v>3256</v>
      </c>
      <c r="N1574" s="8"/>
      <c r="O1574" s="8" t="s">
        <v>38</v>
      </c>
      <c r="P1574" s="9">
        <v>46050</v>
      </c>
      <c r="Q1574" s="9">
        <v>0</v>
      </c>
      <c r="R1574" s="9">
        <v>0</v>
      </c>
      <c r="S1574" s="9">
        <v>0</v>
      </c>
      <c r="T1574" s="9">
        <f t="shared" si="231"/>
        <v>46050</v>
      </c>
      <c r="U1574" s="9">
        <v>-12849</v>
      </c>
      <c r="V1574" s="9">
        <v>-2197</v>
      </c>
      <c r="W1574" s="9">
        <v>0</v>
      </c>
      <c r="X1574" s="9">
        <v>-2197</v>
      </c>
      <c r="Y1574" s="9">
        <v>0</v>
      </c>
      <c r="Z1574" s="9">
        <v>0</v>
      </c>
      <c r="AA1574" s="9">
        <f t="shared" si="234"/>
        <v>-15046</v>
      </c>
      <c r="AB1574" s="9">
        <v>0</v>
      </c>
      <c r="AC1574" s="9">
        <f t="shared" si="232"/>
        <v>33201</v>
      </c>
      <c r="AD1574" s="9">
        <f t="shared" si="233"/>
        <v>31004</v>
      </c>
    </row>
    <row r="1575" spans="1:30" x14ac:dyDescent="0.3">
      <c r="A1575" s="8" t="s">
        <v>30</v>
      </c>
      <c r="B1575" s="8" t="s">
        <v>2890</v>
      </c>
      <c r="C1575" s="8">
        <v>1600</v>
      </c>
      <c r="D1575" s="8">
        <v>160001265</v>
      </c>
      <c r="E1575" s="8">
        <v>0</v>
      </c>
      <c r="F1575" s="8" t="s">
        <v>3259</v>
      </c>
      <c r="G1575" s="8" t="s">
        <v>3260</v>
      </c>
      <c r="H1575" s="8" t="s">
        <v>34</v>
      </c>
      <c r="I1575" s="8">
        <v>1</v>
      </c>
      <c r="J1575" s="8">
        <v>15</v>
      </c>
      <c r="K1575" s="8">
        <v>0</v>
      </c>
      <c r="L1575" s="8" t="s">
        <v>77</v>
      </c>
      <c r="M1575" s="8" t="s">
        <v>3261</v>
      </c>
      <c r="N1575" s="8"/>
      <c r="O1575" s="8" t="s">
        <v>38</v>
      </c>
      <c r="P1575" s="9">
        <v>7500</v>
      </c>
      <c r="Q1575" s="9">
        <v>0</v>
      </c>
      <c r="R1575" s="9">
        <v>0</v>
      </c>
      <c r="S1575" s="9">
        <v>0</v>
      </c>
      <c r="T1575" s="9">
        <f t="shared" si="231"/>
        <v>7500</v>
      </c>
      <c r="U1575" s="9">
        <v>-2125</v>
      </c>
      <c r="V1575" s="9">
        <v>-358</v>
      </c>
      <c r="W1575" s="9">
        <v>0</v>
      </c>
      <c r="X1575" s="9">
        <v>-358</v>
      </c>
      <c r="Y1575" s="9">
        <v>0</v>
      </c>
      <c r="Z1575" s="9">
        <v>0</v>
      </c>
      <c r="AA1575" s="9">
        <f t="shared" si="234"/>
        <v>-2483</v>
      </c>
      <c r="AB1575" s="9">
        <v>0</v>
      </c>
      <c r="AC1575" s="9">
        <f t="shared" si="232"/>
        <v>5375</v>
      </c>
      <c r="AD1575" s="9">
        <f t="shared" si="233"/>
        <v>5017</v>
      </c>
    </row>
    <row r="1576" spans="1:30" x14ac:dyDescent="0.3">
      <c r="A1576" s="8" t="s">
        <v>30</v>
      </c>
      <c r="B1576" s="8" t="s">
        <v>2890</v>
      </c>
      <c r="C1576" s="8">
        <v>1600</v>
      </c>
      <c r="D1576" s="8">
        <v>160001266</v>
      </c>
      <c r="E1576" s="8">
        <v>0</v>
      </c>
      <c r="F1576" s="8" t="s">
        <v>3262</v>
      </c>
      <c r="G1576" s="8" t="s">
        <v>3263</v>
      </c>
      <c r="H1576" s="8" t="s">
        <v>34</v>
      </c>
      <c r="I1576" s="8">
        <v>1</v>
      </c>
      <c r="J1576" s="8">
        <v>15</v>
      </c>
      <c r="K1576" s="8">
        <v>0</v>
      </c>
      <c r="L1576" s="8" t="s">
        <v>77</v>
      </c>
      <c r="M1576" s="8" t="s">
        <v>3261</v>
      </c>
      <c r="N1576" s="8"/>
      <c r="O1576" s="8" t="s">
        <v>38</v>
      </c>
      <c r="P1576" s="9">
        <v>7500</v>
      </c>
      <c r="Q1576" s="9">
        <v>0</v>
      </c>
      <c r="R1576" s="9">
        <v>0</v>
      </c>
      <c r="S1576" s="9">
        <v>0</v>
      </c>
      <c r="T1576" s="9">
        <f t="shared" si="231"/>
        <v>7500</v>
      </c>
      <c r="U1576" s="9">
        <v>-2125</v>
      </c>
      <c r="V1576" s="9">
        <v>-358</v>
      </c>
      <c r="W1576" s="9">
        <v>0</v>
      </c>
      <c r="X1576" s="9">
        <v>-358</v>
      </c>
      <c r="Y1576" s="9">
        <v>0</v>
      </c>
      <c r="Z1576" s="9">
        <v>0</v>
      </c>
      <c r="AA1576" s="9">
        <f t="shared" si="234"/>
        <v>-2483</v>
      </c>
      <c r="AB1576" s="9">
        <v>0</v>
      </c>
      <c r="AC1576" s="9">
        <f t="shared" si="232"/>
        <v>5375</v>
      </c>
      <c r="AD1576" s="9">
        <f t="shared" si="233"/>
        <v>5017</v>
      </c>
    </row>
    <row r="1577" spans="1:30" x14ac:dyDescent="0.3">
      <c r="A1577" s="8" t="s">
        <v>30</v>
      </c>
      <c r="B1577" s="8" t="s">
        <v>2890</v>
      </c>
      <c r="C1577" s="8">
        <v>1600</v>
      </c>
      <c r="D1577" s="8">
        <v>160001267</v>
      </c>
      <c r="E1577" s="8">
        <v>0</v>
      </c>
      <c r="F1577" s="8" t="s">
        <v>3264</v>
      </c>
      <c r="G1577" s="8" t="s">
        <v>3265</v>
      </c>
      <c r="H1577" s="8" t="s">
        <v>34</v>
      </c>
      <c r="I1577" s="8">
        <v>2</v>
      </c>
      <c r="J1577" s="8">
        <v>15</v>
      </c>
      <c r="K1577" s="8">
        <v>0</v>
      </c>
      <c r="L1577" s="8" t="s">
        <v>77</v>
      </c>
      <c r="M1577" s="8" t="s">
        <v>3261</v>
      </c>
      <c r="N1577" s="8"/>
      <c r="O1577" s="8" t="s">
        <v>38</v>
      </c>
      <c r="P1577" s="9">
        <v>14600</v>
      </c>
      <c r="Q1577" s="9">
        <v>0</v>
      </c>
      <c r="R1577" s="9">
        <v>0</v>
      </c>
      <c r="S1577" s="9">
        <v>0</v>
      </c>
      <c r="T1577" s="9">
        <f t="shared" si="231"/>
        <v>14600</v>
      </c>
      <c r="U1577" s="9">
        <v>-4138</v>
      </c>
      <c r="V1577" s="9">
        <v>-697</v>
      </c>
      <c r="W1577" s="9">
        <v>0</v>
      </c>
      <c r="X1577" s="9">
        <v>-697</v>
      </c>
      <c r="Y1577" s="9">
        <v>0</v>
      </c>
      <c r="Z1577" s="9">
        <v>0</v>
      </c>
      <c r="AA1577" s="9">
        <f t="shared" si="234"/>
        <v>-4835</v>
      </c>
      <c r="AB1577" s="9">
        <v>0</v>
      </c>
      <c r="AC1577" s="9">
        <f t="shared" si="232"/>
        <v>10462</v>
      </c>
      <c r="AD1577" s="9">
        <f t="shared" si="233"/>
        <v>9765</v>
      </c>
    </row>
    <row r="1578" spans="1:30" x14ac:dyDescent="0.3">
      <c r="A1578" s="8" t="s">
        <v>30</v>
      </c>
      <c r="B1578" s="8" t="s">
        <v>2890</v>
      </c>
      <c r="C1578" s="8">
        <v>1600</v>
      </c>
      <c r="D1578" s="8">
        <v>160001303</v>
      </c>
      <c r="E1578" s="8">
        <v>0</v>
      </c>
      <c r="F1578" s="8" t="s">
        <v>3266</v>
      </c>
      <c r="G1578" s="8" t="s">
        <v>3267</v>
      </c>
      <c r="H1578" s="8" t="s">
        <v>34</v>
      </c>
      <c r="I1578" s="8">
        <v>1</v>
      </c>
      <c r="J1578" s="8">
        <v>15</v>
      </c>
      <c r="K1578" s="8">
        <v>0</v>
      </c>
      <c r="L1578" s="8" t="s">
        <v>1059</v>
      </c>
      <c r="M1578" s="8" t="s">
        <v>1059</v>
      </c>
      <c r="N1578" s="8"/>
      <c r="O1578" s="8" t="s">
        <v>38</v>
      </c>
      <c r="P1578" s="9">
        <v>19800</v>
      </c>
      <c r="Q1578" s="9">
        <v>0</v>
      </c>
      <c r="R1578" s="9">
        <v>0</v>
      </c>
      <c r="S1578" s="9">
        <v>0</v>
      </c>
      <c r="T1578" s="9">
        <f t="shared" si="231"/>
        <v>19800</v>
      </c>
      <c r="U1578" s="9">
        <v>-5329</v>
      </c>
      <c r="V1578" s="9">
        <v>-945</v>
      </c>
      <c r="W1578" s="9">
        <v>0</v>
      </c>
      <c r="X1578" s="9">
        <v>-945</v>
      </c>
      <c r="Y1578" s="9">
        <v>0</v>
      </c>
      <c r="Z1578" s="9">
        <v>0</v>
      </c>
      <c r="AA1578" s="9">
        <f t="shared" si="234"/>
        <v>-6274</v>
      </c>
      <c r="AB1578" s="9">
        <v>0</v>
      </c>
      <c r="AC1578" s="9">
        <f t="shared" si="232"/>
        <v>14471</v>
      </c>
      <c r="AD1578" s="9">
        <f t="shared" si="233"/>
        <v>13526</v>
      </c>
    </row>
    <row r="1579" spans="1:30" x14ac:dyDescent="0.3">
      <c r="A1579" s="8" t="s">
        <v>30</v>
      </c>
      <c r="B1579" s="8" t="s">
        <v>2890</v>
      </c>
      <c r="C1579" s="8">
        <v>1600</v>
      </c>
      <c r="D1579" s="8">
        <v>160001487</v>
      </c>
      <c r="E1579" s="8">
        <v>0</v>
      </c>
      <c r="F1579" s="8" t="s">
        <v>3268</v>
      </c>
      <c r="G1579" s="8" t="s">
        <v>3269</v>
      </c>
      <c r="H1579" s="8" t="s">
        <v>34</v>
      </c>
      <c r="I1579" s="8">
        <v>1</v>
      </c>
      <c r="J1579" s="8">
        <v>15</v>
      </c>
      <c r="K1579" s="8">
        <v>0</v>
      </c>
      <c r="L1579" s="8" t="s">
        <v>91</v>
      </c>
      <c r="M1579" s="8" t="s">
        <v>1182</v>
      </c>
      <c r="N1579" s="8"/>
      <c r="O1579" s="8" t="s">
        <v>38</v>
      </c>
      <c r="P1579" s="9">
        <v>52224.78</v>
      </c>
      <c r="Q1579" s="9">
        <v>0</v>
      </c>
      <c r="R1579" s="9">
        <v>0</v>
      </c>
      <c r="S1579" s="9">
        <v>0</v>
      </c>
      <c r="T1579" s="9">
        <f t="shared" si="231"/>
        <v>52224.78</v>
      </c>
      <c r="U1579" s="9">
        <v>-12561</v>
      </c>
      <c r="V1579" s="9">
        <v>-2492</v>
      </c>
      <c r="W1579" s="9">
        <v>0</v>
      </c>
      <c r="X1579" s="9">
        <v>-2492</v>
      </c>
      <c r="Y1579" s="9">
        <v>0</v>
      </c>
      <c r="Z1579" s="9">
        <v>0</v>
      </c>
      <c r="AA1579" s="9">
        <f t="shared" si="234"/>
        <v>-15053</v>
      </c>
      <c r="AB1579" s="9">
        <v>0</v>
      </c>
      <c r="AC1579" s="9">
        <f t="shared" si="232"/>
        <v>39663.78</v>
      </c>
      <c r="AD1579" s="9">
        <f t="shared" si="233"/>
        <v>37171.78</v>
      </c>
    </row>
    <row r="1580" spans="1:30" x14ac:dyDescent="0.3">
      <c r="A1580" s="8" t="s">
        <v>30</v>
      </c>
      <c r="B1580" s="8" t="s">
        <v>2890</v>
      </c>
      <c r="C1580" s="8">
        <v>1600</v>
      </c>
      <c r="D1580" s="8">
        <v>160001489</v>
      </c>
      <c r="E1580" s="8">
        <v>0</v>
      </c>
      <c r="F1580" s="8" t="s">
        <v>3270</v>
      </c>
      <c r="G1580" s="8" t="s">
        <v>3271</v>
      </c>
      <c r="H1580" s="8" t="s">
        <v>34</v>
      </c>
      <c r="I1580" s="8">
        <v>3</v>
      </c>
      <c r="J1580" s="8">
        <v>15</v>
      </c>
      <c r="K1580" s="8">
        <v>0</v>
      </c>
      <c r="L1580" s="8" t="s">
        <v>91</v>
      </c>
      <c r="M1580" s="8" t="s">
        <v>3272</v>
      </c>
      <c r="N1580" s="8"/>
      <c r="O1580" s="8" t="s">
        <v>38</v>
      </c>
      <c r="P1580" s="9">
        <v>15079.9</v>
      </c>
      <c r="Q1580" s="9">
        <v>0</v>
      </c>
      <c r="R1580" s="9">
        <v>0</v>
      </c>
      <c r="S1580" s="9">
        <v>0</v>
      </c>
      <c r="T1580" s="9">
        <f t="shared" si="231"/>
        <v>15079.9</v>
      </c>
      <c r="U1580" s="9">
        <v>-3650</v>
      </c>
      <c r="V1580" s="9">
        <v>-720</v>
      </c>
      <c r="W1580" s="9">
        <v>0</v>
      </c>
      <c r="X1580" s="9">
        <v>-720</v>
      </c>
      <c r="Y1580" s="9">
        <v>0</v>
      </c>
      <c r="Z1580" s="9">
        <v>0</v>
      </c>
      <c r="AA1580" s="9">
        <f t="shared" si="234"/>
        <v>-4370</v>
      </c>
      <c r="AB1580" s="9">
        <v>0</v>
      </c>
      <c r="AC1580" s="9">
        <f t="shared" si="232"/>
        <v>11429.9</v>
      </c>
      <c r="AD1580" s="9">
        <f t="shared" si="233"/>
        <v>10709.9</v>
      </c>
    </row>
    <row r="1581" spans="1:30" x14ac:dyDescent="0.3">
      <c r="A1581" s="8" t="s">
        <v>30</v>
      </c>
      <c r="B1581" s="8" t="s">
        <v>2890</v>
      </c>
      <c r="C1581" s="8">
        <v>1600</v>
      </c>
      <c r="D1581" s="8">
        <v>160001551</v>
      </c>
      <c r="E1581" s="8">
        <v>0</v>
      </c>
      <c r="F1581" s="8" t="s">
        <v>3273</v>
      </c>
      <c r="G1581" s="8" t="s">
        <v>3274</v>
      </c>
      <c r="H1581" s="8" t="s">
        <v>34</v>
      </c>
      <c r="I1581" s="8">
        <v>1</v>
      </c>
      <c r="J1581" s="8">
        <v>15</v>
      </c>
      <c r="K1581" s="8">
        <v>0</v>
      </c>
      <c r="L1581" s="8" t="s">
        <v>188</v>
      </c>
      <c r="M1581" s="8" t="s">
        <v>3275</v>
      </c>
      <c r="N1581" s="8"/>
      <c r="O1581" s="8" t="s">
        <v>38</v>
      </c>
      <c r="P1581" s="9">
        <v>214277.56</v>
      </c>
      <c r="Q1581" s="9">
        <v>0</v>
      </c>
      <c r="R1581" s="9">
        <v>0</v>
      </c>
      <c r="S1581" s="9">
        <v>0</v>
      </c>
      <c r="T1581" s="9">
        <f t="shared" si="231"/>
        <v>214277.56</v>
      </c>
      <c r="U1581" s="9">
        <v>-50491</v>
      </c>
      <c r="V1581" s="9">
        <v>-10225</v>
      </c>
      <c r="W1581" s="9">
        <v>0</v>
      </c>
      <c r="X1581" s="9">
        <v>-10225</v>
      </c>
      <c r="Y1581" s="9">
        <v>0</v>
      </c>
      <c r="Z1581" s="9">
        <v>0</v>
      </c>
      <c r="AA1581" s="9">
        <f t="shared" si="234"/>
        <v>-60716</v>
      </c>
      <c r="AB1581" s="9">
        <v>0</v>
      </c>
      <c r="AC1581" s="9">
        <f t="shared" si="232"/>
        <v>163786.56</v>
      </c>
      <c r="AD1581" s="9">
        <f t="shared" si="233"/>
        <v>153561.56</v>
      </c>
    </row>
    <row r="1582" spans="1:30" x14ac:dyDescent="0.3">
      <c r="A1582" s="8" t="s">
        <v>30</v>
      </c>
      <c r="B1582" s="8" t="s">
        <v>2890</v>
      </c>
      <c r="C1582" s="8">
        <v>1600</v>
      </c>
      <c r="D1582" s="8">
        <v>160001578</v>
      </c>
      <c r="E1582" s="8">
        <v>0</v>
      </c>
      <c r="F1582" s="8" t="s">
        <v>3276</v>
      </c>
      <c r="G1582" s="8" t="s">
        <v>1040</v>
      </c>
      <c r="H1582" s="8" t="s">
        <v>34</v>
      </c>
      <c r="I1582" s="8">
        <v>4</v>
      </c>
      <c r="J1582" s="8">
        <v>13</v>
      </c>
      <c r="K1582" s="8">
        <v>8</v>
      </c>
      <c r="L1582" s="8" t="s">
        <v>1285</v>
      </c>
      <c r="M1582" s="8" t="s">
        <v>1285</v>
      </c>
      <c r="N1582" s="8"/>
      <c r="O1582" s="8" t="s">
        <v>38</v>
      </c>
      <c r="P1582" s="9">
        <v>44655</v>
      </c>
      <c r="Q1582" s="9">
        <v>0</v>
      </c>
      <c r="R1582" s="9">
        <v>0</v>
      </c>
      <c r="S1582" s="9">
        <v>0</v>
      </c>
      <c r="T1582" s="9">
        <f t="shared" si="231"/>
        <v>44655</v>
      </c>
      <c r="U1582" s="9">
        <v>-13967</v>
      </c>
      <c r="V1582" s="9">
        <v>-2144</v>
      </c>
      <c r="W1582" s="9">
        <v>0</v>
      </c>
      <c r="X1582" s="9">
        <v>-2144</v>
      </c>
      <c r="Y1582" s="9">
        <v>0</v>
      </c>
      <c r="Z1582" s="9">
        <v>0</v>
      </c>
      <c r="AA1582" s="9">
        <f t="shared" si="234"/>
        <v>-16111</v>
      </c>
      <c r="AB1582" s="9">
        <v>0</v>
      </c>
      <c r="AC1582" s="9">
        <f t="shared" si="232"/>
        <v>30688</v>
      </c>
      <c r="AD1582" s="9">
        <f t="shared" si="233"/>
        <v>28544</v>
      </c>
    </row>
    <row r="1583" spans="1:30" x14ac:dyDescent="0.3">
      <c r="A1583" s="8" t="s">
        <v>30</v>
      </c>
      <c r="B1583" s="8" t="s">
        <v>2890</v>
      </c>
      <c r="C1583" s="8">
        <v>1600</v>
      </c>
      <c r="D1583" s="8">
        <v>160001710</v>
      </c>
      <c r="E1583" s="8">
        <v>0</v>
      </c>
      <c r="F1583" s="8" t="s">
        <v>3277</v>
      </c>
      <c r="G1583" s="8" t="s">
        <v>1118</v>
      </c>
      <c r="H1583" s="8" t="s">
        <v>34</v>
      </c>
      <c r="I1583" s="8">
        <v>2</v>
      </c>
      <c r="J1583" s="8">
        <v>15</v>
      </c>
      <c r="K1583" s="8">
        <v>0</v>
      </c>
      <c r="L1583" s="8" t="s">
        <v>475</v>
      </c>
      <c r="M1583" s="8" t="s">
        <v>3278</v>
      </c>
      <c r="N1583" s="8"/>
      <c r="O1583" s="8" t="s">
        <v>38</v>
      </c>
      <c r="P1583" s="9">
        <v>45533.98</v>
      </c>
      <c r="Q1583" s="9">
        <v>0</v>
      </c>
      <c r="R1583" s="9">
        <v>0</v>
      </c>
      <c r="S1583" s="9">
        <v>0</v>
      </c>
      <c r="T1583" s="9">
        <f t="shared" si="231"/>
        <v>45533.98</v>
      </c>
      <c r="U1583" s="9">
        <v>-10548</v>
      </c>
      <c r="V1583" s="9">
        <v>-2173</v>
      </c>
      <c r="W1583" s="9">
        <v>0</v>
      </c>
      <c r="X1583" s="9">
        <v>-2173</v>
      </c>
      <c r="Y1583" s="9">
        <v>0</v>
      </c>
      <c r="Z1583" s="9">
        <v>0</v>
      </c>
      <c r="AA1583" s="9">
        <f t="shared" si="234"/>
        <v>-12721</v>
      </c>
      <c r="AB1583" s="9">
        <v>0</v>
      </c>
      <c r="AC1583" s="9">
        <f t="shared" si="232"/>
        <v>34985.980000000003</v>
      </c>
      <c r="AD1583" s="9">
        <f t="shared" si="233"/>
        <v>32812.980000000003</v>
      </c>
    </row>
    <row r="1584" spans="1:30" x14ac:dyDescent="0.3">
      <c r="A1584" s="8" t="s">
        <v>30</v>
      </c>
      <c r="B1584" s="8" t="s">
        <v>2890</v>
      </c>
      <c r="C1584" s="8">
        <v>1600</v>
      </c>
      <c r="D1584" s="8">
        <v>160001711</v>
      </c>
      <c r="E1584" s="8">
        <v>0</v>
      </c>
      <c r="F1584" s="8" t="s">
        <v>3279</v>
      </c>
      <c r="G1584" s="8" t="s">
        <v>2626</v>
      </c>
      <c r="H1584" s="8" t="s">
        <v>34</v>
      </c>
      <c r="I1584" s="8">
        <v>1</v>
      </c>
      <c r="J1584" s="8">
        <v>5</v>
      </c>
      <c r="K1584" s="8">
        <v>0</v>
      </c>
      <c r="L1584" s="8" t="s">
        <v>475</v>
      </c>
      <c r="M1584" s="8" t="s">
        <v>3278</v>
      </c>
      <c r="N1584" s="8"/>
      <c r="O1584" s="8" t="s">
        <v>38</v>
      </c>
      <c r="P1584" s="9">
        <v>36427.18</v>
      </c>
      <c r="Q1584" s="9">
        <v>0</v>
      </c>
      <c r="R1584" s="9">
        <v>0</v>
      </c>
      <c r="S1584" s="9">
        <v>0</v>
      </c>
      <c r="T1584" s="9">
        <f t="shared" si="231"/>
        <v>36427.18</v>
      </c>
      <c r="U1584" s="9">
        <v>-25314</v>
      </c>
      <c r="V1584" s="9">
        <v>-5215</v>
      </c>
      <c r="W1584" s="9">
        <v>0</v>
      </c>
      <c r="X1584" s="9">
        <v>-5215</v>
      </c>
      <c r="Y1584" s="9">
        <v>0</v>
      </c>
      <c r="Z1584" s="9">
        <v>0</v>
      </c>
      <c r="AA1584" s="9">
        <f t="shared" si="234"/>
        <v>-30529</v>
      </c>
      <c r="AB1584" s="9">
        <v>0</v>
      </c>
      <c r="AC1584" s="9">
        <f t="shared" si="232"/>
        <v>11113.18</v>
      </c>
      <c r="AD1584" s="9">
        <f t="shared" si="233"/>
        <v>5898.18</v>
      </c>
    </row>
    <row r="1585" spans="1:30" x14ac:dyDescent="0.3">
      <c r="A1585" s="8" t="s">
        <v>30</v>
      </c>
      <c r="B1585" s="8" t="s">
        <v>2890</v>
      </c>
      <c r="C1585" s="8">
        <v>1600</v>
      </c>
      <c r="D1585" s="8">
        <v>160001712</v>
      </c>
      <c r="E1585" s="8">
        <v>0</v>
      </c>
      <c r="F1585" s="8" t="s">
        <v>3280</v>
      </c>
      <c r="G1585" s="8" t="s">
        <v>3248</v>
      </c>
      <c r="H1585" s="8" t="s">
        <v>34</v>
      </c>
      <c r="I1585" s="8">
        <v>2</v>
      </c>
      <c r="J1585" s="8">
        <v>5</v>
      </c>
      <c r="K1585" s="8">
        <v>0</v>
      </c>
      <c r="L1585" s="8" t="s">
        <v>475</v>
      </c>
      <c r="M1585" s="8" t="s">
        <v>3278</v>
      </c>
      <c r="N1585" s="8"/>
      <c r="O1585" s="8" t="s">
        <v>38</v>
      </c>
      <c r="P1585" s="9">
        <v>12140</v>
      </c>
      <c r="Q1585" s="9">
        <v>0</v>
      </c>
      <c r="R1585" s="9">
        <v>0</v>
      </c>
      <c r="S1585" s="9">
        <v>0</v>
      </c>
      <c r="T1585" s="9">
        <f t="shared" si="231"/>
        <v>12140</v>
      </c>
      <c r="U1585" s="9">
        <v>-8437</v>
      </c>
      <c r="V1585" s="9">
        <v>-1738</v>
      </c>
      <c r="W1585" s="9">
        <v>0</v>
      </c>
      <c r="X1585" s="9">
        <v>-1738</v>
      </c>
      <c r="Y1585" s="9">
        <v>0</v>
      </c>
      <c r="Z1585" s="9">
        <v>0</v>
      </c>
      <c r="AA1585" s="9">
        <f t="shared" si="234"/>
        <v>-10175</v>
      </c>
      <c r="AB1585" s="9">
        <v>0</v>
      </c>
      <c r="AC1585" s="9">
        <f t="shared" si="232"/>
        <v>3703</v>
      </c>
      <c r="AD1585" s="9">
        <f t="shared" si="233"/>
        <v>1965</v>
      </c>
    </row>
    <row r="1586" spans="1:30" x14ac:dyDescent="0.3">
      <c r="A1586" s="8" t="s">
        <v>30</v>
      </c>
      <c r="B1586" s="8" t="s">
        <v>2890</v>
      </c>
      <c r="C1586" s="8">
        <v>1600</v>
      </c>
      <c r="D1586" s="8">
        <v>160001787</v>
      </c>
      <c r="E1586" s="8">
        <v>0</v>
      </c>
      <c r="F1586" s="8" t="s">
        <v>3281</v>
      </c>
      <c r="G1586" s="8" t="s">
        <v>3282</v>
      </c>
      <c r="H1586" s="8" t="s">
        <v>34</v>
      </c>
      <c r="I1586" s="8">
        <v>2</v>
      </c>
      <c r="J1586" s="8">
        <v>5</v>
      </c>
      <c r="K1586" s="8">
        <v>0</v>
      </c>
      <c r="L1586" s="8" t="s">
        <v>344</v>
      </c>
      <c r="M1586" s="8" t="s">
        <v>3283</v>
      </c>
      <c r="N1586" s="8"/>
      <c r="O1586" s="8" t="s">
        <v>38</v>
      </c>
      <c r="P1586" s="9">
        <v>7400</v>
      </c>
      <c r="Q1586" s="9">
        <v>0</v>
      </c>
      <c r="R1586" s="9">
        <v>0</v>
      </c>
      <c r="S1586" s="9">
        <v>0</v>
      </c>
      <c r="T1586" s="9">
        <f t="shared" si="231"/>
        <v>7400</v>
      </c>
      <c r="U1586" s="9">
        <v>-4877</v>
      </c>
      <c r="V1586" s="9">
        <v>-1059</v>
      </c>
      <c r="W1586" s="9">
        <v>0</v>
      </c>
      <c r="X1586" s="9">
        <v>-1059</v>
      </c>
      <c r="Y1586" s="9">
        <v>0</v>
      </c>
      <c r="Z1586" s="9">
        <v>0</v>
      </c>
      <c r="AA1586" s="9">
        <f t="shared" si="234"/>
        <v>-5936</v>
      </c>
      <c r="AB1586" s="9">
        <v>0</v>
      </c>
      <c r="AC1586" s="9">
        <f t="shared" si="232"/>
        <v>2523</v>
      </c>
      <c r="AD1586" s="9">
        <f t="shared" si="233"/>
        <v>1464</v>
      </c>
    </row>
    <row r="1587" spans="1:30" x14ac:dyDescent="0.3">
      <c r="A1587" s="8" t="s">
        <v>30</v>
      </c>
      <c r="B1587" s="8" t="s">
        <v>2890</v>
      </c>
      <c r="C1587" s="8">
        <v>1600</v>
      </c>
      <c r="D1587" s="8">
        <v>160001795</v>
      </c>
      <c r="E1587" s="8">
        <v>0</v>
      </c>
      <c r="F1587" s="8" t="s">
        <v>3284</v>
      </c>
      <c r="G1587" s="8" t="s">
        <v>3285</v>
      </c>
      <c r="H1587" s="8" t="s">
        <v>34</v>
      </c>
      <c r="I1587" s="8">
        <v>2</v>
      </c>
      <c r="J1587" s="8">
        <v>15</v>
      </c>
      <c r="K1587" s="8">
        <v>0</v>
      </c>
      <c r="L1587" s="8" t="s">
        <v>344</v>
      </c>
      <c r="M1587" s="8" t="s">
        <v>3286</v>
      </c>
      <c r="N1587" s="8"/>
      <c r="O1587" s="8" t="s">
        <v>38</v>
      </c>
      <c r="P1587" s="9">
        <v>31100</v>
      </c>
      <c r="Q1587" s="9">
        <v>0</v>
      </c>
      <c r="R1587" s="9">
        <v>0</v>
      </c>
      <c r="S1587" s="9">
        <v>0</v>
      </c>
      <c r="T1587" s="9">
        <f t="shared" si="231"/>
        <v>31100</v>
      </c>
      <c r="U1587" s="9">
        <v>-6768</v>
      </c>
      <c r="V1587" s="9">
        <v>-1484</v>
      </c>
      <c r="W1587" s="9">
        <v>0</v>
      </c>
      <c r="X1587" s="9">
        <v>-1484</v>
      </c>
      <c r="Y1587" s="9">
        <v>0</v>
      </c>
      <c r="Z1587" s="9">
        <v>0</v>
      </c>
      <c r="AA1587" s="9">
        <f t="shared" si="234"/>
        <v>-8252</v>
      </c>
      <c r="AB1587" s="9">
        <v>0</v>
      </c>
      <c r="AC1587" s="9">
        <f t="shared" si="232"/>
        <v>24332</v>
      </c>
      <c r="AD1587" s="9">
        <f t="shared" si="233"/>
        <v>22848</v>
      </c>
    </row>
    <row r="1588" spans="1:30" x14ac:dyDescent="0.3">
      <c r="A1588" s="8" t="s">
        <v>30</v>
      </c>
      <c r="B1588" s="8" t="s">
        <v>2890</v>
      </c>
      <c r="C1588" s="8">
        <v>1600</v>
      </c>
      <c r="D1588" s="8">
        <v>160001796</v>
      </c>
      <c r="E1588" s="8">
        <v>0</v>
      </c>
      <c r="F1588" s="8" t="s">
        <v>3287</v>
      </c>
      <c r="G1588" s="8" t="s">
        <v>1040</v>
      </c>
      <c r="H1588" s="8" t="s">
        <v>34</v>
      </c>
      <c r="I1588" s="8">
        <v>2</v>
      </c>
      <c r="J1588" s="8">
        <v>15</v>
      </c>
      <c r="K1588" s="8">
        <v>0</v>
      </c>
      <c r="L1588" s="8" t="s">
        <v>344</v>
      </c>
      <c r="M1588" s="8" t="s">
        <v>345</v>
      </c>
      <c r="N1588" s="8"/>
      <c r="O1588" s="8" t="s">
        <v>38</v>
      </c>
      <c r="P1588" s="9">
        <v>40000</v>
      </c>
      <c r="Q1588" s="9">
        <v>0</v>
      </c>
      <c r="R1588" s="9">
        <v>0</v>
      </c>
      <c r="S1588" s="9">
        <v>0</v>
      </c>
      <c r="T1588" s="9">
        <f t="shared" si="231"/>
        <v>40000</v>
      </c>
      <c r="U1588" s="9">
        <v>-8716</v>
      </c>
      <c r="V1588" s="9">
        <v>-1909</v>
      </c>
      <c r="W1588" s="9">
        <v>0</v>
      </c>
      <c r="X1588" s="9">
        <v>-1909</v>
      </c>
      <c r="Y1588" s="9">
        <v>0</v>
      </c>
      <c r="Z1588" s="9">
        <v>0</v>
      </c>
      <c r="AA1588" s="9">
        <f t="shared" si="234"/>
        <v>-10625</v>
      </c>
      <c r="AB1588" s="9">
        <v>0</v>
      </c>
      <c r="AC1588" s="9">
        <f t="shared" si="232"/>
        <v>31284</v>
      </c>
      <c r="AD1588" s="9">
        <f t="shared" si="233"/>
        <v>29375</v>
      </c>
    </row>
    <row r="1589" spans="1:30" x14ac:dyDescent="0.3">
      <c r="A1589" s="8" t="s">
        <v>30</v>
      </c>
      <c r="B1589" s="8" t="s">
        <v>2890</v>
      </c>
      <c r="C1589" s="8">
        <v>1600</v>
      </c>
      <c r="D1589" s="8">
        <v>160001798</v>
      </c>
      <c r="E1589" s="8">
        <v>0</v>
      </c>
      <c r="F1589" s="8" t="s">
        <v>3288</v>
      </c>
      <c r="G1589" s="8" t="s">
        <v>3289</v>
      </c>
      <c r="H1589" s="8" t="s">
        <v>34</v>
      </c>
      <c r="I1589" s="8">
        <v>6</v>
      </c>
      <c r="J1589" s="8">
        <v>15</v>
      </c>
      <c r="K1589" s="8">
        <v>0</v>
      </c>
      <c r="L1589" s="8" t="s">
        <v>344</v>
      </c>
      <c r="M1589" s="8" t="s">
        <v>3286</v>
      </c>
      <c r="N1589" s="8"/>
      <c r="O1589" s="8" t="s">
        <v>38</v>
      </c>
      <c r="P1589" s="9">
        <v>47700</v>
      </c>
      <c r="Q1589" s="9">
        <v>0</v>
      </c>
      <c r="R1589" s="9">
        <v>0</v>
      </c>
      <c r="S1589" s="9">
        <v>0</v>
      </c>
      <c r="T1589" s="9">
        <f t="shared" si="231"/>
        <v>47700</v>
      </c>
      <c r="U1589" s="9">
        <v>-10379</v>
      </c>
      <c r="V1589" s="9">
        <v>-2276</v>
      </c>
      <c r="W1589" s="9">
        <v>0</v>
      </c>
      <c r="X1589" s="9">
        <v>-2276</v>
      </c>
      <c r="Y1589" s="9">
        <v>0</v>
      </c>
      <c r="Z1589" s="9">
        <v>0</v>
      </c>
      <c r="AA1589" s="9">
        <f t="shared" si="234"/>
        <v>-12655</v>
      </c>
      <c r="AB1589" s="9">
        <v>0</v>
      </c>
      <c r="AC1589" s="9">
        <f t="shared" si="232"/>
        <v>37321</v>
      </c>
      <c r="AD1589" s="9">
        <f t="shared" si="233"/>
        <v>35045</v>
      </c>
    </row>
    <row r="1590" spans="1:30" x14ac:dyDescent="0.3">
      <c r="A1590" s="8" t="s">
        <v>30</v>
      </c>
      <c r="B1590" s="8" t="s">
        <v>2890</v>
      </c>
      <c r="C1590" s="8">
        <v>1600</v>
      </c>
      <c r="D1590" s="8">
        <v>160001817</v>
      </c>
      <c r="E1590" s="8">
        <v>0</v>
      </c>
      <c r="F1590" s="8" t="s">
        <v>3290</v>
      </c>
      <c r="G1590" s="8" t="s">
        <v>3291</v>
      </c>
      <c r="H1590" s="8" t="s">
        <v>34</v>
      </c>
      <c r="I1590" s="8">
        <v>1</v>
      </c>
      <c r="J1590" s="8">
        <v>15</v>
      </c>
      <c r="K1590" s="8">
        <v>0</v>
      </c>
      <c r="L1590" s="8" t="s">
        <v>344</v>
      </c>
      <c r="M1590" s="8" t="s">
        <v>3292</v>
      </c>
      <c r="N1590" s="8"/>
      <c r="O1590" s="8" t="s">
        <v>38</v>
      </c>
      <c r="P1590" s="9">
        <v>533627.34</v>
      </c>
      <c r="Q1590" s="9">
        <v>0</v>
      </c>
      <c r="R1590" s="9">
        <v>0</v>
      </c>
      <c r="S1590" s="9">
        <v>0</v>
      </c>
      <c r="T1590" s="9">
        <f t="shared" si="231"/>
        <v>533627.34</v>
      </c>
      <c r="U1590" s="9">
        <v>-117036</v>
      </c>
      <c r="V1590" s="9">
        <v>-25463</v>
      </c>
      <c r="W1590" s="9">
        <v>0</v>
      </c>
      <c r="X1590" s="9">
        <v>-25463</v>
      </c>
      <c r="Y1590" s="9">
        <v>0</v>
      </c>
      <c r="Z1590" s="9">
        <v>0</v>
      </c>
      <c r="AA1590" s="9">
        <f t="shared" si="234"/>
        <v>-142499</v>
      </c>
      <c r="AB1590" s="9">
        <v>0</v>
      </c>
      <c r="AC1590" s="9">
        <f t="shared" si="232"/>
        <v>416591.33999999997</v>
      </c>
      <c r="AD1590" s="9">
        <f t="shared" si="233"/>
        <v>391128.33999999997</v>
      </c>
    </row>
    <row r="1591" spans="1:30" x14ac:dyDescent="0.3">
      <c r="A1591" s="8" t="s">
        <v>30</v>
      </c>
      <c r="B1591" s="8" t="s">
        <v>2890</v>
      </c>
      <c r="C1591" s="8">
        <v>1600</v>
      </c>
      <c r="D1591" s="8">
        <v>160001954</v>
      </c>
      <c r="E1591" s="8">
        <v>0</v>
      </c>
      <c r="F1591" s="8" t="s">
        <v>3293</v>
      </c>
      <c r="G1591" s="8" t="s">
        <v>3294</v>
      </c>
      <c r="H1591" s="8" t="s">
        <v>34</v>
      </c>
      <c r="I1591" s="8">
        <v>1</v>
      </c>
      <c r="J1591" s="8">
        <v>15</v>
      </c>
      <c r="K1591" s="8">
        <v>0</v>
      </c>
      <c r="L1591" s="8" t="s">
        <v>553</v>
      </c>
      <c r="M1591" s="8" t="s">
        <v>1565</v>
      </c>
      <c r="N1591" s="8"/>
      <c r="O1591" s="8" t="s">
        <v>38</v>
      </c>
      <c r="P1591" s="9">
        <v>267925.39</v>
      </c>
      <c r="Q1591" s="9">
        <v>0</v>
      </c>
      <c r="R1591" s="9">
        <v>0</v>
      </c>
      <c r="S1591" s="9">
        <v>0</v>
      </c>
      <c r="T1591" s="9">
        <f t="shared" si="231"/>
        <v>267925.39</v>
      </c>
      <c r="U1591" s="9">
        <v>-59368</v>
      </c>
      <c r="V1591" s="9">
        <v>-12784</v>
      </c>
      <c r="W1591" s="9">
        <v>0</v>
      </c>
      <c r="X1591" s="9">
        <v>-12784</v>
      </c>
      <c r="Y1591" s="9">
        <v>0</v>
      </c>
      <c r="Z1591" s="9">
        <v>0</v>
      </c>
      <c r="AA1591" s="9">
        <f t="shared" si="234"/>
        <v>-72152</v>
      </c>
      <c r="AB1591" s="9">
        <v>0</v>
      </c>
      <c r="AC1591" s="9">
        <f t="shared" si="232"/>
        <v>208557.39</v>
      </c>
      <c r="AD1591" s="9">
        <f t="shared" si="233"/>
        <v>195773.39</v>
      </c>
    </row>
    <row r="1592" spans="1:30" x14ac:dyDescent="0.3">
      <c r="A1592" s="8" t="s">
        <v>30</v>
      </c>
      <c r="B1592" s="8" t="s">
        <v>2890</v>
      </c>
      <c r="C1592" s="8">
        <v>1600</v>
      </c>
      <c r="D1592" s="8">
        <v>160002092</v>
      </c>
      <c r="E1592" s="8">
        <v>0</v>
      </c>
      <c r="F1592" s="8" t="s">
        <v>3295</v>
      </c>
      <c r="G1592" s="8" t="s">
        <v>1073</v>
      </c>
      <c r="H1592" s="8" t="s">
        <v>34</v>
      </c>
      <c r="I1592" s="8">
        <v>3</v>
      </c>
      <c r="J1592" s="8">
        <v>15</v>
      </c>
      <c r="K1592" s="8">
        <v>0</v>
      </c>
      <c r="L1592" s="8" t="s">
        <v>97</v>
      </c>
      <c r="M1592" s="8" t="s">
        <v>3296</v>
      </c>
      <c r="N1592" s="8"/>
      <c r="O1592" s="8" t="s">
        <v>38</v>
      </c>
      <c r="P1592" s="9">
        <v>53362.73</v>
      </c>
      <c r="Q1592" s="9">
        <v>0</v>
      </c>
      <c r="R1592" s="9">
        <v>0</v>
      </c>
      <c r="S1592" s="9">
        <v>0</v>
      </c>
      <c r="T1592" s="9">
        <f t="shared" si="231"/>
        <v>53362.73</v>
      </c>
      <c r="U1592" s="9">
        <v>-11094</v>
      </c>
      <c r="V1592" s="9">
        <v>-2546</v>
      </c>
      <c r="W1592" s="9">
        <v>0</v>
      </c>
      <c r="X1592" s="9">
        <v>-2546</v>
      </c>
      <c r="Y1592" s="9">
        <v>0</v>
      </c>
      <c r="Z1592" s="9">
        <v>0</v>
      </c>
      <c r="AA1592" s="9">
        <f t="shared" si="234"/>
        <v>-13640</v>
      </c>
      <c r="AB1592" s="9">
        <v>0</v>
      </c>
      <c r="AC1592" s="9">
        <f t="shared" si="232"/>
        <v>42268.73</v>
      </c>
      <c r="AD1592" s="9">
        <f t="shared" si="233"/>
        <v>39722.730000000003</v>
      </c>
    </row>
    <row r="1593" spans="1:30" x14ac:dyDescent="0.3">
      <c r="A1593" s="8" t="s">
        <v>30</v>
      </c>
      <c r="B1593" s="8" t="s">
        <v>2890</v>
      </c>
      <c r="C1593" s="8">
        <v>1600</v>
      </c>
      <c r="D1593" s="8">
        <v>160002134</v>
      </c>
      <c r="E1593" s="8">
        <v>0</v>
      </c>
      <c r="F1593" s="8" t="s">
        <v>3297</v>
      </c>
      <c r="G1593" s="8" t="s">
        <v>3298</v>
      </c>
      <c r="H1593" s="8" t="s">
        <v>34</v>
      </c>
      <c r="I1593" s="8">
        <v>2</v>
      </c>
      <c r="J1593" s="8">
        <v>15</v>
      </c>
      <c r="K1593" s="8">
        <v>0</v>
      </c>
      <c r="L1593" s="8" t="s">
        <v>479</v>
      </c>
      <c r="M1593" s="8" t="s">
        <v>3299</v>
      </c>
      <c r="N1593" s="8"/>
      <c r="O1593" s="8" t="s">
        <v>38</v>
      </c>
      <c r="P1593" s="9">
        <v>356221.14</v>
      </c>
      <c r="Q1593" s="9">
        <v>0</v>
      </c>
      <c r="R1593" s="9">
        <v>0</v>
      </c>
      <c r="S1593" s="9">
        <v>0</v>
      </c>
      <c r="T1593" s="9">
        <f t="shared" si="231"/>
        <v>356221.14</v>
      </c>
      <c r="U1593" s="9">
        <v>-73184</v>
      </c>
      <c r="V1593" s="9">
        <v>-16998</v>
      </c>
      <c r="W1593" s="9">
        <v>0</v>
      </c>
      <c r="X1593" s="9">
        <v>-16998</v>
      </c>
      <c r="Y1593" s="9">
        <v>0</v>
      </c>
      <c r="Z1593" s="9">
        <v>0</v>
      </c>
      <c r="AA1593" s="9">
        <f t="shared" si="234"/>
        <v>-90182</v>
      </c>
      <c r="AB1593" s="9">
        <v>0</v>
      </c>
      <c r="AC1593" s="9">
        <f t="shared" si="232"/>
        <v>283037.14</v>
      </c>
      <c r="AD1593" s="9">
        <f t="shared" si="233"/>
        <v>266039.14</v>
      </c>
    </row>
    <row r="1594" spans="1:30" x14ac:dyDescent="0.3">
      <c r="A1594" s="8" t="s">
        <v>30</v>
      </c>
      <c r="B1594" s="8" t="s">
        <v>2890</v>
      </c>
      <c r="C1594" s="8">
        <v>1600</v>
      </c>
      <c r="D1594" s="8">
        <v>160002160</v>
      </c>
      <c r="E1594" s="8">
        <v>0</v>
      </c>
      <c r="F1594" s="8" t="s">
        <v>3300</v>
      </c>
      <c r="G1594" s="8" t="s">
        <v>3301</v>
      </c>
      <c r="H1594" s="8" t="s">
        <v>34</v>
      </c>
      <c r="I1594" s="8">
        <v>1</v>
      </c>
      <c r="J1594" s="8">
        <v>15</v>
      </c>
      <c r="K1594" s="8">
        <v>0</v>
      </c>
      <c r="L1594" s="8" t="s">
        <v>479</v>
      </c>
      <c r="M1594" s="8" t="s">
        <v>537</v>
      </c>
      <c r="N1594" s="8"/>
      <c r="O1594" s="8" t="s">
        <v>38</v>
      </c>
      <c r="P1594" s="9">
        <v>630436.87</v>
      </c>
      <c r="Q1594" s="9">
        <v>0</v>
      </c>
      <c r="R1594" s="9">
        <v>0</v>
      </c>
      <c r="S1594" s="9">
        <v>0</v>
      </c>
      <c r="T1594" s="9">
        <f t="shared" si="231"/>
        <v>630436.87</v>
      </c>
      <c r="U1594" s="9">
        <v>-123285</v>
      </c>
      <c r="V1594" s="9">
        <v>-30082</v>
      </c>
      <c r="W1594" s="9">
        <v>0</v>
      </c>
      <c r="X1594" s="9">
        <v>-30082</v>
      </c>
      <c r="Y1594" s="9">
        <v>0</v>
      </c>
      <c r="Z1594" s="9">
        <v>0</v>
      </c>
      <c r="AA1594" s="9">
        <f t="shared" si="234"/>
        <v>-153367</v>
      </c>
      <c r="AB1594" s="9">
        <v>0</v>
      </c>
      <c r="AC1594" s="9">
        <f t="shared" si="232"/>
        <v>507151.87</v>
      </c>
      <c r="AD1594" s="9">
        <f t="shared" si="233"/>
        <v>477069.87</v>
      </c>
    </row>
    <row r="1595" spans="1:30" x14ac:dyDescent="0.3">
      <c r="A1595" s="8" t="s">
        <v>30</v>
      </c>
      <c r="B1595" s="8" t="s">
        <v>2890</v>
      </c>
      <c r="C1595" s="8">
        <v>1600</v>
      </c>
      <c r="D1595" s="8">
        <v>160002174</v>
      </c>
      <c r="E1595" s="8">
        <v>0</v>
      </c>
      <c r="F1595" s="8" t="s">
        <v>3302</v>
      </c>
      <c r="G1595" s="8" t="s">
        <v>3303</v>
      </c>
      <c r="H1595" s="8" t="s">
        <v>34</v>
      </c>
      <c r="I1595" s="8">
        <v>2</v>
      </c>
      <c r="J1595" s="8">
        <v>15</v>
      </c>
      <c r="K1595" s="8">
        <v>0</v>
      </c>
      <c r="L1595" s="8" t="s">
        <v>537</v>
      </c>
      <c r="M1595" s="8" t="s">
        <v>3304</v>
      </c>
      <c r="N1595" s="8"/>
      <c r="O1595" s="8" t="s">
        <v>38</v>
      </c>
      <c r="P1595" s="9">
        <v>462320.37</v>
      </c>
      <c r="Q1595" s="9">
        <v>0</v>
      </c>
      <c r="R1595" s="9">
        <v>0</v>
      </c>
      <c r="S1595" s="9">
        <v>0</v>
      </c>
      <c r="T1595" s="9">
        <f t="shared" si="231"/>
        <v>462320.37</v>
      </c>
      <c r="U1595" s="9">
        <v>-92814</v>
      </c>
      <c r="V1595" s="9">
        <v>-22061</v>
      </c>
      <c r="W1595" s="9">
        <v>0</v>
      </c>
      <c r="X1595" s="9">
        <v>-22061</v>
      </c>
      <c r="Y1595" s="9">
        <v>0</v>
      </c>
      <c r="Z1595" s="9">
        <v>0</v>
      </c>
      <c r="AA1595" s="9">
        <f t="shared" si="234"/>
        <v>-114875</v>
      </c>
      <c r="AB1595" s="9">
        <v>0</v>
      </c>
      <c r="AC1595" s="9">
        <f t="shared" si="232"/>
        <v>369506.37</v>
      </c>
      <c r="AD1595" s="9">
        <f t="shared" si="233"/>
        <v>347445.37</v>
      </c>
    </row>
    <row r="1596" spans="1:30" x14ac:dyDescent="0.3">
      <c r="A1596" s="8" t="s">
        <v>30</v>
      </c>
      <c r="B1596" s="8" t="s">
        <v>2890</v>
      </c>
      <c r="C1596" s="8">
        <v>1600</v>
      </c>
      <c r="D1596" s="8">
        <v>160002175</v>
      </c>
      <c r="E1596" s="8">
        <v>0</v>
      </c>
      <c r="F1596" s="8" t="s">
        <v>3305</v>
      </c>
      <c r="G1596" s="8" t="s">
        <v>3306</v>
      </c>
      <c r="H1596" s="8" t="s">
        <v>34</v>
      </c>
      <c r="I1596" s="8">
        <v>1</v>
      </c>
      <c r="J1596" s="8">
        <v>15</v>
      </c>
      <c r="K1596" s="8">
        <v>0</v>
      </c>
      <c r="L1596" s="8" t="s">
        <v>537</v>
      </c>
      <c r="M1596" s="8" t="s">
        <v>2867</v>
      </c>
      <c r="N1596" s="8"/>
      <c r="O1596" s="8" t="s">
        <v>38</v>
      </c>
      <c r="P1596" s="9">
        <v>12000</v>
      </c>
      <c r="Q1596" s="9">
        <v>0</v>
      </c>
      <c r="R1596" s="9">
        <v>0</v>
      </c>
      <c r="S1596" s="9">
        <v>0</v>
      </c>
      <c r="T1596" s="9">
        <f t="shared" si="231"/>
        <v>12000</v>
      </c>
      <c r="U1596" s="9">
        <v>-2367</v>
      </c>
      <c r="V1596" s="9">
        <v>-573</v>
      </c>
      <c r="W1596" s="9">
        <v>0</v>
      </c>
      <c r="X1596" s="9">
        <v>-573</v>
      </c>
      <c r="Y1596" s="9">
        <v>0</v>
      </c>
      <c r="Z1596" s="9">
        <v>0</v>
      </c>
      <c r="AA1596" s="9">
        <f t="shared" si="234"/>
        <v>-2940</v>
      </c>
      <c r="AB1596" s="9">
        <v>0</v>
      </c>
      <c r="AC1596" s="9">
        <f t="shared" si="232"/>
        <v>9633</v>
      </c>
      <c r="AD1596" s="9">
        <f t="shared" si="233"/>
        <v>9060</v>
      </c>
    </row>
    <row r="1597" spans="1:30" x14ac:dyDescent="0.3">
      <c r="A1597" s="13" t="s">
        <v>30</v>
      </c>
      <c r="B1597" s="13" t="s">
        <v>2890</v>
      </c>
      <c r="C1597" s="8">
        <v>1600</v>
      </c>
      <c r="D1597" s="8">
        <v>160002281</v>
      </c>
      <c r="E1597" s="8">
        <v>0</v>
      </c>
      <c r="F1597" s="8" t="s">
        <v>3307</v>
      </c>
      <c r="G1597" s="8" t="s">
        <v>3308</v>
      </c>
      <c r="H1597" s="8" t="s">
        <v>34</v>
      </c>
      <c r="I1597" s="8">
        <v>1</v>
      </c>
      <c r="J1597" s="8">
        <v>15</v>
      </c>
      <c r="K1597" s="8">
        <v>0</v>
      </c>
      <c r="L1597" s="8" t="s">
        <v>207</v>
      </c>
      <c r="M1597" s="8" t="s">
        <v>3309</v>
      </c>
      <c r="N1597" s="8"/>
      <c r="O1597" s="8" t="s">
        <v>38</v>
      </c>
      <c r="P1597" s="9">
        <v>351532.13</v>
      </c>
      <c r="Q1597" s="9">
        <v>0</v>
      </c>
      <c r="R1597" s="9">
        <f>-P1597</f>
        <v>-351532.13</v>
      </c>
      <c r="S1597" s="9">
        <v>0</v>
      </c>
      <c r="T1597" s="9">
        <f t="shared" si="231"/>
        <v>0</v>
      </c>
      <c r="U1597" s="9">
        <v>-65644</v>
      </c>
      <c r="V1597" s="9">
        <v>-16777</v>
      </c>
      <c r="W1597" s="9">
        <v>0</v>
      </c>
      <c r="X1597" s="9">
        <v>-16777</v>
      </c>
      <c r="Y1597" s="9">
        <f>-(U1597+X1597+Z1597)</f>
        <v>82421</v>
      </c>
      <c r="Z1597" s="9">
        <v>0</v>
      </c>
      <c r="AA1597" s="9">
        <f>U1597+X1597+Y1597+Z1597</f>
        <v>0</v>
      </c>
      <c r="AB1597" s="9">
        <v>269111.13</v>
      </c>
      <c r="AC1597" s="9">
        <f t="shared" si="232"/>
        <v>285888.13</v>
      </c>
      <c r="AD1597" s="9">
        <f t="shared" si="233"/>
        <v>0</v>
      </c>
    </row>
    <row r="1598" spans="1:30" x14ac:dyDescent="0.3">
      <c r="A1598" s="8" t="s">
        <v>30</v>
      </c>
      <c r="B1598" s="8" t="s">
        <v>2890</v>
      </c>
      <c r="C1598" s="8">
        <v>1600</v>
      </c>
      <c r="D1598" s="8">
        <v>160002282</v>
      </c>
      <c r="E1598" s="8">
        <v>0</v>
      </c>
      <c r="F1598" s="8" t="s">
        <v>3310</v>
      </c>
      <c r="G1598" s="8" t="s">
        <v>3311</v>
      </c>
      <c r="H1598" s="8" t="s">
        <v>34</v>
      </c>
      <c r="I1598" s="8">
        <v>1</v>
      </c>
      <c r="J1598" s="8">
        <v>15</v>
      </c>
      <c r="K1598" s="8">
        <v>0</v>
      </c>
      <c r="L1598" s="8" t="s">
        <v>207</v>
      </c>
      <c r="M1598" s="8" t="s">
        <v>3309</v>
      </c>
      <c r="N1598" s="8"/>
      <c r="O1598" s="8" t="s">
        <v>38</v>
      </c>
      <c r="P1598" s="9">
        <v>113712.82</v>
      </c>
      <c r="Q1598" s="9">
        <v>0</v>
      </c>
      <c r="R1598" s="9">
        <v>0</v>
      </c>
      <c r="S1598" s="9">
        <v>0</v>
      </c>
      <c r="T1598" s="9">
        <f t="shared" si="231"/>
        <v>113712.82</v>
      </c>
      <c r="U1598" s="9">
        <v>-21234</v>
      </c>
      <c r="V1598" s="9">
        <v>-5427</v>
      </c>
      <c r="W1598" s="9">
        <v>0</v>
      </c>
      <c r="X1598" s="9">
        <v>-5427</v>
      </c>
      <c r="Y1598" s="9">
        <v>0</v>
      </c>
      <c r="Z1598" s="9">
        <v>0</v>
      </c>
      <c r="AA1598" s="9">
        <f t="shared" si="234"/>
        <v>-26661</v>
      </c>
      <c r="AB1598" s="9">
        <v>0</v>
      </c>
      <c r="AC1598" s="9">
        <f t="shared" si="232"/>
        <v>92478.82</v>
      </c>
      <c r="AD1598" s="9">
        <f t="shared" si="233"/>
        <v>87051.82</v>
      </c>
    </row>
    <row r="1599" spans="1:30" x14ac:dyDescent="0.3">
      <c r="A1599" s="8" t="s">
        <v>30</v>
      </c>
      <c r="B1599" s="8" t="s">
        <v>2890</v>
      </c>
      <c r="C1599" s="8">
        <v>1600</v>
      </c>
      <c r="D1599" s="8">
        <v>160002283</v>
      </c>
      <c r="E1599" s="8">
        <v>0</v>
      </c>
      <c r="F1599" s="8" t="s">
        <v>3312</v>
      </c>
      <c r="G1599" s="8" t="s">
        <v>3313</v>
      </c>
      <c r="H1599" s="8" t="s">
        <v>34</v>
      </c>
      <c r="I1599" s="8">
        <v>1</v>
      </c>
      <c r="J1599" s="8">
        <v>15</v>
      </c>
      <c r="K1599" s="8">
        <v>0</v>
      </c>
      <c r="L1599" s="8" t="s">
        <v>207</v>
      </c>
      <c r="M1599" s="8" t="s">
        <v>3309</v>
      </c>
      <c r="N1599" s="8"/>
      <c r="O1599" s="8" t="s">
        <v>38</v>
      </c>
      <c r="P1599" s="9">
        <v>222966.32</v>
      </c>
      <c r="Q1599" s="9">
        <v>0</v>
      </c>
      <c r="R1599" s="9">
        <v>0</v>
      </c>
      <c r="S1599" s="9">
        <v>0</v>
      </c>
      <c r="T1599" s="9">
        <f t="shared" si="231"/>
        <v>222966.32</v>
      </c>
      <c r="U1599" s="9">
        <v>-41636</v>
      </c>
      <c r="V1599" s="9">
        <v>-10641</v>
      </c>
      <c r="W1599" s="9">
        <v>0</v>
      </c>
      <c r="X1599" s="9">
        <v>-10641</v>
      </c>
      <c r="Y1599" s="9">
        <v>0</v>
      </c>
      <c r="Z1599" s="9">
        <v>0</v>
      </c>
      <c r="AA1599" s="9">
        <f t="shared" si="234"/>
        <v>-52277</v>
      </c>
      <c r="AB1599" s="9">
        <v>0</v>
      </c>
      <c r="AC1599" s="9">
        <f t="shared" si="232"/>
        <v>181330.32</v>
      </c>
      <c r="AD1599" s="9">
        <f t="shared" si="233"/>
        <v>170689.32</v>
      </c>
    </row>
    <row r="1600" spans="1:30" x14ac:dyDescent="0.3">
      <c r="A1600" s="8" t="s">
        <v>30</v>
      </c>
      <c r="B1600" s="8" t="s">
        <v>2890</v>
      </c>
      <c r="C1600" s="8">
        <v>1600</v>
      </c>
      <c r="D1600" s="8">
        <v>160002309</v>
      </c>
      <c r="E1600" s="8">
        <v>0</v>
      </c>
      <c r="F1600" s="8" t="s">
        <v>3314</v>
      </c>
      <c r="G1600" s="8" t="s">
        <v>3315</v>
      </c>
      <c r="H1600" s="8" t="s">
        <v>34</v>
      </c>
      <c r="I1600" s="8">
        <v>612</v>
      </c>
      <c r="J1600" s="8">
        <v>15</v>
      </c>
      <c r="K1600" s="8">
        <v>0</v>
      </c>
      <c r="L1600" s="8" t="s">
        <v>1088</v>
      </c>
      <c r="M1600" s="8" t="s">
        <v>1089</v>
      </c>
      <c r="N1600" s="8"/>
      <c r="O1600" s="8" t="s">
        <v>38</v>
      </c>
      <c r="P1600" s="9">
        <v>69929.100000000006</v>
      </c>
      <c r="Q1600" s="9">
        <v>0</v>
      </c>
      <c r="R1600" s="9">
        <v>0</v>
      </c>
      <c r="S1600" s="9">
        <v>0</v>
      </c>
      <c r="T1600" s="9">
        <f t="shared" si="231"/>
        <v>69929.100000000006</v>
      </c>
      <c r="U1600" s="9">
        <v>-12865</v>
      </c>
      <c r="V1600" s="9">
        <v>-3337</v>
      </c>
      <c r="W1600" s="9">
        <v>0</v>
      </c>
      <c r="X1600" s="9">
        <v>-3337</v>
      </c>
      <c r="Y1600" s="9">
        <v>0</v>
      </c>
      <c r="Z1600" s="9">
        <v>0</v>
      </c>
      <c r="AA1600" s="9">
        <f t="shared" si="234"/>
        <v>-16202</v>
      </c>
      <c r="AB1600" s="9">
        <v>0</v>
      </c>
      <c r="AC1600" s="9">
        <f t="shared" si="232"/>
        <v>57064.100000000006</v>
      </c>
      <c r="AD1600" s="9">
        <f t="shared" si="233"/>
        <v>53727.100000000006</v>
      </c>
    </row>
    <row r="1601" spans="1:30" x14ac:dyDescent="0.3">
      <c r="A1601" s="8" t="s">
        <v>30</v>
      </c>
      <c r="B1601" s="8" t="s">
        <v>2890</v>
      </c>
      <c r="C1601" s="8">
        <v>1600</v>
      </c>
      <c r="D1601" s="8">
        <v>160002313</v>
      </c>
      <c r="E1601" s="8">
        <v>0</v>
      </c>
      <c r="F1601" s="8" t="s">
        <v>3316</v>
      </c>
      <c r="G1601" s="8" t="s">
        <v>3317</v>
      </c>
      <c r="H1601" s="8" t="s">
        <v>34</v>
      </c>
      <c r="I1601" s="8">
        <v>3</v>
      </c>
      <c r="J1601" s="8">
        <v>15</v>
      </c>
      <c r="K1601" s="8">
        <v>0</v>
      </c>
      <c r="L1601" s="8" t="s">
        <v>1088</v>
      </c>
      <c r="M1601" s="8" t="s">
        <v>1089</v>
      </c>
      <c r="N1601" s="8"/>
      <c r="O1601" s="8" t="s">
        <v>38</v>
      </c>
      <c r="P1601" s="9">
        <v>576282.17000000004</v>
      </c>
      <c r="Q1601" s="9">
        <v>0</v>
      </c>
      <c r="R1601" s="9">
        <v>0</v>
      </c>
      <c r="S1601" s="9">
        <v>0</v>
      </c>
      <c r="T1601" s="9">
        <f t="shared" si="231"/>
        <v>576282.17000000004</v>
      </c>
      <c r="U1601" s="9">
        <v>-106016</v>
      </c>
      <c r="V1601" s="9">
        <v>-27503</v>
      </c>
      <c r="W1601" s="9">
        <v>0</v>
      </c>
      <c r="X1601" s="9">
        <v>-27503</v>
      </c>
      <c r="Y1601" s="9">
        <v>0</v>
      </c>
      <c r="Z1601" s="9">
        <v>0</v>
      </c>
      <c r="AA1601" s="9">
        <f t="shared" si="234"/>
        <v>-133519</v>
      </c>
      <c r="AB1601" s="9">
        <v>0</v>
      </c>
      <c r="AC1601" s="9">
        <f t="shared" si="232"/>
        <v>470266.17000000004</v>
      </c>
      <c r="AD1601" s="9">
        <f t="shared" si="233"/>
        <v>442763.17000000004</v>
      </c>
    </row>
    <row r="1602" spans="1:30" x14ac:dyDescent="0.3">
      <c r="A1602" s="8" t="s">
        <v>30</v>
      </c>
      <c r="B1602" s="8" t="s">
        <v>2890</v>
      </c>
      <c r="C1602" s="8">
        <v>1600</v>
      </c>
      <c r="D1602" s="8">
        <v>160002315</v>
      </c>
      <c r="E1602" s="8">
        <v>0</v>
      </c>
      <c r="F1602" s="8" t="s">
        <v>3318</v>
      </c>
      <c r="G1602" s="8" t="s">
        <v>3248</v>
      </c>
      <c r="H1602" s="8" t="s">
        <v>34</v>
      </c>
      <c r="I1602" s="8">
        <v>7</v>
      </c>
      <c r="J1602" s="8">
        <v>15</v>
      </c>
      <c r="K1602" s="8">
        <v>0</v>
      </c>
      <c r="L1602" s="8" t="s">
        <v>1088</v>
      </c>
      <c r="M1602" s="8" t="s">
        <v>3319</v>
      </c>
      <c r="N1602" s="8"/>
      <c r="O1602" s="8" t="s">
        <v>38</v>
      </c>
      <c r="P1602" s="9">
        <v>42260.69</v>
      </c>
      <c r="Q1602" s="9">
        <v>0</v>
      </c>
      <c r="R1602" s="9">
        <v>0</v>
      </c>
      <c r="S1602" s="9">
        <v>0</v>
      </c>
      <c r="T1602" s="9">
        <f t="shared" si="231"/>
        <v>42260.69</v>
      </c>
      <c r="U1602" s="9">
        <v>-7789</v>
      </c>
      <c r="V1602" s="9">
        <v>-2017</v>
      </c>
      <c r="W1602" s="9">
        <v>0</v>
      </c>
      <c r="X1602" s="9">
        <v>-2017</v>
      </c>
      <c r="Y1602" s="9">
        <v>0</v>
      </c>
      <c r="Z1602" s="9">
        <v>0</v>
      </c>
      <c r="AA1602" s="9">
        <f t="shared" si="234"/>
        <v>-9806</v>
      </c>
      <c r="AB1602" s="9">
        <v>0</v>
      </c>
      <c r="AC1602" s="9">
        <f t="shared" si="232"/>
        <v>34471.69</v>
      </c>
      <c r="AD1602" s="9">
        <f t="shared" si="233"/>
        <v>32454.690000000002</v>
      </c>
    </row>
    <row r="1603" spans="1:30" x14ac:dyDescent="0.3">
      <c r="A1603" s="8" t="s">
        <v>30</v>
      </c>
      <c r="B1603" s="8" t="s">
        <v>2890</v>
      </c>
      <c r="C1603" s="8">
        <v>1600</v>
      </c>
      <c r="D1603" s="8">
        <v>160002319</v>
      </c>
      <c r="E1603" s="8">
        <v>0</v>
      </c>
      <c r="F1603" s="8" t="s">
        <v>3320</v>
      </c>
      <c r="G1603" s="8" t="s">
        <v>3321</v>
      </c>
      <c r="H1603" s="8" t="s">
        <v>34</v>
      </c>
      <c r="I1603" s="8">
        <v>3</v>
      </c>
      <c r="J1603" s="8">
        <v>15</v>
      </c>
      <c r="K1603" s="8">
        <v>0</v>
      </c>
      <c r="L1603" s="8" t="s">
        <v>1088</v>
      </c>
      <c r="M1603" s="8" t="s">
        <v>2872</v>
      </c>
      <c r="N1603" s="8"/>
      <c r="O1603" s="8" t="s">
        <v>38</v>
      </c>
      <c r="P1603" s="9">
        <v>96088.19</v>
      </c>
      <c r="Q1603" s="9">
        <v>0</v>
      </c>
      <c r="R1603" s="9">
        <v>0</v>
      </c>
      <c r="S1603" s="9">
        <v>0</v>
      </c>
      <c r="T1603" s="9">
        <f t="shared" si="231"/>
        <v>96088.19</v>
      </c>
      <c r="U1603" s="9">
        <v>-17428</v>
      </c>
      <c r="V1603" s="9">
        <v>-4586</v>
      </c>
      <c r="W1603" s="9">
        <v>0</v>
      </c>
      <c r="X1603" s="9">
        <v>-4586</v>
      </c>
      <c r="Y1603" s="9">
        <v>0</v>
      </c>
      <c r="Z1603" s="9">
        <v>0</v>
      </c>
      <c r="AA1603" s="9">
        <f t="shared" si="234"/>
        <v>-22014</v>
      </c>
      <c r="AB1603" s="9">
        <v>0</v>
      </c>
      <c r="AC1603" s="9">
        <f t="shared" si="232"/>
        <v>78660.19</v>
      </c>
      <c r="AD1603" s="9">
        <f t="shared" si="233"/>
        <v>74074.19</v>
      </c>
    </row>
    <row r="1604" spans="1:30" x14ac:dyDescent="0.3">
      <c r="A1604" s="8" t="s">
        <v>30</v>
      </c>
      <c r="B1604" s="8" t="s">
        <v>2890</v>
      </c>
      <c r="C1604" s="8">
        <v>1600</v>
      </c>
      <c r="D1604" s="8">
        <v>160002374</v>
      </c>
      <c r="E1604" s="8">
        <v>0</v>
      </c>
      <c r="F1604" s="8" t="s">
        <v>3322</v>
      </c>
      <c r="G1604" s="8" t="s">
        <v>3323</v>
      </c>
      <c r="H1604" s="8" t="s">
        <v>34</v>
      </c>
      <c r="I1604" s="8">
        <v>1</v>
      </c>
      <c r="J1604" s="8">
        <v>15</v>
      </c>
      <c r="K1604" s="8">
        <v>0</v>
      </c>
      <c r="L1604" s="8" t="s">
        <v>218</v>
      </c>
      <c r="M1604" s="8" t="s">
        <v>225</v>
      </c>
      <c r="N1604" s="8"/>
      <c r="O1604" s="8" t="s">
        <v>38</v>
      </c>
      <c r="P1604" s="9">
        <v>109748.16</v>
      </c>
      <c r="Q1604" s="9">
        <v>0</v>
      </c>
      <c r="R1604" s="9">
        <v>0</v>
      </c>
      <c r="S1604" s="9">
        <v>0</v>
      </c>
      <c r="T1604" s="9">
        <f t="shared" si="231"/>
        <v>109748.16</v>
      </c>
      <c r="U1604" s="9">
        <v>-19127</v>
      </c>
      <c r="V1604" s="9">
        <v>-5238</v>
      </c>
      <c r="W1604" s="9">
        <v>0</v>
      </c>
      <c r="X1604" s="9">
        <v>-5238</v>
      </c>
      <c r="Y1604" s="9">
        <v>0</v>
      </c>
      <c r="Z1604" s="9">
        <v>0</v>
      </c>
      <c r="AA1604" s="9">
        <f t="shared" si="234"/>
        <v>-24365</v>
      </c>
      <c r="AB1604" s="9">
        <v>0</v>
      </c>
      <c r="AC1604" s="9">
        <f t="shared" si="232"/>
        <v>90621.16</v>
      </c>
      <c r="AD1604" s="9">
        <f t="shared" si="233"/>
        <v>85383.16</v>
      </c>
    </row>
    <row r="1605" spans="1:30" x14ac:dyDescent="0.3">
      <c r="A1605" s="8" t="s">
        <v>30</v>
      </c>
      <c r="B1605" s="8" t="s">
        <v>2890</v>
      </c>
      <c r="C1605" s="8">
        <v>1600</v>
      </c>
      <c r="D1605" s="8">
        <v>160002375</v>
      </c>
      <c r="E1605" s="8">
        <v>0</v>
      </c>
      <c r="F1605" s="8" t="s">
        <v>3324</v>
      </c>
      <c r="G1605" s="8" t="s">
        <v>3325</v>
      </c>
      <c r="H1605" s="8" t="s">
        <v>34</v>
      </c>
      <c r="I1605" s="8">
        <v>1</v>
      </c>
      <c r="J1605" s="8">
        <v>15</v>
      </c>
      <c r="K1605" s="8">
        <v>0</v>
      </c>
      <c r="L1605" s="8" t="s">
        <v>218</v>
      </c>
      <c r="M1605" s="8" t="s">
        <v>225</v>
      </c>
      <c r="N1605" s="8"/>
      <c r="O1605" s="8" t="s">
        <v>38</v>
      </c>
      <c r="P1605" s="9">
        <v>21264.13</v>
      </c>
      <c r="Q1605" s="9">
        <v>0</v>
      </c>
      <c r="R1605" s="9">
        <v>0</v>
      </c>
      <c r="S1605" s="9">
        <v>0</v>
      </c>
      <c r="T1605" s="9">
        <f t="shared" ref="T1605:T1668" si="235">P1605+Q1605+R1605+S1605</f>
        <v>21264.13</v>
      </c>
      <c r="U1605" s="9">
        <v>-3706</v>
      </c>
      <c r="V1605" s="9">
        <v>-1015</v>
      </c>
      <c r="W1605" s="9">
        <v>0</v>
      </c>
      <c r="X1605" s="9">
        <v>-1015</v>
      </c>
      <c r="Y1605" s="9">
        <v>0</v>
      </c>
      <c r="Z1605" s="9">
        <v>0</v>
      </c>
      <c r="AA1605" s="9">
        <f t="shared" si="234"/>
        <v>-4721</v>
      </c>
      <c r="AB1605" s="9">
        <v>0</v>
      </c>
      <c r="AC1605" s="9">
        <f t="shared" ref="AC1605:AC1668" si="236">P1605+U1605</f>
        <v>17558.13</v>
      </c>
      <c r="AD1605" s="9">
        <f t="shared" ref="AD1605:AD1668" si="237">T1605+AA1605</f>
        <v>16543.13</v>
      </c>
    </row>
    <row r="1606" spans="1:30" x14ac:dyDescent="0.3">
      <c r="A1606" s="8" t="s">
        <v>30</v>
      </c>
      <c r="B1606" s="8" t="s">
        <v>2890</v>
      </c>
      <c r="C1606" s="8">
        <v>1600</v>
      </c>
      <c r="D1606" s="8">
        <v>160002376</v>
      </c>
      <c r="E1606" s="8">
        <v>0</v>
      </c>
      <c r="F1606" s="8" t="s">
        <v>3326</v>
      </c>
      <c r="G1606" s="8" t="s">
        <v>3327</v>
      </c>
      <c r="H1606" s="8" t="s">
        <v>34</v>
      </c>
      <c r="I1606" s="8">
        <v>1</v>
      </c>
      <c r="J1606" s="8">
        <v>15</v>
      </c>
      <c r="K1606" s="8">
        <v>0</v>
      </c>
      <c r="L1606" s="8" t="s">
        <v>218</v>
      </c>
      <c r="M1606" s="8" t="s">
        <v>225</v>
      </c>
      <c r="N1606" s="8"/>
      <c r="O1606" s="8" t="s">
        <v>38</v>
      </c>
      <c r="P1606" s="9">
        <v>21264.13</v>
      </c>
      <c r="Q1606" s="9">
        <v>0</v>
      </c>
      <c r="R1606" s="9">
        <v>0</v>
      </c>
      <c r="S1606" s="9">
        <v>0</v>
      </c>
      <c r="T1606" s="9">
        <f t="shared" si="235"/>
        <v>21264.13</v>
      </c>
      <c r="U1606" s="9">
        <v>-3706</v>
      </c>
      <c r="V1606" s="9">
        <v>-1015</v>
      </c>
      <c r="W1606" s="9">
        <v>0</v>
      </c>
      <c r="X1606" s="9">
        <v>-1015</v>
      </c>
      <c r="Y1606" s="9">
        <v>0</v>
      </c>
      <c r="Z1606" s="9">
        <v>0</v>
      </c>
      <c r="AA1606" s="9">
        <f t="shared" si="234"/>
        <v>-4721</v>
      </c>
      <c r="AB1606" s="9">
        <v>0</v>
      </c>
      <c r="AC1606" s="9">
        <f t="shared" si="236"/>
        <v>17558.13</v>
      </c>
      <c r="AD1606" s="9">
        <f t="shared" si="237"/>
        <v>16543.13</v>
      </c>
    </row>
    <row r="1607" spans="1:30" x14ac:dyDescent="0.3">
      <c r="A1607" s="8" t="s">
        <v>30</v>
      </c>
      <c r="B1607" s="8" t="s">
        <v>2890</v>
      </c>
      <c r="C1607" s="8">
        <v>1600</v>
      </c>
      <c r="D1607" s="8">
        <v>160002377</v>
      </c>
      <c r="E1607" s="8">
        <v>0</v>
      </c>
      <c r="F1607" s="8" t="s">
        <v>3328</v>
      </c>
      <c r="G1607" s="8" t="s">
        <v>3329</v>
      </c>
      <c r="H1607" s="8" t="s">
        <v>34</v>
      </c>
      <c r="I1607" s="8">
        <v>1</v>
      </c>
      <c r="J1607" s="8">
        <v>15</v>
      </c>
      <c r="K1607" s="8">
        <v>0</v>
      </c>
      <c r="L1607" s="8" t="s">
        <v>218</v>
      </c>
      <c r="M1607" s="8" t="s">
        <v>225</v>
      </c>
      <c r="N1607" s="8"/>
      <c r="O1607" s="8" t="s">
        <v>38</v>
      </c>
      <c r="P1607" s="9">
        <v>25091.68</v>
      </c>
      <c r="Q1607" s="9">
        <v>0</v>
      </c>
      <c r="R1607" s="9">
        <v>0</v>
      </c>
      <c r="S1607" s="9">
        <v>0</v>
      </c>
      <c r="T1607" s="9">
        <f t="shared" si="235"/>
        <v>25091.68</v>
      </c>
      <c r="U1607" s="9">
        <v>-4372</v>
      </c>
      <c r="V1607" s="9">
        <v>-1198</v>
      </c>
      <c r="W1607" s="9">
        <v>0</v>
      </c>
      <c r="X1607" s="9">
        <v>-1198</v>
      </c>
      <c r="Y1607" s="9">
        <v>0</v>
      </c>
      <c r="Z1607" s="9">
        <v>0</v>
      </c>
      <c r="AA1607" s="9">
        <f t="shared" si="234"/>
        <v>-5570</v>
      </c>
      <c r="AB1607" s="9">
        <v>0</v>
      </c>
      <c r="AC1607" s="9">
        <f t="shared" si="236"/>
        <v>20719.68</v>
      </c>
      <c r="AD1607" s="9">
        <f t="shared" si="237"/>
        <v>19521.68</v>
      </c>
    </row>
    <row r="1608" spans="1:30" x14ac:dyDescent="0.3">
      <c r="A1608" s="8" t="s">
        <v>30</v>
      </c>
      <c r="B1608" s="8" t="s">
        <v>2890</v>
      </c>
      <c r="C1608" s="8">
        <v>1600</v>
      </c>
      <c r="D1608" s="8">
        <v>160002378</v>
      </c>
      <c r="E1608" s="8">
        <v>0</v>
      </c>
      <c r="F1608" s="8" t="s">
        <v>3330</v>
      </c>
      <c r="G1608" s="8" t="s">
        <v>3331</v>
      </c>
      <c r="H1608" s="8" t="s">
        <v>34</v>
      </c>
      <c r="I1608" s="8">
        <v>1</v>
      </c>
      <c r="J1608" s="8">
        <v>15</v>
      </c>
      <c r="K1608" s="8">
        <v>0</v>
      </c>
      <c r="L1608" s="8" t="s">
        <v>218</v>
      </c>
      <c r="M1608" s="8" t="s">
        <v>3332</v>
      </c>
      <c r="N1608" s="8"/>
      <c r="O1608" s="8" t="s">
        <v>38</v>
      </c>
      <c r="P1608" s="9">
        <v>244178.96</v>
      </c>
      <c r="Q1608" s="9">
        <v>0</v>
      </c>
      <c r="R1608" s="9">
        <v>0</v>
      </c>
      <c r="S1608" s="9">
        <v>0</v>
      </c>
      <c r="T1608" s="9">
        <f t="shared" si="235"/>
        <v>244178.96</v>
      </c>
      <c r="U1608" s="9">
        <v>-40863</v>
      </c>
      <c r="V1608" s="9">
        <v>-11653</v>
      </c>
      <c r="W1608" s="9">
        <v>0</v>
      </c>
      <c r="X1608" s="9">
        <v>-11653</v>
      </c>
      <c r="Y1608" s="9">
        <v>0</v>
      </c>
      <c r="Z1608" s="9">
        <v>0</v>
      </c>
      <c r="AA1608" s="9">
        <f t="shared" si="234"/>
        <v>-52516</v>
      </c>
      <c r="AB1608" s="9">
        <v>0</v>
      </c>
      <c r="AC1608" s="9">
        <f t="shared" si="236"/>
        <v>203315.96</v>
      </c>
      <c r="AD1608" s="9">
        <f t="shared" si="237"/>
        <v>191662.96</v>
      </c>
    </row>
    <row r="1609" spans="1:30" x14ac:dyDescent="0.3">
      <c r="A1609" s="8" t="s">
        <v>30</v>
      </c>
      <c r="B1609" s="8" t="s">
        <v>2890</v>
      </c>
      <c r="C1609" s="8">
        <v>1600</v>
      </c>
      <c r="D1609" s="8">
        <v>160002379</v>
      </c>
      <c r="E1609" s="8">
        <v>0</v>
      </c>
      <c r="F1609" s="8" t="s">
        <v>3333</v>
      </c>
      <c r="G1609" s="8" t="s">
        <v>3334</v>
      </c>
      <c r="H1609" s="8" t="s">
        <v>34</v>
      </c>
      <c r="I1609" s="8">
        <v>1</v>
      </c>
      <c r="J1609" s="8">
        <v>15</v>
      </c>
      <c r="K1609" s="8">
        <v>0</v>
      </c>
      <c r="L1609" s="8" t="s">
        <v>218</v>
      </c>
      <c r="M1609" s="8" t="s">
        <v>1307</v>
      </c>
      <c r="N1609" s="8"/>
      <c r="O1609" s="8" t="s">
        <v>38</v>
      </c>
      <c r="P1609" s="9">
        <v>353416.91</v>
      </c>
      <c r="Q1609" s="9">
        <v>0</v>
      </c>
      <c r="R1609" s="9">
        <v>0</v>
      </c>
      <c r="S1609" s="9">
        <v>0</v>
      </c>
      <c r="T1609" s="9">
        <f t="shared" si="235"/>
        <v>353416.91</v>
      </c>
      <c r="U1609" s="9">
        <v>-58532</v>
      </c>
      <c r="V1609" s="9">
        <v>-16866</v>
      </c>
      <c r="W1609" s="9">
        <v>0</v>
      </c>
      <c r="X1609" s="9">
        <v>-16866</v>
      </c>
      <c r="Y1609" s="9">
        <v>0</v>
      </c>
      <c r="Z1609" s="9">
        <v>0</v>
      </c>
      <c r="AA1609" s="9">
        <f t="shared" si="234"/>
        <v>-75398</v>
      </c>
      <c r="AB1609" s="9">
        <v>0</v>
      </c>
      <c r="AC1609" s="9">
        <f t="shared" si="236"/>
        <v>294884.90999999997</v>
      </c>
      <c r="AD1609" s="9">
        <f t="shared" si="237"/>
        <v>278018.90999999997</v>
      </c>
    </row>
    <row r="1610" spans="1:30" x14ac:dyDescent="0.3">
      <c r="A1610" s="13" t="s">
        <v>30</v>
      </c>
      <c r="B1610" s="13" t="s">
        <v>2890</v>
      </c>
      <c r="C1610" s="8">
        <v>1600</v>
      </c>
      <c r="D1610" s="8">
        <v>160002393</v>
      </c>
      <c r="E1610" s="8">
        <v>0</v>
      </c>
      <c r="F1610" s="8" t="s">
        <v>3335</v>
      </c>
      <c r="G1610" s="8" t="s">
        <v>3336</v>
      </c>
      <c r="H1610" s="8" t="s">
        <v>34</v>
      </c>
      <c r="I1610" s="8">
        <v>1</v>
      </c>
      <c r="J1610" s="8">
        <v>3</v>
      </c>
      <c r="K1610" s="8">
        <v>0</v>
      </c>
      <c r="L1610" s="8" t="s">
        <v>218</v>
      </c>
      <c r="M1610" s="8" t="s">
        <v>3337</v>
      </c>
      <c r="N1610" s="8"/>
      <c r="O1610" s="8" t="s">
        <v>38</v>
      </c>
      <c r="P1610" s="9">
        <v>358186.12</v>
      </c>
      <c r="Q1610" s="9">
        <v>0</v>
      </c>
      <c r="R1610" s="9">
        <f>-P1610</f>
        <v>-358186.12</v>
      </c>
      <c r="S1610" s="9">
        <v>0</v>
      </c>
      <c r="T1610" s="9">
        <f t="shared" si="235"/>
        <v>0</v>
      </c>
      <c r="U1610" s="9">
        <v>-301092</v>
      </c>
      <c r="V1610" s="9">
        <v>-39184.81</v>
      </c>
      <c r="W1610" s="9">
        <v>0</v>
      </c>
      <c r="X1610" s="9">
        <v>-39184.81</v>
      </c>
      <c r="Y1610" s="9">
        <f>-(U1610+X1610+Z1610)</f>
        <v>340276.81</v>
      </c>
      <c r="Z1610" s="9">
        <v>0</v>
      </c>
      <c r="AA1610" s="9">
        <f>U1610+X1610+Y1610+Z1610</f>
        <v>0</v>
      </c>
      <c r="AB1610" s="9">
        <v>17909.309999999998</v>
      </c>
      <c r="AC1610" s="9">
        <f t="shared" si="236"/>
        <v>57094.119999999995</v>
      </c>
      <c r="AD1610" s="9">
        <f t="shared" si="237"/>
        <v>0</v>
      </c>
    </row>
    <row r="1611" spans="1:30" x14ac:dyDescent="0.3">
      <c r="A1611" s="8" t="s">
        <v>30</v>
      </c>
      <c r="B1611" s="8" t="s">
        <v>2890</v>
      </c>
      <c r="C1611" s="8">
        <v>1600</v>
      </c>
      <c r="D1611" s="8">
        <v>160002404</v>
      </c>
      <c r="E1611" s="8">
        <v>0</v>
      </c>
      <c r="F1611" s="8" t="s">
        <v>3338</v>
      </c>
      <c r="G1611" s="8" t="s">
        <v>3339</v>
      </c>
      <c r="H1611" s="8" t="s">
        <v>34</v>
      </c>
      <c r="I1611" s="8">
        <v>1</v>
      </c>
      <c r="J1611" s="8">
        <v>15</v>
      </c>
      <c r="K1611" s="8">
        <v>0</v>
      </c>
      <c r="L1611" s="8" t="s">
        <v>1578</v>
      </c>
      <c r="M1611" s="8" t="s">
        <v>3340</v>
      </c>
      <c r="N1611" s="8"/>
      <c r="O1611" s="8" t="s">
        <v>38</v>
      </c>
      <c r="P1611" s="9">
        <v>27439</v>
      </c>
      <c r="Q1611" s="9">
        <v>0</v>
      </c>
      <c r="R1611" s="9">
        <v>0</v>
      </c>
      <c r="S1611" s="9">
        <v>0</v>
      </c>
      <c r="T1611" s="9">
        <f t="shared" si="235"/>
        <v>27439</v>
      </c>
      <c r="U1611" s="9">
        <v>-4108</v>
      </c>
      <c r="V1611" s="9">
        <v>-1309</v>
      </c>
      <c r="W1611" s="9">
        <v>0</v>
      </c>
      <c r="X1611" s="9">
        <v>-1309</v>
      </c>
      <c r="Y1611" s="9">
        <v>0</v>
      </c>
      <c r="Z1611" s="9">
        <v>0</v>
      </c>
      <c r="AA1611" s="9">
        <f t="shared" si="234"/>
        <v>-5417</v>
      </c>
      <c r="AB1611" s="9">
        <v>0</v>
      </c>
      <c r="AC1611" s="9">
        <f t="shared" si="236"/>
        <v>23331</v>
      </c>
      <c r="AD1611" s="9">
        <f t="shared" si="237"/>
        <v>22022</v>
      </c>
    </row>
    <row r="1612" spans="1:30" x14ac:dyDescent="0.3">
      <c r="A1612" s="8" t="s">
        <v>30</v>
      </c>
      <c r="B1612" s="8" t="s">
        <v>2890</v>
      </c>
      <c r="C1612" s="8">
        <v>1600</v>
      </c>
      <c r="D1612" s="8">
        <v>160002405</v>
      </c>
      <c r="E1612" s="8">
        <v>0</v>
      </c>
      <c r="F1612" s="8" t="s">
        <v>3341</v>
      </c>
      <c r="G1612" s="8" t="s">
        <v>3342</v>
      </c>
      <c r="H1612" s="8" t="s">
        <v>34</v>
      </c>
      <c r="I1612" s="8">
        <v>2</v>
      </c>
      <c r="J1612" s="8">
        <v>15</v>
      </c>
      <c r="K1612" s="8">
        <v>0</v>
      </c>
      <c r="L1612" s="8" t="s">
        <v>1578</v>
      </c>
      <c r="M1612" s="8" t="s">
        <v>3340</v>
      </c>
      <c r="N1612" s="8"/>
      <c r="O1612" s="8" t="s">
        <v>38</v>
      </c>
      <c r="P1612" s="9">
        <v>54879</v>
      </c>
      <c r="Q1612" s="9">
        <v>0</v>
      </c>
      <c r="R1612" s="9">
        <v>0</v>
      </c>
      <c r="S1612" s="9">
        <v>0</v>
      </c>
      <c r="T1612" s="9">
        <f t="shared" si="235"/>
        <v>54879</v>
      </c>
      <c r="U1612" s="9">
        <v>-8215</v>
      </c>
      <c r="V1612" s="9">
        <v>-2619</v>
      </c>
      <c r="W1612" s="9">
        <v>0</v>
      </c>
      <c r="X1612" s="9">
        <v>-2619</v>
      </c>
      <c r="Y1612" s="9">
        <v>0</v>
      </c>
      <c r="Z1612" s="9">
        <v>0</v>
      </c>
      <c r="AA1612" s="9">
        <f t="shared" si="234"/>
        <v>-10834</v>
      </c>
      <c r="AB1612" s="9">
        <v>0</v>
      </c>
      <c r="AC1612" s="9">
        <f t="shared" si="236"/>
        <v>46664</v>
      </c>
      <c r="AD1612" s="9">
        <f t="shared" si="237"/>
        <v>44045</v>
      </c>
    </row>
    <row r="1613" spans="1:30" x14ac:dyDescent="0.3">
      <c r="A1613" s="8" t="s">
        <v>30</v>
      </c>
      <c r="B1613" s="8" t="s">
        <v>2890</v>
      </c>
      <c r="C1613" s="8">
        <v>1600</v>
      </c>
      <c r="D1613" s="8">
        <v>160002406</v>
      </c>
      <c r="E1613" s="8">
        <v>0</v>
      </c>
      <c r="F1613" s="8" t="s">
        <v>3343</v>
      </c>
      <c r="G1613" s="8" t="s">
        <v>1099</v>
      </c>
      <c r="H1613" s="8" t="s">
        <v>34</v>
      </c>
      <c r="I1613" s="8">
        <v>3</v>
      </c>
      <c r="J1613" s="8">
        <v>15</v>
      </c>
      <c r="K1613" s="8">
        <v>0</v>
      </c>
      <c r="L1613" s="8" t="s">
        <v>1578</v>
      </c>
      <c r="M1613" s="8" t="s">
        <v>3340</v>
      </c>
      <c r="N1613" s="8"/>
      <c r="O1613" s="8" t="s">
        <v>38</v>
      </c>
      <c r="P1613" s="9">
        <v>76830</v>
      </c>
      <c r="Q1613" s="9">
        <v>0</v>
      </c>
      <c r="R1613" s="9">
        <v>0</v>
      </c>
      <c r="S1613" s="9">
        <v>0</v>
      </c>
      <c r="T1613" s="9">
        <f t="shared" si="235"/>
        <v>76830</v>
      </c>
      <c r="U1613" s="9">
        <v>-11500</v>
      </c>
      <c r="V1613" s="9">
        <v>-3666</v>
      </c>
      <c r="W1613" s="9">
        <v>0</v>
      </c>
      <c r="X1613" s="9">
        <v>-3666</v>
      </c>
      <c r="Y1613" s="9">
        <v>0</v>
      </c>
      <c r="Z1613" s="9">
        <v>0</v>
      </c>
      <c r="AA1613" s="9">
        <f t="shared" si="234"/>
        <v>-15166</v>
      </c>
      <c r="AB1613" s="9">
        <v>0</v>
      </c>
      <c r="AC1613" s="9">
        <f t="shared" si="236"/>
        <v>65330</v>
      </c>
      <c r="AD1613" s="9">
        <f t="shared" si="237"/>
        <v>61664</v>
      </c>
    </row>
    <row r="1614" spans="1:30" x14ac:dyDescent="0.3">
      <c r="A1614" s="8" t="s">
        <v>30</v>
      </c>
      <c r="B1614" s="8" t="s">
        <v>2890</v>
      </c>
      <c r="C1614" s="8">
        <v>1600</v>
      </c>
      <c r="D1614" s="8">
        <v>160002407</v>
      </c>
      <c r="E1614" s="8">
        <v>0</v>
      </c>
      <c r="F1614" s="8" t="s">
        <v>3344</v>
      </c>
      <c r="G1614" s="8" t="s">
        <v>3345</v>
      </c>
      <c r="H1614" s="8" t="s">
        <v>34</v>
      </c>
      <c r="I1614" s="8">
        <v>6</v>
      </c>
      <c r="J1614" s="8">
        <v>15</v>
      </c>
      <c r="K1614" s="8">
        <v>0</v>
      </c>
      <c r="L1614" s="8" t="s">
        <v>1578</v>
      </c>
      <c r="M1614" s="8" t="s">
        <v>3340</v>
      </c>
      <c r="N1614" s="8"/>
      <c r="O1614" s="8" t="s">
        <v>38</v>
      </c>
      <c r="P1614" s="9">
        <v>24774</v>
      </c>
      <c r="Q1614" s="9">
        <v>0</v>
      </c>
      <c r="R1614" s="9">
        <v>0</v>
      </c>
      <c r="S1614" s="9">
        <v>0</v>
      </c>
      <c r="T1614" s="9">
        <f t="shared" si="235"/>
        <v>24774</v>
      </c>
      <c r="U1614" s="9">
        <v>-3708</v>
      </c>
      <c r="V1614" s="9">
        <v>-1182</v>
      </c>
      <c r="W1614" s="9">
        <v>0</v>
      </c>
      <c r="X1614" s="9">
        <v>-1182</v>
      </c>
      <c r="Y1614" s="9">
        <v>0</v>
      </c>
      <c r="Z1614" s="9">
        <v>0</v>
      </c>
      <c r="AA1614" s="9">
        <f t="shared" si="234"/>
        <v>-4890</v>
      </c>
      <c r="AB1614" s="9">
        <v>0</v>
      </c>
      <c r="AC1614" s="9">
        <f t="shared" si="236"/>
        <v>21066</v>
      </c>
      <c r="AD1614" s="9">
        <f t="shared" si="237"/>
        <v>19884</v>
      </c>
    </row>
    <row r="1615" spans="1:30" x14ac:dyDescent="0.3">
      <c r="A1615" s="8" t="s">
        <v>30</v>
      </c>
      <c r="B1615" s="8" t="s">
        <v>2890</v>
      </c>
      <c r="C1615" s="8">
        <v>1600</v>
      </c>
      <c r="D1615" s="8">
        <v>160002413</v>
      </c>
      <c r="E1615" s="8">
        <v>0</v>
      </c>
      <c r="F1615" s="8" t="s">
        <v>3346</v>
      </c>
      <c r="G1615" s="8" t="s">
        <v>3347</v>
      </c>
      <c r="H1615" s="8" t="s">
        <v>34</v>
      </c>
      <c r="I1615" s="8">
        <v>1380</v>
      </c>
      <c r="J1615" s="8">
        <v>15</v>
      </c>
      <c r="K1615" s="8">
        <v>0</v>
      </c>
      <c r="L1615" s="8" t="s">
        <v>989</v>
      </c>
      <c r="M1615" s="8" t="s">
        <v>3348</v>
      </c>
      <c r="N1615" s="8"/>
      <c r="O1615" s="8" t="s">
        <v>38</v>
      </c>
      <c r="P1615" s="9">
        <v>148037</v>
      </c>
      <c r="Q1615" s="9">
        <v>0</v>
      </c>
      <c r="R1615" s="9">
        <v>0</v>
      </c>
      <c r="S1615" s="9">
        <v>0</v>
      </c>
      <c r="T1615" s="9">
        <f t="shared" si="235"/>
        <v>148037</v>
      </c>
      <c r="U1615" s="9">
        <v>-21800</v>
      </c>
      <c r="V1615" s="9">
        <v>-7064</v>
      </c>
      <c r="W1615" s="9">
        <v>0</v>
      </c>
      <c r="X1615" s="9">
        <v>-7064</v>
      </c>
      <c r="Y1615" s="9">
        <v>0</v>
      </c>
      <c r="Z1615" s="9">
        <v>0</v>
      </c>
      <c r="AA1615" s="9">
        <f t="shared" si="234"/>
        <v>-28864</v>
      </c>
      <c r="AB1615" s="9">
        <v>0</v>
      </c>
      <c r="AC1615" s="9">
        <f t="shared" si="236"/>
        <v>126237</v>
      </c>
      <c r="AD1615" s="9">
        <f t="shared" si="237"/>
        <v>119173</v>
      </c>
    </row>
    <row r="1616" spans="1:30" x14ac:dyDescent="0.3">
      <c r="A1616" s="8" t="s">
        <v>30</v>
      </c>
      <c r="B1616" s="8" t="s">
        <v>2890</v>
      </c>
      <c r="C1616" s="8">
        <v>1600</v>
      </c>
      <c r="D1616" s="8">
        <v>160002414</v>
      </c>
      <c r="E1616" s="8">
        <v>0</v>
      </c>
      <c r="F1616" s="8" t="s">
        <v>3349</v>
      </c>
      <c r="G1616" s="8" t="s">
        <v>3350</v>
      </c>
      <c r="H1616" s="8" t="s">
        <v>34</v>
      </c>
      <c r="I1616" s="8">
        <v>1</v>
      </c>
      <c r="J1616" s="8">
        <v>15</v>
      </c>
      <c r="K1616" s="8">
        <v>0</v>
      </c>
      <c r="L1616" s="8" t="s">
        <v>989</v>
      </c>
      <c r="M1616" s="8" t="s">
        <v>3348</v>
      </c>
      <c r="N1616" s="8"/>
      <c r="O1616" s="8" t="s">
        <v>38</v>
      </c>
      <c r="P1616" s="9">
        <v>15244</v>
      </c>
      <c r="Q1616" s="9">
        <v>0</v>
      </c>
      <c r="R1616" s="9">
        <v>0</v>
      </c>
      <c r="S1616" s="9">
        <v>0</v>
      </c>
      <c r="T1616" s="9">
        <f t="shared" si="235"/>
        <v>15244</v>
      </c>
      <c r="U1616" s="9">
        <v>-2245</v>
      </c>
      <c r="V1616" s="9">
        <v>-727</v>
      </c>
      <c r="W1616" s="9">
        <v>0</v>
      </c>
      <c r="X1616" s="9">
        <v>-727</v>
      </c>
      <c r="Y1616" s="9">
        <v>0</v>
      </c>
      <c r="Z1616" s="9">
        <v>0</v>
      </c>
      <c r="AA1616" s="9">
        <f t="shared" si="234"/>
        <v>-2972</v>
      </c>
      <c r="AB1616" s="9">
        <v>0</v>
      </c>
      <c r="AC1616" s="9">
        <f t="shared" si="236"/>
        <v>12999</v>
      </c>
      <c r="AD1616" s="9">
        <f t="shared" si="237"/>
        <v>12272</v>
      </c>
    </row>
    <row r="1617" spans="1:30" x14ac:dyDescent="0.3">
      <c r="A1617" s="8" t="s">
        <v>30</v>
      </c>
      <c r="B1617" s="8" t="s">
        <v>2890</v>
      </c>
      <c r="C1617" s="8">
        <v>1600</v>
      </c>
      <c r="D1617" s="8">
        <v>160002415</v>
      </c>
      <c r="E1617" s="8">
        <v>0</v>
      </c>
      <c r="F1617" s="8" t="s">
        <v>3351</v>
      </c>
      <c r="G1617" s="8" t="s">
        <v>3352</v>
      </c>
      <c r="H1617" s="8" t="s">
        <v>34</v>
      </c>
      <c r="I1617" s="8">
        <v>12</v>
      </c>
      <c r="J1617" s="8">
        <v>15</v>
      </c>
      <c r="K1617" s="8">
        <v>0</v>
      </c>
      <c r="L1617" s="8" t="s">
        <v>989</v>
      </c>
      <c r="M1617" s="8" t="s">
        <v>3348</v>
      </c>
      <c r="N1617" s="8"/>
      <c r="O1617" s="8" t="s">
        <v>38</v>
      </c>
      <c r="P1617" s="9">
        <v>16260</v>
      </c>
      <c r="Q1617" s="9">
        <v>0</v>
      </c>
      <c r="R1617" s="9">
        <v>0</v>
      </c>
      <c r="S1617" s="9">
        <v>0</v>
      </c>
      <c r="T1617" s="9">
        <f t="shared" si="235"/>
        <v>16260</v>
      </c>
      <c r="U1617" s="9">
        <v>-2395</v>
      </c>
      <c r="V1617" s="9">
        <v>-776</v>
      </c>
      <c r="W1617" s="9">
        <v>0</v>
      </c>
      <c r="X1617" s="9">
        <v>-776</v>
      </c>
      <c r="Y1617" s="9">
        <v>0</v>
      </c>
      <c r="Z1617" s="9">
        <v>0</v>
      </c>
      <c r="AA1617" s="9">
        <f t="shared" si="234"/>
        <v>-3171</v>
      </c>
      <c r="AB1617" s="9">
        <v>0</v>
      </c>
      <c r="AC1617" s="9">
        <f t="shared" si="236"/>
        <v>13865</v>
      </c>
      <c r="AD1617" s="9">
        <f t="shared" si="237"/>
        <v>13089</v>
      </c>
    </row>
    <row r="1618" spans="1:30" x14ac:dyDescent="0.3">
      <c r="A1618" s="8" t="s">
        <v>30</v>
      </c>
      <c r="B1618" s="8" t="s">
        <v>2890</v>
      </c>
      <c r="C1618" s="8">
        <v>1600</v>
      </c>
      <c r="D1618" s="8">
        <v>160002417</v>
      </c>
      <c r="E1618" s="8">
        <v>0</v>
      </c>
      <c r="F1618" s="8" t="s">
        <v>3353</v>
      </c>
      <c r="G1618" s="8" t="s">
        <v>3354</v>
      </c>
      <c r="H1618" s="8" t="s">
        <v>34</v>
      </c>
      <c r="I1618" s="8">
        <v>1</v>
      </c>
      <c r="J1618" s="8">
        <v>15</v>
      </c>
      <c r="K1618" s="8">
        <v>0</v>
      </c>
      <c r="L1618" s="8" t="s">
        <v>989</v>
      </c>
      <c r="M1618" s="8" t="s">
        <v>3348</v>
      </c>
      <c r="N1618" s="8"/>
      <c r="O1618" s="8" t="s">
        <v>38</v>
      </c>
      <c r="P1618" s="9">
        <v>1976</v>
      </c>
      <c r="Q1618" s="9">
        <v>0</v>
      </c>
      <c r="R1618" s="9">
        <v>0</v>
      </c>
      <c r="S1618" s="9">
        <v>0</v>
      </c>
      <c r="T1618" s="9">
        <f t="shared" si="235"/>
        <v>1976</v>
      </c>
      <c r="U1618" s="9">
        <v>-291</v>
      </c>
      <c r="V1618" s="9">
        <v>-94</v>
      </c>
      <c r="W1618" s="9">
        <v>0</v>
      </c>
      <c r="X1618" s="9">
        <v>-94</v>
      </c>
      <c r="Y1618" s="9">
        <v>0</v>
      </c>
      <c r="Z1618" s="9">
        <v>0</v>
      </c>
      <c r="AA1618" s="9">
        <f t="shared" ref="AA1618:AA1681" si="238">U1618+X1618+Y1618+Z1618-AB1618</f>
        <v>-385</v>
      </c>
      <c r="AB1618" s="9">
        <v>0</v>
      </c>
      <c r="AC1618" s="9">
        <f t="shared" si="236"/>
        <v>1685</v>
      </c>
      <c r="AD1618" s="9">
        <f t="shared" si="237"/>
        <v>1591</v>
      </c>
    </row>
    <row r="1619" spans="1:30" x14ac:dyDescent="0.3">
      <c r="A1619" s="8" t="s">
        <v>30</v>
      </c>
      <c r="B1619" s="8" t="s">
        <v>2890</v>
      </c>
      <c r="C1619" s="8">
        <v>1600</v>
      </c>
      <c r="D1619" s="8">
        <v>160002418</v>
      </c>
      <c r="E1619" s="8">
        <v>0</v>
      </c>
      <c r="F1619" s="8" t="s">
        <v>3355</v>
      </c>
      <c r="G1619" s="8" t="s">
        <v>3356</v>
      </c>
      <c r="H1619" s="8" t="s">
        <v>34</v>
      </c>
      <c r="I1619" s="8">
        <v>4</v>
      </c>
      <c r="J1619" s="8">
        <v>15</v>
      </c>
      <c r="K1619" s="8">
        <v>0</v>
      </c>
      <c r="L1619" s="8" t="s">
        <v>989</v>
      </c>
      <c r="M1619" s="8" t="s">
        <v>3348</v>
      </c>
      <c r="N1619" s="8"/>
      <c r="O1619" s="8" t="s">
        <v>38</v>
      </c>
      <c r="P1619" s="9">
        <v>11066</v>
      </c>
      <c r="Q1619" s="9">
        <v>0</v>
      </c>
      <c r="R1619" s="9">
        <v>0</v>
      </c>
      <c r="S1619" s="9">
        <v>0</v>
      </c>
      <c r="T1619" s="9">
        <f t="shared" si="235"/>
        <v>11066</v>
      </c>
      <c r="U1619" s="9">
        <v>-1630</v>
      </c>
      <c r="V1619" s="9">
        <v>-528</v>
      </c>
      <c r="W1619" s="9">
        <v>0</v>
      </c>
      <c r="X1619" s="9">
        <v>-528</v>
      </c>
      <c r="Y1619" s="9">
        <v>0</v>
      </c>
      <c r="Z1619" s="9">
        <v>0</v>
      </c>
      <c r="AA1619" s="9">
        <f t="shared" si="238"/>
        <v>-2158</v>
      </c>
      <c r="AB1619" s="9">
        <v>0</v>
      </c>
      <c r="AC1619" s="9">
        <f t="shared" si="236"/>
        <v>9436</v>
      </c>
      <c r="AD1619" s="9">
        <f t="shared" si="237"/>
        <v>8908</v>
      </c>
    </row>
    <row r="1620" spans="1:30" x14ac:dyDescent="0.3">
      <c r="A1620" s="8" t="s">
        <v>30</v>
      </c>
      <c r="B1620" s="8" t="s">
        <v>2890</v>
      </c>
      <c r="C1620" s="8">
        <v>1600</v>
      </c>
      <c r="D1620" s="8">
        <v>160002420</v>
      </c>
      <c r="E1620" s="8">
        <v>0</v>
      </c>
      <c r="F1620" s="8" t="s">
        <v>3357</v>
      </c>
      <c r="G1620" s="8" t="s">
        <v>3358</v>
      </c>
      <c r="H1620" s="8" t="s">
        <v>34</v>
      </c>
      <c r="I1620" s="8">
        <v>1</v>
      </c>
      <c r="J1620" s="8">
        <v>11</v>
      </c>
      <c r="K1620" s="8">
        <v>3</v>
      </c>
      <c r="L1620" s="8" t="s">
        <v>3359</v>
      </c>
      <c r="M1620" s="8" t="s">
        <v>3359</v>
      </c>
      <c r="N1620" s="8"/>
      <c r="O1620" s="8" t="s">
        <v>38</v>
      </c>
      <c r="P1620" s="9">
        <v>6593.75</v>
      </c>
      <c r="Q1620" s="9">
        <v>0</v>
      </c>
      <c r="R1620" s="9">
        <v>0</v>
      </c>
      <c r="S1620" s="9">
        <v>0</v>
      </c>
      <c r="T1620" s="9">
        <f t="shared" si="235"/>
        <v>6593.75</v>
      </c>
      <c r="U1620" s="9">
        <v>-2497.4499999999998</v>
      </c>
      <c r="V1620" s="9">
        <v>-314</v>
      </c>
      <c r="W1620" s="9">
        <v>0</v>
      </c>
      <c r="X1620" s="9">
        <v>-314</v>
      </c>
      <c r="Y1620" s="9">
        <v>0</v>
      </c>
      <c r="Z1620" s="9">
        <v>0</v>
      </c>
      <c r="AA1620" s="9">
        <f t="shared" si="238"/>
        <v>-2811.45</v>
      </c>
      <c r="AB1620" s="9">
        <v>0</v>
      </c>
      <c r="AC1620" s="9">
        <f t="shared" si="236"/>
        <v>4096.3</v>
      </c>
      <c r="AD1620" s="9">
        <f t="shared" si="237"/>
        <v>3782.3</v>
      </c>
    </row>
    <row r="1621" spans="1:30" x14ac:dyDescent="0.3">
      <c r="A1621" s="8" t="s">
        <v>30</v>
      </c>
      <c r="B1621" s="8" t="s">
        <v>2890</v>
      </c>
      <c r="C1621" s="8">
        <v>1600</v>
      </c>
      <c r="D1621" s="8">
        <v>160002421</v>
      </c>
      <c r="E1621" s="8">
        <v>0</v>
      </c>
      <c r="F1621" s="8" t="s">
        <v>3360</v>
      </c>
      <c r="G1621" s="8" t="s">
        <v>3209</v>
      </c>
      <c r="H1621" s="8" t="s">
        <v>34</v>
      </c>
      <c r="I1621" s="8">
        <v>1</v>
      </c>
      <c r="J1621" s="8">
        <v>12</v>
      </c>
      <c r="K1621" s="8">
        <v>0</v>
      </c>
      <c r="L1621" s="8" t="s">
        <v>3359</v>
      </c>
      <c r="M1621" s="8" t="s">
        <v>3359</v>
      </c>
      <c r="N1621" s="8"/>
      <c r="O1621" s="8" t="s">
        <v>38</v>
      </c>
      <c r="P1621" s="9">
        <v>2429.9899999999998</v>
      </c>
      <c r="Q1621" s="9">
        <v>0</v>
      </c>
      <c r="R1621" s="9">
        <v>0</v>
      </c>
      <c r="S1621" s="9">
        <v>0</v>
      </c>
      <c r="T1621" s="9">
        <f t="shared" si="235"/>
        <v>2429.9899999999998</v>
      </c>
      <c r="U1621" s="9">
        <v>-800.57</v>
      </c>
      <c r="V1621" s="9">
        <v>-116</v>
      </c>
      <c r="W1621" s="9">
        <v>0</v>
      </c>
      <c r="X1621" s="9">
        <v>-116</v>
      </c>
      <c r="Y1621" s="9">
        <v>0</v>
      </c>
      <c r="Z1621" s="9">
        <v>0</v>
      </c>
      <c r="AA1621" s="9">
        <f t="shared" si="238"/>
        <v>-916.57</v>
      </c>
      <c r="AB1621" s="9">
        <v>0</v>
      </c>
      <c r="AC1621" s="9">
        <f t="shared" si="236"/>
        <v>1629.4199999999996</v>
      </c>
      <c r="AD1621" s="9">
        <f t="shared" si="237"/>
        <v>1513.4199999999996</v>
      </c>
    </row>
    <row r="1622" spans="1:30" x14ac:dyDescent="0.3">
      <c r="A1622" s="8" t="s">
        <v>30</v>
      </c>
      <c r="B1622" s="8" t="s">
        <v>2890</v>
      </c>
      <c r="C1622" s="8">
        <v>1600</v>
      </c>
      <c r="D1622" s="8">
        <v>160002422</v>
      </c>
      <c r="E1622" s="8">
        <v>0</v>
      </c>
      <c r="F1622" s="8" t="s">
        <v>3361</v>
      </c>
      <c r="G1622" s="8" t="s">
        <v>3282</v>
      </c>
      <c r="H1622" s="8" t="s">
        <v>34</v>
      </c>
      <c r="I1622" s="8">
        <v>1</v>
      </c>
      <c r="J1622" s="8">
        <v>12</v>
      </c>
      <c r="K1622" s="8">
        <v>4</v>
      </c>
      <c r="L1622" s="8" t="s">
        <v>3359</v>
      </c>
      <c r="M1622" s="8" t="s">
        <v>3359</v>
      </c>
      <c r="N1622" s="8"/>
      <c r="O1622" s="8" t="s">
        <v>38</v>
      </c>
      <c r="P1622" s="9">
        <v>4351</v>
      </c>
      <c r="Q1622" s="9">
        <v>0</v>
      </c>
      <c r="R1622" s="9">
        <v>0</v>
      </c>
      <c r="S1622" s="9">
        <v>0</v>
      </c>
      <c r="T1622" s="9">
        <f t="shared" si="235"/>
        <v>4351</v>
      </c>
      <c r="U1622" s="9">
        <v>-1368</v>
      </c>
      <c r="V1622" s="9">
        <v>-206</v>
      </c>
      <c r="W1622" s="9">
        <v>0</v>
      </c>
      <c r="X1622" s="9">
        <v>-206</v>
      </c>
      <c r="Y1622" s="9">
        <v>0</v>
      </c>
      <c r="Z1622" s="9">
        <v>0</v>
      </c>
      <c r="AA1622" s="9">
        <f t="shared" si="238"/>
        <v>-1574</v>
      </c>
      <c r="AB1622" s="9">
        <v>0</v>
      </c>
      <c r="AC1622" s="9">
        <f t="shared" si="236"/>
        <v>2983</v>
      </c>
      <c r="AD1622" s="9">
        <f t="shared" si="237"/>
        <v>2777</v>
      </c>
    </row>
    <row r="1623" spans="1:30" x14ac:dyDescent="0.3">
      <c r="A1623" s="8" t="s">
        <v>30</v>
      </c>
      <c r="B1623" s="8" t="s">
        <v>2890</v>
      </c>
      <c r="C1623" s="8">
        <v>1600</v>
      </c>
      <c r="D1623" s="8">
        <v>160002423</v>
      </c>
      <c r="E1623" s="8">
        <v>0</v>
      </c>
      <c r="F1623" s="8" t="s">
        <v>3362</v>
      </c>
      <c r="G1623" s="8" t="s">
        <v>3363</v>
      </c>
      <c r="H1623" s="8" t="s">
        <v>34</v>
      </c>
      <c r="I1623" s="8">
        <v>1</v>
      </c>
      <c r="J1623" s="8">
        <v>12</v>
      </c>
      <c r="K1623" s="8">
        <v>6</v>
      </c>
      <c r="L1623" s="8" t="s">
        <v>3359</v>
      </c>
      <c r="M1623" s="8" t="s">
        <v>3359</v>
      </c>
      <c r="N1623" s="8"/>
      <c r="O1623" s="8" t="s">
        <v>38</v>
      </c>
      <c r="P1623" s="9">
        <v>12132.5</v>
      </c>
      <c r="Q1623" s="9">
        <v>0</v>
      </c>
      <c r="R1623" s="9">
        <v>0</v>
      </c>
      <c r="S1623" s="9">
        <v>0</v>
      </c>
      <c r="T1623" s="9">
        <f t="shared" si="235"/>
        <v>12132.5</v>
      </c>
      <c r="U1623" s="9">
        <v>-3679</v>
      </c>
      <c r="V1623" s="9">
        <v>-575</v>
      </c>
      <c r="W1623" s="9">
        <v>0</v>
      </c>
      <c r="X1623" s="9">
        <v>-575</v>
      </c>
      <c r="Y1623" s="9">
        <v>0</v>
      </c>
      <c r="Z1623" s="9">
        <v>0</v>
      </c>
      <c r="AA1623" s="9">
        <f t="shared" si="238"/>
        <v>-4254</v>
      </c>
      <c r="AB1623" s="9">
        <v>0</v>
      </c>
      <c r="AC1623" s="9">
        <f t="shared" si="236"/>
        <v>8453.5</v>
      </c>
      <c r="AD1623" s="9">
        <f t="shared" si="237"/>
        <v>7878.5</v>
      </c>
    </row>
    <row r="1624" spans="1:30" x14ac:dyDescent="0.3">
      <c r="A1624" s="8" t="s">
        <v>30</v>
      </c>
      <c r="B1624" s="8" t="s">
        <v>2890</v>
      </c>
      <c r="C1624" s="8">
        <v>1600</v>
      </c>
      <c r="D1624" s="8">
        <v>160002442</v>
      </c>
      <c r="E1624" s="8">
        <v>0</v>
      </c>
      <c r="F1624" s="8" t="s">
        <v>3364</v>
      </c>
      <c r="G1624" s="8" t="s">
        <v>3365</v>
      </c>
      <c r="H1624" s="8" t="s">
        <v>34</v>
      </c>
      <c r="I1624" s="8">
        <v>1</v>
      </c>
      <c r="J1624" s="8">
        <v>13</v>
      </c>
      <c r="K1624" s="8">
        <v>7</v>
      </c>
      <c r="L1624" s="8" t="s">
        <v>3366</v>
      </c>
      <c r="M1624" s="8" t="s">
        <v>3366</v>
      </c>
      <c r="N1624" s="8"/>
      <c r="O1624" s="8" t="s">
        <v>38</v>
      </c>
      <c r="P1624" s="9">
        <v>533627.34</v>
      </c>
      <c r="Q1624" s="9">
        <v>0</v>
      </c>
      <c r="R1624" s="9">
        <v>0</v>
      </c>
      <c r="S1624" s="9">
        <v>0</v>
      </c>
      <c r="T1624" s="9">
        <f t="shared" si="235"/>
        <v>533627.34</v>
      </c>
      <c r="U1624" s="9">
        <v>-118003</v>
      </c>
      <c r="V1624" s="9">
        <v>-25576</v>
      </c>
      <c r="W1624" s="9">
        <v>0</v>
      </c>
      <c r="X1624" s="9">
        <v>-25576</v>
      </c>
      <c r="Y1624" s="9">
        <v>0</v>
      </c>
      <c r="Z1624" s="9">
        <v>0</v>
      </c>
      <c r="AA1624" s="9">
        <f t="shared" si="238"/>
        <v>-143579</v>
      </c>
      <c r="AB1624" s="9">
        <v>0</v>
      </c>
      <c r="AC1624" s="9">
        <f t="shared" si="236"/>
        <v>415624.33999999997</v>
      </c>
      <c r="AD1624" s="9">
        <f t="shared" si="237"/>
        <v>390048.33999999997</v>
      </c>
    </row>
    <row r="1625" spans="1:30" x14ac:dyDescent="0.3">
      <c r="A1625" s="8" t="s">
        <v>30</v>
      </c>
      <c r="B1625" s="8" t="s">
        <v>2890</v>
      </c>
      <c r="C1625" s="8">
        <v>1600</v>
      </c>
      <c r="D1625" s="8">
        <v>160002449</v>
      </c>
      <c r="E1625" s="8">
        <v>0</v>
      </c>
      <c r="F1625" s="8" t="s">
        <v>3367</v>
      </c>
      <c r="G1625" s="8" t="s">
        <v>3248</v>
      </c>
      <c r="H1625" s="8" t="s">
        <v>34</v>
      </c>
      <c r="I1625" s="8">
        <v>2</v>
      </c>
      <c r="J1625" s="8">
        <v>12</v>
      </c>
      <c r="K1625" s="8">
        <v>8</v>
      </c>
      <c r="L1625" s="8" t="s">
        <v>3368</v>
      </c>
      <c r="M1625" s="8" t="s">
        <v>3368</v>
      </c>
      <c r="N1625" s="8"/>
      <c r="O1625" s="8" t="s">
        <v>38</v>
      </c>
      <c r="P1625" s="9">
        <v>12000</v>
      </c>
      <c r="Q1625" s="9">
        <v>0</v>
      </c>
      <c r="R1625" s="9">
        <v>0</v>
      </c>
      <c r="S1625" s="9">
        <v>0</v>
      </c>
      <c r="T1625" s="9">
        <f t="shared" si="235"/>
        <v>12000</v>
      </c>
      <c r="U1625" s="9">
        <v>-3373</v>
      </c>
      <c r="V1625" s="9">
        <v>-572</v>
      </c>
      <c r="W1625" s="9">
        <v>0</v>
      </c>
      <c r="X1625" s="9">
        <v>-572</v>
      </c>
      <c r="Y1625" s="9">
        <v>0</v>
      </c>
      <c r="Z1625" s="9">
        <v>0</v>
      </c>
      <c r="AA1625" s="9">
        <f t="shared" si="238"/>
        <v>-3945</v>
      </c>
      <c r="AB1625" s="9">
        <v>0</v>
      </c>
      <c r="AC1625" s="9">
        <f t="shared" si="236"/>
        <v>8627</v>
      </c>
      <c r="AD1625" s="9">
        <f t="shared" si="237"/>
        <v>8055</v>
      </c>
    </row>
    <row r="1626" spans="1:30" x14ac:dyDescent="0.3">
      <c r="A1626" s="8" t="s">
        <v>30</v>
      </c>
      <c r="B1626" s="8" t="s">
        <v>2890</v>
      </c>
      <c r="C1626" s="8">
        <v>1600</v>
      </c>
      <c r="D1626" s="8">
        <v>160002450</v>
      </c>
      <c r="E1626" s="8">
        <v>0</v>
      </c>
      <c r="F1626" s="8" t="s">
        <v>3369</v>
      </c>
      <c r="G1626" s="8" t="s">
        <v>3370</v>
      </c>
      <c r="H1626" s="8" t="s">
        <v>34</v>
      </c>
      <c r="I1626" s="8">
        <v>1</v>
      </c>
      <c r="J1626" s="8">
        <v>12</v>
      </c>
      <c r="K1626" s="8">
        <v>11</v>
      </c>
      <c r="L1626" s="8" t="s">
        <v>3368</v>
      </c>
      <c r="M1626" s="8" t="s">
        <v>3368</v>
      </c>
      <c r="N1626" s="8"/>
      <c r="O1626" s="8" t="s">
        <v>38</v>
      </c>
      <c r="P1626" s="9">
        <v>57975.96</v>
      </c>
      <c r="Q1626" s="9">
        <v>0</v>
      </c>
      <c r="R1626" s="9">
        <v>0</v>
      </c>
      <c r="S1626" s="9">
        <v>0</v>
      </c>
      <c r="T1626" s="9">
        <f t="shared" si="235"/>
        <v>57975.96</v>
      </c>
      <c r="U1626" s="9">
        <v>-15402</v>
      </c>
      <c r="V1626" s="9">
        <v>-2763</v>
      </c>
      <c r="W1626" s="9">
        <v>0</v>
      </c>
      <c r="X1626" s="9">
        <v>-2763</v>
      </c>
      <c r="Y1626" s="9">
        <v>0</v>
      </c>
      <c r="Z1626" s="9">
        <v>0</v>
      </c>
      <c r="AA1626" s="9">
        <f t="shared" si="238"/>
        <v>-18165</v>
      </c>
      <c r="AB1626" s="9">
        <v>0</v>
      </c>
      <c r="AC1626" s="9">
        <f t="shared" si="236"/>
        <v>42573.96</v>
      </c>
      <c r="AD1626" s="9">
        <f t="shared" si="237"/>
        <v>39810.959999999999</v>
      </c>
    </row>
    <row r="1627" spans="1:30" x14ac:dyDescent="0.3">
      <c r="A1627" s="8" t="s">
        <v>30</v>
      </c>
      <c r="B1627" s="8" t="s">
        <v>2890</v>
      </c>
      <c r="C1627" s="8">
        <v>1600</v>
      </c>
      <c r="D1627" s="8">
        <v>160002451</v>
      </c>
      <c r="E1627" s="8">
        <v>0</v>
      </c>
      <c r="F1627" s="8" t="s">
        <v>3371</v>
      </c>
      <c r="G1627" s="8" t="s">
        <v>3372</v>
      </c>
      <c r="H1627" s="8" t="s">
        <v>34</v>
      </c>
      <c r="I1627" s="8">
        <v>1</v>
      </c>
      <c r="J1627" s="8">
        <v>12</v>
      </c>
      <c r="K1627" s="8">
        <v>11</v>
      </c>
      <c r="L1627" s="8" t="s">
        <v>3368</v>
      </c>
      <c r="M1627" s="8" t="s">
        <v>3368</v>
      </c>
      <c r="N1627" s="8"/>
      <c r="O1627" s="8" t="s">
        <v>38</v>
      </c>
      <c r="P1627" s="9">
        <v>50171.51</v>
      </c>
      <c r="Q1627" s="9">
        <v>0</v>
      </c>
      <c r="R1627" s="9">
        <v>0</v>
      </c>
      <c r="S1627" s="9">
        <v>0</v>
      </c>
      <c r="T1627" s="9">
        <f t="shared" si="235"/>
        <v>50171.51</v>
      </c>
      <c r="U1627" s="9">
        <v>-13337</v>
      </c>
      <c r="V1627" s="9">
        <v>-2390</v>
      </c>
      <c r="W1627" s="9">
        <v>0</v>
      </c>
      <c r="X1627" s="9">
        <v>-2390</v>
      </c>
      <c r="Y1627" s="9">
        <v>0</v>
      </c>
      <c r="Z1627" s="9">
        <v>0</v>
      </c>
      <c r="AA1627" s="9">
        <f t="shared" si="238"/>
        <v>-15727</v>
      </c>
      <c r="AB1627" s="9">
        <v>0</v>
      </c>
      <c r="AC1627" s="9">
        <f t="shared" si="236"/>
        <v>36834.51</v>
      </c>
      <c r="AD1627" s="9">
        <f t="shared" si="237"/>
        <v>34444.51</v>
      </c>
    </row>
    <row r="1628" spans="1:30" x14ac:dyDescent="0.3">
      <c r="A1628" s="8" t="s">
        <v>30</v>
      </c>
      <c r="B1628" s="8" t="s">
        <v>2890</v>
      </c>
      <c r="C1628" s="8">
        <v>1600</v>
      </c>
      <c r="D1628" s="8">
        <v>160002452</v>
      </c>
      <c r="E1628" s="8">
        <v>0</v>
      </c>
      <c r="F1628" s="8" t="s">
        <v>3373</v>
      </c>
      <c r="G1628" s="8" t="s">
        <v>1759</v>
      </c>
      <c r="H1628" s="8" t="s">
        <v>34</v>
      </c>
      <c r="I1628" s="8">
        <v>2</v>
      </c>
      <c r="J1628" s="8">
        <v>12</v>
      </c>
      <c r="K1628" s="8">
        <v>11</v>
      </c>
      <c r="L1628" s="8" t="s">
        <v>3368</v>
      </c>
      <c r="M1628" s="8" t="s">
        <v>3368</v>
      </c>
      <c r="N1628" s="8"/>
      <c r="O1628" s="8" t="s">
        <v>38</v>
      </c>
      <c r="P1628" s="9">
        <v>125596.01</v>
      </c>
      <c r="Q1628" s="9">
        <v>0</v>
      </c>
      <c r="R1628" s="9">
        <v>0</v>
      </c>
      <c r="S1628" s="9">
        <v>0</v>
      </c>
      <c r="T1628" s="9">
        <f t="shared" si="235"/>
        <v>125596.01</v>
      </c>
      <c r="U1628" s="9">
        <v>-33128</v>
      </c>
      <c r="V1628" s="9">
        <v>-6002</v>
      </c>
      <c r="W1628" s="9">
        <v>0</v>
      </c>
      <c r="X1628" s="9">
        <v>-6002</v>
      </c>
      <c r="Y1628" s="9">
        <v>0</v>
      </c>
      <c r="Z1628" s="9">
        <v>0</v>
      </c>
      <c r="AA1628" s="9">
        <f t="shared" si="238"/>
        <v>-39130</v>
      </c>
      <c r="AB1628" s="9">
        <v>0</v>
      </c>
      <c r="AC1628" s="9">
        <f t="shared" si="236"/>
        <v>92468.01</v>
      </c>
      <c r="AD1628" s="9">
        <f t="shared" si="237"/>
        <v>86466.01</v>
      </c>
    </row>
    <row r="1629" spans="1:30" x14ac:dyDescent="0.3">
      <c r="A1629" s="8" t="s">
        <v>30</v>
      </c>
      <c r="B1629" s="8" t="s">
        <v>2890</v>
      </c>
      <c r="C1629" s="8">
        <v>1600</v>
      </c>
      <c r="D1629" s="8">
        <v>160002453</v>
      </c>
      <c r="E1629" s="8">
        <v>0</v>
      </c>
      <c r="F1629" s="8" t="s">
        <v>3374</v>
      </c>
      <c r="G1629" s="8" t="s">
        <v>3375</v>
      </c>
      <c r="H1629" s="8" t="s">
        <v>34</v>
      </c>
      <c r="I1629" s="8">
        <v>1</v>
      </c>
      <c r="J1629" s="8">
        <v>12</v>
      </c>
      <c r="K1629" s="8">
        <v>11</v>
      </c>
      <c r="L1629" s="8" t="s">
        <v>3368</v>
      </c>
      <c r="M1629" s="8" t="s">
        <v>3368</v>
      </c>
      <c r="N1629" s="8"/>
      <c r="O1629" s="8" t="s">
        <v>38</v>
      </c>
      <c r="P1629" s="9">
        <v>55969.1</v>
      </c>
      <c r="Q1629" s="9">
        <v>0</v>
      </c>
      <c r="R1629" s="9">
        <v>0</v>
      </c>
      <c r="S1629" s="9">
        <v>0</v>
      </c>
      <c r="T1629" s="9">
        <f t="shared" si="235"/>
        <v>55969.1</v>
      </c>
      <c r="U1629" s="9">
        <v>-14763</v>
      </c>
      <c r="V1629" s="9">
        <v>-2675</v>
      </c>
      <c r="W1629" s="9">
        <v>0</v>
      </c>
      <c r="X1629" s="9">
        <v>-2675</v>
      </c>
      <c r="Y1629" s="9">
        <v>0</v>
      </c>
      <c r="Z1629" s="9">
        <v>0</v>
      </c>
      <c r="AA1629" s="9">
        <f t="shared" si="238"/>
        <v>-17438</v>
      </c>
      <c r="AB1629" s="9">
        <v>0</v>
      </c>
      <c r="AC1629" s="9">
        <f t="shared" si="236"/>
        <v>41206.1</v>
      </c>
      <c r="AD1629" s="9">
        <f t="shared" si="237"/>
        <v>38531.1</v>
      </c>
    </row>
    <row r="1630" spans="1:30" x14ac:dyDescent="0.3">
      <c r="A1630" s="8" t="s">
        <v>30</v>
      </c>
      <c r="B1630" s="8" t="s">
        <v>2890</v>
      </c>
      <c r="C1630" s="8">
        <v>1600</v>
      </c>
      <c r="D1630" s="8">
        <v>160002454</v>
      </c>
      <c r="E1630" s="8">
        <v>0</v>
      </c>
      <c r="F1630" s="8" t="s">
        <v>3376</v>
      </c>
      <c r="G1630" s="8" t="s">
        <v>3282</v>
      </c>
      <c r="H1630" s="8" t="s">
        <v>34</v>
      </c>
      <c r="I1630" s="8">
        <v>2</v>
      </c>
      <c r="J1630" s="8">
        <v>3</v>
      </c>
      <c r="K1630" s="8">
        <v>5</v>
      </c>
      <c r="L1630" s="8" t="s">
        <v>3368</v>
      </c>
      <c r="M1630" s="8" t="s">
        <v>3368</v>
      </c>
      <c r="N1630" s="8"/>
      <c r="O1630" s="8" t="s">
        <v>38</v>
      </c>
      <c r="P1630" s="9">
        <v>11550</v>
      </c>
      <c r="Q1630" s="9">
        <v>0</v>
      </c>
      <c r="R1630" s="9">
        <v>0</v>
      </c>
      <c r="S1630" s="9">
        <v>0</v>
      </c>
      <c r="T1630" s="9">
        <f t="shared" si="235"/>
        <v>11550</v>
      </c>
      <c r="U1630" s="9">
        <v>-8062</v>
      </c>
      <c r="V1630" s="9">
        <v>-1664</v>
      </c>
      <c r="W1630" s="9">
        <v>0</v>
      </c>
      <c r="X1630" s="9">
        <v>-1664</v>
      </c>
      <c r="Y1630" s="9">
        <v>0</v>
      </c>
      <c r="Z1630" s="9">
        <v>0</v>
      </c>
      <c r="AA1630" s="9">
        <f t="shared" si="238"/>
        <v>-9726</v>
      </c>
      <c r="AB1630" s="9">
        <v>0</v>
      </c>
      <c r="AC1630" s="9">
        <f t="shared" si="236"/>
        <v>3488</v>
      </c>
      <c r="AD1630" s="9">
        <f t="shared" si="237"/>
        <v>1824</v>
      </c>
    </row>
    <row r="1631" spans="1:30" x14ac:dyDescent="0.3">
      <c r="A1631" s="8" t="s">
        <v>30</v>
      </c>
      <c r="B1631" s="8" t="s">
        <v>2890</v>
      </c>
      <c r="C1631" s="8">
        <v>1600</v>
      </c>
      <c r="D1631" s="8">
        <v>160002455</v>
      </c>
      <c r="E1631" s="8">
        <v>0</v>
      </c>
      <c r="F1631" s="8" t="s">
        <v>3377</v>
      </c>
      <c r="G1631" s="8" t="s">
        <v>3248</v>
      </c>
      <c r="H1631" s="8" t="s">
        <v>34</v>
      </c>
      <c r="I1631" s="8">
        <v>3</v>
      </c>
      <c r="J1631" s="8">
        <v>13</v>
      </c>
      <c r="K1631" s="8">
        <v>11</v>
      </c>
      <c r="L1631" s="8" t="s">
        <v>3368</v>
      </c>
      <c r="M1631" s="8" t="s">
        <v>3368</v>
      </c>
      <c r="N1631" s="8"/>
      <c r="O1631" s="8" t="s">
        <v>38</v>
      </c>
      <c r="P1631" s="9">
        <v>15900</v>
      </c>
      <c r="Q1631" s="9">
        <v>0</v>
      </c>
      <c r="R1631" s="9">
        <v>0</v>
      </c>
      <c r="S1631" s="9">
        <v>0</v>
      </c>
      <c r="T1631" s="9">
        <f t="shared" si="235"/>
        <v>15900</v>
      </c>
      <c r="U1631" s="9">
        <v>-3218</v>
      </c>
      <c r="V1631" s="9">
        <v>-758</v>
      </c>
      <c r="W1631" s="9">
        <v>0</v>
      </c>
      <c r="X1631" s="9">
        <v>-758</v>
      </c>
      <c r="Y1631" s="9">
        <v>0</v>
      </c>
      <c r="Z1631" s="9">
        <v>0</v>
      </c>
      <c r="AA1631" s="9">
        <f t="shared" si="238"/>
        <v>-3976</v>
      </c>
      <c r="AB1631" s="9">
        <v>0</v>
      </c>
      <c r="AC1631" s="9">
        <f t="shared" si="236"/>
        <v>12682</v>
      </c>
      <c r="AD1631" s="9">
        <f t="shared" si="237"/>
        <v>11924</v>
      </c>
    </row>
    <row r="1632" spans="1:30" x14ac:dyDescent="0.3">
      <c r="A1632" s="8" t="s">
        <v>30</v>
      </c>
      <c r="B1632" s="8" t="s">
        <v>2890</v>
      </c>
      <c r="C1632" s="8">
        <v>1600</v>
      </c>
      <c r="D1632" s="8">
        <v>160002456</v>
      </c>
      <c r="E1632" s="8">
        <v>0</v>
      </c>
      <c r="F1632" s="8" t="s">
        <v>3378</v>
      </c>
      <c r="G1632" s="8" t="s">
        <v>1067</v>
      </c>
      <c r="H1632" s="8" t="s">
        <v>34</v>
      </c>
      <c r="I1632" s="8">
        <v>1</v>
      </c>
      <c r="J1632" s="8">
        <v>13</v>
      </c>
      <c r="K1632" s="8">
        <v>0</v>
      </c>
      <c r="L1632" s="8" t="s">
        <v>3379</v>
      </c>
      <c r="M1632" s="8" t="s">
        <v>3379</v>
      </c>
      <c r="N1632" s="8"/>
      <c r="O1632" s="8" t="s">
        <v>38</v>
      </c>
      <c r="P1632" s="9">
        <v>481121.38</v>
      </c>
      <c r="Q1632" s="9">
        <v>0</v>
      </c>
      <c r="R1632" s="9">
        <v>0</v>
      </c>
      <c r="S1632" s="9">
        <v>0</v>
      </c>
      <c r="T1632" s="9">
        <f t="shared" si="235"/>
        <v>481121.38</v>
      </c>
      <c r="U1632" s="9">
        <v>-128860</v>
      </c>
      <c r="V1632" s="9">
        <v>-23001</v>
      </c>
      <c r="W1632" s="9">
        <v>0</v>
      </c>
      <c r="X1632" s="9">
        <v>-23001</v>
      </c>
      <c r="Y1632" s="9">
        <v>0</v>
      </c>
      <c r="Z1632" s="9">
        <v>0</v>
      </c>
      <c r="AA1632" s="9">
        <f t="shared" si="238"/>
        <v>-151861</v>
      </c>
      <c r="AB1632" s="9">
        <v>0</v>
      </c>
      <c r="AC1632" s="9">
        <f t="shared" si="236"/>
        <v>352261.38</v>
      </c>
      <c r="AD1632" s="9">
        <f t="shared" si="237"/>
        <v>329260.38</v>
      </c>
    </row>
    <row r="1633" spans="1:30" x14ac:dyDescent="0.3">
      <c r="A1633" s="8" t="s">
        <v>30</v>
      </c>
      <c r="B1633" s="8" t="s">
        <v>2890</v>
      </c>
      <c r="C1633" s="8">
        <v>1600</v>
      </c>
      <c r="D1633" s="8">
        <v>160002459</v>
      </c>
      <c r="E1633" s="8">
        <v>0</v>
      </c>
      <c r="F1633" s="8" t="s">
        <v>3380</v>
      </c>
      <c r="G1633" s="8" t="s">
        <v>3381</v>
      </c>
      <c r="H1633" s="8" t="s">
        <v>34</v>
      </c>
      <c r="I1633" s="8">
        <v>2</v>
      </c>
      <c r="J1633" s="8">
        <v>12</v>
      </c>
      <c r="K1633" s="8">
        <v>3</v>
      </c>
      <c r="L1633" s="8" t="s">
        <v>3379</v>
      </c>
      <c r="M1633" s="8" t="s">
        <v>3379</v>
      </c>
      <c r="N1633" s="8"/>
      <c r="O1633" s="8" t="s">
        <v>38</v>
      </c>
      <c r="P1633" s="9">
        <v>273680.26</v>
      </c>
      <c r="Q1633" s="9">
        <v>0</v>
      </c>
      <c r="R1633" s="9">
        <v>0</v>
      </c>
      <c r="S1633" s="9">
        <v>0</v>
      </c>
      <c r="T1633" s="9">
        <f t="shared" si="235"/>
        <v>273680.26</v>
      </c>
      <c r="U1633" s="9">
        <v>-79541</v>
      </c>
      <c r="V1633" s="9">
        <v>-13596</v>
      </c>
      <c r="W1633" s="9">
        <v>0</v>
      </c>
      <c r="X1633" s="9">
        <v>-13596</v>
      </c>
      <c r="Y1633" s="9">
        <v>0</v>
      </c>
      <c r="Z1633" s="9">
        <v>0</v>
      </c>
      <c r="AA1633" s="9">
        <f t="shared" si="238"/>
        <v>-93137</v>
      </c>
      <c r="AB1633" s="9">
        <v>0</v>
      </c>
      <c r="AC1633" s="9">
        <f t="shared" si="236"/>
        <v>194139.26</v>
      </c>
      <c r="AD1633" s="9">
        <f t="shared" si="237"/>
        <v>180543.26</v>
      </c>
    </row>
    <row r="1634" spans="1:30" x14ac:dyDescent="0.3">
      <c r="A1634" s="8" t="s">
        <v>30</v>
      </c>
      <c r="B1634" s="8" t="s">
        <v>2890</v>
      </c>
      <c r="C1634" s="8">
        <v>1600</v>
      </c>
      <c r="D1634" s="8">
        <v>160002481</v>
      </c>
      <c r="E1634" s="8">
        <v>0</v>
      </c>
      <c r="F1634" s="8" t="s">
        <v>3382</v>
      </c>
      <c r="G1634" s="8" t="s">
        <v>3383</v>
      </c>
      <c r="H1634" s="8" t="s">
        <v>34</v>
      </c>
      <c r="I1634" s="8">
        <v>1</v>
      </c>
      <c r="J1634" s="8">
        <v>12</v>
      </c>
      <c r="K1634" s="8">
        <v>11</v>
      </c>
      <c r="L1634" s="8" t="s">
        <v>3384</v>
      </c>
      <c r="M1634" s="8" t="s">
        <v>3384</v>
      </c>
      <c r="N1634" s="8"/>
      <c r="O1634" s="8" t="s">
        <v>38</v>
      </c>
      <c r="P1634" s="9">
        <v>142389.37</v>
      </c>
      <c r="Q1634" s="9">
        <v>0</v>
      </c>
      <c r="R1634" s="9">
        <v>0</v>
      </c>
      <c r="S1634" s="9">
        <v>0</v>
      </c>
      <c r="T1634" s="9">
        <f t="shared" si="235"/>
        <v>142389.37</v>
      </c>
      <c r="U1634" s="9">
        <v>-37273</v>
      </c>
      <c r="V1634" s="9">
        <v>-6809</v>
      </c>
      <c r="W1634" s="9">
        <v>0</v>
      </c>
      <c r="X1634" s="9">
        <v>-6809</v>
      </c>
      <c r="Y1634" s="9">
        <v>0</v>
      </c>
      <c r="Z1634" s="9">
        <v>0</v>
      </c>
      <c r="AA1634" s="9">
        <f t="shared" si="238"/>
        <v>-44082</v>
      </c>
      <c r="AB1634" s="9">
        <v>0</v>
      </c>
      <c r="AC1634" s="9">
        <f t="shared" si="236"/>
        <v>105116.37</v>
      </c>
      <c r="AD1634" s="9">
        <f t="shared" si="237"/>
        <v>98307.37</v>
      </c>
    </row>
    <row r="1635" spans="1:30" x14ac:dyDescent="0.3">
      <c r="A1635" s="8" t="s">
        <v>30</v>
      </c>
      <c r="B1635" s="8" t="s">
        <v>2890</v>
      </c>
      <c r="C1635" s="8">
        <v>1600</v>
      </c>
      <c r="D1635" s="8">
        <v>160002482</v>
      </c>
      <c r="E1635" s="8">
        <v>0</v>
      </c>
      <c r="F1635" s="8" t="s">
        <v>3385</v>
      </c>
      <c r="G1635" s="8" t="s">
        <v>3386</v>
      </c>
      <c r="H1635" s="8" t="s">
        <v>34</v>
      </c>
      <c r="I1635" s="8">
        <v>1</v>
      </c>
      <c r="J1635" s="8">
        <v>12</v>
      </c>
      <c r="K1635" s="8">
        <v>11</v>
      </c>
      <c r="L1635" s="8" t="s">
        <v>3384</v>
      </c>
      <c r="M1635" s="8" t="s">
        <v>3384</v>
      </c>
      <c r="N1635" s="8"/>
      <c r="O1635" s="8" t="s">
        <v>38</v>
      </c>
      <c r="P1635" s="9">
        <v>67808.460000000006</v>
      </c>
      <c r="Q1635" s="9">
        <v>0</v>
      </c>
      <c r="R1635" s="9">
        <v>0</v>
      </c>
      <c r="S1635" s="9">
        <v>0</v>
      </c>
      <c r="T1635" s="9">
        <f t="shared" si="235"/>
        <v>67808.460000000006</v>
      </c>
      <c r="U1635" s="9">
        <v>-17751</v>
      </c>
      <c r="V1635" s="9">
        <v>-3242</v>
      </c>
      <c r="W1635" s="9">
        <v>0</v>
      </c>
      <c r="X1635" s="9">
        <v>-3242</v>
      </c>
      <c r="Y1635" s="9">
        <v>0</v>
      </c>
      <c r="Z1635" s="9">
        <v>0</v>
      </c>
      <c r="AA1635" s="9">
        <f t="shared" si="238"/>
        <v>-20993</v>
      </c>
      <c r="AB1635" s="9">
        <v>0</v>
      </c>
      <c r="AC1635" s="9">
        <f t="shared" si="236"/>
        <v>50057.460000000006</v>
      </c>
      <c r="AD1635" s="9">
        <f t="shared" si="237"/>
        <v>46815.460000000006</v>
      </c>
    </row>
    <row r="1636" spans="1:30" x14ac:dyDescent="0.3">
      <c r="A1636" s="8" t="s">
        <v>30</v>
      </c>
      <c r="B1636" s="8" t="s">
        <v>2890</v>
      </c>
      <c r="C1636" s="8">
        <v>1600</v>
      </c>
      <c r="D1636" s="8">
        <v>160002483</v>
      </c>
      <c r="E1636" s="8">
        <v>0</v>
      </c>
      <c r="F1636" s="8" t="s">
        <v>3387</v>
      </c>
      <c r="G1636" s="8" t="s">
        <v>3388</v>
      </c>
      <c r="H1636" s="8" t="s">
        <v>34</v>
      </c>
      <c r="I1636" s="8">
        <v>3</v>
      </c>
      <c r="J1636" s="8">
        <v>12</v>
      </c>
      <c r="K1636" s="8">
        <v>10</v>
      </c>
      <c r="L1636" s="8" t="s">
        <v>3384</v>
      </c>
      <c r="M1636" s="8" t="s">
        <v>3384</v>
      </c>
      <c r="N1636" s="8"/>
      <c r="O1636" s="8" t="s">
        <v>38</v>
      </c>
      <c r="P1636" s="9">
        <v>80948.41</v>
      </c>
      <c r="Q1636" s="9">
        <v>0</v>
      </c>
      <c r="R1636" s="9">
        <v>0</v>
      </c>
      <c r="S1636" s="9">
        <v>0</v>
      </c>
      <c r="T1636" s="9">
        <f t="shared" si="235"/>
        <v>80948.41</v>
      </c>
      <c r="U1636" s="9">
        <v>-20672</v>
      </c>
      <c r="V1636" s="9">
        <v>-3938</v>
      </c>
      <c r="W1636" s="9">
        <v>0</v>
      </c>
      <c r="X1636" s="9">
        <v>-3938</v>
      </c>
      <c r="Y1636" s="9">
        <v>0</v>
      </c>
      <c r="Z1636" s="9">
        <v>0</v>
      </c>
      <c r="AA1636" s="9">
        <f t="shared" si="238"/>
        <v>-24610</v>
      </c>
      <c r="AB1636" s="9">
        <v>0</v>
      </c>
      <c r="AC1636" s="9">
        <f t="shared" si="236"/>
        <v>60276.41</v>
      </c>
      <c r="AD1636" s="9">
        <f t="shared" si="237"/>
        <v>56338.41</v>
      </c>
    </row>
    <row r="1637" spans="1:30" x14ac:dyDescent="0.3">
      <c r="A1637" s="8" t="s">
        <v>30</v>
      </c>
      <c r="B1637" s="8" t="s">
        <v>2890</v>
      </c>
      <c r="C1637" s="8">
        <v>1600</v>
      </c>
      <c r="D1637" s="8">
        <v>160002536</v>
      </c>
      <c r="E1637" s="8">
        <v>0</v>
      </c>
      <c r="F1637" s="8" t="s">
        <v>3389</v>
      </c>
      <c r="G1637" s="8" t="s">
        <v>3390</v>
      </c>
      <c r="H1637" s="8" t="s">
        <v>34</v>
      </c>
      <c r="I1637" s="8">
        <v>1</v>
      </c>
      <c r="J1637" s="8">
        <v>12</v>
      </c>
      <c r="K1637" s="8">
        <v>9</v>
      </c>
      <c r="L1637" s="8" t="s">
        <v>2708</v>
      </c>
      <c r="M1637" s="8" t="s">
        <v>2708</v>
      </c>
      <c r="N1637" s="8"/>
      <c r="O1637" s="8" t="s">
        <v>38</v>
      </c>
      <c r="P1637" s="9">
        <v>253221.78</v>
      </c>
      <c r="Q1637" s="9">
        <v>0</v>
      </c>
      <c r="R1637" s="9">
        <v>0</v>
      </c>
      <c r="S1637" s="9">
        <v>0</v>
      </c>
      <c r="T1637" s="9">
        <f t="shared" si="235"/>
        <v>253221.78</v>
      </c>
      <c r="U1637" s="9">
        <v>-67480</v>
      </c>
      <c r="V1637" s="9">
        <v>-12130</v>
      </c>
      <c r="W1637" s="9">
        <v>0</v>
      </c>
      <c r="X1637" s="9">
        <v>-12130</v>
      </c>
      <c r="Y1637" s="9">
        <v>0</v>
      </c>
      <c r="Z1637" s="9">
        <v>0</v>
      </c>
      <c r="AA1637" s="9">
        <f t="shared" si="238"/>
        <v>-79610</v>
      </c>
      <c r="AB1637" s="9">
        <v>0</v>
      </c>
      <c r="AC1637" s="9">
        <f t="shared" si="236"/>
        <v>185741.78</v>
      </c>
      <c r="AD1637" s="9">
        <f t="shared" si="237"/>
        <v>173611.78</v>
      </c>
    </row>
    <row r="1638" spans="1:30" x14ac:dyDescent="0.3">
      <c r="A1638" s="8" t="s">
        <v>30</v>
      </c>
      <c r="B1638" s="8" t="s">
        <v>2890</v>
      </c>
      <c r="C1638" s="8">
        <v>1600</v>
      </c>
      <c r="D1638" s="8">
        <v>160002540</v>
      </c>
      <c r="E1638" s="8">
        <v>0</v>
      </c>
      <c r="F1638" s="8" t="s">
        <v>3391</v>
      </c>
      <c r="G1638" s="8" t="s">
        <v>1463</v>
      </c>
      <c r="H1638" s="8" t="s">
        <v>34</v>
      </c>
      <c r="I1638" s="8">
        <v>1</v>
      </c>
      <c r="J1638" s="8">
        <v>6</v>
      </c>
      <c r="K1638" s="8">
        <v>2</v>
      </c>
      <c r="L1638" s="8" t="s">
        <v>3392</v>
      </c>
      <c r="M1638" s="8" t="s">
        <v>3392</v>
      </c>
      <c r="N1638" s="8"/>
      <c r="O1638" s="8" t="s">
        <v>38</v>
      </c>
      <c r="P1638" s="9">
        <v>10898</v>
      </c>
      <c r="Q1638" s="9">
        <v>0</v>
      </c>
      <c r="R1638" s="9">
        <v>0</v>
      </c>
      <c r="S1638" s="9">
        <v>0</v>
      </c>
      <c r="T1638" s="9">
        <f t="shared" si="235"/>
        <v>10898</v>
      </c>
      <c r="U1638" s="9">
        <v>-7200.02</v>
      </c>
      <c r="V1638" s="9">
        <v>-547</v>
      </c>
      <c r="W1638" s="9">
        <v>0</v>
      </c>
      <c r="X1638" s="9">
        <v>-547</v>
      </c>
      <c r="Y1638" s="9">
        <v>0</v>
      </c>
      <c r="Z1638" s="9">
        <v>0</v>
      </c>
      <c r="AA1638" s="9">
        <f t="shared" si="238"/>
        <v>-7747.02</v>
      </c>
      <c r="AB1638" s="9">
        <v>0</v>
      </c>
      <c r="AC1638" s="9">
        <f t="shared" si="236"/>
        <v>3697.9799999999996</v>
      </c>
      <c r="AD1638" s="9">
        <f t="shared" si="237"/>
        <v>3150.9799999999996</v>
      </c>
    </row>
    <row r="1639" spans="1:30" x14ac:dyDescent="0.3">
      <c r="A1639" s="8" t="s">
        <v>30</v>
      </c>
      <c r="B1639" s="8" t="s">
        <v>2890</v>
      </c>
      <c r="C1639" s="8">
        <v>1600</v>
      </c>
      <c r="D1639" s="8">
        <v>160002542</v>
      </c>
      <c r="E1639" s="8">
        <v>0</v>
      </c>
      <c r="F1639" s="8" t="s">
        <v>3393</v>
      </c>
      <c r="G1639" s="8" t="s">
        <v>3394</v>
      </c>
      <c r="H1639" s="8" t="s">
        <v>34</v>
      </c>
      <c r="I1639" s="8">
        <v>2</v>
      </c>
      <c r="J1639" s="8">
        <v>13</v>
      </c>
      <c r="K1639" s="8">
        <v>1</v>
      </c>
      <c r="L1639" s="8" t="s">
        <v>3392</v>
      </c>
      <c r="M1639" s="8" t="s">
        <v>3392</v>
      </c>
      <c r="N1639" s="8"/>
      <c r="O1639" s="8" t="s">
        <v>38</v>
      </c>
      <c r="P1639" s="9">
        <v>43391.199999999997</v>
      </c>
      <c r="Q1639" s="9">
        <v>0</v>
      </c>
      <c r="R1639" s="9">
        <v>0</v>
      </c>
      <c r="S1639" s="9">
        <v>0</v>
      </c>
      <c r="T1639" s="9">
        <f t="shared" si="235"/>
        <v>43391.199999999997</v>
      </c>
      <c r="U1639" s="9">
        <v>-10226</v>
      </c>
      <c r="V1639" s="9">
        <v>-2074</v>
      </c>
      <c r="W1639" s="9">
        <v>0</v>
      </c>
      <c r="X1639" s="9">
        <v>-2074</v>
      </c>
      <c r="Y1639" s="9">
        <v>0</v>
      </c>
      <c r="Z1639" s="9">
        <v>0</v>
      </c>
      <c r="AA1639" s="9">
        <f t="shared" si="238"/>
        <v>-12300</v>
      </c>
      <c r="AB1639" s="9">
        <v>0</v>
      </c>
      <c r="AC1639" s="9">
        <f t="shared" si="236"/>
        <v>33165.199999999997</v>
      </c>
      <c r="AD1639" s="9">
        <f t="shared" si="237"/>
        <v>31091.199999999997</v>
      </c>
    </row>
    <row r="1640" spans="1:30" x14ac:dyDescent="0.3">
      <c r="A1640" s="8" t="s">
        <v>30</v>
      </c>
      <c r="B1640" s="8" t="s">
        <v>2890</v>
      </c>
      <c r="C1640" s="8">
        <v>1600</v>
      </c>
      <c r="D1640" s="8">
        <v>160002543</v>
      </c>
      <c r="E1640" s="8">
        <v>0</v>
      </c>
      <c r="F1640" s="8" t="s">
        <v>3395</v>
      </c>
      <c r="G1640" s="8" t="s">
        <v>3390</v>
      </c>
      <c r="H1640" s="8" t="s">
        <v>34</v>
      </c>
      <c r="I1640" s="8">
        <v>1</v>
      </c>
      <c r="J1640" s="8">
        <v>12</v>
      </c>
      <c r="K1640" s="8">
        <v>7</v>
      </c>
      <c r="L1640" s="8" t="s">
        <v>3392</v>
      </c>
      <c r="M1640" s="8" t="s">
        <v>3392</v>
      </c>
      <c r="N1640" s="8"/>
      <c r="O1640" s="8" t="s">
        <v>38</v>
      </c>
      <c r="P1640" s="9">
        <v>253221.78</v>
      </c>
      <c r="Q1640" s="9">
        <v>0</v>
      </c>
      <c r="R1640" s="9">
        <v>0</v>
      </c>
      <c r="S1640" s="9">
        <v>0</v>
      </c>
      <c r="T1640" s="9">
        <f t="shared" si="235"/>
        <v>253221.78</v>
      </c>
      <c r="U1640" s="9">
        <v>-67445</v>
      </c>
      <c r="V1640" s="9">
        <v>-12120</v>
      </c>
      <c r="W1640" s="9">
        <v>0</v>
      </c>
      <c r="X1640" s="9">
        <v>-12120</v>
      </c>
      <c r="Y1640" s="9">
        <v>0</v>
      </c>
      <c r="Z1640" s="9">
        <v>0</v>
      </c>
      <c r="AA1640" s="9">
        <f t="shared" si="238"/>
        <v>-79565</v>
      </c>
      <c r="AB1640" s="9">
        <v>0</v>
      </c>
      <c r="AC1640" s="9">
        <f t="shared" si="236"/>
        <v>185776.78</v>
      </c>
      <c r="AD1640" s="9">
        <f t="shared" si="237"/>
        <v>173656.78</v>
      </c>
    </row>
    <row r="1641" spans="1:30" x14ac:dyDescent="0.3">
      <c r="A1641" s="8" t="s">
        <v>30</v>
      </c>
      <c r="B1641" s="8" t="s">
        <v>2890</v>
      </c>
      <c r="C1641" s="8">
        <v>1600</v>
      </c>
      <c r="D1641" s="8">
        <v>160002547</v>
      </c>
      <c r="E1641" s="8">
        <v>0</v>
      </c>
      <c r="F1641" s="8" t="s">
        <v>3396</v>
      </c>
      <c r="G1641" s="8" t="s">
        <v>1081</v>
      </c>
      <c r="H1641" s="8" t="s">
        <v>34</v>
      </c>
      <c r="I1641" s="8">
        <v>1</v>
      </c>
      <c r="J1641" s="8">
        <v>12</v>
      </c>
      <c r="K1641" s="8">
        <v>5</v>
      </c>
      <c r="L1641" s="8" t="s">
        <v>3392</v>
      </c>
      <c r="M1641" s="8" t="s">
        <v>3392</v>
      </c>
      <c r="N1641" s="8"/>
      <c r="O1641" s="8" t="s">
        <v>38</v>
      </c>
      <c r="P1641" s="9">
        <v>170000</v>
      </c>
      <c r="Q1641" s="9">
        <v>0</v>
      </c>
      <c r="R1641" s="9">
        <v>0</v>
      </c>
      <c r="S1641" s="9">
        <v>0</v>
      </c>
      <c r="T1641" s="9">
        <f t="shared" si="235"/>
        <v>170000</v>
      </c>
      <c r="U1641" s="9">
        <v>-46829</v>
      </c>
      <c r="V1641" s="9">
        <v>-8155</v>
      </c>
      <c r="W1641" s="9">
        <v>0</v>
      </c>
      <c r="X1641" s="9">
        <v>-8155</v>
      </c>
      <c r="Y1641" s="9">
        <v>0</v>
      </c>
      <c r="Z1641" s="9">
        <v>0</v>
      </c>
      <c r="AA1641" s="9">
        <f t="shared" si="238"/>
        <v>-54984</v>
      </c>
      <c r="AB1641" s="9">
        <v>0</v>
      </c>
      <c r="AC1641" s="9">
        <f t="shared" si="236"/>
        <v>123171</v>
      </c>
      <c r="AD1641" s="9">
        <f t="shared" si="237"/>
        <v>115016</v>
      </c>
    </row>
    <row r="1642" spans="1:30" x14ac:dyDescent="0.3">
      <c r="A1642" s="8" t="s">
        <v>30</v>
      </c>
      <c r="B1642" s="8" t="s">
        <v>2890</v>
      </c>
      <c r="C1642" s="8">
        <v>1600</v>
      </c>
      <c r="D1642" s="8">
        <v>160002548</v>
      </c>
      <c r="E1642" s="8">
        <v>0</v>
      </c>
      <c r="F1642" s="8" t="s">
        <v>3397</v>
      </c>
      <c r="G1642" s="8" t="s">
        <v>1040</v>
      </c>
      <c r="H1642" s="8" t="s">
        <v>34</v>
      </c>
      <c r="I1642" s="8">
        <v>2</v>
      </c>
      <c r="J1642" s="8">
        <v>12</v>
      </c>
      <c r="K1642" s="8">
        <v>4</v>
      </c>
      <c r="L1642" s="8" t="s">
        <v>3392</v>
      </c>
      <c r="M1642" s="8" t="s">
        <v>3392</v>
      </c>
      <c r="N1642" s="8"/>
      <c r="O1642" s="8" t="s">
        <v>38</v>
      </c>
      <c r="P1642" s="9">
        <v>38000</v>
      </c>
      <c r="Q1642" s="9">
        <v>0</v>
      </c>
      <c r="R1642" s="9">
        <v>0</v>
      </c>
      <c r="S1642" s="9">
        <v>0</v>
      </c>
      <c r="T1642" s="9">
        <f t="shared" si="235"/>
        <v>38000</v>
      </c>
      <c r="U1642" s="9">
        <v>-10700</v>
      </c>
      <c r="V1642" s="9">
        <v>-1820</v>
      </c>
      <c r="W1642" s="9">
        <v>0</v>
      </c>
      <c r="X1642" s="9">
        <v>-1820</v>
      </c>
      <c r="Y1642" s="9">
        <v>0</v>
      </c>
      <c r="Z1642" s="9">
        <v>0</v>
      </c>
      <c r="AA1642" s="9">
        <f t="shared" si="238"/>
        <v>-12520</v>
      </c>
      <c r="AB1642" s="9">
        <v>0</v>
      </c>
      <c r="AC1642" s="9">
        <f t="shared" si="236"/>
        <v>27300</v>
      </c>
      <c r="AD1642" s="9">
        <f t="shared" si="237"/>
        <v>25480</v>
      </c>
    </row>
    <row r="1643" spans="1:30" x14ac:dyDescent="0.3">
      <c r="A1643" s="8" t="s">
        <v>30</v>
      </c>
      <c r="B1643" s="8" t="s">
        <v>2890</v>
      </c>
      <c r="C1643" s="8">
        <v>1600</v>
      </c>
      <c r="D1643" s="8">
        <v>160002549</v>
      </c>
      <c r="E1643" s="8">
        <v>0</v>
      </c>
      <c r="F1643" s="8" t="s">
        <v>3398</v>
      </c>
      <c r="G1643" s="8" t="s">
        <v>1040</v>
      </c>
      <c r="H1643" s="8" t="s">
        <v>34</v>
      </c>
      <c r="I1643" s="8">
        <v>3</v>
      </c>
      <c r="J1643" s="8">
        <v>12</v>
      </c>
      <c r="K1643" s="8">
        <v>10</v>
      </c>
      <c r="L1643" s="8" t="s">
        <v>3392</v>
      </c>
      <c r="M1643" s="8" t="s">
        <v>3392</v>
      </c>
      <c r="N1643" s="8"/>
      <c r="O1643" s="8" t="s">
        <v>38</v>
      </c>
      <c r="P1643" s="9">
        <v>55815.23</v>
      </c>
      <c r="Q1643" s="9">
        <v>0</v>
      </c>
      <c r="R1643" s="9">
        <v>0</v>
      </c>
      <c r="S1643" s="9">
        <v>0</v>
      </c>
      <c r="T1643" s="9">
        <f t="shared" si="235"/>
        <v>55815.23</v>
      </c>
      <c r="U1643" s="9">
        <v>-14110</v>
      </c>
      <c r="V1643" s="9">
        <v>-2663</v>
      </c>
      <c r="W1643" s="9">
        <v>0</v>
      </c>
      <c r="X1643" s="9">
        <v>-2663</v>
      </c>
      <c r="Y1643" s="9">
        <v>0</v>
      </c>
      <c r="Z1643" s="9">
        <v>0</v>
      </c>
      <c r="AA1643" s="9">
        <f t="shared" si="238"/>
        <v>-16773</v>
      </c>
      <c r="AB1643" s="9">
        <v>0</v>
      </c>
      <c r="AC1643" s="9">
        <f t="shared" si="236"/>
        <v>41705.230000000003</v>
      </c>
      <c r="AD1643" s="9">
        <f t="shared" si="237"/>
        <v>39042.230000000003</v>
      </c>
    </row>
    <row r="1644" spans="1:30" x14ac:dyDescent="0.3">
      <c r="A1644" s="8" t="s">
        <v>30</v>
      </c>
      <c r="B1644" s="8" t="s">
        <v>2890</v>
      </c>
      <c r="C1644" s="8">
        <v>1600</v>
      </c>
      <c r="D1644" s="8">
        <v>160002550</v>
      </c>
      <c r="E1644" s="8">
        <v>0</v>
      </c>
      <c r="F1644" s="8" t="s">
        <v>3399</v>
      </c>
      <c r="G1644" s="8" t="s">
        <v>2954</v>
      </c>
      <c r="H1644" s="8" t="s">
        <v>34</v>
      </c>
      <c r="I1644" s="8">
        <v>1</v>
      </c>
      <c r="J1644" s="8">
        <v>5</v>
      </c>
      <c r="K1644" s="8">
        <v>8</v>
      </c>
      <c r="L1644" s="8" t="s">
        <v>3392</v>
      </c>
      <c r="M1644" s="8" t="s">
        <v>3392</v>
      </c>
      <c r="N1644" s="8"/>
      <c r="O1644" s="8" t="s">
        <v>38</v>
      </c>
      <c r="P1644" s="9">
        <v>10688</v>
      </c>
      <c r="Q1644" s="9">
        <v>0</v>
      </c>
      <c r="R1644" s="9">
        <v>0</v>
      </c>
      <c r="S1644" s="9">
        <v>0</v>
      </c>
      <c r="T1644" s="9">
        <f t="shared" si="235"/>
        <v>10688</v>
      </c>
      <c r="U1644" s="9">
        <v>-7382.42</v>
      </c>
      <c r="V1644" s="9">
        <v>-543</v>
      </c>
      <c r="W1644" s="9">
        <v>0</v>
      </c>
      <c r="X1644" s="9">
        <v>-543</v>
      </c>
      <c r="Y1644" s="9">
        <v>0</v>
      </c>
      <c r="Z1644" s="9">
        <v>0</v>
      </c>
      <c r="AA1644" s="9">
        <f t="shared" si="238"/>
        <v>-7925.42</v>
      </c>
      <c r="AB1644" s="9">
        <v>0</v>
      </c>
      <c r="AC1644" s="9">
        <f t="shared" si="236"/>
        <v>3305.58</v>
      </c>
      <c r="AD1644" s="9">
        <f t="shared" si="237"/>
        <v>2762.58</v>
      </c>
    </row>
    <row r="1645" spans="1:30" x14ac:dyDescent="0.3">
      <c r="A1645" s="8" t="s">
        <v>30</v>
      </c>
      <c r="B1645" s="8" t="s">
        <v>2890</v>
      </c>
      <c r="C1645" s="8">
        <v>1600</v>
      </c>
      <c r="D1645" s="8">
        <v>160002551</v>
      </c>
      <c r="E1645" s="8">
        <v>0</v>
      </c>
      <c r="F1645" s="8" t="s">
        <v>3400</v>
      </c>
      <c r="G1645" s="8" t="s">
        <v>3401</v>
      </c>
      <c r="H1645" s="8" t="s">
        <v>34</v>
      </c>
      <c r="I1645" s="8">
        <v>1</v>
      </c>
      <c r="J1645" s="8">
        <v>6</v>
      </c>
      <c r="K1645" s="8">
        <v>2</v>
      </c>
      <c r="L1645" s="8" t="s">
        <v>3392</v>
      </c>
      <c r="M1645" s="8" t="s">
        <v>3392</v>
      </c>
      <c r="N1645" s="8"/>
      <c r="O1645" s="8" t="s">
        <v>38</v>
      </c>
      <c r="P1645" s="9">
        <v>20351</v>
      </c>
      <c r="Q1645" s="9">
        <v>0</v>
      </c>
      <c r="R1645" s="9">
        <v>0</v>
      </c>
      <c r="S1645" s="9">
        <v>0</v>
      </c>
      <c r="T1645" s="9">
        <f t="shared" si="235"/>
        <v>20351</v>
      </c>
      <c r="U1645" s="9">
        <v>-13439.5</v>
      </c>
      <c r="V1645" s="9">
        <v>-1022</v>
      </c>
      <c r="W1645" s="9">
        <v>0</v>
      </c>
      <c r="X1645" s="9">
        <v>-1022</v>
      </c>
      <c r="Y1645" s="9">
        <v>0</v>
      </c>
      <c r="Z1645" s="9">
        <v>0</v>
      </c>
      <c r="AA1645" s="9">
        <f t="shared" si="238"/>
        <v>-14461.5</v>
      </c>
      <c r="AB1645" s="9">
        <v>0</v>
      </c>
      <c r="AC1645" s="9">
        <f t="shared" si="236"/>
        <v>6911.5</v>
      </c>
      <c r="AD1645" s="9">
        <f t="shared" si="237"/>
        <v>5889.5</v>
      </c>
    </row>
    <row r="1646" spans="1:30" x14ac:dyDescent="0.3">
      <c r="A1646" s="8" t="s">
        <v>30</v>
      </c>
      <c r="B1646" s="8" t="s">
        <v>2890</v>
      </c>
      <c r="C1646" s="8">
        <v>1600</v>
      </c>
      <c r="D1646" s="8">
        <v>160002552</v>
      </c>
      <c r="E1646" s="8">
        <v>0</v>
      </c>
      <c r="F1646" s="8" t="s">
        <v>3402</v>
      </c>
      <c r="G1646" s="8" t="s">
        <v>3403</v>
      </c>
      <c r="H1646" s="8" t="s">
        <v>34</v>
      </c>
      <c r="I1646" s="8">
        <v>5</v>
      </c>
      <c r="J1646" s="8">
        <v>13</v>
      </c>
      <c r="K1646" s="8">
        <v>2</v>
      </c>
      <c r="L1646" s="8" t="s">
        <v>3392</v>
      </c>
      <c r="M1646" s="8" t="s">
        <v>3392</v>
      </c>
      <c r="N1646" s="8"/>
      <c r="O1646" s="8" t="s">
        <v>38</v>
      </c>
      <c r="P1646" s="9">
        <v>42587.66</v>
      </c>
      <c r="Q1646" s="9">
        <v>0</v>
      </c>
      <c r="R1646" s="9">
        <v>0</v>
      </c>
      <c r="S1646" s="9">
        <v>0</v>
      </c>
      <c r="T1646" s="9">
        <f t="shared" si="235"/>
        <v>42587.66</v>
      </c>
      <c r="U1646" s="9">
        <v>-9844</v>
      </c>
      <c r="V1646" s="9">
        <v>-2033</v>
      </c>
      <c r="W1646" s="9">
        <v>0</v>
      </c>
      <c r="X1646" s="9">
        <v>-2033</v>
      </c>
      <c r="Y1646" s="9">
        <v>0</v>
      </c>
      <c r="Z1646" s="9">
        <v>0</v>
      </c>
      <c r="AA1646" s="9">
        <f t="shared" si="238"/>
        <v>-11877</v>
      </c>
      <c r="AB1646" s="9">
        <v>0</v>
      </c>
      <c r="AC1646" s="9">
        <f t="shared" si="236"/>
        <v>32743.660000000003</v>
      </c>
      <c r="AD1646" s="9">
        <f t="shared" si="237"/>
        <v>30710.660000000003</v>
      </c>
    </row>
    <row r="1647" spans="1:30" x14ac:dyDescent="0.3">
      <c r="A1647" s="8" t="s">
        <v>30</v>
      </c>
      <c r="B1647" s="8" t="s">
        <v>2890</v>
      </c>
      <c r="C1647" s="8">
        <v>1600</v>
      </c>
      <c r="D1647" s="8">
        <v>160002554</v>
      </c>
      <c r="E1647" s="8">
        <v>0</v>
      </c>
      <c r="F1647" s="8" t="s">
        <v>3404</v>
      </c>
      <c r="G1647" s="8" t="s">
        <v>3405</v>
      </c>
      <c r="H1647" s="8" t="s">
        <v>34</v>
      </c>
      <c r="I1647" s="8">
        <v>1</v>
      </c>
      <c r="J1647" s="8">
        <v>12</v>
      </c>
      <c r="K1647" s="8">
        <v>7</v>
      </c>
      <c r="L1647" s="8" t="s">
        <v>3406</v>
      </c>
      <c r="M1647" s="8" t="s">
        <v>3406</v>
      </c>
      <c r="N1647" s="8"/>
      <c r="O1647" s="8" t="s">
        <v>38</v>
      </c>
      <c r="P1647" s="9">
        <v>19800</v>
      </c>
      <c r="Q1647" s="9">
        <v>0</v>
      </c>
      <c r="R1647" s="9">
        <v>0</v>
      </c>
      <c r="S1647" s="9">
        <v>0</v>
      </c>
      <c r="T1647" s="9">
        <f t="shared" si="235"/>
        <v>19800</v>
      </c>
      <c r="U1647" s="9">
        <v>-5293</v>
      </c>
      <c r="V1647" s="9">
        <v>-946</v>
      </c>
      <c r="W1647" s="9">
        <v>0</v>
      </c>
      <c r="X1647" s="9">
        <v>-946</v>
      </c>
      <c r="Y1647" s="9">
        <v>0</v>
      </c>
      <c r="Z1647" s="9">
        <v>0</v>
      </c>
      <c r="AA1647" s="9">
        <f t="shared" si="238"/>
        <v>-6239</v>
      </c>
      <c r="AB1647" s="9">
        <v>0</v>
      </c>
      <c r="AC1647" s="9">
        <f t="shared" si="236"/>
        <v>14507</v>
      </c>
      <c r="AD1647" s="9">
        <f t="shared" si="237"/>
        <v>13561</v>
      </c>
    </row>
    <row r="1648" spans="1:30" x14ac:dyDescent="0.3">
      <c r="A1648" s="8" t="s">
        <v>30</v>
      </c>
      <c r="B1648" s="8" t="s">
        <v>2890</v>
      </c>
      <c r="C1648" s="8">
        <v>1600</v>
      </c>
      <c r="D1648" s="8">
        <v>160002555</v>
      </c>
      <c r="E1648" s="8">
        <v>0</v>
      </c>
      <c r="F1648" s="8" t="s">
        <v>3407</v>
      </c>
      <c r="G1648" s="8" t="s">
        <v>1855</v>
      </c>
      <c r="H1648" s="8" t="s">
        <v>34</v>
      </c>
      <c r="I1648" s="8">
        <v>2</v>
      </c>
      <c r="J1648" s="8">
        <v>11</v>
      </c>
      <c r="K1648" s="8">
        <v>7</v>
      </c>
      <c r="L1648" s="8" t="s">
        <v>3406</v>
      </c>
      <c r="M1648" s="8" t="s">
        <v>3406</v>
      </c>
      <c r="N1648" s="8"/>
      <c r="O1648" s="8" t="s">
        <v>38</v>
      </c>
      <c r="P1648" s="9">
        <v>2599.8000000000002</v>
      </c>
      <c r="Q1648" s="9">
        <v>0</v>
      </c>
      <c r="R1648" s="9">
        <v>0</v>
      </c>
      <c r="S1648" s="9">
        <v>0</v>
      </c>
      <c r="T1648" s="9">
        <f t="shared" si="235"/>
        <v>2599.8000000000002</v>
      </c>
      <c r="U1648" s="9">
        <v>-861.89</v>
      </c>
      <c r="V1648" s="9">
        <v>-124</v>
      </c>
      <c r="W1648" s="9">
        <v>0</v>
      </c>
      <c r="X1648" s="9">
        <v>-124</v>
      </c>
      <c r="Y1648" s="9">
        <v>0</v>
      </c>
      <c r="Z1648" s="9">
        <v>0</v>
      </c>
      <c r="AA1648" s="9">
        <f t="shared" si="238"/>
        <v>-985.89</v>
      </c>
      <c r="AB1648" s="9">
        <v>0</v>
      </c>
      <c r="AC1648" s="9">
        <f t="shared" si="236"/>
        <v>1737.9100000000003</v>
      </c>
      <c r="AD1648" s="9">
        <f t="shared" si="237"/>
        <v>1613.9100000000003</v>
      </c>
    </row>
    <row r="1649" spans="1:30" x14ac:dyDescent="0.3">
      <c r="A1649" s="8" t="s">
        <v>30</v>
      </c>
      <c r="B1649" s="8" t="s">
        <v>2890</v>
      </c>
      <c r="C1649" s="8">
        <v>1600</v>
      </c>
      <c r="D1649" s="8">
        <v>160002601</v>
      </c>
      <c r="E1649" s="8">
        <v>0</v>
      </c>
      <c r="F1649" s="8" t="s">
        <v>3408</v>
      </c>
      <c r="G1649" s="8" t="s">
        <v>3409</v>
      </c>
      <c r="H1649" s="8" t="s">
        <v>34</v>
      </c>
      <c r="I1649" s="8">
        <v>1</v>
      </c>
      <c r="J1649" s="8">
        <v>13</v>
      </c>
      <c r="K1649" s="8">
        <v>6</v>
      </c>
      <c r="L1649" s="8" t="s">
        <v>2708</v>
      </c>
      <c r="M1649" s="8" t="s">
        <v>2708</v>
      </c>
      <c r="N1649" s="8"/>
      <c r="O1649" s="8" t="s">
        <v>38</v>
      </c>
      <c r="P1649" s="9">
        <v>19500</v>
      </c>
      <c r="Q1649" s="9">
        <v>0</v>
      </c>
      <c r="R1649" s="9">
        <v>0</v>
      </c>
      <c r="S1649" s="9">
        <v>0</v>
      </c>
      <c r="T1649" s="9">
        <f t="shared" si="235"/>
        <v>19500</v>
      </c>
      <c r="U1649" s="9">
        <v>-4313</v>
      </c>
      <c r="V1649" s="9">
        <v>-931</v>
      </c>
      <c r="W1649" s="9">
        <v>0</v>
      </c>
      <c r="X1649" s="9">
        <v>-931</v>
      </c>
      <c r="Y1649" s="9">
        <v>0</v>
      </c>
      <c r="Z1649" s="9">
        <v>0</v>
      </c>
      <c r="AA1649" s="9">
        <f t="shared" si="238"/>
        <v>-5244</v>
      </c>
      <c r="AB1649" s="9">
        <v>0</v>
      </c>
      <c r="AC1649" s="9">
        <f t="shared" si="236"/>
        <v>15187</v>
      </c>
      <c r="AD1649" s="9">
        <f t="shared" si="237"/>
        <v>14256</v>
      </c>
    </row>
    <row r="1650" spans="1:30" x14ac:dyDescent="0.3">
      <c r="A1650" s="8" t="s">
        <v>30</v>
      </c>
      <c r="B1650" s="8" t="s">
        <v>2890</v>
      </c>
      <c r="C1650" s="8">
        <v>1600</v>
      </c>
      <c r="D1650" s="8">
        <v>160002603</v>
      </c>
      <c r="E1650" s="8">
        <v>0</v>
      </c>
      <c r="F1650" s="8" t="s">
        <v>3410</v>
      </c>
      <c r="G1650" s="8" t="s">
        <v>3248</v>
      </c>
      <c r="H1650" s="8" t="s">
        <v>34</v>
      </c>
      <c r="I1650" s="8">
        <v>4</v>
      </c>
      <c r="J1650" s="8">
        <v>13</v>
      </c>
      <c r="K1650" s="8">
        <v>6</v>
      </c>
      <c r="L1650" s="8" t="s">
        <v>2708</v>
      </c>
      <c r="M1650" s="8" t="s">
        <v>2708</v>
      </c>
      <c r="N1650" s="8"/>
      <c r="O1650" s="8" t="s">
        <v>38</v>
      </c>
      <c r="P1650" s="9">
        <v>24000</v>
      </c>
      <c r="Q1650" s="9">
        <v>0</v>
      </c>
      <c r="R1650" s="9">
        <v>0</v>
      </c>
      <c r="S1650" s="9">
        <v>0</v>
      </c>
      <c r="T1650" s="9">
        <f t="shared" si="235"/>
        <v>24000</v>
      </c>
      <c r="U1650" s="9">
        <v>-5307</v>
      </c>
      <c r="V1650" s="9">
        <v>-1146</v>
      </c>
      <c r="W1650" s="9">
        <v>0</v>
      </c>
      <c r="X1650" s="9">
        <v>-1146</v>
      </c>
      <c r="Y1650" s="9">
        <v>0</v>
      </c>
      <c r="Z1650" s="9">
        <v>0</v>
      </c>
      <c r="AA1650" s="9">
        <f t="shared" si="238"/>
        <v>-6453</v>
      </c>
      <c r="AB1650" s="9">
        <v>0</v>
      </c>
      <c r="AC1650" s="9">
        <f t="shared" si="236"/>
        <v>18693</v>
      </c>
      <c r="AD1650" s="9">
        <f t="shared" si="237"/>
        <v>17547</v>
      </c>
    </row>
    <row r="1651" spans="1:30" x14ac:dyDescent="0.3">
      <c r="A1651" s="8" t="s">
        <v>30</v>
      </c>
      <c r="B1651" s="8" t="s">
        <v>2890</v>
      </c>
      <c r="C1651" s="8">
        <v>1600</v>
      </c>
      <c r="D1651" s="8">
        <v>160002604</v>
      </c>
      <c r="E1651" s="8">
        <v>0</v>
      </c>
      <c r="F1651" s="8" t="s">
        <v>3411</v>
      </c>
      <c r="G1651" s="8" t="s">
        <v>1040</v>
      </c>
      <c r="H1651" s="8" t="s">
        <v>34</v>
      </c>
      <c r="I1651" s="8">
        <v>2</v>
      </c>
      <c r="J1651" s="8">
        <v>13</v>
      </c>
      <c r="K1651" s="8">
        <v>6</v>
      </c>
      <c r="L1651" s="8" t="s">
        <v>2708</v>
      </c>
      <c r="M1651" s="8" t="s">
        <v>2708</v>
      </c>
      <c r="N1651" s="8"/>
      <c r="O1651" s="8" t="s">
        <v>38</v>
      </c>
      <c r="P1651" s="9">
        <v>41000</v>
      </c>
      <c r="Q1651" s="9">
        <v>0</v>
      </c>
      <c r="R1651" s="9">
        <v>0</v>
      </c>
      <c r="S1651" s="9">
        <v>0</v>
      </c>
      <c r="T1651" s="9">
        <f t="shared" si="235"/>
        <v>41000</v>
      </c>
      <c r="U1651" s="9">
        <v>-9066</v>
      </c>
      <c r="V1651" s="9">
        <v>-1958</v>
      </c>
      <c r="W1651" s="9">
        <v>0</v>
      </c>
      <c r="X1651" s="9">
        <v>-1958</v>
      </c>
      <c r="Y1651" s="9">
        <v>0</v>
      </c>
      <c r="Z1651" s="9">
        <v>0</v>
      </c>
      <c r="AA1651" s="9">
        <f t="shared" si="238"/>
        <v>-11024</v>
      </c>
      <c r="AB1651" s="9">
        <v>0</v>
      </c>
      <c r="AC1651" s="9">
        <f t="shared" si="236"/>
        <v>31934</v>
      </c>
      <c r="AD1651" s="9">
        <f t="shared" si="237"/>
        <v>29976</v>
      </c>
    </row>
    <row r="1652" spans="1:30" x14ac:dyDescent="0.3">
      <c r="A1652" s="8" t="s">
        <v>30</v>
      </c>
      <c r="B1652" s="8" t="s">
        <v>2890</v>
      </c>
      <c r="C1652" s="8">
        <v>1600</v>
      </c>
      <c r="D1652" s="8">
        <v>160002605</v>
      </c>
      <c r="E1652" s="8">
        <v>0</v>
      </c>
      <c r="F1652" s="8" t="s">
        <v>3412</v>
      </c>
      <c r="G1652" s="8" t="s">
        <v>3365</v>
      </c>
      <c r="H1652" s="8" t="s">
        <v>34</v>
      </c>
      <c r="I1652" s="8">
        <v>1</v>
      </c>
      <c r="J1652" s="8">
        <v>13</v>
      </c>
      <c r="K1652" s="8">
        <v>6</v>
      </c>
      <c r="L1652" s="8" t="s">
        <v>2708</v>
      </c>
      <c r="M1652" s="8" t="s">
        <v>2708</v>
      </c>
      <c r="N1652" s="8"/>
      <c r="O1652" s="8" t="s">
        <v>38</v>
      </c>
      <c r="P1652" s="9">
        <v>581431.44999999995</v>
      </c>
      <c r="Q1652" s="9">
        <v>0</v>
      </c>
      <c r="R1652" s="9">
        <v>0</v>
      </c>
      <c r="S1652" s="9">
        <v>0</v>
      </c>
      <c r="T1652" s="9">
        <f t="shared" si="235"/>
        <v>581431.44999999995</v>
      </c>
      <c r="U1652" s="9">
        <v>-128834</v>
      </c>
      <c r="V1652" s="9">
        <v>-27744</v>
      </c>
      <c r="W1652" s="9">
        <v>0</v>
      </c>
      <c r="X1652" s="9">
        <v>-27744</v>
      </c>
      <c r="Y1652" s="9">
        <v>0</v>
      </c>
      <c r="Z1652" s="9">
        <v>0</v>
      </c>
      <c r="AA1652" s="9">
        <f t="shared" si="238"/>
        <v>-156578</v>
      </c>
      <c r="AB1652" s="9">
        <v>0</v>
      </c>
      <c r="AC1652" s="9">
        <f t="shared" si="236"/>
        <v>452597.44999999995</v>
      </c>
      <c r="AD1652" s="9">
        <f t="shared" si="237"/>
        <v>424853.44999999995</v>
      </c>
    </row>
    <row r="1653" spans="1:30" x14ac:dyDescent="0.3">
      <c r="A1653" s="8" t="s">
        <v>30</v>
      </c>
      <c r="B1653" s="8" t="s">
        <v>2890</v>
      </c>
      <c r="C1653" s="8">
        <v>1600</v>
      </c>
      <c r="D1653" s="8">
        <v>160002606</v>
      </c>
      <c r="E1653" s="8">
        <v>0</v>
      </c>
      <c r="F1653" s="8" t="s">
        <v>3413</v>
      </c>
      <c r="G1653" s="8" t="s">
        <v>1105</v>
      </c>
      <c r="H1653" s="8" t="s">
        <v>34</v>
      </c>
      <c r="I1653" s="8">
        <v>2</v>
      </c>
      <c r="J1653" s="8">
        <v>1</v>
      </c>
      <c r="K1653" s="8">
        <v>9</v>
      </c>
      <c r="L1653" s="8" t="s">
        <v>2708</v>
      </c>
      <c r="M1653" s="8" t="s">
        <v>2708</v>
      </c>
      <c r="N1653" s="8"/>
      <c r="O1653" s="8" t="s">
        <v>38</v>
      </c>
      <c r="P1653" s="9">
        <v>13500</v>
      </c>
      <c r="Q1653" s="9">
        <v>0</v>
      </c>
      <c r="R1653" s="9">
        <v>0</v>
      </c>
      <c r="S1653" s="9">
        <v>0</v>
      </c>
      <c r="T1653" s="9">
        <f t="shared" si="235"/>
        <v>13500</v>
      </c>
      <c r="U1653" s="9">
        <v>-12825</v>
      </c>
      <c r="V1653" s="9">
        <v>0</v>
      </c>
      <c r="W1653" s="9">
        <v>0</v>
      </c>
      <c r="X1653" s="9">
        <v>0</v>
      </c>
      <c r="Y1653" s="9">
        <v>0</v>
      </c>
      <c r="Z1653" s="9">
        <v>0</v>
      </c>
      <c r="AA1653" s="9">
        <f t="shared" si="238"/>
        <v>-12825</v>
      </c>
      <c r="AB1653" s="9">
        <v>0</v>
      </c>
      <c r="AC1653" s="9">
        <f t="shared" si="236"/>
        <v>675</v>
      </c>
      <c r="AD1653" s="9">
        <f t="shared" si="237"/>
        <v>675</v>
      </c>
    </row>
    <row r="1654" spans="1:30" x14ac:dyDescent="0.3">
      <c r="A1654" s="8" t="s">
        <v>30</v>
      </c>
      <c r="B1654" s="8" t="s">
        <v>2890</v>
      </c>
      <c r="C1654" s="8">
        <v>1600</v>
      </c>
      <c r="D1654" s="8">
        <v>160002607</v>
      </c>
      <c r="E1654" s="8">
        <v>0</v>
      </c>
      <c r="F1654" s="8" t="s">
        <v>3414</v>
      </c>
      <c r="G1654" s="8" t="s">
        <v>1105</v>
      </c>
      <c r="H1654" s="8" t="s">
        <v>34</v>
      </c>
      <c r="I1654" s="8">
        <v>2</v>
      </c>
      <c r="J1654" s="8">
        <v>2</v>
      </c>
      <c r="K1654" s="8">
        <v>6</v>
      </c>
      <c r="L1654" s="8" t="s">
        <v>2708</v>
      </c>
      <c r="M1654" s="8" t="s">
        <v>2708</v>
      </c>
      <c r="N1654" s="8"/>
      <c r="O1654" s="8" t="s">
        <v>38</v>
      </c>
      <c r="P1654" s="9">
        <v>21000</v>
      </c>
      <c r="Q1654" s="9">
        <v>0</v>
      </c>
      <c r="R1654" s="9">
        <v>0</v>
      </c>
      <c r="S1654" s="9">
        <v>0</v>
      </c>
      <c r="T1654" s="9">
        <f t="shared" si="235"/>
        <v>21000</v>
      </c>
      <c r="U1654" s="9">
        <v>-19155.22</v>
      </c>
      <c r="V1654" s="9">
        <v>-794.78</v>
      </c>
      <c r="W1654" s="9">
        <v>0</v>
      </c>
      <c r="X1654" s="9">
        <v>-794.78</v>
      </c>
      <c r="Y1654" s="9">
        <v>0</v>
      </c>
      <c r="Z1654" s="9">
        <v>0</v>
      </c>
      <c r="AA1654" s="9">
        <f t="shared" si="238"/>
        <v>-19950</v>
      </c>
      <c r="AB1654" s="9">
        <v>0</v>
      </c>
      <c r="AC1654" s="9">
        <f t="shared" si="236"/>
        <v>1844.7799999999988</v>
      </c>
      <c r="AD1654" s="9">
        <f t="shared" si="237"/>
        <v>1050</v>
      </c>
    </row>
    <row r="1655" spans="1:30" x14ac:dyDescent="0.3">
      <c r="A1655" s="8" t="s">
        <v>30</v>
      </c>
      <c r="B1655" s="8" t="s">
        <v>2890</v>
      </c>
      <c r="C1655" s="8">
        <v>1600</v>
      </c>
      <c r="D1655" s="8">
        <v>160002608</v>
      </c>
      <c r="E1655" s="8">
        <v>0</v>
      </c>
      <c r="F1655" s="8" t="s">
        <v>3415</v>
      </c>
      <c r="G1655" s="8" t="s">
        <v>1105</v>
      </c>
      <c r="H1655" s="8" t="s">
        <v>34</v>
      </c>
      <c r="I1655" s="8">
        <v>1</v>
      </c>
      <c r="J1655" s="8">
        <v>0</v>
      </c>
      <c r="K1655" s="8">
        <v>9</v>
      </c>
      <c r="L1655" s="8" t="s">
        <v>2708</v>
      </c>
      <c r="M1655" s="8" t="s">
        <v>2708</v>
      </c>
      <c r="N1655" s="8"/>
      <c r="O1655" s="8" t="s">
        <v>38</v>
      </c>
      <c r="P1655" s="9">
        <v>13350</v>
      </c>
      <c r="Q1655" s="9">
        <v>0</v>
      </c>
      <c r="R1655" s="9">
        <v>0</v>
      </c>
      <c r="S1655" s="9">
        <v>0</v>
      </c>
      <c r="T1655" s="9">
        <f t="shared" si="235"/>
        <v>13350</v>
      </c>
      <c r="U1655" s="9">
        <v>-12682.22</v>
      </c>
      <c r="V1655" s="9">
        <v>0</v>
      </c>
      <c r="W1655" s="9">
        <v>0</v>
      </c>
      <c r="X1655" s="9">
        <v>0</v>
      </c>
      <c r="Y1655" s="9">
        <v>0</v>
      </c>
      <c r="Z1655" s="9">
        <v>0</v>
      </c>
      <c r="AA1655" s="9">
        <f t="shared" si="238"/>
        <v>-12682.22</v>
      </c>
      <c r="AB1655" s="9">
        <v>0</v>
      </c>
      <c r="AC1655" s="9">
        <f t="shared" si="236"/>
        <v>667.78000000000065</v>
      </c>
      <c r="AD1655" s="9">
        <f t="shared" si="237"/>
        <v>667.78000000000065</v>
      </c>
    </row>
    <row r="1656" spans="1:30" x14ac:dyDescent="0.3">
      <c r="A1656" s="8" t="s">
        <v>30</v>
      </c>
      <c r="B1656" s="8" t="s">
        <v>2890</v>
      </c>
      <c r="C1656" s="8">
        <v>1600</v>
      </c>
      <c r="D1656" s="8">
        <v>160002611</v>
      </c>
      <c r="E1656" s="8">
        <v>0</v>
      </c>
      <c r="F1656" s="8" t="s">
        <v>3416</v>
      </c>
      <c r="G1656" s="8" t="s">
        <v>3417</v>
      </c>
      <c r="H1656" s="8" t="s">
        <v>34</v>
      </c>
      <c r="I1656" s="8">
        <v>1</v>
      </c>
      <c r="J1656" s="8">
        <v>1</v>
      </c>
      <c r="K1656" s="8">
        <v>9</v>
      </c>
      <c r="L1656" s="8" t="s">
        <v>2708</v>
      </c>
      <c r="M1656" s="8" t="s">
        <v>2708</v>
      </c>
      <c r="N1656" s="8"/>
      <c r="O1656" s="8" t="s">
        <v>38</v>
      </c>
      <c r="P1656" s="9">
        <v>84175</v>
      </c>
      <c r="Q1656" s="9">
        <v>0</v>
      </c>
      <c r="R1656" s="9">
        <v>0</v>
      </c>
      <c r="S1656" s="9">
        <v>0</v>
      </c>
      <c r="T1656" s="9">
        <f t="shared" si="235"/>
        <v>84175</v>
      </c>
      <c r="U1656" s="9">
        <v>-79965.919999999998</v>
      </c>
      <c r="V1656" s="9">
        <v>0</v>
      </c>
      <c r="W1656" s="9">
        <v>0</v>
      </c>
      <c r="X1656" s="9">
        <v>0</v>
      </c>
      <c r="Y1656" s="9">
        <v>0</v>
      </c>
      <c r="Z1656" s="9">
        <v>0</v>
      </c>
      <c r="AA1656" s="9">
        <f t="shared" si="238"/>
        <v>-79965.919999999998</v>
      </c>
      <c r="AB1656" s="9">
        <v>0</v>
      </c>
      <c r="AC1656" s="9">
        <f t="shared" si="236"/>
        <v>4209.0800000000017</v>
      </c>
      <c r="AD1656" s="9">
        <f t="shared" si="237"/>
        <v>4209.0800000000017</v>
      </c>
    </row>
    <row r="1657" spans="1:30" x14ac:dyDescent="0.3">
      <c r="A1657" s="8" t="s">
        <v>30</v>
      </c>
      <c r="B1657" s="8" t="s">
        <v>2890</v>
      </c>
      <c r="C1657" s="8">
        <v>1600</v>
      </c>
      <c r="D1657" s="8">
        <v>160002612</v>
      </c>
      <c r="E1657" s="8">
        <v>0</v>
      </c>
      <c r="F1657" s="8" t="s">
        <v>3418</v>
      </c>
      <c r="G1657" s="8" t="s">
        <v>1000</v>
      </c>
      <c r="H1657" s="8" t="s">
        <v>34</v>
      </c>
      <c r="I1657" s="8">
        <v>2</v>
      </c>
      <c r="J1657" s="8">
        <v>1</v>
      </c>
      <c r="K1657" s="8">
        <v>9</v>
      </c>
      <c r="L1657" s="8" t="s">
        <v>2708</v>
      </c>
      <c r="M1657" s="8" t="s">
        <v>2708</v>
      </c>
      <c r="N1657" s="8"/>
      <c r="O1657" s="8" t="s">
        <v>38</v>
      </c>
      <c r="P1657" s="9">
        <v>13208</v>
      </c>
      <c r="Q1657" s="9">
        <v>0</v>
      </c>
      <c r="R1657" s="9">
        <v>0</v>
      </c>
      <c r="S1657" s="9">
        <v>0</v>
      </c>
      <c r="T1657" s="9">
        <f t="shared" si="235"/>
        <v>13208</v>
      </c>
      <c r="U1657" s="9">
        <v>-12547.48</v>
      </c>
      <c r="V1657" s="9">
        <v>0</v>
      </c>
      <c r="W1657" s="9">
        <v>0</v>
      </c>
      <c r="X1657" s="9">
        <v>0</v>
      </c>
      <c r="Y1657" s="9">
        <v>0</v>
      </c>
      <c r="Z1657" s="9">
        <v>0</v>
      </c>
      <c r="AA1657" s="9">
        <f t="shared" si="238"/>
        <v>-12547.48</v>
      </c>
      <c r="AB1657" s="9">
        <v>0</v>
      </c>
      <c r="AC1657" s="9">
        <f t="shared" si="236"/>
        <v>660.52000000000044</v>
      </c>
      <c r="AD1657" s="9">
        <f t="shared" si="237"/>
        <v>660.52000000000044</v>
      </c>
    </row>
    <row r="1658" spans="1:30" x14ac:dyDescent="0.3">
      <c r="A1658" s="8" t="s">
        <v>30</v>
      </c>
      <c r="B1658" s="8" t="s">
        <v>2890</v>
      </c>
      <c r="C1658" s="8">
        <v>1600</v>
      </c>
      <c r="D1658" s="8">
        <v>160002614</v>
      </c>
      <c r="E1658" s="8">
        <v>0</v>
      </c>
      <c r="F1658" s="8" t="s">
        <v>3419</v>
      </c>
      <c r="G1658" s="8" t="s">
        <v>3420</v>
      </c>
      <c r="H1658" s="8" t="s">
        <v>34</v>
      </c>
      <c r="I1658" s="8">
        <v>1</v>
      </c>
      <c r="J1658" s="8">
        <v>3</v>
      </c>
      <c r="K1658" s="8">
        <v>10</v>
      </c>
      <c r="L1658" s="8" t="s">
        <v>2708</v>
      </c>
      <c r="M1658" s="8" t="s">
        <v>2708</v>
      </c>
      <c r="N1658" s="8"/>
      <c r="O1658" s="8" t="s">
        <v>38</v>
      </c>
      <c r="P1658" s="9">
        <v>20400</v>
      </c>
      <c r="Q1658" s="9">
        <v>0</v>
      </c>
      <c r="R1658" s="9">
        <v>0</v>
      </c>
      <c r="S1658" s="9">
        <v>0</v>
      </c>
      <c r="T1658" s="9">
        <f t="shared" si="235"/>
        <v>20400</v>
      </c>
      <c r="U1658" s="9">
        <v>-16705.28</v>
      </c>
      <c r="V1658" s="9">
        <v>-1099</v>
      </c>
      <c r="W1658" s="9">
        <v>0</v>
      </c>
      <c r="X1658" s="9">
        <v>-1099</v>
      </c>
      <c r="Y1658" s="9">
        <v>0</v>
      </c>
      <c r="Z1658" s="9">
        <v>0</v>
      </c>
      <c r="AA1658" s="9">
        <f t="shared" si="238"/>
        <v>-17804.28</v>
      </c>
      <c r="AB1658" s="9">
        <v>0</v>
      </c>
      <c r="AC1658" s="9">
        <f t="shared" si="236"/>
        <v>3694.7200000000012</v>
      </c>
      <c r="AD1658" s="9">
        <f t="shared" si="237"/>
        <v>2595.7200000000012</v>
      </c>
    </row>
    <row r="1659" spans="1:30" x14ac:dyDescent="0.3">
      <c r="A1659" s="8" t="s">
        <v>30</v>
      </c>
      <c r="B1659" s="8" t="s">
        <v>2890</v>
      </c>
      <c r="C1659" s="8">
        <v>1600</v>
      </c>
      <c r="D1659" s="8">
        <v>160002615</v>
      </c>
      <c r="E1659" s="8">
        <v>0</v>
      </c>
      <c r="F1659" s="8" t="s">
        <v>3421</v>
      </c>
      <c r="G1659" s="8" t="s">
        <v>3420</v>
      </c>
      <c r="H1659" s="8" t="s">
        <v>34</v>
      </c>
      <c r="I1659" s="8">
        <v>1</v>
      </c>
      <c r="J1659" s="8">
        <v>3</v>
      </c>
      <c r="K1659" s="8">
        <v>6</v>
      </c>
      <c r="L1659" s="8" t="s">
        <v>2708</v>
      </c>
      <c r="M1659" s="8" t="s">
        <v>2708</v>
      </c>
      <c r="N1659" s="8"/>
      <c r="O1659" s="8" t="s">
        <v>38</v>
      </c>
      <c r="P1659" s="9">
        <v>20400</v>
      </c>
      <c r="Q1659" s="9">
        <v>0</v>
      </c>
      <c r="R1659" s="9">
        <v>0</v>
      </c>
      <c r="S1659" s="9">
        <v>0</v>
      </c>
      <c r="T1659" s="9">
        <f t="shared" si="235"/>
        <v>20400</v>
      </c>
      <c r="U1659" s="9">
        <v>-17145.580000000002</v>
      </c>
      <c r="V1659" s="9">
        <v>-1121</v>
      </c>
      <c r="W1659" s="9">
        <v>0</v>
      </c>
      <c r="X1659" s="9">
        <v>-1121</v>
      </c>
      <c r="Y1659" s="9">
        <v>0</v>
      </c>
      <c r="Z1659" s="9">
        <v>0</v>
      </c>
      <c r="AA1659" s="9">
        <f t="shared" si="238"/>
        <v>-18266.580000000002</v>
      </c>
      <c r="AB1659" s="9">
        <v>0</v>
      </c>
      <c r="AC1659" s="9">
        <f t="shared" si="236"/>
        <v>3254.4199999999983</v>
      </c>
      <c r="AD1659" s="9">
        <f t="shared" si="237"/>
        <v>2133.4199999999983</v>
      </c>
    </row>
    <row r="1660" spans="1:30" x14ac:dyDescent="0.3">
      <c r="A1660" s="8" t="s">
        <v>30</v>
      </c>
      <c r="B1660" s="8" t="s">
        <v>2890</v>
      </c>
      <c r="C1660" s="8">
        <v>1600</v>
      </c>
      <c r="D1660" s="8">
        <v>160002616</v>
      </c>
      <c r="E1660" s="8">
        <v>0</v>
      </c>
      <c r="F1660" s="8" t="s">
        <v>3422</v>
      </c>
      <c r="G1660" s="8" t="s">
        <v>1026</v>
      </c>
      <c r="H1660" s="8" t="s">
        <v>34</v>
      </c>
      <c r="I1660" s="8">
        <v>1</v>
      </c>
      <c r="J1660" s="8">
        <v>6</v>
      </c>
      <c r="K1660" s="8">
        <v>10</v>
      </c>
      <c r="L1660" s="8" t="s">
        <v>2708</v>
      </c>
      <c r="M1660" s="8" t="s">
        <v>2708</v>
      </c>
      <c r="N1660" s="8"/>
      <c r="O1660" s="8" t="s">
        <v>38</v>
      </c>
      <c r="P1660" s="9">
        <v>30099</v>
      </c>
      <c r="Q1660" s="9">
        <v>0</v>
      </c>
      <c r="R1660" s="9">
        <v>0</v>
      </c>
      <c r="S1660" s="9">
        <v>0</v>
      </c>
      <c r="T1660" s="9">
        <f t="shared" si="235"/>
        <v>30099</v>
      </c>
      <c r="U1660" s="9">
        <v>-18989.189999999999</v>
      </c>
      <c r="V1660" s="9">
        <v>-1497</v>
      </c>
      <c r="W1660" s="9">
        <v>0</v>
      </c>
      <c r="X1660" s="9">
        <v>-1497</v>
      </c>
      <c r="Y1660" s="9">
        <v>0</v>
      </c>
      <c r="Z1660" s="9">
        <v>0</v>
      </c>
      <c r="AA1660" s="9">
        <f t="shared" si="238"/>
        <v>-20486.189999999999</v>
      </c>
      <c r="AB1660" s="9">
        <v>0</v>
      </c>
      <c r="AC1660" s="9">
        <f t="shared" si="236"/>
        <v>11109.810000000001</v>
      </c>
      <c r="AD1660" s="9">
        <f t="shared" si="237"/>
        <v>9612.8100000000013</v>
      </c>
    </row>
    <row r="1661" spans="1:30" x14ac:dyDescent="0.3">
      <c r="A1661" s="8" t="s">
        <v>30</v>
      </c>
      <c r="B1661" s="8" t="s">
        <v>2890</v>
      </c>
      <c r="C1661" s="8">
        <v>1600</v>
      </c>
      <c r="D1661" s="8">
        <v>160002617</v>
      </c>
      <c r="E1661" s="8">
        <v>0</v>
      </c>
      <c r="F1661" s="8" t="s">
        <v>3423</v>
      </c>
      <c r="G1661" s="8" t="s">
        <v>1032</v>
      </c>
      <c r="H1661" s="8" t="s">
        <v>34</v>
      </c>
      <c r="I1661" s="8">
        <v>1</v>
      </c>
      <c r="J1661" s="8">
        <v>10</v>
      </c>
      <c r="K1661" s="8">
        <v>11</v>
      </c>
      <c r="L1661" s="8" t="s">
        <v>2708</v>
      </c>
      <c r="M1661" s="8" t="s">
        <v>2708</v>
      </c>
      <c r="N1661" s="8"/>
      <c r="O1661" s="8" t="s">
        <v>38</v>
      </c>
      <c r="P1661" s="9">
        <v>195075</v>
      </c>
      <c r="Q1661" s="9">
        <v>0</v>
      </c>
      <c r="R1661" s="9">
        <v>0</v>
      </c>
      <c r="S1661" s="9">
        <v>0</v>
      </c>
      <c r="T1661" s="9">
        <f t="shared" si="235"/>
        <v>195075</v>
      </c>
      <c r="U1661" s="9">
        <v>-75154.38</v>
      </c>
      <c r="V1661" s="9">
        <v>-9307</v>
      </c>
      <c r="W1661" s="9">
        <v>0</v>
      </c>
      <c r="X1661" s="9">
        <v>-9307</v>
      </c>
      <c r="Y1661" s="9">
        <v>0</v>
      </c>
      <c r="Z1661" s="9">
        <v>0</v>
      </c>
      <c r="AA1661" s="9">
        <f t="shared" si="238"/>
        <v>-84461.38</v>
      </c>
      <c r="AB1661" s="9">
        <v>0</v>
      </c>
      <c r="AC1661" s="9">
        <f t="shared" si="236"/>
        <v>119920.62</v>
      </c>
      <c r="AD1661" s="9">
        <f t="shared" si="237"/>
        <v>110613.62</v>
      </c>
    </row>
    <row r="1662" spans="1:30" x14ac:dyDescent="0.3">
      <c r="A1662" s="8" t="s">
        <v>30</v>
      </c>
      <c r="B1662" s="8" t="s">
        <v>2890</v>
      </c>
      <c r="C1662" s="8">
        <v>1600</v>
      </c>
      <c r="D1662" s="8">
        <v>160002621</v>
      </c>
      <c r="E1662" s="8">
        <v>0</v>
      </c>
      <c r="F1662" s="8" t="s">
        <v>3424</v>
      </c>
      <c r="G1662" s="8" t="s">
        <v>2437</v>
      </c>
      <c r="H1662" s="8" t="s">
        <v>34</v>
      </c>
      <c r="I1662" s="8">
        <v>1</v>
      </c>
      <c r="J1662" s="8">
        <v>12</v>
      </c>
      <c r="K1662" s="8">
        <v>0</v>
      </c>
      <c r="L1662" s="8" t="s">
        <v>2708</v>
      </c>
      <c r="M1662" s="8" t="s">
        <v>2708</v>
      </c>
      <c r="N1662" s="8"/>
      <c r="O1662" s="8" t="s">
        <v>38</v>
      </c>
      <c r="P1662" s="9">
        <v>6120</v>
      </c>
      <c r="Q1662" s="9">
        <v>0</v>
      </c>
      <c r="R1662" s="9">
        <v>0</v>
      </c>
      <c r="S1662" s="9">
        <v>0</v>
      </c>
      <c r="T1662" s="9">
        <f t="shared" si="235"/>
        <v>6120</v>
      </c>
      <c r="U1662" s="9">
        <v>-1937.5</v>
      </c>
      <c r="V1662" s="9">
        <v>-292</v>
      </c>
      <c r="W1662" s="9">
        <v>0</v>
      </c>
      <c r="X1662" s="9">
        <v>-292</v>
      </c>
      <c r="Y1662" s="9">
        <v>0</v>
      </c>
      <c r="Z1662" s="9">
        <v>0</v>
      </c>
      <c r="AA1662" s="9">
        <f t="shared" si="238"/>
        <v>-2229.5</v>
      </c>
      <c r="AB1662" s="9">
        <v>0</v>
      </c>
      <c r="AC1662" s="9">
        <f t="shared" si="236"/>
        <v>4182.5</v>
      </c>
      <c r="AD1662" s="9">
        <f t="shared" si="237"/>
        <v>3890.5</v>
      </c>
    </row>
    <row r="1663" spans="1:30" x14ac:dyDescent="0.3">
      <c r="A1663" s="8" t="s">
        <v>30</v>
      </c>
      <c r="B1663" s="8" t="s">
        <v>2890</v>
      </c>
      <c r="C1663" s="8">
        <v>1600</v>
      </c>
      <c r="D1663" s="8">
        <v>160002622</v>
      </c>
      <c r="E1663" s="8">
        <v>0</v>
      </c>
      <c r="F1663" s="8" t="s">
        <v>3425</v>
      </c>
      <c r="G1663" s="8" t="s">
        <v>385</v>
      </c>
      <c r="H1663" s="8" t="s">
        <v>34</v>
      </c>
      <c r="I1663" s="8">
        <v>4</v>
      </c>
      <c r="J1663" s="8">
        <v>12</v>
      </c>
      <c r="K1663" s="8">
        <v>0</v>
      </c>
      <c r="L1663" s="8" t="s">
        <v>2708</v>
      </c>
      <c r="M1663" s="8" t="s">
        <v>2708</v>
      </c>
      <c r="N1663" s="8"/>
      <c r="O1663" s="8" t="s">
        <v>38</v>
      </c>
      <c r="P1663" s="9">
        <v>29988</v>
      </c>
      <c r="Q1663" s="9">
        <v>0</v>
      </c>
      <c r="R1663" s="9">
        <v>0</v>
      </c>
      <c r="S1663" s="9">
        <v>0</v>
      </c>
      <c r="T1663" s="9">
        <f t="shared" si="235"/>
        <v>29988</v>
      </c>
      <c r="U1663" s="9">
        <v>-9494</v>
      </c>
      <c r="V1663" s="9">
        <v>-1431</v>
      </c>
      <c r="W1663" s="9">
        <v>0</v>
      </c>
      <c r="X1663" s="9">
        <v>-1431</v>
      </c>
      <c r="Y1663" s="9">
        <v>0</v>
      </c>
      <c r="Z1663" s="9">
        <v>0</v>
      </c>
      <c r="AA1663" s="9">
        <f t="shared" si="238"/>
        <v>-10925</v>
      </c>
      <c r="AB1663" s="9">
        <v>0</v>
      </c>
      <c r="AC1663" s="9">
        <f t="shared" si="236"/>
        <v>20494</v>
      </c>
      <c r="AD1663" s="9">
        <f t="shared" si="237"/>
        <v>19063</v>
      </c>
    </row>
    <row r="1664" spans="1:30" x14ac:dyDescent="0.3">
      <c r="A1664" s="8" t="s">
        <v>30</v>
      </c>
      <c r="B1664" s="8" t="s">
        <v>2890</v>
      </c>
      <c r="C1664" s="8">
        <v>1600</v>
      </c>
      <c r="D1664" s="8">
        <v>160002625</v>
      </c>
      <c r="E1664" s="8">
        <v>0</v>
      </c>
      <c r="F1664" s="8" t="s">
        <v>3426</v>
      </c>
      <c r="G1664" s="8" t="s">
        <v>3427</v>
      </c>
      <c r="H1664" s="8" t="s">
        <v>34</v>
      </c>
      <c r="I1664" s="8">
        <v>1</v>
      </c>
      <c r="J1664" s="8">
        <v>12</v>
      </c>
      <c r="K1664" s="8">
        <v>6</v>
      </c>
      <c r="L1664" s="8" t="s">
        <v>2708</v>
      </c>
      <c r="M1664" s="8" t="s">
        <v>2708</v>
      </c>
      <c r="N1664" s="8"/>
      <c r="O1664" s="8" t="s">
        <v>38</v>
      </c>
      <c r="P1664" s="9">
        <v>45000</v>
      </c>
      <c r="Q1664" s="9">
        <v>0</v>
      </c>
      <c r="R1664" s="9">
        <v>0</v>
      </c>
      <c r="S1664" s="9">
        <v>0</v>
      </c>
      <c r="T1664" s="9">
        <f t="shared" si="235"/>
        <v>45000</v>
      </c>
      <c r="U1664" s="9">
        <v>-12898</v>
      </c>
      <c r="V1664" s="9">
        <v>-2142</v>
      </c>
      <c r="W1664" s="9">
        <v>0</v>
      </c>
      <c r="X1664" s="9">
        <v>-2142</v>
      </c>
      <c r="Y1664" s="9">
        <v>0</v>
      </c>
      <c r="Z1664" s="9">
        <v>0</v>
      </c>
      <c r="AA1664" s="9">
        <f t="shared" si="238"/>
        <v>-15040</v>
      </c>
      <c r="AB1664" s="9">
        <v>0</v>
      </c>
      <c r="AC1664" s="9">
        <f t="shared" si="236"/>
        <v>32102</v>
      </c>
      <c r="AD1664" s="9">
        <f t="shared" si="237"/>
        <v>29960</v>
      </c>
    </row>
    <row r="1665" spans="1:30" x14ac:dyDescent="0.3">
      <c r="A1665" s="8" t="s">
        <v>30</v>
      </c>
      <c r="B1665" s="8" t="s">
        <v>2890</v>
      </c>
      <c r="C1665" s="8">
        <v>1600</v>
      </c>
      <c r="D1665" s="8">
        <v>160002628</v>
      </c>
      <c r="E1665" s="8">
        <v>0</v>
      </c>
      <c r="F1665" s="8" t="s">
        <v>3428</v>
      </c>
      <c r="G1665" s="8" t="s">
        <v>1040</v>
      </c>
      <c r="H1665" s="8" t="s">
        <v>34</v>
      </c>
      <c r="I1665" s="8">
        <v>1</v>
      </c>
      <c r="J1665" s="8">
        <v>12</v>
      </c>
      <c r="K1665" s="8">
        <v>7</v>
      </c>
      <c r="L1665" s="8" t="s">
        <v>2708</v>
      </c>
      <c r="M1665" s="8" t="s">
        <v>2708</v>
      </c>
      <c r="N1665" s="8"/>
      <c r="O1665" s="8" t="s">
        <v>38</v>
      </c>
      <c r="P1665" s="9">
        <v>21500</v>
      </c>
      <c r="Q1665" s="9">
        <v>0</v>
      </c>
      <c r="R1665" s="9">
        <v>0</v>
      </c>
      <c r="S1665" s="9">
        <v>0</v>
      </c>
      <c r="T1665" s="9">
        <f t="shared" si="235"/>
        <v>21500</v>
      </c>
      <c r="U1665" s="9">
        <v>-5924</v>
      </c>
      <c r="V1665" s="9">
        <v>-1032</v>
      </c>
      <c r="W1665" s="9">
        <v>0</v>
      </c>
      <c r="X1665" s="9">
        <v>-1032</v>
      </c>
      <c r="Y1665" s="9">
        <v>0</v>
      </c>
      <c r="Z1665" s="9">
        <v>0</v>
      </c>
      <c r="AA1665" s="9">
        <f t="shared" si="238"/>
        <v>-6956</v>
      </c>
      <c r="AB1665" s="9">
        <v>0</v>
      </c>
      <c r="AC1665" s="9">
        <f t="shared" si="236"/>
        <v>15576</v>
      </c>
      <c r="AD1665" s="9">
        <f t="shared" si="237"/>
        <v>14544</v>
      </c>
    </row>
    <row r="1666" spans="1:30" x14ac:dyDescent="0.3">
      <c r="A1666" s="8" t="s">
        <v>30</v>
      </c>
      <c r="B1666" s="8" t="s">
        <v>2890</v>
      </c>
      <c r="C1666" s="8">
        <v>1600</v>
      </c>
      <c r="D1666" s="8">
        <v>160002629</v>
      </c>
      <c r="E1666" s="8">
        <v>0</v>
      </c>
      <c r="F1666" s="8" t="s">
        <v>3429</v>
      </c>
      <c r="G1666" s="8" t="s">
        <v>2440</v>
      </c>
      <c r="H1666" s="8" t="s">
        <v>34</v>
      </c>
      <c r="I1666" s="8">
        <v>2</v>
      </c>
      <c r="J1666" s="8">
        <v>12</v>
      </c>
      <c r="K1666" s="8">
        <v>7</v>
      </c>
      <c r="L1666" s="8" t="s">
        <v>2708</v>
      </c>
      <c r="M1666" s="8" t="s">
        <v>2708</v>
      </c>
      <c r="N1666" s="8"/>
      <c r="O1666" s="8" t="s">
        <v>38</v>
      </c>
      <c r="P1666" s="9">
        <v>37000</v>
      </c>
      <c r="Q1666" s="9">
        <v>0</v>
      </c>
      <c r="R1666" s="9">
        <v>0</v>
      </c>
      <c r="S1666" s="9">
        <v>0</v>
      </c>
      <c r="T1666" s="9">
        <f t="shared" si="235"/>
        <v>37000</v>
      </c>
      <c r="U1666" s="9">
        <v>-10195</v>
      </c>
      <c r="V1666" s="9">
        <v>-1777</v>
      </c>
      <c r="W1666" s="9">
        <v>0</v>
      </c>
      <c r="X1666" s="9">
        <v>-1777</v>
      </c>
      <c r="Y1666" s="9">
        <v>0</v>
      </c>
      <c r="Z1666" s="9">
        <v>0</v>
      </c>
      <c r="AA1666" s="9">
        <f t="shared" si="238"/>
        <v>-11972</v>
      </c>
      <c r="AB1666" s="9">
        <v>0</v>
      </c>
      <c r="AC1666" s="9">
        <f t="shared" si="236"/>
        <v>26805</v>
      </c>
      <c r="AD1666" s="9">
        <f t="shared" si="237"/>
        <v>25028</v>
      </c>
    </row>
    <row r="1667" spans="1:30" x14ac:dyDescent="0.3">
      <c r="A1667" s="8" t="s">
        <v>30</v>
      </c>
      <c r="B1667" s="8" t="s">
        <v>2890</v>
      </c>
      <c r="C1667" s="8">
        <v>1600</v>
      </c>
      <c r="D1667" s="8">
        <v>160002632</v>
      </c>
      <c r="E1667" s="8">
        <v>0</v>
      </c>
      <c r="F1667" s="8" t="s">
        <v>3430</v>
      </c>
      <c r="G1667" s="8" t="s">
        <v>3431</v>
      </c>
      <c r="H1667" s="8" t="s">
        <v>34</v>
      </c>
      <c r="I1667" s="8">
        <v>1</v>
      </c>
      <c r="J1667" s="8">
        <v>13</v>
      </c>
      <c r="K1667" s="8">
        <v>1</v>
      </c>
      <c r="L1667" s="8" t="s">
        <v>2708</v>
      </c>
      <c r="M1667" s="8" t="s">
        <v>2708</v>
      </c>
      <c r="N1667" s="8"/>
      <c r="O1667" s="8" t="s">
        <v>38</v>
      </c>
      <c r="P1667" s="9">
        <v>261123.89</v>
      </c>
      <c r="Q1667" s="9">
        <v>0</v>
      </c>
      <c r="R1667" s="9">
        <v>0</v>
      </c>
      <c r="S1667" s="9">
        <v>0</v>
      </c>
      <c r="T1667" s="9">
        <f t="shared" si="235"/>
        <v>261123.89</v>
      </c>
      <c r="U1667" s="9">
        <v>-65029</v>
      </c>
      <c r="V1667" s="9">
        <v>-12444</v>
      </c>
      <c r="W1667" s="9">
        <v>0</v>
      </c>
      <c r="X1667" s="9">
        <v>-12444</v>
      </c>
      <c r="Y1667" s="9">
        <v>0</v>
      </c>
      <c r="Z1667" s="9">
        <v>0</v>
      </c>
      <c r="AA1667" s="9">
        <f t="shared" si="238"/>
        <v>-77473</v>
      </c>
      <c r="AB1667" s="9">
        <v>0</v>
      </c>
      <c r="AC1667" s="9">
        <f t="shared" si="236"/>
        <v>196094.89</v>
      </c>
      <c r="AD1667" s="9">
        <f t="shared" si="237"/>
        <v>183650.89</v>
      </c>
    </row>
    <row r="1668" spans="1:30" x14ac:dyDescent="0.3">
      <c r="A1668" s="8" t="s">
        <v>30</v>
      </c>
      <c r="B1668" s="8" t="s">
        <v>2890</v>
      </c>
      <c r="C1668" s="8">
        <v>1600</v>
      </c>
      <c r="D1668" s="8">
        <v>160002635</v>
      </c>
      <c r="E1668" s="8">
        <v>0</v>
      </c>
      <c r="F1668" s="8" t="s">
        <v>3432</v>
      </c>
      <c r="G1668" s="8" t="s">
        <v>1081</v>
      </c>
      <c r="H1668" s="8" t="s">
        <v>34</v>
      </c>
      <c r="I1668" s="8">
        <v>1</v>
      </c>
      <c r="J1668" s="8">
        <v>11</v>
      </c>
      <c r="K1668" s="8">
        <v>4</v>
      </c>
      <c r="L1668" s="8" t="s">
        <v>2708</v>
      </c>
      <c r="M1668" s="8" t="s">
        <v>2708</v>
      </c>
      <c r="N1668" s="8"/>
      <c r="O1668" s="8" t="s">
        <v>38</v>
      </c>
      <c r="P1668" s="9">
        <v>170000</v>
      </c>
      <c r="Q1668" s="9">
        <v>0</v>
      </c>
      <c r="R1668" s="9">
        <v>0</v>
      </c>
      <c r="S1668" s="9">
        <v>0</v>
      </c>
      <c r="T1668" s="9">
        <f t="shared" si="235"/>
        <v>170000</v>
      </c>
      <c r="U1668" s="9">
        <v>-49960</v>
      </c>
      <c r="V1668" s="9">
        <v>-9003</v>
      </c>
      <c r="W1668" s="9">
        <v>0</v>
      </c>
      <c r="X1668" s="9">
        <v>-9003</v>
      </c>
      <c r="Y1668" s="9">
        <v>0</v>
      </c>
      <c r="Z1668" s="9">
        <v>0</v>
      </c>
      <c r="AA1668" s="9">
        <f t="shared" si="238"/>
        <v>-58963</v>
      </c>
      <c r="AB1668" s="9">
        <v>0</v>
      </c>
      <c r="AC1668" s="9">
        <f t="shared" si="236"/>
        <v>120040</v>
      </c>
      <c r="AD1668" s="9">
        <f t="shared" si="237"/>
        <v>111037</v>
      </c>
    </row>
    <row r="1669" spans="1:30" x14ac:dyDescent="0.3">
      <c r="A1669" s="8" t="s">
        <v>30</v>
      </c>
      <c r="B1669" s="8" t="s">
        <v>2890</v>
      </c>
      <c r="C1669" s="8">
        <v>1600</v>
      </c>
      <c r="D1669" s="8">
        <v>160002641</v>
      </c>
      <c r="E1669" s="8">
        <v>0</v>
      </c>
      <c r="F1669" s="8" t="s">
        <v>3433</v>
      </c>
      <c r="G1669" s="8" t="s">
        <v>3434</v>
      </c>
      <c r="H1669" s="8" t="s">
        <v>34</v>
      </c>
      <c r="I1669" s="8">
        <v>4</v>
      </c>
      <c r="J1669" s="8">
        <v>13</v>
      </c>
      <c r="K1669" s="8">
        <v>11</v>
      </c>
      <c r="L1669" s="8" t="s">
        <v>2708</v>
      </c>
      <c r="M1669" s="8" t="s">
        <v>2708</v>
      </c>
      <c r="N1669" s="8"/>
      <c r="O1669" s="8" t="s">
        <v>38</v>
      </c>
      <c r="P1669" s="9">
        <v>33900</v>
      </c>
      <c r="Q1669" s="9">
        <v>0</v>
      </c>
      <c r="R1669" s="9">
        <v>0</v>
      </c>
      <c r="S1669" s="9">
        <v>0</v>
      </c>
      <c r="T1669" s="9">
        <f t="shared" ref="T1669:T1732" si="239">P1669+Q1669+R1669+S1669</f>
        <v>33900</v>
      </c>
      <c r="U1669" s="9">
        <v>-6662</v>
      </c>
      <c r="V1669" s="9">
        <v>-1615</v>
      </c>
      <c r="W1669" s="9">
        <v>0</v>
      </c>
      <c r="X1669" s="9">
        <v>-1615</v>
      </c>
      <c r="Y1669" s="9">
        <v>0</v>
      </c>
      <c r="Z1669" s="9">
        <v>0</v>
      </c>
      <c r="AA1669" s="9">
        <f t="shared" si="238"/>
        <v>-8277</v>
      </c>
      <c r="AB1669" s="9">
        <v>0</v>
      </c>
      <c r="AC1669" s="9">
        <f t="shared" ref="AC1669:AC1732" si="240">P1669+U1669</f>
        <v>27238</v>
      </c>
      <c r="AD1669" s="9">
        <f t="shared" ref="AD1669:AD1732" si="241">T1669+AA1669</f>
        <v>25623</v>
      </c>
    </row>
    <row r="1670" spans="1:30" x14ac:dyDescent="0.3">
      <c r="A1670" s="8" t="s">
        <v>30</v>
      </c>
      <c r="B1670" s="8" t="s">
        <v>2890</v>
      </c>
      <c r="C1670" s="8">
        <v>1600</v>
      </c>
      <c r="D1670" s="8">
        <v>160002642</v>
      </c>
      <c r="E1670" s="8">
        <v>0</v>
      </c>
      <c r="F1670" s="8" t="s">
        <v>3435</v>
      </c>
      <c r="G1670" s="8" t="s">
        <v>1058</v>
      </c>
      <c r="H1670" s="8" t="s">
        <v>34</v>
      </c>
      <c r="I1670" s="8">
        <v>1</v>
      </c>
      <c r="J1670" s="8">
        <v>13</v>
      </c>
      <c r="K1670" s="8">
        <v>10</v>
      </c>
      <c r="L1670" s="8" t="s">
        <v>2708</v>
      </c>
      <c r="M1670" s="8" t="s">
        <v>2708</v>
      </c>
      <c r="N1670" s="8"/>
      <c r="O1670" s="8" t="s">
        <v>38</v>
      </c>
      <c r="P1670" s="9">
        <v>1798110.01</v>
      </c>
      <c r="Q1670" s="9">
        <v>0</v>
      </c>
      <c r="R1670" s="9">
        <v>0</v>
      </c>
      <c r="S1670" s="9">
        <v>0</v>
      </c>
      <c r="T1670" s="9">
        <f t="shared" si="239"/>
        <v>1798110.01</v>
      </c>
      <c r="U1670" s="9">
        <v>-362808</v>
      </c>
      <c r="V1670" s="9">
        <v>-85664</v>
      </c>
      <c r="W1670" s="9">
        <v>0</v>
      </c>
      <c r="X1670" s="9">
        <v>-85664</v>
      </c>
      <c r="Y1670" s="9">
        <v>0</v>
      </c>
      <c r="Z1670" s="9">
        <v>0</v>
      </c>
      <c r="AA1670" s="9">
        <f>U1670+X1670+Y1670+Z1670</f>
        <v>-448472</v>
      </c>
      <c r="AB1670" s="9">
        <v>269927.60200000001</v>
      </c>
      <c r="AC1670" s="9">
        <f t="shared" si="240"/>
        <v>1435302.01</v>
      </c>
      <c r="AD1670" s="9">
        <f>T1670+AA1670-AB1670</f>
        <v>1079710.4080000001</v>
      </c>
    </row>
    <row r="1671" spans="1:30" x14ac:dyDescent="0.3">
      <c r="A1671" s="8" t="s">
        <v>30</v>
      </c>
      <c r="B1671" s="8" t="s">
        <v>2890</v>
      </c>
      <c r="C1671" s="8">
        <v>1600</v>
      </c>
      <c r="D1671" s="8">
        <v>160002646</v>
      </c>
      <c r="E1671" s="8">
        <v>0</v>
      </c>
      <c r="F1671" s="8" t="s">
        <v>3436</v>
      </c>
      <c r="G1671" s="8" t="s">
        <v>3437</v>
      </c>
      <c r="H1671" s="8" t="s">
        <v>34</v>
      </c>
      <c r="I1671" s="8">
        <v>1</v>
      </c>
      <c r="J1671" s="8">
        <v>14</v>
      </c>
      <c r="K1671" s="8">
        <v>4</v>
      </c>
      <c r="L1671" s="8" t="s">
        <v>2708</v>
      </c>
      <c r="M1671" s="8" t="s">
        <v>2708</v>
      </c>
      <c r="N1671" s="8"/>
      <c r="O1671" s="8" t="s">
        <v>38</v>
      </c>
      <c r="P1671" s="9">
        <v>269882.01</v>
      </c>
      <c r="Q1671" s="9">
        <v>0</v>
      </c>
      <c r="R1671" s="9">
        <v>0</v>
      </c>
      <c r="S1671" s="9">
        <v>0</v>
      </c>
      <c r="T1671" s="9">
        <f t="shared" si="239"/>
        <v>269882.01</v>
      </c>
      <c r="U1671" s="9">
        <v>-45217</v>
      </c>
      <c r="V1671" s="9">
        <v>-12899</v>
      </c>
      <c r="W1671" s="9">
        <v>0</v>
      </c>
      <c r="X1671" s="9">
        <v>-12899</v>
      </c>
      <c r="Y1671" s="9">
        <v>0</v>
      </c>
      <c r="Z1671" s="9">
        <v>0</v>
      </c>
      <c r="AA1671" s="9">
        <f t="shared" si="238"/>
        <v>-58116</v>
      </c>
      <c r="AB1671" s="9">
        <v>0</v>
      </c>
      <c r="AC1671" s="9">
        <f t="shared" si="240"/>
        <v>224665.01</v>
      </c>
      <c r="AD1671" s="9">
        <f t="shared" si="241"/>
        <v>211766.01</v>
      </c>
    </row>
    <row r="1672" spans="1:30" x14ac:dyDescent="0.3">
      <c r="A1672" s="8" t="s">
        <v>30</v>
      </c>
      <c r="B1672" s="8" t="s">
        <v>2890</v>
      </c>
      <c r="C1672" s="8">
        <v>1600</v>
      </c>
      <c r="D1672" s="8">
        <v>160002658</v>
      </c>
      <c r="E1672" s="8">
        <v>0</v>
      </c>
      <c r="F1672" s="8" t="s">
        <v>3438</v>
      </c>
      <c r="G1672" s="8" t="s">
        <v>3439</v>
      </c>
      <c r="H1672" s="8" t="s">
        <v>34</v>
      </c>
      <c r="I1672" s="8">
        <v>1</v>
      </c>
      <c r="J1672" s="8">
        <v>6</v>
      </c>
      <c r="K1672" s="8">
        <v>9</v>
      </c>
      <c r="L1672" s="8" t="s">
        <v>2708</v>
      </c>
      <c r="M1672" s="8" t="s">
        <v>2708</v>
      </c>
      <c r="N1672" s="8"/>
      <c r="O1672" s="8" t="s">
        <v>38</v>
      </c>
      <c r="P1672" s="9">
        <v>545478</v>
      </c>
      <c r="Q1672" s="9">
        <v>0</v>
      </c>
      <c r="R1672" s="9">
        <v>0</v>
      </c>
      <c r="S1672" s="9">
        <v>0</v>
      </c>
      <c r="T1672" s="9">
        <f t="shared" si="239"/>
        <v>545478</v>
      </c>
      <c r="U1672" s="9">
        <v>-344373.39</v>
      </c>
      <c r="V1672" s="9">
        <v>-27568</v>
      </c>
      <c r="W1672" s="9">
        <v>0</v>
      </c>
      <c r="X1672" s="9">
        <v>-27568</v>
      </c>
      <c r="Y1672" s="9">
        <v>0</v>
      </c>
      <c r="Z1672" s="9">
        <v>0</v>
      </c>
      <c r="AA1672" s="9">
        <f t="shared" si="238"/>
        <v>-371941.39</v>
      </c>
      <c r="AB1672" s="9">
        <v>0</v>
      </c>
      <c r="AC1672" s="9">
        <f t="shared" si="240"/>
        <v>201104.61</v>
      </c>
      <c r="AD1672" s="9">
        <f t="shared" si="241"/>
        <v>173536.61</v>
      </c>
    </row>
    <row r="1673" spans="1:30" x14ac:dyDescent="0.3">
      <c r="A1673" s="8" t="s">
        <v>30</v>
      </c>
      <c r="B1673" s="8" t="s">
        <v>2890</v>
      </c>
      <c r="C1673" s="8">
        <v>1600</v>
      </c>
      <c r="D1673" s="8">
        <v>160002659</v>
      </c>
      <c r="E1673" s="8">
        <v>0</v>
      </c>
      <c r="F1673" s="8" t="s">
        <v>3440</v>
      </c>
      <c r="G1673" s="8" t="s">
        <v>1757</v>
      </c>
      <c r="H1673" s="8" t="s">
        <v>34</v>
      </c>
      <c r="I1673" s="8">
        <v>1</v>
      </c>
      <c r="J1673" s="8">
        <v>11</v>
      </c>
      <c r="K1673" s="8">
        <v>1</v>
      </c>
      <c r="L1673" s="8" t="s">
        <v>2708</v>
      </c>
      <c r="M1673" s="8" t="s">
        <v>2708</v>
      </c>
      <c r="N1673" s="8"/>
      <c r="O1673" s="8" t="s">
        <v>38</v>
      </c>
      <c r="P1673" s="9">
        <v>83640</v>
      </c>
      <c r="Q1673" s="9">
        <v>0</v>
      </c>
      <c r="R1673" s="9">
        <v>0</v>
      </c>
      <c r="S1673" s="9">
        <v>0</v>
      </c>
      <c r="T1673" s="9">
        <f t="shared" si="239"/>
        <v>83640</v>
      </c>
      <c r="U1673" s="9">
        <v>-31246.68</v>
      </c>
      <c r="V1673" s="9">
        <v>-3999</v>
      </c>
      <c r="W1673" s="9">
        <v>0</v>
      </c>
      <c r="X1673" s="9">
        <v>-3999</v>
      </c>
      <c r="Y1673" s="9">
        <v>0</v>
      </c>
      <c r="Z1673" s="9">
        <v>0</v>
      </c>
      <c r="AA1673" s="9">
        <f t="shared" si="238"/>
        <v>-35245.68</v>
      </c>
      <c r="AB1673" s="9">
        <v>0</v>
      </c>
      <c r="AC1673" s="9">
        <f t="shared" si="240"/>
        <v>52393.32</v>
      </c>
      <c r="AD1673" s="9">
        <f t="shared" si="241"/>
        <v>48394.32</v>
      </c>
    </row>
    <row r="1674" spans="1:30" x14ac:dyDescent="0.3">
      <c r="A1674" s="8" t="s">
        <v>30</v>
      </c>
      <c r="B1674" s="8" t="s">
        <v>2890</v>
      </c>
      <c r="C1674" s="8">
        <v>1600</v>
      </c>
      <c r="D1674" s="8">
        <v>160002660</v>
      </c>
      <c r="E1674" s="8">
        <v>0</v>
      </c>
      <c r="F1674" s="8" t="s">
        <v>3441</v>
      </c>
      <c r="G1674" s="8" t="s">
        <v>1081</v>
      </c>
      <c r="H1674" s="8" t="s">
        <v>34</v>
      </c>
      <c r="I1674" s="8">
        <v>2</v>
      </c>
      <c r="J1674" s="8">
        <v>12</v>
      </c>
      <c r="K1674" s="8">
        <v>9</v>
      </c>
      <c r="L1674" s="8" t="s">
        <v>2708</v>
      </c>
      <c r="M1674" s="8" t="s">
        <v>2708</v>
      </c>
      <c r="N1674" s="8"/>
      <c r="O1674" s="8" t="s">
        <v>38</v>
      </c>
      <c r="P1674" s="9">
        <v>374748.91</v>
      </c>
      <c r="Q1674" s="9">
        <v>0</v>
      </c>
      <c r="R1674" s="9">
        <v>0</v>
      </c>
      <c r="S1674" s="9">
        <v>0</v>
      </c>
      <c r="T1674" s="9">
        <f t="shared" si="239"/>
        <v>374748.91</v>
      </c>
      <c r="U1674" s="9">
        <v>-101000</v>
      </c>
      <c r="V1674" s="9">
        <v>-17872</v>
      </c>
      <c r="W1674" s="9">
        <v>0</v>
      </c>
      <c r="X1674" s="9">
        <v>-17872</v>
      </c>
      <c r="Y1674" s="9">
        <v>0</v>
      </c>
      <c r="Z1674" s="9">
        <v>0</v>
      </c>
      <c r="AA1674" s="9">
        <f t="shared" si="238"/>
        <v>-118872</v>
      </c>
      <c r="AB1674" s="9">
        <v>0</v>
      </c>
      <c r="AC1674" s="9">
        <f t="shared" si="240"/>
        <v>273748.90999999997</v>
      </c>
      <c r="AD1674" s="9">
        <f t="shared" si="241"/>
        <v>255876.90999999997</v>
      </c>
    </row>
    <row r="1675" spans="1:30" x14ac:dyDescent="0.3">
      <c r="A1675" s="8" t="s">
        <v>30</v>
      </c>
      <c r="B1675" s="8" t="s">
        <v>2890</v>
      </c>
      <c r="C1675" s="8">
        <v>1600</v>
      </c>
      <c r="D1675" s="8">
        <v>160002661</v>
      </c>
      <c r="E1675" s="8">
        <v>0</v>
      </c>
      <c r="F1675" s="8" t="s">
        <v>3442</v>
      </c>
      <c r="G1675" s="8" t="s">
        <v>2533</v>
      </c>
      <c r="H1675" s="8" t="s">
        <v>34</v>
      </c>
      <c r="I1675" s="8">
        <v>1</v>
      </c>
      <c r="J1675" s="8">
        <v>12</v>
      </c>
      <c r="K1675" s="8">
        <v>10</v>
      </c>
      <c r="L1675" s="8" t="s">
        <v>2708</v>
      </c>
      <c r="M1675" s="8" t="s">
        <v>2708</v>
      </c>
      <c r="N1675" s="8"/>
      <c r="O1675" s="8" t="s">
        <v>38</v>
      </c>
      <c r="P1675" s="9">
        <v>215238.52</v>
      </c>
      <c r="Q1675" s="9">
        <v>0</v>
      </c>
      <c r="R1675" s="9">
        <v>0</v>
      </c>
      <c r="S1675" s="9">
        <v>0</v>
      </c>
      <c r="T1675" s="9">
        <f t="shared" si="239"/>
        <v>215238.52</v>
      </c>
      <c r="U1675" s="9">
        <v>-57112</v>
      </c>
      <c r="V1675" s="9">
        <v>-10249</v>
      </c>
      <c r="W1675" s="9">
        <v>0</v>
      </c>
      <c r="X1675" s="9">
        <v>-10249</v>
      </c>
      <c r="Y1675" s="9">
        <v>0</v>
      </c>
      <c r="Z1675" s="9">
        <v>0</v>
      </c>
      <c r="AA1675" s="9">
        <f t="shared" si="238"/>
        <v>-67361</v>
      </c>
      <c r="AB1675" s="9">
        <v>0</v>
      </c>
      <c r="AC1675" s="9">
        <f t="shared" si="240"/>
        <v>158126.51999999999</v>
      </c>
      <c r="AD1675" s="9">
        <f t="shared" si="241"/>
        <v>147877.51999999999</v>
      </c>
    </row>
    <row r="1676" spans="1:30" x14ac:dyDescent="0.3">
      <c r="A1676" s="8" t="s">
        <v>30</v>
      </c>
      <c r="B1676" s="8" t="s">
        <v>2890</v>
      </c>
      <c r="C1676" s="8">
        <v>1600</v>
      </c>
      <c r="D1676" s="8">
        <v>160002662</v>
      </c>
      <c r="E1676" s="8">
        <v>0</v>
      </c>
      <c r="F1676" s="8" t="s">
        <v>3443</v>
      </c>
      <c r="G1676" s="8" t="s">
        <v>3405</v>
      </c>
      <c r="H1676" s="8" t="s">
        <v>34</v>
      </c>
      <c r="I1676" s="8">
        <v>1</v>
      </c>
      <c r="J1676" s="8">
        <v>11</v>
      </c>
      <c r="K1676" s="8">
        <v>4</v>
      </c>
      <c r="L1676" s="8" t="s">
        <v>2708</v>
      </c>
      <c r="M1676" s="8" t="s">
        <v>2708</v>
      </c>
      <c r="N1676" s="8"/>
      <c r="O1676" s="8" t="s">
        <v>38</v>
      </c>
      <c r="P1676" s="9">
        <v>19800</v>
      </c>
      <c r="Q1676" s="9">
        <v>0</v>
      </c>
      <c r="R1676" s="9">
        <v>0</v>
      </c>
      <c r="S1676" s="9">
        <v>0</v>
      </c>
      <c r="T1676" s="9">
        <f t="shared" si="239"/>
        <v>19800</v>
      </c>
      <c r="U1676" s="9">
        <v>-5799</v>
      </c>
      <c r="V1676" s="9">
        <v>-1050</v>
      </c>
      <c r="W1676" s="9">
        <v>0</v>
      </c>
      <c r="X1676" s="9">
        <v>-1050</v>
      </c>
      <c r="Y1676" s="9">
        <v>0</v>
      </c>
      <c r="Z1676" s="9">
        <v>0</v>
      </c>
      <c r="AA1676" s="9">
        <f t="shared" si="238"/>
        <v>-6849</v>
      </c>
      <c r="AB1676" s="9">
        <v>0</v>
      </c>
      <c r="AC1676" s="9">
        <f t="shared" si="240"/>
        <v>14001</v>
      </c>
      <c r="AD1676" s="9">
        <f t="shared" si="241"/>
        <v>12951</v>
      </c>
    </row>
    <row r="1677" spans="1:30" x14ac:dyDescent="0.3">
      <c r="A1677" s="8" t="s">
        <v>30</v>
      </c>
      <c r="B1677" s="8" t="s">
        <v>2890</v>
      </c>
      <c r="C1677" s="8">
        <v>1600</v>
      </c>
      <c r="D1677" s="8">
        <v>160002737</v>
      </c>
      <c r="E1677" s="8">
        <v>0</v>
      </c>
      <c r="F1677" s="8" t="s">
        <v>3444</v>
      </c>
      <c r="G1677" s="8" t="s">
        <v>3445</v>
      </c>
      <c r="H1677" s="8" t="s">
        <v>34</v>
      </c>
      <c r="I1677" s="8">
        <v>1</v>
      </c>
      <c r="J1677" s="8">
        <v>13</v>
      </c>
      <c r="K1677" s="8">
        <v>1</v>
      </c>
      <c r="L1677" s="8" t="s">
        <v>2933</v>
      </c>
      <c r="M1677" s="8" t="s">
        <v>2933</v>
      </c>
      <c r="N1677" s="8"/>
      <c r="O1677" s="8" t="s">
        <v>38</v>
      </c>
      <c r="P1677" s="9">
        <v>22745.56</v>
      </c>
      <c r="Q1677" s="9">
        <v>0</v>
      </c>
      <c r="R1677" s="9">
        <v>0</v>
      </c>
      <c r="S1677" s="9">
        <v>0</v>
      </c>
      <c r="T1677" s="9">
        <f t="shared" si="239"/>
        <v>22745.56</v>
      </c>
      <c r="U1677" s="9">
        <v>-5250</v>
      </c>
      <c r="V1677" s="9">
        <v>-1087</v>
      </c>
      <c r="W1677" s="9">
        <v>0</v>
      </c>
      <c r="X1677" s="9">
        <v>-1087</v>
      </c>
      <c r="Y1677" s="9">
        <v>0</v>
      </c>
      <c r="Z1677" s="9">
        <v>0</v>
      </c>
      <c r="AA1677" s="9">
        <f t="shared" si="238"/>
        <v>-6337</v>
      </c>
      <c r="AB1677" s="9">
        <v>0</v>
      </c>
      <c r="AC1677" s="9">
        <f t="shared" si="240"/>
        <v>17495.560000000001</v>
      </c>
      <c r="AD1677" s="9">
        <f t="shared" si="241"/>
        <v>16408.560000000001</v>
      </c>
    </row>
    <row r="1678" spans="1:30" x14ac:dyDescent="0.3">
      <c r="A1678" s="8" t="s">
        <v>30</v>
      </c>
      <c r="B1678" s="8" t="s">
        <v>2890</v>
      </c>
      <c r="C1678" s="8">
        <v>1600</v>
      </c>
      <c r="D1678" s="8">
        <v>160002740</v>
      </c>
      <c r="E1678" s="8">
        <v>0</v>
      </c>
      <c r="F1678" s="8" t="s">
        <v>3446</v>
      </c>
      <c r="G1678" s="8" t="s">
        <v>3447</v>
      </c>
      <c r="H1678" s="8" t="s">
        <v>34</v>
      </c>
      <c r="I1678" s="8">
        <v>2</v>
      </c>
      <c r="J1678" s="8">
        <v>12</v>
      </c>
      <c r="K1678" s="8">
        <v>5</v>
      </c>
      <c r="L1678" s="8" t="s">
        <v>2936</v>
      </c>
      <c r="M1678" s="8" t="s">
        <v>2936</v>
      </c>
      <c r="N1678" s="8"/>
      <c r="O1678" s="8" t="s">
        <v>38</v>
      </c>
      <c r="P1678" s="9">
        <v>31400</v>
      </c>
      <c r="Q1678" s="9">
        <v>0</v>
      </c>
      <c r="R1678" s="9">
        <v>0</v>
      </c>
      <c r="S1678" s="9">
        <v>0</v>
      </c>
      <c r="T1678" s="9">
        <f t="shared" si="239"/>
        <v>31400</v>
      </c>
      <c r="U1678" s="9">
        <v>-8799</v>
      </c>
      <c r="V1678" s="9">
        <v>-1495</v>
      </c>
      <c r="W1678" s="9">
        <v>0</v>
      </c>
      <c r="X1678" s="9">
        <v>-1495</v>
      </c>
      <c r="Y1678" s="9">
        <v>0</v>
      </c>
      <c r="Z1678" s="9">
        <v>0</v>
      </c>
      <c r="AA1678" s="9">
        <f t="shared" si="238"/>
        <v>-10294</v>
      </c>
      <c r="AB1678" s="9">
        <v>0</v>
      </c>
      <c r="AC1678" s="9">
        <f t="shared" si="240"/>
        <v>22601</v>
      </c>
      <c r="AD1678" s="9">
        <f t="shared" si="241"/>
        <v>21106</v>
      </c>
    </row>
    <row r="1679" spans="1:30" x14ac:dyDescent="0.3">
      <c r="A1679" s="8" t="s">
        <v>30</v>
      </c>
      <c r="B1679" s="8" t="s">
        <v>2890</v>
      </c>
      <c r="C1679" s="8">
        <v>1600</v>
      </c>
      <c r="D1679" s="8">
        <v>160002741</v>
      </c>
      <c r="E1679" s="8">
        <v>0</v>
      </c>
      <c r="F1679" s="8" t="s">
        <v>3448</v>
      </c>
      <c r="G1679" s="8" t="s">
        <v>3255</v>
      </c>
      <c r="H1679" s="8" t="s">
        <v>34</v>
      </c>
      <c r="I1679" s="8">
        <v>2</v>
      </c>
      <c r="J1679" s="8">
        <v>12</v>
      </c>
      <c r="K1679" s="8">
        <v>5</v>
      </c>
      <c r="L1679" s="8" t="s">
        <v>2936</v>
      </c>
      <c r="M1679" s="8" t="s">
        <v>2936</v>
      </c>
      <c r="N1679" s="8"/>
      <c r="O1679" s="8" t="s">
        <v>38</v>
      </c>
      <c r="P1679" s="9">
        <v>16700</v>
      </c>
      <c r="Q1679" s="9">
        <v>0</v>
      </c>
      <c r="R1679" s="9">
        <v>0</v>
      </c>
      <c r="S1679" s="9">
        <v>0</v>
      </c>
      <c r="T1679" s="9">
        <f t="shared" si="239"/>
        <v>16700</v>
      </c>
      <c r="U1679" s="9">
        <v>-4680</v>
      </c>
      <c r="V1679" s="9">
        <v>-795</v>
      </c>
      <c r="W1679" s="9">
        <v>0</v>
      </c>
      <c r="X1679" s="9">
        <v>-795</v>
      </c>
      <c r="Y1679" s="9">
        <v>0</v>
      </c>
      <c r="Z1679" s="9">
        <v>0</v>
      </c>
      <c r="AA1679" s="9">
        <f t="shared" si="238"/>
        <v>-5475</v>
      </c>
      <c r="AB1679" s="9">
        <v>0</v>
      </c>
      <c r="AC1679" s="9">
        <f t="shared" si="240"/>
        <v>12020</v>
      </c>
      <c r="AD1679" s="9">
        <f t="shared" si="241"/>
        <v>11225</v>
      </c>
    </row>
    <row r="1680" spans="1:30" x14ac:dyDescent="0.3">
      <c r="A1680" s="8" t="s">
        <v>30</v>
      </c>
      <c r="B1680" s="8" t="s">
        <v>2890</v>
      </c>
      <c r="C1680" s="8">
        <v>1600</v>
      </c>
      <c r="D1680" s="8">
        <v>160002742</v>
      </c>
      <c r="E1680" s="8">
        <v>0</v>
      </c>
      <c r="F1680" s="8" t="s">
        <v>3449</v>
      </c>
      <c r="G1680" s="8" t="s">
        <v>1759</v>
      </c>
      <c r="H1680" s="8" t="s">
        <v>34</v>
      </c>
      <c r="I1680" s="8">
        <v>1</v>
      </c>
      <c r="J1680" s="8">
        <v>12</v>
      </c>
      <c r="K1680" s="8">
        <v>8</v>
      </c>
      <c r="L1680" s="8" t="s">
        <v>2936</v>
      </c>
      <c r="M1680" s="8" t="s">
        <v>2936</v>
      </c>
      <c r="N1680" s="8"/>
      <c r="O1680" s="8" t="s">
        <v>38</v>
      </c>
      <c r="P1680" s="9">
        <v>63773.56</v>
      </c>
      <c r="Q1680" s="9">
        <v>0</v>
      </c>
      <c r="R1680" s="9">
        <v>0</v>
      </c>
      <c r="S1680" s="9">
        <v>0</v>
      </c>
      <c r="T1680" s="9">
        <f t="shared" si="239"/>
        <v>63773.56</v>
      </c>
      <c r="U1680" s="9">
        <v>-16804</v>
      </c>
      <c r="V1680" s="9">
        <v>-3041</v>
      </c>
      <c r="W1680" s="9">
        <v>0</v>
      </c>
      <c r="X1680" s="9">
        <v>-3041</v>
      </c>
      <c r="Y1680" s="9">
        <v>0</v>
      </c>
      <c r="Z1680" s="9">
        <v>0</v>
      </c>
      <c r="AA1680" s="9">
        <f t="shared" si="238"/>
        <v>-19845</v>
      </c>
      <c r="AB1680" s="9">
        <v>0</v>
      </c>
      <c r="AC1680" s="9">
        <f t="shared" si="240"/>
        <v>46969.56</v>
      </c>
      <c r="AD1680" s="9">
        <f t="shared" si="241"/>
        <v>43928.56</v>
      </c>
    </row>
    <row r="1681" spans="1:30" x14ac:dyDescent="0.3">
      <c r="A1681" s="8" t="s">
        <v>30</v>
      </c>
      <c r="B1681" s="8" t="s">
        <v>2890</v>
      </c>
      <c r="C1681" s="8">
        <v>1600</v>
      </c>
      <c r="D1681" s="8">
        <v>160002743</v>
      </c>
      <c r="E1681" s="8">
        <v>0</v>
      </c>
      <c r="F1681" s="8" t="s">
        <v>3450</v>
      </c>
      <c r="G1681" s="8" t="s">
        <v>1040</v>
      </c>
      <c r="H1681" s="8" t="s">
        <v>34</v>
      </c>
      <c r="I1681" s="8">
        <v>1</v>
      </c>
      <c r="J1681" s="8">
        <v>15</v>
      </c>
      <c r="K1681" s="8">
        <v>1</v>
      </c>
      <c r="L1681" s="8" t="s">
        <v>2936</v>
      </c>
      <c r="M1681" s="8" t="s">
        <v>2936</v>
      </c>
      <c r="N1681" s="8"/>
      <c r="O1681" s="8" t="s">
        <v>38</v>
      </c>
      <c r="P1681" s="9">
        <v>24153.96</v>
      </c>
      <c r="Q1681" s="9">
        <v>0</v>
      </c>
      <c r="R1681" s="9">
        <v>0</v>
      </c>
      <c r="S1681" s="9">
        <v>0</v>
      </c>
      <c r="T1681" s="9">
        <f t="shared" si="239"/>
        <v>24153.96</v>
      </c>
      <c r="U1681" s="9">
        <v>-5691</v>
      </c>
      <c r="V1681" s="9">
        <v>-980</v>
      </c>
      <c r="W1681" s="9">
        <v>0</v>
      </c>
      <c r="X1681" s="9">
        <v>-980</v>
      </c>
      <c r="Y1681" s="9">
        <v>0</v>
      </c>
      <c r="Z1681" s="9">
        <v>0</v>
      </c>
      <c r="AA1681" s="9">
        <f t="shared" si="238"/>
        <v>-6671</v>
      </c>
      <c r="AB1681" s="9">
        <v>0</v>
      </c>
      <c r="AC1681" s="9">
        <f t="shared" si="240"/>
        <v>18462.96</v>
      </c>
      <c r="AD1681" s="9">
        <f t="shared" si="241"/>
        <v>17482.96</v>
      </c>
    </row>
    <row r="1682" spans="1:30" x14ac:dyDescent="0.3">
      <c r="A1682" s="8" t="s">
        <v>30</v>
      </c>
      <c r="B1682" s="8" t="s">
        <v>2890</v>
      </c>
      <c r="C1682" s="8">
        <v>1600</v>
      </c>
      <c r="D1682" s="8">
        <v>160002744</v>
      </c>
      <c r="E1682" s="8">
        <v>0</v>
      </c>
      <c r="F1682" s="8" t="s">
        <v>3451</v>
      </c>
      <c r="G1682" s="8" t="s">
        <v>385</v>
      </c>
      <c r="H1682" s="8" t="s">
        <v>34</v>
      </c>
      <c r="I1682" s="8">
        <v>1</v>
      </c>
      <c r="J1682" s="8">
        <v>11</v>
      </c>
      <c r="K1682" s="8">
        <v>10</v>
      </c>
      <c r="L1682" s="8" t="s">
        <v>2936</v>
      </c>
      <c r="M1682" s="8" t="s">
        <v>2936</v>
      </c>
      <c r="N1682" s="8"/>
      <c r="O1682" s="8" t="s">
        <v>38</v>
      </c>
      <c r="P1682" s="9">
        <v>15657</v>
      </c>
      <c r="Q1682" s="9">
        <v>0</v>
      </c>
      <c r="R1682" s="9">
        <v>0</v>
      </c>
      <c r="S1682" s="9">
        <v>0</v>
      </c>
      <c r="T1682" s="9">
        <f t="shared" si="239"/>
        <v>15657</v>
      </c>
      <c r="U1682" s="9">
        <v>-4895</v>
      </c>
      <c r="V1682" s="9">
        <v>-751</v>
      </c>
      <c r="W1682" s="9">
        <v>0</v>
      </c>
      <c r="X1682" s="9">
        <v>-751</v>
      </c>
      <c r="Y1682" s="9">
        <v>0</v>
      </c>
      <c r="Z1682" s="9">
        <v>0</v>
      </c>
      <c r="AA1682" s="9">
        <f t="shared" ref="AA1682:AA1745" si="242">U1682+X1682+Y1682+Z1682-AB1682</f>
        <v>-5646</v>
      </c>
      <c r="AB1682" s="9">
        <v>0</v>
      </c>
      <c r="AC1682" s="9">
        <f t="shared" si="240"/>
        <v>10762</v>
      </c>
      <c r="AD1682" s="9">
        <f t="shared" si="241"/>
        <v>10011</v>
      </c>
    </row>
    <row r="1683" spans="1:30" x14ac:dyDescent="0.3">
      <c r="A1683" s="8" t="s">
        <v>30</v>
      </c>
      <c r="B1683" s="8" t="s">
        <v>2890</v>
      </c>
      <c r="C1683" s="8">
        <v>1600</v>
      </c>
      <c r="D1683" s="8">
        <v>160002745</v>
      </c>
      <c r="E1683" s="8">
        <v>0</v>
      </c>
      <c r="F1683" s="8" t="s">
        <v>3452</v>
      </c>
      <c r="G1683" s="8" t="s">
        <v>1040</v>
      </c>
      <c r="H1683" s="8" t="s">
        <v>34</v>
      </c>
      <c r="I1683" s="8">
        <v>1</v>
      </c>
      <c r="J1683" s="8">
        <v>11</v>
      </c>
      <c r="K1683" s="8">
        <v>10</v>
      </c>
      <c r="L1683" s="8" t="s">
        <v>2936</v>
      </c>
      <c r="M1683" s="8" t="s">
        <v>2936</v>
      </c>
      <c r="N1683" s="8"/>
      <c r="O1683" s="8" t="s">
        <v>38</v>
      </c>
      <c r="P1683" s="9">
        <v>18500</v>
      </c>
      <c r="Q1683" s="9">
        <v>0</v>
      </c>
      <c r="R1683" s="9">
        <v>0</v>
      </c>
      <c r="S1683" s="9">
        <v>0</v>
      </c>
      <c r="T1683" s="9">
        <f t="shared" si="239"/>
        <v>18500</v>
      </c>
      <c r="U1683" s="9">
        <v>-5375</v>
      </c>
      <c r="V1683" s="9">
        <v>-918</v>
      </c>
      <c r="W1683" s="9">
        <v>0</v>
      </c>
      <c r="X1683" s="9">
        <v>-918</v>
      </c>
      <c r="Y1683" s="9">
        <v>0</v>
      </c>
      <c r="Z1683" s="9">
        <v>0</v>
      </c>
      <c r="AA1683" s="9">
        <f t="shared" si="242"/>
        <v>-6293</v>
      </c>
      <c r="AB1683" s="9">
        <v>0</v>
      </c>
      <c r="AC1683" s="9">
        <f t="shared" si="240"/>
        <v>13125</v>
      </c>
      <c r="AD1683" s="9">
        <f t="shared" si="241"/>
        <v>12207</v>
      </c>
    </row>
    <row r="1684" spans="1:30" x14ac:dyDescent="0.3">
      <c r="A1684" s="8" t="s">
        <v>30</v>
      </c>
      <c r="B1684" s="8" t="s">
        <v>2890</v>
      </c>
      <c r="C1684" s="8">
        <v>1600</v>
      </c>
      <c r="D1684" s="8">
        <v>160002746</v>
      </c>
      <c r="E1684" s="8">
        <v>0</v>
      </c>
      <c r="F1684" s="8" t="s">
        <v>3453</v>
      </c>
      <c r="G1684" s="8" t="s">
        <v>3454</v>
      </c>
      <c r="H1684" s="8" t="s">
        <v>34</v>
      </c>
      <c r="I1684" s="8">
        <v>3</v>
      </c>
      <c r="J1684" s="8">
        <v>11</v>
      </c>
      <c r="K1684" s="8">
        <v>10</v>
      </c>
      <c r="L1684" s="8" t="s">
        <v>2936</v>
      </c>
      <c r="M1684" s="8" t="s">
        <v>2936</v>
      </c>
      <c r="N1684" s="8"/>
      <c r="O1684" s="8" t="s">
        <v>38</v>
      </c>
      <c r="P1684" s="9">
        <v>23550</v>
      </c>
      <c r="Q1684" s="9">
        <v>0</v>
      </c>
      <c r="R1684" s="9">
        <v>0</v>
      </c>
      <c r="S1684" s="9">
        <v>0</v>
      </c>
      <c r="T1684" s="9">
        <f t="shared" si="239"/>
        <v>23550</v>
      </c>
      <c r="U1684" s="9">
        <v>-6836</v>
      </c>
      <c r="V1684" s="9">
        <v>-1169</v>
      </c>
      <c r="W1684" s="9">
        <v>0</v>
      </c>
      <c r="X1684" s="9">
        <v>-1169</v>
      </c>
      <c r="Y1684" s="9">
        <v>0</v>
      </c>
      <c r="Z1684" s="9">
        <v>0</v>
      </c>
      <c r="AA1684" s="9">
        <f t="shared" si="242"/>
        <v>-8005</v>
      </c>
      <c r="AB1684" s="9">
        <v>0</v>
      </c>
      <c r="AC1684" s="9">
        <f t="shared" si="240"/>
        <v>16714</v>
      </c>
      <c r="AD1684" s="9">
        <f t="shared" si="241"/>
        <v>15545</v>
      </c>
    </row>
    <row r="1685" spans="1:30" x14ac:dyDescent="0.3">
      <c r="A1685" s="8" t="s">
        <v>30</v>
      </c>
      <c r="B1685" s="8" t="s">
        <v>2890</v>
      </c>
      <c r="C1685" s="8">
        <v>1600</v>
      </c>
      <c r="D1685" s="8">
        <v>160002747</v>
      </c>
      <c r="E1685" s="8">
        <v>0</v>
      </c>
      <c r="F1685" s="8" t="s">
        <v>3455</v>
      </c>
      <c r="G1685" s="8" t="s">
        <v>3456</v>
      </c>
      <c r="H1685" s="8" t="s">
        <v>34</v>
      </c>
      <c r="I1685" s="8">
        <v>3</v>
      </c>
      <c r="J1685" s="8">
        <v>11</v>
      </c>
      <c r="K1685" s="8">
        <v>10</v>
      </c>
      <c r="L1685" s="8" t="s">
        <v>2936</v>
      </c>
      <c r="M1685" s="8" t="s">
        <v>2936</v>
      </c>
      <c r="N1685" s="8"/>
      <c r="O1685" s="8" t="s">
        <v>38</v>
      </c>
      <c r="P1685" s="9">
        <v>22500</v>
      </c>
      <c r="Q1685" s="9">
        <v>0</v>
      </c>
      <c r="R1685" s="9">
        <v>0</v>
      </c>
      <c r="S1685" s="9">
        <v>0</v>
      </c>
      <c r="T1685" s="9">
        <f t="shared" si="239"/>
        <v>22500</v>
      </c>
      <c r="U1685" s="9">
        <v>-6462</v>
      </c>
      <c r="V1685" s="9">
        <v>-1122</v>
      </c>
      <c r="W1685" s="9">
        <v>0</v>
      </c>
      <c r="X1685" s="9">
        <v>-1122</v>
      </c>
      <c r="Y1685" s="9">
        <v>0</v>
      </c>
      <c r="Z1685" s="9">
        <v>0</v>
      </c>
      <c r="AA1685" s="9">
        <f t="shared" si="242"/>
        <v>-7584</v>
      </c>
      <c r="AB1685" s="9">
        <v>0</v>
      </c>
      <c r="AC1685" s="9">
        <f t="shared" si="240"/>
        <v>16038</v>
      </c>
      <c r="AD1685" s="9">
        <f t="shared" si="241"/>
        <v>14916</v>
      </c>
    </row>
    <row r="1686" spans="1:30" x14ac:dyDescent="0.3">
      <c r="A1686" s="13" t="s">
        <v>30</v>
      </c>
      <c r="B1686" s="13" t="s">
        <v>2890</v>
      </c>
      <c r="C1686" s="8">
        <v>1600</v>
      </c>
      <c r="D1686" s="8">
        <v>160002748</v>
      </c>
      <c r="E1686" s="8">
        <v>0</v>
      </c>
      <c r="F1686" s="8" t="s">
        <v>3457</v>
      </c>
      <c r="G1686" s="8" t="s">
        <v>3458</v>
      </c>
      <c r="H1686" s="8" t="s">
        <v>34</v>
      </c>
      <c r="I1686" s="8">
        <v>2</v>
      </c>
      <c r="J1686" s="8">
        <v>11</v>
      </c>
      <c r="K1686" s="8">
        <v>10</v>
      </c>
      <c r="L1686" s="8" t="s">
        <v>2936</v>
      </c>
      <c r="M1686" s="8" t="s">
        <v>2936</v>
      </c>
      <c r="N1686" s="8"/>
      <c r="O1686" s="8" t="s">
        <v>38</v>
      </c>
      <c r="P1686" s="9">
        <v>7300</v>
      </c>
      <c r="Q1686" s="9">
        <v>0</v>
      </c>
      <c r="R1686" s="9">
        <f>-P1686</f>
        <v>-7300</v>
      </c>
      <c r="S1686" s="9">
        <v>0</v>
      </c>
      <c r="T1686" s="9">
        <f t="shared" si="239"/>
        <v>0</v>
      </c>
      <c r="U1686" s="9">
        <v>-2097</v>
      </c>
      <c r="V1686" s="9">
        <v>-364</v>
      </c>
      <c r="W1686" s="9">
        <v>0</v>
      </c>
      <c r="X1686" s="9">
        <v>-364</v>
      </c>
      <c r="Y1686" s="9">
        <f>-(U1686+X1686+Z1686)</f>
        <v>2461</v>
      </c>
      <c r="Z1686" s="9">
        <v>0</v>
      </c>
      <c r="AA1686" s="9">
        <f>U1686+X1686+Y1686+Z1686</f>
        <v>0</v>
      </c>
      <c r="AB1686" s="9">
        <v>4839</v>
      </c>
      <c r="AC1686" s="9">
        <f t="shared" si="240"/>
        <v>5203</v>
      </c>
      <c r="AD1686" s="9">
        <f t="shared" si="241"/>
        <v>0</v>
      </c>
    </row>
    <row r="1687" spans="1:30" x14ac:dyDescent="0.3">
      <c r="A1687" s="8" t="s">
        <v>30</v>
      </c>
      <c r="B1687" s="8" t="s">
        <v>2890</v>
      </c>
      <c r="C1687" s="8">
        <v>1600</v>
      </c>
      <c r="D1687" s="8">
        <v>160002749</v>
      </c>
      <c r="E1687" s="8">
        <v>0</v>
      </c>
      <c r="F1687" s="8" t="s">
        <v>3459</v>
      </c>
      <c r="G1687" s="8" t="s">
        <v>1040</v>
      </c>
      <c r="H1687" s="8" t="s">
        <v>34</v>
      </c>
      <c r="I1687" s="8">
        <v>1</v>
      </c>
      <c r="J1687" s="8">
        <v>3</v>
      </c>
      <c r="K1687" s="8">
        <v>2</v>
      </c>
      <c r="L1687" s="8" t="s">
        <v>2936</v>
      </c>
      <c r="M1687" s="8" t="s">
        <v>2936</v>
      </c>
      <c r="N1687" s="8"/>
      <c r="O1687" s="8" t="s">
        <v>38</v>
      </c>
      <c r="P1687" s="9">
        <v>19500</v>
      </c>
      <c r="Q1687" s="9">
        <v>0</v>
      </c>
      <c r="R1687" s="9">
        <v>0</v>
      </c>
      <c r="S1687" s="9">
        <v>0</v>
      </c>
      <c r="T1687" s="9">
        <f t="shared" si="239"/>
        <v>19500</v>
      </c>
      <c r="U1687" s="9">
        <v>-13544</v>
      </c>
      <c r="V1687" s="9">
        <v>-2784</v>
      </c>
      <c r="W1687" s="9">
        <v>0</v>
      </c>
      <c r="X1687" s="9">
        <v>-2784</v>
      </c>
      <c r="Y1687" s="9">
        <v>0</v>
      </c>
      <c r="Z1687" s="9">
        <v>0</v>
      </c>
      <c r="AA1687" s="9">
        <f t="shared" si="242"/>
        <v>-16328</v>
      </c>
      <c r="AB1687" s="9">
        <v>0</v>
      </c>
      <c r="AC1687" s="9">
        <f t="shared" si="240"/>
        <v>5956</v>
      </c>
      <c r="AD1687" s="9">
        <f t="shared" si="241"/>
        <v>3172</v>
      </c>
    </row>
    <row r="1688" spans="1:30" x14ac:dyDescent="0.3">
      <c r="A1688" s="8" t="s">
        <v>30</v>
      </c>
      <c r="B1688" s="8" t="s">
        <v>2890</v>
      </c>
      <c r="C1688" s="8">
        <v>1600</v>
      </c>
      <c r="D1688" s="8">
        <v>160002750</v>
      </c>
      <c r="E1688" s="8">
        <v>0</v>
      </c>
      <c r="F1688" s="8" t="s">
        <v>3460</v>
      </c>
      <c r="G1688" s="8" t="s">
        <v>3461</v>
      </c>
      <c r="H1688" s="8" t="s">
        <v>34</v>
      </c>
      <c r="I1688" s="8">
        <v>2</v>
      </c>
      <c r="J1688" s="8">
        <v>3</v>
      </c>
      <c r="K1688" s="8">
        <v>2</v>
      </c>
      <c r="L1688" s="8" t="s">
        <v>2936</v>
      </c>
      <c r="M1688" s="8" t="s">
        <v>2936</v>
      </c>
      <c r="N1688" s="8"/>
      <c r="O1688" s="8" t="s">
        <v>38</v>
      </c>
      <c r="P1688" s="9">
        <v>13500</v>
      </c>
      <c r="Q1688" s="9">
        <v>0</v>
      </c>
      <c r="R1688" s="9">
        <v>0</v>
      </c>
      <c r="S1688" s="9">
        <v>0</v>
      </c>
      <c r="T1688" s="9">
        <f t="shared" si="239"/>
        <v>13500</v>
      </c>
      <c r="U1688" s="9">
        <v>-9377</v>
      </c>
      <c r="V1688" s="9">
        <v>-1927</v>
      </c>
      <c r="W1688" s="9">
        <v>0</v>
      </c>
      <c r="X1688" s="9">
        <v>-1927</v>
      </c>
      <c r="Y1688" s="9">
        <v>0</v>
      </c>
      <c r="Z1688" s="9">
        <v>0</v>
      </c>
      <c r="AA1688" s="9">
        <f t="shared" si="242"/>
        <v>-11304</v>
      </c>
      <c r="AB1688" s="9">
        <v>0</v>
      </c>
      <c r="AC1688" s="9">
        <f t="shared" si="240"/>
        <v>4123</v>
      </c>
      <c r="AD1688" s="9">
        <f t="shared" si="241"/>
        <v>2196</v>
      </c>
    </row>
    <row r="1689" spans="1:30" x14ac:dyDescent="0.3">
      <c r="A1689" s="8" t="s">
        <v>30</v>
      </c>
      <c r="B1689" s="8" t="s">
        <v>2890</v>
      </c>
      <c r="C1689" s="8">
        <v>1600</v>
      </c>
      <c r="D1689" s="8">
        <v>160002751</v>
      </c>
      <c r="E1689" s="8">
        <v>0</v>
      </c>
      <c r="F1689" s="8" t="s">
        <v>3462</v>
      </c>
      <c r="G1689" s="8" t="s">
        <v>1040</v>
      </c>
      <c r="H1689" s="8" t="s">
        <v>34</v>
      </c>
      <c r="I1689" s="8">
        <v>1</v>
      </c>
      <c r="J1689" s="8">
        <v>3</v>
      </c>
      <c r="K1689" s="8">
        <v>2</v>
      </c>
      <c r="L1689" s="8" t="s">
        <v>2936</v>
      </c>
      <c r="M1689" s="8" t="s">
        <v>2936</v>
      </c>
      <c r="N1689" s="8"/>
      <c r="O1689" s="8" t="s">
        <v>38</v>
      </c>
      <c r="P1689" s="9">
        <v>19500</v>
      </c>
      <c r="Q1689" s="9">
        <v>0</v>
      </c>
      <c r="R1689" s="9">
        <v>0</v>
      </c>
      <c r="S1689" s="9">
        <v>0</v>
      </c>
      <c r="T1689" s="9">
        <f t="shared" si="239"/>
        <v>19500</v>
      </c>
      <c r="U1689" s="9">
        <v>-13544</v>
      </c>
      <c r="V1689" s="9">
        <v>-2784</v>
      </c>
      <c r="W1689" s="9">
        <v>0</v>
      </c>
      <c r="X1689" s="9">
        <v>-2784</v>
      </c>
      <c r="Y1689" s="9">
        <v>0</v>
      </c>
      <c r="Z1689" s="9">
        <v>0</v>
      </c>
      <c r="AA1689" s="9">
        <f t="shared" si="242"/>
        <v>-16328</v>
      </c>
      <c r="AB1689" s="9">
        <v>0</v>
      </c>
      <c r="AC1689" s="9">
        <f t="shared" si="240"/>
        <v>5956</v>
      </c>
      <c r="AD1689" s="9">
        <f t="shared" si="241"/>
        <v>3172</v>
      </c>
    </row>
    <row r="1690" spans="1:30" x14ac:dyDescent="0.3">
      <c r="A1690" s="8" t="s">
        <v>30</v>
      </c>
      <c r="B1690" s="8" t="s">
        <v>2890</v>
      </c>
      <c r="C1690" s="8">
        <v>1600</v>
      </c>
      <c r="D1690" s="8">
        <v>160002752</v>
      </c>
      <c r="E1690" s="8">
        <v>0</v>
      </c>
      <c r="F1690" s="8" t="s">
        <v>3463</v>
      </c>
      <c r="G1690" s="8" t="s">
        <v>1118</v>
      </c>
      <c r="H1690" s="8" t="s">
        <v>34</v>
      </c>
      <c r="I1690" s="8">
        <v>2</v>
      </c>
      <c r="J1690" s="8">
        <v>13</v>
      </c>
      <c r="K1690" s="8">
        <v>1</v>
      </c>
      <c r="L1690" s="8" t="s">
        <v>2936</v>
      </c>
      <c r="M1690" s="8" t="s">
        <v>2936</v>
      </c>
      <c r="N1690" s="8"/>
      <c r="O1690" s="8" t="s">
        <v>38</v>
      </c>
      <c r="P1690" s="9">
        <v>43926.9</v>
      </c>
      <c r="Q1690" s="9">
        <v>0</v>
      </c>
      <c r="R1690" s="9">
        <v>0</v>
      </c>
      <c r="S1690" s="9">
        <v>0</v>
      </c>
      <c r="T1690" s="9">
        <f t="shared" si="239"/>
        <v>43926.9</v>
      </c>
      <c r="U1690" s="9">
        <v>-10344</v>
      </c>
      <c r="V1690" s="9">
        <v>-2100</v>
      </c>
      <c r="W1690" s="9">
        <v>0</v>
      </c>
      <c r="X1690" s="9">
        <v>-2100</v>
      </c>
      <c r="Y1690" s="9">
        <v>0</v>
      </c>
      <c r="Z1690" s="9">
        <v>0</v>
      </c>
      <c r="AA1690" s="9">
        <f t="shared" si="242"/>
        <v>-12444</v>
      </c>
      <c r="AB1690" s="9">
        <v>0</v>
      </c>
      <c r="AC1690" s="9">
        <f t="shared" si="240"/>
        <v>33582.9</v>
      </c>
      <c r="AD1690" s="9">
        <f t="shared" si="241"/>
        <v>31482.9</v>
      </c>
    </row>
    <row r="1691" spans="1:30" x14ac:dyDescent="0.3">
      <c r="A1691" s="8" t="s">
        <v>30</v>
      </c>
      <c r="B1691" s="8" t="s">
        <v>2890</v>
      </c>
      <c r="C1691" s="8">
        <v>1600</v>
      </c>
      <c r="D1691" s="8">
        <v>160002753</v>
      </c>
      <c r="E1691" s="8">
        <v>0</v>
      </c>
      <c r="F1691" s="8" t="s">
        <v>3464</v>
      </c>
      <c r="G1691" s="8" t="s">
        <v>3465</v>
      </c>
      <c r="H1691" s="8" t="s">
        <v>34</v>
      </c>
      <c r="I1691" s="8">
        <v>2</v>
      </c>
      <c r="J1691" s="8">
        <v>13</v>
      </c>
      <c r="K1691" s="8">
        <v>2</v>
      </c>
      <c r="L1691" s="8" t="s">
        <v>2936</v>
      </c>
      <c r="M1691" s="8" t="s">
        <v>2936</v>
      </c>
      <c r="N1691" s="8"/>
      <c r="O1691" s="8" t="s">
        <v>38</v>
      </c>
      <c r="P1691" s="9">
        <v>33320.160000000003</v>
      </c>
      <c r="Q1691" s="9">
        <v>0</v>
      </c>
      <c r="R1691" s="9">
        <v>0</v>
      </c>
      <c r="S1691" s="9">
        <v>0</v>
      </c>
      <c r="T1691" s="9">
        <f t="shared" si="239"/>
        <v>33320.160000000003</v>
      </c>
      <c r="U1691" s="9">
        <v>-7702</v>
      </c>
      <c r="V1691" s="9">
        <v>-1590</v>
      </c>
      <c r="W1691" s="9">
        <v>0</v>
      </c>
      <c r="X1691" s="9">
        <v>-1590</v>
      </c>
      <c r="Y1691" s="9">
        <v>0</v>
      </c>
      <c r="Z1691" s="9">
        <v>0</v>
      </c>
      <c r="AA1691" s="9">
        <f t="shared" si="242"/>
        <v>-9292</v>
      </c>
      <c r="AB1691" s="9">
        <v>0</v>
      </c>
      <c r="AC1691" s="9">
        <f t="shared" si="240"/>
        <v>25618.160000000003</v>
      </c>
      <c r="AD1691" s="9">
        <f t="shared" si="241"/>
        <v>24028.160000000003</v>
      </c>
    </row>
    <row r="1692" spans="1:30" x14ac:dyDescent="0.3">
      <c r="A1692" s="8" t="s">
        <v>30</v>
      </c>
      <c r="B1692" s="8" t="s">
        <v>2890</v>
      </c>
      <c r="C1692" s="8">
        <v>1600</v>
      </c>
      <c r="D1692" s="8">
        <v>160002754</v>
      </c>
      <c r="E1692" s="8">
        <v>0</v>
      </c>
      <c r="F1692" s="8" t="s">
        <v>3466</v>
      </c>
      <c r="G1692" s="8" t="s">
        <v>3467</v>
      </c>
      <c r="H1692" s="8" t="s">
        <v>34</v>
      </c>
      <c r="I1692" s="8">
        <v>1</v>
      </c>
      <c r="J1692" s="8">
        <v>1</v>
      </c>
      <c r="K1692" s="8">
        <v>7</v>
      </c>
      <c r="L1692" s="8" t="s">
        <v>2936</v>
      </c>
      <c r="M1692" s="8" t="s">
        <v>2936</v>
      </c>
      <c r="N1692" s="8"/>
      <c r="O1692" s="8" t="s">
        <v>38</v>
      </c>
      <c r="P1692" s="9">
        <v>6756</v>
      </c>
      <c r="Q1692" s="9">
        <v>0</v>
      </c>
      <c r="R1692" s="9">
        <v>0</v>
      </c>
      <c r="S1692" s="9">
        <v>0</v>
      </c>
      <c r="T1692" s="9">
        <f t="shared" si="239"/>
        <v>6756</v>
      </c>
      <c r="U1692" s="9">
        <v>-6418.06</v>
      </c>
      <c r="V1692" s="9">
        <v>0</v>
      </c>
      <c r="W1692" s="9">
        <v>0</v>
      </c>
      <c r="X1692" s="9">
        <v>0</v>
      </c>
      <c r="Y1692" s="9">
        <v>0</v>
      </c>
      <c r="Z1692" s="9">
        <v>0</v>
      </c>
      <c r="AA1692" s="9">
        <f t="shared" si="242"/>
        <v>-6418.06</v>
      </c>
      <c r="AB1692" s="9">
        <v>0</v>
      </c>
      <c r="AC1692" s="9">
        <f t="shared" si="240"/>
        <v>337.9399999999996</v>
      </c>
      <c r="AD1692" s="9">
        <f t="shared" si="241"/>
        <v>337.9399999999996</v>
      </c>
    </row>
    <row r="1693" spans="1:30" x14ac:dyDescent="0.3">
      <c r="A1693" s="8" t="s">
        <v>30</v>
      </c>
      <c r="B1693" s="8" t="s">
        <v>2890</v>
      </c>
      <c r="C1693" s="8">
        <v>1600</v>
      </c>
      <c r="D1693" s="8">
        <v>160002755</v>
      </c>
      <c r="E1693" s="8">
        <v>0</v>
      </c>
      <c r="F1693" s="8" t="s">
        <v>3468</v>
      </c>
      <c r="G1693" s="8" t="s">
        <v>3467</v>
      </c>
      <c r="H1693" s="8" t="s">
        <v>34</v>
      </c>
      <c r="I1693" s="8">
        <v>1</v>
      </c>
      <c r="J1693" s="8">
        <v>1</v>
      </c>
      <c r="K1693" s="8">
        <v>5</v>
      </c>
      <c r="L1693" s="8" t="s">
        <v>2936</v>
      </c>
      <c r="M1693" s="8" t="s">
        <v>2936</v>
      </c>
      <c r="N1693" s="8"/>
      <c r="O1693" s="8" t="s">
        <v>38</v>
      </c>
      <c r="P1693" s="9">
        <v>9563</v>
      </c>
      <c r="Q1693" s="9">
        <v>0</v>
      </c>
      <c r="R1693" s="9">
        <v>0</v>
      </c>
      <c r="S1693" s="9">
        <v>0</v>
      </c>
      <c r="T1693" s="9">
        <f t="shared" si="239"/>
        <v>9563</v>
      </c>
      <c r="U1693" s="9">
        <v>-9084.85</v>
      </c>
      <c r="V1693" s="9">
        <v>0</v>
      </c>
      <c r="W1693" s="9">
        <v>0</v>
      </c>
      <c r="X1693" s="9">
        <v>0</v>
      </c>
      <c r="Y1693" s="9">
        <v>0</v>
      </c>
      <c r="Z1693" s="9">
        <v>0</v>
      </c>
      <c r="AA1693" s="9">
        <f t="shared" si="242"/>
        <v>-9084.85</v>
      </c>
      <c r="AB1693" s="9">
        <v>0</v>
      </c>
      <c r="AC1693" s="9">
        <f t="shared" si="240"/>
        <v>478.14999999999964</v>
      </c>
      <c r="AD1693" s="9">
        <f t="shared" si="241"/>
        <v>478.14999999999964</v>
      </c>
    </row>
    <row r="1694" spans="1:30" x14ac:dyDescent="0.3">
      <c r="A1694" s="8" t="s">
        <v>30</v>
      </c>
      <c r="B1694" s="8" t="s">
        <v>2890</v>
      </c>
      <c r="C1694" s="8">
        <v>1600</v>
      </c>
      <c r="D1694" s="8">
        <v>160002756</v>
      </c>
      <c r="E1694" s="8">
        <v>0</v>
      </c>
      <c r="F1694" s="8" t="s">
        <v>3469</v>
      </c>
      <c r="G1694" s="8" t="s">
        <v>3470</v>
      </c>
      <c r="H1694" s="8" t="s">
        <v>34</v>
      </c>
      <c r="I1694" s="8">
        <v>1</v>
      </c>
      <c r="J1694" s="8">
        <v>1</v>
      </c>
      <c r="K1694" s="8">
        <v>5</v>
      </c>
      <c r="L1694" s="8" t="s">
        <v>2936</v>
      </c>
      <c r="M1694" s="8" t="s">
        <v>2936</v>
      </c>
      <c r="N1694" s="8"/>
      <c r="O1694" s="8" t="s">
        <v>38</v>
      </c>
      <c r="P1694" s="9">
        <v>5083</v>
      </c>
      <c r="Q1694" s="9">
        <v>0</v>
      </c>
      <c r="R1694" s="9">
        <v>0</v>
      </c>
      <c r="S1694" s="9">
        <v>0</v>
      </c>
      <c r="T1694" s="9">
        <f t="shared" si="239"/>
        <v>5083</v>
      </c>
      <c r="U1694" s="9">
        <v>-4828.42</v>
      </c>
      <c r="V1694" s="9">
        <v>0</v>
      </c>
      <c r="W1694" s="9">
        <v>0</v>
      </c>
      <c r="X1694" s="9">
        <v>0</v>
      </c>
      <c r="Y1694" s="9">
        <v>0</v>
      </c>
      <c r="Z1694" s="9">
        <v>0</v>
      </c>
      <c r="AA1694" s="9">
        <f t="shared" si="242"/>
        <v>-4828.42</v>
      </c>
      <c r="AB1694" s="9">
        <v>0</v>
      </c>
      <c r="AC1694" s="9">
        <f t="shared" si="240"/>
        <v>254.57999999999993</v>
      </c>
      <c r="AD1694" s="9">
        <f t="shared" si="241"/>
        <v>254.57999999999993</v>
      </c>
    </row>
    <row r="1695" spans="1:30" x14ac:dyDescent="0.3">
      <c r="A1695" s="8" t="s">
        <v>30</v>
      </c>
      <c r="B1695" s="8" t="s">
        <v>2890</v>
      </c>
      <c r="C1695" s="8">
        <v>1600</v>
      </c>
      <c r="D1695" s="8">
        <v>160002757</v>
      </c>
      <c r="E1695" s="8">
        <v>0</v>
      </c>
      <c r="F1695" s="8" t="s">
        <v>3471</v>
      </c>
      <c r="G1695" s="8" t="s">
        <v>3472</v>
      </c>
      <c r="H1695" s="8" t="s">
        <v>34</v>
      </c>
      <c r="I1695" s="8">
        <v>1</v>
      </c>
      <c r="J1695" s="8">
        <v>6</v>
      </c>
      <c r="K1695" s="8">
        <v>2</v>
      </c>
      <c r="L1695" s="8" t="s">
        <v>2936</v>
      </c>
      <c r="M1695" s="8" t="s">
        <v>2936</v>
      </c>
      <c r="N1695" s="8"/>
      <c r="O1695" s="8" t="s">
        <v>38</v>
      </c>
      <c r="P1695" s="9">
        <v>12210</v>
      </c>
      <c r="Q1695" s="9">
        <v>0</v>
      </c>
      <c r="R1695" s="9">
        <v>0</v>
      </c>
      <c r="S1695" s="9">
        <v>0</v>
      </c>
      <c r="T1695" s="9">
        <f t="shared" si="239"/>
        <v>12210</v>
      </c>
      <c r="U1695" s="9">
        <v>-8062.36</v>
      </c>
      <c r="V1695" s="9">
        <v>-613</v>
      </c>
      <c r="W1695" s="9">
        <v>0</v>
      </c>
      <c r="X1695" s="9">
        <v>-613</v>
      </c>
      <c r="Y1695" s="9">
        <v>0</v>
      </c>
      <c r="Z1695" s="9">
        <v>0</v>
      </c>
      <c r="AA1695" s="9">
        <f t="shared" si="242"/>
        <v>-8675.36</v>
      </c>
      <c r="AB1695" s="9">
        <v>0</v>
      </c>
      <c r="AC1695" s="9">
        <f t="shared" si="240"/>
        <v>4147.6400000000003</v>
      </c>
      <c r="AD1695" s="9">
        <f t="shared" si="241"/>
        <v>3534.6399999999994</v>
      </c>
    </row>
    <row r="1696" spans="1:30" x14ac:dyDescent="0.3">
      <c r="A1696" s="8" t="s">
        <v>30</v>
      </c>
      <c r="B1696" s="8" t="s">
        <v>2890</v>
      </c>
      <c r="C1696" s="8">
        <v>1600</v>
      </c>
      <c r="D1696" s="8">
        <v>160002758</v>
      </c>
      <c r="E1696" s="8">
        <v>0</v>
      </c>
      <c r="F1696" s="8" t="s">
        <v>3473</v>
      </c>
      <c r="G1696" s="8" t="s">
        <v>1073</v>
      </c>
      <c r="H1696" s="8" t="s">
        <v>34</v>
      </c>
      <c r="I1696" s="8">
        <v>2</v>
      </c>
      <c r="J1696" s="8">
        <v>14</v>
      </c>
      <c r="K1696" s="8">
        <v>0</v>
      </c>
      <c r="L1696" s="8" t="s">
        <v>2936</v>
      </c>
      <c r="M1696" s="8" t="s">
        <v>2936</v>
      </c>
      <c r="N1696" s="8"/>
      <c r="O1696" s="8" t="s">
        <v>38</v>
      </c>
      <c r="P1696" s="9">
        <v>54163.66</v>
      </c>
      <c r="Q1696" s="9">
        <v>0</v>
      </c>
      <c r="R1696" s="9">
        <v>0</v>
      </c>
      <c r="S1696" s="9">
        <v>0</v>
      </c>
      <c r="T1696" s="9">
        <f t="shared" si="239"/>
        <v>54163.66</v>
      </c>
      <c r="U1696" s="9">
        <v>-9835</v>
      </c>
      <c r="V1696" s="9">
        <v>-2574</v>
      </c>
      <c r="W1696" s="9">
        <v>0</v>
      </c>
      <c r="X1696" s="9">
        <v>-2574</v>
      </c>
      <c r="Y1696" s="9">
        <v>0</v>
      </c>
      <c r="Z1696" s="9">
        <v>0</v>
      </c>
      <c r="AA1696" s="9">
        <f t="shared" si="242"/>
        <v>-12409</v>
      </c>
      <c r="AB1696" s="9">
        <v>0</v>
      </c>
      <c r="AC1696" s="9">
        <f t="shared" si="240"/>
        <v>44328.66</v>
      </c>
      <c r="AD1696" s="9">
        <f t="shared" si="241"/>
        <v>41754.660000000003</v>
      </c>
    </row>
    <row r="1697" spans="1:30" x14ac:dyDescent="0.3">
      <c r="A1697" s="8" t="s">
        <v>30</v>
      </c>
      <c r="B1697" s="8" t="s">
        <v>2890</v>
      </c>
      <c r="C1697" s="8">
        <v>1600</v>
      </c>
      <c r="D1697" s="8">
        <v>160002759</v>
      </c>
      <c r="E1697" s="8">
        <v>0</v>
      </c>
      <c r="F1697" s="8" t="s">
        <v>3474</v>
      </c>
      <c r="G1697" s="8" t="s">
        <v>1073</v>
      </c>
      <c r="H1697" s="8" t="s">
        <v>34</v>
      </c>
      <c r="I1697" s="8">
        <v>2</v>
      </c>
      <c r="J1697" s="8">
        <v>14</v>
      </c>
      <c r="K1697" s="8">
        <v>0</v>
      </c>
      <c r="L1697" s="8" t="s">
        <v>2936</v>
      </c>
      <c r="M1697" s="8" t="s">
        <v>2936</v>
      </c>
      <c r="N1697" s="8"/>
      <c r="O1697" s="8" t="s">
        <v>38</v>
      </c>
      <c r="P1697" s="9">
        <v>53546.22</v>
      </c>
      <c r="Q1697" s="9">
        <v>0</v>
      </c>
      <c r="R1697" s="9">
        <v>0</v>
      </c>
      <c r="S1697" s="9">
        <v>0</v>
      </c>
      <c r="T1697" s="9">
        <f t="shared" si="239"/>
        <v>53546.22</v>
      </c>
      <c r="U1697" s="9">
        <v>-9716</v>
      </c>
      <c r="V1697" s="9">
        <v>-2545</v>
      </c>
      <c r="W1697" s="9">
        <v>0</v>
      </c>
      <c r="X1697" s="9">
        <v>-2545</v>
      </c>
      <c r="Y1697" s="9">
        <v>0</v>
      </c>
      <c r="Z1697" s="9">
        <v>0</v>
      </c>
      <c r="AA1697" s="9">
        <f t="shared" si="242"/>
        <v>-12261</v>
      </c>
      <c r="AB1697" s="9">
        <v>0</v>
      </c>
      <c r="AC1697" s="9">
        <f t="shared" si="240"/>
        <v>43830.22</v>
      </c>
      <c r="AD1697" s="9">
        <f t="shared" si="241"/>
        <v>41285.22</v>
      </c>
    </row>
    <row r="1698" spans="1:30" x14ac:dyDescent="0.3">
      <c r="A1698" s="8" t="s">
        <v>30</v>
      </c>
      <c r="B1698" s="8" t="s">
        <v>2890</v>
      </c>
      <c r="C1698" s="8">
        <v>1600</v>
      </c>
      <c r="D1698" s="8">
        <v>160002760</v>
      </c>
      <c r="E1698" s="8">
        <v>0</v>
      </c>
      <c r="F1698" s="8" t="s">
        <v>3475</v>
      </c>
      <c r="G1698" s="8" t="s">
        <v>2533</v>
      </c>
      <c r="H1698" s="8" t="s">
        <v>34</v>
      </c>
      <c r="I1698" s="8">
        <v>1</v>
      </c>
      <c r="J1698" s="8">
        <v>12</v>
      </c>
      <c r="K1698" s="8">
        <v>7</v>
      </c>
      <c r="L1698" s="8" t="s">
        <v>1106</v>
      </c>
      <c r="M1698" s="8" t="s">
        <v>1106</v>
      </c>
      <c r="N1698" s="8"/>
      <c r="O1698" s="8" t="s">
        <v>38</v>
      </c>
      <c r="P1698" s="9">
        <v>215238.52</v>
      </c>
      <c r="Q1698" s="9">
        <v>0</v>
      </c>
      <c r="R1698" s="9">
        <v>0</v>
      </c>
      <c r="S1698" s="9">
        <v>0</v>
      </c>
      <c r="T1698" s="9">
        <f t="shared" si="239"/>
        <v>215238.52</v>
      </c>
      <c r="U1698" s="9">
        <v>-57196</v>
      </c>
      <c r="V1698" s="9">
        <v>-10246</v>
      </c>
      <c r="W1698" s="9">
        <v>0</v>
      </c>
      <c r="X1698" s="9">
        <v>-10246</v>
      </c>
      <c r="Y1698" s="9">
        <v>0</v>
      </c>
      <c r="Z1698" s="9">
        <v>0</v>
      </c>
      <c r="AA1698" s="9">
        <f t="shared" si="242"/>
        <v>-67442</v>
      </c>
      <c r="AB1698" s="9">
        <v>0</v>
      </c>
      <c r="AC1698" s="9">
        <f t="shared" si="240"/>
        <v>158042.51999999999</v>
      </c>
      <c r="AD1698" s="9">
        <f t="shared" si="241"/>
        <v>147796.51999999999</v>
      </c>
    </row>
    <row r="1699" spans="1:30" x14ac:dyDescent="0.3">
      <c r="A1699" s="8" t="s">
        <v>30</v>
      </c>
      <c r="B1699" s="8" t="s">
        <v>2890</v>
      </c>
      <c r="C1699" s="8">
        <v>1600</v>
      </c>
      <c r="D1699" s="8">
        <v>160002761</v>
      </c>
      <c r="E1699" s="8">
        <v>0</v>
      </c>
      <c r="F1699" s="8" t="s">
        <v>3476</v>
      </c>
      <c r="G1699" s="8" t="s">
        <v>2533</v>
      </c>
      <c r="H1699" s="8" t="s">
        <v>34</v>
      </c>
      <c r="I1699" s="8">
        <v>1</v>
      </c>
      <c r="J1699" s="8">
        <v>12</v>
      </c>
      <c r="K1699" s="8">
        <v>7</v>
      </c>
      <c r="L1699" s="8" t="s">
        <v>1106</v>
      </c>
      <c r="M1699" s="8" t="s">
        <v>1106</v>
      </c>
      <c r="N1699" s="8"/>
      <c r="O1699" s="8" t="s">
        <v>38</v>
      </c>
      <c r="P1699" s="9">
        <v>215238.52</v>
      </c>
      <c r="Q1699" s="9">
        <v>0</v>
      </c>
      <c r="R1699" s="9">
        <v>0</v>
      </c>
      <c r="S1699" s="9">
        <v>0</v>
      </c>
      <c r="T1699" s="9">
        <f t="shared" si="239"/>
        <v>215238.52</v>
      </c>
      <c r="U1699" s="9">
        <v>-57164</v>
      </c>
      <c r="V1699" s="9">
        <v>-10248</v>
      </c>
      <c r="W1699" s="9">
        <v>0</v>
      </c>
      <c r="X1699" s="9">
        <v>-10248</v>
      </c>
      <c r="Y1699" s="9">
        <v>0</v>
      </c>
      <c r="Z1699" s="9">
        <v>0</v>
      </c>
      <c r="AA1699" s="9">
        <f t="shared" si="242"/>
        <v>-67412</v>
      </c>
      <c r="AB1699" s="9">
        <v>0</v>
      </c>
      <c r="AC1699" s="9">
        <f t="shared" si="240"/>
        <v>158074.51999999999</v>
      </c>
      <c r="AD1699" s="9">
        <f t="shared" si="241"/>
        <v>147826.51999999999</v>
      </c>
    </row>
    <row r="1700" spans="1:30" x14ac:dyDescent="0.3">
      <c r="A1700" s="8" t="s">
        <v>30</v>
      </c>
      <c r="B1700" s="8" t="s">
        <v>2890</v>
      </c>
      <c r="C1700" s="8">
        <v>1600</v>
      </c>
      <c r="D1700" s="8">
        <v>160002763</v>
      </c>
      <c r="E1700" s="8">
        <v>0</v>
      </c>
      <c r="F1700" s="8" t="s">
        <v>3477</v>
      </c>
      <c r="G1700" s="8" t="s">
        <v>3478</v>
      </c>
      <c r="H1700" s="8" t="s">
        <v>34</v>
      </c>
      <c r="I1700" s="8">
        <v>1</v>
      </c>
      <c r="J1700" s="8">
        <v>13</v>
      </c>
      <c r="K1700" s="8">
        <v>3</v>
      </c>
      <c r="L1700" s="8" t="s">
        <v>1106</v>
      </c>
      <c r="M1700" s="8" t="s">
        <v>1106</v>
      </c>
      <c r="N1700" s="8"/>
      <c r="O1700" s="8" t="s">
        <v>38</v>
      </c>
      <c r="P1700" s="9">
        <v>15320.85</v>
      </c>
      <c r="Q1700" s="9">
        <v>0</v>
      </c>
      <c r="R1700" s="9">
        <v>0</v>
      </c>
      <c r="S1700" s="9">
        <v>0</v>
      </c>
      <c r="T1700" s="9">
        <f t="shared" si="239"/>
        <v>15320.85</v>
      </c>
      <c r="U1700" s="9">
        <v>-3421</v>
      </c>
      <c r="V1700" s="9">
        <v>-730</v>
      </c>
      <c r="W1700" s="9">
        <v>0</v>
      </c>
      <c r="X1700" s="9">
        <v>-730</v>
      </c>
      <c r="Y1700" s="9">
        <v>0</v>
      </c>
      <c r="Z1700" s="9">
        <v>0</v>
      </c>
      <c r="AA1700" s="9">
        <f t="shared" si="242"/>
        <v>-4151</v>
      </c>
      <c r="AB1700" s="9">
        <v>0</v>
      </c>
      <c r="AC1700" s="9">
        <f t="shared" si="240"/>
        <v>11899.85</v>
      </c>
      <c r="AD1700" s="9">
        <f t="shared" si="241"/>
        <v>11169.85</v>
      </c>
    </row>
    <row r="1701" spans="1:30" x14ac:dyDescent="0.3">
      <c r="A1701" s="8" t="s">
        <v>30</v>
      </c>
      <c r="B1701" s="8" t="s">
        <v>2890</v>
      </c>
      <c r="C1701" s="8">
        <v>1600</v>
      </c>
      <c r="D1701" s="8">
        <v>160003040</v>
      </c>
      <c r="E1701" s="8">
        <v>0</v>
      </c>
      <c r="F1701" s="8" t="s">
        <v>3479</v>
      </c>
      <c r="G1701" s="8" t="s">
        <v>2985</v>
      </c>
      <c r="H1701" s="8" t="s">
        <v>34</v>
      </c>
      <c r="I1701" s="8">
        <v>1</v>
      </c>
      <c r="J1701" s="8">
        <v>5</v>
      </c>
      <c r="K1701" s="8">
        <v>9</v>
      </c>
      <c r="L1701" s="8" t="s">
        <v>1312</v>
      </c>
      <c r="M1701" s="8" t="s">
        <v>1312</v>
      </c>
      <c r="N1701" s="8"/>
      <c r="O1701" s="8" t="s">
        <v>38</v>
      </c>
      <c r="P1701" s="9">
        <v>227169</v>
      </c>
      <c r="Q1701" s="9">
        <v>0</v>
      </c>
      <c r="R1701" s="9">
        <v>0</v>
      </c>
      <c r="S1701" s="9">
        <v>0</v>
      </c>
      <c r="T1701" s="9">
        <f t="shared" si="239"/>
        <v>227169</v>
      </c>
      <c r="U1701" s="9">
        <v>-154703.56</v>
      </c>
      <c r="V1701" s="9">
        <v>-11510</v>
      </c>
      <c r="W1701" s="9">
        <v>0</v>
      </c>
      <c r="X1701" s="9">
        <v>-11510</v>
      </c>
      <c r="Y1701" s="9">
        <v>0</v>
      </c>
      <c r="Z1701" s="9">
        <v>0</v>
      </c>
      <c r="AA1701" s="9">
        <f t="shared" si="242"/>
        <v>-166213.56</v>
      </c>
      <c r="AB1701" s="9">
        <v>0</v>
      </c>
      <c r="AC1701" s="9">
        <f t="shared" si="240"/>
        <v>72465.440000000002</v>
      </c>
      <c r="AD1701" s="9">
        <f t="shared" si="241"/>
        <v>60955.44</v>
      </c>
    </row>
    <row r="1702" spans="1:30" x14ac:dyDescent="0.3">
      <c r="A1702" s="8" t="s">
        <v>30</v>
      </c>
      <c r="B1702" s="8" t="s">
        <v>2890</v>
      </c>
      <c r="C1702" s="8">
        <v>1600</v>
      </c>
      <c r="D1702" s="8">
        <v>160003041</v>
      </c>
      <c r="E1702" s="8">
        <v>0</v>
      </c>
      <c r="F1702" s="8" t="s">
        <v>3480</v>
      </c>
      <c r="G1702" s="8" t="s">
        <v>3481</v>
      </c>
      <c r="H1702" s="8" t="s">
        <v>34</v>
      </c>
      <c r="I1702" s="8">
        <v>1</v>
      </c>
      <c r="J1702" s="8">
        <v>6</v>
      </c>
      <c r="K1702" s="8">
        <v>3</v>
      </c>
      <c r="L1702" s="8" t="s">
        <v>1312</v>
      </c>
      <c r="M1702" s="8" t="s">
        <v>1312</v>
      </c>
      <c r="N1702" s="8"/>
      <c r="O1702" s="8" t="s">
        <v>38</v>
      </c>
      <c r="P1702" s="9">
        <v>18723</v>
      </c>
      <c r="Q1702" s="9">
        <v>0</v>
      </c>
      <c r="R1702" s="9">
        <v>0</v>
      </c>
      <c r="S1702" s="9">
        <v>0</v>
      </c>
      <c r="T1702" s="9">
        <f t="shared" si="239"/>
        <v>18723</v>
      </c>
      <c r="U1702" s="9">
        <v>-12188.86</v>
      </c>
      <c r="V1702" s="9">
        <v>-938</v>
      </c>
      <c r="W1702" s="9">
        <v>0</v>
      </c>
      <c r="X1702" s="9">
        <v>-938</v>
      </c>
      <c r="Y1702" s="9">
        <v>0</v>
      </c>
      <c r="Z1702" s="9">
        <v>0</v>
      </c>
      <c r="AA1702" s="9">
        <f t="shared" si="242"/>
        <v>-13126.86</v>
      </c>
      <c r="AB1702" s="9">
        <v>0</v>
      </c>
      <c r="AC1702" s="9">
        <f t="shared" si="240"/>
        <v>6534.1399999999994</v>
      </c>
      <c r="AD1702" s="9">
        <f t="shared" si="241"/>
        <v>5596.1399999999994</v>
      </c>
    </row>
    <row r="1703" spans="1:30" x14ac:dyDescent="0.3">
      <c r="A1703" s="8" t="s">
        <v>30</v>
      </c>
      <c r="B1703" s="8" t="s">
        <v>2890</v>
      </c>
      <c r="C1703" s="8">
        <v>1600</v>
      </c>
      <c r="D1703" s="8">
        <v>160003042</v>
      </c>
      <c r="E1703" s="8">
        <v>0</v>
      </c>
      <c r="F1703" s="8" t="s">
        <v>3482</v>
      </c>
      <c r="G1703" s="8" t="s">
        <v>3483</v>
      </c>
      <c r="H1703" s="8" t="s">
        <v>34</v>
      </c>
      <c r="I1703" s="8">
        <v>1</v>
      </c>
      <c r="J1703" s="8">
        <v>13</v>
      </c>
      <c r="K1703" s="8">
        <v>0</v>
      </c>
      <c r="L1703" s="8" t="s">
        <v>1312</v>
      </c>
      <c r="M1703" s="8" t="s">
        <v>1312</v>
      </c>
      <c r="N1703" s="8"/>
      <c r="O1703" s="8" t="s">
        <v>38</v>
      </c>
      <c r="P1703" s="9">
        <v>257133.07</v>
      </c>
      <c r="Q1703" s="9">
        <v>0</v>
      </c>
      <c r="R1703" s="9">
        <v>0</v>
      </c>
      <c r="S1703" s="9">
        <v>0</v>
      </c>
      <c r="T1703" s="9">
        <f t="shared" si="239"/>
        <v>257133.07</v>
      </c>
      <c r="U1703" s="9">
        <v>-60887</v>
      </c>
      <c r="V1703" s="9">
        <v>-12283</v>
      </c>
      <c r="W1703" s="9">
        <v>0</v>
      </c>
      <c r="X1703" s="9">
        <v>-12283</v>
      </c>
      <c r="Y1703" s="9">
        <v>0</v>
      </c>
      <c r="Z1703" s="9">
        <v>0</v>
      </c>
      <c r="AA1703" s="9">
        <f t="shared" si="242"/>
        <v>-73170</v>
      </c>
      <c r="AB1703" s="9">
        <v>0</v>
      </c>
      <c r="AC1703" s="9">
        <f t="shared" si="240"/>
        <v>196246.07</v>
      </c>
      <c r="AD1703" s="9">
        <f t="shared" si="241"/>
        <v>183963.07</v>
      </c>
    </row>
    <row r="1704" spans="1:30" x14ac:dyDescent="0.3">
      <c r="A1704" s="8" t="s">
        <v>30</v>
      </c>
      <c r="B1704" s="8" t="s">
        <v>2890</v>
      </c>
      <c r="C1704" s="8">
        <v>1600</v>
      </c>
      <c r="D1704" s="8">
        <v>160003043</v>
      </c>
      <c r="E1704" s="8">
        <v>0</v>
      </c>
      <c r="F1704" s="8" t="s">
        <v>3484</v>
      </c>
      <c r="G1704" s="8" t="s">
        <v>1463</v>
      </c>
      <c r="H1704" s="8" t="s">
        <v>34</v>
      </c>
      <c r="I1704" s="8">
        <v>1</v>
      </c>
      <c r="J1704" s="8">
        <v>6</v>
      </c>
      <c r="K1704" s="8">
        <v>0</v>
      </c>
      <c r="L1704" s="8" t="s">
        <v>1312</v>
      </c>
      <c r="M1704" s="8" t="s">
        <v>1312</v>
      </c>
      <c r="N1704" s="8"/>
      <c r="O1704" s="8" t="s">
        <v>38</v>
      </c>
      <c r="P1704" s="9">
        <v>10898</v>
      </c>
      <c r="Q1704" s="9">
        <v>0</v>
      </c>
      <c r="R1704" s="9">
        <v>0</v>
      </c>
      <c r="S1704" s="9">
        <v>0</v>
      </c>
      <c r="T1704" s="9">
        <f t="shared" si="239"/>
        <v>10898</v>
      </c>
      <c r="U1704" s="9">
        <v>-7252.78</v>
      </c>
      <c r="V1704" s="9">
        <v>-550</v>
      </c>
      <c r="W1704" s="9">
        <v>0</v>
      </c>
      <c r="X1704" s="9">
        <v>-550</v>
      </c>
      <c r="Y1704" s="9">
        <v>0</v>
      </c>
      <c r="Z1704" s="9">
        <v>0</v>
      </c>
      <c r="AA1704" s="9">
        <f t="shared" si="242"/>
        <v>-7802.78</v>
      </c>
      <c r="AB1704" s="9">
        <v>0</v>
      </c>
      <c r="AC1704" s="9">
        <f t="shared" si="240"/>
        <v>3645.2200000000003</v>
      </c>
      <c r="AD1704" s="9">
        <f t="shared" si="241"/>
        <v>3095.2200000000003</v>
      </c>
    </row>
    <row r="1705" spans="1:30" x14ac:dyDescent="0.3">
      <c r="A1705" s="8" t="s">
        <v>30</v>
      </c>
      <c r="B1705" s="8" t="s">
        <v>2890</v>
      </c>
      <c r="C1705" s="8">
        <v>1600</v>
      </c>
      <c r="D1705" s="8">
        <v>160003469</v>
      </c>
      <c r="E1705" s="8">
        <v>0</v>
      </c>
      <c r="F1705" s="8" t="s">
        <v>3485</v>
      </c>
      <c r="G1705" s="8" t="s">
        <v>3486</v>
      </c>
      <c r="H1705" s="8" t="s">
        <v>34</v>
      </c>
      <c r="I1705" s="8">
        <v>1</v>
      </c>
      <c r="J1705" s="8">
        <v>13</v>
      </c>
      <c r="K1705" s="8">
        <v>0</v>
      </c>
      <c r="L1705" s="8" t="s">
        <v>724</v>
      </c>
      <c r="M1705" s="8" t="s">
        <v>724</v>
      </c>
      <c r="N1705" s="8"/>
      <c r="O1705" s="8" t="s">
        <v>38</v>
      </c>
      <c r="P1705" s="9">
        <v>68610.350000000006</v>
      </c>
      <c r="Q1705" s="9">
        <v>0</v>
      </c>
      <c r="R1705" s="9">
        <v>0</v>
      </c>
      <c r="S1705" s="9">
        <v>0</v>
      </c>
      <c r="T1705" s="9">
        <f t="shared" si="239"/>
        <v>68610.350000000006</v>
      </c>
      <c r="U1705" s="9">
        <v>-13485</v>
      </c>
      <c r="V1705" s="9">
        <v>-3269</v>
      </c>
      <c r="W1705" s="9">
        <v>0</v>
      </c>
      <c r="X1705" s="9">
        <v>-3269</v>
      </c>
      <c r="Y1705" s="9">
        <v>0</v>
      </c>
      <c r="Z1705" s="9">
        <v>0</v>
      </c>
      <c r="AA1705" s="9">
        <f t="shared" si="242"/>
        <v>-16754</v>
      </c>
      <c r="AB1705" s="9">
        <v>0</v>
      </c>
      <c r="AC1705" s="9">
        <f t="shared" si="240"/>
        <v>55125.350000000006</v>
      </c>
      <c r="AD1705" s="9">
        <f t="shared" si="241"/>
        <v>51856.350000000006</v>
      </c>
    </row>
    <row r="1706" spans="1:30" x14ac:dyDescent="0.3">
      <c r="A1706" s="8" t="s">
        <v>30</v>
      </c>
      <c r="B1706" s="8" t="s">
        <v>2890</v>
      </c>
      <c r="C1706" s="8">
        <v>1600</v>
      </c>
      <c r="D1706" s="8">
        <v>160003471</v>
      </c>
      <c r="E1706" s="8">
        <v>0</v>
      </c>
      <c r="F1706" s="8" t="s">
        <v>3487</v>
      </c>
      <c r="G1706" s="8" t="s">
        <v>2437</v>
      </c>
      <c r="H1706" s="8" t="s">
        <v>34</v>
      </c>
      <c r="I1706" s="8">
        <v>1</v>
      </c>
      <c r="J1706" s="8">
        <v>11</v>
      </c>
      <c r="K1706" s="8">
        <v>1</v>
      </c>
      <c r="L1706" s="8" t="s">
        <v>724</v>
      </c>
      <c r="M1706" s="8" t="s">
        <v>724</v>
      </c>
      <c r="N1706" s="8"/>
      <c r="O1706" s="8" t="s">
        <v>38</v>
      </c>
      <c r="P1706" s="9">
        <v>6120</v>
      </c>
      <c r="Q1706" s="9">
        <v>0</v>
      </c>
      <c r="R1706" s="9">
        <v>0</v>
      </c>
      <c r="S1706" s="9">
        <v>0</v>
      </c>
      <c r="T1706" s="9">
        <f t="shared" si="239"/>
        <v>6120</v>
      </c>
      <c r="U1706" s="9">
        <v>-1937.5</v>
      </c>
      <c r="V1706" s="9">
        <v>-292</v>
      </c>
      <c r="W1706" s="9">
        <v>0</v>
      </c>
      <c r="X1706" s="9">
        <v>-292</v>
      </c>
      <c r="Y1706" s="9">
        <v>0</v>
      </c>
      <c r="Z1706" s="9">
        <v>0</v>
      </c>
      <c r="AA1706" s="9">
        <f t="shared" si="242"/>
        <v>-2229.5</v>
      </c>
      <c r="AB1706" s="9">
        <v>0</v>
      </c>
      <c r="AC1706" s="9">
        <f t="shared" si="240"/>
        <v>4182.5</v>
      </c>
      <c r="AD1706" s="9">
        <f t="shared" si="241"/>
        <v>3890.5</v>
      </c>
    </row>
    <row r="1707" spans="1:30" x14ac:dyDescent="0.3">
      <c r="A1707" s="8" t="s">
        <v>30</v>
      </c>
      <c r="B1707" s="8" t="s">
        <v>2890</v>
      </c>
      <c r="C1707" s="8">
        <v>1600</v>
      </c>
      <c r="D1707" s="8">
        <v>160003472</v>
      </c>
      <c r="E1707" s="8">
        <v>0</v>
      </c>
      <c r="F1707" s="8" t="s">
        <v>3488</v>
      </c>
      <c r="G1707" s="8" t="s">
        <v>3489</v>
      </c>
      <c r="H1707" s="8" t="s">
        <v>34</v>
      </c>
      <c r="I1707" s="8">
        <v>5</v>
      </c>
      <c r="J1707" s="8">
        <v>12</v>
      </c>
      <c r="K1707" s="8">
        <v>10</v>
      </c>
      <c r="L1707" s="8" t="s">
        <v>724</v>
      </c>
      <c r="M1707" s="8" t="s">
        <v>724</v>
      </c>
      <c r="N1707" s="8"/>
      <c r="O1707" s="8" t="s">
        <v>38</v>
      </c>
      <c r="P1707" s="9">
        <v>402637.83</v>
      </c>
      <c r="Q1707" s="9">
        <v>0</v>
      </c>
      <c r="R1707" s="9">
        <v>0</v>
      </c>
      <c r="S1707" s="9">
        <v>0</v>
      </c>
      <c r="T1707" s="9">
        <f t="shared" si="239"/>
        <v>402637.83</v>
      </c>
      <c r="U1707" s="9">
        <v>-82805</v>
      </c>
      <c r="V1707" s="9">
        <v>-19221</v>
      </c>
      <c r="W1707" s="9">
        <v>0</v>
      </c>
      <c r="X1707" s="9">
        <v>-19221</v>
      </c>
      <c r="Y1707" s="9">
        <v>0</v>
      </c>
      <c r="Z1707" s="9">
        <v>0</v>
      </c>
      <c r="AA1707" s="9">
        <f t="shared" si="242"/>
        <v>-102026</v>
      </c>
      <c r="AB1707" s="9">
        <v>0</v>
      </c>
      <c r="AC1707" s="9">
        <f t="shared" si="240"/>
        <v>319832.83</v>
      </c>
      <c r="AD1707" s="9">
        <f t="shared" si="241"/>
        <v>300611.83</v>
      </c>
    </row>
    <row r="1708" spans="1:30" x14ac:dyDescent="0.3">
      <c r="A1708" s="8" t="s">
        <v>30</v>
      </c>
      <c r="B1708" s="8" t="s">
        <v>2890</v>
      </c>
      <c r="C1708" s="8">
        <v>1600</v>
      </c>
      <c r="D1708" s="8">
        <v>160003473</v>
      </c>
      <c r="E1708" s="8">
        <v>0</v>
      </c>
      <c r="F1708" s="8" t="s">
        <v>3490</v>
      </c>
      <c r="G1708" s="8" t="s">
        <v>3491</v>
      </c>
      <c r="H1708" s="8" t="s">
        <v>34</v>
      </c>
      <c r="I1708" s="8">
        <v>1</v>
      </c>
      <c r="J1708" s="8">
        <v>12</v>
      </c>
      <c r="K1708" s="8">
        <v>11</v>
      </c>
      <c r="L1708" s="8" t="s">
        <v>724</v>
      </c>
      <c r="M1708" s="8" t="s">
        <v>724</v>
      </c>
      <c r="N1708" s="8"/>
      <c r="O1708" s="8" t="s">
        <v>38</v>
      </c>
      <c r="P1708" s="9">
        <v>1354806.14</v>
      </c>
      <c r="Q1708" s="9">
        <v>0</v>
      </c>
      <c r="R1708" s="9">
        <v>0</v>
      </c>
      <c r="S1708" s="9">
        <v>0</v>
      </c>
      <c r="T1708" s="9">
        <f t="shared" si="239"/>
        <v>1354806.14</v>
      </c>
      <c r="U1708" s="9">
        <v>-273361</v>
      </c>
      <c r="V1708" s="9">
        <v>-64545</v>
      </c>
      <c r="W1708" s="9">
        <v>0</v>
      </c>
      <c r="X1708" s="9">
        <v>-64545</v>
      </c>
      <c r="Y1708" s="9">
        <v>0</v>
      </c>
      <c r="Z1708" s="9">
        <v>0</v>
      </c>
      <c r="AA1708" s="9">
        <f>U1708+X1708+Y1708+Z1708</f>
        <v>-337906</v>
      </c>
      <c r="AB1708" s="9">
        <v>203380.02799999999</v>
      </c>
      <c r="AC1708" s="9">
        <f t="shared" si="240"/>
        <v>1081445.1399999999</v>
      </c>
      <c r="AD1708" s="9">
        <f>T1708+AA1708-AB1708</f>
        <v>813520.11199999996</v>
      </c>
    </row>
    <row r="1709" spans="1:30" x14ac:dyDescent="0.3">
      <c r="A1709" s="8" t="s">
        <v>30</v>
      </c>
      <c r="B1709" s="8" t="s">
        <v>2890</v>
      </c>
      <c r="C1709" s="8">
        <v>1600</v>
      </c>
      <c r="D1709" s="8">
        <v>160003475</v>
      </c>
      <c r="E1709" s="8">
        <v>0</v>
      </c>
      <c r="F1709" s="8" t="s">
        <v>3492</v>
      </c>
      <c r="G1709" s="8" t="s">
        <v>3493</v>
      </c>
      <c r="H1709" s="8" t="s">
        <v>34</v>
      </c>
      <c r="I1709" s="8">
        <v>1</v>
      </c>
      <c r="J1709" s="8">
        <v>12</v>
      </c>
      <c r="K1709" s="8">
        <v>11</v>
      </c>
      <c r="L1709" s="8" t="s">
        <v>724</v>
      </c>
      <c r="M1709" s="8" t="s">
        <v>724</v>
      </c>
      <c r="N1709" s="8"/>
      <c r="O1709" s="8" t="s">
        <v>38</v>
      </c>
      <c r="P1709" s="9">
        <v>211270.05</v>
      </c>
      <c r="Q1709" s="9">
        <v>0</v>
      </c>
      <c r="R1709" s="9">
        <v>0</v>
      </c>
      <c r="S1709" s="9">
        <v>0</v>
      </c>
      <c r="T1709" s="9">
        <f t="shared" si="239"/>
        <v>211270.05</v>
      </c>
      <c r="U1709" s="9">
        <v>-42628</v>
      </c>
      <c r="V1709" s="9">
        <v>-10065</v>
      </c>
      <c r="W1709" s="9">
        <v>0</v>
      </c>
      <c r="X1709" s="9">
        <v>-10065</v>
      </c>
      <c r="Y1709" s="9">
        <v>0</v>
      </c>
      <c r="Z1709" s="9">
        <v>0</v>
      </c>
      <c r="AA1709" s="9">
        <f t="shared" si="242"/>
        <v>-52693</v>
      </c>
      <c r="AB1709" s="9">
        <v>0</v>
      </c>
      <c r="AC1709" s="9">
        <f t="shared" si="240"/>
        <v>168642.05</v>
      </c>
      <c r="AD1709" s="9">
        <f t="shared" si="241"/>
        <v>158577.04999999999</v>
      </c>
    </row>
    <row r="1710" spans="1:30" x14ac:dyDescent="0.3">
      <c r="A1710" s="8" t="s">
        <v>30</v>
      </c>
      <c r="B1710" s="8" t="s">
        <v>2890</v>
      </c>
      <c r="C1710" s="8">
        <v>1600</v>
      </c>
      <c r="D1710" s="8">
        <v>160003482</v>
      </c>
      <c r="E1710" s="8">
        <v>0</v>
      </c>
      <c r="F1710" s="8" t="s">
        <v>3494</v>
      </c>
      <c r="G1710" s="8" t="s">
        <v>3495</v>
      </c>
      <c r="H1710" s="8" t="s">
        <v>34</v>
      </c>
      <c r="I1710" s="8">
        <v>1</v>
      </c>
      <c r="J1710" s="8">
        <v>15</v>
      </c>
      <c r="K1710" s="8">
        <v>0</v>
      </c>
      <c r="L1710" s="8" t="s">
        <v>3496</v>
      </c>
      <c r="M1710" s="8" t="s">
        <v>3497</v>
      </c>
      <c r="N1710" s="8"/>
      <c r="O1710" s="8" t="s">
        <v>38</v>
      </c>
      <c r="P1710" s="9">
        <v>54639</v>
      </c>
      <c r="Q1710" s="9">
        <v>0</v>
      </c>
      <c r="R1710" s="9">
        <v>0</v>
      </c>
      <c r="S1710" s="9">
        <v>0</v>
      </c>
      <c r="T1710" s="9">
        <f t="shared" si="239"/>
        <v>54639</v>
      </c>
      <c r="U1710" s="9">
        <v>-2655</v>
      </c>
      <c r="V1710" s="9">
        <v>-2607</v>
      </c>
      <c r="W1710" s="9">
        <v>0</v>
      </c>
      <c r="X1710" s="9">
        <v>-2607</v>
      </c>
      <c r="Y1710" s="9">
        <v>0</v>
      </c>
      <c r="Z1710" s="9">
        <v>0</v>
      </c>
      <c r="AA1710" s="9">
        <f t="shared" si="242"/>
        <v>-5262</v>
      </c>
      <c r="AB1710" s="9">
        <v>0</v>
      </c>
      <c r="AC1710" s="9">
        <f t="shared" si="240"/>
        <v>51984</v>
      </c>
      <c r="AD1710" s="9">
        <f t="shared" si="241"/>
        <v>49377</v>
      </c>
    </row>
    <row r="1711" spans="1:30" x14ac:dyDescent="0.3">
      <c r="A1711" s="8" t="s">
        <v>30</v>
      </c>
      <c r="B1711" s="8" t="s">
        <v>2890</v>
      </c>
      <c r="C1711" s="8">
        <v>1700</v>
      </c>
      <c r="D1711" s="8">
        <v>170000000</v>
      </c>
      <c r="E1711" s="8">
        <v>0</v>
      </c>
      <c r="F1711" s="8" t="s">
        <v>3498</v>
      </c>
      <c r="G1711" s="8" t="s">
        <v>3499</v>
      </c>
      <c r="H1711" s="8" t="s">
        <v>1863</v>
      </c>
      <c r="I1711" s="8">
        <v>1</v>
      </c>
      <c r="J1711" s="8">
        <v>13</v>
      </c>
      <c r="K1711" s="8">
        <v>6</v>
      </c>
      <c r="L1711" s="8" t="s">
        <v>3500</v>
      </c>
      <c r="M1711" s="8" t="s">
        <v>53</v>
      </c>
      <c r="N1711" s="8"/>
      <c r="O1711" s="8" t="s">
        <v>38</v>
      </c>
      <c r="P1711" s="9">
        <v>3435</v>
      </c>
      <c r="Q1711" s="9">
        <v>0</v>
      </c>
      <c r="R1711" s="9">
        <v>0</v>
      </c>
      <c r="S1711" s="9">
        <v>0</v>
      </c>
      <c r="T1711" s="9">
        <f t="shared" si="239"/>
        <v>3435</v>
      </c>
      <c r="U1711" s="9">
        <v>-1408.02</v>
      </c>
      <c r="V1711" s="9">
        <v>-164</v>
      </c>
      <c r="W1711" s="9">
        <v>0</v>
      </c>
      <c r="X1711" s="9">
        <v>-164</v>
      </c>
      <c r="Y1711" s="9">
        <v>0</v>
      </c>
      <c r="Z1711" s="9">
        <v>0</v>
      </c>
      <c r="AA1711" s="9">
        <f t="shared" si="242"/>
        <v>-1572.02</v>
      </c>
      <c r="AB1711" s="9">
        <v>0</v>
      </c>
      <c r="AC1711" s="9">
        <f t="shared" si="240"/>
        <v>2026.98</v>
      </c>
      <c r="AD1711" s="9">
        <f t="shared" si="241"/>
        <v>1862.98</v>
      </c>
    </row>
    <row r="1712" spans="1:30" x14ac:dyDescent="0.3">
      <c r="A1712" s="8" t="s">
        <v>30</v>
      </c>
      <c r="B1712" s="8" t="s">
        <v>2890</v>
      </c>
      <c r="C1712" s="8">
        <v>1700</v>
      </c>
      <c r="D1712" s="8">
        <v>170000003</v>
      </c>
      <c r="E1712" s="8">
        <v>0</v>
      </c>
      <c r="F1712" s="8" t="s">
        <v>3501</v>
      </c>
      <c r="G1712" s="8" t="s">
        <v>1862</v>
      </c>
      <c r="H1712" s="8" t="s">
        <v>1863</v>
      </c>
      <c r="I1712" s="8">
        <v>1</v>
      </c>
      <c r="J1712" s="8">
        <v>6</v>
      </c>
      <c r="K1712" s="8">
        <v>8</v>
      </c>
      <c r="L1712" s="8" t="s">
        <v>2315</v>
      </c>
      <c r="M1712" s="8" t="s">
        <v>53</v>
      </c>
      <c r="N1712" s="8"/>
      <c r="O1712" s="8" t="s">
        <v>38</v>
      </c>
      <c r="P1712" s="9">
        <v>133105.75</v>
      </c>
      <c r="Q1712" s="9">
        <v>0</v>
      </c>
      <c r="R1712" s="9">
        <v>0</v>
      </c>
      <c r="S1712" s="9">
        <v>0</v>
      </c>
      <c r="T1712" s="9">
        <f t="shared" si="239"/>
        <v>133105.75</v>
      </c>
      <c r="U1712" s="9">
        <v>-107153.08</v>
      </c>
      <c r="V1712" s="9">
        <v>-8684</v>
      </c>
      <c r="W1712" s="9">
        <v>0</v>
      </c>
      <c r="X1712" s="9">
        <v>-8684</v>
      </c>
      <c r="Y1712" s="9">
        <v>0</v>
      </c>
      <c r="Z1712" s="9">
        <v>0</v>
      </c>
      <c r="AA1712" s="9">
        <f t="shared" si="242"/>
        <v>-115837.08</v>
      </c>
      <c r="AB1712" s="9">
        <v>0</v>
      </c>
      <c r="AC1712" s="9">
        <f t="shared" si="240"/>
        <v>25952.67</v>
      </c>
      <c r="AD1712" s="9">
        <f t="shared" si="241"/>
        <v>17268.669999999998</v>
      </c>
    </row>
    <row r="1713" spans="1:30" x14ac:dyDescent="0.3">
      <c r="A1713" s="13" t="s">
        <v>30</v>
      </c>
      <c r="B1713" s="13" t="s">
        <v>2890</v>
      </c>
      <c r="C1713" s="8">
        <v>1800</v>
      </c>
      <c r="D1713" s="8">
        <v>180000294</v>
      </c>
      <c r="E1713" s="8">
        <v>0</v>
      </c>
      <c r="F1713" s="8" t="s">
        <v>3502</v>
      </c>
      <c r="G1713" s="8" t="s">
        <v>2749</v>
      </c>
      <c r="H1713" s="8" t="s">
        <v>51</v>
      </c>
      <c r="I1713" s="8">
        <v>1</v>
      </c>
      <c r="J1713" s="8">
        <v>4</v>
      </c>
      <c r="K1713" s="8">
        <v>5</v>
      </c>
      <c r="L1713" s="8" t="s">
        <v>3176</v>
      </c>
      <c r="M1713" s="8" t="s">
        <v>53</v>
      </c>
      <c r="N1713" s="8"/>
      <c r="O1713" s="8" t="s">
        <v>38</v>
      </c>
      <c r="P1713" s="9">
        <v>12277.45</v>
      </c>
      <c r="Q1713" s="9">
        <v>0</v>
      </c>
      <c r="R1713" s="9">
        <f t="shared" ref="R1713:R1727" si="243">-P1713</f>
        <v>-12277.45</v>
      </c>
      <c r="S1713" s="9">
        <v>0</v>
      </c>
      <c r="T1713" s="9">
        <f t="shared" si="239"/>
        <v>0</v>
      </c>
      <c r="U1713" s="9">
        <v>-11663.58</v>
      </c>
      <c r="V1713" s="9">
        <v>0</v>
      </c>
      <c r="W1713" s="9">
        <v>0</v>
      </c>
      <c r="X1713" s="9">
        <v>0</v>
      </c>
      <c r="Y1713" s="9">
        <f t="shared" ref="Y1713:Y1727" si="244">-(U1713+X1713+Z1713)</f>
        <v>11663.58</v>
      </c>
      <c r="Z1713" s="9">
        <v>0</v>
      </c>
      <c r="AA1713" s="9">
        <f t="shared" ref="AA1713:AA1727" si="245">U1713+X1713+Y1713+Z1713</f>
        <v>0</v>
      </c>
      <c r="AB1713" s="9">
        <v>613.8700000000008</v>
      </c>
      <c r="AC1713" s="9">
        <f t="shared" si="240"/>
        <v>613.8700000000008</v>
      </c>
      <c r="AD1713" s="9">
        <f t="shared" si="241"/>
        <v>0</v>
      </c>
    </row>
    <row r="1714" spans="1:30" x14ac:dyDescent="0.3">
      <c r="A1714" s="13" t="s">
        <v>30</v>
      </c>
      <c r="B1714" s="13" t="s">
        <v>2890</v>
      </c>
      <c r="C1714" s="8">
        <v>1800</v>
      </c>
      <c r="D1714" s="8">
        <v>180000295</v>
      </c>
      <c r="E1714" s="8">
        <v>0</v>
      </c>
      <c r="F1714" s="8" t="s">
        <v>3503</v>
      </c>
      <c r="G1714" s="8" t="s">
        <v>3504</v>
      </c>
      <c r="H1714" s="8" t="s">
        <v>51</v>
      </c>
      <c r="I1714" s="8">
        <v>1</v>
      </c>
      <c r="J1714" s="8">
        <v>4</v>
      </c>
      <c r="K1714" s="8">
        <v>5</v>
      </c>
      <c r="L1714" s="8" t="s">
        <v>3170</v>
      </c>
      <c r="M1714" s="8" t="s">
        <v>53</v>
      </c>
      <c r="N1714" s="8"/>
      <c r="O1714" s="8" t="s">
        <v>38</v>
      </c>
      <c r="P1714" s="9">
        <v>10799.1</v>
      </c>
      <c r="Q1714" s="9">
        <v>0</v>
      </c>
      <c r="R1714" s="9">
        <f t="shared" si="243"/>
        <v>-10799.1</v>
      </c>
      <c r="S1714" s="9">
        <v>0</v>
      </c>
      <c r="T1714" s="9">
        <f t="shared" si="239"/>
        <v>0</v>
      </c>
      <c r="U1714" s="9">
        <v>-10258.719999999999</v>
      </c>
      <c r="V1714" s="9">
        <v>0</v>
      </c>
      <c r="W1714" s="9">
        <v>0</v>
      </c>
      <c r="X1714" s="9">
        <v>0</v>
      </c>
      <c r="Y1714" s="9">
        <f t="shared" si="244"/>
        <v>10258.719999999999</v>
      </c>
      <c r="Z1714" s="9">
        <v>0</v>
      </c>
      <c r="AA1714" s="9">
        <f t="shared" si="245"/>
        <v>0</v>
      </c>
      <c r="AB1714" s="9">
        <v>540.38000000000102</v>
      </c>
      <c r="AC1714" s="9">
        <f t="shared" si="240"/>
        <v>540.38000000000102</v>
      </c>
      <c r="AD1714" s="9">
        <f t="shared" si="241"/>
        <v>0</v>
      </c>
    </row>
    <row r="1715" spans="1:30" x14ac:dyDescent="0.3">
      <c r="A1715" s="13" t="s">
        <v>30</v>
      </c>
      <c r="B1715" s="13" t="s">
        <v>2890</v>
      </c>
      <c r="C1715" s="8">
        <v>1800</v>
      </c>
      <c r="D1715" s="8">
        <v>180000301</v>
      </c>
      <c r="E1715" s="8">
        <v>0</v>
      </c>
      <c r="F1715" s="8" t="s">
        <v>3505</v>
      </c>
      <c r="G1715" s="8" t="s">
        <v>3506</v>
      </c>
      <c r="H1715" s="8" t="s">
        <v>51</v>
      </c>
      <c r="I1715" s="8">
        <v>1</v>
      </c>
      <c r="J1715" s="8">
        <v>4</v>
      </c>
      <c r="K1715" s="8">
        <v>5</v>
      </c>
      <c r="L1715" s="8" t="s">
        <v>1301</v>
      </c>
      <c r="M1715" s="8" t="s">
        <v>53</v>
      </c>
      <c r="N1715" s="8"/>
      <c r="O1715" s="8" t="s">
        <v>38</v>
      </c>
      <c r="P1715" s="9">
        <v>8868</v>
      </c>
      <c r="Q1715" s="9">
        <v>0</v>
      </c>
      <c r="R1715" s="9">
        <f t="shared" si="243"/>
        <v>-8868</v>
      </c>
      <c r="S1715" s="9">
        <v>0</v>
      </c>
      <c r="T1715" s="9">
        <f t="shared" si="239"/>
        <v>0</v>
      </c>
      <c r="U1715" s="9">
        <v>-8424.6</v>
      </c>
      <c r="V1715" s="9">
        <v>0</v>
      </c>
      <c r="W1715" s="9">
        <v>0</v>
      </c>
      <c r="X1715" s="9">
        <v>0</v>
      </c>
      <c r="Y1715" s="9">
        <f t="shared" si="244"/>
        <v>8424.6</v>
      </c>
      <c r="Z1715" s="9">
        <v>0</v>
      </c>
      <c r="AA1715" s="9">
        <f t="shared" si="245"/>
        <v>0</v>
      </c>
      <c r="AB1715" s="9">
        <v>443.39999999999964</v>
      </c>
      <c r="AC1715" s="9">
        <f t="shared" si="240"/>
        <v>443.39999999999964</v>
      </c>
      <c r="AD1715" s="9">
        <f t="shared" si="241"/>
        <v>0</v>
      </c>
    </row>
    <row r="1716" spans="1:30" x14ac:dyDescent="0.3">
      <c r="A1716" s="13" t="s">
        <v>30</v>
      </c>
      <c r="B1716" s="13" t="s">
        <v>2890</v>
      </c>
      <c r="C1716" s="8">
        <v>1800</v>
      </c>
      <c r="D1716" s="8">
        <v>180000314</v>
      </c>
      <c r="E1716" s="8">
        <v>0</v>
      </c>
      <c r="F1716" s="8" t="s">
        <v>3507</v>
      </c>
      <c r="G1716" s="8" t="s">
        <v>2759</v>
      </c>
      <c r="H1716" s="8" t="s">
        <v>51</v>
      </c>
      <c r="I1716" s="8">
        <v>6</v>
      </c>
      <c r="J1716" s="8">
        <v>4</v>
      </c>
      <c r="K1716" s="8">
        <v>9</v>
      </c>
      <c r="L1716" s="8" t="s">
        <v>3508</v>
      </c>
      <c r="M1716" s="8" t="s">
        <v>53</v>
      </c>
      <c r="N1716" s="8"/>
      <c r="O1716" s="8" t="s">
        <v>38</v>
      </c>
      <c r="P1716" s="9">
        <v>12312</v>
      </c>
      <c r="Q1716" s="9">
        <v>0</v>
      </c>
      <c r="R1716" s="9">
        <f t="shared" si="243"/>
        <v>-12312</v>
      </c>
      <c r="S1716" s="9">
        <v>0</v>
      </c>
      <c r="T1716" s="9">
        <f t="shared" si="239"/>
        <v>0</v>
      </c>
      <c r="U1716" s="9">
        <v>-11696.4</v>
      </c>
      <c r="V1716" s="9">
        <v>0</v>
      </c>
      <c r="W1716" s="9">
        <v>0</v>
      </c>
      <c r="X1716" s="9">
        <v>0</v>
      </c>
      <c r="Y1716" s="9">
        <f t="shared" si="244"/>
        <v>11696.4</v>
      </c>
      <c r="Z1716" s="9">
        <v>0</v>
      </c>
      <c r="AA1716" s="9">
        <f t="shared" si="245"/>
        <v>0</v>
      </c>
      <c r="AB1716" s="9">
        <v>615.60000000000036</v>
      </c>
      <c r="AC1716" s="9">
        <f t="shared" si="240"/>
        <v>615.60000000000036</v>
      </c>
      <c r="AD1716" s="9">
        <f t="shared" si="241"/>
        <v>0</v>
      </c>
    </row>
    <row r="1717" spans="1:30" x14ac:dyDescent="0.3">
      <c r="A1717" s="13" t="s">
        <v>30</v>
      </c>
      <c r="B1717" s="13" t="s">
        <v>2890</v>
      </c>
      <c r="C1717" s="8">
        <v>1800</v>
      </c>
      <c r="D1717" s="8">
        <v>180000459</v>
      </c>
      <c r="E1717" s="8">
        <v>0</v>
      </c>
      <c r="F1717" s="8" t="s">
        <v>3509</v>
      </c>
      <c r="G1717" s="8" t="s">
        <v>3510</v>
      </c>
      <c r="H1717" s="8" t="s">
        <v>51</v>
      </c>
      <c r="I1717" s="8">
        <v>1</v>
      </c>
      <c r="J1717" s="8">
        <v>5</v>
      </c>
      <c r="K1717" s="8">
        <v>0</v>
      </c>
      <c r="L1717" s="8" t="s">
        <v>77</v>
      </c>
      <c r="M1717" s="8" t="s">
        <v>1559</v>
      </c>
      <c r="N1717" s="8"/>
      <c r="O1717" s="8" t="s">
        <v>38</v>
      </c>
      <c r="P1717" s="9">
        <v>18000</v>
      </c>
      <c r="Q1717" s="9">
        <v>0</v>
      </c>
      <c r="R1717" s="9">
        <f t="shared" si="243"/>
        <v>-18000</v>
      </c>
      <c r="S1717" s="9">
        <v>0</v>
      </c>
      <c r="T1717" s="9">
        <f t="shared" si="239"/>
        <v>0</v>
      </c>
      <c r="U1717" s="9">
        <v>-15769</v>
      </c>
      <c r="V1717" s="9">
        <v>-1331</v>
      </c>
      <c r="W1717" s="9">
        <v>0</v>
      </c>
      <c r="X1717" s="9">
        <v>-1331</v>
      </c>
      <c r="Y1717" s="9">
        <f t="shared" si="244"/>
        <v>17100</v>
      </c>
      <c r="Z1717" s="9">
        <v>0</v>
      </c>
      <c r="AA1717" s="9">
        <f t="shared" si="245"/>
        <v>0</v>
      </c>
      <c r="AB1717" s="9">
        <v>900</v>
      </c>
      <c r="AC1717" s="9">
        <f t="shared" si="240"/>
        <v>2231</v>
      </c>
      <c r="AD1717" s="9">
        <f t="shared" si="241"/>
        <v>0</v>
      </c>
    </row>
    <row r="1718" spans="1:30" x14ac:dyDescent="0.3">
      <c r="A1718" s="13" t="s">
        <v>30</v>
      </c>
      <c r="B1718" s="13" t="s">
        <v>2890</v>
      </c>
      <c r="C1718" s="8">
        <v>1800</v>
      </c>
      <c r="D1718" s="8">
        <v>180000573</v>
      </c>
      <c r="E1718" s="8">
        <v>0</v>
      </c>
      <c r="F1718" s="8" t="s">
        <v>3511</v>
      </c>
      <c r="G1718" s="8" t="s">
        <v>2749</v>
      </c>
      <c r="H1718" s="8" t="s">
        <v>51</v>
      </c>
      <c r="I1718" s="8">
        <v>2</v>
      </c>
      <c r="J1718" s="8">
        <v>1</v>
      </c>
      <c r="K1718" s="8">
        <v>8</v>
      </c>
      <c r="L1718" s="8" t="s">
        <v>3359</v>
      </c>
      <c r="M1718" s="8" t="s">
        <v>3359</v>
      </c>
      <c r="N1718" s="8"/>
      <c r="O1718" s="8" t="s">
        <v>38</v>
      </c>
      <c r="P1718" s="9">
        <v>8727.5499999999993</v>
      </c>
      <c r="Q1718" s="9">
        <v>0</v>
      </c>
      <c r="R1718" s="9">
        <f t="shared" si="243"/>
        <v>-8727.5499999999993</v>
      </c>
      <c r="S1718" s="9">
        <v>0</v>
      </c>
      <c r="T1718" s="9">
        <f t="shared" si="239"/>
        <v>0</v>
      </c>
      <c r="U1718" s="9">
        <v>-8291.17</v>
      </c>
      <c r="V1718" s="9">
        <v>0</v>
      </c>
      <c r="W1718" s="9">
        <v>0</v>
      </c>
      <c r="X1718" s="9">
        <v>0</v>
      </c>
      <c r="Y1718" s="9">
        <f t="shared" si="244"/>
        <v>8291.17</v>
      </c>
      <c r="Z1718" s="9">
        <v>0</v>
      </c>
      <c r="AA1718" s="9">
        <f t="shared" si="245"/>
        <v>0</v>
      </c>
      <c r="AB1718" s="9">
        <v>436.3799999999992</v>
      </c>
      <c r="AC1718" s="9">
        <f t="shared" si="240"/>
        <v>436.3799999999992</v>
      </c>
      <c r="AD1718" s="9">
        <f t="shared" si="241"/>
        <v>0</v>
      </c>
    </row>
    <row r="1719" spans="1:30" x14ac:dyDescent="0.3">
      <c r="A1719" s="13" t="s">
        <v>30</v>
      </c>
      <c r="B1719" s="13" t="s">
        <v>2890</v>
      </c>
      <c r="C1719" s="8">
        <v>1800</v>
      </c>
      <c r="D1719" s="8">
        <v>180000574</v>
      </c>
      <c r="E1719" s="8">
        <v>0</v>
      </c>
      <c r="F1719" s="8" t="s">
        <v>3512</v>
      </c>
      <c r="G1719" s="8" t="s">
        <v>3513</v>
      </c>
      <c r="H1719" s="8" t="s">
        <v>51</v>
      </c>
      <c r="I1719" s="8">
        <v>1</v>
      </c>
      <c r="J1719" s="8">
        <v>4</v>
      </c>
      <c r="K1719" s="8">
        <v>2</v>
      </c>
      <c r="L1719" s="8" t="s">
        <v>3359</v>
      </c>
      <c r="M1719" s="8" t="s">
        <v>3359</v>
      </c>
      <c r="N1719" s="8"/>
      <c r="O1719" s="8" t="s">
        <v>38</v>
      </c>
      <c r="P1719" s="9">
        <v>6438.12</v>
      </c>
      <c r="Q1719" s="9">
        <v>0</v>
      </c>
      <c r="R1719" s="9">
        <f t="shared" si="243"/>
        <v>-6438.12</v>
      </c>
      <c r="S1719" s="9">
        <v>0</v>
      </c>
      <c r="T1719" s="9">
        <f t="shared" si="239"/>
        <v>0</v>
      </c>
      <c r="U1719" s="9">
        <v>-3763</v>
      </c>
      <c r="V1719" s="9">
        <v>-911</v>
      </c>
      <c r="W1719" s="9">
        <v>0</v>
      </c>
      <c r="X1719" s="9">
        <v>-911</v>
      </c>
      <c r="Y1719" s="9">
        <f t="shared" si="244"/>
        <v>4674</v>
      </c>
      <c r="Z1719" s="9">
        <v>0</v>
      </c>
      <c r="AA1719" s="9">
        <f t="shared" si="245"/>
        <v>0</v>
      </c>
      <c r="AB1719" s="9">
        <v>1764.12</v>
      </c>
      <c r="AC1719" s="9">
        <f t="shared" si="240"/>
        <v>2675.12</v>
      </c>
      <c r="AD1719" s="9">
        <f t="shared" si="241"/>
        <v>0</v>
      </c>
    </row>
    <row r="1720" spans="1:30" x14ac:dyDescent="0.3">
      <c r="A1720" s="13" t="s">
        <v>30</v>
      </c>
      <c r="B1720" s="13" t="s">
        <v>2890</v>
      </c>
      <c r="C1720" s="8">
        <v>1800</v>
      </c>
      <c r="D1720" s="8">
        <v>180000582</v>
      </c>
      <c r="E1720" s="8">
        <v>0</v>
      </c>
      <c r="F1720" s="8" t="s">
        <v>3514</v>
      </c>
      <c r="G1720" s="8" t="s">
        <v>72</v>
      </c>
      <c r="H1720" s="8" t="s">
        <v>51</v>
      </c>
      <c r="I1720" s="8">
        <v>1</v>
      </c>
      <c r="J1720" s="8">
        <v>2</v>
      </c>
      <c r="K1720" s="8">
        <v>3</v>
      </c>
      <c r="L1720" s="8" t="s">
        <v>3406</v>
      </c>
      <c r="M1720" s="8" t="s">
        <v>3406</v>
      </c>
      <c r="N1720" s="8"/>
      <c r="O1720" s="8" t="s">
        <v>38</v>
      </c>
      <c r="P1720" s="9">
        <v>18000</v>
      </c>
      <c r="Q1720" s="9">
        <v>0</v>
      </c>
      <c r="R1720" s="9">
        <f t="shared" si="243"/>
        <v>-18000</v>
      </c>
      <c r="S1720" s="9">
        <v>0</v>
      </c>
      <c r="T1720" s="9">
        <f t="shared" si="239"/>
        <v>0</v>
      </c>
      <c r="U1720" s="9">
        <v>-15643</v>
      </c>
      <c r="V1720" s="9">
        <v>-1457</v>
      </c>
      <c r="W1720" s="9">
        <v>0</v>
      </c>
      <c r="X1720" s="9">
        <v>-1457</v>
      </c>
      <c r="Y1720" s="9">
        <f t="shared" si="244"/>
        <v>17100</v>
      </c>
      <c r="Z1720" s="9">
        <v>0</v>
      </c>
      <c r="AA1720" s="9">
        <f t="shared" si="245"/>
        <v>0</v>
      </c>
      <c r="AB1720" s="9">
        <v>900</v>
      </c>
      <c r="AC1720" s="9">
        <f t="shared" si="240"/>
        <v>2357</v>
      </c>
      <c r="AD1720" s="9">
        <f t="shared" si="241"/>
        <v>0</v>
      </c>
    </row>
    <row r="1721" spans="1:30" x14ac:dyDescent="0.3">
      <c r="A1721" s="13" t="s">
        <v>30</v>
      </c>
      <c r="B1721" s="13" t="s">
        <v>2890</v>
      </c>
      <c r="C1721" s="8">
        <v>1800</v>
      </c>
      <c r="D1721" s="8">
        <v>180000586</v>
      </c>
      <c r="E1721" s="8">
        <v>0</v>
      </c>
      <c r="F1721" s="8" t="s">
        <v>3515</v>
      </c>
      <c r="G1721" s="8" t="s">
        <v>2749</v>
      </c>
      <c r="H1721" s="8" t="s">
        <v>51</v>
      </c>
      <c r="I1721" s="8">
        <v>1</v>
      </c>
      <c r="J1721" s="8">
        <v>1</v>
      </c>
      <c r="K1721" s="8">
        <v>5</v>
      </c>
      <c r="L1721" s="8" t="s">
        <v>2708</v>
      </c>
      <c r="M1721" s="8" t="s">
        <v>2708</v>
      </c>
      <c r="N1721" s="8"/>
      <c r="O1721" s="8" t="s">
        <v>38</v>
      </c>
      <c r="P1721" s="9">
        <v>8727.56</v>
      </c>
      <c r="Q1721" s="9">
        <v>0</v>
      </c>
      <c r="R1721" s="9">
        <f t="shared" si="243"/>
        <v>-8727.56</v>
      </c>
      <c r="S1721" s="9">
        <v>0</v>
      </c>
      <c r="T1721" s="9">
        <f t="shared" si="239"/>
        <v>0</v>
      </c>
      <c r="U1721" s="9">
        <v>-8291.18</v>
      </c>
      <c r="V1721" s="9">
        <v>0</v>
      </c>
      <c r="W1721" s="9">
        <v>0</v>
      </c>
      <c r="X1721" s="9">
        <v>0</v>
      </c>
      <c r="Y1721" s="9">
        <f t="shared" si="244"/>
        <v>8291.18</v>
      </c>
      <c r="Z1721" s="9">
        <v>0</v>
      </c>
      <c r="AA1721" s="9">
        <f t="shared" si="245"/>
        <v>0</v>
      </c>
      <c r="AB1721" s="9">
        <v>436.3799999999992</v>
      </c>
      <c r="AC1721" s="9">
        <f t="shared" si="240"/>
        <v>436.3799999999992</v>
      </c>
      <c r="AD1721" s="9">
        <f t="shared" si="241"/>
        <v>0</v>
      </c>
    </row>
    <row r="1722" spans="1:30" x14ac:dyDescent="0.3">
      <c r="A1722" s="13" t="s">
        <v>30</v>
      </c>
      <c r="B1722" s="13" t="s">
        <v>2890</v>
      </c>
      <c r="C1722" s="8">
        <v>1800</v>
      </c>
      <c r="D1722" s="8">
        <v>180000596</v>
      </c>
      <c r="E1722" s="8">
        <v>0</v>
      </c>
      <c r="F1722" s="8" t="s">
        <v>3516</v>
      </c>
      <c r="G1722" s="8" t="s">
        <v>3517</v>
      </c>
      <c r="H1722" s="8" t="s">
        <v>51</v>
      </c>
      <c r="I1722" s="8">
        <v>5</v>
      </c>
      <c r="J1722" s="8">
        <v>0</v>
      </c>
      <c r="K1722" s="8">
        <v>1</v>
      </c>
      <c r="L1722" s="8" t="s">
        <v>2933</v>
      </c>
      <c r="M1722" s="8" t="s">
        <v>2933</v>
      </c>
      <c r="N1722" s="8"/>
      <c r="O1722" s="8" t="s">
        <v>38</v>
      </c>
      <c r="P1722" s="9">
        <v>13000</v>
      </c>
      <c r="Q1722" s="9">
        <v>0</v>
      </c>
      <c r="R1722" s="9">
        <f t="shared" si="243"/>
        <v>-13000</v>
      </c>
      <c r="S1722" s="9">
        <v>0</v>
      </c>
      <c r="T1722" s="9">
        <f t="shared" si="239"/>
        <v>0</v>
      </c>
      <c r="U1722" s="9">
        <v>-12299</v>
      </c>
      <c r="V1722" s="9">
        <v>0</v>
      </c>
      <c r="W1722" s="9">
        <v>0</v>
      </c>
      <c r="X1722" s="9">
        <v>0</v>
      </c>
      <c r="Y1722" s="9">
        <f t="shared" si="244"/>
        <v>12299</v>
      </c>
      <c r="Z1722" s="9">
        <v>0</v>
      </c>
      <c r="AA1722" s="9">
        <f t="shared" si="245"/>
        <v>0</v>
      </c>
      <c r="AB1722" s="9">
        <v>701</v>
      </c>
      <c r="AC1722" s="9">
        <f t="shared" si="240"/>
        <v>701</v>
      </c>
      <c r="AD1722" s="9">
        <f t="shared" si="241"/>
        <v>0</v>
      </c>
    </row>
    <row r="1723" spans="1:30" x14ac:dyDescent="0.3">
      <c r="A1723" s="13" t="s">
        <v>30</v>
      </c>
      <c r="B1723" s="13" t="s">
        <v>2890</v>
      </c>
      <c r="C1723" s="8">
        <v>1800</v>
      </c>
      <c r="D1723" s="8">
        <v>180000597</v>
      </c>
      <c r="E1723" s="8">
        <v>0</v>
      </c>
      <c r="F1723" s="8" t="s">
        <v>3518</v>
      </c>
      <c r="G1723" s="8" t="s">
        <v>3519</v>
      </c>
      <c r="H1723" s="8" t="s">
        <v>51</v>
      </c>
      <c r="I1723" s="8">
        <v>5</v>
      </c>
      <c r="J1723" s="8">
        <v>0</v>
      </c>
      <c r="K1723" s="8">
        <v>1</v>
      </c>
      <c r="L1723" s="8" t="s">
        <v>2933</v>
      </c>
      <c r="M1723" s="8" t="s">
        <v>2933</v>
      </c>
      <c r="N1723" s="8"/>
      <c r="O1723" s="8" t="s">
        <v>38</v>
      </c>
      <c r="P1723" s="9">
        <v>11500</v>
      </c>
      <c r="Q1723" s="9">
        <v>0</v>
      </c>
      <c r="R1723" s="9">
        <f t="shared" si="243"/>
        <v>-11500</v>
      </c>
      <c r="S1723" s="9">
        <v>0</v>
      </c>
      <c r="T1723" s="9">
        <f t="shared" si="239"/>
        <v>0</v>
      </c>
      <c r="U1723" s="9">
        <v>-10880</v>
      </c>
      <c r="V1723" s="9">
        <v>0</v>
      </c>
      <c r="W1723" s="9">
        <v>0</v>
      </c>
      <c r="X1723" s="9">
        <v>0</v>
      </c>
      <c r="Y1723" s="9">
        <f t="shared" si="244"/>
        <v>10880</v>
      </c>
      <c r="Z1723" s="9">
        <v>0</v>
      </c>
      <c r="AA1723" s="9">
        <f t="shared" si="245"/>
        <v>0</v>
      </c>
      <c r="AB1723" s="9">
        <v>620</v>
      </c>
      <c r="AC1723" s="9">
        <f t="shared" si="240"/>
        <v>620</v>
      </c>
      <c r="AD1723" s="9">
        <f t="shared" si="241"/>
        <v>0</v>
      </c>
    </row>
    <row r="1724" spans="1:30" x14ac:dyDescent="0.3">
      <c r="A1724" s="13" t="s">
        <v>30</v>
      </c>
      <c r="B1724" s="13" t="s">
        <v>2890</v>
      </c>
      <c r="C1724" s="8">
        <v>1800</v>
      </c>
      <c r="D1724" s="8">
        <v>180000598</v>
      </c>
      <c r="E1724" s="8">
        <v>0</v>
      </c>
      <c r="F1724" s="8" t="s">
        <v>3520</v>
      </c>
      <c r="G1724" s="8" t="s">
        <v>3521</v>
      </c>
      <c r="H1724" s="8" t="s">
        <v>51</v>
      </c>
      <c r="I1724" s="8">
        <v>1</v>
      </c>
      <c r="J1724" s="8">
        <v>3</v>
      </c>
      <c r="K1724" s="8">
        <v>8</v>
      </c>
      <c r="L1724" s="8" t="s">
        <v>2933</v>
      </c>
      <c r="M1724" s="8" t="s">
        <v>2933</v>
      </c>
      <c r="N1724" s="8"/>
      <c r="O1724" s="8" t="s">
        <v>38</v>
      </c>
      <c r="P1724" s="9">
        <v>5930</v>
      </c>
      <c r="Q1724" s="9">
        <v>0</v>
      </c>
      <c r="R1724" s="9">
        <f t="shared" si="243"/>
        <v>-5930</v>
      </c>
      <c r="S1724" s="9">
        <v>0</v>
      </c>
      <c r="T1724" s="9">
        <f t="shared" si="239"/>
        <v>0</v>
      </c>
      <c r="U1724" s="9">
        <v>-3478</v>
      </c>
      <c r="V1724" s="9">
        <v>-844</v>
      </c>
      <c r="W1724" s="9">
        <v>0</v>
      </c>
      <c r="X1724" s="9">
        <v>-844</v>
      </c>
      <c r="Y1724" s="9">
        <f t="shared" si="244"/>
        <v>4322</v>
      </c>
      <c r="Z1724" s="9">
        <v>0</v>
      </c>
      <c r="AA1724" s="9">
        <f t="shared" si="245"/>
        <v>0</v>
      </c>
      <c r="AB1724" s="9">
        <v>1608</v>
      </c>
      <c r="AC1724" s="9">
        <f t="shared" si="240"/>
        <v>2452</v>
      </c>
      <c r="AD1724" s="9">
        <f t="shared" si="241"/>
        <v>0</v>
      </c>
    </row>
    <row r="1725" spans="1:30" x14ac:dyDescent="0.3">
      <c r="A1725" s="13" t="s">
        <v>30</v>
      </c>
      <c r="B1725" s="13" t="s">
        <v>2890</v>
      </c>
      <c r="C1725" s="8">
        <v>1800</v>
      </c>
      <c r="D1725" s="8">
        <v>180000599</v>
      </c>
      <c r="E1725" s="8">
        <v>0</v>
      </c>
      <c r="F1725" s="8" t="s">
        <v>3522</v>
      </c>
      <c r="G1725" s="8" t="s">
        <v>3523</v>
      </c>
      <c r="H1725" s="8" t="s">
        <v>51</v>
      </c>
      <c r="I1725" s="8">
        <v>1</v>
      </c>
      <c r="J1725" s="8">
        <v>2</v>
      </c>
      <c r="K1725" s="8">
        <v>4</v>
      </c>
      <c r="L1725" s="8" t="s">
        <v>2936</v>
      </c>
      <c r="M1725" s="8" t="s">
        <v>2936</v>
      </c>
      <c r="N1725" s="8"/>
      <c r="O1725" s="8" t="s">
        <v>38</v>
      </c>
      <c r="P1725" s="9">
        <v>18000</v>
      </c>
      <c r="Q1725" s="9">
        <v>0</v>
      </c>
      <c r="R1725" s="9">
        <f t="shared" si="243"/>
        <v>-18000</v>
      </c>
      <c r="S1725" s="9">
        <v>0</v>
      </c>
      <c r="T1725" s="9">
        <f t="shared" si="239"/>
        <v>0</v>
      </c>
      <c r="U1725" s="9">
        <v>-15342</v>
      </c>
      <c r="V1725" s="9">
        <v>-1758</v>
      </c>
      <c r="W1725" s="9">
        <v>0</v>
      </c>
      <c r="X1725" s="9">
        <v>-1758</v>
      </c>
      <c r="Y1725" s="9">
        <f t="shared" si="244"/>
        <v>17100</v>
      </c>
      <c r="Z1725" s="9">
        <v>0</v>
      </c>
      <c r="AA1725" s="9">
        <f t="shared" si="245"/>
        <v>0</v>
      </c>
      <c r="AB1725" s="9">
        <v>900</v>
      </c>
      <c r="AC1725" s="9">
        <f t="shared" si="240"/>
        <v>2658</v>
      </c>
      <c r="AD1725" s="9">
        <f t="shared" si="241"/>
        <v>0</v>
      </c>
    </row>
    <row r="1726" spans="1:30" x14ac:dyDescent="0.3">
      <c r="A1726" s="13" t="s">
        <v>30</v>
      </c>
      <c r="B1726" s="13" t="s">
        <v>2890</v>
      </c>
      <c r="C1726" s="8">
        <v>1800</v>
      </c>
      <c r="D1726" s="8">
        <v>180000600</v>
      </c>
      <c r="E1726" s="8">
        <v>0</v>
      </c>
      <c r="F1726" s="8" t="s">
        <v>3524</v>
      </c>
      <c r="G1726" s="8" t="s">
        <v>3525</v>
      </c>
      <c r="H1726" s="8" t="s">
        <v>51</v>
      </c>
      <c r="I1726" s="8">
        <v>1</v>
      </c>
      <c r="J1726" s="8">
        <v>3</v>
      </c>
      <c r="K1726" s="8">
        <v>10</v>
      </c>
      <c r="L1726" s="8" t="s">
        <v>2936</v>
      </c>
      <c r="M1726" s="8" t="s">
        <v>2936</v>
      </c>
      <c r="N1726" s="8"/>
      <c r="O1726" s="8" t="s">
        <v>38</v>
      </c>
      <c r="P1726" s="9">
        <v>10347.41</v>
      </c>
      <c r="Q1726" s="9">
        <v>0</v>
      </c>
      <c r="R1726" s="9">
        <f t="shared" si="243"/>
        <v>-10347.41</v>
      </c>
      <c r="S1726" s="9">
        <v>0</v>
      </c>
      <c r="T1726" s="9">
        <f t="shared" si="239"/>
        <v>0</v>
      </c>
      <c r="U1726" s="9">
        <v>-5925</v>
      </c>
      <c r="V1726" s="9">
        <v>-1461</v>
      </c>
      <c r="W1726" s="9">
        <v>0</v>
      </c>
      <c r="X1726" s="9">
        <v>-1461</v>
      </c>
      <c r="Y1726" s="9">
        <f t="shared" si="244"/>
        <v>7386</v>
      </c>
      <c r="Z1726" s="9">
        <v>0</v>
      </c>
      <c r="AA1726" s="9">
        <f t="shared" si="245"/>
        <v>0</v>
      </c>
      <c r="AB1726" s="9">
        <v>2961.41</v>
      </c>
      <c r="AC1726" s="9">
        <f t="shared" si="240"/>
        <v>4422.41</v>
      </c>
      <c r="AD1726" s="9">
        <f t="shared" si="241"/>
        <v>0</v>
      </c>
    </row>
    <row r="1727" spans="1:30" x14ac:dyDescent="0.3">
      <c r="A1727" s="13" t="s">
        <v>30</v>
      </c>
      <c r="B1727" s="13" t="s">
        <v>2890</v>
      </c>
      <c r="C1727" s="8">
        <v>1800</v>
      </c>
      <c r="D1727" s="8">
        <v>180000636</v>
      </c>
      <c r="E1727" s="8">
        <v>0</v>
      </c>
      <c r="F1727" s="8" t="s">
        <v>3526</v>
      </c>
      <c r="G1727" s="8" t="s">
        <v>72</v>
      </c>
      <c r="H1727" s="8" t="s">
        <v>51</v>
      </c>
      <c r="I1727" s="8">
        <v>1</v>
      </c>
      <c r="J1727" s="8">
        <v>2</v>
      </c>
      <c r="K1727" s="8">
        <v>2</v>
      </c>
      <c r="L1727" s="8" t="s">
        <v>1312</v>
      </c>
      <c r="M1727" s="8" t="s">
        <v>1312</v>
      </c>
      <c r="N1727" s="8"/>
      <c r="O1727" s="8" t="s">
        <v>38</v>
      </c>
      <c r="P1727" s="9">
        <v>18000</v>
      </c>
      <c r="Q1727" s="9">
        <v>0</v>
      </c>
      <c r="R1727" s="9">
        <f t="shared" si="243"/>
        <v>-18000</v>
      </c>
      <c r="S1727" s="9">
        <v>0</v>
      </c>
      <c r="T1727" s="9">
        <f t="shared" si="239"/>
        <v>0</v>
      </c>
      <c r="U1727" s="9">
        <v>-15694</v>
      </c>
      <c r="V1727" s="9">
        <v>-1406</v>
      </c>
      <c r="W1727" s="9">
        <v>0</v>
      </c>
      <c r="X1727" s="9">
        <v>-1406</v>
      </c>
      <c r="Y1727" s="9">
        <f t="shared" si="244"/>
        <v>17100</v>
      </c>
      <c r="Z1727" s="9">
        <v>0</v>
      </c>
      <c r="AA1727" s="9">
        <f t="shared" si="245"/>
        <v>0</v>
      </c>
      <c r="AB1727" s="9">
        <v>900</v>
      </c>
      <c r="AC1727" s="9">
        <f t="shared" si="240"/>
        <v>2306</v>
      </c>
      <c r="AD1727" s="9">
        <f t="shared" si="241"/>
        <v>0</v>
      </c>
    </row>
    <row r="1728" spans="1:30" x14ac:dyDescent="0.3">
      <c r="A1728" s="8" t="s">
        <v>30</v>
      </c>
      <c r="B1728" s="8" t="s">
        <v>2890</v>
      </c>
      <c r="C1728" s="8">
        <v>1900</v>
      </c>
      <c r="D1728" s="8">
        <v>190000200</v>
      </c>
      <c r="E1728" s="8">
        <v>0</v>
      </c>
      <c r="F1728" s="8" t="s">
        <v>3527</v>
      </c>
      <c r="G1728" s="8" t="s">
        <v>3528</v>
      </c>
      <c r="H1728" s="8" t="s">
        <v>106</v>
      </c>
      <c r="I1728" s="8">
        <v>1</v>
      </c>
      <c r="J1728" s="8">
        <v>0</v>
      </c>
      <c r="K1728" s="8">
        <v>1</v>
      </c>
      <c r="L1728" s="8" t="s">
        <v>3529</v>
      </c>
      <c r="M1728" s="8" t="s">
        <v>53</v>
      </c>
      <c r="N1728" s="8"/>
      <c r="O1728" s="8" t="s">
        <v>38</v>
      </c>
      <c r="P1728" s="9">
        <v>51450</v>
      </c>
      <c r="Q1728" s="9">
        <v>0</v>
      </c>
      <c r="R1728" s="9">
        <v>0</v>
      </c>
      <c r="S1728" s="9">
        <v>0</v>
      </c>
      <c r="T1728" s="9">
        <f t="shared" si="239"/>
        <v>51450</v>
      </c>
      <c r="U1728" s="9">
        <v>-48877.5</v>
      </c>
      <c r="V1728" s="9">
        <v>0</v>
      </c>
      <c r="W1728" s="9">
        <v>0</v>
      </c>
      <c r="X1728" s="9">
        <v>0</v>
      </c>
      <c r="Y1728" s="9">
        <v>0</v>
      </c>
      <c r="Z1728" s="9">
        <v>0</v>
      </c>
      <c r="AA1728" s="9">
        <f t="shared" si="242"/>
        <v>-48877.5</v>
      </c>
      <c r="AB1728" s="9">
        <v>0</v>
      </c>
      <c r="AC1728" s="9">
        <f t="shared" si="240"/>
        <v>2572.5</v>
      </c>
      <c r="AD1728" s="9">
        <f t="shared" si="241"/>
        <v>2572.5</v>
      </c>
    </row>
    <row r="1729" spans="1:30" x14ac:dyDescent="0.3">
      <c r="A1729" s="8" t="s">
        <v>30</v>
      </c>
      <c r="B1729" s="8" t="s">
        <v>2890</v>
      </c>
      <c r="C1729" s="8">
        <v>1900</v>
      </c>
      <c r="D1729" s="8">
        <v>190000294</v>
      </c>
      <c r="E1729" s="8">
        <v>0</v>
      </c>
      <c r="F1729" s="8" t="s">
        <v>3530</v>
      </c>
      <c r="G1729" s="8" t="s">
        <v>3531</v>
      </c>
      <c r="H1729" s="8" t="s">
        <v>106</v>
      </c>
      <c r="I1729" s="8">
        <v>5</v>
      </c>
      <c r="J1729" s="8">
        <v>1</v>
      </c>
      <c r="K1729" s="8">
        <v>9</v>
      </c>
      <c r="L1729" s="8" t="s">
        <v>3532</v>
      </c>
      <c r="M1729" s="8" t="s">
        <v>53</v>
      </c>
      <c r="N1729" s="8"/>
      <c r="O1729" s="8" t="s">
        <v>38</v>
      </c>
      <c r="P1729" s="9">
        <v>85229.97</v>
      </c>
      <c r="Q1729" s="9">
        <v>0</v>
      </c>
      <c r="R1729" s="9">
        <v>0</v>
      </c>
      <c r="S1729" s="9">
        <v>0</v>
      </c>
      <c r="T1729" s="9">
        <f t="shared" si="239"/>
        <v>85229.97</v>
      </c>
      <c r="U1729" s="9">
        <v>-80968.47</v>
      </c>
      <c r="V1729" s="9">
        <v>0</v>
      </c>
      <c r="W1729" s="9">
        <v>0</v>
      </c>
      <c r="X1729" s="9">
        <v>0</v>
      </c>
      <c r="Y1729" s="9">
        <v>0</v>
      </c>
      <c r="Z1729" s="9">
        <v>0</v>
      </c>
      <c r="AA1729" s="9">
        <f t="shared" si="242"/>
        <v>-80968.47</v>
      </c>
      <c r="AB1729" s="9">
        <v>0</v>
      </c>
      <c r="AC1729" s="9">
        <f t="shared" si="240"/>
        <v>4261.5</v>
      </c>
      <c r="AD1729" s="9">
        <f t="shared" si="241"/>
        <v>4261.5</v>
      </c>
    </row>
    <row r="1730" spans="1:30" x14ac:dyDescent="0.3">
      <c r="A1730" s="8" t="s">
        <v>30</v>
      </c>
      <c r="B1730" s="8" t="s">
        <v>2890</v>
      </c>
      <c r="C1730" s="8">
        <v>1900</v>
      </c>
      <c r="D1730" s="8">
        <v>190000318</v>
      </c>
      <c r="E1730" s="8">
        <v>0</v>
      </c>
      <c r="F1730" s="8" t="s">
        <v>3533</v>
      </c>
      <c r="G1730" s="8" t="s">
        <v>3534</v>
      </c>
      <c r="H1730" s="8" t="s">
        <v>106</v>
      </c>
      <c r="I1730" s="8">
        <v>1</v>
      </c>
      <c r="J1730" s="8">
        <v>2</v>
      </c>
      <c r="K1730" s="8">
        <v>1</v>
      </c>
      <c r="L1730" s="8" t="s">
        <v>1449</v>
      </c>
      <c r="M1730" s="8" t="s">
        <v>53</v>
      </c>
      <c r="N1730" s="8"/>
      <c r="O1730" s="8" t="s">
        <v>38</v>
      </c>
      <c r="P1730" s="9">
        <v>13820.5</v>
      </c>
      <c r="Q1730" s="9">
        <v>0</v>
      </c>
      <c r="R1730" s="9">
        <v>0</v>
      </c>
      <c r="S1730" s="9">
        <v>0</v>
      </c>
      <c r="T1730" s="9">
        <f t="shared" si="239"/>
        <v>13820.5</v>
      </c>
      <c r="U1730" s="9">
        <v>-13129.47</v>
      </c>
      <c r="V1730" s="9">
        <v>0</v>
      </c>
      <c r="W1730" s="9">
        <v>0</v>
      </c>
      <c r="X1730" s="9">
        <v>0</v>
      </c>
      <c r="Y1730" s="9">
        <v>0</v>
      </c>
      <c r="Z1730" s="9">
        <v>0</v>
      </c>
      <c r="AA1730" s="9">
        <f t="shared" si="242"/>
        <v>-13129.47</v>
      </c>
      <c r="AB1730" s="9">
        <v>0</v>
      </c>
      <c r="AC1730" s="9">
        <f t="shared" si="240"/>
        <v>691.03000000000065</v>
      </c>
      <c r="AD1730" s="9">
        <f t="shared" si="241"/>
        <v>691.03000000000065</v>
      </c>
    </row>
    <row r="1731" spans="1:30" x14ac:dyDescent="0.3">
      <c r="A1731" s="8" t="s">
        <v>30</v>
      </c>
      <c r="B1731" s="8" t="s">
        <v>2890</v>
      </c>
      <c r="C1731" s="8">
        <v>1900</v>
      </c>
      <c r="D1731" s="8">
        <v>190000340</v>
      </c>
      <c r="E1731" s="8">
        <v>0</v>
      </c>
      <c r="F1731" s="8" t="s">
        <v>3535</v>
      </c>
      <c r="G1731" s="8" t="s">
        <v>196</v>
      </c>
      <c r="H1731" s="8" t="s">
        <v>106</v>
      </c>
      <c r="I1731" s="8">
        <v>4</v>
      </c>
      <c r="J1731" s="8">
        <v>2</v>
      </c>
      <c r="K1731" s="8">
        <v>4</v>
      </c>
      <c r="L1731" s="8" t="s">
        <v>153</v>
      </c>
      <c r="M1731" s="8" t="s">
        <v>53</v>
      </c>
      <c r="N1731" s="8"/>
      <c r="O1731" s="8" t="s">
        <v>38</v>
      </c>
      <c r="P1731" s="9">
        <v>104445</v>
      </c>
      <c r="Q1731" s="9">
        <v>0</v>
      </c>
      <c r="R1731" s="9">
        <v>0</v>
      </c>
      <c r="S1731" s="9">
        <v>0</v>
      </c>
      <c r="T1731" s="9">
        <f t="shared" si="239"/>
        <v>104445</v>
      </c>
      <c r="U1731" s="9">
        <v>-99222.75</v>
      </c>
      <c r="V1731" s="9">
        <v>0</v>
      </c>
      <c r="W1731" s="9">
        <v>0</v>
      </c>
      <c r="X1731" s="9">
        <v>0</v>
      </c>
      <c r="Y1731" s="9">
        <v>0</v>
      </c>
      <c r="Z1731" s="9">
        <v>0</v>
      </c>
      <c r="AA1731" s="9">
        <f t="shared" si="242"/>
        <v>-99222.75</v>
      </c>
      <c r="AB1731" s="9">
        <v>0</v>
      </c>
      <c r="AC1731" s="9">
        <f t="shared" si="240"/>
        <v>5222.25</v>
      </c>
      <c r="AD1731" s="9">
        <f t="shared" si="241"/>
        <v>5222.25</v>
      </c>
    </row>
    <row r="1732" spans="1:30" x14ac:dyDescent="0.3">
      <c r="A1732" s="8" t="s">
        <v>30</v>
      </c>
      <c r="B1732" s="8" t="s">
        <v>2890</v>
      </c>
      <c r="C1732" s="8">
        <v>1900</v>
      </c>
      <c r="D1732" s="8">
        <v>190000522</v>
      </c>
      <c r="E1732" s="8">
        <v>0</v>
      </c>
      <c r="F1732" s="8" t="s">
        <v>3536</v>
      </c>
      <c r="G1732" s="8" t="s">
        <v>1949</v>
      </c>
      <c r="H1732" s="8" t="s">
        <v>106</v>
      </c>
      <c r="I1732" s="8">
        <v>1</v>
      </c>
      <c r="J1732" s="8">
        <v>3</v>
      </c>
      <c r="K1732" s="8">
        <v>0</v>
      </c>
      <c r="L1732" s="8" t="s">
        <v>409</v>
      </c>
      <c r="M1732" s="8" t="s">
        <v>3537</v>
      </c>
      <c r="N1732" s="8"/>
      <c r="O1732" s="8" t="s">
        <v>38</v>
      </c>
      <c r="P1732" s="9">
        <v>13125</v>
      </c>
      <c r="Q1732" s="9">
        <v>0</v>
      </c>
      <c r="R1732" s="9">
        <v>0</v>
      </c>
      <c r="S1732" s="9">
        <v>0</v>
      </c>
      <c r="T1732" s="9">
        <f t="shared" si="239"/>
        <v>13125</v>
      </c>
      <c r="U1732" s="9">
        <v>-12468.75</v>
      </c>
      <c r="V1732" s="9">
        <v>0</v>
      </c>
      <c r="W1732" s="9">
        <v>0</v>
      </c>
      <c r="X1732" s="9">
        <v>0</v>
      </c>
      <c r="Y1732" s="9">
        <v>0</v>
      </c>
      <c r="Z1732" s="9">
        <v>0</v>
      </c>
      <c r="AA1732" s="9">
        <f t="shared" si="242"/>
        <v>-12468.75</v>
      </c>
      <c r="AB1732" s="9">
        <v>0</v>
      </c>
      <c r="AC1732" s="9">
        <f t="shared" si="240"/>
        <v>656.25</v>
      </c>
      <c r="AD1732" s="9">
        <f t="shared" si="241"/>
        <v>656.25</v>
      </c>
    </row>
    <row r="1733" spans="1:30" x14ac:dyDescent="0.3">
      <c r="A1733" s="8" t="s">
        <v>30</v>
      </c>
      <c r="B1733" s="8" t="s">
        <v>2890</v>
      </c>
      <c r="C1733" s="8">
        <v>1900</v>
      </c>
      <c r="D1733" s="8">
        <v>190000686</v>
      </c>
      <c r="E1733" s="8">
        <v>0</v>
      </c>
      <c r="F1733" s="8" t="s">
        <v>3538</v>
      </c>
      <c r="G1733" s="8" t="s">
        <v>502</v>
      </c>
      <c r="H1733" s="8" t="s">
        <v>106</v>
      </c>
      <c r="I1733" s="8">
        <v>2</v>
      </c>
      <c r="J1733" s="8">
        <v>3</v>
      </c>
      <c r="K1733" s="8">
        <v>0</v>
      </c>
      <c r="L1733" s="8" t="s">
        <v>416</v>
      </c>
      <c r="M1733" s="8" t="s">
        <v>3539</v>
      </c>
      <c r="N1733" s="8"/>
      <c r="O1733" s="8" t="s">
        <v>38</v>
      </c>
      <c r="P1733" s="9">
        <v>69600</v>
      </c>
      <c r="Q1733" s="9">
        <v>0</v>
      </c>
      <c r="R1733" s="9">
        <v>0</v>
      </c>
      <c r="S1733" s="9">
        <v>0</v>
      </c>
      <c r="T1733" s="9">
        <f t="shared" ref="T1733:T1796" si="246">P1733+Q1733+R1733+S1733</f>
        <v>69600</v>
      </c>
      <c r="U1733" s="9">
        <v>-66120</v>
      </c>
      <c r="V1733" s="9">
        <v>0</v>
      </c>
      <c r="W1733" s="9">
        <v>0</v>
      </c>
      <c r="X1733" s="9">
        <v>0</v>
      </c>
      <c r="Y1733" s="9">
        <v>0</v>
      </c>
      <c r="Z1733" s="9">
        <v>0</v>
      </c>
      <c r="AA1733" s="9">
        <f t="shared" si="242"/>
        <v>-66120</v>
      </c>
      <c r="AB1733" s="9">
        <v>0</v>
      </c>
      <c r="AC1733" s="9">
        <f t="shared" ref="AC1733:AC1796" si="247">P1733+U1733</f>
        <v>3480</v>
      </c>
      <c r="AD1733" s="9">
        <f t="shared" ref="AD1733:AD1796" si="248">T1733+AA1733</f>
        <v>3480</v>
      </c>
    </row>
    <row r="1734" spans="1:30" x14ac:dyDescent="0.3">
      <c r="A1734" s="8" t="s">
        <v>30</v>
      </c>
      <c r="B1734" s="8" t="s">
        <v>2890</v>
      </c>
      <c r="C1734" s="8">
        <v>1900</v>
      </c>
      <c r="D1734" s="8">
        <v>190000722</v>
      </c>
      <c r="E1734" s="8">
        <v>0</v>
      </c>
      <c r="F1734" s="8" t="s">
        <v>3540</v>
      </c>
      <c r="G1734" s="8" t="s">
        <v>3541</v>
      </c>
      <c r="H1734" s="8" t="s">
        <v>106</v>
      </c>
      <c r="I1734" s="8">
        <v>5</v>
      </c>
      <c r="J1734" s="8">
        <v>3</v>
      </c>
      <c r="K1734" s="8">
        <v>0</v>
      </c>
      <c r="L1734" s="8" t="s">
        <v>1273</v>
      </c>
      <c r="M1734" s="8" t="s">
        <v>2430</v>
      </c>
      <c r="N1734" s="8"/>
      <c r="O1734" s="8" t="s">
        <v>38</v>
      </c>
      <c r="P1734" s="9">
        <v>174000</v>
      </c>
      <c r="Q1734" s="9">
        <v>0</v>
      </c>
      <c r="R1734" s="9">
        <v>0</v>
      </c>
      <c r="S1734" s="9">
        <v>0</v>
      </c>
      <c r="T1734" s="9">
        <f t="shared" si="246"/>
        <v>174000</v>
      </c>
      <c r="U1734" s="9">
        <v>-165300</v>
      </c>
      <c r="V1734" s="9">
        <v>0</v>
      </c>
      <c r="W1734" s="9">
        <v>0</v>
      </c>
      <c r="X1734" s="9">
        <v>0</v>
      </c>
      <c r="Y1734" s="9">
        <v>0</v>
      </c>
      <c r="Z1734" s="9">
        <v>0</v>
      </c>
      <c r="AA1734" s="9">
        <f t="shared" si="242"/>
        <v>-165300</v>
      </c>
      <c r="AB1734" s="9">
        <v>0</v>
      </c>
      <c r="AC1734" s="9">
        <f t="shared" si="247"/>
        <v>8700</v>
      </c>
      <c r="AD1734" s="9">
        <f t="shared" si="248"/>
        <v>8700</v>
      </c>
    </row>
    <row r="1735" spans="1:30" x14ac:dyDescent="0.3">
      <c r="A1735" s="8" t="s">
        <v>30</v>
      </c>
      <c r="B1735" s="8" t="s">
        <v>2890</v>
      </c>
      <c r="C1735" s="8">
        <v>1900</v>
      </c>
      <c r="D1735" s="8">
        <v>190000723</v>
      </c>
      <c r="E1735" s="8">
        <v>0</v>
      </c>
      <c r="F1735" s="8" t="s">
        <v>3542</v>
      </c>
      <c r="G1735" s="8" t="s">
        <v>3543</v>
      </c>
      <c r="H1735" s="8" t="s">
        <v>106</v>
      </c>
      <c r="I1735" s="8">
        <v>2</v>
      </c>
      <c r="J1735" s="8">
        <v>3</v>
      </c>
      <c r="K1735" s="8">
        <v>0</v>
      </c>
      <c r="L1735" s="8" t="s">
        <v>1273</v>
      </c>
      <c r="M1735" s="8" t="s">
        <v>2430</v>
      </c>
      <c r="N1735" s="8"/>
      <c r="O1735" s="8" t="s">
        <v>38</v>
      </c>
      <c r="P1735" s="9">
        <v>69400</v>
      </c>
      <c r="Q1735" s="9">
        <v>0</v>
      </c>
      <c r="R1735" s="9">
        <v>0</v>
      </c>
      <c r="S1735" s="9">
        <v>0</v>
      </c>
      <c r="T1735" s="9">
        <f t="shared" si="246"/>
        <v>69400</v>
      </c>
      <c r="U1735" s="9">
        <v>-65930</v>
      </c>
      <c r="V1735" s="9">
        <v>0</v>
      </c>
      <c r="W1735" s="9">
        <v>0</v>
      </c>
      <c r="X1735" s="9">
        <v>0</v>
      </c>
      <c r="Y1735" s="9">
        <v>0</v>
      </c>
      <c r="Z1735" s="9">
        <v>0</v>
      </c>
      <c r="AA1735" s="9">
        <f t="shared" si="242"/>
        <v>-65930</v>
      </c>
      <c r="AB1735" s="9">
        <v>0</v>
      </c>
      <c r="AC1735" s="9">
        <f t="shared" si="247"/>
        <v>3470</v>
      </c>
      <c r="AD1735" s="9">
        <f t="shared" si="248"/>
        <v>3470</v>
      </c>
    </row>
    <row r="1736" spans="1:30" x14ac:dyDescent="0.3">
      <c r="A1736" s="8" t="s">
        <v>30</v>
      </c>
      <c r="B1736" s="8" t="s">
        <v>2890</v>
      </c>
      <c r="C1736" s="8">
        <v>1900</v>
      </c>
      <c r="D1736" s="8">
        <v>190000741</v>
      </c>
      <c r="E1736" s="8">
        <v>0</v>
      </c>
      <c r="F1736" s="8" t="s">
        <v>3544</v>
      </c>
      <c r="G1736" s="8" t="s">
        <v>3545</v>
      </c>
      <c r="H1736" s="8" t="s">
        <v>106</v>
      </c>
      <c r="I1736" s="8">
        <v>1</v>
      </c>
      <c r="J1736" s="8">
        <v>3</v>
      </c>
      <c r="K1736" s="8">
        <v>0</v>
      </c>
      <c r="L1736" s="8" t="s">
        <v>91</v>
      </c>
      <c r="M1736" s="8" t="s">
        <v>3272</v>
      </c>
      <c r="N1736" s="8"/>
      <c r="O1736" s="8" t="s">
        <v>38</v>
      </c>
      <c r="P1736" s="9">
        <v>23433.3</v>
      </c>
      <c r="Q1736" s="9">
        <v>0</v>
      </c>
      <c r="R1736" s="9">
        <v>0</v>
      </c>
      <c r="S1736" s="9">
        <v>0</v>
      </c>
      <c r="T1736" s="9">
        <f t="shared" si="246"/>
        <v>23433.3</v>
      </c>
      <c r="U1736" s="9">
        <v>-22261.63</v>
      </c>
      <c r="V1736" s="9">
        <v>0</v>
      </c>
      <c r="W1736" s="9">
        <v>0</v>
      </c>
      <c r="X1736" s="9">
        <v>0</v>
      </c>
      <c r="Y1736" s="9">
        <v>0</v>
      </c>
      <c r="Z1736" s="9">
        <v>0</v>
      </c>
      <c r="AA1736" s="9">
        <f t="shared" si="242"/>
        <v>-22261.63</v>
      </c>
      <c r="AB1736" s="9">
        <v>0</v>
      </c>
      <c r="AC1736" s="9">
        <f t="shared" si="247"/>
        <v>1171.6699999999983</v>
      </c>
      <c r="AD1736" s="9">
        <f t="shared" si="248"/>
        <v>1171.6699999999983</v>
      </c>
    </row>
    <row r="1737" spans="1:30" x14ac:dyDescent="0.3">
      <c r="A1737" s="8" t="s">
        <v>30</v>
      </c>
      <c r="B1737" s="8" t="s">
        <v>2890</v>
      </c>
      <c r="C1737" s="8">
        <v>1900</v>
      </c>
      <c r="D1737" s="8">
        <v>190000767</v>
      </c>
      <c r="E1737" s="8">
        <v>0</v>
      </c>
      <c r="F1737" s="8" t="s">
        <v>3546</v>
      </c>
      <c r="G1737" s="8" t="s">
        <v>3547</v>
      </c>
      <c r="H1737" s="8" t="s">
        <v>106</v>
      </c>
      <c r="I1737" s="8">
        <v>2</v>
      </c>
      <c r="J1737" s="8">
        <v>1</v>
      </c>
      <c r="K1737" s="8">
        <v>4</v>
      </c>
      <c r="L1737" s="8" t="s">
        <v>1285</v>
      </c>
      <c r="M1737" s="8" t="s">
        <v>1285</v>
      </c>
      <c r="N1737" s="8"/>
      <c r="O1737" s="8" t="s">
        <v>38</v>
      </c>
      <c r="P1737" s="9">
        <v>10761</v>
      </c>
      <c r="Q1737" s="9">
        <v>0</v>
      </c>
      <c r="R1737" s="9">
        <v>0</v>
      </c>
      <c r="S1737" s="9">
        <v>0</v>
      </c>
      <c r="T1737" s="9">
        <f t="shared" si="246"/>
        <v>10761</v>
      </c>
      <c r="U1737" s="9">
        <v>-10222.950000000001</v>
      </c>
      <c r="V1737" s="9">
        <v>0</v>
      </c>
      <c r="W1737" s="9">
        <v>0</v>
      </c>
      <c r="X1737" s="9">
        <v>0</v>
      </c>
      <c r="Y1737" s="9">
        <v>0</v>
      </c>
      <c r="Z1737" s="9">
        <v>0</v>
      </c>
      <c r="AA1737" s="9">
        <f t="shared" si="242"/>
        <v>-10222.950000000001</v>
      </c>
      <c r="AB1737" s="9">
        <v>0</v>
      </c>
      <c r="AC1737" s="9">
        <f t="shared" si="247"/>
        <v>538.04999999999927</v>
      </c>
      <c r="AD1737" s="9">
        <f t="shared" si="248"/>
        <v>538.04999999999927</v>
      </c>
    </row>
    <row r="1738" spans="1:30" x14ac:dyDescent="0.3">
      <c r="A1738" s="8" t="s">
        <v>30</v>
      </c>
      <c r="B1738" s="8" t="s">
        <v>2890</v>
      </c>
      <c r="C1738" s="8">
        <v>1900</v>
      </c>
      <c r="D1738" s="8">
        <v>190000874</v>
      </c>
      <c r="E1738" s="8">
        <v>0</v>
      </c>
      <c r="F1738" s="8" t="s">
        <v>3548</v>
      </c>
      <c r="G1738" s="8" t="s">
        <v>3549</v>
      </c>
      <c r="H1738" s="8" t="s">
        <v>106</v>
      </c>
      <c r="I1738" s="8">
        <v>1</v>
      </c>
      <c r="J1738" s="8">
        <v>3</v>
      </c>
      <c r="K1738" s="8">
        <v>0</v>
      </c>
      <c r="L1738" s="8" t="s">
        <v>537</v>
      </c>
      <c r="M1738" s="8" t="s">
        <v>3550</v>
      </c>
      <c r="N1738" s="8"/>
      <c r="O1738" s="8" t="s">
        <v>38</v>
      </c>
      <c r="P1738" s="9">
        <v>62000</v>
      </c>
      <c r="Q1738" s="9">
        <v>0</v>
      </c>
      <c r="R1738" s="9">
        <v>0</v>
      </c>
      <c r="S1738" s="9">
        <v>0</v>
      </c>
      <c r="T1738" s="9">
        <f t="shared" si="246"/>
        <v>62000</v>
      </c>
      <c r="U1738" s="9">
        <v>-58900</v>
      </c>
      <c r="V1738" s="9">
        <v>0</v>
      </c>
      <c r="W1738" s="9">
        <v>0</v>
      </c>
      <c r="X1738" s="9">
        <v>0</v>
      </c>
      <c r="Y1738" s="9">
        <v>0</v>
      </c>
      <c r="Z1738" s="9">
        <v>0</v>
      </c>
      <c r="AA1738" s="9">
        <f t="shared" si="242"/>
        <v>-58900</v>
      </c>
      <c r="AB1738" s="9">
        <v>0</v>
      </c>
      <c r="AC1738" s="9">
        <f t="shared" si="247"/>
        <v>3100</v>
      </c>
      <c r="AD1738" s="9">
        <f t="shared" si="248"/>
        <v>3100</v>
      </c>
    </row>
    <row r="1739" spans="1:30" x14ac:dyDescent="0.3">
      <c r="A1739" s="8" t="s">
        <v>30</v>
      </c>
      <c r="B1739" s="8" t="s">
        <v>2890</v>
      </c>
      <c r="C1739" s="8">
        <v>1900</v>
      </c>
      <c r="D1739" s="8">
        <v>190000931</v>
      </c>
      <c r="E1739" s="8">
        <v>0</v>
      </c>
      <c r="F1739" s="8" t="s">
        <v>3551</v>
      </c>
      <c r="G1739" s="8" t="s">
        <v>2561</v>
      </c>
      <c r="H1739" s="8" t="s">
        <v>106</v>
      </c>
      <c r="I1739" s="8">
        <v>4</v>
      </c>
      <c r="J1739" s="8">
        <v>0</v>
      </c>
      <c r="K1739" s="8">
        <v>3</v>
      </c>
      <c r="L1739" s="8" t="s">
        <v>3359</v>
      </c>
      <c r="M1739" s="8" t="s">
        <v>3359</v>
      </c>
      <c r="N1739" s="8"/>
      <c r="O1739" s="8" t="s">
        <v>38</v>
      </c>
      <c r="P1739" s="9">
        <v>10399.98</v>
      </c>
      <c r="Q1739" s="9">
        <v>0</v>
      </c>
      <c r="R1739" s="9">
        <v>0</v>
      </c>
      <c r="S1739" s="9">
        <v>0</v>
      </c>
      <c r="T1739" s="9">
        <f t="shared" si="246"/>
        <v>10399.98</v>
      </c>
      <c r="U1739" s="9">
        <v>-9879.98</v>
      </c>
      <c r="V1739" s="9">
        <v>0</v>
      </c>
      <c r="W1739" s="9">
        <v>0</v>
      </c>
      <c r="X1739" s="9">
        <v>0</v>
      </c>
      <c r="Y1739" s="9">
        <v>0</v>
      </c>
      <c r="Z1739" s="9">
        <v>0</v>
      </c>
      <c r="AA1739" s="9">
        <f t="shared" si="242"/>
        <v>-9879.98</v>
      </c>
      <c r="AB1739" s="9">
        <v>0</v>
      </c>
      <c r="AC1739" s="9">
        <f t="shared" si="247"/>
        <v>520</v>
      </c>
      <c r="AD1739" s="9">
        <f t="shared" si="248"/>
        <v>520</v>
      </c>
    </row>
    <row r="1740" spans="1:30" x14ac:dyDescent="0.3">
      <c r="A1740" s="8" t="s">
        <v>30</v>
      </c>
      <c r="B1740" s="8" t="s">
        <v>2890</v>
      </c>
      <c r="C1740" s="8">
        <v>1900</v>
      </c>
      <c r="D1740" s="8">
        <v>190000932</v>
      </c>
      <c r="E1740" s="8">
        <v>0</v>
      </c>
      <c r="F1740" s="8" t="s">
        <v>3552</v>
      </c>
      <c r="G1740" s="8" t="s">
        <v>3553</v>
      </c>
      <c r="H1740" s="8" t="s">
        <v>106</v>
      </c>
      <c r="I1740" s="8">
        <v>1</v>
      </c>
      <c r="J1740" s="8">
        <v>0</v>
      </c>
      <c r="K1740" s="8">
        <v>1</v>
      </c>
      <c r="L1740" s="8" t="s">
        <v>3359</v>
      </c>
      <c r="M1740" s="8" t="s">
        <v>3359</v>
      </c>
      <c r="N1740" s="8"/>
      <c r="O1740" s="8" t="s">
        <v>38</v>
      </c>
      <c r="P1740" s="9">
        <v>10813.75</v>
      </c>
      <c r="Q1740" s="9">
        <v>0</v>
      </c>
      <c r="R1740" s="9">
        <v>0</v>
      </c>
      <c r="S1740" s="9">
        <v>0</v>
      </c>
      <c r="T1740" s="9">
        <f t="shared" si="246"/>
        <v>10813.75</v>
      </c>
      <c r="U1740" s="9">
        <v>-10273.06</v>
      </c>
      <c r="V1740" s="9">
        <v>0</v>
      </c>
      <c r="W1740" s="9">
        <v>0</v>
      </c>
      <c r="X1740" s="9">
        <v>0</v>
      </c>
      <c r="Y1740" s="9">
        <v>0</v>
      </c>
      <c r="Z1740" s="9">
        <v>0</v>
      </c>
      <c r="AA1740" s="9">
        <f t="shared" si="242"/>
        <v>-10273.06</v>
      </c>
      <c r="AB1740" s="9">
        <v>0</v>
      </c>
      <c r="AC1740" s="9">
        <f t="shared" si="247"/>
        <v>540.69000000000051</v>
      </c>
      <c r="AD1740" s="9">
        <f t="shared" si="248"/>
        <v>540.69000000000051</v>
      </c>
    </row>
    <row r="1741" spans="1:30" x14ac:dyDescent="0.3">
      <c r="A1741" s="8" t="s">
        <v>30</v>
      </c>
      <c r="B1741" s="8" t="s">
        <v>2890</v>
      </c>
      <c r="C1741" s="8">
        <v>1900</v>
      </c>
      <c r="D1741" s="8">
        <v>190000933</v>
      </c>
      <c r="E1741" s="8">
        <v>0</v>
      </c>
      <c r="F1741" s="8" t="s">
        <v>3554</v>
      </c>
      <c r="G1741" s="8" t="s">
        <v>499</v>
      </c>
      <c r="H1741" s="8" t="s">
        <v>106</v>
      </c>
      <c r="I1741" s="8">
        <v>1</v>
      </c>
      <c r="J1741" s="8">
        <v>1</v>
      </c>
      <c r="K1741" s="8">
        <v>2</v>
      </c>
      <c r="L1741" s="8" t="s">
        <v>3359</v>
      </c>
      <c r="M1741" s="8" t="s">
        <v>3359</v>
      </c>
      <c r="N1741" s="8"/>
      <c r="O1741" s="8" t="s">
        <v>38</v>
      </c>
      <c r="P1741" s="9">
        <v>34700</v>
      </c>
      <c r="Q1741" s="9">
        <v>0</v>
      </c>
      <c r="R1741" s="9">
        <v>0</v>
      </c>
      <c r="S1741" s="9">
        <v>0</v>
      </c>
      <c r="T1741" s="9">
        <f t="shared" si="246"/>
        <v>34700</v>
      </c>
      <c r="U1741" s="9">
        <v>-32965</v>
      </c>
      <c r="V1741" s="9">
        <v>0</v>
      </c>
      <c r="W1741" s="9">
        <v>0</v>
      </c>
      <c r="X1741" s="9">
        <v>0</v>
      </c>
      <c r="Y1741" s="9">
        <v>0</v>
      </c>
      <c r="Z1741" s="9">
        <v>0</v>
      </c>
      <c r="AA1741" s="9">
        <f t="shared" si="242"/>
        <v>-32965</v>
      </c>
      <c r="AB1741" s="9">
        <v>0</v>
      </c>
      <c r="AC1741" s="9">
        <f t="shared" si="247"/>
        <v>1735</v>
      </c>
      <c r="AD1741" s="9">
        <f t="shared" si="248"/>
        <v>1735</v>
      </c>
    </row>
    <row r="1742" spans="1:30" x14ac:dyDescent="0.3">
      <c r="A1742" s="8" t="s">
        <v>30</v>
      </c>
      <c r="B1742" s="8" t="s">
        <v>2890</v>
      </c>
      <c r="C1742" s="8">
        <v>1900</v>
      </c>
      <c r="D1742" s="8">
        <v>190000955</v>
      </c>
      <c r="E1742" s="8">
        <v>0</v>
      </c>
      <c r="F1742" s="8" t="s">
        <v>3555</v>
      </c>
      <c r="G1742" s="8" t="s">
        <v>3556</v>
      </c>
      <c r="H1742" s="8" t="s">
        <v>106</v>
      </c>
      <c r="I1742" s="8">
        <v>5</v>
      </c>
      <c r="J1742" s="8">
        <v>0</v>
      </c>
      <c r="K1742" s="8">
        <v>10</v>
      </c>
      <c r="L1742" s="8" t="s">
        <v>3406</v>
      </c>
      <c r="M1742" s="8" t="s">
        <v>3406</v>
      </c>
      <c r="N1742" s="8"/>
      <c r="O1742" s="8" t="s">
        <v>38</v>
      </c>
      <c r="P1742" s="9">
        <v>174000</v>
      </c>
      <c r="Q1742" s="9">
        <v>0</v>
      </c>
      <c r="R1742" s="9">
        <v>0</v>
      </c>
      <c r="S1742" s="9">
        <v>0</v>
      </c>
      <c r="T1742" s="9">
        <f t="shared" si="246"/>
        <v>174000</v>
      </c>
      <c r="U1742" s="9">
        <v>-165300</v>
      </c>
      <c r="V1742" s="9">
        <v>0</v>
      </c>
      <c r="W1742" s="9">
        <v>0</v>
      </c>
      <c r="X1742" s="9">
        <v>0</v>
      </c>
      <c r="Y1742" s="9">
        <v>0</v>
      </c>
      <c r="Z1742" s="9">
        <v>0</v>
      </c>
      <c r="AA1742" s="9">
        <f t="shared" si="242"/>
        <v>-165300</v>
      </c>
      <c r="AB1742" s="9">
        <v>0</v>
      </c>
      <c r="AC1742" s="9">
        <f t="shared" si="247"/>
        <v>8700</v>
      </c>
      <c r="AD1742" s="9">
        <f t="shared" si="248"/>
        <v>8700</v>
      </c>
    </row>
    <row r="1743" spans="1:30" x14ac:dyDescent="0.3">
      <c r="A1743" s="8" t="s">
        <v>30</v>
      </c>
      <c r="B1743" s="8" t="s">
        <v>2890</v>
      </c>
      <c r="C1743" s="8">
        <v>1900</v>
      </c>
      <c r="D1743" s="8">
        <v>190000956</v>
      </c>
      <c r="E1743" s="8">
        <v>0</v>
      </c>
      <c r="F1743" s="8" t="s">
        <v>3557</v>
      </c>
      <c r="G1743" s="8" t="s">
        <v>526</v>
      </c>
      <c r="H1743" s="8" t="s">
        <v>106</v>
      </c>
      <c r="I1743" s="8">
        <v>1</v>
      </c>
      <c r="J1743" s="8">
        <v>0</v>
      </c>
      <c r="K1743" s="8">
        <v>10</v>
      </c>
      <c r="L1743" s="8" t="s">
        <v>3406</v>
      </c>
      <c r="M1743" s="8" t="s">
        <v>3406</v>
      </c>
      <c r="N1743" s="8"/>
      <c r="O1743" s="8" t="s">
        <v>38</v>
      </c>
      <c r="P1743" s="9">
        <v>14000</v>
      </c>
      <c r="Q1743" s="9">
        <v>0</v>
      </c>
      <c r="R1743" s="9">
        <v>0</v>
      </c>
      <c r="S1743" s="9">
        <v>0</v>
      </c>
      <c r="T1743" s="9">
        <f t="shared" si="246"/>
        <v>14000</v>
      </c>
      <c r="U1743" s="9">
        <v>-13300</v>
      </c>
      <c r="V1743" s="9">
        <v>0</v>
      </c>
      <c r="W1743" s="9">
        <v>0</v>
      </c>
      <c r="X1743" s="9">
        <v>0</v>
      </c>
      <c r="Y1743" s="9">
        <v>0</v>
      </c>
      <c r="Z1743" s="9">
        <v>0</v>
      </c>
      <c r="AA1743" s="9">
        <f t="shared" si="242"/>
        <v>-13300</v>
      </c>
      <c r="AB1743" s="9">
        <v>0</v>
      </c>
      <c r="AC1743" s="9">
        <f t="shared" si="247"/>
        <v>700</v>
      </c>
      <c r="AD1743" s="9">
        <f t="shared" si="248"/>
        <v>700</v>
      </c>
    </row>
    <row r="1744" spans="1:30" x14ac:dyDescent="0.3">
      <c r="A1744" s="8" t="s">
        <v>30</v>
      </c>
      <c r="B1744" s="8" t="s">
        <v>2890</v>
      </c>
      <c r="C1744" s="8">
        <v>1900</v>
      </c>
      <c r="D1744" s="8">
        <v>190000957</v>
      </c>
      <c r="E1744" s="8">
        <v>0</v>
      </c>
      <c r="F1744" s="8" t="s">
        <v>3558</v>
      </c>
      <c r="G1744" s="8" t="s">
        <v>3547</v>
      </c>
      <c r="H1744" s="8" t="s">
        <v>106</v>
      </c>
      <c r="I1744" s="8">
        <v>2</v>
      </c>
      <c r="J1744" s="8">
        <v>0</v>
      </c>
      <c r="K1744" s="8">
        <v>1</v>
      </c>
      <c r="L1744" s="8" t="s">
        <v>3406</v>
      </c>
      <c r="M1744" s="8" t="s">
        <v>3406</v>
      </c>
      <c r="N1744" s="8"/>
      <c r="O1744" s="8" t="s">
        <v>38</v>
      </c>
      <c r="P1744" s="9">
        <v>10761</v>
      </c>
      <c r="Q1744" s="9">
        <v>0</v>
      </c>
      <c r="R1744" s="9">
        <v>0</v>
      </c>
      <c r="S1744" s="9">
        <v>0</v>
      </c>
      <c r="T1744" s="9">
        <f t="shared" si="246"/>
        <v>10761</v>
      </c>
      <c r="U1744" s="9">
        <v>-10222.950000000001</v>
      </c>
      <c r="V1744" s="9">
        <v>0</v>
      </c>
      <c r="W1744" s="9">
        <v>0</v>
      </c>
      <c r="X1744" s="9">
        <v>0</v>
      </c>
      <c r="Y1744" s="9">
        <v>0</v>
      </c>
      <c r="Z1744" s="9">
        <v>0</v>
      </c>
      <c r="AA1744" s="9">
        <f t="shared" si="242"/>
        <v>-10222.950000000001</v>
      </c>
      <c r="AB1744" s="9">
        <v>0</v>
      </c>
      <c r="AC1744" s="9">
        <f t="shared" si="247"/>
        <v>538.04999999999927</v>
      </c>
      <c r="AD1744" s="9">
        <f t="shared" si="248"/>
        <v>538.04999999999927</v>
      </c>
    </row>
    <row r="1745" spans="1:30" x14ac:dyDescent="0.3">
      <c r="A1745" s="8" t="s">
        <v>30</v>
      </c>
      <c r="B1745" s="8" t="s">
        <v>2890</v>
      </c>
      <c r="C1745" s="8">
        <v>1900</v>
      </c>
      <c r="D1745" s="8">
        <v>190000959</v>
      </c>
      <c r="E1745" s="8">
        <v>0</v>
      </c>
      <c r="F1745" s="8" t="s">
        <v>3559</v>
      </c>
      <c r="G1745" s="8" t="s">
        <v>3560</v>
      </c>
      <c r="H1745" s="8" t="s">
        <v>106</v>
      </c>
      <c r="I1745" s="8">
        <v>1</v>
      </c>
      <c r="J1745" s="8">
        <v>0</v>
      </c>
      <c r="K1745" s="8">
        <v>1</v>
      </c>
      <c r="L1745" s="8" t="s">
        <v>2708</v>
      </c>
      <c r="M1745" s="8" t="s">
        <v>2708</v>
      </c>
      <c r="N1745" s="8"/>
      <c r="O1745" s="8" t="s">
        <v>38</v>
      </c>
      <c r="P1745" s="9">
        <v>27890.12</v>
      </c>
      <c r="Q1745" s="9">
        <v>0</v>
      </c>
      <c r="R1745" s="9">
        <v>0</v>
      </c>
      <c r="S1745" s="9">
        <v>0</v>
      </c>
      <c r="T1745" s="9">
        <f t="shared" si="246"/>
        <v>27890.12</v>
      </c>
      <c r="U1745" s="9">
        <v>-26495.61</v>
      </c>
      <c r="V1745" s="9">
        <v>0</v>
      </c>
      <c r="W1745" s="9">
        <v>0</v>
      </c>
      <c r="X1745" s="9">
        <v>0</v>
      </c>
      <c r="Y1745" s="9">
        <v>0</v>
      </c>
      <c r="Z1745" s="9">
        <v>0</v>
      </c>
      <c r="AA1745" s="9">
        <f t="shared" si="242"/>
        <v>-26495.61</v>
      </c>
      <c r="AB1745" s="9">
        <v>0</v>
      </c>
      <c r="AC1745" s="9">
        <f t="shared" si="247"/>
        <v>1394.5099999999984</v>
      </c>
      <c r="AD1745" s="9">
        <f t="shared" si="248"/>
        <v>1394.5099999999984</v>
      </c>
    </row>
    <row r="1746" spans="1:30" x14ac:dyDescent="0.3">
      <c r="A1746" s="8" t="s">
        <v>30</v>
      </c>
      <c r="B1746" s="8" t="s">
        <v>2890</v>
      </c>
      <c r="C1746" s="8">
        <v>1900</v>
      </c>
      <c r="D1746" s="8">
        <v>190000969</v>
      </c>
      <c r="E1746" s="8">
        <v>0</v>
      </c>
      <c r="F1746" s="8" t="s">
        <v>3561</v>
      </c>
      <c r="G1746" s="8" t="s">
        <v>499</v>
      </c>
      <c r="H1746" s="8" t="s">
        <v>106</v>
      </c>
      <c r="I1746" s="8">
        <v>3</v>
      </c>
      <c r="J1746" s="8">
        <v>0</v>
      </c>
      <c r="K1746" s="8">
        <v>10</v>
      </c>
      <c r="L1746" s="8" t="s">
        <v>2708</v>
      </c>
      <c r="M1746" s="8" t="s">
        <v>2708</v>
      </c>
      <c r="N1746" s="8"/>
      <c r="O1746" s="8" t="s">
        <v>38</v>
      </c>
      <c r="P1746" s="9">
        <v>104100</v>
      </c>
      <c r="Q1746" s="9">
        <v>0</v>
      </c>
      <c r="R1746" s="9">
        <v>0</v>
      </c>
      <c r="S1746" s="9">
        <v>0</v>
      </c>
      <c r="T1746" s="9">
        <f t="shared" si="246"/>
        <v>104100</v>
      </c>
      <c r="U1746" s="9">
        <v>-98895</v>
      </c>
      <c r="V1746" s="9">
        <v>0</v>
      </c>
      <c r="W1746" s="9">
        <v>0</v>
      </c>
      <c r="X1746" s="9">
        <v>0</v>
      </c>
      <c r="Y1746" s="9">
        <v>0</v>
      </c>
      <c r="Z1746" s="9">
        <v>0</v>
      </c>
      <c r="AA1746" s="9">
        <f t="shared" ref="AA1746:AA1809" si="249">U1746+X1746+Y1746+Z1746-AB1746</f>
        <v>-98895</v>
      </c>
      <c r="AB1746" s="9">
        <v>0</v>
      </c>
      <c r="AC1746" s="9">
        <f t="shared" si="247"/>
        <v>5205</v>
      </c>
      <c r="AD1746" s="9">
        <f t="shared" si="248"/>
        <v>5205</v>
      </c>
    </row>
    <row r="1747" spans="1:30" x14ac:dyDescent="0.3">
      <c r="A1747" s="8" t="s">
        <v>30</v>
      </c>
      <c r="B1747" s="8" t="s">
        <v>2890</v>
      </c>
      <c r="C1747" s="8">
        <v>1900</v>
      </c>
      <c r="D1747" s="8">
        <v>190000995</v>
      </c>
      <c r="E1747" s="8">
        <v>0</v>
      </c>
      <c r="F1747" s="8" t="s">
        <v>3562</v>
      </c>
      <c r="G1747" s="8" t="s">
        <v>3563</v>
      </c>
      <c r="H1747" s="8" t="s">
        <v>106</v>
      </c>
      <c r="I1747" s="8">
        <v>1</v>
      </c>
      <c r="J1747" s="8">
        <v>1</v>
      </c>
      <c r="K1747" s="8">
        <v>0</v>
      </c>
      <c r="L1747" s="8" t="s">
        <v>2936</v>
      </c>
      <c r="M1747" s="8" t="s">
        <v>2936</v>
      </c>
      <c r="N1747" s="8"/>
      <c r="O1747" s="8" t="s">
        <v>38</v>
      </c>
      <c r="P1747" s="9">
        <v>34800</v>
      </c>
      <c r="Q1747" s="9">
        <v>0</v>
      </c>
      <c r="R1747" s="9">
        <v>0</v>
      </c>
      <c r="S1747" s="9">
        <v>0</v>
      </c>
      <c r="T1747" s="9">
        <f t="shared" si="246"/>
        <v>34800</v>
      </c>
      <c r="U1747" s="9">
        <v>-33060</v>
      </c>
      <c r="V1747" s="9">
        <v>0</v>
      </c>
      <c r="W1747" s="9">
        <v>0</v>
      </c>
      <c r="X1747" s="9">
        <v>0</v>
      </c>
      <c r="Y1747" s="9">
        <v>0</v>
      </c>
      <c r="Z1747" s="9">
        <v>0</v>
      </c>
      <c r="AA1747" s="9">
        <f t="shared" si="249"/>
        <v>-33060</v>
      </c>
      <c r="AB1747" s="9">
        <v>0</v>
      </c>
      <c r="AC1747" s="9">
        <f t="shared" si="247"/>
        <v>1740</v>
      </c>
      <c r="AD1747" s="9">
        <f t="shared" si="248"/>
        <v>1740</v>
      </c>
    </row>
    <row r="1748" spans="1:30" x14ac:dyDescent="0.3">
      <c r="A1748" s="8" t="s">
        <v>30</v>
      </c>
      <c r="B1748" s="8" t="s">
        <v>2890</v>
      </c>
      <c r="C1748" s="8">
        <v>1900</v>
      </c>
      <c r="D1748" s="8">
        <v>190000997</v>
      </c>
      <c r="E1748" s="8">
        <v>0</v>
      </c>
      <c r="F1748" s="8" t="s">
        <v>3564</v>
      </c>
      <c r="G1748" s="8" t="s">
        <v>3565</v>
      </c>
      <c r="H1748" s="8" t="s">
        <v>106</v>
      </c>
      <c r="I1748" s="8">
        <v>1</v>
      </c>
      <c r="J1748" s="8">
        <v>1</v>
      </c>
      <c r="K1748" s="8">
        <v>1</v>
      </c>
      <c r="L1748" s="8" t="s">
        <v>2936</v>
      </c>
      <c r="M1748" s="8" t="s">
        <v>2936</v>
      </c>
      <c r="N1748" s="8"/>
      <c r="O1748" s="8" t="s">
        <v>38</v>
      </c>
      <c r="P1748" s="9">
        <v>20760.259999999998</v>
      </c>
      <c r="Q1748" s="9">
        <v>0</v>
      </c>
      <c r="R1748" s="9">
        <v>0</v>
      </c>
      <c r="S1748" s="9">
        <v>0</v>
      </c>
      <c r="T1748" s="9">
        <f t="shared" si="246"/>
        <v>20760.259999999998</v>
      </c>
      <c r="U1748" s="9">
        <v>-19722</v>
      </c>
      <c r="V1748" s="9">
        <v>0</v>
      </c>
      <c r="W1748" s="9">
        <v>0</v>
      </c>
      <c r="X1748" s="9">
        <v>0</v>
      </c>
      <c r="Y1748" s="9">
        <v>0</v>
      </c>
      <c r="Z1748" s="9">
        <v>0</v>
      </c>
      <c r="AA1748" s="9">
        <f t="shared" si="249"/>
        <v>-19722</v>
      </c>
      <c r="AB1748" s="9">
        <v>0</v>
      </c>
      <c r="AC1748" s="9">
        <f t="shared" si="247"/>
        <v>1038.2599999999984</v>
      </c>
      <c r="AD1748" s="9">
        <f t="shared" si="248"/>
        <v>1038.2599999999984</v>
      </c>
    </row>
    <row r="1749" spans="1:30" x14ac:dyDescent="0.3">
      <c r="A1749" s="8" t="s">
        <v>30</v>
      </c>
      <c r="B1749" s="8" t="s">
        <v>2890</v>
      </c>
      <c r="C1749" s="8">
        <v>1900</v>
      </c>
      <c r="D1749" s="8">
        <v>190000998</v>
      </c>
      <c r="E1749" s="8">
        <v>0</v>
      </c>
      <c r="F1749" s="8" t="s">
        <v>3566</v>
      </c>
      <c r="G1749" s="8" t="s">
        <v>3567</v>
      </c>
      <c r="H1749" s="8" t="s">
        <v>106</v>
      </c>
      <c r="I1749" s="8">
        <v>1</v>
      </c>
      <c r="J1749" s="8">
        <v>0</v>
      </c>
      <c r="K1749" s="8">
        <v>1</v>
      </c>
      <c r="L1749" s="8" t="s">
        <v>2936</v>
      </c>
      <c r="M1749" s="8" t="s">
        <v>2936</v>
      </c>
      <c r="N1749" s="8"/>
      <c r="O1749" s="8" t="s">
        <v>38</v>
      </c>
      <c r="P1749" s="9">
        <v>18279.400000000001</v>
      </c>
      <c r="Q1749" s="9">
        <v>0</v>
      </c>
      <c r="R1749" s="9">
        <v>0</v>
      </c>
      <c r="S1749" s="9">
        <v>0</v>
      </c>
      <c r="T1749" s="9">
        <f t="shared" si="246"/>
        <v>18279.400000000001</v>
      </c>
      <c r="U1749" s="9">
        <v>-17365.43</v>
      </c>
      <c r="V1749" s="9">
        <v>0</v>
      </c>
      <c r="W1749" s="9">
        <v>0</v>
      </c>
      <c r="X1749" s="9">
        <v>0</v>
      </c>
      <c r="Y1749" s="9">
        <v>0</v>
      </c>
      <c r="Z1749" s="9">
        <v>0</v>
      </c>
      <c r="AA1749" s="9">
        <f t="shared" si="249"/>
        <v>-17365.43</v>
      </c>
      <c r="AB1749" s="9">
        <v>0</v>
      </c>
      <c r="AC1749" s="9">
        <f t="shared" si="247"/>
        <v>913.97000000000116</v>
      </c>
      <c r="AD1749" s="9">
        <f t="shared" si="248"/>
        <v>913.97000000000116</v>
      </c>
    </row>
    <row r="1750" spans="1:30" x14ac:dyDescent="0.3">
      <c r="A1750" s="8" t="s">
        <v>30</v>
      </c>
      <c r="B1750" s="8" t="s">
        <v>2890</v>
      </c>
      <c r="C1750" s="8">
        <v>1900</v>
      </c>
      <c r="D1750" s="8">
        <v>190000999</v>
      </c>
      <c r="E1750" s="8">
        <v>0</v>
      </c>
      <c r="F1750" s="8" t="s">
        <v>3568</v>
      </c>
      <c r="G1750" s="8" t="s">
        <v>3569</v>
      </c>
      <c r="H1750" s="8" t="s">
        <v>106</v>
      </c>
      <c r="I1750" s="8">
        <v>1</v>
      </c>
      <c r="J1750" s="8">
        <v>0</v>
      </c>
      <c r="K1750" s="8">
        <v>1</v>
      </c>
      <c r="L1750" s="8" t="s">
        <v>2936</v>
      </c>
      <c r="M1750" s="8" t="s">
        <v>2936</v>
      </c>
      <c r="N1750" s="8"/>
      <c r="O1750" s="8" t="s">
        <v>38</v>
      </c>
      <c r="P1750" s="9">
        <v>9850.0499999999993</v>
      </c>
      <c r="Q1750" s="9">
        <v>0</v>
      </c>
      <c r="R1750" s="9">
        <v>0</v>
      </c>
      <c r="S1750" s="9">
        <v>0</v>
      </c>
      <c r="T1750" s="9">
        <f t="shared" si="246"/>
        <v>9850.0499999999993</v>
      </c>
      <c r="U1750" s="9">
        <v>-9357.5499999999993</v>
      </c>
      <c r="V1750" s="9">
        <v>0</v>
      </c>
      <c r="W1750" s="9">
        <v>0</v>
      </c>
      <c r="X1750" s="9">
        <v>0</v>
      </c>
      <c r="Y1750" s="9">
        <v>0</v>
      </c>
      <c r="Z1750" s="9">
        <v>0</v>
      </c>
      <c r="AA1750" s="9">
        <f t="shared" si="249"/>
        <v>-9357.5499999999993</v>
      </c>
      <c r="AB1750" s="9">
        <v>0</v>
      </c>
      <c r="AC1750" s="9">
        <f t="shared" si="247"/>
        <v>492.5</v>
      </c>
      <c r="AD1750" s="9">
        <f t="shared" si="248"/>
        <v>492.5</v>
      </c>
    </row>
    <row r="1751" spans="1:30" x14ac:dyDescent="0.3">
      <c r="A1751" s="8" t="s">
        <v>30</v>
      </c>
      <c r="B1751" s="8" t="s">
        <v>2890</v>
      </c>
      <c r="C1751" s="8">
        <v>1900</v>
      </c>
      <c r="D1751" s="8">
        <v>190001051</v>
      </c>
      <c r="E1751" s="8">
        <v>0</v>
      </c>
      <c r="F1751" s="8" t="s">
        <v>3570</v>
      </c>
      <c r="G1751" s="8" t="s">
        <v>3571</v>
      </c>
      <c r="H1751" s="8" t="s">
        <v>106</v>
      </c>
      <c r="I1751" s="8">
        <v>6</v>
      </c>
      <c r="J1751" s="8">
        <v>0</v>
      </c>
      <c r="K1751" s="8">
        <v>1</v>
      </c>
      <c r="L1751" s="8" t="s">
        <v>1312</v>
      </c>
      <c r="M1751" s="8" t="s">
        <v>1312</v>
      </c>
      <c r="N1751" s="8"/>
      <c r="O1751" s="8" t="s">
        <v>38</v>
      </c>
      <c r="P1751" s="9">
        <v>27419.1</v>
      </c>
      <c r="Q1751" s="9">
        <v>0</v>
      </c>
      <c r="R1751" s="9">
        <v>0</v>
      </c>
      <c r="S1751" s="9">
        <v>0</v>
      </c>
      <c r="T1751" s="9">
        <f t="shared" si="246"/>
        <v>27419.1</v>
      </c>
      <c r="U1751" s="9">
        <v>-26048.14</v>
      </c>
      <c r="V1751" s="9">
        <v>0</v>
      </c>
      <c r="W1751" s="9">
        <v>0</v>
      </c>
      <c r="X1751" s="9">
        <v>0</v>
      </c>
      <c r="Y1751" s="9">
        <v>0</v>
      </c>
      <c r="Z1751" s="9">
        <v>0</v>
      </c>
      <c r="AA1751" s="9">
        <f t="shared" si="249"/>
        <v>-26048.14</v>
      </c>
      <c r="AB1751" s="9">
        <v>0</v>
      </c>
      <c r="AC1751" s="9">
        <f t="shared" si="247"/>
        <v>1370.9599999999991</v>
      </c>
      <c r="AD1751" s="9">
        <f t="shared" si="248"/>
        <v>1370.9599999999991</v>
      </c>
    </row>
    <row r="1752" spans="1:30" x14ac:dyDescent="0.3">
      <c r="A1752" s="8" t="s">
        <v>30</v>
      </c>
      <c r="B1752" s="8" t="s">
        <v>2890</v>
      </c>
      <c r="C1752" s="8">
        <v>1900</v>
      </c>
      <c r="D1752" s="8">
        <v>190001052</v>
      </c>
      <c r="E1752" s="8">
        <v>0</v>
      </c>
      <c r="F1752" s="8" t="s">
        <v>3572</v>
      </c>
      <c r="G1752" s="8" t="s">
        <v>134</v>
      </c>
      <c r="H1752" s="8" t="s">
        <v>106</v>
      </c>
      <c r="I1752" s="8">
        <v>1</v>
      </c>
      <c r="J1752" s="8">
        <v>0</v>
      </c>
      <c r="K1752" s="8">
        <v>1</v>
      </c>
      <c r="L1752" s="8" t="s">
        <v>1312</v>
      </c>
      <c r="M1752" s="8" t="s">
        <v>1312</v>
      </c>
      <c r="N1752" s="8"/>
      <c r="O1752" s="8" t="s">
        <v>38</v>
      </c>
      <c r="P1752" s="9">
        <v>23510</v>
      </c>
      <c r="Q1752" s="9">
        <v>0</v>
      </c>
      <c r="R1752" s="9">
        <v>0</v>
      </c>
      <c r="S1752" s="9">
        <v>0</v>
      </c>
      <c r="T1752" s="9">
        <f t="shared" si="246"/>
        <v>23510</v>
      </c>
      <c r="U1752" s="9">
        <v>-22334.5</v>
      </c>
      <c r="V1752" s="9">
        <v>0</v>
      </c>
      <c r="W1752" s="9">
        <v>0</v>
      </c>
      <c r="X1752" s="9">
        <v>0</v>
      </c>
      <c r="Y1752" s="9">
        <v>0</v>
      </c>
      <c r="Z1752" s="9">
        <v>0</v>
      </c>
      <c r="AA1752" s="9">
        <f t="shared" si="249"/>
        <v>-22334.5</v>
      </c>
      <c r="AB1752" s="9">
        <v>0</v>
      </c>
      <c r="AC1752" s="9">
        <f t="shared" si="247"/>
        <v>1175.5</v>
      </c>
      <c r="AD1752" s="9">
        <f t="shared" si="248"/>
        <v>1175.5</v>
      </c>
    </row>
    <row r="1753" spans="1:30" x14ac:dyDescent="0.3">
      <c r="A1753" s="8" t="s">
        <v>30</v>
      </c>
      <c r="B1753" s="8" t="s">
        <v>2890</v>
      </c>
      <c r="C1753" s="8">
        <v>1900</v>
      </c>
      <c r="D1753" s="8">
        <v>190001053</v>
      </c>
      <c r="E1753" s="8">
        <v>0</v>
      </c>
      <c r="F1753" s="8" t="s">
        <v>3573</v>
      </c>
      <c r="G1753" s="8" t="s">
        <v>3574</v>
      </c>
      <c r="H1753" s="8" t="s">
        <v>106</v>
      </c>
      <c r="I1753" s="8">
        <v>1</v>
      </c>
      <c r="J1753" s="8">
        <v>0</v>
      </c>
      <c r="K1753" s="8">
        <v>8</v>
      </c>
      <c r="L1753" s="8" t="s">
        <v>1312</v>
      </c>
      <c r="M1753" s="8" t="s">
        <v>1312</v>
      </c>
      <c r="N1753" s="8"/>
      <c r="O1753" s="8" t="s">
        <v>38</v>
      </c>
      <c r="P1753" s="9">
        <v>34700</v>
      </c>
      <c r="Q1753" s="9">
        <v>0</v>
      </c>
      <c r="R1753" s="9">
        <v>0</v>
      </c>
      <c r="S1753" s="9">
        <v>0</v>
      </c>
      <c r="T1753" s="9">
        <f t="shared" si="246"/>
        <v>34700</v>
      </c>
      <c r="U1753" s="9">
        <v>-32965</v>
      </c>
      <c r="V1753" s="9">
        <v>0</v>
      </c>
      <c r="W1753" s="9">
        <v>0</v>
      </c>
      <c r="X1753" s="9">
        <v>0</v>
      </c>
      <c r="Y1753" s="9">
        <v>0</v>
      </c>
      <c r="Z1753" s="9">
        <v>0</v>
      </c>
      <c r="AA1753" s="9">
        <f t="shared" si="249"/>
        <v>-32965</v>
      </c>
      <c r="AB1753" s="9">
        <v>0</v>
      </c>
      <c r="AC1753" s="9">
        <f t="shared" si="247"/>
        <v>1735</v>
      </c>
      <c r="AD1753" s="9">
        <f t="shared" si="248"/>
        <v>1735</v>
      </c>
    </row>
    <row r="1754" spans="1:30" x14ac:dyDescent="0.3">
      <c r="A1754" s="8" t="s">
        <v>30</v>
      </c>
      <c r="B1754" s="8" t="s">
        <v>2890</v>
      </c>
      <c r="C1754" s="8">
        <v>1900</v>
      </c>
      <c r="D1754" s="8">
        <v>190001054</v>
      </c>
      <c r="E1754" s="8">
        <v>0</v>
      </c>
      <c r="F1754" s="8" t="s">
        <v>3575</v>
      </c>
      <c r="G1754" s="8" t="s">
        <v>3563</v>
      </c>
      <c r="H1754" s="8" t="s">
        <v>106</v>
      </c>
      <c r="I1754" s="8">
        <v>2</v>
      </c>
      <c r="J1754" s="8">
        <v>0</v>
      </c>
      <c r="K1754" s="8">
        <v>11</v>
      </c>
      <c r="L1754" s="8" t="s">
        <v>1312</v>
      </c>
      <c r="M1754" s="8" t="s">
        <v>1312</v>
      </c>
      <c r="N1754" s="8"/>
      <c r="O1754" s="8" t="s">
        <v>38</v>
      </c>
      <c r="P1754" s="9">
        <v>69600</v>
      </c>
      <c r="Q1754" s="9">
        <v>0</v>
      </c>
      <c r="R1754" s="9">
        <v>0</v>
      </c>
      <c r="S1754" s="9">
        <v>0</v>
      </c>
      <c r="T1754" s="9">
        <f t="shared" si="246"/>
        <v>69600</v>
      </c>
      <c r="U1754" s="9">
        <v>-66120</v>
      </c>
      <c r="V1754" s="9">
        <v>0</v>
      </c>
      <c r="W1754" s="9">
        <v>0</v>
      </c>
      <c r="X1754" s="9">
        <v>0</v>
      </c>
      <c r="Y1754" s="9">
        <v>0</v>
      </c>
      <c r="Z1754" s="9">
        <v>0</v>
      </c>
      <c r="AA1754" s="9">
        <f t="shared" si="249"/>
        <v>-66120</v>
      </c>
      <c r="AB1754" s="9">
        <v>0</v>
      </c>
      <c r="AC1754" s="9">
        <f t="shared" si="247"/>
        <v>3480</v>
      </c>
      <c r="AD1754" s="9">
        <f t="shared" si="248"/>
        <v>3480</v>
      </c>
    </row>
    <row r="1755" spans="1:30" x14ac:dyDescent="0.3">
      <c r="A1755" s="8" t="s">
        <v>30</v>
      </c>
      <c r="B1755" s="8" t="s">
        <v>2890</v>
      </c>
      <c r="C1755" s="8">
        <v>1900</v>
      </c>
      <c r="D1755" s="8">
        <v>190001055</v>
      </c>
      <c r="E1755" s="8">
        <v>0</v>
      </c>
      <c r="F1755" s="8" t="s">
        <v>3576</v>
      </c>
      <c r="G1755" s="8" t="s">
        <v>3577</v>
      </c>
      <c r="H1755" s="8" t="s">
        <v>106</v>
      </c>
      <c r="I1755" s="8">
        <v>1</v>
      </c>
      <c r="J1755" s="8">
        <v>0</v>
      </c>
      <c r="K1755" s="8">
        <v>11</v>
      </c>
      <c r="L1755" s="8" t="s">
        <v>1312</v>
      </c>
      <c r="M1755" s="8" t="s">
        <v>1312</v>
      </c>
      <c r="N1755" s="8"/>
      <c r="O1755" s="8" t="s">
        <v>38</v>
      </c>
      <c r="P1755" s="9">
        <v>34700</v>
      </c>
      <c r="Q1755" s="9">
        <v>0</v>
      </c>
      <c r="R1755" s="9">
        <v>0</v>
      </c>
      <c r="S1755" s="9">
        <v>0</v>
      </c>
      <c r="T1755" s="9">
        <f t="shared" si="246"/>
        <v>34700</v>
      </c>
      <c r="U1755" s="9">
        <v>-32965</v>
      </c>
      <c r="V1755" s="9">
        <v>0</v>
      </c>
      <c r="W1755" s="9">
        <v>0</v>
      </c>
      <c r="X1755" s="9">
        <v>0</v>
      </c>
      <c r="Y1755" s="9">
        <v>0</v>
      </c>
      <c r="Z1755" s="9">
        <v>0</v>
      </c>
      <c r="AA1755" s="9">
        <f t="shared" si="249"/>
        <v>-32965</v>
      </c>
      <c r="AB1755" s="9">
        <v>0</v>
      </c>
      <c r="AC1755" s="9">
        <f t="shared" si="247"/>
        <v>1735</v>
      </c>
      <c r="AD1755" s="9">
        <f t="shared" si="248"/>
        <v>1735</v>
      </c>
    </row>
    <row r="1756" spans="1:30" x14ac:dyDescent="0.3">
      <c r="A1756" s="8" t="s">
        <v>30</v>
      </c>
      <c r="B1756" s="8" t="s">
        <v>2890</v>
      </c>
      <c r="C1756" s="8">
        <v>1900</v>
      </c>
      <c r="D1756" s="8">
        <v>190001056</v>
      </c>
      <c r="E1756" s="8">
        <v>0</v>
      </c>
      <c r="F1756" s="8" t="s">
        <v>3578</v>
      </c>
      <c r="G1756" s="8" t="s">
        <v>3563</v>
      </c>
      <c r="H1756" s="8" t="s">
        <v>106</v>
      </c>
      <c r="I1756" s="8">
        <v>1</v>
      </c>
      <c r="J1756" s="8">
        <v>0</v>
      </c>
      <c r="K1756" s="8">
        <v>9</v>
      </c>
      <c r="L1756" s="8" t="s">
        <v>543</v>
      </c>
      <c r="M1756" s="8" t="s">
        <v>543</v>
      </c>
      <c r="N1756" s="8"/>
      <c r="O1756" s="8" t="s">
        <v>38</v>
      </c>
      <c r="P1756" s="9">
        <v>34800</v>
      </c>
      <c r="Q1756" s="9">
        <v>0</v>
      </c>
      <c r="R1756" s="9">
        <v>0</v>
      </c>
      <c r="S1756" s="9">
        <v>0</v>
      </c>
      <c r="T1756" s="9">
        <f t="shared" si="246"/>
        <v>34800</v>
      </c>
      <c r="U1756" s="9">
        <v>-33060</v>
      </c>
      <c r="V1756" s="9">
        <v>0</v>
      </c>
      <c r="W1756" s="9">
        <v>0</v>
      </c>
      <c r="X1756" s="9">
        <v>0</v>
      </c>
      <c r="Y1756" s="9">
        <v>0</v>
      </c>
      <c r="Z1756" s="9">
        <v>0</v>
      </c>
      <c r="AA1756" s="9">
        <f t="shared" si="249"/>
        <v>-33060</v>
      </c>
      <c r="AB1756" s="9">
        <v>0</v>
      </c>
      <c r="AC1756" s="9">
        <f t="shared" si="247"/>
        <v>1740</v>
      </c>
      <c r="AD1756" s="9">
        <f t="shared" si="248"/>
        <v>1740</v>
      </c>
    </row>
    <row r="1757" spans="1:30" x14ac:dyDescent="0.3">
      <c r="A1757" s="8" t="s">
        <v>30</v>
      </c>
      <c r="B1757" s="8" t="s">
        <v>2890</v>
      </c>
      <c r="C1757" s="8">
        <v>1900</v>
      </c>
      <c r="D1757" s="8">
        <v>190001057</v>
      </c>
      <c r="E1757" s="8">
        <v>0</v>
      </c>
      <c r="F1757" s="8" t="s">
        <v>3579</v>
      </c>
      <c r="G1757" s="8" t="s">
        <v>3577</v>
      </c>
      <c r="H1757" s="8" t="s">
        <v>106</v>
      </c>
      <c r="I1757" s="8">
        <v>1</v>
      </c>
      <c r="J1757" s="8">
        <v>0</v>
      </c>
      <c r="K1757" s="8">
        <v>9</v>
      </c>
      <c r="L1757" s="8" t="s">
        <v>543</v>
      </c>
      <c r="M1757" s="8" t="s">
        <v>543</v>
      </c>
      <c r="N1757" s="8"/>
      <c r="O1757" s="8" t="s">
        <v>38</v>
      </c>
      <c r="P1757" s="9">
        <v>34700</v>
      </c>
      <c r="Q1757" s="9">
        <v>0</v>
      </c>
      <c r="R1757" s="9">
        <v>0</v>
      </c>
      <c r="S1757" s="9">
        <v>0</v>
      </c>
      <c r="T1757" s="9">
        <f t="shared" si="246"/>
        <v>34700</v>
      </c>
      <c r="U1757" s="9">
        <v>-32965</v>
      </c>
      <c r="V1757" s="9">
        <v>0</v>
      </c>
      <c r="W1757" s="9">
        <v>0</v>
      </c>
      <c r="X1757" s="9">
        <v>0</v>
      </c>
      <c r="Y1757" s="9">
        <v>0</v>
      </c>
      <c r="Z1757" s="9">
        <v>0</v>
      </c>
      <c r="AA1757" s="9">
        <f t="shared" si="249"/>
        <v>-32965</v>
      </c>
      <c r="AB1757" s="9">
        <v>0</v>
      </c>
      <c r="AC1757" s="9">
        <f t="shared" si="247"/>
        <v>1735</v>
      </c>
      <c r="AD1757" s="9">
        <f t="shared" si="248"/>
        <v>1735</v>
      </c>
    </row>
    <row r="1758" spans="1:30" x14ac:dyDescent="0.3">
      <c r="A1758" s="8" t="s">
        <v>30</v>
      </c>
      <c r="B1758" s="8" t="s">
        <v>2890</v>
      </c>
      <c r="C1758" s="8">
        <v>1900</v>
      </c>
      <c r="D1758" s="8">
        <v>190001058</v>
      </c>
      <c r="E1758" s="8">
        <v>0</v>
      </c>
      <c r="F1758" s="8" t="s">
        <v>3580</v>
      </c>
      <c r="G1758" s="8" t="s">
        <v>3581</v>
      </c>
      <c r="H1758" s="8" t="s">
        <v>106</v>
      </c>
      <c r="I1758" s="8">
        <v>1</v>
      </c>
      <c r="J1758" s="8">
        <v>1</v>
      </c>
      <c r="K1758" s="8">
        <v>1</v>
      </c>
      <c r="L1758" s="8" t="s">
        <v>543</v>
      </c>
      <c r="M1758" s="8" t="s">
        <v>543</v>
      </c>
      <c r="N1758" s="8"/>
      <c r="O1758" s="8" t="s">
        <v>38</v>
      </c>
      <c r="P1758" s="9">
        <v>11650</v>
      </c>
      <c r="Q1758" s="9">
        <v>0</v>
      </c>
      <c r="R1758" s="9">
        <v>0</v>
      </c>
      <c r="S1758" s="9">
        <v>0</v>
      </c>
      <c r="T1758" s="9">
        <f t="shared" si="246"/>
        <v>11650</v>
      </c>
      <c r="U1758" s="9">
        <v>-11067.5</v>
      </c>
      <c r="V1758" s="9">
        <v>0</v>
      </c>
      <c r="W1758" s="9">
        <v>0</v>
      </c>
      <c r="X1758" s="9">
        <v>0</v>
      </c>
      <c r="Y1758" s="9">
        <v>0</v>
      </c>
      <c r="Z1758" s="9">
        <v>0</v>
      </c>
      <c r="AA1758" s="9">
        <f t="shared" si="249"/>
        <v>-11067.5</v>
      </c>
      <c r="AB1758" s="9">
        <v>0</v>
      </c>
      <c r="AC1758" s="9">
        <f t="shared" si="247"/>
        <v>582.5</v>
      </c>
      <c r="AD1758" s="9">
        <f t="shared" si="248"/>
        <v>582.5</v>
      </c>
    </row>
    <row r="1759" spans="1:30" x14ac:dyDescent="0.3">
      <c r="A1759" s="8" t="s">
        <v>30</v>
      </c>
      <c r="B1759" s="8" t="s">
        <v>2890</v>
      </c>
      <c r="C1759" s="8">
        <v>2000</v>
      </c>
      <c r="D1759" s="8">
        <v>200000003</v>
      </c>
      <c r="E1759" s="8">
        <v>0</v>
      </c>
      <c r="F1759" s="8" t="s">
        <v>3582</v>
      </c>
      <c r="G1759" s="8" t="s">
        <v>3583</v>
      </c>
      <c r="H1759" s="8" t="s">
        <v>235</v>
      </c>
      <c r="I1759" s="8">
        <v>145</v>
      </c>
      <c r="J1759" s="8">
        <v>6</v>
      </c>
      <c r="K1759" s="8">
        <v>10</v>
      </c>
      <c r="L1759" s="8" t="s">
        <v>2969</v>
      </c>
      <c r="M1759" s="8" t="s">
        <v>53</v>
      </c>
      <c r="N1759" s="8"/>
      <c r="O1759" s="8" t="s">
        <v>38</v>
      </c>
      <c r="P1759" s="9">
        <v>73051</v>
      </c>
      <c r="Q1759" s="9">
        <v>0</v>
      </c>
      <c r="R1759" s="9">
        <v>0</v>
      </c>
      <c r="S1759" s="9">
        <v>0</v>
      </c>
      <c r="T1759" s="9">
        <f t="shared" si="246"/>
        <v>73051</v>
      </c>
      <c r="U1759" s="9">
        <v>-56514.33</v>
      </c>
      <c r="V1759" s="9">
        <v>-5271</v>
      </c>
      <c r="W1759" s="9">
        <v>0</v>
      </c>
      <c r="X1759" s="9">
        <v>-5271</v>
      </c>
      <c r="Y1759" s="9">
        <v>0</v>
      </c>
      <c r="Z1759" s="9">
        <v>0</v>
      </c>
      <c r="AA1759" s="9">
        <f t="shared" si="249"/>
        <v>-61785.33</v>
      </c>
      <c r="AB1759" s="9">
        <v>0</v>
      </c>
      <c r="AC1759" s="9">
        <f t="shared" si="247"/>
        <v>16536.669999999998</v>
      </c>
      <c r="AD1759" s="9">
        <f t="shared" si="248"/>
        <v>11265.669999999998</v>
      </c>
    </row>
    <row r="1760" spans="1:30" x14ac:dyDescent="0.3">
      <c r="A1760" s="8" t="s">
        <v>30</v>
      </c>
      <c r="B1760" s="8" t="s">
        <v>2890</v>
      </c>
      <c r="C1760" s="8">
        <v>2000</v>
      </c>
      <c r="D1760" s="8">
        <v>200000004</v>
      </c>
      <c r="E1760" s="8">
        <v>0</v>
      </c>
      <c r="F1760" s="8" t="s">
        <v>3584</v>
      </c>
      <c r="G1760" s="8" t="s">
        <v>568</v>
      </c>
      <c r="H1760" s="8" t="s">
        <v>235</v>
      </c>
      <c r="I1760" s="8">
        <v>40</v>
      </c>
      <c r="J1760" s="8">
        <v>7</v>
      </c>
      <c r="K1760" s="8">
        <v>0</v>
      </c>
      <c r="L1760" s="8" t="s">
        <v>310</v>
      </c>
      <c r="M1760" s="8" t="s">
        <v>53</v>
      </c>
      <c r="N1760" s="8"/>
      <c r="O1760" s="8" t="s">
        <v>38</v>
      </c>
      <c r="P1760" s="9">
        <v>495567.01</v>
      </c>
      <c r="Q1760" s="9">
        <v>0</v>
      </c>
      <c r="R1760" s="9">
        <v>0</v>
      </c>
      <c r="S1760" s="9">
        <v>0</v>
      </c>
      <c r="T1760" s="9">
        <f t="shared" si="246"/>
        <v>495567.01</v>
      </c>
      <c r="U1760" s="9">
        <v>-376045.89</v>
      </c>
      <c r="V1760" s="9">
        <v>-35529</v>
      </c>
      <c r="W1760" s="9">
        <v>0</v>
      </c>
      <c r="X1760" s="9">
        <v>-35529</v>
      </c>
      <c r="Y1760" s="9">
        <v>0</v>
      </c>
      <c r="Z1760" s="9">
        <v>0</v>
      </c>
      <c r="AA1760" s="9">
        <f t="shared" si="249"/>
        <v>-411574.89</v>
      </c>
      <c r="AB1760" s="9">
        <v>0</v>
      </c>
      <c r="AC1760" s="9">
        <f t="shared" si="247"/>
        <v>119521.12</v>
      </c>
      <c r="AD1760" s="9">
        <f t="shared" si="248"/>
        <v>83992.12</v>
      </c>
    </row>
    <row r="1761" spans="1:30" x14ac:dyDescent="0.3">
      <c r="A1761" s="8" t="s">
        <v>30</v>
      </c>
      <c r="B1761" s="8" t="s">
        <v>2890</v>
      </c>
      <c r="C1761" s="8">
        <v>2000</v>
      </c>
      <c r="D1761" s="8">
        <v>200000333</v>
      </c>
      <c r="E1761" s="8">
        <v>0</v>
      </c>
      <c r="F1761" s="8" t="s">
        <v>3585</v>
      </c>
      <c r="G1761" s="8" t="s">
        <v>3586</v>
      </c>
      <c r="H1761" s="8" t="s">
        <v>235</v>
      </c>
      <c r="I1761" s="8">
        <v>2</v>
      </c>
      <c r="J1761" s="8">
        <v>2</v>
      </c>
      <c r="K1761" s="8">
        <v>9</v>
      </c>
      <c r="L1761" s="8" t="s">
        <v>3587</v>
      </c>
      <c r="M1761" s="8" t="s">
        <v>53</v>
      </c>
      <c r="N1761" s="8"/>
      <c r="O1761" s="8" t="s">
        <v>38</v>
      </c>
      <c r="P1761" s="9">
        <v>26000</v>
      </c>
      <c r="Q1761" s="9">
        <v>0</v>
      </c>
      <c r="R1761" s="9">
        <v>0</v>
      </c>
      <c r="S1761" s="9">
        <v>0</v>
      </c>
      <c r="T1761" s="9">
        <f t="shared" si="246"/>
        <v>26000</v>
      </c>
      <c r="U1761" s="9">
        <v>-24699.7</v>
      </c>
      <c r="V1761" s="9">
        <v>0</v>
      </c>
      <c r="W1761" s="9">
        <v>0</v>
      </c>
      <c r="X1761" s="9">
        <v>0</v>
      </c>
      <c r="Y1761" s="9">
        <v>0</v>
      </c>
      <c r="Z1761" s="9">
        <v>0</v>
      </c>
      <c r="AA1761" s="9">
        <f t="shared" si="249"/>
        <v>-24699.7</v>
      </c>
      <c r="AB1761" s="9">
        <v>0</v>
      </c>
      <c r="AC1761" s="9">
        <f t="shared" si="247"/>
        <v>1300.2999999999993</v>
      </c>
      <c r="AD1761" s="9">
        <f t="shared" si="248"/>
        <v>1300.2999999999993</v>
      </c>
    </row>
    <row r="1762" spans="1:30" x14ac:dyDescent="0.3">
      <c r="A1762" s="8" t="s">
        <v>30</v>
      </c>
      <c r="B1762" s="8" t="s">
        <v>2890</v>
      </c>
      <c r="C1762" s="8">
        <v>2000</v>
      </c>
      <c r="D1762" s="8">
        <v>200000360</v>
      </c>
      <c r="E1762" s="8">
        <v>0</v>
      </c>
      <c r="F1762" s="8" t="s">
        <v>3588</v>
      </c>
      <c r="G1762" s="8" t="s">
        <v>2940</v>
      </c>
      <c r="H1762" s="8" t="s">
        <v>235</v>
      </c>
      <c r="I1762" s="8">
        <v>1</v>
      </c>
      <c r="J1762" s="8">
        <v>6</v>
      </c>
      <c r="K1762" s="8">
        <v>9</v>
      </c>
      <c r="L1762" s="8" t="s">
        <v>1990</v>
      </c>
      <c r="M1762" s="8" t="s">
        <v>53</v>
      </c>
      <c r="N1762" s="8"/>
      <c r="O1762" s="8" t="s">
        <v>38</v>
      </c>
      <c r="P1762" s="9">
        <v>50380</v>
      </c>
      <c r="Q1762" s="9">
        <v>0</v>
      </c>
      <c r="R1762" s="9">
        <v>0</v>
      </c>
      <c r="S1762" s="9">
        <v>0</v>
      </c>
      <c r="T1762" s="9">
        <f t="shared" si="246"/>
        <v>50380</v>
      </c>
      <c r="U1762" s="9">
        <v>-39290.879999999997</v>
      </c>
      <c r="V1762" s="9">
        <v>-3673</v>
      </c>
      <c r="W1762" s="9">
        <v>0</v>
      </c>
      <c r="X1762" s="9">
        <v>-3673</v>
      </c>
      <c r="Y1762" s="9">
        <v>0</v>
      </c>
      <c r="Z1762" s="9">
        <v>0</v>
      </c>
      <c r="AA1762" s="9">
        <f t="shared" si="249"/>
        <v>-42963.88</v>
      </c>
      <c r="AB1762" s="9">
        <v>0</v>
      </c>
      <c r="AC1762" s="9">
        <f t="shared" si="247"/>
        <v>11089.120000000003</v>
      </c>
      <c r="AD1762" s="9">
        <f t="shared" si="248"/>
        <v>7416.1200000000026</v>
      </c>
    </row>
    <row r="1763" spans="1:30" x14ac:dyDescent="0.3">
      <c r="A1763" s="8" t="s">
        <v>30</v>
      </c>
      <c r="B1763" s="8" t="s">
        <v>2890</v>
      </c>
      <c r="C1763" s="8">
        <v>2000</v>
      </c>
      <c r="D1763" s="8">
        <v>200000391</v>
      </c>
      <c r="E1763" s="8">
        <v>0</v>
      </c>
      <c r="F1763" s="8" t="s">
        <v>3589</v>
      </c>
      <c r="G1763" s="8" t="s">
        <v>3590</v>
      </c>
      <c r="H1763" s="8" t="s">
        <v>235</v>
      </c>
      <c r="I1763" s="8">
        <v>257</v>
      </c>
      <c r="J1763" s="8">
        <v>8</v>
      </c>
      <c r="K1763" s="8">
        <v>4</v>
      </c>
      <c r="L1763" s="8" t="s">
        <v>492</v>
      </c>
      <c r="M1763" s="8" t="s">
        <v>53</v>
      </c>
      <c r="N1763" s="8"/>
      <c r="O1763" s="8" t="s">
        <v>38</v>
      </c>
      <c r="P1763" s="9">
        <v>1110728.56</v>
      </c>
      <c r="Q1763" s="9">
        <v>0</v>
      </c>
      <c r="R1763" s="9">
        <v>0</v>
      </c>
      <c r="S1763" s="9">
        <v>0</v>
      </c>
      <c r="T1763" s="9">
        <f t="shared" si="246"/>
        <v>1110728.56</v>
      </c>
      <c r="U1763" s="9">
        <v>-703584.41</v>
      </c>
      <c r="V1763" s="9">
        <v>-79112</v>
      </c>
      <c r="W1763" s="9">
        <v>0</v>
      </c>
      <c r="X1763" s="9">
        <v>-79112</v>
      </c>
      <c r="Y1763" s="9">
        <v>0</v>
      </c>
      <c r="Z1763" s="9">
        <v>0</v>
      </c>
      <c r="AA1763" s="9">
        <f t="shared" si="249"/>
        <v>-782696.41</v>
      </c>
      <c r="AB1763" s="9">
        <v>0</v>
      </c>
      <c r="AC1763" s="9">
        <f t="shared" si="247"/>
        <v>407144.15</v>
      </c>
      <c r="AD1763" s="9">
        <f t="shared" si="248"/>
        <v>328032.15000000002</v>
      </c>
    </row>
    <row r="1764" spans="1:30" x14ac:dyDescent="0.3">
      <c r="A1764" s="8" t="s">
        <v>30</v>
      </c>
      <c r="B1764" s="8" t="s">
        <v>2890</v>
      </c>
      <c r="C1764" s="8">
        <v>2000</v>
      </c>
      <c r="D1764" s="8">
        <v>200000393</v>
      </c>
      <c r="E1764" s="8">
        <v>0</v>
      </c>
      <c r="F1764" s="8" t="s">
        <v>3591</v>
      </c>
      <c r="G1764" s="8" t="s">
        <v>3592</v>
      </c>
      <c r="H1764" s="8" t="s">
        <v>235</v>
      </c>
      <c r="I1764" s="8">
        <v>30</v>
      </c>
      <c r="J1764" s="8">
        <v>8</v>
      </c>
      <c r="K1764" s="8">
        <v>0</v>
      </c>
      <c r="L1764" s="8" t="s">
        <v>3593</v>
      </c>
      <c r="M1764" s="8" t="s">
        <v>53</v>
      </c>
      <c r="N1764" s="8"/>
      <c r="O1764" s="8" t="s">
        <v>38</v>
      </c>
      <c r="P1764" s="9">
        <v>13736.01</v>
      </c>
      <c r="Q1764" s="9">
        <v>0</v>
      </c>
      <c r="R1764" s="9">
        <v>0</v>
      </c>
      <c r="S1764" s="9">
        <v>0</v>
      </c>
      <c r="T1764" s="9">
        <f t="shared" si="246"/>
        <v>13736.01</v>
      </c>
      <c r="U1764" s="9">
        <v>-8950.06</v>
      </c>
      <c r="V1764" s="9">
        <v>-1025</v>
      </c>
      <c r="W1764" s="9">
        <v>0</v>
      </c>
      <c r="X1764" s="9">
        <v>-1025</v>
      </c>
      <c r="Y1764" s="9">
        <v>0</v>
      </c>
      <c r="Z1764" s="9">
        <v>0</v>
      </c>
      <c r="AA1764" s="9">
        <f t="shared" si="249"/>
        <v>-9975.06</v>
      </c>
      <c r="AB1764" s="9">
        <v>0</v>
      </c>
      <c r="AC1764" s="9">
        <f t="shared" si="247"/>
        <v>4785.9500000000007</v>
      </c>
      <c r="AD1764" s="9">
        <f t="shared" si="248"/>
        <v>3760.9500000000007</v>
      </c>
    </row>
    <row r="1765" spans="1:30" x14ac:dyDescent="0.3">
      <c r="A1765" s="8" t="s">
        <v>30</v>
      </c>
      <c r="B1765" s="8" t="s">
        <v>2890</v>
      </c>
      <c r="C1765" s="8">
        <v>2000</v>
      </c>
      <c r="D1765" s="8">
        <v>200000395</v>
      </c>
      <c r="E1765" s="8">
        <v>0</v>
      </c>
      <c r="F1765" s="8" t="s">
        <v>3594</v>
      </c>
      <c r="G1765" s="8" t="s">
        <v>3595</v>
      </c>
      <c r="H1765" s="8" t="s">
        <v>235</v>
      </c>
      <c r="I1765" s="8">
        <v>10</v>
      </c>
      <c r="J1765" s="8">
        <v>8</v>
      </c>
      <c r="K1765" s="8">
        <v>5</v>
      </c>
      <c r="L1765" s="8" t="s">
        <v>2893</v>
      </c>
      <c r="M1765" s="8" t="s">
        <v>53</v>
      </c>
      <c r="N1765" s="8"/>
      <c r="O1765" s="8" t="s">
        <v>38</v>
      </c>
      <c r="P1765" s="9">
        <v>18990</v>
      </c>
      <c r="Q1765" s="9">
        <v>0</v>
      </c>
      <c r="R1765" s="9">
        <v>0</v>
      </c>
      <c r="S1765" s="9">
        <v>0</v>
      </c>
      <c r="T1765" s="9">
        <f t="shared" si="246"/>
        <v>18990</v>
      </c>
      <c r="U1765" s="9">
        <v>-11892.7</v>
      </c>
      <c r="V1765" s="9">
        <v>-1350</v>
      </c>
      <c r="W1765" s="9">
        <v>0</v>
      </c>
      <c r="X1765" s="9">
        <v>-1350</v>
      </c>
      <c r="Y1765" s="9">
        <v>0</v>
      </c>
      <c r="Z1765" s="9">
        <v>0</v>
      </c>
      <c r="AA1765" s="9">
        <f t="shared" si="249"/>
        <v>-13242.7</v>
      </c>
      <c r="AB1765" s="9">
        <v>0</v>
      </c>
      <c r="AC1765" s="9">
        <f t="shared" si="247"/>
        <v>7097.2999999999993</v>
      </c>
      <c r="AD1765" s="9">
        <f t="shared" si="248"/>
        <v>5747.2999999999993</v>
      </c>
    </row>
    <row r="1766" spans="1:30" x14ac:dyDescent="0.3">
      <c r="A1766" s="8" t="s">
        <v>30</v>
      </c>
      <c r="B1766" s="8" t="s">
        <v>2890</v>
      </c>
      <c r="C1766" s="8">
        <v>2000</v>
      </c>
      <c r="D1766" s="8">
        <v>200000396</v>
      </c>
      <c r="E1766" s="8">
        <v>0</v>
      </c>
      <c r="F1766" s="8" t="s">
        <v>3596</v>
      </c>
      <c r="G1766" s="8" t="s">
        <v>779</v>
      </c>
      <c r="H1766" s="8" t="s">
        <v>235</v>
      </c>
      <c r="I1766" s="8">
        <v>150</v>
      </c>
      <c r="J1766" s="8">
        <v>8</v>
      </c>
      <c r="K1766" s="8">
        <v>5</v>
      </c>
      <c r="L1766" s="8" t="s">
        <v>3597</v>
      </c>
      <c r="M1766" s="8" t="s">
        <v>53</v>
      </c>
      <c r="N1766" s="8"/>
      <c r="O1766" s="8" t="s">
        <v>38</v>
      </c>
      <c r="P1766" s="9">
        <v>139260</v>
      </c>
      <c r="Q1766" s="9">
        <v>0</v>
      </c>
      <c r="R1766" s="9">
        <v>0</v>
      </c>
      <c r="S1766" s="9">
        <v>0</v>
      </c>
      <c r="T1766" s="9">
        <f t="shared" si="246"/>
        <v>139260</v>
      </c>
      <c r="U1766" s="9">
        <v>-87075.03</v>
      </c>
      <c r="V1766" s="9">
        <v>-9927</v>
      </c>
      <c r="W1766" s="9">
        <v>0</v>
      </c>
      <c r="X1766" s="9">
        <v>-9927</v>
      </c>
      <c r="Y1766" s="9">
        <v>0</v>
      </c>
      <c r="Z1766" s="9">
        <v>0</v>
      </c>
      <c r="AA1766" s="9">
        <f t="shared" si="249"/>
        <v>-97002.03</v>
      </c>
      <c r="AB1766" s="9">
        <v>0</v>
      </c>
      <c r="AC1766" s="9">
        <f t="shared" si="247"/>
        <v>52184.97</v>
      </c>
      <c r="AD1766" s="9">
        <f t="shared" si="248"/>
        <v>42257.97</v>
      </c>
    </row>
    <row r="1767" spans="1:30" x14ac:dyDescent="0.3">
      <c r="A1767" s="13" t="s">
        <v>30</v>
      </c>
      <c r="B1767" s="13" t="s">
        <v>2890</v>
      </c>
      <c r="C1767" s="8">
        <v>2000</v>
      </c>
      <c r="D1767" s="8">
        <v>200000397</v>
      </c>
      <c r="E1767" s="8">
        <v>0</v>
      </c>
      <c r="F1767" s="8" t="s">
        <v>3598</v>
      </c>
      <c r="G1767" s="8" t="s">
        <v>3599</v>
      </c>
      <c r="H1767" s="8" t="s">
        <v>235</v>
      </c>
      <c r="I1767" s="8">
        <v>1</v>
      </c>
      <c r="J1767" s="8">
        <v>8</v>
      </c>
      <c r="K1767" s="8">
        <v>4</v>
      </c>
      <c r="L1767" s="8" t="s">
        <v>3600</v>
      </c>
      <c r="M1767" s="8" t="s">
        <v>53</v>
      </c>
      <c r="N1767" s="8"/>
      <c r="O1767" s="8" t="s">
        <v>38</v>
      </c>
      <c r="P1767" s="9">
        <v>39178</v>
      </c>
      <c r="Q1767" s="9">
        <v>0</v>
      </c>
      <c r="R1767" s="9">
        <f>-P1767</f>
        <v>-39178</v>
      </c>
      <c r="S1767" s="9">
        <v>0</v>
      </c>
      <c r="T1767" s="9">
        <f t="shared" si="246"/>
        <v>0</v>
      </c>
      <c r="U1767" s="9">
        <v>-24797.23</v>
      </c>
      <c r="V1767" s="9">
        <v>-2795</v>
      </c>
      <c r="W1767" s="9">
        <v>0</v>
      </c>
      <c r="X1767" s="9">
        <v>-2795</v>
      </c>
      <c r="Y1767" s="9">
        <f>-(U1767+X1767+Z1767)</f>
        <v>27592.23</v>
      </c>
      <c r="Z1767" s="9">
        <v>0</v>
      </c>
      <c r="AA1767" s="9">
        <f>U1767+X1767+Y1767+Z1767</f>
        <v>0</v>
      </c>
      <c r="AB1767" s="9">
        <v>11585.77</v>
      </c>
      <c r="AC1767" s="9">
        <f t="shared" si="247"/>
        <v>14380.77</v>
      </c>
      <c r="AD1767" s="9">
        <f t="shared" si="248"/>
        <v>0</v>
      </c>
    </row>
    <row r="1768" spans="1:30" x14ac:dyDescent="0.3">
      <c r="A1768" s="8" t="s">
        <v>30</v>
      </c>
      <c r="B1768" s="8" t="s">
        <v>2890</v>
      </c>
      <c r="C1768" s="8">
        <v>2000</v>
      </c>
      <c r="D1768" s="8">
        <v>200000400</v>
      </c>
      <c r="E1768" s="8">
        <v>0</v>
      </c>
      <c r="F1768" s="8" t="s">
        <v>3601</v>
      </c>
      <c r="G1768" s="8" t="s">
        <v>3602</v>
      </c>
      <c r="H1768" s="8" t="s">
        <v>235</v>
      </c>
      <c r="I1768" s="8">
        <v>1</v>
      </c>
      <c r="J1768" s="8">
        <v>8</v>
      </c>
      <c r="K1768" s="8">
        <v>8</v>
      </c>
      <c r="L1768" s="8" t="s">
        <v>3603</v>
      </c>
      <c r="M1768" s="8" t="s">
        <v>53</v>
      </c>
      <c r="N1768" s="8"/>
      <c r="O1768" s="8" t="s">
        <v>38</v>
      </c>
      <c r="P1768" s="9">
        <v>591324</v>
      </c>
      <c r="Q1768" s="9">
        <v>0</v>
      </c>
      <c r="R1768" s="9">
        <v>0</v>
      </c>
      <c r="S1768" s="9">
        <v>0</v>
      </c>
      <c r="T1768" s="9">
        <f t="shared" si="246"/>
        <v>591324</v>
      </c>
      <c r="U1768" s="9">
        <v>-356621.76</v>
      </c>
      <c r="V1768" s="9">
        <v>-41960</v>
      </c>
      <c r="W1768" s="9">
        <v>0</v>
      </c>
      <c r="X1768" s="9">
        <v>-41960</v>
      </c>
      <c r="Y1768" s="9">
        <v>0</v>
      </c>
      <c r="Z1768" s="9">
        <v>0</v>
      </c>
      <c r="AA1768" s="9">
        <f t="shared" si="249"/>
        <v>-398581.76000000001</v>
      </c>
      <c r="AB1768" s="9">
        <v>0</v>
      </c>
      <c r="AC1768" s="9">
        <f t="shared" si="247"/>
        <v>234702.24</v>
      </c>
      <c r="AD1768" s="9">
        <f t="shared" si="248"/>
        <v>192742.24</v>
      </c>
    </row>
    <row r="1769" spans="1:30" x14ac:dyDescent="0.3">
      <c r="A1769" s="8" t="s">
        <v>30</v>
      </c>
      <c r="B1769" s="8" t="s">
        <v>2890</v>
      </c>
      <c r="C1769" s="8">
        <v>2000</v>
      </c>
      <c r="D1769" s="8">
        <v>200000415</v>
      </c>
      <c r="E1769" s="8">
        <v>0</v>
      </c>
      <c r="F1769" s="8" t="s">
        <v>3604</v>
      </c>
      <c r="G1769" s="8" t="s">
        <v>3605</v>
      </c>
      <c r="H1769" s="8" t="s">
        <v>235</v>
      </c>
      <c r="I1769" s="8">
        <v>2</v>
      </c>
      <c r="J1769" s="8">
        <v>9</v>
      </c>
      <c r="K1769" s="8">
        <v>1</v>
      </c>
      <c r="L1769" s="8" t="s">
        <v>1996</v>
      </c>
      <c r="M1769" s="8" t="s">
        <v>53</v>
      </c>
      <c r="N1769" s="8"/>
      <c r="O1769" s="8" t="s">
        <v>38</v>
      </c>
      <c r="P1769" s="9">
        <v>35870</v>
      </c>
      <c r="Q1769" s="9">
        <v>0</v>
      </c>
      <c r="R1769" s="9">
        <v>0</v>
      </c>
      <c r="S1769" s="9">
        <v>0</v>
      </c>
      <c r="T1769" s="9">
        <f t="shared" si="246"/>
        <v>35870</v>
      </c>
      <c r="U1769" s="9">
        <v>-20122.21</v>
      </c>
      <c r="V1769" s="9">
        <v>-2563</v>
      </c>
      <c r="W1769" s="9">
        <v>0</v>
      </c>
      <c r="X1769" s="9">
        <v>-2563</v>
      </c>
      <c r="Y1769" s="9">
        <v>0</v>
      </c>
      <c r="Z1769" s="9">
        <v>0</v>
      </c>
      <c r="AA1769" s="9">
        <f t="shared" si="249"/>
        <v>-22685.21</v>
      </c>
      <c r="AB1769" s="9">
        <v>0</v>
      </c>
      <c r="AC1769" s="9">
        <f t="shared" si="247"/>
        <v>15747.79</v>
      </c>
      <c r="AD1769" s="9">
        <f t="shared" si="248"/>
        <v>13184.79</v>
      </c>
    </row>
    <row r="1770" spans="1:30" x14ac:dyDescent="0.3">
      <c r="A1770" s="8" t="s">
        <v>30</v>
      </c>
      <c r="B1770" s="8" t="s">
        <v>2890</v>
      </c>
      <c r="C1770" s="8">
        <v>2000</v>
      </c>
      <c r="D1770" s="8">
        <v>200000416</v>
      </c>
      <c r="E1770" s="8">
        <v>0</v>
      </c>
      <c r="F1770" s="8" t="s">
        <v>3606</v>
      </c>
      <c r="G1770" s="8" t="s">
        <v>3607</v>
      </c>
      <c r="H1770" s="8" t="s">
        <v>235</v>
      </c>
      <c r="I1770" s="8">
        <v>4</v>
      </c>
      <c r="J1770" s="8">
        <v>9</v>
      </c>
      <c r="K1770" s="8">
        <v>1</v>
      </c>
      <c r="L1770" s="8" t="s">
        <v>1996</v>
      </c>
      <c r="M1770" s="8" t="s">
        <v>53</v>
      </c>
      <c r="N1770" s="8"/>
      <c r="O1770" s="8" t="s">
        <v>38</v>
      </c>
      <c r="P1770" s="9">
        <v>29540</v>
      </c>
      <c r="Q1770" s="9">
        <v>0</v>
      </c>
      <c r="R1770" s="9">
        <v>0</v>
      </c>
      <c r="S1770" s="9">
        <v>0</v>
      </c>
      <c r="T1770" s="9">
        <f t="shared" si="246"/>
        <v>29540</v>
      </c>
      <c r="U1770" s="9">
        <v>-16570.759999999998</v>
      </c>
      <c r="V1770" s="9">
        <v>-2111</v>
      </c>
      <c r="W1770" s="9">
        <v>0</v>
      </c>
      <c r="X1770" s="9">
        <v>-2111</v>
      </c>
      <c r="Y1770" s="9">
        <v>0</v>
      </c>
      <c r="Z1770" s="9">
        <v>0</v>
      </c>
      <c r="AA1770" s="9">
        <f t="shared" si="249"/>
        <v>-18681.759999999998</v>
      </c>
      <c r="AB1770" s="9">
        <v>0</v>
      </c>
      <c r="AC1770" s="9">
        <f t="shared" si="247"/>
        <v>12969.240000000002</v>
      </c>
      <c r="AD1770" s="9">
        <f t="shared" si="248"/>
        <v>10858.240000000002</v>
      </c>
    </row>
    <row r="1771" spans="1:30" x14ac:dyDescent="0.3">
      <c r="A1771" s="8" t="s">
        <v>30</v>
      </c>
      <c r="B1771" s="8" t="s">
        <v>2890</v>
      </c>
      <c r="C1771" s="8">
        <v>2000</v>
      </c>
      <c r="D1771" s="8">
        <v>200000417</v>
      </c>
      <c r="E1771" s="8">
        <v>0</v>
      </c>
      <c r="F1771" s="8" t="s">
        <v>3608</v>
      </c>
      <c r="G1771" s="8" t="s">
        <v>3609</v>
      </c>
      <c r="H1771" s="8" t="s">
        <v>235</v>
      </c>
      <c r="I1771" s="8">
        <v>140</v>
      </c>
      <c r="J1771" s="8">
        <v>9</v>
      </c>
      <c r="K1771" s="8">
        <v>2</v>
      </c>
      <c r="L1771" s="8" t="s">
        <v>1262</v>
      </c>
      <c r="M1771" s="8" t="s">
        <v>53</v>
      </c>
      <c r="N1771" s="8"/>
      <c r="O1771" s="8" t="s">
        <v>38</v>
      </c>
      <c r="P1771" s="9">
        <v>107821</v>
      </c>
      <c r="Q1771" s="9">
        <v>0</v>
      </c>
      <c r="R1771" s="9">
        <v>0</v>
      </c>
      <c r="S1771" s="9">
        <v>0</v>
      </c>
      <c r="T1771" s="9">
        <f t="shared" si="246"/>
        <v>107821</v>
      </c>
      <c r="U1771" s="9">
        <v>-59761.22</v>
      </c>
      <c r="V1771" s="9">
        <v>-7680</v>
      </c>
      <c r="W1771" s="9">
        <v>0</v>
      </c>
      <c r="X1771" s="9">
        <v>-7680</v>
      </c>
      <c r="Y1771" s="9">
        <v>0</v>
      </c>
      <c r="Z1771" s="9">
        <v>0</v>
      </c>
      <c r="AA1771" s="9">
        <f t="shared" si="249"/>
        <v>-67441.22</v>
      </c>
      <c r="AB1771" s="9">
        <v>0</v>
      </c>
      <c r="AC1771" s="9">
        <f t="shared" si="247"/>
        <v>48059.78</v>
      </c>
      <c r="AD1771" s="9">
        <f t="shared" si="248"/>
        <v>40379.78</v>
      </c>
    </row>
    <row r="1772" spans="1:30" x14ac:dyDescent="0.3">
      <c r="A1772" s="8" t="s">
        <v>30</v>
      </c>
      <c r="B1772" s="8" t="s">
        <v>2890</v>
      </c>
      <c r="C1772" s="8">
        <v>2000</v>
      </c>
      <c r="D1772" s="8">
        <v>200000423</v>
      </c>
      <c r="E1772" s="8">
        <v>0</v>
      </c>
      <c r="F1772" s="8" t="s">
        <v>3610</v>
      </c>
      <c r="G1772" s="8" t="s">
        <v>3609</v>
      </c>
      <c r="H1772" s="8" t="s">
        <v>235</v>
      </c>
      <c r="I1772" s="8">
        <v>160</v>
      </c>
      <c r="J1772" s="8">
        <v>9</v>
      </c>
      <c r="K1772" s="8">
        <v>2</v>
      </c>
      <c r="L1772" s="8" t="s">
        <v>497</v>
      </c>
      <c r="M1772" s="8" t="s">
        <v>53</v>
      </c>
      <c r="N1772" s="8"/>
      <c r="O1772" s="8" t="s">
        <v>38</v>
      </c>
      <c r="P1772" s="9">
        <v>123224</v>
      </c>
      <c r="Q1772" s="9">
        <v>0</v>
      </c>
      <c r="R1772" s="9">
        <v>0</v>
      </c>
      <c r="S1772" s="9">
        <v>0</v>
      </c>
      <c r="T1772" s="9">
        <f t="shared" si="246"/>
        <v>123224</v>
      </c>
      <c r="U1772" s="9">
        <v>-68139.17</v>
      </c>
      <c r="V1772" s="9">
        <v>-8806</v>
      </c>
      <c r="W1772" s="9">
        <v>0</v>
      </c>
      <c r="X1772" s="9">
        <v>-8806</v>
      </c>
      <c r="Y1772" s="9">
        <v>0</v>
      </c>
      <c r="Z1772" s="9">
        <v>0</v>
      </c>
      <c r="AA1772" s="9">
        <f t="shared" si="249"/>
        <v>-76945.17</v>
      </c>
      <c r="AB1772" s="9">
        <v>0</v>
      </c>
      <c r="AC1772" s="9">
        <f t="shared" si="247"/>
        <v>55084.83</v>
      </c>
      <c r="AD1772" s="9">
        <f t="shared" si="248"/>
        <v>46278.83</v>
      </c>
    </row>
    <row r="1773" spans="1:30" x14ac:dyDescent="0.3">
      <c r="A1773" s="13" t="s">
        <v>30</v>
      </c>
      <c r="B1773" s="13" t="s">
        <v>2890</v>
      </c>
      <c r="C1773" s="8">
        <v>2000</v>
      </c>
      <c r="D1773" s="8">
        <v>200000428</v>
      </c>
      <c r="E1773" s="8">
        <v>0</v>
      </c>
      <c r="F1773" s="8" t="s">
        <v>3611</v>
      </c>
      <c r="G1773" s="8" t="s">
        <v>3612</v>
      </c>
      <c r="H1773" s="8" t="s">
        <v>235</v>
      </c>
      <c r="I1773" s="8">
        <v>1</v>
      </c>
      <c r="J1773" s="8">
        <v>9</v>
      </c>
      <c r="K1773" s="8">
        <v>4</v>
      </c>
      <c r="L1773" s="8" t="s">
        <v>2906</v>
      </c>
      <c r="M1773" s="8" t="s">
        <v>53</v>
      </c>
      <c r="N1773" s="8"/>
      <c r="O1773" s="8" t="s">
        <v>38</v>
      </c>
      <c r="P1773" s="9">
        <v>712000</v>
      </c>
      <c r="Q1773" s="9">
        <v>0</v>
      </c>
      <c r="R1773" s="9">
        <f t="shared" ref="R1773:R1774" si="250">-P1773</f>
        <v>-712000</v>
      </c>
      <c r="S1773" s="9">
        <v>0</v>
      </c>
      <c r="T1773" s="9">
        <f t="shared" si="246"/>
        <v>0</v>
      </c>
      <c r="U1773" s="9">
        <v>-383694.14</v>
      </c>
      <c r="V1773" s="9">
        <v>-50661</v>
      </c>
      <c r="W1773" s="9">
        <v>0</v>
      </c>
      <c r="X1773" s="9">
        <v>-50661</v>
      </c>
      <c r="Y1773" s="9">
        <f t="shared" ref="Y1773:Y1774" si="251">-(U1773+X1773+Z1773)</f>
        <v>434355.14</v>
      </c>
      <c r="Z1773" s="9">
        <v>0</v>
      </c>
      <c r="AA1773" s="9">
        <f t="shared" ref="AA1773:AA1774" si="252">U1773+X1773+Y1773+Z1773</f>
        <v>0</v>
      </c>
      <c r="AB1773" s="9">
        <v>277644.86</v>
      </c>
      <c r="AC1773" s="9">
        <f t="shared" si="247"/>
        <v>328305.86</v>
      </c>
      <c r="AD1773" s="9">
        <f t="shared" si="248"/>
        <v>0</v>
      </c>
    </row>
    <row r="1774" spans="1:30" x14ac:dyDescent="0.3">
      <c r="A1774" s="13" t="s">
        <v>30</v>
      </c>
      <c r="B1774" s="13" t="s">
        <v>2890</v>
      </c>
      <c r="C1774" s="8">
        <v>2000</v>
      </c>
      <c r="D1774" s="8">
        <v>200000429</v>
      </c>
      <c r="E1774" s="8">
        <v>0</v>
      </c>
      <c r="F1774" s="8" t="s">
        <v>3613</v>
      </c>
      <c r="G1774" s="8" t="s">
        <v>3599</v>
      </c>
      <c r="H1774" s="8" t="s">
        <v>235</v>
      </c>
      <c r="I1774" s="8">
        <v>1</v>
      </c>
      <c r="J1774" s="8">
        <v>9</v>
      </c>
      <c r="K1774" s="8">
        <v>4</v>
      </c>
      <c r="L1774" s="8" t="s">
        <v>2906</v>
      </c>
      <c r="M1774" s="8" t="s">
        <v>53</v>
      </c>
      <c r="N1774" s="8"/>
      <c r="O1774" s="8" t="s">
        <v>38</v>
      </c>
      <c r="P1774" s="9">
        <v>160000</v>
      </c>
      <c r="Q1774" s="9">
        <v>0</v>
      </c>
      <c r="R1774" s="9">
        <f t="shared" si="250"/>
        <v>-160000</v>
      </c>
      <c r="S1774" s="9">
        <v>0</v>
      </c>
      <c r="T1774" s="9">
        <f t="shared" si="246"/>
        <v>0</v>
      </c>
      <c r="U1774" s="9">
        <v>-86222.67</v>
      </c>
      <c r="V1774" s="9">
        <v>-11385</v>
      </c>
      <c r="W1774" s="9">
        <v>0</v>
      </c>
      <c r="X1774" s="9">
        <v>-11385</v>
      </c>
      <c r="Y1774" s="9">
        <f t="shared" si="251"/>
        <v>97607.67</v>
      </c>
      <c r="Z1774" s="9">
        <v>0</v>
      </c>
      <c r="AA1774" s="9">
        <f t="shared" si="252"/>
        <v>0</v>
      </c>
      <c r="AB1774" s="9">
        <v>62392.33</v>
      </c>
      <c r="AC1774" s="9">
        <f t="shared" si="247"/>
        <v>73777.33</v>
      </c>
      <c r="AD1774" s="9">
        <f t="shared" si="248"/>
        <v>0</v>
      </c>
    </row>
    <row r="1775" spans="1:30" x14ac:dyDescent="0.3">
      <c r="A1775" s="8" t="s">
        <v>30</v>
      </c>
      <c r="B1775" s="8" t="s">
        <v>2890</v>
      </c>
      <c r="C1775" s="8">
        <v>2000</v>
      </c>
      <c r="D1775" s="8">
        <v>200000444</v>
      </c>
      <c r="E1775" s="8">
        <v>0</v>
      </c>
      <c r="F1775" s="8" t="s">
        <v>3614</v>
      </c>
      <c r="G1775" s="8" t="s">
        <v>786</v>
      </c>
      <c r="H1775" s="8" t="s">
        <v>235</v>
      </c>
      <c r="I1775" s="8">
        <v>1</v>
      </c>
      <c r="J1775" s="8">
        <v>9</v>
      </c>
      <c r="K1775" s="8">
        <v>4</v>
      </c>
      <c r="L1775" s="8" t="s">
        <v>3173</v>
      </c>
      <c r="M1775" s="8" t="s">
        <v>53</v>
      </c>
      <c r="N1775" s="8"/>
      <c r="O1775" s="8" t="s">
        <v>38</v>
      </c>
      <c r="P1775" s="9">
        <v>61999.46</v>
      </c>
      <c r="Q1775" s="9">
        <v>0</v>
      </c>
      <c r="R1775" s="9">
        <v>0</v>
      </c>
      <c r="S1775" s="9">
        <v>0</v>
      </c>
      <c r="T1775" s="9">
        <f t="shared" si="246"/>
        <v>61999.46</v>
      </c>
      <c r="U1775" s="9">
        <v>-33299.89</v>
      </c>
      <c r="V1775" s="9">
        <v>-4431</v>
      </c>
      <c r="W1775" s="9">
        <v>0</v>
      </c>
      <c r="X1775" s="9">
        <v>-4431</v>
      </c>
      <c r="Y1775" s="9">
        <v>0</v>
      </c>
      <c r="Z1775" s="9">
        <v>0</v>
      </c>
      <c r="AA1775" s="9">
        <f t="shared" si="249"/>
        <v>-37730.89</v>
      </c>
      <c r="AB1775" s="9">
        <v>0</v>
      </c>
      <c r="AC1775" s="9">
        <f t="shared" si="247"/>
        <v>28699.57</v>
      </c>
      <c r="AD1775" s="9">
        <f t="shared" si="248"/>
        <v>24268.57</v>
      </c>
    </row>
    <row r="1776" spans="1:30" x14ac:dyDescent="0.3">
      <c r="A1776" s="8" t="s">
        <v>30</v>
      </c>
      <c r="B1776" s="8" t="s">
        <v>2890</v>
      </c>
      <c r="C1776" s="8">
        <v>2000</v>
      </c>
      <c r="D1776" s="8">
        <v>200000445</v>
      </c>
      <c r="E1776" s="8">
        <v>0</v>
      </c>
      <c r="F1776" s="8" t="s">
        <v>3615</v>
      </c>
      <c r="G1776" s="8" t="s">
        <v>3616</v>
      </c>
      <c r="H1776" s="8" t="s">
        <v>235</v>
      </c>
      <c r="I1776" s="8">
        <v>1</v>
      </c>
      <c r="J1776" s="8">
        <v>9</v>
      </c>
      <c r="K1776" s="8">
        <v>4</v>
      </c>
      <c r="L1776" s="8" t="s">
        <v>3173</v>
      </c>
      <c r="M1776" s="8" t="s">
        <v>53</v>
      </c>
      <c r="N1776" s="8"/>
      <c r="O1776" s="8" t="s">
        <v>38</v>
      </c>
      <c r="P1776" s="9">
        <v>99290.97</v>
      </c>
      <c r="Q1776" s="9">
        <v>0</v>
      </c>
      <c r="R1776" s="9">
        <v>0</v>
      </c>
      <c r="S1776" s="9">
        <v>0</v>
      </c>
      <c r="T1776" s="9">
        <f t="shared" si="246"/>
        <v>99290.97</v>
      </c>
      <c r="U1776" s="9">
        <v>-53326.39</v>
      </c>
      <c r="V1776" s="9">
        <v>-7096</v>
      </c>
      <c r="W1776" s="9">
        <v>0</v>
      </c>
      <c r="X1776" s="9">
        <v>-7096</v>
      </c>
      <c r="Y1776" s="9">
        <v>0</v>
      </c>
      <c r="Z1776" s="9">
        <v>0</v>
      </c>
      <c r="AA1776" s="9">
        <f t="shared" si="249"/>
        <v>-60422.39</v>
      </c>
      <c r="AB1776" s="9">
        <v>0</v>
      </c>
      <c r="AC1776" s="9">
        <f t="shared" si="247"/>
        <v>45964.58</v>
      </c>
      <c r="AD1776" s="9">
        <f t="shared" si="248"/>
        <v>38868.58</v>
      </c>
    </row>
    <row r="1777" spans="1:30" x14ac:dyDescent="0.3">
      <c r="A1777" s="8" t="s">
        <v>30</v>
      </c>
      <c r="B1777" s="8" t="s">
        <v>2890</v>
      </c>
      <c r="C1777" s="8">
        <v>2000</v>
      </c>
      <c r="D1777" s="8">
        <v>200000446</v>
      </c>
      <c r="E1777" s="8">
        <v>0</v>
      </c>
      <c r="F1777" s="8" t="s">
        <v>3617</v>
      </c>
      <c r="G1777" s="8" t="s">
        <v>289</v>
      </c>
      <c r="H1777" s="8" t="s">
        <v>235</v>
      </c>
      <c r="I1777" s="8">
        <v>12</v>
      </c>
      <c r="J1777" s="8">
        <v>9</v>
      </c>
      <c r="K1777" s="8">
        <v>4</v>
      </c>
      <c r="L1777" s="8" t="s">
        <v>1037</v>
      </c>
      <c r="M1777" s="8" t="s">
        <v>53</v>
      </c>
      <c r="N1777" s="8"/>
      <c r="O1777" s="8" t="s">
        <v>38</v>
      </c>
      <c r="P1777" s="9">
        <v>113074.23</v>
      </c>
      <c r="Q1777" s="9">
        <v>0</v>
      </c>
      <c r="R1777" s="9">
        <v>0</v>
      </c>
      <c r="S1777" s="9">
        <v>0</v>
      </c>
      <c r="T1777" s="9">
        <f t="shared" si="246"/>
        <v>113074.23</v>
      </c>
      <c r="U1777" s="9">
        <v>-60852.13</v>
      </c>
      <c r="V1777" s="9">
        <v>-8060</v>
      </c>
      <c r="W1777" s="9">
        <v>0</v>
      </c>
      <c r="X1777" s="9">
        <v>-8060</v>
      </c>
      <c r="Y1777" s="9">
        <v>0</v>
      </c>
      <c r="Z1777" s="9">
        <v>0</v>
      </c>
      <c r="AA1777" s="9">
        <f t="shared" si="249"/>
        <v>-68912.13</v>
      </c>
      <c r="AB1777" s="9">
        <v>0</v>
      </c>
      <c r="AC1777" s="9">
        <f t="shared" si="247"/>
        <v>52222.1</v>
      </c>
      <c r="AD1777" s="9">
        <f t="shared" si="248"/>
        <v>44162.099999999991</v>
      </c>
    </row>
    <row r="1778" spans="1:30" x14ac:dyDescent="0.3">
      <c r="A1778" s="8" t="s">
        <v>30</v>
      </c>
      <c r="B1778" s="8" t="s">
        <v>2890</v>
      </c>
      <c r="C1778" s="8">
        <v>2000</v>
      </c>
      <c r="D1778" s="8">
        <v>200000460</v>
      </c>
      <c r="E1778" s="8">
        <v>0</v>
      </c>
      <c r="F1778" s="8" t="s">
        <v>3618</v>
      </c>
      <c r="G1778" s="8" t="s">
        <v>3619</v>
      </c>
      <c r="H1778" s="8" t="s">
        <v>235</v>
      </c>
      <c r="I1778" s="8">
        <v>1</v>
      </c>
      <c r="J1778" s="8">
        <v>9</v>
      </c>
      <c r="K1778" s="8">
        <v>8</v>
      </c>
      <c r="L1778" s="8" t="s">
        <v>2915</v>
      </c>
      <c r="M1778" s="8" t="s">
        <v>53</v>
      </c>
      <c r="N1778" s="8"/>
      <c r="O1778" s="8" t="s">
        <v>38</v>
      </c>
      <c r="P1778" s="9">
        <v>92922</v>
      </c>
      <c r="Q1778" s="9">
        <v>0</v>
      </c>
      <c r="R1778" s="9">
        <v>0</v>
      </c>
      <c r="S1778" s="9">
        <v>0</v>
      </c>
      <c r="T1778" s="9">
        <f t="shared" si="246"/>
        <v>92922</v>
      </c>
      <c r="U1778" s="9">
        <v>-47249.18</v>
      </c>
      <c r="V1778" s="9">
        <v>-6594</v>
      </c>
      <c r="W1778" s="9">
        <v>0</v>
      </c>
      <c r="X1778" s="9">
        <v>-6594</v>
      </c>
      <c r="Y1778" s="9">
        <v>0</v>
      </c>
      <c r="Z1778" s="9">
        <v>0</v>
      </c>
      <c r="AA1778" s="9">
        <f t="shared" si="249"/>
        <v>-53843.18</v>
      </c>
      <c r="AB1778" s="9">
        <v>0</v>
      </c>
      <c r="AC1778" s="9">
        <f t="shared" si="247"/>
        <v>45672.82</v>
      </c>
      <c r="AD1778" s="9">
        <f t="shared" si="248"/>
        <v>39078.82</v>
      </c>
    </row>
    <row r="1779" spans="1:30" x14ac:dyDescent="0.3">
      <c r="A1779" s="13" t="s">
        <v>30</v>
      </c>
      <c r="B1779" s="13" t="s">
        <v>2890</v>
      </c>
      <c r="C1779" s="8">
        <v>2000</v>
      </c>
      <c r="D1779" s="8">
        <v>200000473</v>
      </c>
      <c r="E1779" s="8">
        <v>0</v>
      </c>
      <c r="F1779" s="8" t="s">
        <v>3620</v>
      </c>
      <c r="G1779" s="8" t="s">
        <v>3621</v>
      </c>
      <c r="H1779" s="8" t="s">
        <v>235</v>
      </c>
      <c r="I1779" s="8">
        <v>65</v>
      </c>
      <c r="J1779" s="8">
        <v>9</v>
      </c>
      <c r="K1779" s="8">
        <v>9</v>
      </c>
      <c r="L1779" s="8" t="s">
        <v>3508</v>
      </c>
      <c r="M1779" s="8" t="s">
        <v>53</v>
      </c>
      <c r="N1779" s="8"/>
      <c r="O1779" s="8" t="s">
        <v>38</v>
      </c>
      <c r="P1779" s="9">
        <v>23205</v>
      </c>
      <c r="Q1779" s="9">
        <v>0</v>
      </c>
      <c r="R1779" s="9">
        <f t="shared" ref="R1779:R1780" si="253">-P1779</f>
        <v>-23205</v>
      </c>
      <c r="S1779" s="9">
        <v>0</v>
      </c>
      <c r="T1779" s="9">
        <f t="shared" si="246"/>
        <v>0</v>
      </c>
      <c r="U1779" s="9">
        <v>-11567.53</v>
      </c>
      <c r="V1779" s="9">
        <v>-1654</v>
      </c>
      <c r="W1779" s="9">
        <v>0</v>
      </c>
      <c r="X1779" s="9">
        <v>-1654</v>
      </c>
      <c r="Y1779" s="9">
        <f t="shared" ref="Y1779:Y1780" si="254">-(U1779+X1779+Z1779)</f>
        <v>13221.53</v>
      </c>
      <c r="Z1779" s="9">
        <v>0</v>
      </c>
      <c r="AA1779" s="9">
        <f t="shared" ref="AA1779:AA1780" si="255">U1779+X1779+Y1779+Z1779</f>
        <v>0</v>
      </c>
      <c r="AB1779" s="9">
        <v>9983.4699999999993</v>
      </c>
      <c r="AC1779" s="9">
        <f t="shared" si="247"/>
        <v>11637.47</v>
      </c>
      <c r="AD1779" s="9">
        <f t="shared" si="248"/>
        <v>0</v>
      </c>
    </row>
    <row r="1780" spans="1:30" x14ac:dyDescent="0.3">
      <c r="A1780" s="13" t="s">
        <v>30</v>
      </c>
      <c r="B1780" s="13" t="s">
        <v>2890</v>
      </c>
      <c r="C1780" s="8">
        <v>2000</v>
      </c>
      <c r="D1780" s="8">
        <v>200000474</v>
      </c>
      <c r="E1780" s="8">
        <v>0</v>
      </c>
      <c r="F1780" s="8" t="s">
        <v>3622</v>
      </c>
      <c r="G1780" s="8" t="s">
        <v>3623</v>
      </c>
      <c r="H1780" s="8" t="s">
        <v>235</v>
      </c>
      <c r="I1780" s="8">
        <v>350</v>
      </c>
      <c r="J1780" s="8">
        <v>9</v>
      </c>
      <c r="K1780" s="8">
        <v>9</v>
      </c>
      <c r="L1780" s="8" t="s">
        <v>3508</v>
      </c>
      <c r="M1780" s="8" t="s">
        <v>53</v>
      </c>
      <c r="N1780" s="8"/>
      <c r="O1780" s="8" t="s">
        <v>38</v>
      </c>
      <c r="P1780" s="9">
        <v>48909</v>
      </c>
      <c r="Q1780" s="9">
        <v>0</v>
      </c>
      <c r="R1780" s="9">
        <f t="shared" si="253"/>
        <v>-48909</v>
      </c>
      <c r="S1780" s="9">
        <v>0</v>
      </c>
      <c r="T1780" s="9">
        <f t="shared" si="246"/>
        <v>0</v>
      </c>
      <c r="U1780" s="9">
        <v>-24378.95</v>
      </c>
      <c r="V1780" s="9">
        <v>-3487</v>
      </c>
      <c r="W1780" s="9">
        <v>0</v>
      </c>
      <c r="X1780" s="9">
        <v>-3487</v>
      </c>
      <c r="Y1780" s="9">
        <f t="shared" si="254"/>
        <v>27865.95</v>
      </c>
      <c r="Z1780" s="9">
        <v>0</v>
      </c>
      <c r="AA1780" s="9">
        <f t="shared" si="255"/>
        <v>0</v>
      </c>
      <c r="AB1780" s="9">
        <v>21043.05</v>
      </c>
      <c r="AC1780" s="9">
        <f t="shared" si="247"/>
        <v>24530.05</v>
      </c>
      <c r="AD1780" s="9">
        <f t="shared" si="248"/>
        <v>0</v>
      </c>
    </row>
    <row r="1781" spans="1:30" x14ac:dyDescent="0.3">
      <c r="A1781" s="8" t="s">
        <v>30</v>
      </c>
      <c r="B1781" s="8" t="s">
        <v>2890</v>
      </c>
      <c r="C1781" s="8">
        <v>2000</v>
      </c>
      <c r="D1781" s="8">
        <v>200000495</v>
      </c>
      <c r="E1781" s="8">
        <v>0</v>
      </c>
      <c r="F1781" s="8" t="s">
        <v>3624</v>
      </c>
      <c r="G1781" s="8" t="s">
        <v>3625</v>
      </c>
      <c r="H1781" s="8" t="s">
        <v>235</v>
      </c>
      <c r="I1781" s="8">
        <v>3</v>
      </c>
      <c r="J1781" s="8">
        <v>10</v>
      </c>
      <c r="K1781" s="8">
        <v>0</v>
      </c>
      <c r="L1781" s="8" t="s">
        <v>73</v>
      </c>
      <c r="M1781" s="8" t="s">
        <v>3225</v>
      </c>
      <c r="N1781" s="8"/>
      <c r="O1781" s="8" t="s">
        <v>38</v>
      </c>
      <c r="P1781" s="9">
        <v>49057.5</v>
      </c>
      <c r="Q1781" s="9">
        <v>0</v>
      </c>
      <c r="R1781" s="9">
        <v>0</v>
      </c>
      <c r="S1781" s="9">
        <v>0</v>
      </c>
      <c r="T1781" s="9">
        <f t="shared" si="246"/>
        <v>49057.5</v>
      </c>
      <c r="U1781" s="9">
        <v>-22525</v>
      </c>
      <c r="V1781" s="9">
        <v>-3495</v>
      </c>
      <c r="W1781" s="9">
        <v>0</v>
      </c>
      <c r="X1781" s="9">
        <v>-3495</v>
      </c>
      <c r="Y1781" s="9">
        <v>0</v>
      </c>
      <c r="Z1781" s="9">
        <v>0</v>
      </c>
      <c r="AA1781" s="9">
        <f t="shared" si="249"/>
        <v>-26020</v>
      </c>
      <c r="AB1781" s="9">
        <v>0</v>
      </c>
      <c r="AC1781" s="9">
        <f t="shared" si="247"/>
        <v>26532.5</v>
      </c>
      <c r="AD1781" s="9">
        <f t="shared" si="248"/>
        <v>23037.5</v>
      </c>
    </row>
    <row r="1782" spans="1:30" x14ac:dyDescent="0.3">
      <c r="A1782" s="8" t="s">
        <v>30</v>
      </c>
      <c r="B1782" s="8" t="s">
        <v>2890</v>
      </c>
      <c r="C1782" s="8">
        <v>2000</v>
      </c>
      <c r="D1782" s="8">
        <v>200000496</v>
      </c>
      <c r="E1782" s="8">
        <v>0</v>
      </c>
      <c r="F1782" s="8" t="s">
        <v>3626</v>
      </c>
      <c r="G1782" s="8" t="s">
        <v>3627</v>
      </c>
      <c r="H1782" s="8" t="s">
        <v>235</v>
      </c>
      <c r="I1782" s="8">
        <v>2</v>
      </c>
      <c r="J1782" s="8">
        <v>10</v>
      </c>
      <c r="K1782" s="8">
        <v>0</v>
      </c>
      <c r="L1782" s="8" t="s">
        <v>73</v>
      </c>
      <c r="M1782" s="8" t="s">
        <v>3225</v>
      </c>
      <c r="N1782" s="8"/>
      <c r="O1782" s="8" t="s">
        <v>38</v>
      </c>
      <c r="P1782" s="9">
        <v>18990</v>
      </c>
      <c r="Q1782" s="9">
        <v>0</v>
      </c>
      <c r="R1782" s="9">
        <v>0</v>
      </c>
      <c r="S1782" s="9">
        <v>0</v>
      </c>
      <c r="T1782" s="9">
        <f t="shared" si="246"/>
        <v>18990</v>
      </c>
      <c r="U1782" s="9">
        <v>-8719</v>
      </c>
      <c r="V1782" s="9">
        <v>-1353</v>
      </c>
      <c r="W1782" s="9">
        <v>0</v>
      </c>
      <c r="X1782" s="9">
        <v>-1353</v>
      </c>
      <c r="Y1782" s="9">
        <v>0</v>
      </c>
      <c r="Z1782" s="9">
        <v>0</v>
      </c>
      <c r="AA1782" s="9">
        <f t="shared" si="249"/>
        <v>-10072</v>
      </c>
      <c r="AB1782" s="9">
        <v>0</v>
      </c>
      <c r="AC1782" s="9">
        <f t="shared" si="247"/>
        <v>10271</v>
      </c>
      <c r="AD1782" s="9">
        <f t="shared" si="248"/>
        <v>8918</v>
      </c>
    </row>
    <row r="1783" spans="1:30" x14ac:dyDescent="0.3">
      <c r="A1783" s="8" t="s">
        <v>30</v>
      </c>
      <c r="B1783" s="8" t="s">
        <v>2890</v>
      </c>
      <c r="C1783" s="8">
        <v>2000</v>
      </c>
      <c r="D1783" s="8">
        <v>200000497</v>
      </c>
      <c r="E1783" s="8">
        <v>0</v>
      </c>
      <c r="F1783" s="8" t="s">
        <v>3628</v>
      </c>
      <c r="G1783" s="8" t="s">
        <v>3629</v>
      </c>
      <c r="H1783" s="8" t="s">
        <v>235</v>
      </c>
      <c r="I1783" s="8">
        <v>3</v>
      </c>
      <c r="J1783" s="8">
        <v>10</v>
      </c>
      <c r="K1783" s="8">
        <v>0</v>
      </c>
      <c r="L1783" s="8" t="s">
        <v>73</v>
      </c>
      <c r="M1783" s="8" t="s">
        <v>3225</v>
      </c>
      <c r="N1783" s="8"/>
      <c r="O1783" s="8" t="s">
        <v>38</v>
      </c>
      <c r="P1783" s="9">
        <v>14242.5</v>
      </c>
      <c r="Q1783" s="9">
        <v>0</v>
      </c>
      <c r="R1783" s="9">
        <v>0</v>
      </c>
      <c r="S1783" s="9">
        <v>0</v>
      </c>
      <c r="T1783" s="9">
        <f t="shared" si="246"/>
        <v>14242.5</v>
      </c>
      <c r="U1783" s="9">
        <v>-6540</v>
      </c>
      <c r="V1783" s="9">
        <v>-1015</v>
      </c>
      <c r="W1783" s="9">
        <v>0</v>
      </c>
      <c r="X1783" s="9">
        <v>-1015</v>
      </c>
      <c r="Y1783" s="9">
        <v>0</v>
      </c>
      <c r="Z1783" s="9">
        <v>0</v>
      </c>
      <c r="AA1783" s="9">
        <f t="shared" si="249"/>
        <v>-7555</v>
      </c>
      <c r="AB1783" s="9">
        <v>0</v>
      </c>
      <c r="AC1783" s="9">
        <f t="shared" si="247"/>
        <v>7702.5</v>
      </c>
      <c r="AD1783" s="9">
        <f t="shared" si="248"/>
        <v>6687.5</v>
      </c>
    </row>
    <row r="1784" spans="1:30" x14ac:dyDescent="0.3">
      <c r="A1784" s="8" t="s">
        <v>30</v>
      </c>
      <c r="B1784" s="8" t="s">
        <v>2890</v>
      </c>
      <c r="C1784" s="8">
        <v>2000</v>
      </c>
      <c r="D1784" s="8">
        <v>200000498</v>
      </c>
      <c r="E1784" s="8">
        <v>0</v>
      </c>
      <c r="F1784" s="8" t="s">
        <v>3630</v>
      </c>
      <c r="G1784" s="8" t="s">
        <v>824</v>
      </c>
      <c r="H1784" s="8" t="s">
        <v>235</v>
      </c>
      <c r="I1784" s="8">
        <v>4</v>
      </c>
      <c r="J1784" s="8">
        <v>10</v>
      </c>
      <c r="K1784" s="8">
        <v>0</v>
      </c>
      <c r="L1784" s="8" t="s">
        <v>73</v>
      </c>
      <c r="M1784" s="8" t="s">
        <v>3225</v>
      </c>
      <c r="N1784" s="8"/>
      <c r="O1784" s="8" t="s">
        <v>38</v>
      </c>
      <c r="P1784" s="9">
        <v>73850</v>
      </c>
      <c r="Q1784" s="9">
        <v>0</v>
      </c>
      <c r="R1784" s="9">
        <v>0</v>
      </c>
      <c r="S1784" s="9">
        <v>0</v>
      </c>
      <c r="T1784" s="9">
        <f t="shared" si="246"/>
        <v>73850</v>
      </c>
      <c r="U1784" s="9">
        <v>-33910</v>
      </c>
      <c r="V1784" s="9">
        <v>-5262</v>
      </c>
      <c r="W1784" s="9">
        <v>0</v>
      </c>
      <c r="X1784" s="9">
        <v>-5262</v>
      </c>
      <c r="Y1784" s="9">
        <v>0</v>
      </c>
      <c r="Z1784" s="9">
        <v>0</v>
      </c>
      <c r="AA1784" s="9">
        <f t="shared" si="249"/>
        <v>-39172</v>
      </c>
      <c r="AB1784" s="9">
        <v>0</v>
      </c>
      <c r="AC1784" s="9">
        <f t="shared" si="247"/>
        <v>39940</v>
      </c>
      <c r="AD1784" s="9">
        <f t="shared" si="248"/>
        <v>34678</v>
      </c>
    </row>
    <row r="1785" spans="1:30" x14ac:dyDescent="0.3">
      <c r="A1785" s="8" t="s">
        <v>30</v>
      </c>
      <c r="B1785" s="8" t="s">
        <v>2890</v>
      </c>
      <c r="C1785" s="8">
        <v>2000</v>
      </c>
      <c r="D1785" s="8">
        <v>200000499</v>
      </c>
      <c r="E1785" s="8">
        <v>0</v>
      </c>
      <c r="F1785" s="8" t="s">
        <v>3631</v>
      </c>
      <c r="G1785" s="8" t="s">
        <v>3632</v>
      </c>
      <c r="H1785" s="8" t="s">
        <v>235</v>
      </c>
      <c r="I1785" s="8">
        <v>44</v>
      </c>
      <c r="J1785" s="8">
        <v>10</v>
      </c>
      <c r="K1785" s="8">
        <v>0</v>
      </c>
      <c r="L1785" s="8" t="s">
        <v>73</v>
      </c>
      <c r="M1785" s="8" t="s">
        <v>3225</v>
      </c>
      <c r="N1785" s="8"/>
      <c r="O1785" s="8" t="s">
        <v>38</v>
      </c>
      <c r="P1785" s="9">
        <v>32494</v>
      </c>
      <c r="Q1785" s="9">
        <v>0</v>
      </c>
      <c r="R1785" s="9">
        <v>0</v>
      </c>
      <c r="S1785" s="9">
        <v>0</v>
      </c>
      <c r="T1785" s="9">
        <f t="shared" si="246"/>
        <v>32494</v>
      </c>
      <c r="U1785" s="9">
        <v>-14920</v>
      </c>
      <c r="V1785" s="9">
        <v>-2315</v>
      </c>
      <c r="W1785" s="9">
        <v>0</v>
      </c>
      <c r="X1785" s="9">
        <v>-2315</v>
      </c>
      <c r="Y1785" s="9">
        <v>0</v>
      </c>
      <c r="Z1785" s="9">
        <v>0</v>
      </c>
      <c r="AA1785" s="9">
        <f t="shared" si="249"/>
        <v>-17235</v>
      </c>
      <c r="AB1785" s="9">
        <v>0</v>
      </c>
      <c r="AC1785" s="9">
        <f t="shared" si="247"/>
        <v>17574</v>
      </c>
      <c r="AD1785" s="9">
        <f t="shared" si="248"/>
        <v>15259</v>
      </c>
    </row>
    <row r="1786" spans="1:30" x14ac:dyDescent="0.3">
      <c r="A1786" s="8" t="s">
        <v>30</v>
      </c>
      <c r="B1786" s="8" t="s">
        <v>2890</v>
      </c>
      <c r="C1786" s="8">
        <v>2000</v>
      </c>
      <c r="D1786" s="8">
        <v>200000505</v>
      </c>
      <c r="E1786" s="8">
        <v>0</v>
      </c>
      <c r="F1786" s="8" t="s">
        <v>3633</v>
      </c>
      <c r="G1786" s="8" t="s">
        <v>779</v>
      </c>
      <c r="H1786" s="8" t="s">
        <v>235</v>
      </c>
      <c r="I1786" s="8">
        <v>500</v>
      </c>
      <c r="J1786" s="8">
        <v>10</v>
      </c>
      <c r="K1786" s="8">
        <v>0</v>
      </c>
      <c r="L1786" s="8" t="s">
        <v>73</v>
      </c>
      <c r="M1786" s="8" t="s">
        <v>3634</v>
      </c>
      <c r="N1786" s="8"/>
      <c r="O1786" s="8" t="s">
        <v>38</v>
      </c>
      <c r="P1786" s="9">
        <v>400000</v>
      </c>
      <c r="Q1786" s="9">
        <v>0</v>
      </c>
      <c r="R1786" s="9">
        <v>0</v>
      </c>
      <c r="S1786" s="9">
        <v>0</v>
      </c>
      <c r="T1786" s="9">
        <f t="shared" si="246"/>
        <v>400000</v>
      </c>
      <c r="U1786" s="9">
        <v>-177923</v>
      </c>
      <c r="V1786" s="9">
        <v>-28630</v>
      </c>
      <c r="W1786" s="9">
        <v>0</v>
      </c>
      <c r="X1786" s="9">
        <v>-28630</v>
      </c>
      <c r="Y1786" s="9">
        <v>0</v>
      </c>
      <c r="Z1786" s="9">
        <v>0</v>
      </c>
      <c r="AA1786" s="9">
        <f t="shared" si="249"/>
        <v>-206553</v>
      </c>
      <c r="AB1786" s="9">
        <v>0</v>
      </c>
      <c r="AC1786" s="9">
        <f t="shared" si="247"/>
        <v>222077</v>
      </c>
      <c r="AD1786" s="9">
        <f t="shared" si="248"/>
        <v>193447</v>
      </c>
    </row>
    <row r="1787" spans="1:30" x14ac:dyDescent="0.3">
      <c r="A1787" s="8" t="s">
        <v>30</v>
      </c>
      <c r="B1787" s="8" t="s">
        <v>2890</v>
      </c>
      <c r="C1787" s="8">
        <v>2000</v>
      </c>
      <c r="D1787" s="8">
        <v>200000511</v>
      </c>
      <c r="E1787" s="8">
        <v>0</v>
      </c>
      <c r="F1787" s="8" t="s">
        <v>3635</v>
      </c>
      <c r="G1787" s="8" t="s">
        <v>779</v>
      </c>
      <c r="H1787" s="8" t="s">
        <v>235</v>
      </c>
      <c r="I1787" s="8">
        <v>100</v>
      </c>
      <c r="J1787" s="8">
        <v>10</v>
      </c>
      <c r="K1787" s="8">
        <v>0</v>
      </c>
      <c r="L1787" s="8" t="s">
        <v>409</v>
      </c>
      <c r="M1787" s="8" t="s">
        <v>3636</v>
      </c>
      <c r="N1787" s="8"/>
      <c r="O1787" s="8" t="s">
        <v>38</v>
      </c>
      <c r="P1787" s="9">
        <v>80000</v>
      </c>
      <c r="Q1787" s="9">
        <v>0</v>
      </c>
      <c r="R1787" s="9">
        <v>0</v>
      </c>
      <c r="S1787" s="9">
        <v>0</v>
      </c>
      <c r="T1787" s="9">
        <f t="shared" si="246"/>
        <v>80000</v>
      </c>
      <c r="U1787" s="9">
        <v>-35397</v>
      </c>
      <c r="V1787" s="9">
        <v>-5726</v>
      </c>
      <c r="W1787" s="9">
        <v>0</v>
      </c>
      <c r="X1787" s="9">
        <v>-5726</v>
      </c>
      <c r="Y1787" s="9">
        <v>0</v>
      </c>
      <c r="Z1787" s="9">
        <v>0</v>
      </c>
      <c r="AA1787" s="9">
        <f t="shared" si="249"/>
        <v>-41123</v>
      </c>
      <c r="AB1787" s="9">
        <v>0</v>
      </c>
      <c r="AC1787" s="9">
        <f t="shared" si="247"/>
        <v>44603</v>
      </c>
      <c r="AD1787" s="9">
        <f t="shared" si="248"/>
        <v>38877</v>
      </c>
    </row>
    <row r="1788" spans="1:30" x14ac:dyDescent="0.3">
      <c r="A1788" s="8" t="s">
        <v>30</v>
      </c>
      <c r="B1788" s="8" t="s">
        <v>2890</v>
      </c>
      <c r="C1788" s="8">
        <v>2000</v>
      </c>
      <c r="D1788" s="8">
        <v>200000512</v>
      </c>
      <c r="E1788" s="8">
        <v>0</v>
      </c>
      <c r="F1788" s="8" t="s">
        <v>3637</v>
      </c>
      <c r="G1788" s="8" t="s">
        <v>779</v>
      </c>
      <c r="H1788" s="8" t="s">
        <v>235</v>
      </c>
      <c r="I1788" s="8">
        <v>100</v>
      </c>
      <c r="J1788" s="8">
        <v>10</v>
      </c>
      <c r="K1788" s="8">
        <v>0</v>
      </c>
      <c r="L1788" s="8" t="s">
        <v>409</v>
      </c>
      <c r="M1788" s="8" t="s">
        <v>3638</v>
      </c>
      <c r="N1788" s="8"/>
      <c r="O1788" s="8" t="s">
        <v>38</v>
      </c>
      <c r="P1788" s="9">
        <v>80000</v>
      </c>
      <c r="Q1788" s="9">
        <v>0</v>
      </c>
      <c r="R1788" s="9">
        <v>0</v>
      </c>
      <c r="S1788" s="9">
        <v>0</v>
      </c>
      <c r="T1788" s="9">
        <f t="shared" si="246"/>
        <v>80000</v>
      </c>
      <c r="U1788" s="9">
        <v>-35418</v>
      </c>
      <c r="V1788" s="9">
        <v>-5726</v>
      </c>
      <c r="W1788" s="9">
        <v>0</v>
      </c>
      <c r="X1788" s="9">
        <v>-5726</v>
      </c>
      <c r="Y1788" s="9">
        <v>0</v>
      </c>
      <c r="Z1788" s="9">
        <v>0</v>
      </c>
      <c r="AA1788" s="9">
        <f t="shared" si="249"/>
        <v>-41144</v>
      </c>
      <c r="AB1788" s="9">
        <v>0</v>
      </c>
      <c r="AC1788" s="9">
        <f t="shared" si="247"/>
        <v>44582</v>
      </c>
      <c r="AD1788" s="9">
        <f t="shared" si="248"/>
        <v>38856</v>
      </c>
    </row>
    <row r="1789" spans="1:30" x14ac:dyDescent="0.3">
      <c r="A1789" s="8" t="s">
        <v>30</v>
      </c>
      <c r="B1789" s="8" t="s">
        <v>2890</v>
      </c>
      <c r="C1789" s="8">
        <v>2000</v>
      </c>
      <c r="D1789" s="8">
        <v>200000513</v>
      </c>
      <c r="E1789" s="8">
        <v>0</v>
      </c>
      <c r="F1789" s="8" t="s">
        <v>3639</v>
      </c>
      <c r="G1789" s="8" t="s">
        <v>779</v>
      </c>
      <c r="H1789" s="8" t="s">
        <v>235</v>
      </c>
      <c r="I1789" s="8">
        <v>104</v>
      </c>
      <c r="J1789" s="8">
        <v>10</v>
      </c>
      <c r="K1789" s="8">
        <v>0</v>
      </c>
      <c r="L1789" s="8" t="s">
        <v>409</v>
      </c>
      <c r="M1789" s="8" t="s">
        <v>3640</v>
      </c>
      <c r="N1789" s="8"/>
      <c r="O1789" s="8" t="s">
        <v>38</v>
      </c>
      <c r="P1789" s="9">
        <v>83200</v>
      </c>
      <c r="Q1789" s="9">
        <v>0</v>
      </c>
      <c r="R1789" s="9">
        <v>0</v>
      </c>
      <c r="S1789" s="9">
        <v>0</v>
      </c>
      <c r="T1789" s="9">
        <f t="shared" si="246"/>
        <v>83200</v>
      </c>
      <c r="U1789" s="9">
        <v>-36683</v>
      </c>
      <c r="V1789" s="9">
        <v>-5955</v>
      </c>
      <c r="W1789" s="9">
        <v>0</v>
      </c>
      <c r="X1789" s="9">
        <v>-5955</v>
      </c>
      <c r="Y1789" s="9">
        <v>0</v>
      </c>
      <c r="Z1789" s="9">
        <v>0</v>
      </c>
      <c r="AA1789" s="9">
        <f t="shared" si="249"/>
        <v>-42638</v>
      </c>
      <c r="AB1789" s="9">
        <v>0</v>
      </c>
      <c r="AC1789" s="9">
        <f t="shared" si="247"/>
        <v>46517</v>
      </c>
      <c r="AD1789" s="9">
        <f t="shared" si="248"/>
        <v>40562</v>
      </c>
    </row>
    <row r="1790" spans="1:30" x14ac:dyDescent="0.3">
      <c r="A1790" s="8" t="s">
        <v>30</v>
      </c>
      <c r="B1790" s="8" t="s">
        <v>2890</v>
      </c>
      <c r="C1790" s="8">
        <v>2000</v>
      </c>
      <c r="D1790" s="8">
        <v>200001177</v>
      </c>
      <c r="E1790" s="8">
        <v>0</v>
      </c>
      <c r="F1790" s="8" t="s">
        <v>3641</v>
      </c>
      <c r="G1790" s="8" t="s">
        <v>3642</v>
      </c>
      <c r="H1790" s="8" t="s">
        <v>235</v>
      </c>
      <c r="I1790" s="8">
        <v>3</v>
      </c>
      <c r="J1790" s="8">
        <v>10</v>
      </c>
      <c r="K1790" s="8">
        <v>0</v>
      </c>
      <c r="L1790" s="8" t="s">
        <v>77</v>
      </c>
      <c r="M1790" s="8" t="s">
        <v>3643</v>
      </c>
      <c r="N1790" s="8"/>
      <c r="O1790" s="8" t="s">
        <v>38</v>
      </c>
      <c r="P1790" s="9">
        <v>45500</v>
      </c>
      <c r="Q1790" s="9">
        <v>0</v>
      </c>
      <c r="R1790" s="9">
        <v>0</v>
      </c>
      <c r="S1790" s="9">
        <v>0</v>
      </c>
      <c r="T1790" s="9">
        <f t="shared" si="246"/>
        <v>45500</v>
      </c>
      <c r="U1790" s="9">
        <v>-18960</v>
      </c>
      <c r="V1790" s="9">
        <v>-3257</v>
      </c>
      <c r="W1790" s="9">
        <v>0</v>
      </c>
      <c r="X1790" s="9">
        <v>-3257</v>
      </c>
      <c r="Y1790" s="9">
        <v>0</v>
      </c>
      <c r="Z1790" s="9">
        <v>0</v>
      </c>
      <c r="AA1790" s="9">
        <f t="shared" si="249"/>
        <v>-22217</v>
      </c>
      <c r="AB1790" s="9">
        <v>0</v>
      </c>
      <c r="AC1790" s="9">
        <f t="shared" si="247"/>
        <v>26540</v>
      </c>
      <c r="AD1790" s="9">
        <f t="shared" si="248"/>
        <v>23283</v>
      </c>
    </row>
    <row r="1791" spans="1:30" x14ac:dyDescent="0.3">
      <c r="A1791" s="8" t="s">
        <v>30</v>
      </c>
      <c r="B1791" s="8" t="s">
        <v>2890</v>
      </c>
      <c r="C1791" s="8">
        <v>2000</v>
      </c>
      <c r="D1791" s="8">
        <v>200001178</v>
      </c>
      <c r="E1791" s="8">
        <v>0</v>
      </c>
      <c r="F1791" s="8" t="s">
        <v>3644</v>
      </c>
      <c r="G1791" s="8" t="s">
        <v>3645</v>
      </c>
      <c r="H1791" s="8" t="s">
        <v>235</v>
      </c>
      <c r="I1791" s="8">
        <v>3</v>
      </c>
      <c r="J1791" s="8">
        <v>10</v>
      </c>
      <c r="K1791" s="8">
        <v>0</v>
      </c>
      <c r="L1791" s="8" t="s">
        <v>77</v>
      </c>
      <c r="M1791" s="8" t="s">
        <v>3643</v>
      </c>
      <c r="N1791" s="8"/>
      <c r="O1791" s="8" t="s">
        <v>38</v>
      </c>
      <c r="P1791" s="9">
        <v>27000</v>
      </c>
      <c r="Q1791" s="9">
        <v>0</v>
      </c>
      <c r="R1791" s="9">
        <v>0</v>
      </c>
      <c r="S1791" s="9">
        <v>0</v>
      </c>
      <c r="T1791" s="9">
        <f t="shared" si="246"/>
        <v>27000</v>
      </c>
      <c r="U1791" s="9">
        <v>-11251</v>
      </c>
      <c r="V1791" s="9">
        <v>-1933</v>
      </c>
      <c r="W1791" s="9">
        <v>0</v>
      </c>
      <c r="X1791" s="9">
        <v>-1933</v>
      </c>
      <c r="Y1791" s="9">
        <v>0</v>
      </c>
      <c r="Z1791" s="9">
        <v>0</v>
      </c>
      <c r="AA1791" s="9">
        <f t="shared" si="249"/>
        <v>-13184</v>
      </c>
      <c r="AB1791" s="9">
        <v>0</v>
      </c>
      <c r="AC1791" s="9">
        <f t="shared" si="247"/>
        <v>15749</v>
      </c>
      <c r="AD1791" s="9">
        <f t="shared" si="248"/>
        <v>13816</v>
      </c>
    </row>
    <row r="1792" spans="1:30" x14ac:dyDescent="0.3">
      <c r="A1792" s="8" t="s">
        <v>30</v>
      </c>
      <c r="B1792" s="8" t="s">
        <v>2890</v>
      </c>
      <c r="C1792" s="8">
        <v>2000</v>
      </c>
      <c r="D1792" s="8">
        <v>200001179</v>
      </c>
      <c r="E1792" s="8">
        <v>0</v>
      </c>
      <c r="F1792" s="8" t="s">
        <v>3646</v>
      </c>
      <c r="G1792" s="8" t="s">
        <v>3647</v>
      </c>
      <c r="H1792" s="8" t="s">
        <v>235</v>
      </c>
      <c r="I1792" s="8">
        <v>3</v>
      </c>
      <c r="J1792" s="8">
        <v>10</v>
      </c>
      <c r="K1792" s="8">
        <v>0</v>
      </c>
      <c r="L1792" s="8" t="s">
        <v>77</v>
      </c>
      <c r="M1792" s="8" t="s">
        <v>3643</v>
      </c>
      <c r="N1792" s="8"/>
      <c r="O1792" s="8" t="s">
        <v>38</v>
      </c>
      <c r="P1792" s="9">
        <v>13500</v>
      </c>
      <c r="Q1792" s="9">
        <v>0</v>
      </c>
      <c r="R1792" s="9">
        <v>0</v>
      </c>
      <c r="S1792" s="9">
        <v>0</v>
      </c>
      <c r="T1792" s="9">
        <f t="shared" si="246"/>
        <v>13500</v>
      </c>
      <c r="U1792" s="9">
        <v>-5625</v>
      </c>
      <c r="V1792" s="9">
        <v>-966</v>
      </c>
      <c r="W1792" s="9">
        <v>0</v>
      </c>
      <c r="X1792" s="9">
        <v>-966</v>
      </c>
      <c r="Y1792" s="9">
        <v>0</v>
      </c>
      <c r="Z1792" s="9">
        <v>0</v>
      </c>
      <c r="AA1792" s="9">
        <f t="shared" si="249"/>
        <v>-6591</v>
      </c>
      <c r="AB1792" s="9">
        <v>0</v>
      </c>
      <c r="AC1792" s="9">
        <f t="shared" si="247"/>
        <v>7875</v>
      </c>
      <c r="AD1792" s="9">
        <f t="shared" si="248"/>
        <v>6909</v>
      </c>
    </row>
    <row r="1793" spans="1:30" x14ac:dyDescent="0.3">
      <c r="A1793" s="8" t="s">
        <v>30</v>
      </c>
      <c r="B1793" s="8" t="s">
        <v>2890</v>
      </c>
      <c r="C1793" s="8">
        <v>2000</v>
      </c>
      <c r="D1793" s="8">
        <v>200001180</v>
      </c>
      <c r="E1793" s="8">
        <v>0</v>
      </c>
      <c r="F1793" s="8" t="s">
        <v>3648</v>
      </c>
      <c r="G1793" s="8" t="s">
        <v>3649</v>
      </c>
      <c r="H1793" s="8" t="s">
        <v>235</v>
      </c>
      <c r="I1793" s="8">
        <v>18</v>
      </c>
      <c r="J1793" s="8">
        <v>10</v>
      </c>
      <c r="K1793" s="8">
        <v>0</v>
      </c>
      <c r="L1793" s="8" t="s">
        <v>77</v>
      </c>
      <c r="M1793" s="8" t="s">
        <v>3643</v>
      </c>
      <c r="N1793" s="8"/>
      <c r="O1793" s="8" t="s">
        <v>38</v>
      </c>
      <c r="P1793" s="9">
        <v>12600</v>
      </c>
      <c r="Q1793" s="9">
        <v>0</v>
      </c>
      <c r="R1793" s="9">
        <v>0</v>
      </c>
      <c r="S1793" s="9">
        <v>0</v>
      </c>
      <c r="T1793" s="9">
        <f t="shared" si="246"/>
        <v>12600</v>
      </c>
      <c r="U1793" s="9">
        <v>-5250</v>
      </c>
      <c r="V1793" s="9">
        <v>-902</v>
      </c>
      <c r="W1793" s="9">
        <v>0</v>
      </c>
      <c r="X1793" s="9">
        <v>-902</v>
      </c>
      <c r="Y1793" s="9">
        <v>0</v>
      </c>
      <c r="Z1793" s="9">
        <v>0</v>
      </c>
      <c r="AA1793" s="9">
        <f t="shared" si="249"/>
        <v>-6152</v>
      </c>
      <c r="AB1793" s="9">
        <v>0</v>
      </c>
      <c r="AC1793" s="9">
        <f t="shared" si="247"/>
        <v>7350</v>
      </c>
      <c r="AD1793" s="9">
        <f t="shared" si="248"/>
        <v>6448</v>
      </c>
    </row>
    <row r="1794" spans="1:30" x14ac:dyDescent="0.3">
      <c r="A1794" s="8" t="s">
        <v>30</v>
      </c>
      <c r="B1794" s="8" t="s">
        <v>2890</v>
      </c>
      <c r="C1794" s="8">
        <v>2000</v>
      </c>
      <c r="D1794" s="8">
        <v>200001214</v>
      </c>
      <c r="E1794" s="8">
        <v>0</v>
      </c>
      <c r="F1794" s="8" t="s">
        <v>3650</v>
      </c>
      <c r="G1794" s="8" t="s">
        <v>3651</v>
      </c>
      <c r="H1794" s="8" t="s">
        <v>235</v>
      </c>
      <c r="I1794" s="8">
        <v>1</v>
      </c>
      <c r="J1794" s="8">
        <v>10</v>
      </c>
      <c r="K1794" s="8">
        <v>0</v>
      </c>
      <c r="L1794" s="8" t="s">
        <v>172</v>
      </c>
      <c r="M1794" s="8" t="s">
        <v>3652</v>
      </c>
      <c r="N1794" s="8"/>
      <c r="O1794" s="8" t="s">
        <v>38</v>
      </c>
      <c r="P1794" s="9">
        <v>124500</v>
      </c>
      <c r="Q1794" s="9">
        <v>0</v>
      </c>
      <c r="R1794" s="9">
        <v>0</v>
      </c>
      <c r="S1794" s="9">
        <v>0</v>
      </c>
      <c r="T1794" s="9">
        <f t="shared" si="246"/>
        <v>124500</v>
      </c>
      <c r="U1794" s="9">
        <v>-52251</v>
      </c>
      <c r="V1794" s="9">
        <v>-8913</v>
      </c>
      <c r="W1794" s="9">
        <v>0</v>
      </c>
      <c r="X1794" s="9">
        <v>-8913</v>
      </c>
      <c r="Y1794" s="9">
        <v>0</v>
      </c>
      <c r="Z1794" s="9">
        <v>0</v>
      </c>
      <c r="AA1794" s="9">
        <f t="shared" si="249"/>
        <v>-61164</v>
      </c>
      <c r="AB1794" s="9">
        <v>0</v>
      </c>
      <c r="AC1794" s="9">
        <f t="shared" si="247"/>
        <v>72249</v>
      </c>
      <c r="AD1794" s="9">
        <f t="shared" si="248"/>
        <v>63336</v>
      </c>
    </row>
    <row r="1795" spans="1:30" x14ac:dyDescent="0.3">
      <c r="A1795" s="8" t="s">
        <v>30</v>
      </c>
      <c r="B1795" s="8" t="s">
        <v>2890</v>
      </c>
      <c r="C1795" s="8">
        <v>2000</v>
      </c>
      <c r="D1795" s="8">
        <v>200001246</v>
      </c>
      <c r="E1795" s="8">
        <v>0</v>
      </c>
      <c r="F1795" s="8" t="s">
        <v>3653</v>
      </c>
      <c r="G1795" s="8" t="s">
        <v>3654</v>
      </c>
      <c r="H1795" s="8" t="s">
        <v>235</v>
      </c>
      <c r="I1795" s="8">
        <v>2</v>
      </c>
      <c r="J1795" s="8">
        <v>10</v>
      </c>
      <c r="K1795" s="8">
        <v>0</v>
      </c>
      <c r="L1795" s="8" t="s">
        <v>300</v>
      </c>
      <c r="M1795" s="8" t="s">
        <v>3655</v>
      </c>
      <c r="N1795" s="8"/>
      <c r="O1795" s="8" t="s">
        <v>38</v>
      </c>
      <c r="P1795" s="9">
        <v>579642.81999999995</v>
      </c>
      <c r="Q1795" s="9">
        <v>0</v>
      </c>
      <c r="R1795" s="9">
        <v>0</v>
      </c>
      <c r="S1795" s="9">
        <v>0</v>
      </c>
      <c r="T1795" s="9">
        <f t="shared" si="246"/>
        <v>579642.81999999995</v>
      </c>
      <c r="U1795" s="9">
        <v>-219510</v>
      </c>
      <c r="V1795" s="9">
        <v>-41488</v>
      </c>
      <c r="W1795" s="9">
        <v>0</v>
      </c>
      <c r="X1795" s="9">
        <v>-41488</v>
      </c>
      <c r="Y1795" s="9">
        <v>0</v>
      </c>
      <c r="Z1795" s="9">
        <v>0</v>
      </c>
      <c r="AA1795" s="9">
        <f t="shared" si="249"/>
        <v>-260998</v>
      </c>
      <c r="AB1795" s="9">
        <v>0</v>
      </c>
      <c r="AC1795" s="9">
        <f t="shared" si="247"/>
        <v>360132.81999999995</v>
      </c>
      <c r="AD1795" s="9">
        <f t="shared" si="248"/>
        <v>318644.81999999995</v>
      </c>
    </row>
    <row r="1796" spans="1:30" x14ac:dyDescent="0.3">
      <c r="A1796" s="8" t="s">
        <v>30</v>
      </c>
      <c r="B1796" s="8" t="s">
        <v>2890</v>
      </c>
      <c r="C1796" s="8">
        <v>2000</v>
      </c>
      <c r="D1796" s="8">
        <v>200001265</v>
      </c>
      <c r="E1796" s="8">
        <v>0</v>
      </c>
      <c r="F1796" s="8" t="s">
        <v>3656</v>
      </c>
      <c r="G1796" s="8" t="s">
        <v>3657</v>
      </c>
      <c r="H1796" s="8" t="s">
        <v>235</v>
      </c>
      <c r="I1796" s="8">
        <v>200</v>
      </c>
      <c r="J1796" s="8">
        <v>10</v>
      </c>
      <c r="K1796" s="8">
        <v>0</v>
      </c>
      <c r="L1796" s="8" t="s">
        <v>1273</v>
      </c>
      <c r="M1796" s="8" t="s">
        <v>3658</v>
      </c>
      <c r="N1796" s="8"/>
      <c r="O1796" s="8" t="s">
        <v>38</v>
      </c>
      <c r="P1796" s="9">
        <v>160000</v>
      </c>
      <c r="Q1796" s="9">
        <v>0</v>
      </c>
      <c r="R1796" s="9">
        <v>0</v>
      </c>
      <c r="S1796" s="9">
        <v>0</v>
      </c>
      <c r="T1796" s="9">
        <f t="shared" si="246"/>
        <v>160000</v>
      </c>
      <c r="U1796" s="9">
        <v>-58718</v>
      </c>
      <c r="V1796" s="9">
        <v>-11452</v>
      </c>
      <c r="W1796" s="9">
        <v>0</v>
      </c>
      <c r="X1796" s="9">
        <v>-11452</v>
      </c>
      <c r="Y1796" s="9">
        <v>0</v>
      </c>
      <c r="Z1796" s="9">
        <v>0</v>
      </c>
      <c r="AA1796" s="9">
        <f t="shared" si="249"/>
        <v>-70170</v>
      </c>
      <c r="AB1796" s="9">
        <v>0</v>
      </c>
      <c r="AC1796" s="9">
        <f t="shared" si="247"/>
        <v>101282</v>
      </c>
      <c r="AD1796" s="9">
        <f t="shared" si="248"/>
        <v>89830</v>
      </c>
    </row>
    <row r="1797" spans="1:30" x14ac:dyDescent="0.3">
      <c r="A1797" s="8" t="s">
        <v>30</v>
      </c>
      <c r="B1797" s="8" t="s">
        <v>2890</v>
      </c>
      <c r="C1797" s="8">
        <v>2000</v>
      </c>
      <c r="D1797" s="8">
        <v>200001304</v>
      </c>
      <c r="E1797" s="8">
        <v>0</v>
      </c>
      <c r="F1797" s="8" t="s">
        <v>3659</v>
      </c>
      <c r="G1797" s="8" t="s">
        <v>3660</v>
      </c>
      <c r="H1797" s="8" t="s">
        <v>235</v>
      </c>
      <c r="I1797" s="8">
        <v>10</v>
      </c>
      <c r="J1797" s="8">
        <v>10</v>
      </c>
      <c r="K1797" s="8">
        <v>0</v>
      </c>
      <c r="L1797" s="8" t="s">
        <v>91</v>
      </c>
      <c r="M1797" s="8" t="s">
        <v>3272</v>
      </c>
      <c r="N1797" s="8"/>
      <c r="O1797" s="8" t="s">
        <v>38</v>
      </c>
      <c r="P1797" s="9">
        <v>31388.14</v>
      </c>
      <c r="Q1797" s="9">
        <v>0</v>
      </c>
      <c r="R1797" s="9">
        <v>0</v>
      </c>
      <c r="S1797" s="9">
        <v>0</v>
      </c>
      <c r="T1797" s="9">
        <f t="shared" ref="T1797:T1860" si="256">P1797+Q1797+R1797+S1797</f>
        <v>31388.14</v>
      </c>
      <c r="U1797" s="9">
        <v>-11397</v>
      </c>
      <c r="V1797" s="9">
        <v>-2247</v>
      </c>
      <c r="W1797" s="9">
        <v>0</v>
      </c>
      <c r="X1797" s="9">
        <v>-2247</v>
      </c>
      <c r="Y1797" s="9">
        <v>0</v>
      </c>
      <c r="Z1797" s="9">
        <v>0</v>
      </c>
      <c r="AA1797" s="9">
        <f t="shared" si="249"/>
        <v>-13644</v>
      </c>
      <c r="AB1797" s="9">
        <v>0</v>
      </c>
      <c r="AC1797" s="9">
        <f t="shared" ref="AC1797:AC1860" si="257">P1797+U1797</f>
        <v>19991.14</v>
      </c>
      <c r="AD1797" s="9">
        <f t="shared" ref="AD1797:AD1860" si="258">T1797+AA1797</f>
        <v>17744.14</v>
      </c>
    </row>
    <row r="1798" spans="1:30" x14ac:dyDescent="0.3">
      <c r="A1798" s="8" t="s">
        <v>30</v>
      </c>
      <c r="B1798" s="8" t="s">
        <v>2890</v>
      </c>
      <c r="C1798" s="8">
        <v>2000</v>
      </c>
      <c r="D1798" s="8">
        <v>200001386</v>
      </c>
      <c r="E1798" s="8">
        <v>0</v>
      </c>
      <c r="F1798" s="8" t="s">
        <v>3661</v>
      </c>
      <c r="G1798" s="8" t="s">
        <v>3657</v>
      </c>
      <c r="H1798" s="8" t="s">
        <v>235</v>
      </c>
      <c r="I1798" s="8">
        <v>95</v>
      </c>
      <c r="J1798" s="8">
        <v>10</v>
      </c>
      <c r="K1798" s="8">
        <v>0</v>
      </c>
      <c r="L1798" s="8" t="s">
        <v>188</v>
      </c>
      <c r="M1798" s="8" t="s">
        <v>3662</v>
      </c>
      <c r="N1798" s="8"/>
      <c r="O1798" s="8" t="s">
        <v>38</v>
      </c>
      <c r="P1798" s="9">
        <v>35623.64</v>
      </c>
      <c r="Q1798" s="9">
        <v>0</v>
      </c>
      <c r="R1798" s="9">
        <v>0</v>
      </c>
      <c r="S1798" s="9">
        <v>0</v>
      </c>
      <c r="T1798" s="9">
        <f t="shared" si="256"/>
        <v>35623.64</v>
      </c>
      <c r="U1798" s="9">
        <v>-12507</v>
      </c>
      <c r="V1798" s="9">
        <v>-2550</v>
      </c>
      <c r="W1798" s="9">
        <v>0</v>
      </c>
      <c r="X1798" s="9">
        <v>-2550</v>
      </c>
      <c r="Y1798" s="9">
        <v>0</v>
      </c>
      <c r="Z1798" s="9">
        <v>0</v>
      </c>
      <c r="AA1798" s="9">
        <f t="shared" si="249"/>
        <v>-15057</v>
      </c>
      <c r="AB1798" s="9">
        <v>0</v>
      </c>
      <c r="AC1798" s="9">
        <f t="shared" si="257"/>
        <v>23116.639999999999</v>
      </c>
      <c r="AD1798" s="9">
        <f t="shared" si="258"/>
        <v>20566.64</v>
      </c>
    </row>
    <row r="1799" spans="1:30" x14ac:dyDescent="0.3">
      <c r="A1799" s="8" t="s">
        <v>30</v>
      </c>
      <c r="B1799" s="8" t="s">
        <v>2890</v>
      </c>
      <c r="C1799" s="8">
        <v>2000</v>
      </c>
      <c r="D1799" s="8">
        <v>200001644</v>
      </c>
      <c r="E1799" s="8">
        <v>0</v>
      </c>
      <c r="F1799" s="8" t="s">
        <v>3663</v>
      </c>
      <c r="G1799" s="8" t="s">
        <v>3664</v>
      </c>
      <c r="H1799" s="8" t="s">
        <v>235</v>
      </c>
      <c r="I1799" s="8">
        <v>705</v>
      </c>
      <c r="J1799" s="8">
        <v>10</v>
      </c>
      <c r="K1799" s="8">
        <v>0</v>
      </c>
      <c r="L1799" s="8" t="s">
        <v>553</v>
      </c>
      <c r="M1799" s="8" t="s">
        <v>3665</v>
      </c>
      <c r="N1799" s="8"/>
      <c r="O1799" s="8" t="s">
        <v>38</v>
      </c>
      <c r="P1799" s="9">
        <v>102225</v>
      </c>
      <c r="Q1799" s="9">
        <v>0</v>
      </c>
      <c r="R1799" s="9">
        <v>0</v>
      </c>
      <c r="S1799" s="9">
        <v>0</v>
      </c>
      <c r="T1799" s="9">
        <f t="shared" si="256"/>
        <v>102225</v>
      </c>
      <c r="U1799" s="9">
        <v>-33337</v>
      </c>
      <c r="V1799" s="9">
        <v>-7317</v>
      </c>
      <c r="W1799" s="9">
        <v>0</v>
      </c>
      <c r="X1799" s="9">
        <v>-7317</v>
      </c>
      <c r="Y1799" s="9">
        <v>0</v>
      </c>
      <c r="Z1799" s="9">
        <v>0</v>
      </c>
      <c r="AA1799" s="9">
        <f t="shared" si="249"/>
        <v>-40654</v>
      </c>
      <c r="AB1799" s="9">
        <v>0</v>
      </c>
      <c r="AC1799" s="9">
        <f t="shared" si="257"/>
        <v>68888</v>
      </c>
      <c r="AD1799" s="9">
        <f t="shared" si="258"/>
        <v>61571</v>
      </c>
    </row>
    <row r="1800" spans="1:30" x14ac:dyDescent="0.3">
      <c r="A1800" s="8" t="s">
        <v>30</v>
      </c>
      <c r="B1800" s="8" t="s">
        <v>2890</v>
      </c>
      <c r="C1800" s="8">
        <v>2000</v>
      </c>
      <c r="D1800" s="8">
        <v>200001665</v>
      </c>
      <c r="E1800" s="8">
        <v>0</v>
      </c>
      <c r="F1800" s="8" t="s">
        <v>3666</v>
      </c>
      <c r="G1800" s="8" t="s">
        <v>1235</v>
      </c>
      <c r="H1800" s="8" t="s">
        <v>235</v>
      </c>
      <c r="I1800" s="8">
        <v>400</v>
      </c>
      <c r="J1800" s="8">
        <v>10</v>
      </c>
      <c r="K1800" s="8">
        <v>0</v>
      </c>
      <c r="L1800" s="8" t="s">
        <v>97</v>
      </c>
      <c r="M1800" s="8" t="s">
        <v>3667</v>
      </c>
      <c r="N1800" s="8"/>
      <c r="O1800" s="8" t="s">
        <v>38</v>
      </c>
      <c r="P1800" s="9">
        <v>856027.18</v>
      </c>
      <c r="Q1800" s="9">
        <v>0</v>
      </c>
      <c r="R1800" s="9">
        <v>0</v>
      </c>
      <c r="S1800" s="9">
        <v>0</v>
      </c>
      <c r="T1800" s="9">
        <f t="shared" si="256"/>
        <v>856027.18</v>
      </c>
      <c r="U1800" s="9">
        <v>-265134</v>
      </c>
      <c r="V1800" s="9">
        <v>-61270</v>
      </c>
      <c r="W1800" s="9">
        <v>0</v>
      </c>
      <c r="X1800" s="9">
        <v>-61270</v>
      </c>
      <c r="Y1800" s="9">
        <v>0</v>
      </c>
      <c r="Z1800" s="9">
        <v>0</v>
      </c>
      <c r="AA1800" s="9">
        <f t="shared" si="249"/>
        <v>-326404</v>
      </c>
      <c r="AB1800" s="9">
        <v>0</v>
      </c>
      <c r="AC1800" s="9">
        <f t="shared" si="257"/>
        <v>590893.18000000005</v>
      </c>
      <c r="AD1800" s="9">
        <f t="shared" si="258"/>
        <v>529623.18000000005</v>
      </c>
    </row>
    <row r="1801" spans="1:30" x14ac:dyDescent="0.3">
      <c r="A1801" s="8" t="s">
        <v>30</v>
      </c>
      <c r="B1801" s="8" t="s">
        <v>2890</v>
      </c>
      <c r="C1801" s="8">
        <v>2000</v>
      </c>
      <c r="D1801" s="8">
        <v>200001666</v>
      </c>
      <c r="E1801" s="8">
        <v>0</v>
      </c>
      <c r="F1801" s="8" t="s">
        <v>3668</v>
      </c>
      <c r="G1801" s="8" t="s">
        <v>761</v>
      </c>
      <c r="H1801" s="8" t="s">
        <v>235</v>
      </c>
      <c r="I1801" s="8">
        <v>40</v>
      </c>
      <c r="J1801" s="8">
        <v>10</v>
      </c>
      <c r="K1801" s="8">
        <v>0</v>
      </c>
      <c r="L1801" s="8" t="s">
        <v>97</v>
      </c>
      <c r="M1801" s="8" t="s">
        <v>2453</v>
      </c>
      <c r="N1801" s="8"/>
      <c r="O1801" s="8" t="s">
        <v>38</v>
      </c>
      <c r="P1801" s="9">
        <v>858485.89</v>
      </c>
      <c r="Q1801" s="9">
        <v>0</v>
      </c>
      <c r="R1801" s="9">
        <v>0</v>
      </c>
      <c r="S1801" s="9">
        <v>0</v>
      </c>
      <c r="T1801" s="9">
        <f t="shared" si="256"/>
        <v>858485.89</v>
      </c>
      <c r="U1801" s="9">
        <v>-271034</v>
      </c>
      <c r="V1801" s="9">
        <v>-61446</v>
      </c>
      <c r="W1801" s="9">
        <v>0</v>
      </c>
      <c r="X1801" s="9">
        <v>-61446</v>
      </c>
      <c r="Y1801" s="9">
        <v>0</v>
      </c>
      <c r="Z1801" s="9">
        <v>0</v>
      </c>
      <c r="AA1801" s="9">
        <f t="shared" si="249"/>
        <v>-332480</v>
      </c>
      <c r="AB1801" s="9">
        <v>0</v>
      </c>
      <c r="AC1801" s="9">
        <f t="shared" si="257"/>
        <v>587451.89</v>
      </c>
      <c r="AD1801" s="9">
        <f t="shared" si="258"/>
        <v>526005.89</v>
      </c>
    </row>
    <row r="1802" spans="1:30" x14ac:dyDescent="0.3">
      <c r="A1802" s="8" t="s">
        <v>30</v>
      </c>
      <c r="B1802" s="8" t="s">
        <v>2890</v>
      </c>
      <c r="C1802" s="8">
        <v>2000</v>
      </c>
      <c r="D1802" s="8">
        <v>200001677</v>
      </c>
      <c r="E1802" s="8">
        <v>0</v>
      </c>
      <c r="F1802" s="8" t="s">
        <v>3669</v>
      </c>
      <c r="G1802" s="8" t="s">
        <v>1233</v>
      </c>
      <c r="H1802" s="8" t="s">
        <v>235</v>
      </c>
      <c r="I1802" s="8">
        <v>300</v>
      </c>
      <c r="J1802" s="8">
        <v>10</v>
      </c>
      <c r="K1802" s="8">
        <v>0</v>
      </c>
      <c r="L1802" s="8" t="s">
        <v>479</v>
      </c>
      <c r="M1802" s="8" t="s">
        <v>3299</v>
      </c>
      <c r="N1802" s="8"/>
      <c r="O1802" s="8" t="s">
        <v>38</v>
      </c>
      <c r="P1802" s="9">
        <v>566715.44999999995</v>
      </c>
      <c r="Q1802" s="9">
        <v>0</v>
      </c>
      <c r="R1802" s="9">
        <v>0</v>
      </c>
      <c r="S1802" s="9">
        <v>0</v>
      </c>
      <c r="T1802" s="9">
        <f t="shared" si="256"/>
        <v>566715.44999999995</v>
      </c>
      <c r="U1802" s="9">
        <v>-174642</v>
      </c>
      <c r="V1802" s="9">
        <v>-40563</v>
      </c>
      <c r="W1802" s="9">
        <v>0</v>
      </c>
      <c r="X1802" s="9">
        <v>-40563</v>
      </c>
      <c r="Y1802" s="9">
        <v>0</v>
      </c>
      <c r="Z1802" s="9">
        <v>0</v>
      </c>
      <c r="AA1802" s="9">
        <f t="shared" si="249"/>
        <v>-215205</v>
      </c>
      <c r="AB1802" s="9">
        <v>0</v>
      </c>
      <c r="AC1802" s="9">
        <f t="shared" si="257"/>
        <v>392073.44999999995</v>
      </c>
      <c r="AD1802" s="9">
        <f t="shared" si="258"/>
        <v>351510.44999999995</v>
      </c>
    </row>
    <row r="1803" spans="1:30" x14ac:dyDescent="0.3">
      <c r="A1803" s="8" t="s">
        <v>30</v>
      </c>
      <c r="B1803" s="8" t="s">
        <v>2890</v>
      </c>
      <c r="C1803" s="8">
        <v>2000</v>
      </c>
      <c r="D1803" s="8">
        <v>200001758</v>
      </c>
      <c r="E1803" s="8">
        <v>0</v>
      </c>
      <c r="F1803" s="8" t="s">
        <v>3670</v>
      </c>
      <c r="G1803" s="8" t="s">
        <v>3671</v>
      </c>
      <c r="H1803" s="8" t="s">
        <v>235</v>
      </c>
      <c r="I1803" s="8">
        <v>4</v>
      </c>
      <c r="J1803" s="8">
        <v>10</v>
      </c>
      <c r="K1803" s="8">
        <v>0</v>
      </c>
      <c r="L1803" s="8" t="s">
        <v>218</v>
      </c>
      <c r="M1803" s="8" t="s">
        <v>3672</v>
      </c>
      <c r="N1803" s="8"/>
      <c r="O1803" s="8" t="s">
        <v>38</v>
      </c>
      <c r="P1803" s="9">
        <v>80314.320000000007</v>
      </c>
      <c r="Q1803" s="9">
        <v>0</v>
      </c>
      <c r="R1803" s="9">
        <v>0</v>
      </c>
      <c r="S1803" s="9">
        <v>0</v>
      </c>
      <c r="T1803" s="9">
        <f t="shared" si="256"/>
        <v>80314.320000000007</v>
      </c>
      <c r="U1803" s="9">
        <v>-20411</v>
      </c>
      <c r="V1803" s="9">
        <v>-5750</v>
      </c>
      <c r="W1803" s="9">
        <v>0</v>
      </c>
      <c r="X1803" s="9">
        <v>-5750</v>
      </c>
      <c r="Y1803" s="9">
        <v>0</v>
      </c>
      <c r="Z1803" s="9">
        <v>0</v>
      </c>
      <c r="AA1803" s="9">
        <f t="shared" si="249"/>
        <v>-26161</v>
      </c>
      <c r="AB1803" s="9">
        <v>0</v>
      </c>
      <c r="AC1803" s="9">
        <f t="shared" si="257"/>
        <v>59903.320000000007</v>
      </c>
      <c r="AD1803" s="9">
        <f t="shared" si="258"/>
        <v>54153.320000000007</v>
      </c>
    </row>
    <row r="1804" spans="1:30" x14ac:dyDescent="0.3">
      <c r="A1804" s="8" t="s">
        <v>30</v>
      </c>
      <c r="B1804" s="8" t="s">
        <v>2890</v>
      </c>
      <c r="C1804" s="8">
        <v>2000</v>
      </c>
      <c r="D1804" s="8">
        <v>200001759</v>
      </c>
      <c r="E1804" s="8">
        <v>0</v>
      </c>
      <c r="F1804" s="8" t="s">
        <v>3673</v>
      </c>
      <c r="G1804" s="8" t="s">
        <v>3674</v>
      </c>
      <c r="H1804" s="8" t="s">
        <v>235</v>
      </c>
      <c r="I1804" s="8">
        <v>16</v>
      </c>
      <c r="J1804" s="8">
        <v>10</v>
      </c>
      <c r="K1804" s="8">
        <v>0</v>
      </c>
      <c r="L1804" s="8" t="s">
        <v>218</v>
      </c>
      <c r="M1804" s="8" t="s">
        <v>3672</v>
      </c>
      <c r="N1804" s="8"/>
      <c r="O1804" s="8" t="s">
        <v>38</v>
      </c>
      <c r="P1804" s="9">
        <v>327219.08</v>
      </c>
      <c r="Q1804" s="9">
        <v>0</v>
      </c>
      <c r="R1804" s="9">
        <v>0</v>
      </c>
      <c r="S1804" s="9">
        <v>0</v>
      </c>
      <c r="T1804" s="9">
        <f t="shared" si="256"/>
        <v>327219.08</v>
      </c>
      <c r="U1804" s="9">
        <v>-83163</v>
      </c>
      <c r="V1804" s="9">
        <v>-23425</v>
      </c>
      <c r="W1804" s="9">
        <v>0</v>
      </c>
      <c r="X1804" s="9">
        <v>-23425</v>
      </c>
      <c r="Y1804" s="9">
        <v>0</v>
      </c>
      <c r="Z1804" s="9">
        <v>0</v>
      </c>
      <c r="AA1804" s="9">
        <f t="shared" si="249"/>
        <v>-106588</v>
      </c>
      <c r="AB1804" s="9">
        <v>0</v>
      </c>
      <c r="AC1804" s="9">
        <f t="shared" si="257"/>
        <v>244056.08000000002</v>
      </c>
      <c r="AD1804" s="9">
        <f t="shared" si="258"/>
        <v>220631.08000000002</v>
      </c>
    </row>
    <row r="1805" spans="1:30" x14ac:dyDescent="0.3">
      <c r="A1805" s="8" t="s">
        <v>30</v>
      </c>
      <c r="B1805" s="8" t="s">
        <v>2890</v>
      </c>
      <c r="C1805" s="8">
        <v>2000</v>
      </c>
      <c r="D1805" s="8">
        <v>200001768</v>
      </c>
      <c r="E1805" s="8">
        <v>0</v>
      </c>
      <c r="F1805" s="8" t="s">
        <v>3675</v>
      </c>
      <c r="G1805" s="8" t="s">
        <v>3676</v>
      </c>
      <c r="H1805" s="8" t="s">
        <v>235</v>
      </c>
      <c r="I1805" s="8">
        <v>1</v>
      </c>
      <c r="J1805" s="8">
        <v>6</v>
      </c>
      <c r="K1805" s="8">
        <v>4</v>
      </c>
      <c r="L1805" s="8" t="s">
        <v>3359</v>
      </c>
      <c r="M1805" s="8" t="s">
        <v>3359</v>
      </c>
      <c r="N1805" s="8"/>
      <c r="O1805" s="8" t="s">
        <v>38</v>
      </c>
      <c r="P1805" s="9">
        <v>9847</v>
      </c>
      <c r="Q1805" s="9">
        <v>0</v>
      </c>
      <c r="R1805" s="9">
        <v>0</v>
      </c>
      <c r="S1805" s="9">
        <v>0</v>
      </c>
      <c r="T1805" s="9">
        <f t="shared" si="256"/>
        <v>9847</v>
      </c>
      <c r="U1805" s="9">
        <v>-5509.14</v>
      </c>
      <c r="V1805" s="9">
        <v>-705</v>
      </c>
      <c r="W1805" s="9">
        <v>0</v>
      </c>
      <c r="X1805" s="9">
        <v>-705</v>
      </c>
      <c r="Y1805" s="9">
        <v>0</v>
      </c>
      <c r="Z1805" s="9">
        <v>0</v>
      </c>
      <c r="AA1805" s="9">
        <f t="shared" si="249"/>
        <v>-6214.14</v>
      </c>
      <c r="AB1805" s="9">
        <v>0</v>
      </c>
      <c r="AC1805" s="9">
        <f t="shared" si="257"/>
        <v>4337.8599999999997</v>
      </c>
      <c r="AD1805" s="9">
        <f t="shared" si="258"/>
        <v>3632.8599999999997</v>
      </c>
    </row>
    <row r="1806" spans="1:30" x14ac:dyDescent="0.3">
      <c r="A1806" s="8" t="s">
        <v>30</v>
      </c>
      <c r="B1806" s="8" t="s">
        <v>2890</v>
      </c>
      <c r="C1806" s="8">
        <v>2000</v>
      </c>
      <c r="D1806" s="8">
        <v>200001769</v>
      </c>
      <c r="E1806" s="8">
        <v>0</v>
      </c>
      <c r="F1806" s="8" t="s">
        <v>3677</v>
      </c>
      <c r="G1806" s="8" t="s">
        <v>3678</v>
      </c>
      <c r="H1806" s="8" t="s">
        <v>235</v>
      </c>
      <c r="I1806" s="8">
        <v>5</v>
      </c>
      <c r="J1806" s="8">
        <v>7</v>
      </c>
      <c r="K1806" s="8">
        <v>1</v>
      </c>
      <c r="L1806" s="8" t="s">
        <v>3359</v>
      </c>
      <c r="M1806" s="8" t="s">
        <v>3359</v>
      </c>
      <c r="N1806" s="8"/>
      <c r="O1806" s="8" t="s">
        <v>38</v>
      </c>
      <c r="P1806" s="9">
        <v>9160</v>
      </c>
      <c r="Q1806" s="9">
        <v>0</v>
      </c>
      <c r="R1806" s="9">
        <v>0</v>
      </c>
      <c r="S1806" s="9">
        <v>0</v>
      </c>
      <c r="T1806" s="9">
        <f t="shared" si="256"/>
        <v>9160</v>
      </c>
      <c r="U1806" s="9">
        <v>-4533.8</v>
      </c>
      <c r="V1806" s="9">
        <v>-646</v>
      </c>
      <c r="W1806" s="9">
        <v>0</v>
      </c>
      <c r="X1806" s="9">
        <v>-646</v>
      </c>
      <c r="Y1806" s="9">
        <v>0</v>
      </c>
      <c r="Z1806" s="9">
        <v>0</v>
      </c>
      <c r="AA1806" s="9">
        <f t="shared" si="249"/>
        <v>-5179.8</v>
      </c>
      <c r="AB1806" s="9">
        <v>0</v>
      </c>
      <c r="AC1806" s="9">
        <f t="shared" si="257"/>
        <v>4626.2</v>
      </c>
      <c r="AD1806" s="9">
        <f t="shared" si="258"/>
        <v>3980.2</v>
      </c>
    </row>
    <row r="1807" spans="1:30" x14ac:dyDescent="0.3">
      <c r="A1807" s="8" t="s">
        <v>30</v>
      </c>
      <c r="B1807" s="8" t="s">
        <v>2890</v>
      </c>
      <c r="C1807" s="8">
        <v>2000</v>
      </c>
      <c r="D1807" s="8">
        <v>200001770</v>
      </c>
      <c r="E1807" s="8">
        <v>0</v>
      </c>
      <c r="F1807" s="8" t="s">
        <v>3679</v>
      </c>
      <c r="G1807" s="8" t="s">
        <v>3680</v>
      </c>
      <c r="H1807" s="8" t="s">
        <v>235</v>
      </c>
      <c r="I1807" s="8">
        <v>4</v>
      </c>
      <c r="J1807" s="8">
        <v>7</v>
      </c>
      <c r="K1807" s="8">
        <v>1</v>
      </c>
      <c r="L1807" s="8" t="s">
        <v>3359</v>
      </c>
      <c r="M1807" s="8" t="s">
        <v>3359</v>
      </c>
      <c r="N1807" s="8"/>
      <c r="O1807" s="8" t="s">
        <v>38</v>
      </c>
      <c r="P1807" s="9">
        <v>16488</v>
      </c>
      <c r="Q1807" s="9">
        <v>0</v>
      </c>
      <c r="R1807" s="9">
        <v>0</v>
      </c>
      <c r="S1807" s="9">
        <v>0</v>
      </c>
      <c r="T1807" s="9">
        <f t="shared" si="256"/>
        <v>16488</v>
      </c>
      <c r="U1807" s="9">
        <v>-8159.43</v>
      </c>
      <c r="V1807" s="9">
        <v>-1163</v>
      </c>
      <c r="W1807" s="9">
        <v>0</v>
      </c>
      <c r="X1807" s="9">
        <v>-1163</v>
      </c>
      <c r="Y1807" s="9">
        <v>0</v>
      </c>
      <c r="Z1807" s="9">
        <v>0</v>
      </c>
      <c r="AA1807" s="9">
        <f t="shared" si="249"/>
        <v>-9322.43</v>
      </c>
      <c r="AB1807" s="9">
        <v>0</v>
      </c>
      <c r="AC1807" s="9">
        <f t="shared" si="257"/>
        <v>8328.57</v>
      </c>
      <c r="AD1807" s="9">
        <f t="shared" si="258"/>
        <v>7165.57</v>
      </c>
    </row>
    <row r="1808" spans="1:30" x14ac:dyDescent="0.3">
      <c r="A1808" s="8" t="s">
        <v>30</v>
      </c>
      <c r="B1808" s="8" t="s">
        <v>2890</v>
      </c>
      <c r="C1808" s="8">
        <v>2000</v>
      </c>
      <c r="D1808" s="8">
        <v>200001772</v>
      </c>
      <c r="E1808" s="8">
        <v>0</v>
      </c>
      <c r="F1808" s="8" t="s">
        <v>3681</v>
      </c>
      <c r="G1808" s="8" t="s">
        <v>779</v>
      </c>
      <c r="H1808" s="8" t="s">
        <v>235</v>
      </c>
      <c r="I1808" s="8">
        <v>150</v>
      </c>
      <c r="J1808" s="8">
        <v>8</v>
      </c>
      <c r="K1808" s="8">
        <v>3</v>
      </c>
      <c r="L1808" s="8" t="s">
        <v>3379</v>
      </c>
      <c r="M1808" s="8" t="s">
        <v>3379</v>
      </c>
      <c r="N1808" s="8"/>
      <c r="O1808" s="8" t="s">
        <v>38</v>
      </c>
      <c r="P1808" s="9">
        <v>136000</v>
      </c>
      <c r="Q1808" s="9">
        <v>0</v>
      </c>
      <c r="R1808" s="9">
        <v>0</v>
      </c>
      <c r="S1808" s="9">
        <v>0</v>
      </c>
      <c r="T1808" s="9">
        <f t="shared" si="256"/>
        <v>136000</v>
      </c>
      <c r="U1808" s="9">
        <v>-51834</v>
      </c>
      <c r="V1808" s="9">
        <v>-9715</v>
      </c>
      <c r="W1808" s="9">
        <v>0</v>
      </c>
      <c r="X1808" s="9">
        <v>-9715</v>
      </c>
      <c r="Y1808" s="9">
        <v>0</v>
      </c>
      <c r="Z1808" s="9">
        <v>0</v>
      </c>
      <c r="AA1808" s="9">
        <f t="shared" si="249"/>
        <v>-61549</v>
      </c>
      <c r="AB1808" s="9">
        <v>0</v>
      </c>
      <c r="AC1808" s="9">
        <f t="shared" si="257"/>
        <v>84166</v>
      </c>
      <c r="AD1808" s="9">
        <f t="shared" si="258"/>
        <v>74451</v>
      </c>
    </row>
    <row r="1809" spans="1:30" x14ac:dyDescent="0.3">
      <c r="A1809" s="8" t="s">
        <v>30</v>
      </c>
      <c r="B1809" s="8" t="s">
        <v>2890</v>
      </c>
      <c r="C1809" s="8">
        <v>2000</v>
      </c>
      <c r="D1809" s="8">
        <v>200001783</v>
      </c>
      <c r="E1809" s="8">
        <v>0</v>
      </c>
      <c r="F1809" s="8" t="s">
        <v>3682</v>
      </c>
      <c r="G1809" s="8" t="s">
        <v>3625</v>
      </c>
      <c r="H1809" s="8" t="s">
        <v>235</v>
      </c>
      <c r="I1809" s="8">
        <v>2</v>
      </c>
      <c r="J1809" s="8">
        <v>7</v>
      </c>
      <c r="K1809" s="8">
        <v>1</v>
      </c>
      <c r="L1809" s="8" t="s">
        <v>3368</v>
      </c>
      <c r="M1809" s="8" t="s">
        <v>3368</v>
      </c>
      <c r="N1809" s="8"/>
      <c r="O1809" s="8" t="s">
        <v>38</v>
      </c>
      <c r="P1809" s="9">
        <v>29571.43</v>
      </c>
      <c r="Q1809" s="9">
        <v>0</v>
      </c>
      <c r="R1809" s="9">
        <v>0</v>
      </c>
      <c r="S1809" s="9">
        <v>0</v>
      </c>
      <c r="T1809" s="9">
        <f t="shared" si="256"/>
        <v>29571.43</v>
      </c>
      <c r="U1809" s="9">
        <v>-13035.14</v>
      </c>
      <c r="V1809" s="9">
        <v>-2276</v>
      </c>
      <c r="W1809" s="9">
        <v>0</v>
      </c>
      <c r="X1809" s="9">
        <v>-2276</v>
      </c>
      <c r="Y1809" s="9">
        <v>0</v>
      </c>
      <c r="Z1809" s="9">
        <v>0</v>
      </c>
      <c r="AA1809" s="9">
        <f t="shared" si="249"/>
        <v>-15311.14</v>
      </c>
      <c r="AB1809" s="9">
        <v>0</v>
      </c>
      <c r="AC1809" s="9">
        <f t="shared" si="257"/>
        <v>16536.29</v>
      </c>
      <c r="AD1809" s="9">
        <f t="shared" si="258"/>
        <v>14260.29</v>
      </c>
    </row>
    <row r="1810" spans="1:30" x14ac:dyDescent="0.3">
      <c r="A1810" s="8" t="s">
        <v>30</v>
      </c>
      <c r="B1810" s="8" t="s">
        <v>2890</v>
      </c>
      <c r="C1810" s="8">
        <v>2000</v>
      </c>
      <c r="D1810" s="8">
        <v>200001784</v>
      </c>
      <c r="E1810" s="8">
        <v>0</v>
      </c>
      <c r="F1810" s="8" t="s">
        <v>3683</v>
      </c>
      <c r="G1810" s="8" t="s">
        <v>3627</v>
      </c>
      <c r="H1810" s="8" t="s">
        <v>235</v>
      </c>
      <c r="I1810" s="8">
        <v>4</v>
      </c>
      <c r="J1810" s="8">
        <v>7</v>
      </c>
      <c r="K1810" s="8">
        <v>1</v>
      </c>
      <c r="L1810" s="8" t="s">
        <v>3368</v>
      </c>
      <c r="M1810" s="8" t="s">
        <v>3368</v>
      </c>
      <c r="N1810" s="8"/>
      <c r="O1810" s="8" t="s">
        <v>38</v>
      </c>
      <c r="P1810" s="9">
        <v>36000</v>
      </c>
      <c r="Q1810" s="9">
        <v>0</v>
      </c>
      <c r="R1810" s="9">
        <v>0</v>
      </c>
      <c r="S1810" s="9">
        <v>0</v>
      </c>
      <c r="T1810" s="9">
        <f t="shared" si="256"/>
        <v>36000</v>
      </c>
      <c r="U1810" s="9">
        <v>-15868.28</v>
      </c>
      <c r="V1810" s="9">
        <v>-2771</v>
      </c>
      <c r="W1810" s="9">
        <v>0</v>
      </c>
      <c r="X1810" s="9">
        <v>-2771</v>
      </c>
      <c r="Y1810" s="9">
        <v>0</v>
      </c>
      <c r="Z1810" s="9">
        <v>0</v>
      </c>
      <c r="AA1810" s="9">
        <f t="shared" ref="AA1810:AA1873" si="259">U1810+X1810+Y1810+Z1810-AB1810</f>
        <v>-18639.28</v>
      </c>
      <c r="AB1810" s="9">
        <v>0</v>
      </c>
      <c r="AC1810" s="9">
        <f t="shared" si="257"/>
        <v>20131.72</v>
      </c>
      <c r="AD1810" s="9">
        <f t="shared" si="258"/>
        <v>17360.72</v>
      </c>
    </row>
    <row r="1811" spans="1:30" x14ac:dyDescent="0.3">
      <c r="A1811" s="8" t="s">
        <v>30</v>
      </c>
      <c r="B1811" s="8" t="s">
        <v>2890</v>
      </c>
      <c r="C1811" s="8">
        <v>2000</v>
      </c>
      <c r="D1811" s="8">
        <v>200001785</v>
      </c>
      <c r="E1811" s="8">
        <v>0</v>
      </c>
      <c r="F1811" s="8" t="s">
        <v>3684</v>
      </c>
      <c r="G1811" s="8" t="s">
        <v>3629</v>
      </c>
      <c r="H1811" s="8" t="s">
        <v>235</v>
      </c>
      <c r="I1811" s="8">
        <v>3</v>
      </c>
      <c r="J1811" s="8">
        <v>7</v>
      </c>
      <c r="K1811" s="8">
        <v>1</v>
      </c>
      <c r="L1811" s="8" t="s">
        <v>3368</v>
      </c>
      <c r="M1811" s="8" t="s">
        <v>3368</v>
      </c>
      <c r="N1811" s="8"/>
      <c r="O1811" s="8" t="s">
        <v>38</v>
      </c>
      <c r="P1811" s="9">
        <v>13500</v>
      </c>
      <c r="Q1811" s="9">
        <v>0</v>
      </c>
      <c r="R1811" s="9">
        <v>0</v>
      </c>
      <c r="S1811" s="9">
        <v>0</v>
      </c>
      <c r="T1811" s="9">
        <f t="shared" si="256"/>
        <v>13500</v>
      </c>
      <c r="U1811" s="9">
        <v>-5950.57</v>
      </c>
      <c r="V1811" s="9">
        <v>-1039</v>
      </c>
      <c r="W1811" s="9">
        <v>0</v>
      </c>
      <c r="X1811" s="9">
        <v>-1039</v>
      </c>
      <c r="Y1811" s="9">
        <v>0</v>
      </c>
      <c r="Z1811" s="9">
        <v>0</v>
      </c>
      <c r="AA1811" s="9">
        <f t="shared" si="259"/>
        <v>-6989.57</v>
      </c>
      <c r="AB1811" s="9">
        <v>0</v>
      </c>
      <c r="AC1811" s="9">
        <f t="shared" si="257"/>
        <v>7549.43</v>
      </c>
      <c r="AD1811" s="9">
        <f t="shared" si="258"/>
        <v>6510.43</v>
      </c>
    </row>
    <row r="1812" spans="1:30" x14ac:dyDescent="0.3">
      <c r="A1812" s="8" t="s">
        <v>30</v>
      </c>
      <c r="B1812" s="8" t="s">
        <v>2890</v>
      </c>
      <c r="C1812" s="8">
        <v>2000</v>
      </c>
      <c r="D1812" s="8">
        <v>200001786</v>
      </c>
      <c r="E1812" s="8">
        <v>0</v>
      </c>
      <c r="F1812" s="8" t="s">
        <v>3685</v>
      </c>
      <c r="G1812" s="8" t="s">
        <v>824</v>
      </c>
      <c r="H1812" s="8" t="s">
        <v>235</v>
      </c>
      <c r="I1812" s="8">
        <v>2</v>
      </c>
      <c r="J1812" s="8">
        <v>7</v>
      </c>
      <c r="K1812" s="8">
        <v>1</v>
      </c>
      <c r="L1812" s="8" t="s">
        <v>3368</v>
      </c>
      <c r="M1812" s="8" t="s">
        <v>3368</v>
      </c>
      <c r="N1812" s="8"/>
      <c r="O1812" s="8" t="s">
        <v>38</v>
      </c>
      <c r="P1812" s="9">
        <v>35000</v>
      </c>
      <c r="Q1812" s="9">
        <v>0</v>
      </c>
      <c r="R1812" s="9">
        <v>0</v>
      </c>
      <c r="S1812" s="9">
        <v>0</v>
      </c>
      <c r="T1812" s="9">
        <f t="shared" si="256"/>
        <v>35000</v>
      </c>
      <c r="U1812" s="9">
        <v>-15428.5</v>
      </c>
      <c r="V1812" s="9">
        <v>-2694</v>
      </c>
      <c r="W1812" s="9">
        <v>0</v>
      </c>
      <c r="X1812" s="9">
        <v>-2694</v>
      </c>
      <c r="Y1812" s="9">
        <v>0</v>
      </c>
      <c r="Z1812" s="9">
        <v>0</v>
      </c>
      <c r="AA1812" s="9">
        <f t="shared" si="259"/>
        <v>-18122.5</v>
      </c>
      <c r="AB1812" s="9">
        <v>0</v>
      </c>
      <c r="AC1812" s="9">
        <f t="shared" si="257"/>
        <v>19571.5</v>
      </c>
      <c r="AD1812" s="9">
        <f t="shared" si="258"/>
        <v>16877.5</v>
      </c>
    </row>
    <row r="1813" spans="1:30" x14ac:dyDescent="0.3">
      <c r="A1813" s="8" t="s">
        <v>30</v>
      </c>
      <c r="B1813" s="8" t="s">
        <v>2890</v>
      </c>
      <c r="C1813" s="8">
        <v>2000</v>
      </c>
      <c r="D1813" s="8">
        <v>200001787</v>
      </c>
      <c r="E1813" s="8">
        <v>0</v>
      </c>
      <c r="F1813" s="8" t="s">
        <v>3686</v>
      </c>
      <c r="G1813" s="8" t="s">
        <v>3687</v>
      </c>
      <c r="H1813" s="8" t="s">
        <v>235</v>
      </c>
      <c r="I1813" s="8">
        <v>532</v>
      </c>
      <c r="J1813" s="8">
        <v>9</v>
      </c>
      <c r="K1813" s="8">
        <v>0</v>
      </c>
      <c r="L1813" s="8" t="s">
        <v>3368</v>
      </c>
      <c r="M1813" s="8" t="s">
        <v>3368</v>
      </c>
      <c r="N1813" s="8"/>
      <c r="O1813" s="8" t="s">
        <v>38</v>
      </c>
      <c r="P1813" s="9">
        <v>66500</v>
      </c>
      <c r="Q1813" s="9">
        <v>0</v>
      </c>
      <c r="R1813" s="9">
        <v>0</v>
      </c>
      <c r="S1813" s="9">
        <v>0</v>
      </c>
      <c r="T1813" s="9">
        <f t="shared" si="256"/>
        <v>66500</v>
      </c>
      <c r="U1813" s="9">
        <v>-19720.330000000002</v>
      </c>
      <c r="V1813" s="9">
        <v>-4744</v>
      </c>
      <c r="W1813" s="9">
        <v>0</v>
      </c>
      <c r="X1813" s="9">
        <v>-4744</v>
      </c>
      <c r="Y1813" s="9">
        <v>0</v>
      </c>
      <c r="Z1813" s="9">
        <v>0</v>
      </c>
      <c r="AA1813" s="9">
        <f t="shared" si="259"/>
        <v>-24464.33</v>
      </c>
      <c r="AB1813" s="9">
        <v>0</v>
      </c>
      <c r="AC1813" s="9">
        <f t="shared" si="257"/>
        <v>46779.67</v>
      </c>
      <c r="AD1813" s="9">
        <f t="shared" si="258"/>
        <v>42035.67</v>
      </c>
    </row>
    <row r="1814" spans="1:30" x14ac:dyDescent="0.3">
      <c r="A1814" s="8" t="s">
        <v>30</v>
      </c>
      <c r="B1814" s="8" t="s">
        <v>2890</v>
      </c>
      <c r="C1814" s="8">
        <v>2000</v>
      </c>
      <c r="D1814" s="8">
        <v>200001788</v>
      </c>
      <c r="E1814" s="8">
        <v>0</v>
      </c>
      <c r="F1814" s="8" t="s">
        <v>3688</v>
      </c>
      <c r="G1814" s="8" t="s">
        <v>3657</v>
      </c>
      <c r="H1814" s="8" t="s">
        <v>235</v>
      </c>
      <c r="I1814" s="8">
        <v>54</v>
      </c>
      <c r="J1814" s="8">
        <v>8</v>
      </c>
      <c r="K1814" s="8">
        <v>3</v>
      </c>
      <c r="L1814" s="8" t="s">
        <v>522</v>
      </c>
      <c r="M1814" s="8" t="s">
        <v>522</v>
      </c>
      <c r="N1814" s="8"/>
      <c r="O1814" s="8" t="s">
        <v>38</v>
      </c>
      <c r="P1814" s="9">
        <v>48060</v>
      </c>
      <c r="Q1814" s="9">
        <v>0</v>
      </c>
      <c r="R1814" s="9">
        <v>0</v>
      </c>
      <c r="S1814" s="9">
        <v>0</v>
      </c>
      <c r="T1814" s="9">
        <f t="shared" si="256"/>
        <v>48060</v>
      </c>
      <c r="U1814" s="9">
        <v>-17577.91</v>
      </c>
      <c r="V1814" s="9">
        <v>-3432</v>
      </c>
      <c r="W1814" s="9">
        <v>0</v>
      </c>
      <c r="X1814" s="9">
        <v>-3432</v>
      </c>
      <c r="Y1814" s="9">
        <v>0</v>
      </c>
      <c r="Z1814" s="9">
        <v>0</v>
      </c>
      <c r="AA1814" s="9">
        <f t="shared" si="259"/>
        <v>-21009.91</v>
      </c>
      <c r="AB1814" s="9">
        <v>0</v>
      </c>
      <c r="AC1814" s="9">
        <f t="shared" si="257"/>
        <v>30482.09</v>
      </c>
      <c r="AD1814" s="9">
        <f t="shared" si="258"/>
        <v>27050.09</v>
      </c>
    </row>
    <row r="1815" spans="1:30" x14ac:dyDescent="0.3">
      <c r="A1815" s="8" t="s">
        <v>30</v>
      </c>
      <c r="B1815" s="8" t="s">
        <v>2890</v>
      </c>
      <c r="C1815" s="8">
        <v>2000</v>
      </c>
      <c r="D1815" s="8">
        <v>200001789</v>
      </c>
      <c r="E1815" s="8">
        <v>0</v>
      </c>
      <c r="F1815" s="8" t="s">
        <v>3689</v>
      </c>
      <c r="G1815" s="8" t="s">
        <v>3625</v>
      </c>
      <c r="H1815" s="8" t="s">
        <v>235</v>
      </c>
      <c r="I1815" s="8">
        <v>1</v>
      </c>
      <c r="J1815" s="8">
        <v>7</v>
      </c>
      <c r="K1815" s="8">
        <v>1</v>
      </c>
      <c r="L1815" s="8" t="s">
        <v>522</v>
      </c>
      <c r="M1815" s="8" t="s">
        <v>522</v>
      </c>
      <c r="N1815" s="8"/>
      <c r="O1815" s="8" t="s">
        <v>38</v>
      </c>
      <c r="P1815" s="9">
        <v>14785.71</v>
      </c>
      <c r="Q1815" s="9">
        <v>0</v>
      </c>
      <c r="R1815" s="9">
        <v>0</v>
      </c>
      <c r="S1815" s="9">
        <v>0</v>
      </c>
      <c r="T1815" s="9">
        <f t="shared" si="256"/>
        <v>14785.71</v>
      </c>
      <c r="U1815" s="9">
        <v>-6512.17</v>
      </c>
      <c r="V1815" s="9">
        <v>-1136</v>
      </c>
      <c r="W1815" s="9">
        <v>0</v>
      </c>
      <c r="X1815" s="9">
        <v>-1136</v>
      </c>
      <c r="Y1815" s="9">
        <v>0</v>
      </c>
      <c r="Z1815" s="9">
        <v>0</v>
      </c>
      <c r="AA1815" s="9">
        <f t="shared" si="259"/>
        <v>-7648.17</v>
      </c>
      <c r="AB1815" s="9">
        <v>0</v>
      </c>
      <c r="AC1815" s="9">
        <f t="shared" si="257"/>
        <v>8273.5399999999991</v>
      </c>
      <c r="AD1815" s="9">
        <f t="shared" si="258"/>
        <v>7137.5399999999991</v>
      </c>
    </row>
    <row r="1816" spans="1:30" x14ac:dyDescent="0.3">
      <c r="A1816" s="8" t="s">
        <v>30</v>
      </c>
      <c r="B1816" s="8" t="s">
        <v>2890</v>
      </c>
      <c r="C1816" s="8">
        <v>2000</v>
      </c>
      <c r="D1816" s="8">
        <v>200001790</v>
      </c>
      <c r="E1816" s="8">
        <v>0</v>
      </c>
      <c r="F1816" s="8" t="s">
        <v>3690</v>
      </c>
      <c r="G1816" s="8" t="s">
        <v>3627</v>
      </c>
      <c r="H1816" s="8" t="s">
        <v>235</v>
      </c>
      <c r="I1816" s="8">
        <v>3</v>
      </c>
      <c r="J1816" s="8">
        <v>7</v>
      </c>
      <c r="K1816" s="8">
        <v>1</v>
      </c>
      <c r="L1816" s="8" t="s">
        <v>522</v>
      </c>
      <c r="M1816" s="8" t="s">
        <v>522</v>
      </c>
      <c r="N1816" s="8"/>
      <c r="O1816" s="8" t="s">
        <v>38</v>
      </c>
      <c r="P1816" s="9">
        <v>27000</v>
      </c>
      <c r="Q1816" s="9">
        <v>0</v>
      </c>
      <c r="R1816" s="9">
        <v>0</v>
      </c>
      <c r="S1816" s="9">
        <v>0</v>
      </c>
      <c r="T1816" s="9">
        <f t="shared" si="256"/>
        <v>27000</v>
      </c>
      <c r="U1816" s="9">
        <v>-11889.72</v>
      </c>
      <c r="V1816" s="9">
        <v>-2075</v>
      </c>
      <c r="W1816" s="9">
        <v>0</v>
      </c>
      <c r="X1816" s="9">
        <v>-2075</v>
      </c>
      <c r="Y1816" s="9">
        <v>0</v>
      </c>
      <c r="Z1816" s="9">
        <v>0</v>
      </c>
      <c r="AA1816" s="9">
        <f t="shared" si="259"/>
        <v>-13964.72</v>
      </c>
      <c r="AB1816" s="9">
        <v>0</v>
      </c>
      <c r="AC1816" s="9">
        <f t="shared" si="257"/>
        <v>15110.28</v>
      </c>
      <c r="AD1816" s="9">
        <f t="shared" si="258"/>
        <v>13035.28</v>
      </c>
    </row>
    <row r="1817" spans="1:30" x14ac:dyDescent="0.3">
      <c r="A1817" s="8" t="s">
        <v>30</v>
      </c>
      <c r="B1817" s="8" t="s">
        <v>2890</v>
      </c>
      <c r="C1817" s="8">
        <v>2000</v>
      </c>
      <c r="D1817" s="8">
        <v>200001791</v>
      </c>
      <c r="E1817" s="8">
        <v>0</v>
      </c>
      <c r="F1817" s="8" t="s">
        <v>3691</v>
      </c>
      <c r="G1817" s="8" t="s">
        <v>3629</v>
      </c>
      <c r="H1817" s="8" t="s">
        <v>235</v>
      </c>
      <c r="I1817" s="8">
        <v>2</v>
      </c>
      <c r="J1817" s="8">
        <v>7</v>
      </c>
      <c r="K1817" s="8">
        <v>1</v>
      </c>
      <c r="L1817" s="8" t="s">
        <v>522</v>
      </c>
      <c r="M1817" s="8" t="s">
        <v>522</v>
      </c>
      <c r="N1817" s="8"/>
      <c r="O1817" s="8" t="s">
        <v>38</v>
      </c>
      <c r="P1817" s="9">
        <v>9000</v>
      </c>
      <c r="Q1817" s="9">
        <v>0</v>
      </c>
      <c r="R1817" s="9">
        <v>0</v>
      </c>
      <c r="S1817" s="9">
        <v>0</v>
      </c>
      <c r="T1817" s="9">
        <f t="shared" si="256"/>
        <v>9000</v>
      </c>
      <c r="U1817" s="9">
        <v>-3964.22</v>
      </c>
      <c r="V1817" s="9">
        <v>-691</v>
      </c>
      <c r="W1817" s="9">
        <v>0</v>
      </c>
      <c r="X1817" s="9">
        <v>-691</v>
      </c>
      <c r="Y1817" s="9">
        <v>0</v>
      </c>
      <c r="Z1817" s="9">
        <v>0</v>
      </c>
      <c r="AA1817" s="9">
        <f t="shared" si="259"/>
        <v>-4655.2199999999993</v>
      </c>
      <c r="AB1817" s="9">
        <v>0</v>
      </c>
      <c r="AC1817" s="9">
        <f t="shared" si="257"/>
        <v>5035.7800000000007</v>
      </c>
      <c r="AD1817" s="9">
        <f t="shared" si="258"/>
        <v>4344.7800000000007</v>
      </c>
    </row>
    <row r="1818" spans="1:30" x14ac:dyDescent="0.3">
      <c r="A1818" s="8" t="s">
        <v>30</v>
      </c>
      <c r="B1818" s="8" t="s">
        <v>2890</v>
      </c>
      <c r="C1818" s="8">
        <v>2000</v>
      </c>
      <c r="D1818" s="8">
        <v>200001799</v>
      </c>
      <c r="E1818" s="8">
        <v>0</v>
      </c>
      <c r="F1818" s="8" t="s">
        <v>3692</v>
      </c>
      <c r="G1818" s="8" t="s">
        <v>779</v>
      </c>
      <c r="H1818" s="8" t="s">
        <v>235</v>
      </c>
      <c r="I1818" s="8">
        <v>54</v>
      </c>
      <c r="J1818" s="8">
        <v>7</v>
      </c>
      <c r="K1818" s="8">
        <v>10</v>
      </c>
      <c r="L1818" s="8" t="s">
        <v>3384</v>
      </c>
      <c r="M1818" s="8" t="s">
        <v>3384</v>
      </c>
      <c r="N1818" s="8"/>
      <c r="O1818" s="8" t="s">
        <v>38</v>
      </c>
      <c r="P1818" s="9">
        <v>35100</v>
      </c>
      <c r="Q1818" s="9">
        <v>0</v>
      </c>
      <c r="R1818" s="9">
        <v>0</v>
      </c>
      <c r="S1818" s="9">
        <v>0</v>
      </c>
      <c r="T1818" s="9">
        <f t="shared" si="256"/>
        <v>35100</v>
      </c>
      <c r="U1818" s="9">
        <v>-14095.92</v>
      </c>
      <c r="V1818" s="9">
        <v>-2518</v>
      </c>
      <c r="W1818" s="9">
        <v>0</v>
      </c>
      <c r="X1818" s="9">
        <v>-2518</v>
      </c>
      <c r="Y1818" s="9">
        <v>0</v>
      </c>
      <c r="Z1818" s="9">
        <v>0</v>
      </c>
      <c r="AA1818" s="9">
        <f t="shared" si="259"/>
        <v>-16613.919999999998</v>
      </c>
      <c r="AB1818" s="9">
        <v>0</v>
      </c>
      <c r="AC1818" s="9">
        <f t="shared" si="257"/>
        <v>21004.080000000002</v>
      </c>
      <c r="AD1818" s="9">
        <f t="shared" si="258"/>
        <v>18486.080000000002</v>
      </c>
    </row>
    <row r="1819" spans="1:30" x14ac:dyDescent="0.3">
      <c r="A1819" s="8" t="s">
        <v>30</v>
      </c>
      <c r="B1819" s="8" t="s">
        <v>2890</v>
      </c>
      <c r="C1819" s="8">
        <v>2000</v>
      </c>
      <c r="D1819" s="8">
        <v>200001800</v>
      </c>
      <c r="E1819" s="8">
        <v>0</v>
      </c>
      <c r="F1819" s="8" t="s">
        <v>3693</v>
      </c>
      <c r="G1819" s="8" t="s">
        <v>3649</v>
      </c>
      <c r="H1819" s="8" t="s">
        <v>235</v>
      </c>
      <c r="I1819" s="8">
        <v>11</v>
      </c>
      <c r="J1819" s="8">
        <v>7</v>
      </c>
      <c r="K1819" s="8">
        <v>1</v>
      </c>
      <c r="L1819" s="8" t="s">
        <v>3384</v>
      </c>
      <c r="M1819" s="8" t="s">
        <v>3384</v>
      </c>
      <c r="N1819" s="8"/>
      <c r="O1819" s="8" t="s">
        <v>38</v>
      </c>
      <c r="P1819" s="9">
        <v>7700</v>
      </c>
      <c r="Q1819" s="9">
        <v>0</v>
      </c>
      <c r="R1819" s="9">
        <v>0</v>
      </c>
      <c r="S1819" s="9">
        <v>0</v>
      </c>
      <c r="T1819" s="9">
        <f t="shared" si="256"/>
        <v>7700</v>
      </c>
      <c r="U1819" s="9">
        <v>-3388.64</v>
      </c>
      <c r="V1819" s="9">
        <v>-591</v>
      </c>
      <c r="W1819" s="9">
        <v>0</v>
      </c>
      <c r="X1819" s="9">
        <v>-591</v>
      </c>
      <c r="Y1819" s="9">
        <v>0</v>
      </c>
      <c r="Z1819" s="9">
        <v>0</v>
      </c>
      <c r="AA1819" s="9">
        <f t="shared" si="259"/>
        <v>-3979.64</v>
      </c>
      <c r="AB1819" s="9">
        <v>0</v>
      </c>
      <c r="AC1819" s="9">
        <f t="shared" si="257"/>
        <v>4311.3600000000006</v>
      </c>
      <c r="AD1819" s="9">
        <f t="shared" si="258"/>
        <v>3720.36</v>
      </c>
    </row>
    <row r="1820" spans="1:30" x14ac:dyDescent="0.3">
      <c r="A1820" s="8" t="s">
        <v>30</v>
      </c>
      <c r="B1820" s="8" t="s">
        <v>2890</v>
      </c>
      <c r="C1820" s="8">
        <v>2000</v>
      </c>
      <c r="D1820" s="8">
        <v>200001823</v>
      </c>
      <c r="E1820" s="8">
        <v>0</v>
      </c>
      <c r="F1820" s="8" t="s">
        <v>3694</v>
      </c>
      <c r="G1820" s="8" t="s">
        <v>763</v>
      </c>
      <c r="H1820" s="8" t="s">
        <v>235</v>
      </c>
      <c r="I1820" s="8">
        <v>297</v>
      </c>
      <c r="J1820" s="8">
        <v>8</v>
      </c>
      <c r="K1820" s="8">
        <v>5</v>
      </c>
      <c r="L1820" s="8" t="s">
        <v>3695</v>
      </c>
      <c r="M1820" s="8" t="s">
        <v>3695</v>
      </c>
      <c r="N1820" s="8"/>
      <c r="O1820" s="8" t="s">
        <v>38</v>
      </c>
      <c r="P1820" s="9">
        <v>979428.51</v>
      </c>
      <c r="Q1820" s="9">
        <v>0</v>
      </c>
      <c r="R1820" s="9">
        <v>0</v>
      </c>
      <c r="S1820" s="9">
        <v>0</v>
      </c>
      <c r="T1820" s="9">
        <f t="shared" si="256"/>
        <v>979428.51</v>
      </c>
      <c r="U1820" s="9">
        <v>-323156</v>
      </c>
      <c r="V1820" s="9">
        <v>-70171</v>
      </c>
      <c r="W1820" s="9">
        <v>0</v>
      </c>
      <c r="X1820" s="9">
        <v>-70171</v>
      </c>
      <c r="Y1820" s="9">
        <v>0</v>
      </c>
      <c r="Z1820" s="9">
        <v>0</v>
      </c>
      <c r="AA1820" s="9">
        <f t="shared" si="259"/>
        <v>-393327</v>
      </c>
      <c r="AB1820" s="9">
        <v>0</v>
      </c>
      <c r="AC1820" s="9">
        <f t="shared" si="257"/>
        <v>656272.51</v>
      </c>
      <c r="AD1820" s="9">
        <f t="shared" si="258"/>
        <v>586101.51</v>
      </c>
    </row>
    <row r="1821" spans="1:30" x14ac:dyDescent="0.3">
      <c r="A1821" s="8" t="s">
        <v>30</v>
      </c>
      <c r="B1821" s="8" t="s">
        <v>2890</v>
      </c>
      <c r="C1821" s="8">
        <v>2000</v>
      </c>
      <c r="D1821" s="8">
        <v>200001824</v>
      </c>
      <c r="E1821" s="8">
        <v>0</v>
      </c>
      <c r="F1821" s="8" t="s">
        <v>3696</v>
      </c>
      <c r="G1821" s="8" t="s">
        <v>3697</v>
      </c>
      <c r="H1821" s="8" t="s">
        <v>235</v>
      </c>
      <c r="I1821" s="8">
        <v>5</v>
      </c>
      <c r="J1821" s="8">
        <v>8</v>
      </c>
      <c r="K1821" s="8">
        <v>5</v>
      </c>
      <c r="L1821" s="8" t="s">
        <v>3695</v>
      </c>
      <c r="M1821" s="8" t="s">
        <v>3695</v>
      </c>
      <c r="N1821" s="8"/>
      <c r="O1821" s="8" t="s">
        <v>38</v>
      </c>
      <c r="P1821" s="9">
        <v>236930.73</v>
      </c>
      <c r="Q1821" s="9">
        <v>0</v>
      </c>
      <c r="R1821" s="9">
        <v>0</v>
      </c>
      <c r="S1821" s="9">
        <v>0</v>
      </c>
      <c r="T1821" s="9">
        <f t="shared" si="256"/>
        <v>236930.73</v>
      </c>
      <c r="U1821" s="9">
        <v>-77313</v>
      </c>
      <c r="V1821" s="9">
        <v>-17074</v>
      </c>
      <c r="W1821" s="9">
        <v>0</v>
      </c>
      <c r="X1821" s="9">
        <v>-17074</v>
      </c>
      <c r="Y1821" s="9">
        <v>0</v>
      </c>
      <c r="Z1821" s="9">
        <v>0</v>
      </c>
      <c r="AA1821" s="9">
        <f t="shared" si="259"/>
        <v>-94387</v>
      </c>
      <c r="AB1821" s="9">
        <v>0</v>
      </c>
      <c r="AC1821" s="9">
        <f t="shared" si="257"/>
        <v>159617.73000000001</v>
      </c>
      <c r="AD1821" s="9">
        <f t="shared" si="258"/>
        <v>142543.73000000001</v>
      </c>
    </row>
    <row r="1822" spans="1:30" x14ac:dyDescent="0.3">
      <c r="A1822" s="8" t="s">
        <v>30</v>
      </c>
      <c r="B1822" s="8" t="s">
        <v>2890</v>
      </c>
      <c r="C1822" s="8">
        <v>2000</v>
      </c>
      <c r="D1822" s="8">
        <v>200001825</v>
      </c>
      <c r="E1822" s="8">
        <v>0</v>
      </c>
      <c r="F1822" s="8" t="s">
        <v>3698</v>
      </c>
      <c r="G1822" s="8" t="s">
        <v>3699</v>
      </c>
      <c r="H1822" s="8" t="s">
        <v>235</v>
      </c>
      <c r="I1822" s="8">
        <v>20</v>
      </c>
      <c r="J1822" s="8">
        <v>8</v>
      </c>
      <c r="K1822" s="8">
        <v>5</v>
      </c>
      <c r="L1822" s="8" t="s">
        <v>3695</v>
      </c>
      <c r="M1822" s="8" t="s">
        <v>3695</v>
      </c>
      <c r="N1822" s="8"/>
      <c r="O1822" s="8" t="s">
        <v>38</v>
      </c>
      <c r="P1822" s="9">
        <v>1024464.81</v>
      </c>
      <c r="Q1822" s="9">
        <v>0</v>
      </c>
      <c r="R1822" s="9">
        <v>0</v>
      </c>
      <c r="S1822" s="9">
        <v>0</v>
      </c>
      <c r="T1822" s="9">
        <f t="shared" si="256"/>
        <v>1024464.81</v>
      </c>
      <c r="U1822" s="9">
        <v>-334296</v>
      </c>
      <c r="V1822" s="9">
        <v>-73828</v>
      </c>
      <c r="W1822" s="9">
        <v>0</v>
      </c>
      <c r="X1822" s="9">
        <v>-73828</v>
      </c>
      <c r="Y1822" s="9">
        <v>0</v>
      </c>
      <c r="Z1822" s="9">
        <v>0</v>
      </c>
      <c r="AA1822" s="9">
        <f t="shared" ref="AA1822:AA1823" si="260">U1822+X1822+Y1822+Z1822</f>
        <v>-408124</v>
      </c>
      <c r="AB1822" s="9">
        <v>123268.16200000001</v>
      </c>
      <c r="AC1822" s="9">
        <f t="shared" si="257"/>
        <v>690168.81</v>
      </c>
      <c r="AD1822" s="9">
        <f t="shared" ref="AD1822:AD1823" si="261">T1822+AA1822-AB1822</f>
        <v>493072.64800000004</v>
      </c>
    </row>
    <row r="1823" spans="1:30" x14ac:dyDescent="0.3">
      <c r="A1823" s="8" t="s">
        <v>30</v>
      </c>
      <c r="B1823" s="8" t="s">
        <v>2890</v>
      </c>
      <c r="C1823" s="8">
        <v>2000</v>
      </c>
      <c r="D1823" s="8">
        <v>200001826</v>
      </c>
      <c r="E1823" s="8">
        <v>0</v>
      </c>
      <c r="F1823" s="8" t="s">
        <v>3700</v>
      </c>
      <c r="G1823" s="8" t="s">
        <v>3701</v>
      </c>
      <c r="H1823" s="8" t="s">
        <v>235</v>
      </c>
      <c r="I1823" s="8">
        <v>62</v>
      </c>
      <c r="J1823" s="8">
        <v>8</v>
      </c>
      <c r="K1823" s="8">
        <v>10</v>
      </c>
      <c r="L1823" s="8" t="s">
        <v>3695</v>
      </c>
      <c r="M1823" s="8" t="s">
        <v>3695</v>
      </c>
      <c r="N1823" s="8"/>
      <c r="O1823" s="8" t="s">
        <v>38</v>
      </c>
      <c r="P1823" s="9">
        <v>1083322.45</v>
      </c>
      <c r="Q1823" s="9">
        <v>0</v>
      </c>
      <c r="R1823" s="9">
        <v>0</v>
      </c>
      <c r="S1823" s="9">
        <v>0</v>
      </c>
      <c r="T1823" s="9">
        <f t="shared" si="256"/>
        <v>1083322.45</v>
      </c>
      <c r="U1823" s="9">
        <v>-316340</v>
      </c>
      <c r="V1823" s="9">
        <v>-77419</v>
      </c>
      <c r="W1823" s="9">
        <v>0</v>
      </c>
      <c r="X1823" s="9">
        <v>-77419</v>
      </c>
      <c r="Y1823" s="9">
        <v>0</v>
      </c>
      <c r="Z1823" s="9">
        <v>0</v>
      </c>
      <c r="AA1823" s="9">
        <f t="shared" si="260"/>
        <v>-393759</v>
      </c>
      <c r="AB1823" s="9">
        <v>137912.69</v>
      </c>
      <c r="AC1823" s="9">
        <f t="shared" si="257"/>
        <v>766982.45</v>
      </c>
      <c r="AD1823" s="9">
        <f t="shared" si="261"/>
        <v>551650.76</v>
      </c>
    </row>
    <row r="1824" spans="1:30" x14ac:dyDescent="0.3">
      <c r="A1824" s="8" t="s">
        <v>30</v>
      </c>
      <c r="B1824" s="8" t="s">
        <v>2890</v>
      </c>
      <c r="C1824" s="8">
        <v>2000</v>
      </c>
      <c r="D1824" s="8">
        <v>200001827</v>
      </c>
      <c r="E1824" s="8">
        <v>0</v>
      </c>
      <c r="F1824" s="8" t="s">
        <v>3702</v>
      </c>
      <c r="G1824" s="8" t="s">
        <v>3703</v>
      </c>
      <c r="H1824" s="8" t="s">
        <v>235</v>
      </c>
      <c r="I1824" s="8">
        <v>15</v>
      </c>
      <c r="J1824" s="8">
        <v>7</v>
      </c>
      <c r="K1824" s="8">
        <v>11</v>
      </c>
      <c r="L1824" s="8" t="s">
        <v>3704</v>
      </c>
      <c r="M1824" s="8" t="s">
        <v>3704</v>
      </c>
      <c r="N1824" s="8"/>
      <c r="O1824" s="8" t="s">
        <v>38</v>
      </c>
      <c r="P1824" s="9">
        <v>374845.72</v>
      </c>
      <c r="Q1824" s="9">
        <v>0</v>
      </c>
      <c r="R1824" s="9">
        <v>0</v>
      </c>
      <c r="S1824" s="9">
        <v>0</v>
      </c>
      <c r="T1824" s="9">
        <f t="shared" si="256"/>
        <v>374845.72</v>
      </c>
      <c r="U1824" s="9">
        <v>-140215</v>
      </c>
      <c r="V1824" s="9">
        <v>-26876</v>
      </c>
      <c r="W1824" s="9">
        <v>0</v>
      </c>
      <c r="X1824" s="9">
        <v>-26876</v>
      </c>
      <c r="Y1824" s="9">
        <v>0</v>
      </c>
      <c r="Z1824" s="9">
        <v>0</v>
      </c>
      <c r="AA1824" s="9">
        <f t="shared" si="259"/>
        <v>-167091</v>
      </c>
      <c r="AB1824" s="9">
        <v>0</v>
      </c>
      <c r="AC1824" s="9">
        <f t="shared" si="257"/>
        <v>234630.71999999997</v>
      </c>
      <c r="AD1824" s="9">
        <f t="shared" si="258"/>
        <v>207754.71999999997</v>
      </c>
    </row>
    <row r="1825" spans="1:30" x14ac:dyDescent="0.3">
      <c r="A1825" s="8" t="s">
        <v>30</v>
      </c>
      <c r="B1825" s="8" t="s">
        <v>2890</v>
      </c>
      <c r="C1825" s="8">
        <v>2000</v>
      </c>
      <c r="D1825" s="8">
        <v>200001828</v>
      </c>
      <c r="E1825" s="8">
        <v>0</v>
      </c>
      <c r="F1825" s="8" t="s">
        <v>3705</v>
      </c>
      <c r="G1825" s="8" t="s">
        <v>3687</v>
      </c>
      <c r="H1825" s="8" t="s">
        <v>235</v>
      </c>
      <c r="I1825" s="8">
        <v>266</v>
      </c>
      <c r="J1825" s="8">
        <v>8</v>
      </c>
      <c r="K1825" s="8">
        <v>9</v>
      </c>
      <c r="L1825" s="8" t="s">
        <v>3704</v>
      </c>
      <c r="M1825" s="8" t="s">
        <v>3704</v>
      </c>
      <c r="N1825" s="8"/>
      <c r="O1825" s="8" t="s">
        <v>38</v>
      </c>
      <c r="P1825" s="9">
        <v>33250</v>
      </c>
      <c r="Q1825" s="9">
        <v>0</v>
      </c>
      <c r="R1825" s="9">
        <v>0</v>
      </c>
      <c r="S1825" s="9">
        <v>0</v>
      </c>
      <c r="T1825" s="9">
        <f t="shared" si="256"/>
        <v>33250</v>
      </c>
      <c r="U1825" s="9">
        <v>-9873.67</v>
      </c>
      <c r="V1825" s="9">
        <v>-2376</v>
      </c>
      <c r="W1825" s="9">
        <v>0</v>
      </c>
      <c r="X1825" s="9">
        <v>-2376</v>
      </c>
      <c r="Y1825" s="9">
        <v>0</v>
      </c>
      <c r="Z1825" s="9">
        <v>0</v>
      </c>
      <c r="AA1825" s="9">
        <f t="shared" si="259"/>
        <v>-12249.67</v>
      </c>
      <c r="AB1825" s="9">
        <v>0</v>
      </c>
      <c r="AC1825" s="9">
        <f t="shared" si="257"/>
        <v>23376.33</v>
      </c>
      <c r="AD1825" s="9">
        <f t="shared" si="258"/>
        <v>21000.33</v>
      </c>
    </row>
    <row r="1826" spans="1:30" x14ac:dyDescent="0.3">
      <c r="A1826" s="8" t="s">
        <v>30</v>
      </c>
      <c r="B1826" s="8" t="s">
        <v>2890</v>
      </c>
      <c r="C1826" s="8">
        <v>2000</v>
      </c>
      <c r="D1826" s="8">
        <v>200001829</v>
      </c>
      <c r="E1826" s="8">
        <v>0</v>
      </c>
      <c r="F1826" s="8" t="s">
        <v>3706</v>
      </c>
      <c r="G1826" s="8" t="s">
        <v>779</v>
      </c>
      <c r="H1826" s="8" t="s">
        <v>235</v>
      </c>
      <c r="I1826" s="8">
        <v>89</v>
      </c>
      <c r="J1826" s="8">
        <v>7</v>
      </c>
      <c r="K1826" s="8">
        <v>8</v>
      </c>
      <c r="L1826" s="8" t="s">
        <v>3704</v>
      </c>
      <c r="M1826" s="8" t="s">
        <v>3704</v>
      </c>
      <c r="N1826" s="8"/>
      <c r="O1826" s="8" t="s">
        <v>38</v>
      </c>
      <c r="P1826" s="9">
        <v>159900</v>
      </c>
      <c r="Q1826" s="9">
        <v>0</v>
      </c>
      <c r="R1826" s="9">
        <v>0</v>
      </c>
      <c r="S1826" s="9">
        <v>0</v>
      </c>
      <c r="T1826" s="9">
        <f t="shared" si="256"/>
        <v>159900</v>
      </c>
      <c r="U1826" s="9">
        <v>-64052.08</v>
      </c>
      <c r="V1826" s="9">
        <v>-11412</v>
      </c>
      <c r="W1826" s="9">
        <v>0</v>
      </c>
      <c r="X1826" s="9">
        <v>-11412</v>
      </c>
      <c r="Y1826" s="9">
        <v>0</v>
      </c>
      <c r="Z1826" s="9">
        <v>0</v>
      </c>
      <c r="AA1826" s="9">
        <f t="shared" si="259"/>
        <v>-75464.08</v>
      </c>
      <c r="AB1826" s="9">
        <v>0</v>
      </c>
      <c r="AC1826" s="9">
        <f t="shared" si="257"/>
        <v>95847.92</v>
      </c>
      <c r="AD1826" s="9">
        <f t="shared" si="258"/>
        <v>84435.92</v>
      </c>
    </row>
    <row r="1827" spans="1:30" x14ac:dyDescent="0.3">
      <c r="A1827" s="8" t="s">
        <v>30</v>
      </c>
      <c r="B1827" s="8" t="s">
        <v>2890</v>
      </c>
      <c r="C1827" s="8">
        <v>2000</v>
      </c>
      <c r="D1827" s="8">
        <v>200001830</v>
      </c>
      <c r="E1827" s="8">
        <v>0</v>
      </c>
      <c r="F1827" s="8" t="s">
        <v>3707</v>
      </c>
      <c r="G1827" s="8" t="s">
        <v>3649</v>
      </c>
      <c r="H1827" s="8" t="s">
        <v>235</v>
      </c>
      <c r="I1827" s="8">
        <v>24</v>
      </c>
      <c r="J1827" s="8">
        <v>6</v>
      </c>
      <c r="K1827" s="8">
        <v>11</v>
      </c>
      <c r="L1827" s="8" t="s">
        <v>3704</v>
      </c>
      <c r="M1827" s="8" t="s">
        <v>3704</v>
      </c>
      <c r="N1827" s="8"/>
      <c r="O1827" s="8" t="s">
        <v>38</v>
      </c>
      <c r="P1827" s="9">
        <v>27300</v>
      </c>
      <c r="Q1827" s="9">
        <v>0</v>
      </c>
      <c r="R1827" s="9">
        <v>0</v>
      </c>
      <c r="S1827" s="9">
        <v>0</v>
      </c>
      <c r="T1827" s="9">
        <f t="shared" si="256"/>
        <v>27300</v>
      </c>
      <c r="U1827" s="9">
        <v>-11981.36</v>
      </c>
      <c r="V1827" s="9">
        <v>-2081</v>
      </c>
      <c r="W1827" s="9">
        <v>0</v>
      </c>
      <c r="X1827" s="9">
        <v>-2081</v>
      </c>
      <c r="Y1827" s="9">
        <v>0</v>
      </c>
      <c r="Z1827" s="9">
        <v>0</v>
      </c>
      <c r="AA1827" s="9">
        <f t="shared" si="259"/>
        <v>-14062.36</v>
      </c>
      <c r="AB1827" s="9">
        <v>0</v>
      </c>
      <c r="AC1827" s="9">
        <f t="shared" si="257"/>
        <v>15318.64</v>
      </c>
      <c r="AD1827" s="9">
        <f t="shared" si="258"/>
        <v>13237.64</v>
      </c>
    </row>
    <row r="1828" spans="1:30" x14ac:dyDescent="0.3">
      <c r="A1828" s="8" t="s">
        <v>30</v>
      </c>
      <c r="B1828" s="8" t="s">
        <v>2890</v>
      </c>
      <c r="C1828" s="8">
        <v>2000</v>
      </c>
      <c r="D1828" s="8">
        <v>200001831</v>
      </c>
      <c r="E1828" s="8">
        <v>0</v>
      </c>
      <c r="F1828" s="8" t="s">
        <v>3708</v>
      </c>
      <c r="G1828" s="8" t="s">
        <v>3625</v>
      </c>
      <c r="H1828" s="8" t="s">
        <v>235</v>
      </c>
      <c r="I1828" s="8">
        <v>1</v>
      </c>
      <c r="J1828" s="8">
        <v>8</v>
      </c>
      <c r="K1828" s="8">
        <v>3</v>
      </c>
      <c r="L1828" s="8" t="s">
        <v>3704</v>
      </c>
      <c r="M1828" s="8" t="s">
        <v>3704</v>
      </c>
      <c r="N1828" s="8"/>
      <c r="O1828" s="8" t="s">
        <v>38</v>
      </c>
      <c r="P1828" s="9">
        <v>85812.800000000003</v>
      </c>
      <c r="Q1828" s="9">
        <v>0</v>
      </c>
      <c r="R1828" s="9">
        <v>0</v>
      </c>
      <c r="S1828" s="9">
        <v>0</v>
      </c>
      <c r="T1828" s="9">
        <f t="shared" si="256"/>
        <v>85812.800000000003</v>
      </c>
      <c r="U1828" s="9">
        <v>-29654</v>
      </c>
      <c r="V1828" s="9">
        <v>-6122</v>
      </c>
      <c r="W1828" s="9">
        <v>0</v>
      </c>
      <c r="X1828" s="9">
        <v>-6122</v>
      </c>
      <c r="Y1828" s="9">
        <v>0</v>
      </c>
      <c r="Z1828" s="9">
        <v>0</v>
      </c>
      <c r="AA1828" s="9">
        <f t="shared" si="259"/>
        <v>-35776</v>
      </c>
      <c r="AB1828" s="9">
        <v>0</v>
      </c>
      <c r="AC1828" s="9">
        <f t="shared" si="257"/>
        <v>56158.8</v>
      </c>
      <c r="AD1828" s="9">
        <f t="shared" si="258"/>
        <v>50036.800000000003</v>
      </c>
    </row>
    <row r="1829" spans="1:30" x14ac:dyDescent="0.3">
      <c r="A1829" s="8" t="s">
        <v>30</v>
      </c>
      <c r="B1829" s="8" t="s">
        <v>2890</v>
      </c>
      <c r="C1829" s="8">
        <v>2000</v>
      </c>
      <c r="D1829" s="8">
        <v>200001832</v>
      </c>
      <c r="E1829" s="8">
        <v>0</v>
      </c>
      <c r="F1829" s="8" t="s">
        <v>3709</v>
      </c>
      <c r="G1829" s="8" t="s">
        <v>824</v>
      </c>
      <c r="H1829" s="8" t="s">
        <v>235</v>
      </c>
      <c r="I1829" s="8">
        <v>1</v>
      </c>
      <c r="J1829" s="8">
        <v>8</v>
      </c>
      <c r="K1829" s="8">
        <v>3</v>
      </c>
      <c r="L1829" s="8" t="s">
        <v>3704</v>
      </c>
      <c r="M1829" s="8" t="s">
        <v>3704</v>
      </c>
      <c r="N1829" s="8"/>
      <c r="O1829" s="8" t="s">
        <v>38</v>
      </c>
      <c r="P1829" s="9">
        <v>23463.39</v>
      </c>
      <c r="Q1829" s="9">
        <v>0</v>
      </c>
      <c r="R1829" s="9">
        <v>0</v>
      </c>
      <c r="S1829" s="9">
        <v>0</v>
      </c>
      <c r="T1829" s="9">
        <f t="shared" si="256"/>
        <v>23463.39</v>
      </c>
      <c r="U1829" s="9">
        <v>-8108</v>
      </c>
      <c r="V1829" s="9">
        <v>-1674</v>
      </c>
      <c r="W1829" s="9">
        <v>0</v>
      </c>
      <c r="X1829" s="9">
        <v>-1674</v>
      </c>
      <c r="Y1829" s="9">
        <v>0</v>
      </c>
      <c r="Z1829" s="9">
        <v>0</v>
      </c>
      <c r="AA1829" s="9">
        <f t="shared" si="259"/>
        <v>-9782</v>
      </c>
      <c r="AB1829" s="9">
        <v>0</v>
      </c>
      <c r="AC1829" s="9">
        <f t="shared" si="257"/>
        <v>15355.39</v>
      </c>
      <c r="AD1829" s="9">
        <f t="shared" si="258"/>
        <v>13681.39</v>
      </c>
    </row>
    <row r="1830" spans="1:30" x14ac:dyDescent="0.3">
      <c r="A1830" s="8" t="s">
        <v>30</v>
      </c>
      <c r="B1830" s="8" t="s">
        <v>2890</v>
      </c>
      <c r="C1830" s="8">
        <v>2000</v>
      </c>
      <c r="D1830" s="8">
        <v>200001834</v>
      </c>
      <c r="E1830" s="8">
        <v>0</v>
      </c>
      <c r="F1830" s="8" t="s">
        <v>3710</v>
      </c>
      <c r="G1830" s="8" t="s">
        <v>3629</v>
      </c>
      <c r="H1830" s="8" t="s">
        <v>235</v>
      </c>
      <c r="I1830" s="8">
        <v>3</v>
      </c>
      <c r="J1830" s="8">
        <v>6</v>
      </c>
      <c r="K1830" s="8">
        <v>11</v>
      </c>
      <c r="L1830" s="8" t="s">
        <v>3704</v>
      </c>
      <c r="M1830" s="8" t="s">
        <v>3704</v>
      </c>
      <c r="N1830" s="8"/>
      <c r="O1830" s="8" t="s">
        <v>38</v>
      </c>
      <c r="P1830" s="9">
        <v>9000</v>
      </c>
      <c r="Q1830" s="9">
        <v>0</v>
      </c>
      <c r="R1830" s="9">
        <v>0</v>
      </c>
      <c r="S1830" s="9">
        <v>0</v>
      </c>
      <c r="T1830" s="9">
        <f t="shared" si="256"/>
        <v>9000</v>
      </c>
      <c r="U1830" s="9">
        <v>-3950.21</v>
      </c>
      <c r="V1830" s="9">
        <v>-686</v>
      </c>
      <c r="W1830" s="9">
        <v>0</v>
      </c>
      <c r="X1830" s="9">
        <v>-686</v>
      </c>
      <c r="Y1830" s="9">
        <v>0</v>
      </c>
      <c r="Z1830" s="9">
        <v>0</v>
      </c>
      <c r="AA1830" s="9">
        <f t="shared" si="259"/>
        <v>-4636.21</v>
      </c>
      <c r="AB1830" s="9">
        <v>0</v>
      </c>
      <c r="AC1830" s="9">
        <f t="shared" si="257"/>
        <v>5049.79</v>
      </c>
      <c r="AD1830" s="9">
        <f t="shared" si="258"/>
        <v>4363.79</v>
      </c>
    </row>
    <row r="1831" spans="1:30" x14ac:dyDescent="0.3">
      <c r="A1831" s="8" t="s">
        <v>30</v>
      </c>
      <c r="B1831" s="8" t="s">
        <v>2890</v>
      </c>
      <c r="C1831" s="8">
        <v>2000</v>
      </c>
      <c r="D1831" s="8">
        <v>200001835</v>
      </c>
      <c r="E1831" s="8">
        <v>0</v>
      </c>
      <c r="F1831" s="8" t="s">
        <v>3711</v>
      </c>
      <c r="G1831" s="8" t="s">
        <v>824</v>
      </c>
      <c r="H1831" s="8" t="s">
        <v>235</v>
      </c>
      <c r="I1831" s="8">
        <v>2</v>
      </c>
      <c r="J1831" s="8">
        <v>6</v>
      </c>
      <c r="K1831" s="8">
        <v>3</v>
      </c>
      <c r="L1831" s="8" t="s">
        <v>3712</v>
      </c>
      <c r="M1831" s="8" t="s">
        <v>3712</v>
      </c>
      <c r="N1831" s="8"/>
      <c r="O1831" s="8" t="s">
        <v>38</v>
      </c>
      <c r="P1831" s="9">
        <v>37000</v>
      </c>
      <c r="Q1831" s="9">
        <v>0</v>
      </c>
      <c r="R1831" s="9">
        <v>0</v>
      </c>
      <c r="S1831" s="9">
        <v>0</v>
      </c>
      <c r="T1831" s="9">
        <f t="shared" si="256"/>
        <v>37000</v>
      </c>
      <c r="U1831" s="9">
        <v>-17051</v>
      </c>
      <c r="V1831" s="9">
        <v>-3093</v>
      </c>
      <c r="W1831" s="9">
        <v>0</v>
      </c>
      <c r="X1831" s="9">
        <v>-3093</v>
      </c>
      <c r="Y1831" s="9">
        <v>0</v>
      </c>
      <c r="Z1831" s="9">
        <v>0</v>
      </c>
      <c r="AA1831" s="9">
        <f t="shared" si="259"/>
        <v>-20144</v>
      </c>
      <c r="AB1831" s="9">
        <v>0</v>
      </c>
      <c r="AC1831" s="9">
        <f t="shared" si="257"/>
        <v>19949</v>
      </c>
      <c r="AD1831" s="9">
        <f t="shared" si="258"/>
        <v>16856</v>
      </c>
    </row>
    <row r="1832" spans="1:30" x14ac:dyDescent="0.3">
      <c r="A1832" s="8" t="s">
        <v>30</v>
      </c>
      <c r="B1832" s="8" t="s">
        <v>2890</v>
      </c>
      <c r="C1832" s="8">
        <v>2000</v>
      </c>
      <c r="D1832" s="8">
        <v>200001836</v>
      </c>
      <c r="E1832" s="8">
        <v>0</v>
      </c>
      <c r="F1832" s="8" t="s">
        <v>3713</v>
      </c>
      <c r="G1832" s="8" t="s">
        <v>3625</v>
      </c>
      <c r="H1832" s="8" t="s">
        <v>235</v>
      </c>
      <c r="I1832" s="8">
        <v>1</v>
      </c>
      <c r="J1832" s="8">
        <v>6</v>
      </c>
      <c r="K1832" s="8">
        <v>3</v>
      </c>
      <c r="L1832" s="8" t="s">
        <v>3712</v>
      </c>
      <c r="M1832" s="8" t="s">
        <v>3712</v>
      </c>
      <c r="N1832" s="8"/>
      <c r="O1832" s="8" t="s">
        <v>38</v>
      </c>
      <c r="P1832" s="9">
        <v>29000</v>
      </c>
      <c r="Q1832" s="9">
        <v>0</v>
      </c>
      <c r="R1832" s="9">
        <v>0</v>
      </c>
      <c r="S1832" s="9">
        <v>0</v>
      </c>
      <c r="T1832" s="9">
        <f t="shared" si="256"/>
        <v>29000</v>
      </c>
      <c r="U1832" s="9">
        <v>-13365</v>
      </c>
      <c r="V1832" s="9">
        <v>-2424</v>
      </c>
      <c r="W1832" s="9">
        <v>0</v>
      </c>
      <c r="X1832" s="9">
        <v>-2424</v>
      </c>
      <c r="Y1832" s="9">
        <v>0</v>
      </c>
      <c r="Z1832" s="9">
        <v>0</v>
      </c>
      <c r="AA1832" s="9">
        <f t="shared" si="259"/>
        <v>-15789</v>
      </c>
      <c r="AB1832" s="9">
        <v>0</v>
      </c>
      <c r="AC1832" s="9">
        <f t="shared" si="257"/>
        <v>15635</v>
      </c>
      <c r="AD1832" s="9">
        <f t="shared" si="258"/>
        <v>13211</v>
      </c>
    </row>
    <row r="1833" spans="1:30" x14ac:dyDescent="0.3">
      <c r="A1833" s="8" t="s">
        <v>30</v>
      </c>
      <c r="B1833" s="8" t="s">
        <v>2890</v>
      </c>
      <c r="C1833" s="8">
        <v>2000</v>
      </c>
      <c r="D1833" s="8">
        <v>200001837</v>
      </c>
      <c r="E1833" s="8">
        <v>0</v>
      </c>
      <c r="F1833" s="8" t="s">
        <v>3714</v>
      </c>
      <c r="G1833" s="8" t="s">
        <v>1233</v>
      </c>
      <c r="H1833" s="8" t="s">
        <v>235</v>
      </c>
      <c r="I1833" s="8">
        <v>2</v>
      </c>
      <c r="J1833" s="8">
        <v>8</v>
      </c>
      <c r="K1833" s="8">
        <v>5</v>
      </c>
      <c r="L1833" s="8" t="s">
        <v>3712</v>
      </c>
      <c r="M1833" s="8" t="s">
        <v>3712</v>
      </c>
      <c r="N1833" s="8"/>
      <c r="O1833" s="8" t="s">
        <v>38</v>
      </c>
      <c r="P1833" s="9">
        <v>876038.21</v>
      </c>
      <c r="Q1833" s="9">
        <v>0</v>
      </c>
      <c r="R1833" s="9">
        <v>0</v>
      </c>
      <c r="S1833" s="9">
        <v>0</v>
      </c>
      <c r="T1833" s="9">
        <f t="shared" si="256"/>
        <v>876038.21</v>
      </c>
      <c r="U1833" s="9">
        <v>-288398</v>
      </c>
      <c r="V1833" s="9">
        <v>-62315</v>
      </c>
      <c r="W1833" s="9">
        <v>0</v>
      </c>
      <c r="X1833" s="9">
        <v>-62315</v>
      </c>
      <c r="Y1833" s="9">
        <v>0</v>
      </c>
      <c r="Z1833" s="9">
        <v>0</v>
      </c>
      <c r="AA1833" s="9">
        <f t="shared" si="259"/>
        <v>-350713</v>
      </c>
      <c r="AB1833" s="9">
        <v>0</v>
      </c>
      <c r="AC1833" s="9">
        <f t="shared" si="257"/>
        <v>587640.21</v>
      </c>
      <c r="AD1833" s="9">
        <f t="shared" si="258"/>
        <v>525325.21</v>
      </c>
    </row>
    <row r="1834" spans="1:30" x14ac:dyDescent="0.3">
      <c r="A1834" s="8" t="s">
        <v>30</v>
      </c>
      <c r="B1834" s="8" t="s">
        <v>2890</v>
      </c>
      <c r="C1834" s="8">
        <v>2000</v>
      </c>
      <c r="D1834" s="8">
        <v>200001839</v>
      </c>
      <c r="E1834" s="8">
        <v>0</v>
      </c>
      <c r="F1834" s="8" t="s">
        <v>3715</v>
      </c>
      <c r="G1834" s="8" t="s">
        <v>2940</v>
      </c>
      <c r="H1834" s="8" t="s">
        <v>235</v>
      </c>
      <c r="I1834" s="8">
        <v>82</v>
      </c>
      <c r="J1834" s="8">
        <v>1</v>
      </c>
      <c r="K1834" s="8">
        <v>1</v>
      </c>
      <c r="L1834" s="8" t="s">
        <v>3704</v>
      </c>
      <c r="M1834" s="8" t="s">
        <v>3704</v>
      </c>
      <c r="N1834" s="8"/>
      <c r="O1834" s="8" t="s">
        <v>38</v>
      </c>
      <c r="P1834" s="9">
        <v>20056</v>
      </c>
      <c r="Q1834" s="9">
        <v>0</v>
      </c>
      <c r="R1834" s="9">
        <v>0</v>
      </c>
      <c r="S1834" s="9">
        <v>0</v>
      </c>
      <c r="T1834" s="9">
        <f t="shared" si="256"/>
        <v>20056</v>
      </c>
      <c r="U1834" s="9">
        <v>-19053</v>
      </c>
      <c r="V1834" s="9">
        <v>0</v>
      </c>
      <c r="W1834" s="9">
        <v>0</v>
      </c>
      <c r="X1834" s="9">
        <v>0</v>
      </c>
      <c r="Y1834" s="9">
        <v>0</v>
      </c>
      <c r="Z1834" s="9">
        <v>0</v>
      </c>
      <c r="AA1834" s="9">
        <f t="shared" si="259"/>
        <v>-19053</v>
      </c>
      <c r="AB1834" s="9">
        <v>0</v>
      </c>
      <c r="AC1834" s="9">
        <f t="shared" si="257"/>
        <v>1003</v>
      </c>
      <c r="AD1834" s="9">
        <f t="shared" si="258"/>
        <v>1003</v>
      </c>
    </row>
    <row r="1835" spans="1:30" x14ac:dyDescent="0.3">
      <c r="A1835" s="8" t="s">
        <v>30</v>
      </c>
      <c r="B1835" s="8" t="s">
        <v>2890</v>
      </c>
      <c r="C1835" s="8">
        <v>2000</v>
      </c>
      <c r="D1835" s="8">
        <v>200001842</v>
      </c>
      <c r="E1835" s="8">
        <v>0</v>
      </c>
      <c r="F1835" s="8" t="s">
        <v>3716</v>
      </c>
      <c r="G1835" s="8" t="s">
        <v>3625</v>
      </c>
      <c r="H1835" s="8" t="s">
        <v>235</v>
      </c>
      <c r="I1835" s="8">
        <v>6</v>
      </c>
      <c r="J1835" s="8">
        <v>6</v>
      </c>
      <c r="K1835" s="8">
        <v>10</v>
      </c>
      <c r="L1835" s="8" t="s">
        <v>3704</v>
      </c>
      <c r="M1835" s="8" t="s">
        <v>3704</v>
      </c>
      <c r="N1835" s="8"/>
      <c r="O1835" s="8" t="s">
        <v>38</v>
      </c>
      <c r="P1835" s="9">
        <v>59142.86</v>
      </c>
      <c r="Q1835" s="9">
        <v>0</v>
      </c>
      <c r="R1835" s="9">
        <v>0</v>
      </c>
      <c r="S1835" s="9">
        <v>0</v>
      </c>
      <c r="T1835" s="9">
        <f t="shared" si="256"/>
        <v>59142.86</v>
      </c>
      <c r="U1835" s="9">
        <v>-26095.69</v>
      </c>
      <c r="V1835" s="9">
        <v>-4564</v>
      </c>
      <c r="W1835" s="9">
        <v>0</v>
      </c>
      <c r="X1835" s="9">
        <v>-4564</v>
      </c>
      <c r="Y1835" s="9">
        <v>0</v>
      </c>
      <c r="Z1835" s="9">
        <v>0</v>
      </c>
      <c r="AA1835" s="9">
        <f t="shared" si="259"/>
        <v>-30659.69</v>
      </c>
      <c r="AB1835" s="9">
        <v>0</v>
      </c>
      <c r="AC1835" s="9">
        <f t="shared" si="257"/>
        <v>33047.17</v>
      </c>
      <c r="AD1835" s="9">
        <f t="shared" si="258"/>
        <v>28483.170000000002</v>
      </c>
    </row>
    <row r="1836" spans="1:30" x14ac:dyDescent="0.3">
      <c r="A1836" s="8" t="s">
        <v>30</v>
      </c>
      <c r="B1836" s="8" t="s">
        <v>2890</v>
      </c>
      <c r="C1836" s="8">
        <v>2000</v>
      </c>
      <c r="D1836" s="8">
        <v>200001844</v>
      </c>
      <c r="E1836" s="8">
        <v>0</v>
      </c>
      <c r="F1836" s="8" t="s">
        <v>3717</v>
      </c>
      <c r="G1836" s="8" t="s">
        <v>3718</v>
      </c>
      <c r="H1836" s="8" t="s">
        <v>235</v>
      </c>
      <c r="I1836" s="8">
        <v>10</v>
      </c>
      <c r="J1836" s="8">
        <v>0</v>
      </c>
      <c r="K1836" s="8">
        <v>10</v>
      </c>
      <c r="L1836" s="8" t="s">
        <v>3392</v>
      </c>
      <c r="M1836" s="8" t="s">
        <v>3392</v>
      </c>
      <c r="N1836" s="8"/>
      <c r="O1836" s="8" t="s">
        <v>38</v>
      </c>
      <c r="P1836" s="9">
        <v>11400</v>
      </c>
      <c r="Q1836" s="9">
        <v>0</v>
      </c>
      <c r="R1836" s="9">
        <v>0</v>
      </c>
      <c r="S1836" s="9">
        <v>0</v>
      </c>
      <c r="T1836" s="9">
        <f t="shared" si="256"/>
        <v>11400</v>
      </c>
      <c r="U1836" s="9">
        <v>-10830</v>
      </c>
      <c r="V1836" s="9">
        <v>0</v>
      </c>
      <c r="W1836" s="9">
        <v>0</v>
      </c>
      <c r="X1836" s="9">
        <v>0</v>
      </c>
      <c r="Y1836" s="9">
        <v>0</v>
      </c>
      <c r="Z1836" s="9">
        <v>0</v>
      </c>
      <c r="AA1836" s="9">
        <f t="shared" si="259"/>
        <v>-10830</v>
      </c>
      <c r="AB1836" s="9">
        <v>0</v>
      </c>
      <c r="AC1836" s="9">
        <f t="shared" si="257"/>
        <v>570</v>
      </c>
      <c r="AD1836" s="9">
        <f t="shared" si="258"/>
        <v>570</v>
      </c>
    </row>
    <row r="1837" spans="1:30" x14ac:dyDescent="0.3">
      <c r="A1837" s="8" t="s">
        <v>30</v>
      </c>
      <c r="B1837" s="8" t="s">
        <v>2890</v>
      </c>
      <c r="C1837" s="8">
        <v>2000</v>
      </c>
      <c r="D1837" s="8">
        <v>200001872</v>
      </c>
      <c r="E1837" s="8">
        <v>0</v>
      </c>
      <c r="F1837" s="8" t="s">
        <v>3719</v>
      </c>
      <c r="G1837" s="8" t="s">
        <v>3720</v>
      </c>
      <c r="H1837" s="8" t="s">
        <v>235</v>
      </c>
      <c r="I1837" s="8">
        <v>8</v>
      </c>
      <c r="J1837" s="8">
        <v>8</v>
      </c>
      <c r="K1837" s="8">
        <v>6</v>
      </c>
      <c r="L1837" s="8" t="s">
        <v>2708</v>
      </c>
      <c r="M1837" s="8" t="s">
        <v>2708</v>
      </c>
      <c r="N1837" s="8"/>
      <c r="O1837" s="8" t="s">
        <v>38</v>
      </c>
      <c r="P1837" s="9">
        <v>4240</v>
      </c>
      <c r="Q1837" s="9">
        <v>0</v>
      </c>
      <c r="R1837" s="9">
        <v>0</v>
      </c>
      <c r="S1837" s="9">
        <v>0</v>
      </c>
      <c r="T1837" s="9">
        <f t="shared" si="256"/>
        <v>4240</v>
      </c>
      <c r="U1837" s="9">
        <v>-1396.6</v>
      </c>
      <c r="V1837" s="9">
        <v>-305</v>
      </c>
      <c r="W1837" s="9">
        <v>0</v>
      </c>
      <c r="X1837" s="9">
        <v>-305</v>
      </c>
      <c r="Y1837" s="9">
        <v>0</v>
      </c>
      <c r="Z1837" s="9">
        <v>0</v>
      </c>
      <c r="AA1837" s="9">
        <f t="shared" si="259"/>
        <v>-1701.6</v>
      </c>
      <c r="AB1837" s="9">
        <v>0</v>
      </c>
      <c r="AC1837" s="9">
        <f t="shared" si="257"/>
        <v>2843.4</v>
      </c>
      <c r="AD1837" s="9">
        <f t="shared" si="258"/>
        <v>2538.4</v>
      </c>
    </row>
    <row r="1838" spans="1:30" x14ac:dyDescent="0.3">
      <c r="A1838" s="8" t="s">
        <v>30</v>
      </c>
      <c r="B1838" s="8" t="s">
        <v>2890</v>
      </c>
      <c r="C1838" s="8">
        <v>2000</v>
      </c>
      <c r="D1838" s="8">
        <v>200001873</v>
      </c>
      <c r="E1838" s="8">
        <v>0</v>
      </c>
      <c r="F1838" s="8" t="s">
        <v>3721</v>
      </c>
      <c r="G1838" s="8" t="s">
        <v>3722</v>
      </c>
      <c r="H1838" s="8" t="s">
        <v>235</v>
      </c>
      <c r="I1838" s="8">
        <v>6</v>
      </c>
      <c r="J1838" s="8">
        <v>8</v>
      </c>
      <c r="K1838" s="8">
        <v>6</v>
      </c>
      <c r="L1838" s="8" t="s">
        <v>2708</v>
      </c>
      <c r="M1838" s="8" t="s">
        <v>2708</v>
      </c>
      <c r="N1838" s="8"/>
      <c r="O1838" s="8" t="s">
        <v>38</v>
      </c>
      <c r="P1838" s="9">
        <v>9450</v>
      </c>
      <c r="Q1838" s="9">
        <v>0</v>
      </c>
      <c r="R1838" s="9">
        <v>0</v>
      </c>
      <c r="S1838" s="9">
        <v>0</v>
      </c>
      <c r="T1838" s="9">
        <f t="shared" si="256"/>
        <v>9450</v>
      </c>
      <c r="U1838" s="9">
        <v>-3113</v>
      </c>
      <c r="V1838" s="9">
        <v>-680</v>
      </c>
      <c r="W1838" s="9">
        <v>0</v>
      </c>
      <c r="X1838" s="9">
        <v>-680</v>
      </c>
      <c r="Y1838" s="9">
        <v>0</v>
      </c>
      <c r="Z1838" s="9">
        <v>0</v>
      </c>
      <c r="AA1838" s="9">
        <f t="shared" si="259"/>
        <v>-3793</v>
      </c>
      <c r="AB1838" s="9">
        <v>0</v>
      </c>
      <c r="AC1838" s="9">
        <f t="shared" si="257"/>
        <v>6337</v>
      </c>
      <c r="AD1838" s="9">
        <f t="shared" si="258"/>
        <v>5657</v>
      </c>
    </row>
    <row r="1839" spans="1:30" x14ac:dyDescent="0.3">
      <c r="A1839" s="8" t="s">
        <v>30</v>
      </c>
      <c r="B1839" s="8" t="s">
        <v>2890</v>
      </c>
      <c r="C1839" s="8">
        <v>2000</v>
      </c>
      <c r="D1839" s="8">
        <v>200001877</v>
      </c>
      <c r="E1839" s="8">
        <v>0</v>
      </c>
      <c r="F1839" s="8" t="s">
        <v>3723</v>
      </c>
      <c r="G1839" s="8" t="s">
        <v>3724</v>
      </c>
      <c r="H1839" s="8" t="s">
        <v>235</v>
      </c>
      <c r="I1839" s="8">
        <v>1</v>
      </c>
      <c r="J1839" s="8">
        <v>0</v>
      </c>
      <c r="K1839" s="8">
        <v>3</v>
      </c>
      <c r="L1839" s="8" t="s">
        <v>2708</v>
      </c>
      <c r="M1839" s="8" t="s">
        <v>2708</v>
      </c>
      <c r="N1839" s="8"/>
      <c r="O1839" s="8" t="s">
        <v>38</v>
      </c>
      <c r="P1839" s="9">
        <v>11975</v>
      </c>
      <c r="Q1839" s="9">
        <v>0</v>
      </c>
      <c r="R1839" s="9">
        <v>0</v>
      </c>
      <c r="S1839" s="9">
        <v>0</v>
      </c>
      <c r="T1839" s="9">
        <f t="shared" si="256"/>
        <v>11975</v>
      </c>
      <c r="U1839" s="9">
        <v>-11376.25</v>
      </c>
      <c r="V1839" s="9">
        <v>0</v>
      </c>
      <c r="W1839" s="9">
        <v>0</v>
      </c>
      <c r="X1839" s="9">
        <v>0</v>
      </c>
      <c r="Y1839" s="9">
        <v>0</v>
      </c>
      <c r="Z1839" s="9">
        <v>0</v>
      </c>
      <c r="AA1839" s="9">
        <f t="shared" si="259"/>
        <v>-11376.25</v>
      </c>
      <c r="AB1839" s="9">
        <v>0</v>
      </c>
      <c r="AC1839" s="9">
        <f t="shared" si="257"/>
        <v>598.75</v>
      </c>
      <c r="AD1839" s="9">
        <f t="shared" si="258"/>
        <v>598.75</v>
      </c>
    </row>
    <row r="1840" spans="1:30" x14ac:dyDescent="0.3">
      <c r="A1840" s="8" t="s">
        <v>30</v>
      </c>
      <c r="B1840" s="8" t="s">
        <v>2890</v>
      </c>
      <c r="C1840" s="8">
        <v>2000</v>
      </c>
      <c r="D1840" s="8">
        <v>200001879</v>
      </c>
      <c r="E1840" s="8">
        <v>0</v>
      </c>
      <c r="F1840" s="8" t="s">
        <v>3725</v>
      </c>
      <c r="G1840" s="8" t="s">
        <v>3629</v>
      </c>
      <c r="H1840" s="8" t="s">
        <v>235</v>
      </c>
      <c r="I1840" s="8">
        <v>2</v>
      </c>
      <c r="J1840" s="8">
        <v>7</v>
      </c>
      <c r="K1840" s="8">
        <v>4</v>
      </c>
      <c r="L1840" s="8" t="s">
        <v>2708</v>
      </c>
      <c r="M1840" s="8" t="s">
        <v>2708</v>
      </c>
      <c r="N1840" s="8"/>
      <c r="O1840" s="8" t="s">
        <v>38</v>
      </c>
      <c r="P1840" s="9">
        <v>9000</v>
      </c>
      <c r="Q1840" s="9">
        <v>0</v>
      </c>
      <c r="R1840" s="9">
        <v>0</v>
      </c>
      <c r="S1840" s="9">
        <v>0</v>
      </c>
      <c r="T1840" s="9">
        <f t="shared" si="256"/>
        <v>9000</v>
      </c>
      <c r="U1840" s="9">
        <v>-3992</v>
      </c>
      <c r="V1840" s="9">
        <v>-644</v>
      </c>
      <c r="W1840" s="9">
        <v>0</v>
      </c>
      <c r="X1840" s="9">
        <v>-644</v>
      </c>
      <c r="Y1840" s="9">
        <v>0</v>
      </c>
      <c r="Z1840" s="9">
        <v>0</v>
      </c>
      <c r="AA1840" s="9">
        <f t="shared" si="259"/>
        <v>-4636</v>
      </c>
      <c r="AB1840" s="9">
        <v>0</v>
      </c>
      <c r="AC1840" s="9">
        <f t="shared" si="257"/>
        <v>5008</v>
      </c>
      <c r="AD1840" s="9">
        <f t="shared" si="258"/>
        <v>4364</v>
      </c>
    </row>
    <row r="1841" spans="1:30" x14ac:dyDescent="0.3">
      <c r="A1841" s="8" t="s">
        <v>30</v>
      </c>
      <c r="B1841" s="8" t="s">
        <v>2890</v>
      </c>
      <c r="C1841" s="8">
        <v>2000</v>
      </c>
      <c r="D1841" s="8">
        <v>200001880</v>
      </c>
      <c r="E1841" s="8">
        <v>0</v>
      </c>
      <c r="F1841" s="8" t="s">
        <v>3726</v>
      </c>
      <c r="G1841" s="8" t="s">
        <v>3625</v>
      </c>
      <c r="H1841" s="8" t="s">
        <v>235</v>
      </c>
      <c r="I1841" s="8">
        <v>2</v>
      </c>
      <c r="J1841" s="8">
        <v>7</v>
      </c>
      <c r="K1841" s="8">
        <v>4</v>
      </c>
      <c r="L1841" s="8" t="s">
        <v>2708</v>
      </c>
      <c r="M1841" s="8" t="s">
        <v>2708</v>
      </c>
      <c r="N1841" s="8"/>
      <c r="O1841" s="8" t="s">
        <v>38</v>
      </c>
      <c r="P1841" s="9">
        <v>29000</v>
      </c>
      <c r="Q1841" s="9">
        <v>0</v>
      </c>
      <c r="R1841" s="9">
        <v>0</v>
      </c>
      <c r="S1841" s="9">
        <v>0</v>
      </c>
      <c r="T1841" s="9">
        <f t="shared" si="256"/>
        <v>29000</v>
      </c>
      <c r="U1841" s="9">
        <v>-12858</v>
      </c>
      <c r="V1841" s="9">
        <v>-2075</v>
      </c>
      <c r="W1841" s="9">
        <v>0</v>
      </c>
      <c r="X1841" s="9">
        <v>-2075</v>
      </c>
      <c r="Y1841" s="9">
        <v>0</v>
      </c>
      <c r="Z1841" s="9">
        <v>0</v>
      </c>
      <c r="AA1841" s="9">
        <f t="shared" si="259"/>
        <v>-14933</v>
      </c>
      <c r="AB1841" s="9">
        <v>0</v>
      </c>
      <c r="AC1841" s="9">
        <f t="shared" si="257"/>
        <v>16142</v>
      </c>
      <c r="AD1841" s="9">
        <f t="shared" si="258"/>
        <v>14067</v>
      </c>
    </row>
    <row r="1842" spans="1:30" x14ac:dyDescent="0.3">
      <c r="A1842" s="8" t="s">
        <v>30</v>
      </c>
      <c r="B1842" s="8" t="s">
        <v>2890</v>
      </c>
      <c r="C1842" s="8">
        <v>2000</v>
      </c>
      <c r="D1842" s="8">
        <v>200001881</v>
      </c>
      <c r="E1842" s="8">
        <v>0</v>
      </c>
      <c r="F1842" s="8" t="s">
        <v>3727</v>
      </c>
      <c r="G1842" s="8" t="s">
        <v>824</v>
      </c>
      <c r="H1842" s="8" t="s">
        <v>235</v>
      </c>
      <c r="I1842" s="8">
        <v>3</v>
      </c>
      <c r="J1842" s="8">
        <v>7</v>
      </c>
      <c r="K1842" s="8">
        <v>4</v>
      </c>
      <c r="L1842" s="8" t="s">
        <v>2708</v>
      </c>
      <c r="M1842" s="8" t="s">
        <v>2708</v>
      </c>
      <c r="N1842" s="8"/>
      <c r="O1842" s="8" t="s">
        <v>38</v>
      </c>
      <c r="P1842" s="9">
        <v>52500</v>
      </c>
      <c r="Q1842" s="9">
        <v>0</v>
      </c>
      <c r="R1842" s="9">
        <v>0</v>
      </c>
      <c r="S1842" s="9">
        <v>0</v>
      </c>
      <c r="T1842" s="9">
        <f t="shared" si="256"/>
        <v>52500</v>
      </c>
      <c r="U1842" s="9">
        <v>-23279</v>
      </c>
      <c r="V1842" s="9">
        <v>-3757</v>
      </c>
      <c r="W1842" s="9">
        <v>0</v>
      </c>
      <c r="X1842" s="9">
        <v>-3757</v>
      </c>
      <c r="Y1842" s="9">
        <v>0</v>
      </c>
      <c r="Z1842" s="9">
        <v>0</v>
      </c>
      <c r="AA1842" s="9">
        <f t="shared" si="259"/>
        <v>-27036</v>
      </c>
      <c r="AB1842" s="9">
        <v>0</v>
      </c>
      <c r="AC1842" s="9">
        <f t="shared" si="257"/>
        <v>29221</v>
      </c>
      <c r="AD1842" s="9">
        <f t="shared" si="258"/>
        <v>25464</v>
      </c>
    </row>
    <row r="1843" spans="1:30" x14ac:dyDescent="0.3">
      <c r="A1843" s="8" t="s">
        <v>30</v>
      </c>
      <c r="B1843" s="8" t="s">
        <v>2890</v>
      </c>
      <c r="C1843" s="8">
        <v>2000</v>
      </c>
      <c r="D1843" s="8">
        <v>200001883</v>
      </c>
      <c r="E1843" s="8">
        <v>0</v>
      </c>
      <c r="F1843" s="8" t="s">
        <v>3728</v>
      </c>
      <c r="G1843" s="8" t="s">
        <v>3729</v>
      </c>
      <c r="H1843" s="8" t="s">
        <v>235</v>
      </c>
      <c r="I1843" s="8">
        <v>2</v>
      </c>
      <c r="J1843" s="8">
        <v>7</v>
      </c>
      <c r="K1843" s="8">
        <v>7</v>
      </c>
      <c r="L1843" s="8" t="s">
        <v>2708</v>
      </c>
      <c r="M1843" s="8" t="s">
        <v>2708</v>
      </c>
      <c r="N1843" s="8"/>
      <c r="O1843" s="8" t="s">
        <v>38</v>
      </c>
      <c r="P1843" s="9">
        <v>15000</v>
      </c>
      <c r="Q1843" s="9">
        <v>0</v>
      </c>
      <c r="R1843" s="9">
        <v>0</v>
      </c>
      <c r="S1843" s="9">
        <v>0</v>
      </c>
      <c r="T1843" s="9">
        <f t="shared" si="256"/>
        <v>15000</v>
      </c>
      <c r="U1843" s="9">
        <v>-6324</v>
      </c>
      <c r="V1843" s="9">
        <v>-1070</v>
      </c>
      <c r="W1843" s="9">
        <v>0</v>
      </c>
      <c r="X1843" s="9">
        <v>-1070</v>
      </c>
      <c r="Y1843" s="9">
        <v>0</v>
      </c>
      <c r="Z1843" s="9">
        <v>0</v>
      </c>
      <c r="AA1843" s="9">
        <f t="shared" si="259"/>
        <v>-7394</v>
      </c>
      <c r="AB1843" s="9">
        <v>0</v>
      </c>
      <c r="AC1843" s="9">
        <f t="shared" si="257"/>
        <v>8676</v>
      </c>
      <c r="AD1843" s="9">
        <f t="shared" si="258"/>
        <v>7606</v>
      </c>
    </row>
    <row r="1844" spans="1:30" x14ac:dyDescent="0.3">
      <c r="A1844" s="8" t="s">
        <v>30</v>
      </c>
      <c r="B1844" s="8" t="s">
        <v>2890</v>
      </c>
      <c r="C1844" s="8">
        <v>2000</v>
      </c>
      <c r="D1844" s="8">
        <v>200001884</v>
      </c>
      <c r="E1844" s="8">
        <v>0</v>
      </c>
      <c r="F1844" s="8" t="s">
        <v>3730</v>
      </c>
      <c r="G1844" s="8" t="s">
        <v>3731</v>
      </c>
      <c r="H1844" s="8" t="s">
        <v>235</v>
      </c>
      <c r="I1844" s="8">
        <v>1</v>
      </c>
      <c r="J1844" s="8">
        <v>7</v>
      </c>
      <c r="K1844" s="8">
        <v>7</v>
      </c>
      <c r="L1844" s="8" t="s">
        <v>2708</v>
      </c>
      <c r="M1844" s="8" t="s">
        <v>2708</v>
      </c>
      <c r="N1844" s="8"/>
      <c r="O1844" s="8" t="s">
        <v>38</v>
      </c>
      <c r="P1844" s="9">
        <v>7300</v>
      </c>
      <c r="Q1844" s="9">
        <v>0</v>
      </c>
      <c r="R1844" s="9">
        <v>0</v>
      </c>
      <c r="S1844" s="9">
        <v>0</v>
      </c>
      <c r="T1844" s="9">
        <f t="shared" si="256"/>
        <v>7300</v>
      </c>
      <c r="U1844" s="9">
        <v>-3079</v>
      </c>
      <c r="V1844" s="9">
        <v>-520</v>
      </c>
      <c r="W1844" s="9">
        <v>0</v>
      </c>
      <c r="X1844" s="9">
        <v>-520</v>
      </c>
      <c r="Y1844" s="9">
        <v>0</v>
      </c>
      <c r="Z1844" s="9">
        <v>0</v>
      </c>
      <c r="AA1844" s="9">
        <f t="shared" si="259"/>
        <v>-3599</v>
      </c>
      <c r="AB1844" s="9">
        <v>0</v>
      </c>
      <c r="AC1844" s="9">
        <f t="shared" si="257"/>
        <v>4221</v>
      </c>
      <c r="AD1844" s="9">
        <f t="shared" si="258"/>
        <v>3701</v>
      </c>
    </row>
    <row r="1845" spans="1:30" x14ac:dyDescent="0.3">
      <c r="A1845" s="8" t="s">
        <v>30</v>
      </c>
      <c r="B1845" s="8" t="s">
        <v>2890</v>
      </c>
      <c r="C1845" s="8">
        <v>2000</v>
      </c>
      <c r="D1845" s="8">
        <v>200001885</v>
      </c>
      <c r="E1845" s="8">
        <v>0</v>
      </c>
      <c r="F1845" s="8" t="s">
        <v>3732</v>
      </c>
      <c r="G1845" s="8" t="s">
        <v>3629</v>
      </c>
      <c r="H1845" s="8" t="s">
        <v>235</v>
      </c>
      <c r="I1845" s="8">
        <v>2</v>
      </c>
      <c r="J1845" s="8">
        <v>6</v>
      </c>
      <c r="K1845" s="8">
        <v>4</v>
      </c>
      <c r="L1845" s="8" t="s">
        <v>2708</v>
      </c>
      <c r="M1845" s="8" t="s">
        <v>2708</v>
      </c>
      <c r="N1845" s="8"/>
      <c r="O1845" s="8" t="s">
        <v>38</v>
      </c>
      <c r="P1845" s="9">
        <v>9000</v>
      </c>
      <c r="Q1845" s="9">
        <v>0</v>
      </c>
      <c r="R1845" s="9">
        <v>0</v>
      </c>
      <c r="S1845" s="9">
        <v>0</v>
      </c>
      <c r="T1845" s="9">
        <f t="shared" si="256"/>
        <v>9000</v>
      </c>
      <c r="U1845" s="9">
        <v>-4170</v>
      </c>
      <c r="V1845" s="9">
        <v>-761</v>
      </c>
      <c r="W1845" s="9">
        <v>0</v>
      </c>
      <c r="X1845" s="9">
        <v>-761</v>
      </c>
      <c r="Y1845" s="9">
        <v>0</v>
      </c>
      <c r="Z1845" s="9">
        <v>0</v>
      </c>
      <c r="AA1845" s="9">
        <f t="shared" si="259"/>
        <v>-4931</v>
      </c>
      <c r="AB1845" s="9">
        <v>0</v>
      </c>
      <c r="AC1845" s="9">
        <f t="shared" si="257"/>
        <v>4830</v>
      </c>
      <c r="AD1845" s="9">
        <f t="shared" si="258"/>
        <v>4069</v>
      </c>
    </row>
    <row r="1846" spans="1:30" x14ac:dyDescent="0.3">
      <c r="A1846" s="8" t="s">
        <v>30</v>
      </c>
      <c r="B1846" s="8" t="s">
        <v>2890</v>
      </c>
      <c r="C1846" s="8">
        <v>2000</v>
      </c>
      <c r="D1846" s="8">
        <v>200001887</v>
      </c>
      <c r="E1846" s="8">
        <v>0</v>
      </c>
      <c r="F1846" s="8" t="s">
        <v>3733</v>
      </c>
      <c r="G1846" s="8" t="s">
        <v>3734</v>
      </c>
      <c r="H1846" s="8" t="s">
        <v>235</v>
      </c>
      <c r="I1846" s="8">
        <v>16</v>
      </c>
      <c r="J1846" s="8">
        <v>6</v>
      </c>
      <c r="K1846" s="8">
        <v>4</v>
      </c>
      <c r="L1846" s="8" t="s">
        <v>2708</v>
      </c>
      <c r="M1846" s="8" t="s">
        <v>2708</v>
      </c>
      <c r="N1846" s="8"/>
      <c r="O1846" s="8" t="s">
        <v>38</v>
      </c>
      <c r="P1846" s="9">
        <v>11200</v>
      </c>
      <c r="Q1846" s="9">
        <v>0</v>
      </c>
      <c r="R1846" s="9">
        <v>0</v>
      </c>
      <c r="S1846" s="9">
        <v>0</v>
      </c>
      <c r="T1846" s="9">
        <f t="shared" si="256"/>
        <v>11200</v>
      </c>
      <c r="U1846" s="9">
        <v>-5190</v>
      </c>
      <c r="V1846" s="9">
        <v>-947</v>
      </c>
      <c r="W1846" s="9">
        <v>0</v>
      </c>
      <c r="X1846" s="9">
        <v>-947</v>
      </c>
      <c r="Y1846" s="9">
        <v>0</v>
      </c>
      <c r="Z1846" s="9">
        <v>0</v>
      </c>
      <c r="AA1846" s="9">
        <f t="shared" si="259"/>
        <v>-6137</v>
      </c>
      <c r="AB1846" s="9">
        <v>0</v>
      </c>
      <c r="AC1846" s="9">
        <f t="shared" si="257"/>
        <v>6010</v>
      </c>
      <c r="AD1846" s="9">
        <f t="shared" si="258"/>
        <v>5063</v>
      </c>
    </row>
    <row r="1847" spans="1:30" x14ac:dyDescent="0.3">
      <c r="A1847" s="8" t="s">
        <v>30</v>
      </c>
      <c r="B1847" s="8" t="s">
        <v>2890</v>
      </c>
      <c r="C1847" s="8">
        <v>2000</v>
      </c>
      <c r="D1847" s="8">
        <v>200001888</v>
      </c>
      <c r="E1847" s="8">
        <v>0</v>
      </c>
      <c r="F1847" s="8" t="s">
        <v>3735</v>
      </c>
      <c r="G1847" s="8" t="s">
        <v>3625</v>
      </c>
      <c r="H1847" s="8" t="s">
        <v>235</v>
      </c>
      <c r="I1847" s="8">
        <v>1</v>
      </c>
      <c r="J1847" s="8">
        <v>8</v>
      </c>
      <c r="K1847" s="8">
        <v>8</v>
      </c>
      <c r="L1847" s="8" t="s">
        <v>2708</v>
      </c>
      <c r="M1847" s="8" t="s">
        <v>2708</v>
      </c>
      <c r="N1847" s="8"/>
      <c r="O1847" s="8" t="s">
        <v>38</v>
      </c>
      <c r="P1847" s="9">
        <v>19500</v>
      </c>
      <c r="Q1847" s="9">
        <v>0</v>
      </c>
      <c r="R1847" s="9">
        <v>0</v>
      </c>
      <c r="S1847" s="9">
        <v>0</v>
      </c>
      <c r="T1847" s="9">
        <f t="shared" si="256"/>
        <v>19500</v>
      </c>
      <c r="U1847" s="9">
        <v>-6211</v>
      </c>
      <c r="V1847" s="9">
        <v>-1392</v>
      </c>
      <c r="W1847" s="9">
        <v>0</v>
      </c>
      <c r="X1847" s="9">
        <v>-1392</v>
      </c>
      <c r="Y1847" s="9">
        <v>0</v>
      </c>
      <c r="Z1847" s="9">
        <v>0</v>
      </c>
      <c r="AA1847" s="9">
        <f t="shared" si="259"/>
        <v>-7603</v>
      </c>
      <c r="AB1847" s="9">
        <v>0</v>
      </c>
      <c r="AC1847" s="9">
        <f t="shared" si="257"/>
        <v>13289</v>
      </c>
      <c r="AD1847" s="9">
        <f t="shared" si="258"/>
        <v>11897</v>
      </c>
    </row>
    <row r="1848" spans="1:30" x14ac:dyDescent="0.3">
      <c r="A1848" s="8" t="s">
        <v>30</v>
      </c>
      <c r="B1848" s="8" t="s">
        <v>2890</v>
      </c>
      <c r="C1848" s="8">
        <v>2000</v>
      </c>
      <c r="D1848" s="8">
        <v>200001890</v>
      </c>
      <c r="E1848" s="8">
        <v>0</v>
      </c>
      <c r="F1848" s="8" t="s">
        <v>3736</v>
      </c>
      <c r="G1848" s="8" t="s">
        <v>3737</v>
      </c>
      <c r="H1848" s="8" t="s">
        <v>235</v>
      </c>
      <c r="I1848" s="8">
        <v>1</v>
      </c>
      <c r="J1848" s="8">
        <v>8</v>
      </c>
      <c r="K1848" s="8">
        <v>8</v>
      </c>
      <c r="L1848" s="8" t="s">
        <v>2708</v>
      </c>
      <c r="M1848" s="8" t="s">
        <v>2708</v>
      </c>
      <c r="N1848" s="8"/>
      <c r="O1848" s="8" t="s">
        <v>38</v>
      </c>
      <c r="P1848" s="9">
        <v>6000</v>
      </c>
      <c r="Q1848" s="9">
        <v>0</v>
      </c>
      <c r="R1848" s="9">
        <v>0</v>
      </c>
      <c r="S1848" s="9">
        <v>0</v>
      </c>
      <c r="T1848" s="9">
        <f t="shared" si="256"/>
        <v>6000</v>
      </c>
      <c r="U1848" s="9">
        <v>-1911</v>
      </c>
      <c r="V1848" s="9">
        <v>-428</v>
      </c>
      <c r="W1848" s="9">
        <v>0</v>
      </c>
      <c r="X1848" s="9">
        <v>-428</v>
      </c>
      <c r="Y1848" s="9">
        <v>0</v>
      </c>
      <c r="Z1848" s="9">
        <v>0</v>
      </c>
      <c r="AA1848" s="9">
        <f t="shared" si="259"/>
        <v>-2339</v>
      </c>
      <c r="AB1848" s="9">
        <v>0</v>
      </c>
      <c r="AC1848" s="9">
        <f t="shared" si="257"/>
        <v>4089</v>
      </c>
      <c r="AD1848" s="9">
        <f t="shared" si="258"/>
        <v>3661</v>
      </c>
    </row>
    <row r="1849" spans="1:30" x14ac:dyDescent="0.3">
      <c r="A1849" s="8" t="s">
        <v>30</v>
      </c>
      <c r="B1849" s="8" t="s">
        <v>2890</v>
      </c>
      <c r="C1849" s="8">
        <v>2000</v>
      </c>
      <c r="D1849" s="8">
        <v>200001892</v>
      </c>
      <c r="E1849" s="8">
        <v>0</v>
      </c>
      <c r="F1849" s="8" t="s">
        <v>3738</v>
      </c>
      <c r="G1849" s="8" t="s">
        <v>3664</v>
      </c>
      <c r="H1849" s="8" t="s">
        <v>235</v>
      </c>
      <c r="I1849" s="8">
        <v>3</v>
      </c>
      <c r="J1849" s="8">
        <v>8</v>
      </c>
      <c r="K1849" s="8">
        <v>11</v>
      </c>
      <c r="L1849" s="8" t="s">
        <v>2708</v>
      </c>
      <c r="M1849" s="8" t="s">
        <v>2708</v>
      </c>
      <c r="N1849" s="8"/>
      <c r="O1849" s="8" t="s">
        <v>38</v>
      </c>
      <c r="P1849" s="9">
        <v>50400</v>
      </c>
      <c r="Q1849" s="9">
        <v>0</v>
      </c>
      <c r="R1849" s="9">
        <v>0</v>
      </c>
      <c r="S1849" s="9">
        <v>0</v>
      </c>
      <c r="T1849" s="9">
        <f t="shared" si="256"/>
        <v>50400</v>
      </c>
      <c r="U1849" s="9">
        <v>-14686.5</v>
      </c>
      <c r="V1849" s="9">
        <v>-3615</v>
      </c>
      <c r="W1849" s="9">
        <v>0</v>
      </c>
      <c r="X1849" s="9">
        <v>-3615</v>
      </c>
      <c r="Y1849" s="9">
        <v>0</v>
      </c>
      <c r="Z1849" s="9">
        <v>0</v>
      </c>
      <c r="AA1849" s="9">
        <f t="shared" si="259"/>
        <v>-18301.5</v>
      </c>
      <c r="AB1849" s="9">
        <v>0</v>
      </c>
      <c r="AC1849" s="9">
        <f t="shared" si="257"/>
        <v>35713.5</v>
      </c>
      <c r="AD1849" s="9">
        <f t="shared" si="258"/>
        <v>32098.5</v>
      </c>
    </row>
    <row r="1850" spans="1:30" x14ac:dyDescent="0.3">
      <c r="A1850" s="8" t="s">
        <v>30</v>
      </c>
      <c r="B1850" s="8" t="s">
        <v>2890</v>
      </c>
      <c r="C1850" s="8">
        <v>2000</v>
      </c>
      <c r="D1850" s="8">
        <v>200001933</v>
      </c>
      <c r="E1850" s="8">
        <v>0</v>
      </c>
      <c r="F1850" s="8" t="s">
        <v>3739</v>
      </c>
      <c r="G1850" s="8" t="s">
        <v>3740</v>
      </c>
      <c r="H1850" s="8" t="s">
        <v>235</v>
      </c>
      <c r="I1850" s="8">
        <v>150</v>
      </c>
      <c r="J1850" s="8">
        <v>8</v>
      </c>
      <c r="K1850" s="8">
        <v>0</v>
      </c>
      <c r="L1850" s="8" t="s">
        <v>2933</v>
      </c>
      <c r="M1850" s="8" t="s">
        <v>2933</v>
      </c>
      <c r="N1850" s="8"/>
      <c r="O1850" s="8" t="s">
        <v>38</v>
      </c>
      <c r="P1850" s="9">
        <v>146379.87</v>
      </c>
      <c r="Q1850" s="9">
        <v>0</v>
      </c>
      <c r="R1850" s="9">
        <v>0</v>
      </c>
      <c r="S1850" s="9">
        <v>0</v>
      </c>
      <c r="T1850" s="9">
        <f t="shared" si="256"/>
        <v>146379.87</v>
      </c>
      <c r="U1850" s="9">
        <v>-51894</v>
      </c>
      <c r="V1850" s="9">
        <v>-10495</v>
      </c>
      <c r="W1850" s="9">
        <v>0</v>
      </c>
      <c r="X1850" s="9">
        <v>-10495</v>
      </c>
      <c r="Y1850" s="9">
        <v>0</v>
      </c>
      <c r="Z1850" s="9">
        <v>0</v>
      </c>
      <c r="AA1850" s="9">
        <f t="shared" si="259"/>
        <v>-62389</v>
      </c>
      <c r="AB1850" s="9">
        <v>0</v>
      </c>
      <c r="AC1850" s="9">
        <f t="shared" si="257"/>
        <v>94485.87</v>
      </c>
      <c r="AD1850" s="9">
        <f t="shared" si="258"/>
        <v>83990.87</v>
      </c>
    </row>
    <row r="1851" spans="1:30" x14ac:dyDescent="0.3">
      <c r="A1851" s="8" t="s">
        <v>30</v>
      </c>
      <c r="B1851" s="8" t="s">
        <v>2890</v>
      </c>
      <c r="C1851" s="8">
        <v>2000</v>
      </c>
      <c r="D1851" s="8">
        <v>200001934</v>
      </c>
      <c r="E1851" s="8">
        <v>0</v>
      </c>
      <c r="F1851" s="8" t="s">
        <v>3741</v>
      </c>
      <c r="G1851" s="8" t="s">
        <v>782</v>
      </c>
      <c r="H1851" s="8" t="s">
        <v>235</v>
      </c>
      <c r="I1851" s="8">
        <v>15</v>
      </c>
      <c r="J1851" s="8">
        <v>8</v>
      </c>
      <c r="K1851" s="8">
        <v>0</v>
      </c>
      <c r="L1851" s="8" t="s">
        <v>2933</v>
      </c>
      <c r="M1851" s="8" t="s">
        <v>2933</v>
      </c>
      <c r="N1851" s="8"/>
      <c r="O1851" s="8" t="s">
        <v>38</v>
      </c>
      <c r="P1851" s="9">
        <v>47946.39</v>
      </c>
      <c r="Q1851" s="9">
        <v>0</v>
      </c>
      <c r="R1851" s="9">
        <v>0</v>
      </c>
      <c r="S1851" s="9">
        <v>0</v>
      </c>
      <c r="T1851" s="9">
        <f t="shared" si="256"/>
        <v>47946.39</v>
      </c>
      <c r="U1851" s="9">
        <v>-16988</v>
      </c>
      <c r="V1851" s="9">
        <v>-3439</v>
      </c>
      <c r="W1851" s="9">
        <v>0</v>
      </c>
      <c r="X1851" s="9">
        <v>-3439</v>
      </c>
      <c r="Y1851" s="9">
        <v>0</v>
      </c>
      <c r="Z1851" s="9">
        <v>0</v>
      </c>
      <c r="AA1851" s="9">
        <f t="shared" si="259"/>
        <v>-20427</v>
      </c>
      <c r="AB1851" s="9">
        <v>0</v>
      </c>
      <c r="AC1851" s="9">
        <f t="shared" si="257"/>
        <v>30958.39</v>
      </c>
      <c r="AD1851" s="9">
        <f t="shared" si="258"/>
        <v>27519.39</v>
      </c>
    </row>
    <row r="1852" spans="1:30" x14ac:dyDescent="0.3">
      <c r="A1852" s="8" t="s">
        <v>30</v>
      </c>
      <c r="B1852" s="8" t="s">
        <v>2890</v>
      </c>
      <c r="C1852" s="8">
        <v>2000</v>
      </c>
      <c r="D1852" s="8">
        <v>200001935</v>
      </c>
      <c r="E1852" s="8">
        <v>0</v>
      </c>
      <c r="F1852" s="8" t="s">
        <v>3742</v>
      </c>
      <c r="G1852" s="8" t="s">
        <v>3743</v>
      </c>
      <c r="H1852" s="8" t="s">
        <v>235</v>
      </c>
      <c r="I1852" s="8">
        <v>1</v>
      </c>
      <c r="J1852" s="8">
        <v>8</v>
      </c>
      <c r="K1852" s="8">
        <v>0</v>
      </c>
      <c r="L1852" s="8" t="s">
        <v>2933</v>
      </c>
      <c r="M1852" s="8" t="s">
        <v>2933</v>
      </c>
      <c r="N1852" s="8"/>
      <c r="O1852" s="8" t="s">
        <v>38</v>
      </c>
      <c r="P1852" s="9">
        <v>4300</v>
      </c>
      <c r="Q1852" s="9">
        <v>0</v>
      </c>
      <c r="R1852" s="9">
        <v>0</v>
      </c>
      <c r="S1852" s="9">
        <v>0</v>
      </c>
      <c r="T1852" s="9">
        <f t="shared" si="256"/>
        <v>4300</v>
      </c>
      <c r="U1852" s="9">
        <v>-1523</v>
      </c>
      <c r="V1852" s="9">
        <v>-308</v>
      </c>
      <c r="W1852" s="9">
        <v>0</v>
      </c>
      <c r="X1852" s="9">
        <v>-308</v>
      </c>
      <c r="Y1852" s="9">
        <v>0</v>
      </c>
      <c r="Z1852" s="9">
        <v>0</v>
      </c>
      <c r="AA1852" s="9">
        <f t="shared" si="259"/>
        <v>-1831</v>
      </c>
      <c r="AB1852" s="9">
        <v>0</v>
      </c>
      <c r="AC1852" s="9">
        <f t="shared" si="257"/>
        <v>2777</v>
      </c>
      <c r="AD1852" s="9">
        <f t="shared" si="258"/>
        <v>2469</v>
      </c>
    </row>
    <row r="1853" spans="1:30" x14ac:dyDescent="0.3">
      <c r="A1853" s="8" t="s">
        <v>30</v>
      </c>
      <c r="B1853" s="8" t="s">
        <v>2890</v>
      </c>
      <c r="C1853" s="8">
        <v>2000</v>
      </c>
      <c r="D1853" s="8">
        <v>200001936</v>
      </c>
      <c r="E1853" s="8">
        <v>0</v>
      </c>
      <c r="F1853" s="8" t="s">
        <v>3744</v>
      </c>
      <c r="G1853" s="8" t="s">
        <v>3745</v>
      </c>
      <c r="H1853" s="8" t="s">
        <v>235</v>
      </c>
      <c r="I1853" s="8">
        <v>1</v>
      </c>
      <c r="J1853" s="8">
        <v>8</v>
      </c>
      <c r="K1853" s="8">
        <v>0</v>
      </c>
      <c r="L1853" s="8" t="s">
        <v>2933</v>
      </c>
      <c r="M1853" s="8" t="s">
        <v>2933</v>
      </c>
      <c r="N1853" s="8"/>
      <c r="O1853" s="8" t="s">
        <v>38</v>
      </c>
      <c r="P1853" s="9">
        <v>250936.91</v>
      </c>
      <c r="Q1853" s="9">
        <v>0</v>
      </c>
      <c r="R1853" s="9">
        <v>0</v>
      </c>
      <c r="S1853" s="9">
        <v>0</v>
      </c>
      <c r="T1853" s="9">
        <f t="shared" si="256"/>
        <v>250936.91</v>
      </c>
      <c r="U1853" s="9">
        <v>-88552</v>
      </c>
      <c r="V1853" s="9">
        <v>-18041</v>
      </c>
      <c r="W1853" s="9">
        <v>0</v>
      </c>
      <c r="X1853" s="9">
        <v>-18041</v>
      </c>
      <c r="Y1853" s="9">
        <v>0</v>
      </c>
      <c r="Z1853" s="9">
        <v>0</v>
      </c>
      <c r="AA1853" s="9">
        <f t="shared" si="259"/>
        <v>-106593</v>
      </c>
      <c r="AB1853" s="9">
        <v>0</v>
      </c>
      <c r="AC1853" s="9">
        <f t="shared" si="257"/>
        <v>162384.91</v>
      </c>
      <c r="AD1853" s="9">
        <f t="shared" si="258"/>
        <v>144343.91</v>
      </c>
    </row>
    <row r="1854" spans="1:30" x14ac:dyDescent="0.3">
      <c r="A1854" s="8" t="s">
        <v>30</v>
      </c>
      <c r="B1854" s="8" t="s">
        <v>2890</v>
      </c>
      <c r="C1854" s="8">
        <v>2000</v>
      </c>
      <c r="D1854" s="8">
        <v>200001937</v>
      </c>
      <c r="E1854" s="8">
        <v>0</v>
      </c>
      <c r="F1854" s="8" t="s">
        <v>3746</v>
      </c>
      <c r="G1854" s="8" t="s">
        <v>3720</v>
      </c>
      <c r="H1854" s="8" t="s">
        <v>235</v>
      </c>
      <c r="I1854" s="8">
        <v>20</v>
      </c>
      <c r="J1854" s="8">
        <v>8</v>
      </c>
      <c r="K1854" s="8">
        <v>1</v>
      </c>
      <c r="L1854" s="8" t="s">
        <v>2933</v>
      </c>
      <c r="M1854" s="8" t="s">
        <v>2933</v>
      </c>
      <c r="N1854" s="8"/>
      <c r="O1854" s="8" t="s">
        <v>38</v>
      </c>
      <c r="P1854" s="9">
        <v>9800</v>
      </c>
      <c r="Q1854" s="9">
        <v>0</v>
      </c>
      <c r="R1854" s="9">
        <v>0</v>
      </c>
      <c r="S1854" s="9">
        <v>0</v>
      </c>
      <c r="T1854" s="9">
        <f t="shared" si="256"/>
        <v>9800</v>
      </c>
      <c r="U1854" s="9">
        <v>-3426</v>
      </c>
      <c r="V1854" s="9">
        <v>-699</v>
      </c>
      <c r="W1854" s="9">
        <v>0</v>
      </c>
      <c r="X1854" s="9">
        <v>-699</v>
      </c>
      <c r="Y1854" s="9">
        <v>0</v>
      </c>
      <c r="Z1854" s="9">
        <v>0</v>
      </c>
      <c r="AA1854" s="9">
        <f t="shared" si="259"/>
        <v>-4125</v>
      </c>
      <c r="AB1854" s="9">
        <v>0</v>
      </c>
      <c r="AC1854" s="9">
        <f t="shared" si="257"/>
        <v>6374</v>
      </c>
      <c r="AD1854" s="9">
        <f t="shared" si="258"/>
        <v>5675</v>
      </c>
    </row>
    <row r="1855" spans="1:30" x14ac:dyDescent="0.3">
      <c r="A1855" s="8" t="s">
        <v>30</v>
      </c>
      <c r="B1855" s="8" t="s">
        <v>2890</v>
      </c>
      <c r="C1855" s="8">
        <v>2000</v>
      </c>
      <c r="D1855" s="8">
        <v>200001938</v>
      </c>
      <c r="E1855" s="8">
        <v>0</v>
      </c>
      <c r="F1855" s="8" t="s">
        <v>3747</v>
      </c>
      <c r="G1855" s="8" t="s">
        <v>3748</v>
      </c>
      <c r="H1855" s="8" t="s">
        <v>235</v>
      </c>
      <c r="I1855" s="8">
        <v>3</v>
      </c>
      <c r="J1855" s="8">
        <v>8</v>
      </c>
      <c r="K1855" s="8">
        <v>1</v>
      </c>
      <c r="L1855" s="8" t="s">
        <v>2933</v>
      </c>
      <c r="M1855" s="8" t="s">
        <v>2933</v>
      </c>
      <c r="N1855" s="8"/>
      <c r="O1855" s="8" t="s">
        <v>38</v>
      </c>
      <c r="P1855" s="9">
        <v>3750</v>
      </c>
      <c r="Q1855" s="9">
        <v>0</v>
      </c>
      <c r="R1855" s="9">
        <v>0</v>
      </c>
      <c r="S1855" s="9">
        <v>0</v>
      </c>
      <c r="T1855" s="9">
        <f t="shared" si="256"/>
        <v>3750</v>
      </c>
      <c r="U1855" s="9">
        <v>-1311</v>
      </c>
      <c r="V1855" s="9">
        <v>-268</v>
      </c>
      <c r="W1855" s="9">
        <v>0</v>
      </c>
      <c r="X1855" s="9">
        <v>-268</v>
      </c>
      <c r="Y1855" s="9">
        <v>0</v>
      </c>
      <c r="Z1855" s="9">
        <v>0</v>
      </c>
      <c r="AA1855" s="9">
        <f t="shared" si="259"/>
        <v>-1579</v>
      </c>
      <c r="AB1855" s="9">
        <v>0</v>
      </c>
      <c r="AC1855" s="9">
        <f t="shared" si="257"/>
        <v>2439</v>
      </c>
      <c r="AD1855" s="9">
        <f t="shared" si="258"/>
        <v>2171</v>
      </c>
    </row>
    <row r="1856" spans="1:30" x14ac:dyDescent="0.3">
      <c r="A1856" s="8" t="s">
        <v>30</v>
      </c>
      <c r="B1856" s="8" t="s">
        <v>2890</v>
      </c>
      <c r="C1856" s="8">
        <v>2000</v>
      </c>
      <c r="D1856" s="8">
        <v>200001939</v>
      </c>
      <c r="E1856" s="8">
        <v>0</v>
      </c>
      <c r="F1856" s="8" t="s">
        <v>3749</v>
      </c>
      <c r="G1856" s="8" t="s">
        <v>788</v>
      </c>
      <c r="H1856" s="8" t="s">
        <v>235</v>
      </c>
      <c r="I1856" s="8">
        <v>5</v>
      </c>
      <c r="J1856" s="8">
        <v>8</v>
      </c>
      <c r="K1856" s="8">
        <v>1</v>
      </c>
      <c r="L1856" s="8" t="s">
        <v>2933</v>
      </c>
      <c r="M1856" s="8" t="s">
        <v>2933</v>
      </c>
      <c r="N1856" s="8"/>
      <c r="O1856" s="8" t="s">
        <v>38</v>
      </c>
      <c r="P1856" s="9">
        <v>11000</v>
      </c>
      <c r="Q1856" s="9">
        <v>0</v>
      </c>
      <c r="R1856" s="9">
        <v>0</v>
      </c>
      <c r="S1856" s="9">
        <v>0</v>
      </c>
      <c r="T1856" s="9">
        <f t="shared" si="256"/>
        <v>11000</v>
      </c>
      <c r="U1856" s="9">
        <v>-3846</v>
      </c>
      <c r="V1856" s="9">
        <v>-785</v>
      </c>
      <c r="W1856" s="9">
        <v>0</v>
      </c>
      <c r="X1856" s="9">
        <v>-785</v>
      </c>
      <c r="Y1856" s="9">
        <v>0</v>
      </c>
      <c r="Z1856" s="9">
        <v>0</v>
      </c>
      <c r="AA1856" s="9">
        <f t="shared" si="259"/>
        <v>-4631</v>
      </c>
      <c r="AB1856" s="9">
        <v>0</v>
      </c>
      <c r="AC1856" s="9">
        <f t="shared" si="257"/>
        <v>7154</v>
      </c>
      <c r="AD1856" s="9">
        <f t="shared" si="258"/>
        <v>6369</v>
      </c>
    </row>
    <row r="1857" spans="1:30" x14ac:dyDescent="0.3">
      <c r="A1857" s="8" t="s">
        <v>30</v>
      </c>
      <c r="B1857" s="8" t="s">
        <v>2890</v>
      </c>
      <c r="C1857" s="8">
        <v>2000</v>
      </c>
      <c r="D1857" s="8">
        <v>200001940</v>
      </c>
      <c r="E1857" s="8">
        <v>0</v>
      </c>
      <c r="F1857" s="8" t="s">
        <v>3750</v>
      </c>
      <c r="G1857" s="8" t="s">
        <v>3751</v>
      </c>
      <c r="H1857" s="8" t="s">
        <v>235</v>
      </c>
      <c r="I1857" s="8">
        <v>30</v>
      </c>
      <c r="J1857" s="8">
        <v>8</v>
      </c>
      <c r="K1857" s="8">
        <v>3</v>
      </c>
      <c r="L1857" s="8" t="s">
        <v>2933</v>
      </c>
      <c r="M1857" s="8" t="s">
        <v>2933</v>
      </c>
      <c r="N1857" s="8"/>
      <c r="O1857" s="8" t="s">
        <v>38</v>
      </c>
      <c r="P1857" s="9">
        <v>471562.25</v>
      </c>
      <c r="Q1857" s="9">
        <v>0</v>
      </c>
      <c r="R1857" s="9">
        <v>0</v>
      </c>
      <c r="S1857" s="9">
        <v>0</v>
      </c>
      <c r="T1857" s="9">
        <f t="shared" si="256"/>
        <v>471562.25</v>
      </c>
      <c r="U1857" s="9">
        <v>-156681</v>
      </c>
      <c r="V1857" s="9">
        <v>-33730</v>
      </c>
      <c r="W1857" s="9">
        <v>0</v>
      </c>
      <c r="X1857" s="9">
        <v>-33730</v>
      </c>
      <c r="Y1857" s="9">
        <v>0</v>
      </c>
      <c r="Z1857" s="9">
        <v>0</v>
      </c>
      <c r="AA1857" s="9">
        <f t="shared" si="259"/>
        <v>-190411</v>
      </c>
      <c r="AB1857" s="9">
        <v>0</v>
      </c>
      <c r="AC1857" s="9">
        <f t="shared" si="257"/>
        <v>314881.25</v>
      </c>
      <c r="AD1857" s="9">
        <f t="shared" si="258"/>
        <v>281151.25</v>
      </c>
    </row>
    <row r="1858" spans="1:30" x14ac:dyDescent="0.3">
      <c r="A1858" s="8" t="s">
        <v>30</v>
      </c>
      <c r="B1858" s="8" t="s">
        <v>2890</v>
      </c>
      <c r="C1858" s="8">
        <v>2000</v>
      </c>
      <c r="D1858" s="8">
        <v>200001941</v>
      </c>
      <c r="E1858" s="8">
        <v>0</v>
      </c>
      <c r="F1858" s="8" t="s">
        <v>3752</v>
      </c>
      <c r="G1858" s="8" t="s">
        <v>3664</v>
      </c>
      <c r="H1858" s="8" t="s">
        <v>235</v>
      </c>
      <c r="I1858" s="8">
        <v>399</v>
      </c>
      <c r="J1858" s="8">
        <v>8</v>
      </c>
      <c r="K1858" s="8">
        <v>7</v>
      </c>
      <c r="L1858" s="8" t="s">
        <v>2933</v>
      </c>
      <c r="M1858" s="8" t="s">
        <v>2933</v>
      </c>
      <c r="N1858" s="8"/>
      <c r="O1858" s="8" t="s">
        <v>38</v>
      </c>
      <c r="P1858" s="9">
        <v>49875</v>
      </c>
      <c r="Q1858" s="9">
        <v>0</v>
      </c>
      <c r="R1858" s="9">
        <v>0</v>
      </c>
      <c r="S1858" s="9">
        <v>0</v>
      </c>
      <c r="T1858" s="9">
        <f t="shared" si="256"/>
        <v>49875</v>
      </c>
      <c r="U1858" s="9">
        <v>-14853</v>
      </c>
      <c r="V1858" s="9">
        <v>-3582</v>
      </c>
      <c r="W1858" s="9">
        <v>0</v>
      </c>
      <c r="X1858" s="9">
        <v>-3582</v>
      </c>
      <c r="Y1858" s="9">
        <v>0</v>
      </c>
      <c r="Z1858" s="9">
        <v>0</v>
      </c>
      <c r="AA1858" s="9">
        <f t="shared" si="259"/>
        <v>-18435</v>
      </c>
      <c r="AB1858" s="9">
        <v>0</v>
      </c>
      <c r="AC1858" s="9">
        <f t="shared" si="257"/>
        <v>35022</v>
      </c>
      <c r="AD1858" s="9">
        <f t="shared" si="258"/>
        <v>31440</v>
      </c>
    </row>
    <row r="1859" spans="1:30" x14ac:dyDescent="0.3">
      <c r="A1859" s="8" t="s">
        <v>30</v>
      </c>
      <c r="B1859" s="8" t="s">
        <v>2890</v>
      </c>
      <c r="C1859" s="8">
        <v>2000</v>
      </c>
      <c r="D1859" s="8">
        <v>200001945</v>
      </c>
      <c r="E1859" s="8">
        <v>0</v>
      </c>
      <c r="F1859" s="8" t="s">
        <v>3753</v>
      </c>
      <c r="G1859" s="8" t="s">
        <v>3657</v>
      </c>
      <c r="H1859" s="8" t="s">
        <v>235</v>
      </c>
      <c r="I1859" s="8">
        <v>146</v>
      </c>
      <c r="J1859" s="8">
        <v>6</v>
      </c>
      <c r="K1859" s="8">
        <v>0</v>
      </c>
      <c r="L1859" s="8" t="s">
        <v>2936</v>
      </c>
      <c r="M1859" s="8" t="s">
        <v>2936</v>
      </c>
      <c r="N1859" s="8"/>
      <c r="O1859" s="8" t="s">
        <v>38</v>
      </c>
      <c r="P1859" s="9">
        <v>129940</v>
      </c>
      <c r="Q1859" s="9">
        <v>0</v>
      </c>
      <c r="R1859" s="9">
        <v>0</v>
      </c>
      <c r="S1859" s="9">
        <v>0</v>
      </c>
      <c r="T1859" s="9">
        <f t="shared" si="256"/>
        <v>129940</v>
      </c>
      <c r="U1859" s="9">
        <v>-54938.09</v>
      </c>
      <c r="V1859" s="9">
        <v>-12345</v>
      </c>
      <c r="W1859" s="9">
        <v>0</v>
      </c>
      <c r="X1859" s="9">
        <v>-12345</v>
      </c>
      <c r="Y1859" s="9">
        <v>0</v>
      </c>
      <c r="Z1859" s="9">
        <v>0</v>
      </c>
      <c r="AA1859" s="9">
        <f t="shared" si="259"/>
        <v>-67283.09</v>
      </c>
      <c r="AB1859" s="9">
        <v>0</v>
      </c>
      <c r="AC1859" s="9">
        <f t="shared" si="257"/>
        <v>75001.91</v>
      </c>
      <c r="AD1859" s="9">
        <f t="shared" si="258"/>
        <v>62656.91</v>
      </c>
    </row>
    <row r="1860" spans="1:30" x14ac:dyDescent="0.3">
      <c r="A1860" s="8" t="s">
        <v>30</v>
      </c>
      <c r="B1860" s="8" t="s">
        <v>2890</v>
      </c>
      <c r="C1860" s="8">
        <v>2000</v>
      </c>
      <c r="D1860" s="8">
        <v>200001946</v>
      </c>
      <c r="E1860" s="8">
        <v>0</v>
      </c>
      <c r="F1860" s="8" t="s">
        <v>3754</v>
      </c>
      <c r="G1860" s="8" t="s">
        <v>824</v>
      </c>
      <c r="H1860" s="8" t="s">
        <v>235</v>
      </c>
      <c r="I1860" s="8">
        <v>2</v>
      </c>
      <c r="J1860" s="8">
        <v>6</v>
      </c>
      <c r="K1860" s="8">
        <v>10</v>
      </c>
      <c r="L1860" s="8" t="s">
        <v>2936</v>
      </c>
      <c r="M1860" s="8" t="s">
        <v>2936</v>
      </c>
      <c r="N1860" s="8"/>
      <c r="O1860" s="8" t="s">
        <v>38</v>
      </c>
      <c r="P1860" s="9">
        <v>35000</v>
      </c>
      <c r="Q1860" s="9">
        <v>0</v>
      </c>
      <c r="R1860" s="9">
        <v>0</v>
      </c>
      <c r="S1860" s="9">
        <v>0</v>
      </c>
      <c r="T1860" s="9">
        <f t="shared" si="256"/>
        <v>35000</v>
      </c>
      <c r="U1860" s="9">
        <v>-15398.5</v>
      </c>
      <c r="V1860" s="9">
        <v>-2683</v>
      </c>
      <c r="W1860" s="9">
        <v>0</v>
      </c>
      <c r="X1860" s="9">
        <v>-2683</v>
      </c>
      <c r="Y1860" s="9">
        <v>0</v>
      </c>
      <c r="Z1860" s="9">
        <v>0</v>
      </c>
      <c r="AA1860" s="9">
        <f t="shared" si="259"/>
        <v>-18081.5</v>
      </c>
      <c r="AB1860" s="9">
        <v>0</v>
      </c>
      <c r="AC1860" s="9">
        <f t="shared" si="257"/>
        <v>19601.5</v>
      </c>
      <c r="AD1860" s="9">
        <f t="shared" si="258"/>
        <v>16918.5</v>
      </c>
    </row>
    <row r="1861" spans="1:30" x14ac:dyDescent="0.3">
      <c r="A1861" s="8" t="s">
        <v>30</v>
      </c>
      <c r="B1861" s="8" t="s">
        <v>2890</v>
      </c>
      <c r="C1861" s="8">
        <v>2000</v>
      </c>
      <c r="D1861" s="8">
        <v>200001947</v>
      </c>
      <c r="E1861" s="8">
        <v>0</v>
      </c>
      <c r="F1861" s="8" t="s">
        <v>3755</v>
      </c>
      <c r="G1861" s="8" t="s">
        <v>3756</v>
      </c>
      <c r="H1861" s="8" t="s">
        <v>235</v>
      </c>
      <c r="I1861" s="8">
        <v>1</v>
      </c>
      <c r="J1861" s="8">
        <v>0</v>
      </c>
      <c r="K1861" s="8">
        <v>10</v>
      </c>
      <c r="L1861" s="8" t="s">
        <v>2936</v>
      </c>
      <c r="M1861" s="8" t="s">
        <v>2936</v>
      </c>
      <c r="N1861" s="8"/>
      <c r="O1861" s="8" t="s">
        <v>38</v>
      </c>
      <c r="P1861" s="9">
        <v>20000</v>
      </c>
      <c r="Q1861" s="9">
        <v>0</v>
      </c>
      <c r="R1861" s="9">
        <v>0</v>
      </c>
      <c r="S1861" s="9">
        <v>0</v>
      </c>
      <c r="T1861" s="9">
        <f t="shared" ref="T1861:T1924" si="262">P1861+Q1861+R1861+S1861</f>
        <v>20000</v>
      </c>
      <c r="U1861" s="9">
        <v>-19000</v>
      </c>
      <c r="V1861" s="9">
        <v>0</v>
      </c>
      <c r="W1861" s="9">
        <v>0</v>
      </c>
      <c r="X1861" s="9">
        <v>0</v>
      </c>
      <c r="Y1861" s="9">
        <v>0</v>
      </c>
      <c r="Z1861" s="9">
        <v>0</v>
      </c>
      <c r="AA1861" s="9">
        <f t="shared" si="259"/>
        <v>-19000</v>
      </c>
      <c r="AB1861" s="9">
        <v>0</v>
      </c>
      <c r="AC1861" s="9">
        <f t="shared" ref="AC1861:AC1924" si="263">P1861+U1861</f>
        <v>1000</v>
      </c>
      <c r="AD1861" s="9">
        <f t="shared" ref="AD1861:AD1924" si="264">T1861+AA1861</f>
        <v>1000</v>
      </c>
    </row>
    <row r="1862" spans="1:30" x14ac:dyDescent="0.3">
      <c r="A1862" s="8" t="s">
        <v>30</v>
      </c>
      <c r="B1862" s="8" t="s">
        <v>2890</v>
      </c>
      <c r="C1862" s="8">
        <v>2000</v>
      </c>
      <c r="D1862" s="8">
        <v>200001948</v>
      </c>
      <c r="E1862" s="8">
        <v>0</v>
      </c>
      <c r="F1862" s="8" t="s">
        <v>3757</v>
      </c>
      <c r="G1862" s="8" t="s">
        <v>3756</v>
      </c>
      <c r="H1862" s="8" t="s">
        <v>235</v>
      </c>
      <c r="I1862" s="8">
        <v>1</v>
      </c>
      <c r="J1862" s="8">
        <v>0</v>
      </c>
      <c r="K1862" s="8">
        <v>10</v>
      </c>
      <c r="L1862" s="8" t="s">
        <v>2936</v>
      </c>
      <c r="M1862" s="8" t="s">
        <v>2936</v>
      </c>
      <c r="N1862" s="8"/>
      <c r="O1862" s="8" t="s">
        <v>38</v>
      </c>
      <c r="P1862" s="9">
        <v>20000</v>
      </c>
      <c r="Q1862" s="9">
        <v>0</v>
      </c>
      <c r="R1862" s="9">
        <v>0</v>
      </c>
      <c r="S1862" s="9">
        <v>0</v>
      </c>
      <c r="T1862" s="9">
        <f t="shared" si="262"/>
        <v>20000</v>
      </c>
      <c r="U1862" s="9">
        <v>-19000</v>
      </c>
      <c r="V1862" s="9">
        <v>0</v>
      </c>
      <c r="W1862" s="9">
        <v>0</v>
      </c>
      <c r="X1862" s="9">
        <v>0</v>
      </c>
      <c r="Y1862" s="9">
        <v>0</v>
      </c>
      <c r="Z1862" s="9">
        <v>0</v>
      </c>
      <c r="AA1862" s="9">
        <f t="shared" si="259"/>
        <v>-19000</v>
      </c>
      <c r="AB1862" s="9">
        <v>0</v>
      </c>
      <c r="AC1862" s="9">
        <f t="shared" si="263"/>
        <v>1000</v>
      </c>
      <c r="AD1862" s="9">
        <f t="shared" si="264"/>
        <v>1000</v>
      </c>
    </row>
    <row r="1863" spans="1:30" x14ac:dyDescent="0.3">
      <c r="A1863" s="8" t="s">
        <v>30</v>
      </c>
      <c r="B1863" s="8" t="s">
        <v>2890</v>
      </c>
      <c r="C1863" s="8">
        <v>2000</v>
      </c>
      <c r="D1863" s="8">
        <v>200001949</v>
      </c>
      <c r="E1863" s="8">
        <v>0</v>
      </c>
      <c r="F1863" s="8" t="s">
        <v>3758</v>
      </c>
      <c r="G1863" s="8" t="s">
        <v>3756</v>
      </c>
      <c r="H1863" s="8" t="s">
        <v>235</v>
      </c>
      <c r="I1863" s="8">
        <v>1</v>
      </c>
      <c r="J1863" s="8">
        <v>0</v>
      </c>
      <c r="K1863" s="8">
        <v>10</v>
      </c>
      <c r="L1863" s="8" t="s">
        <v>2936</v>
      </c>
      <c r="M1863" s="8" t="s">
        <v>2936</v>
      </c>
      <c r="N1863" s="8"/>
      <c r="O1863" s="8" t="s">
        <v>38</v>
      </c>
      <c r="P1863" s="9">
        <v>20000</v>
      </c>
      <c r="Q1863" s="9">
        <v>0</v>
      </c>
      <c r="R1863" s="9">
        <v>0</v>
      </c>
      <c r="S1863" s="9">
        <v>0</v>
      </c>
      <c r="T1863" s="9">
        <f t="shared" si="262"/>
        <v>20000</v>
      </c>
      <c r="U1863" s="9">
        <v>-19000</v>
      </c>
      <c r="V1863" s="9">
        <v>0</v>
      </c>
      <c r="W1863" s="9">
        <v>0</v>
      </c>
      <c r="X1863" s="9">
        <v>0</v>
      </c>
      <c r="Y1863" s="9">
        <v>0</v>
      </c>
      <c r="Z1863" s="9">
        <v>0</v>
      </c>
      <c r="AA1863" s="9">
        <f t="shared" si="259"/>
        <v>-19000</v>
      </c>
      <c r="AB1863" s="9">
        <v>0</v>
      </c>
      <c r="AC1863" s="9">
        <f t="shared" si="263"/>
        <v>1000</v>
      </c>
      <c r="AD1863" s="9">
        <f t="shared" si="264"/>
        <v>1000</v>
      </c>
    </row>
    <row r="1864" spans="1:30" x14ac:dyDescent="0.3">
      <c r="A1864" s="8" t="s">
        <v>30</v>
      </c>
      <c r="B1864" s="8" t="s">
        <v>2890</v>
      </c>
      <c r="C1864" s="8">
        <v>2000</v>
      </c>
      <c r="D1864" s="8">
        <v>200001950</v>
      </c>
      <c r="E1864" s="8">
        <v>0</v>
      </c>
      <c r="F1864" s="8" t="s">
        <v>3759</v>
      </c>
      <c r="G1864" s="8" t="s">
        <v>3760</v>
      </c>
      <c r="H1864" s="8" t="s">
        <v>235</v>
      </c>
      <c r="I1864" s="8">
        <v>2</v>
      </c>
      <c r="J1864" s="8">
        <v>1</v>
      </c>
      <c r="K1864" s="8">
        <v>7</v>
      </c>
      <c r="L1864" s="8" t="s">
        <v>2936</v>
      </c>
      <c r="M1864" s="8" t="s">
        <v>2936</v>
      </c>
      <c r="N1864" s="8"/>
      <c r="O1864" s="8" t="s">
        <v>38</v>
      </c>
      <c r="P1864" s="9">
        <v>11550</v>
      </c>
      <c r="Q1864" s="9">
        <v>0</v>
      </c>
      <c r="R1864" s="9">
        <v>0</v>
      </c>
      <c r="S1864" s="9">
        <v>0</v>
      </c>
      <c r="T1864" s="9">
        <f t="shared" si="262"/>
        <v>11550</v>
      </c>
      <c r="U1864" s="9">
        <v>-10972.49</v>
      </c>
      <c r="V1864" s="9">
        <v>0</v>
      </c>
      <c r="W1864" s="9">
        <v>0</v>
      </c>
      <c r="X1864" s="9">
        <v>0</v>
      </c>
      <c r="Y1864" s="9">
        <v>0</v>
      </c>
      <c r="Z1864" s="9">
        <v>0</v>
      </c>
      <c r="AA1864" s="9">
        <f t="shared" si="259"/>
        <v>-10972.49</v>
      </c>
      <c r="AB1864" s="9">
        <v>0</v>
      </c>
      <c r="AC1864" s="9">
        <f t="shared" si="263"/>
        <v>577.51000000000022</v>
      </c>
      <c r="AD1864" s="9">
        <f t="shared" si="264"/>
        <v>577.51000000000022</v>
      </c>
    </row>
    <row r="1865" spans="1:30" x14ac:dyDescent="0.3">
      <c r="A1865" s="8" t="s">
        <v>30</v>
      </c>
      <c r="B1865" s="8" t="s">
        <v>2890</v>
      </c>
      <c r="C1865" s="8">
        <v>2000</v>
      </c>
      <c r="D1865" s="8">
        <v>200001951</v>
      </c>
      <c r="E1865" s="8">
        <v>0</v>
      </c>
      <c r="F1865" s="8" t="s">
        <v>3761</v>
      </c>
      <c r="G1865" s="8" t="s">
        <v>3760</v>
      </c>
      <c r="H1865" s="8" t="s">
        <v>235</v>
      </c>
      <c r="I1865" s="8">
        <v>1</v>
      </c>
      <c r="J1865" s="8">
        <v>1</v>
      </c>
      <c r="K1865" s="8">
        <v>8</v>
      </c>
      <c r="L1865" s="8" t="s">
        <v>2936</v>
      </c>
      <c r="M1865" s="8" t="s">
        <v>2936</v>
      </c>
      <c r="N1865" s="8"/>
      <c r="O1865" s="8" t="s">
        <v>38</v>
      </c>
      <c r="P1865" s="9">
        <v>5775</v>
      </c>
      <c r="Q1865" s="9">
        <v>0</v>
      </c>
      <c r="R1865" s="9">
        <v>0</v>
      </c>
      <c r="S1865" s="9">
        <v>0</v>
      </c>
      <c r="T1865" s="9">
        <f t="shared" si="262"/>
        <v>5775</v>
      </c>
      <c r="U1865" s="9">
        <v>-5485.96</v>
      </c>
      <c r="V1865" s="9">
        <v>0</v>
      </c>
      <c r="W1865" s="9">
        <v>0</v>
      </c>
      <c r="X1865" s="9">
        <v>0</v>
      </c>
      <c r="Y1865" s="9">
        <v>0</v>
      </c>
      <c r="Z1865" s="9">
        <v>0</v>
      </c>
      <c r="AA1865" s="9">
        <f t="shared" si="259"/>
        <v>-5485.96</v>
      </c>
      <c r="AB1865" s="9">
        <v>0</v>
      </c>
      <c r="AC1865" s="9">
        <f t="shared" si="263"/>
        <v>289.03999999999996</v>
      </c>
      <c r="AD1865" s="9">
        <f t="shared" si="264"/>
        <v>289.03999999999996</v>
      </c>
    </row>
    <row r="1866" spans="1:30" x14ac:dyDescent="0.3">
      <c r="A1866" s="8" t="s">
        <v>30</v>
      </c>
      <c r="B1866" s="8" t="s">
        <v>2890</v>
      </c>
      <c r="C1866" s="8">
        <v>2000</v>
      </c>
      <c r="D1866" s="8">
        <v>200001952</v>
      </c>
      <c r="E1866" s="8">
        <v>0</v>
      </c>
      <c r="F1866" s="8" t="s">
        <v>3762</v>
      </c>
      <c r="G1866" s="8" t="s">
        <v>63</v>
      </c>
      <c r="H1866" s="8" t="s">
        <v>235</v>
      </c>
      <c r="I1866" s="8">
        <v>5</v>
      </c>
      <c r="J1866" s="8">
        <v>5</v>
      </c>
      <c r="K1866" s="8">
        <v>11</v>
      </c>
      <c r="L1866" s="8" t="s">
        <v>2936</v>
      </c>
      <c r="M1866" s="8" t="s">
        <v>2936</v>
      </c>
      <c r="N1866" s="8"/>
      <c r="O1866" s="8" t="s">
        <v>38</v>
      </c>
      <c r="P1866" s="9">
        <v>10751.55</v>
      </c>
      <c r="Q1866" s="9">
        <v>0</v>
      </c>
      <c r="R1866" s="9">
        <v>0</v>
      </c>
      <c r="S1866" s="9">
        <v>0</v>
      </c>
      <c r="T1866" s="9">
        <f t="shared" si="262"/>
        <v>10751.55</v>
      </c>
      <c r="U1866" s="9">
        <v>-6033.25</v>
      </c>
      <c r="V1866" s="9">
        <v>-769</v>
      </c>
      <c r="W1866" s="9">
        <v>0</v>
      </c>
      <c r="X1866" s="9">
        <v>-769</v>
      </c>
      <c r="Y1866" s="9">
        <v>0</v>
      </c>
      <c r="Z1866" s="9">
        <v>0</v>
      </c>
      <c r="AA1866" s="9">
        <f t="shared" si="259"/>
        <v>-6802.25</v>
      </c>
      <c r="AB1866" s="9">
        <v>0</v>
      </c>
      <c r="AC1866" s="9">
        <f t="shared" si="263"/>
        <v>4718.2999999999993</v>
      </c>
      <c r="AD1866" s="9">
        <f t="shared" si="264"/>
        <v>3949.2999999999993</v>
      </c>
    </row>
    <row r="1867" spans="1:30" x14ac:dyDescent="0.3">
      <c r="A1867" s="8" t="s">
        <v>30</v>
      </c>
      <c r="B1867" s="8" t="s">
        <v>2890</v>
      </c>
      <c r="C1867" s="8">
        <v>2000</v>
      </c>
      <c r="D1867" s="8">
        <v>200001953</v>
      </c>
      <c r="E1867" s="8">
        <v>0</v>
      </c>
      <c r="F1867" s="8" t="s">
        <v>3763</v>
      </c>
      <c r="G1867" s="8" t="s">
        <v>3764</v>
      </c>
      <c r="H1867" s="8" t="s">
        <v>235</v>
      </c>
      <c r="I1867" s="8">
        <v>1</v>
      </c>
      <c r="J1867" s="8">
        <v>4</v>
      </c>
      <c r="K1867" s="8">
        <v>7</v>
      </c>
      <c r="L1867" s="8" t="s">
        <v>2936</v>
      </c>
      <c r="M1867" s="8" t="s">
        <v>2936</v>
      </c>
      <c r="N1867" s="8"/>
      <c r="O1867" s="8" t="s">
        <v>38</v>
      </c>
      <c r="P1867" s="9">
        <v>54000.3</v>
      </c>
      <c r="Q1867" s="9">
        <v>0</v>
      </c>
      <c r="R1867" s="9">
        <v>0</v>
      </c>
      <c r="S1867" s="9">
        <v>0</v>
      </c>
      <c r="T1867" s="9">
        <f t="shared" si="262"/>
        <v>54000.3</v>
      </c>
      <c r="U1867" s="9">
        <v>-23019</v>
      </c>
      <c r="V1867" s="9">
        <v>-7708</v>
      </c>
      <c r="W1867" s="9">
        <v>0</v>
      </c>
      <c r="X1867" s="9">
        <v>-7708</v>
      </c>
      <c r="Y1867" s="9">
        <v>0</v>
      </c>
      <c r="Z1867" s="9">
        <v>0</v>
      </c>
      <c r="AA1867" s="9">
        <f t="shared" si="259"/>
        <v>-30727</v>
      </c>
      <c r="AB1867" s="9">
        <v>0</v>
      </c>
      <c r="AC1867" s="9">
        <f t="shared" si="263"/>
        <v>30981.300000000003</v>
      </c>
      <c r="AD1867" s="9">
        <f t="shared" si="264"/>
        <v>23273.300000000003</v>
      </c>
    </row>
    <row r="1868" spans="1:30" x14ac:dyDescent="0.3">
      <c r="A1868" s="8" t="s">
        <v>30</v>
      </c>
      <c r="B1868" s="8" t="s">
        <v>2890</v>
      </c>
      <c r="C1868" s="8">
        <v>2000</v>
      </c>
      <c r="D1868" s="8">
        <v>200001954</v>
      </c>
      <c r="E1868" s="8">
        <v>0</v>
      </c>
      <c r="F1868" s="8" t="s">
        <v>3765</v>
      </c>
      <c r="G1868" s="8" t="s">
        <v>3766</v>
      </c>
      <c r="H1868" s="8" t="s">
        <v>235</v>
      </c>
      <c r="I1868" s="8">
        <v>1</v>
      </c>
      <c r="J1868" s="8">
        <v>4</v>
      </c>
      <c r="K1868" s="8">
        <v>7</v>
      </c>
      <c r="L1868" s="8" t="s">
        <v>2936</v>
      </c>
      <c r="M1868" s="8" t="s">
        <v>2936</v>
      </c>
      <c r="N1868" s="8"/>
      <c r="O1868" s="8" t="s">
        <v>38</v>
      </c>
      <c r="P1868" s="9">
        <v>9500</v>
      </c>
      <c r="Q1868" s="9">
        <v>0</v>
      </c>
      <c r="R1868" s="9">
        <v>0</v>
      </c>
      <c r="S1868" s="9">
        <v>0</v>
      </c>
      <c r="T1868" s="9">
        <f t="shared" si="262"/>
        <v>9500</v>
      </c>
      <c r="U1868" s="9">
        <v>-4049</v>
      </c>
      <c r="V1868" s="9">
        <v>-1356</v>
      </c>
      <c r="W1868" s="9">
        <v>0</v>
      </c>
      <c r="X1868" s="9">
        <v>-1356</v>
      </c>
      <c r="Y1868" s="9">
        <v>0</v>
      </c>
      <c r="Z1868" s="9">
        <v>0</v>
      </c>
      <c r="AA1868" s="9">
        <f t="shared" si="259"/>
        <v>-5405</v>
      </c>
      <c r="AB1868" s="9">
        <v>0</v>
      </c>
      <c r="AC1868" s="9">
        <f t="shared" si="263"/>
        <v>5451</v>
      </c>
      <c r="AD1868" s="9">
        <f t="shared" si="264"/>
        <v>4095</v>
      </c>
    </row>
    <row r="1869" spans="1:30" x14ac:dyDescent="0.3">
      <c r="A1869" s="8" t="s">
        <v>30</v>
      </c>
      <c r="B1869" s="8" t="s">
        <v>2890</v>
      </c>
      <c r="C1869" s="8">
        <v>2000</v>
      </c>
      <c r="D1869" s="8">
        <v>200001955</v>
      </c>
      <c r="E1869" s="8">
        <v>0</v>
      </c>
      <c r="F1869" s="8" t="s">
        <v>3767</v>
      </c>
      <c r="G1869" s="8" t="s">
        <v>3768</v>
      </c>
      <c r="H1869" s="8" t="s">
        <v>235</v>
      </c>
      <c r="I1869" s="8">
        <v>1</v>
      </c>
      <c r="J1869" s="8">
        <v>4</v>
      </c>
      <c r="K1869" s="8">
        <v>7</v>
      </c>
      <c r="L1869" s="8" t="s">
        <v>2936</v>
      </c>
      <c r="M1869" s="8" t="s">
        <v>2936</v>
      </c>
      <c r="N1869" s="8"/>
      <c r="O1869" s="8" t="s">
        <v>38</v>
      </c>
      <c r="P1869" s="9">
        <v>7700</v>
      </c>
      <c r="Q1869" s="9">
        <v>0</v>
      </c>
      <c r="R1869" s="9">
        <v>0</v>
      </c>
      <c r="S1869" s="9">
        <v>0</v>
      </c>
      <c r="T1869" s="9">
        <f t="shared" si="262"/>
        <v>7700</v>
      </c>
      <c r="U1869" s="9">
        <v>-3283</v>
      </c>
      <c r="V1869" s="9">
        <v>-1099</v>
      </c>
      <c r="W1869" s="9">
        <v>0</v>
      </c>
      <c r="X1869" s="9">
        <v>-1099</v>
      </c>
      <c r="Y1869" s="9">
        <v>0</v>
      </c>
      <c r="Z1869" s="9">
        <v>0</v>
      </c>
      <c r="AA1869" s="9">
        <f t="shared" si="259"/>
        <v>-4382</v>
      </c>
      <c r="AB1869" s="9">
        <v>0</v>
      </c>
      <c r="AC1869" s="9">
        <f t="shared" si="263"/>
        <v>4417</v>
      </c>
      <c r="AD1869" s="9">
        <f t="shared" si="264"/>
        <v>3318</v>
      </c>
    </row>
    <row r="1870" spans="1:30" x14ac:dyDescent="0.3">
      <c r="A1870" s="8" t="s">
        <v>30</v>
      </c>
      <c r="B1870" s="8" t="s">
        <v>2890</v>
      </c>
      <c r="C1870" s="8">
        <v>2000</v>
      </c>
      <c r="D1870" s="8">
        <v>200001956</v>
      </c>
      <c r="E1870" s="8">
        <v>0</v>
      </c>
      <c r="F1870" s="8" t="s">
        <v>3769</v>
      </c>
      <c r="G1870" s="8" t="s">
        <v>3770</v>
      </c>
      <c r="H1870" s="8" t="s">
        <v>235</v>
      </c>
      <c r="I1870" s="8">
        <v>1</v>
      </c>
      <c r="J1870" s="8">
        <v>4</v>
      </c>
      <c r="K1870" s="8">
        <v>7</v>
      </c>
      <c r="L1870" s="8" t="s">
        <v>2936</v>
      </c>
      <c r="M1870" s="8" t="s">
        <v>2936</v>
      </c>
      <c r="N1870" s="8"/>
      <c r="O1870" s="8" t="s">
        <v>38</v>
      </c>
      <c r="P1870" s="9">
        <v>37800</v>
      </c>
      <c r="Q1870" s="9">
        <v>0</v>
      </c>
      <c r="R1870" s="9">
        <v>0</v>
      </c>
      <c r="S1870" s="9">
        <v>0</v>
      </c>
      <c r="T1870" s="9">
        <f t="shared" si="262"/>
        <v>37800</v>
      </c>
      <c r="U1870" s="9">
        <v>-16113</v>
      </c>
      <c r="V1870" s="9">
        <v>-5396</v>
      </c>
      <c r="W1870" s="9">
        <v>0</v>
      </c>
      <c r="X1870" s="9">
        <v>-5396</v>
      </c>
      <c r="Y1870" s="9">
        <v>0</v>
      </c>
      <c r="Z1870" s="9">
        <v>0</v>
      </c>
      <c r="AA1870" s="9">
        <f t="shared" si="259"/>
        <v>-21509</v>
      </c>
      <c r="AB1870" s="9">
        <v>0</v>
      </c>
      <c r="AC1870" s="9">
        <f t="shared" si="263"/>
        <v>21687</v>
      </c>
      <c r="AD1870" s="9">
        <f t="shared" si="264"/>
        <v>16291</v>
      </c>
    </row>
    <row r="1871" spans="1:30" x14ac:dyDescent="0.3">
      <c r="A1871" s="8" t="s">
        <v>30</v>
      </c>
      <c r="B1871" s="8" t="s">
        <v>2890</v>
      </c>
      <c r="C1871" s="8">
        <v>2000</v>
      </c>
      <c r="D1871" s="8">
        <v>200001957</v>
      </c>
      <c r="E1871" s="8">
        <v>0</v>
      </c>
      <c r="F1871" s="8" t="s">
        <v>3771</v>
      </c>
      <c r="G1871" s="8" t="s">
        <v>3772</v>
      </c>
      <c r="H1871" s="8" t="s">
        <v>235</v>
      </c>
      <c r="I1871" s="8">
        <v>1</v>
      </c>
      <c r="J1871" s="8">
        <v>4</v>
      </c>
      <c r="K1871" s="8">
        <v>7</v>
      </c>
      <c r="L1871" s="8" t="s">
        <v>2936</v>
      </c>
      <c r="M1871" s="8" t="s">
        <v>2936</v>
      </c>
      <c r="N1871" s="8"/>
      <c r="O1871" s="8" t="s">
        <v>38</v>
      </c>
      <c r="P1871" s="9">
        <v>5140</v>
      </c>
      <c r="Q1871" s="9">
        <v>0</v>
      </c>
      <c r="R1871" s="9">
        <v>0</v>
      </c>
      <c r="S1871" s="9">
        <v>0</v>
      </c>
      <c r="T1871" s="9">
        <f t="shared" si="262"/>
        <v>5140</v>
      </c>
      <c r="U1871" s="9">
        <v>-2192</v>
      </c>
      <c r="V1871" s="9">
        <v>-733</v>
      </c>
      <c r="W1871" s="9">
        <v>0</v>
      </c>
      <c r="X1871" s="9">
        <v>-733</v>
      </c>
      <c r="Y1871" s="9">
        <v>0</v>
      </c>
      <c r="Z1871" s="9">
        <v>0</v>
      </c>
      <c r="AA1871" s="9">
        <f t="shared" si="259"/>
        <v>-2925</v>
      </c>
      <c r="AB1871" s="9">
        <v>0</v>
      </c>
      <c r="AC1871" s="9">
        <f t="shared" si="263"/>
        <v>2948</v>
      </c>
      <c r="AD1871" s="9">
        <f t="shared" si="264"/>
        <v>2215</v>
      </c>
    </row>
    <row r="1872" spans="1:30" x14ac:dyDescent="0.3">
      <c r="A1872" s="8" t="s">
        <v>30</v>
      </c>
      <c r="B1872" s="8" t="s">
        <v>2890</v>
      </c>
      <c r="C1872" s="8">
        <v>2000</v>
      </c>
      <c r="D1872" s="8">
        <v>200001958</v>
      </c>
      <c r="E1872" s="8">
        <v>0</v>
      </c>
      <c r="F1872" s="8" t="s">
        <v>3773</v>
      </c>
      <c r="G1872" s="8" t="s">
        <v>3774</v>
      </c>
      <c r="H1872" s="8" t="s">
        <v>235</v>
      </c>
      <c r="I1872" s="8">
        <v>1</v>
      </c>
      <c r="J1872" s="8">
        <v>4</v>
      </c>
      <c r="K1872" s="8">
        <v>7</v>
      </c>
      <c r="L1872" s="8" t="s">
        <v>2936</v>
      </c>
      <c r="M1872" s="8" t="s">
        <v>2936</v>
      </c>
      <c r="N1872" s="8"/>
      <c r="O1872" s="8" t="s">
        <v>38</v>
      </c>
      <c r="P1872" s="9">
        <v>57591</v>
      </c>
      <c r="Q1872" s="9">
        <v>0</v>
      </c>
      <c r="R1872" s="9">
        <v>0</v>
      </c>
      <c r="S1872" s="9">
        <v>0</v>
      </c>
      <c r="T1872" s="9">
        <f t="shared" si="262"/>
        <v>57591</v>
      </c>
      <c r="U1872" s="9">
        <v>-24549</v>
      </c>
      <c r="V1872" s="9">
        <v>-8221</v>
      </c>
      <c r="W1872" s="9">
        <v>0</v>
      </c>
      <c r="X1872" s="9">
        <v>-8221</v>
      </c>
      <c r="Y1872" s="9">
        <v>0</v>
      </c>
      <c r="Z1872" s="9">
        <v>0</v>
      </c>
      <c r="AA1872" s="9">
        <f t="shared" si="259"/>
        <v>-32770</v>
      </c>
      <c r="AB1872" s="9">
        <v>0</v>
      </c>
      <c r="AC1872" s="9">
        <f t="shared" si="263"/>
        <v>33042</v>
      </c>
      <c r="AD1872" s="9">
        <f t="shared" si="264"/>
        <v>24821</v>
      </c>
    </row>
    <row r="1873" spans="1:30" x14ac:dyDescent="0.3">
      <c r="A1873" s="8" t="s">
        <v>30</v>
      </c>
      <c r="B1873" s="8" t="s">
        <v>2890</v>
      </c>
      <c r="C1873" s="8">
        <v>2000</v>
      </c>
      <c r="D1873" s="8">
        <v>200002072</v>
      </c>
      <c r="E1873" s="8">
        <v>0</v>
      </c>
      <c r="F1873" s="8" t="s">
        <v>3775</v>
      </c>
      <c r="G1873" s="8" t="s">
        <v>3776</v>
      </c>
      <c r="H1873" s="8" t="s">
        <v>235</v>
      </c>
      <c r="I1873" s="8">
        <v>6</v>
      </c>
      <c r="J1873" s="8">
        <v>0</v>
      </c>
      <c r="K1873" s="8">
        <v>9</v>
      </c>
      <c r="L1873" s="8" t="s">
        <v>1312</v>
      </c>
      <c r="M1873" s="8" t="s">
        <v>1312</v>
      </c>
      <c r="N1873" s="8"/>
      <c r="O1873" s="8" t="s">
        <v>38</v>
      </c>
      <c r="P1873" s="9">
        <v>38650</v>
      </c>
      <c r="Q1873" s="9">
        <v>0</v>
      </c>
      <c r="R1873" s="9">
        <v>0</v>
      </c>
      <c r="S1873" s="9">
        <v>0</v>
      </c>
      <c r="T1873" s="9">
        <f t="shared" si="262"/>
        <v>38650</v>
      </c>
      <c r="U1873" s="9">
        <v>-36717.5</v>
      </c>
      <c r="V1873" s="9">
        <v>0</v>
      </c>
      <c r="W1873" s="9">
        <v>0</v>
      </c>
      <c r="X1873" s="9">
        <v>0</v>
      </c>
      <c r="Y1873" s="9">
        <v>0</v>
      </c>
      <c r="Z1873" s="9">
        <v>0</v>
      </c>
      <c r="AA1873" s="9">
        <f t="shared" si="259"/>
        <v>-36717.5</v>
      </c>
      <c r="AB1873" s="9">
        <v>0</v>
      </c>
      <c r="AC1873" s="9">
        <f t="shared" si="263"/>
        <v>1932.5</v>
      </c>
      <c r="AD1873" s="9">
        <f t="shared" si="264"/>
        <v>1932.5</v>
      </c>
    </row>
    <row r="1874" spans="1:30" x14ac:dyDescent="0.3">
      <c r="A1874" s="8" t="s">
        <v>30</v>
      </c>
      <c r="B1874" s="8" t="s">
        <v>2890</v>
      </c>
      <c r="C1874" s="8">
        <v>2000</v>
      </c>
      <c r="D1874" s="8">
        <v>200002073</v>
      </c>
      <c r="E1874" s="8">
        <v>0</v>
      </c>
      <c r="F1874" s="8" t="s">
        <v>3777</v>
      </c>
      <c r="G1874" s="8" t="s">
        <v>2940</v>
      </c>
      <c r="H1874" s="8" t="s">
        <v>235</v>
      </c>
      <c r="I1874" s="8">
        <v>50</v>
      </c>
      <c r="J1874" s="8">
        <v>1</v>
      </c>
      <c r="K1874" s="8">
        <v>3</v>
      </c>
      <c r="L1874" s="8" t="s">
        <v>1312</v>
      </c>
      <c r="M1874" s="8" t="s">
        <v>1312</v>
      </c>
      <c r="N1874" s="8"/>
      <c r="O1874" s="8" t="s">
        <v>38</v>
      </c>
      <c r="P1874" s="9">
        <v>20056</v>
      </c>
      <c r="Q1874" s="9">
        <v>0</v>
      </c>
      <c r="R1874" s="9">
        <v>0</v>
      </c>
      <c r="S1874" s="9">
        <v>0</v>
      </c>
      <c r="T1874" s="9">
        <f t="shared" si="262"/>
        <v>20056</v>
      </c>
      <c r="U1874" s="9">
        <v>-19052.98</v>
      </c>
      <c r="V1874" s="9">
        <v>0</v>
      </c>
      <c r="W1874" s="9">
        <v>0</v>
      </c>
      <c r="X1874" s="9">
        <v>0</v>
      </c>
      <c r="Y1874" s="9">
        <v>0</v>
      </c>
      <c r="Z1874" s="9">
        <v>0</v>
      </c>
      <c r="AA1874" s="9">
        <f t="shared" ref="AA1874:AA1890" si="265">U1874+X1874+Y1874+Z1874-AB1874</f>
        <v>-19052.98</v>
      </c>
      <c r="AB1874" s="9">
        <v>0</v>
      </c>
      <c r="AC1874" s="9">
        <f t="shared" si="263"/>
        <v>1003.0200000000004</v>
      </c>
      <c r="AD1874" s="9">
        <f t="shared" si="264"/>
        <v>1003.0200000000004</v>
      </c>
    </row>
    <row r="1875" spans="1:30" x14ac:dyDescent="0.3">
      <c r="A1875" s="8" t="s">
        <v>30</v>
      </c>
      <c r="B1875" s="8" t="s">
        <v>2890</v>
      </c>
      <c r="C1875" s="8">
        <v>2000</v>
      </c>
      <c r="D1875" s="8">
        <v>200002074</v>
      </c>
      <c r="E1875" s="8">
        <v>0</v>
      </c>
      <c r="F1875" s="8" t="s">
        <v>3778</v>
      </c>
      <c r="G1875" s="8" t="s">
        <v>63</v>
      </c>
      <c r="H1875" s="8" t="s">
        <v>235</v>
      </c>
      <c r="I1875" s="8">
        <v>2</v>
      </c>
      <c r="J1875" s="8">
        <v>5</v>
      </c>
      <c r="K1875" s="8">
        <v>2</v>
      </c>
      <c r="L1875" s="8" t="s">
        <v>1312</v>
      </c>
      <c r="M1875" s="8" t="s">
        <v>1312</v>
      </c>
      <c r="N1875" s="8"/>
      <c r="O1875" s="8" t="s">
        <v>38</v>
      </c>
      <c r="P1875" s="9">
        <v>3600.01</v>
      </c>
      <c r="Q1875" s="9">
        <v>0</v>
      </c>
      <c r="R1875" s="9">
        <v>0</v>
      </c>
      <c r="S1875" s="9">
        <v>0</v>
      </c>
      <c r="T1875" s="9">
        <f t="shared" si="262"/>
        <v>3600.01</v>
      </c>
      <c r="U1875" s="9">
        <v>-2252.09</v>
      </c>
      <c r="V1875" s="9">
        <v>-258</v>
      </c>
      <c r="W1875" s="9">
        <v>0</v>
      </c>
      <c r="X1875" s="9">
        <v>-258</v>
      </c>
      <c r="Y1875" s="9">
        <v>0</v>
      </c>
      <c r="Z1875" s="9">
        <v>0</v>
      </c>
      <c r="AA1875" s="9">
        <f t="shared" si="265"/>
        <v>-2510.09</v>
      </c>
      <c r="AB1875" s="9">
        <v>0</v>
      </c>
      <c r="AC1875" s="9">
        <f t="shared" si="263"/>
        <v>1347.92</v>
      </c>
      <c r="AD1875" s="9">
        <f t="shared" si="264"/>
        <v>1089.92</v>
      </c>
    </row>
    <row r="1876" spans="1:30" x14ac:dyDescent="0.3">
      <c r="A1876" s="8" t="s">
        <v>30</v>
      </c>
      <c r="B1876" s="8" t="s">
        <v>2890</v>
      </c>
      <c r="C1876" s="8">
        <v>2000</v>
      </c>
      <c r="D1876" s="8">
        <v>200002075</v>
      </c>
      <c r="E1876" s="8">
        <v>0</v>
      </c>
      <c r="F1876" s="8" t="s">
        <v>3779</v>
      </c>
      <c r="G1876" s="8" t="s">
        <v>3609</v>
      </c>
      <c r="H1876" s="8" t="s">
        <v>235</v>
      </c>
      <c r="I1876" s="8">
        <v>200</v>
      </c>
      <c r="J1876" s="8">
        <v>6</v>
      </c>
      <c r="K1876" s="8">
        <v>5</v>
      </c>
      <c r="L1876" s="8" t="s">
        <v>1312</v>
      </c>
      <c r="M1876" s="8" t="s">
        <v>1312</v>
      </c>
      <c r="N1876" s="8"/>
      <c r="O1876" s="8" t="s">
        <v>38</v>
      </c>
      <c r="P1876" s="9">
        <v>79999.5</v>
      </c>
      <c r="Q1876" s="9">
        <v>0</v>
      </c>
      <c r="R1876" s="9">
        <v>0</v>
      </c>
      <c r="S1876" s="9">
        <v>0</v>
      </c>
      <c r="T1876" s="9">
        <f t="shared" si="262"/>
        <v>79999.5</v>
      </c>
      <c r="U1876" s="9">
        <v>-40512.79</v>
      </c>
      <c r="V1876" s="9">
        <v>-5730</v>
      </c>
      <c r="W1876" s="9">
        <v>0</v>
      </c>
      <c r="X1876" s="9">
        <v>-5730</v>
      </c>
      <c r="Y1876" s="9">
        <v>0</v>
      </c>
      <c r="Z1876" s="9">
        <v>0</v>
      </c>
      <c r="AA1876" s="9">
        <f t="shared" si="265"/>
        <v>-46242.79</v>
      </c>
      <c r="AB1876" s="9">
        <v>0</v>
      </c>
      <c r="AC1876" s="9">
        <f t="shared" si="263"/>
        <v>39486.71</v>
      </c>
      <c r="AD1876" s="9">
        <f t="shared" si="264"/>
        <v>33756.71</v>
      </c>
    </row>
    <row r="1877" spans="1:30" x14ac:dyDescent="0.3">
      <c r="A1877" s="8" t="s">
        <v>30</v>
      </c>
      <c r="B1877" s="8" t="s">
        <v>2890</v>
      </c>
      <c r="C1877" s="8">
        <v>2000</v>
      </c>
      <c r="D1877" s="8">
        <v>200002076</v>
      </c>
      <c r="E1877" s="8">
        <v>0</v>
      </c>
      <c r="F1877" s="8" t="s">
        <v>3780</v>
      </c>
      <c r="G1877" s="8" t="s">
        <v>3781</v>
      </c>
      <c r="H1877" s="8" t="s">
        <v>235</v>
      </c>
      <c r="I1877" s="8">
        <v>6</v>
      </c>
      <c r="J1877" s="8">
        <v>8</v>
      </c>
      <c r="K1877" s="8">
        <v>4</v>
      </c>
      <c r="L1877" s="8" t="s">
        <v>543</v>
      </c>
      <c r="M1877" s="8" t="s">
        <v>543</v>
      </c>
      <c r="N1877" s="8"/>
      <c r="O1877" s="8" t="s">
        <v>38</v>
      </c>
      <c r="P1877" s="9">
        <v>16782</v>
      </c>
      <c r="Q1877" s="9">
        <v>0</v>
      </c>
      <c r="R1877" s="9">
        <v>0</v>
      </c>
      <c r="S1877" s="9">
        <v>0</v>
      </c>
      <c r="T1877" s="9">
        <f t="shared" si="262"/>
        <v>16782</v>
      </c>
      <c r="U1877" s="9">
        <v>-5123</v>
      </c>
      <c r="V1877" s="9">
        <v>-1207</v>
      </c>
      <c r="W1877" s="9">
        <v>0</v>
      </c>
      <c r="X1877" s="9">
        <v>-1207</v>
      </c>
      <c r="Y1877" s="9">
        <v>0</v>
      </c>
      <c r="Z1877" s="9">
        <v>0</v>
      </c>
      <c r="AA1877" s="9">
        <f t="shared" si="265"/>
        <v>-6330</v>
      </c>
      <c r="AB1877" s="9">
        <v>0</v>
      </c>
      <c r="AC1877" s="9">
        <f t="shared" si="263"/>
        <v>11659</v>
      </c>
      <c r="AD1877" s="9">
        <f t="shared" si="264"/>
        <v>10452</v>
      </c>
    </row>
    <row r="1878" spans="1:30" x14ac:dyDescent="0.3">
      <c r="A1878" s="8" t="s">
        <v>30</v>
      </c>
      <c r="B1878" s="8" t="s">
        <v>2890</v>
      </c>
      <c r="C1878" s="8">
        <v>2000</v>
      </c>
      <c r="D1878" s="8">
        <v>200002077</v>
      </c>
      <c r="E1878" s="8">
        <v>0</v>
      </c>
      <c r="F1878" s="8" t="s">
        <v>3782</v>
      </c>
      <c r="G1878" s="8" t="s">
        <v>3783</v>
      </c>
      <c r="H1878" s="8" t="s">
        <v>235</v>
      </c>
      <c r="I1878" s="8">
        <v>1</v>
      </c>
      <c r="J1878" s="8">
        <v>8</v>
      </c>
      <c r="K1878" s="8">
        <v>7</v>
      </c>
      <c r="L1878" s="8" t="s">
        <v>543</v>
      </c>
      <c r="M1878" s="8" t="s">
        <v>543</v>
      </c>
      <c r="N1878" s="8"/>
      <c r="O1878" s="8" t="s">
        <v>38</v>
      </c>
      <c r="P1878" s="9">
        <v>44181.63</v>
      </c>
      <c r="Q1878" s="9">
        <v>0</v>
      </c>
      <c r="R1878" s="9">
        <v>0</v>
      </c>
      <c r="S1878" s="9">
        <v>0</v>
      </c>
      <c r="T1878" s="9">
        <f t="shared" si="262"/>
        <v>44181.63</v>
      </c>
      <c r="U1878" s="9">
        <v>-12633</v>
      </c>
      <c r="V1878" s="9">
        <v>-3157</v>
      </c>
      <c r="W1878" s="9">
        <v>0</v>
      </c>
      <c r="X1878" s="9">
        <v>-3157</v>
      </c>
      <c r="Y1878" s="9">
        <v>0</v>
      </c>
      <c r="Z1878" s="9">
        <v>0</v>
      </c>
      <c r="AA1878" s="9">
        <f t="shared" si="265"/>
        <v>-15790</v>
      </c>
      <c r="AB1878" s="9">
        <v>0</v>
      </c>
      <c r="AC1878" s="9">
        <f t="shared" si="263"/>
        <v>31548.629999999997</v>
      </c>
      <c r="AD1878" s="9">
        <f t="shared" si="264"/>
        <v>28391.629999999997</v>
      </c>
    </row>
    <row r="1879" spans="1:30" x14ac:dyDescent="0.3">
      <c r="A1879" s="8" t="s">
        <v>30</v>
      </c>
      <c r="B1879" s="8" t="s">
        <v>2890</v>
      </c>
      <c r="C1879" s="8">
        <v>2000</v>
      </c>
      <c r="D1879" s="8">
        <v>200002205</v>
      </c>
      <c r="E1879" s="8">
        <v>0</v>
      </c>
      <c r="F1879" s="8" t="s">
        <v>3784</v>
      </c>
      <c r="G1879" s="8" t="s">
        <v>3720</v>
      </c>
      <c r="H1879" s="8" t="s">
        <v>235</v>
      </c>
      <c r="I1879" s="8">
        <v>2</v>
      </c>
      <c r="J1879" s="8">
        <v>7</v>
      </c>
      <c r="K1879" s="8">
        <v>7</v>
      </c>
      <c r="L1879" s="8" t="s">
        <v>724</v>
      </c>
      <c r="M1879" s="8" t="s">
        <v>724</v>
      </c>
      <c r="N1879" s="8"/>
      <c r="O1879" s="8" t="s">
        <v>38</v>
      </c>
      <c r="P1879" s="9">
        <v>1060</v>
      </c>
      <c r="Q1879" s="9">
        <v>0</v>
      </c>
      <c r="R1879" s="9">
        <v>0</v>
      </c>
      <c r="S1879" s="9">
        <v>0</v>
      </c>
      <c r="T1879" s="9">
        <f t="shared" si="262"/>
        <v>1060</v>
      </c>
      <c r="U1879" s="9">
        <v>-349.4</v>
      </c>
      <c r="V1879" s="9">
        <v>-76</v>
      </c>
      <c r="W1879" s="9">
        <v>0</v>
      </c>
      <c r="X1879" s="9">
        <v>-76</v>
      </c>
      <c r="Y1879" s="9">
        <v>0</v>
      </c>
      <c r="Z1879" s="9">
        <v>0</v>
      </c>
      <c r="AA1879" s="9">
        <f t="shared" si="265"/>
        <v>-425.4</v>
      </c>
      <c r="AB1879" s="9">
        <v>0</v>
      </c>
      <c r="AC1879" s="9">
        <f t="shared" si="263"/>
        <v>710.6</v>
      </c>
      <c r="AD1879" s="9">
        <f t="shared" si="264"/>
        <v>634.6</v>
      </c>
    </row>
    <row r="1880" spans="1:30" x14ac:dyDescent="0.3">
      <c r="A1880" s="8" t="s">
        <v>30</v>
      </c>
      <c r="B1880" s="8" t="s">
        <v>2890</v>
      </c>
      <c r="C1880" s="8">
        <v>2000</v>
      </c>
      <c r="D1880" s="8">
        <v>200002207</v>
      </c>
      <c r="E1880" s="8">
        <v>0</v>
      </c>
      <c r="F1880" s="8" t="s">
        <v>3785</v>
      </c>
      <c r="G1880" s="8" t="s">
        <v>2985</v>
      </c>
      <c r="H1880" s="8" t="s">
        <v>235</v>
      </c>
      <c r="I1880" s="8">
        <v>5</v>
      </c>
      <c r="J1880" s="8">
        <v>0</v>
      </c>
      <c r="K1880" s="8">
        <v>3</v>
      </c>
      <c r="L1880" s="8" t="s">
        <v>724</v>
      </c>
      <c r="M1880" s="8" t="s">
        <v>724</v>
      </c>
      <c r="N1880" s="8"/>
      <c r="O1880" s="8" t="s">
        <v>38</v>
      </c>
      <c r="P1880" s="9">
        <v>629152</v>
      </c>
      <c r="Q1880" s="9">
        <v>0</v>
      </c>
      <c r="R1880" s="9">
        <v>0</v>
      </c>
      <c r="S1880" s="9">
        <v>0</v>
      </c>
      <c r="T1880" s="9">
        <f t="shared" si="262"/>
        <v>629152</v>
      </c>
      <c r="U1880" s="9">
        <v>-597694.4</v>
      </c>
      <c r="V1880" s="9">
        <v>0</v>
      </c>
      <c r="W1880" s="9">
        <v>0</v>
      </c>
      <c r="X1880" s="9">
        <v>0</v>
      </c>
      <c r="Y1880" s="9">
        <v>0</v>
      </c>
      <c r="Z1880" s="9">
        <v>0</v>
      </c>
      <c r="AA1880" s="9">
        <f t="shared" si="265"/>
        <v>-597694.4</v>
      </c>
      <c r="AB1880" s="9">
        <v>0</v>
      </c>
      <c r="AC1880" s="9">
        <f t="shared" si="263"/>
        <v>31457.599999999977</v>
      </c>
      <c r="AD1880" s="9">
        <f t="shared" si="264"/>
        <v>31457.599999999977</v>
      </c>
    </row>
    <row r="1881" spans="1:30" x14ac:dyDescent="0.3">
      <c r="A1881" s="8" t="s">
        <v>30</v>
      </c>
      <c r="B1881" s="8" t="s">
        <v>2890</v>
      </c>
      <c r="C1881" s="8">
        <v>2000</v>
      </c>
      <c r="D1881" s="8">
        <v>200002208</v>
      </c>
      <c r="E1881" s="8">
        <v>0</v>
      </c>
      <c r="F1881" s="8" t="s">
        <v>3786</v>
      </c>
      <c r="G1881" s="8" t="s">
        <v>3664</v>
      </c>
      <c r="H1881" s="8" t="s">
        <v>235</v>
      </c>
      <c r="I1881" s="8">
        <v>3</v>
      </c>
      <c r="J1881" s="8">
        <v>8</v>
      </c>
      <c r="K1881" s="8">
        <v>0</v>
      </c>
      <c r="L1881" s="8" t="s">
        <v>724</v>
      </c>
      <c r="M1881" s="8" t="s">
        <v>724</v>
      </c>
      <c r="N1881" s="8"/>
      <c r="O1881" s="8" t="s">
        <v>38</v>
      </c>
      <c r="P1881" s="9">
        <v>50400</v>
      </c>
      <c r="Q1881" s="9">
        <v>0</v>
      </c>
      <c r="R1881" s="9">
        <v>0</v>
      </c>
      <c r="S1881" s="9">
        <v>0</v>
      </c>
      <c r="T1881" s="9">
        <f t="shared" si="262"/>
        <v>50400</v>
      </c>
      <c r="U1881" s="9">
        <v>-14688.5</v>
      </c>
      <c r="V1881" s="9">
        <v>-3616</v>
      </c>
      <c r="W1881" s="9">
        <v>0</v>
      </c>
      <c r="X1881" s="9">
        <v>-3616</v>
      </c>
      <c r="Y1881" s="9">
        <v>0</v>
      </c>
      <c r="Z1881" s="9">
        <v>0</v>
      </c>
      <c r="AA1881" s="9">
        <f t="shared" si="265"/>
        <v>-18304.5</v>
      </c>
      <c r="AB1881" s="9">
        <v>0</v>
      </c>
      <c r="AC1881" s="9">
        <f t="shared" si="263"/>
        <v>35711.5</v>
      </c>
      <c r="AD1881" s="9">
        <f t="shared" si="264"/>
        <v>32095.5</v>
      </c>
    </row>
    <row r="1882" spans="1:30" x14ac:dyDescent="0.3">
      <c r="A1882" s="8" t="s">
        <v>30</v>
      </c>
      <c r="B1882" s="8" t="s">
        <v>2890</v>
      </c>
      <c r="C1882" s="8">
        <v>2000</v>
      </c>
      <c r="D1882" s="8">
        <v>200002209</v>
      </c>
      <c r="E1882" s="8">
        <v>0</v>
      </c>
      <c r="F1882" s="8" t="s">
        <v>3787</v>
      </c>
      <c r="G1882" s="8" t="s">
        <v>790</v>
      </c>
      <c r="H1882" s="8" t="s">
        <v>235</v>
      </c>
      <c r="I1882" s="8">
        <v>6</v>
      </c>
      <c r="J1882" s="8">
        <v>7</v>
      </c>
      <c r="K1882" s="8">
        <v>9</v>
      </c>
      <c r="L1882" s="8" t="s">
        <v>724</v>
      </c>
      <c r="M1882" s="8" t="s">
        <v>724</v>
      </c>
      <c r="N1882" s="8"/>
      <c r="O1882" s="8" t="s">
        <v>38</v>
      </c>
      <c r="P1882" s="9">
        <v>4800</v>
      </c>
      <c r="Q1882" s="9">
        <v>0</v>
      </c>
      <c r="R1882" s="9">
        <v>0</v>
      </c>
      <c r="S1882" s="9">
        <v>0</v>
      </c>
      <c r="T1882" s="9">
        <f t="shared" si="262"/>
        <v>4800</v>
      </c>
      <c r="U1882" s="9">
        <v>-1530</v>
      </c>
      <c r="V1882" s="9">
        <v>-342</v>
      </c>
      <c r="W1882" s="9">
        <v>0</v>
      </c>
      <c r="X1882" s="9">
        <v>-342</v>
      </c>
      <c r="Y1882" s="9">
        <v>0</v>
      </c>
      <c r="Z1882" s="9">
        <v>0</v>
      </c>
      <c r="AA1882" s="9">
        <f t="shared" si="265"/>
        <v>-1872</v>
      </c>
      <c r="AB1882" s="9">
        <v>0</v>
      </c>
      <c r="AC1882" s="9">
        <f t="shared" si="263"/>
        <v>3270</v>
      </c>
      <c r="AD1882" s="9">
        <f t="shared" si="264"/>
        <v>2928</v>
      </c>
    </row>
    <row r="1883" spans="1:30" x14ac:dyDescent="0.3">
      <c r="A1883" s="8" t="s">
        <v>30</v>
      </c>
      <c r="B1883" s="8" t="s">
        <v>2890</v>
      </c>
      <c r="C1883" s="8">
        <v>2000</v>
      </c>
      <c r="D1883" s="8">
        <v>200002262</v>
      </c>
      <c r="E1883" s="8">
        <v>0</v>
      </c>
      <c r="F1883" s="8" t="s">
        <v>3788</v>
      </c>
      <c r="G1883" s="8" t="s">
        <v>3789</v>
      </c>
      <c r="H1883" s="8" t="s">
        <v>235</v>
      </c>
      <c r="I1883" s="8">
        <v>1</v>
      </c>
      <c r="J1883" s="8">
        <v>10</v>
      </c>
      <c r="K1883" s="8">
        <v>0</v>
      </c>
      <c r="L1883" s="8" t="s">
        <v>1127</v>
      </c>
      <c r="M1883" s="8" t="s">
        <v>3790</v>
      </c>
      <c r="N1883" s="8"/>
      <c r="O1883" s="8" t="s">
        <v>38</v>
      </c>
      <c r="P1883" s="9">
        <v>73125</v>
      </c>
      <c r="Q1883" s="9">
        <v>0</v>
      </c>
      <c r="R1883" s="9">
        <v>0</v>
      </c>
      <c r="S1883" s="9">
        <v>0</v>
      </c>
      <c r="T1883" s="9">
        <f t="shared" si="262"/>
        <v>73125</v>
      </c>
      <c r="U1883" s="9">
        <v>-4720</v>
      </c>
      <c r="V1883" s="9">
        <v>-5234</v>
      </c>
      <c r="W1883" s="9">
        <v>0</v>
      </c>
      <c r="X1883" s="9">
        <v>-5234</v>
      </c>
      <c r="Y1883" s="9">
        <v>0</v>
      </c>
      <c r="Z1883" s="9">
        <v>0</v>
      </c>
      <c r="AA1883" s="9">
        <f t="shared" si="265"/>
        <v>-9954</v>
      </c>
      <c r="AB1883" s="9">
        <v>0</v>
      </c>
      <c r="AC1883" s="9">
        <f t="shared" si="263"/>
        <v>68405</v>
      </c>
      <c r="AD1883" s="9">
        <f t="shared" si="264"/>
        <v>63171</v>
      </c>
    </row>
    <row r="1884" spans="1:30" x14ac:dyDescent="0.3">
      <c r="A1884" s="13" t="s">
        <v>30</v>
      </c>
      <c r="B1884" s="13" t="s">
        <v>2890</v>
      </c>
      <c r="C1884" s="8">
        <v>2000</v>
      </c>
      <c r="D1884" s="8">
        <v>200002263</v>
      </c>
      <c r="E1884" s="8">
        <v>0</v>
      </c>
      <c r="F1884" s="8" t="s">
        <v>3791</v>
      </c>
      <c r="G1884" s="8" t="s">
        <v>3792</v>
      </c>
      <c r="H1884" s="8" t="s">
        <v>235</v>
      </c>
      <c r="I1884" s="8">
        <v>6</v>
      </c>
      <c r="J1884" s="8">
        <v>10</v>
      </c>
      <c r="K1884" s="8">
        <v>0</v>
      </c>
      <c r="L1884" s="8" t="s">
        <v>1127</v>
      </c>
      <c r="M1884" s="8" t="s">
        <v>1128</v>
      </c>
      <c r="N1884" s="8"/>
      <c r="O1884" s="8" t="s">
        <v>38</v>
      </c>
      <c r="P1884" s="9">
        <v>73500</v>
      </c>
      <c r="Q1884" s="9">
        <v>0</v>
      </c>
      <c r="R1884" s="9">
        <f>-P1884</f>
        <v>-73500</v>
      </c>
      <c r="S1884" s="9">
        <v>0</v>
      </c>
      <c r="T1884" s="9">
        <f t="shared" si="262"/>
        <v>0</v>
      </c>
      <c r="U1884" s="9">
        <v>-5108</v>
      </c>
      <c r="V1884" s="9">
        <v>-5261</v>
      </c>
      <c r="W1884" s="9">
        <v>0</v>
      </c>
      <c r="X1884" s="9">
        <v>-5261</v>
      </c>
      <c r="Y1884" s="9">
        <f>-(U1884+X1884+Z1884)</f>
        <v>10369</v>
      </c>
      <c r="Z1884" s="9">
        <v>0</v>
      </c>
      <c r="AA1884" s="9">
        <f>U1884+X1884+Y1884+Z1884</f>
        <v>0</v>
      </c>
      <c r="AB1884" s="9">
        <v>63131</v>
      </c>
      <c r="AC1884" s="9">
        <f t="shared" si="263"/>
        <v>68392</v>
      </c>
      <c r="AD1884" s="9">
        <f t="shared" si="264"/>
        <v>0</v>
      </c>
    </row>
    <row r="1885" spans="1:30" x14ac:dyDescent="0.3">
      <c r="A1885" s="8" t="s">
        <v>30</v>
      </c>
      <c r="B1885" s="8" t="s">
        <v>2890</v>
      </c>
      <c r="C1885" s="8">
        <v>2000</v>
      </c>
      <c r="D1885" s="8">
        <v>200002264</v>
      </c>
      <c r="E1885" s="8">
        <v>0</v>
      </c>
      <c r="F1885" s="8" t="s">
        <v>3793</v>
      </c>
      <c r="G1885" s="8" t="s">
        <v>571</v>
      </c>
      <c r="H1885" s="8" t="s">
        <v>235</v>
      </c>
      <c r="I1885" s="8">
        <v>750</v>
      </c>
      <c r="J1885" s="8">
        <v>10</v>
      </c>
      <c r="K1885" s="8">
        <v>0</v>
      </c>
      <c r="L1885" s="8" t="s">
        <v>1127</v>
      </c>
      <c r="M1885" s="8" t="s">
        <v>1128</v>
      </c>
      <c r="N1885" s="8"/>
      <c r="O1885" s="8" t="s">
        <v>38</v>
      </c>
      <c r="P1885" s="9">
        <v>54000</v>
      </c>
      <c r="Q1885" s="9">
        <v>0</v>
      </c>
      <c r="R1885" s="9">
        <v>0</v>
      </c>
      <c r="S1885" s="9">
        <v>0</v>
      </c>
      <c r="T1885" s="9">
        <f t="shared" si="262"/>
        <v>54000</v>
      </c>
      <c r="U1885" s="9">
        <v>-3753</v>
      </c>
      <c r="V1885" s="9">
        <v>-3865</v>
      </c>
      <c r="W1885" s="9">
        <v>0</v>
      </c>
      <c r="X1885" s="9">
        <v>-3865</v>
      </c>
      <c r="Y1885" s="9">
        <v>0</v>
      </c>
      <c r="Z1885" s="9">
        <v>0</v>
      </c>
      <c r="AA1885" s="9">
        <f t="shared" si="265"/>
        <v>-7618</v>
      </c>
      <c r="AB1885" s="9">
        <v>0</v>
      </c>
      <c r="AC1885" s="9">
        <f t="shared" si="263"/>
        <v>50247</v>
      </c>
      <c r="AD1885" s="9">
        <f t="shared" si="264"/>
        <v>46382</v>
      </c>
    </row>
    <row r="1886" spans="1:30" x14ac:dyDescent="0.3">
      <c r="A1886" s="8" t="s">
        <v>30</v>
      </c>
      <c r="B1886" s="8" t="s">
        <v>2890</v>
      </c>
      <c r="C1886" s="8">
        <v>2000</v>
      </c>
      <c r="D1886" s="8">
        <v>200002310</v>
      </c>
      <c r="E1886" s="8">
        <v>0</v>
      </c>
      <c r="F1886" s="8" t="s">
        <v>3794</v>
      </c>
      <c r="G1886" s="8" t="s">
        <v>3795</v>
      </c>
      <c r="H1886" s="8" t="s">
        <v>235</v>
      </c>
      <c r="I1886" s="8">
        <v>1</v>
      </c>
      <c r="J1886" s="8">
        <v>10</v>
      </c>
      <c r="K1886" s="8">
        <v>0</v>
      </c>
      <c r="L1886" s="8" t="s">
        <v>1130</v>
      </c>
      <c r="M1886" s="8" t="s">
        <v>3796</v>
      </c>
      <c r="N1886" s="8"/>
      <c r="O1886" s="8" t="s">
        <v>38</v>
      </c>
      <c r="P1886" s="9">
        <v>12250</v>
      </c>
      <c r="Q1886" s="9">
        <v>0</v>
      </c>
      <c r="R1886" s="9">
        <v>0</v>
      </c>
      <c r="S1886" s="9">
        <v>0</v>
      </c>
      <c r="T1886" s="9">
        <f t="shared" si="262"/>
        <v>12250</v>
      </c>
      <c r="U1886" s="9">
        <v>-666</v>
      </c>
      <c r="V1886" s="9">
        <v>-877</v>
      </c>
      <c r="W1886" s="9">
        <v>0</v>
      </c>
      <c r="X1886" s="9">
        <v>-877</v>
      </c>
      <c r="Y1886" s="9">
        <v>0</v>
      </c>
      <c r="Z1886" s="9">
        <v>0</v>
      </c>
      <c r="AA1886" s="9">
        <f t="shared" si="265"/>
        <v>-1543</v>
      </c>
      <c r="AB1886" s="9">
        <v>0</v>
      </c>
      <c r="AC1886" s="9">
        <f t="shared" si="263"/>
        <v>11584</v>
      </c>
      <c r="AD1886" s="9">
        <f t="shared" si="264"/>
        <v>10707</v>
      </c>
    </row>
    <row r="1887" spans="1:30" x14ac:dyDescent="0.3">
      <c r="A1887" s="8" t="s">
        <v>30</v>
      </c>
      <c r="B1887" s="8" t="s">
        <v>2890</v>
      </c>
      <c r="C1887" s="8">
        <v>2000</v>
      </c>
      <c r="D1887" s="8">
        <v>200002311</v>
      </c>
      <c r="E1887" s="8">
        <v>0</v>
      </c>
      <c r="F1887" s="8" t="s">
        <v>3797</v>
      </c>
      <c r="G1887" s="8" t="s">
        <v>3798</v>
      </c>
      <c r="H1887" s="8" t="s">
        <v>235</v>
      </c>
      <c r="I1887" s="8">
        <v>480</v>
      </c>
      <c r="J1887" s="8">
        <v>10</v>
      </c>
      <c r="K1887" s="8">
        <v>0</v>
      </c>
      <c r="L1887" s="8" t="s">
        <v>1130</v>
      </c>
      <c r="M1887" s="8" t="s">
        <v>3796</v>
      </c>
      <c r="N1887" s="8"/>
      <c r="O1887" s="8" t="s">
        <v>38</v>
      </c>
      <c r="P1887" s="9">
        <v>52600</v>
      </c>
      <c r="Q1887" s="9">
        <v>0</v>
      </c>
      <c r="R1887" s="9">
        <v>0</v>
      </c>
      <c r="S1887" s="9">
        <v>0</v>
      </c>
      <c r="T1887" s="9">
        <f t="shared" si="262"/>
        <v>52600</v>
      </c>
      <c r="U1887" s="9">
        <v>-2861</v>
      </c>
      <c r="V1887" s="9">
        <v>-3765</v>
      </c>
      <c r="W1887" s="9">
        <v>0</v>
      </c>
      <c r="X1887" s="9">
        <v>-3765</v>
      </c>
      <c r="Y1887" s="9">
        <v>0</v>
      </c>
      <c r="Z1887" s="9">
        <v>0</v>
      </c>
      <c r="AA1887" s="9">
        <f t="shared" si="265"/>
        <v>-6626</v>
      </c>
      <c r="AB1887" s="9">
        <v>0</v>
      </c>
      <c r="AC1887" s="9">
        <f t="shared" si="263"/>
        <v>49739</v>
      </c>
      <c r="AD1887" s="9">
        <f t="shared" si="264"/>
        <v>45974</v>
      </c>
    </row>
    <row r="1888" spans="1:30" x14ac:dyDescent="0.3">
      <c r="A1888" s="8" t="s">
        <v>30</v>
      </c>
      <c r="B1888" s="8" t="s">
        <v>2890</v>
      </c>
      <c r="C1888" s="8">
        <v>2000</v>
      </c>
      <c r="D1888" s="8">
        <v>200002313</v>
      </c>
      <c r="E1888" s="8">
        <v>0</v>
      </c>
      <c r="F1888" s="8" t="s">
        <v>3799</v>
      </c>
      <c r="G1888" s="8" t="s">
        <v>3800</v>
      </c>
      <c r="H1888" s="8" t="s">
        <v>235</v>
      </c>
      <c r="I1888" s="8">
        <v>150</v>
      </c>
      <c r="J1888" s="8">
        <v>10</v>
      </c>
      <c r="K1888" s="8">
        <v>0</v>
      </c>
      <c r="L1888" s="8" t="s">
        <v>45</v>
      </c>
      <c r="M1888" s="8" t="s">
        <v>48</v>
      </c>
      <c r="N1888" s="8"/>
      <c r="O1888" s="8" t="s">
        <v>38</v>
      </c>
      <c r="P1888" s="9">
        <v>18316.400000000001</v>
      </c>
      <c r="Q1888" s="9">
        <v>0</v>
      </c>
      <c r="R1888" s="9">
        <v>0</v>
      </c>
      <c r="S1888" s="9">
        <v>0</v>
      </c>
      <c r="T1888" s="9">
        <f t="shared" si="262"/>
        <v>18316.400000000001</v>
      </c>
      <c r="U1888" s="9">
        <v>-849</v>
      </c>
      <c r="V1888" s="9">
        <v>-1311</v>
      </c>
      <c r="W1888" s="9">
        <v>0</v>
      </c>
      <c r="X1888" s="9">
        <v>-1311</v>
      </c>
      <c r="Y1888" s="9">
        <v>0</v>
      </c>
      <c r="Z1888" s="9">
        <v>0</v>
      </c>
      <c r="AA1888" s="9">
        <f t="shared" si="265"/>
        <v>-2160</v>
      </c>
      <c r="AB1888" s="9">
        <v>0</v>
      </c>
      <c r="AC1888" s="9">
        <f t="shared" si="263"/>
        <v>17467.400000000001</v>
      </c>
      <c r="AD1888" s="9">
        <f t="shared" si="264"/>
        <v>16156.400000000001</v>
      </c>
    </row>
    <row r="1889" spans="1:30" x14ac:dyDescent="0.3">
      <c r="A1889" s="8" t="s">
        <v>30</v>
      </c>
      <c r="B1889" s="8" t="s">
        <v>2890</v>
      </c>
      <c r="C1889" s="8">
        <v>2000</v>
      </c>
      <c r="D1889" s="8">
        <v>200002348</v>
      </c>
      <c r="E1889" s="8">
        <v>0</v>
      </c>
      <c r="F1889" s="8" t="s">
        <v>3801</v>
      </c>
      <c r="G1889" s="8" t="s">
        <v>779</v>
      </c>
      <c r="H1889" s="8" t="s">
        <v>235</v>
      </c>
      <c r="I1889" s="8">
        <v>577</v>
      </c>
      <c r="J1889" s="8">
        <v>4</v>
      </c>
      <c r="K1889" s="8">
        <v>7</v>
      </c>
      <c r="L1889" s="8" t="s">
        <v>3802</v>
      </c>
      <c r="M1889" s="8" t="s">
        <v>3802</v>
      </c>
      <c r="N1889" s="8"/>
      <c r="O1889" s="8" t="s">
        <v>38</v>
      </c>
      <c r="P1889" s="9">
        <v>0</v>
      </c>
      <c r="Q1889" s="9">
        <v>0</v>
      </c>
      <c r="R1889" s="9">
        <v>0</v>
      </c>
      <c r="S1889" s="9">
        <v>155733.71</v>
      </c>
      <c r="T1889" s="9">
        <f t="shared" si="262"/>
        <v>155733.71</v>
      </c>
      <c r="U1889" s="9">
        <v>0</v>
      </c>
      <c r="V1889" s="9">
        <v>-8787</v>
      </c>
      <c r="W1889" s="9">
        <v>0</v>
      </c>
      <c r="X1889" s="9">
        <v>-8787</v>
      </c>
      <c r="Y1889" s="9">
        <v>0</v>
      </c>
      <c r="Z1889" s="9">
        <v>-72561.649999999994</v>
      </c>
      <c r="AA1889" s="9">
        <f t="shared" si="265"/>
        <v>-81348.649999999994</v>
      </c>
      <c r="AB1889" s="9">
        <v>0</v>
      </c>
      <c r="AC1889" s="9">
        <f t="shared" si="263"/>
        <v>0</v>
      </c>
      <c r="AD1889" s="9">
        <f t="shared" si="264"/>
        <v>74385.06</v>
      </c>
    </row>
    <row r="1890" spans="1:30" x14ac:dyDescent="0.3">
      <c r="A1890" s="8" t="s">
        <v>30</v>
      </c>
      <c r="B1890" s="8" t="s">
        <v>2890</v>
      </c>
      <c r="C1890" s="8">
        <v>2100</v>
      </c>
      <c r="D1890" s="8">
        <v>210000088</v>
      </c>
      <c r="E1890" s="8">
        <v>0</v>
      </c>
      <c r="F1890" s="8" t="s">
        <v>3803</v>
      </c>
      <c r="G1890" s="8" t="s">
        <v>3804</v>
      </c>
      <c r="H1890" s="8" t="s">
        <v>309</v>
      </c>
      <c r="I1890" s="8">
        <v>1</v>
      </c>
      <c r="J1890" s="8">
        <v>7</v>
      </c>
      <c r="K1890" s="8">
        <v>4</v>
      </c>
      <c r="L1890" s="8" t="s">
        <v>3805</v>
      </c>
      <c r="M1890" s="8" t="s">
        <v>53</v>
      </c>
      <c r="N1890" s="8"/>
      <c r="O1890" s="8" t="s">
        <v>38</v>
      </c>
      <c r="P1890" s="9">
        <v>32919</v>
      </c>
      <c r="Q1890" s="9">
        <v>0</v>
      </c>
      <c r="R1890" s="9">
        <v>0</v>
      </c>
      <c r="S1890" s="9">
        <v>0</v>
      </c>
      <c r="T1890" s="9">
        <f t="shared" si="262"/>
        <v>32919</v>
      </c>
      <c r="U1890" s="9">
        <v>-23910.45</v>
      </c>
      <c r="V1890" s="9">
        <v>-2367</v>
      </c>
      <c r="W1890" s="9">
        <v>0</v>
      </c>
      <c r="X1890" s="9">
        <v>-2367</v>
      </c>
      <c r="Y1890" s="9">
        <v>0</v>
      </c>
      <c r="Z1890" s="9">
        <v>0</v>
      </c>
      <c r="AA1890" s="9">
        <f t="shared" si="265"/>
        <v>-26277.45</v>
      </c>
      <c r="AB1890" s="9">
        <v>0</v>
      </c>
      <c r="AC1890" s="9">
        <f t="shared" si="263"/>
        <v>9008.5499999999993</v>
      </c>
      <c r="AD1890" s="9">
        <f t="shared" si="264"/>
        <v>6641.5499999999993</v>
      </c>
    </row>
    <row r="1891" spans="1:30" x14ac:dyDescent="0.3">
      <c r="A1891" s="13" t="s">
        <v>30</v>
      </c>
      <c r="B1891" s="13" t="s">
        <v>2890</v>
      </c>
      <c r="C1891" s="8">
        <v>2100</v>
      </c>
      <c r="D1891" s="8">
        <v>210000092</v>
      </c>
      <c r="E1891" s="8">
        <v>0</v>
      </c>
      <c r="F1891" s="8" t="s">
        <v>3806</v>
      </c>
      <c r="G1891" s="8" t="s">
        <v>3807</v>
      </c>
      <c r="H1891" s="8" t="s">
        <v>309</v>
      </c>
      <c r="I1891" s="8">
        <v>1</v>
      </c>
      <c r="J1891" s="8">
        <v>6</v>
      </c>
      <c r="K1891" s="8">
        <v>9</v>
      </c>
      <c r="L1891" s="8" t="s">
        <v>1990</v>
      </c>
      <c r="M1891" s="8" t="s">
        <v>53</v>
      </c>
      <c r="N1891" s="8"/>
      <c r="O1891" s="8" t="s">
        <v>38</v>
      </c>
      <c r="P1891" s="9">
        <v>46991</v>
      </c>
      <c r="Q1891" s="9">
        <v>0</v>
      </c>
      <c r="R1891" s="9">
        <f t="shared" ref="R1891:R1941" si="266">-P1891</f>
        <v>-46991</v>
      </c>
      <c r="S1891" s="9">
        <v>0</v>
      </c>
      <c r="T1891" s="9">
        <f t="shared" si="262"/>
        <v>0</v>
      </c>
      <c r="U1891" s="9">
        <v>-36649.949999999997</v>
      </c>
      <c r="V1891" s="9">
        <v>-3425</v>
      </c>
      <c r="W1891" s="9">
        <v>0</v>
      </c>
      <c r="X1891" s="9">
        <v>-3425</v>
      </c>
      <c r="Y1891" s="9">
        <f t="shared" ref="Y1891:Y1941" si="267">-(U1891+X1891+Z1891)</f>
        <v>40074.949999999997</v>
      </c>
      <c r="Z1891" s="9">
        <v>0</v>
      </c>
      <c r="AA1891" s="9">
        <f t="shared" ref="AA1891:AA1941" si="268">U1891+X1891+Y1891+Z1891</f>
        <v>0</v>
      </c>
      <c r="AB1891" s="9">
        <v>6916.0500000000029</v>
      </c>
      <c r="AC1891" s="9">
        <f t="shared" si="263"/>
        <v>10341.050000000003</v>
      </c>
      <c r="AD1891" s="9">
        <f t="shared" si="264"/>
        <v>0</v>
      </c>
    </row>
    <row r="1892" spans="1:30" x14ac:dyDescent="0.3">
      <c r="A1892" s="13" t="s">
        <v>30</v>
      </c>
      <c r="B1892" s="13" t="s">
        <v>2890</v>
      </c>
      <c r="C1892" s="8">
        <v>2100</v>
      </c>
      <c r="D1892" s="8">
        <v>210000131</v>
      </c>
      <c r="E1892" s="8">
        <v>0</v>
      </c>
      <c r="F1892" s="8" t="s">
        <v>3808</v>
      </c>
      <c r="G1892" s="8" t="s">
        <v>3809</v>
      </c>
      <c r="H1892" s="8" t="s">
        <v>309</v>
      </c>
      <c r="I1892" s="8">
        <v>5</v>
      </c>
      <c r="J1892" s="8">
        <v>9</v>
      </c>
      <c r="K1892" s="8">
        <v>0</v>
      </c>
      <c r="L1892" s="8" t="s">
        <v>3810</v>
      </c>
      <c r="M1892" s="8" t="s">
        <v>53</v>
      </c>
      <c r="N1892" s="8"/>
      <c r="O1892" s="8" t="s">
        <v>38</v>
      </c>
      <c r="P1892" s="9">
        <v>9250</v>
      </c>
      <c r="Q1892" s="9">
        <v>0</v>
      </c>
      <c r="R1892" s="9">
        <f t="shared" si="266"/>
        <v>-9250</v>
      </c>
      <c r="S1892" s="9">
        <v>0</v>
      </c>
      <c r="T1892" s="9">
        <f t="shared" si="262"/>
        <v>0</v>
      </c>
      <c r="U1892" s="9">
        <v>-5280.56</v>
      </c>
      <c r="V1892" s="9">
        <v>-658</v>
      </c>
      <c r="W1892" s="9">
        <v>0</v>
      </c>
      <c r="X1892" s="9">
        <v>-658</v>
      </c>
      <c r="Y1892" s="9">
        <f t="shared" si="267"/>
        <v>5938.56</v>
      </c>
      <c r="Z1892" s="9">
        <v>0</v>
      </c>
      <c r="AA1892" s="9">
        <f t="shared" si="268"/>
        <v>0</v>
      </c>
      <c r="AB1892" s="9">
        <v>3311.4399999999996</v>
      </c>
      <c r="AC1892" s="9">
        <f t="shared" si="263"/>
        <v>3969.4399999999996</v>
      </c>
      <c r="AD1892" s="9">
        <f t="shared" si="264"/>
        <v>0</v>
      </c>
    </row>
    <row r="1893" spans="1:30" x14ac:dyDescent="0.3">
      <c r="A1893" s="13" t="s">
        <v>30</v>
      </c>
      <c r="B1893" s="13" t="s">
        <v>2890</v>
      </c>
      <c r="C1893" s="8">
        <v>2100</v>
      </c>
      <c r="D1893" s="8">
        <v>210000132</v>
      </c>
      <c r="E1893" s="8">
        <v>0</v>
      </c>
      <c r="F1893" s="8" t="s">
        <v>3811</v>
      </c>
      <c r="G1893" s="8" t="s">
        <v>3812</v>
      </c>
      <c r="H1893" s="8" t="s">
        <v>309</v>
      </c>
      <c r="I1893" s="8">
        <v>2</v>
      </c>
      <c r="J1893" s="8">
        <v>9</v>
      </c>
      <c r="K1893" s="8">
        <v>0</v>
      </c>
      <c r="L1893" s="8" t="s">
        <v>3810</v>
      </c>
      <c r="M1893" s="8" t="s">
        <v>53</v>
      </c>
      <c r="N1893" s="8"/>
      <c r="O1893" s="8" t="s">
        <v>38</v>
      </c>
      <c r="P1893" s="9">
        <v>4400.01</v>
      </c>
      <c r="Q1893" s="9">
        <v>0</v>
      </c>
      <c r="R1893" s="9">
        <f t="shared" si="266"/>
        <v>-4400.01</v>
      </c>
      <c r="S1893" s="9">
        <v>0</v>
      </c>
      <c r="T1893" s="9">
        <f t="shared" si="262"/>
        <v>0</v>
      </c>
      <c r="U1893" s="9">
        <v>-2510.9899999999998</v>
      </c>
      <c r="V1893" s="9">
        <v>-313</v>
      </c>
      <c r="W1893" s="9">
        <v>0</v>
      </c>
      <c r="X1893" s="9">
        <v>-313</v>
      </c>
      <c r="Y1893" s="9">
        <f t="shared" si="267"/>
        <v>2823.99</v>
      </c>
      <c r="Z1893" s="9">
        <v>0</v>
      </c>
      <c r="AA1893" s="9">
        <f t="shared" si="268"/>
        <v>0</v>
      </c>
      <c r="AB1893" s="9">
        <v>1576.0200000000004</v>
      </c>
      <c r="AC1893" s="9">
        <f t="shared" si="263"/>
        <v>1889.0200000000004</v>
      </c>
      <c r="AD1893" s="9">
        <f t="shared" si="264"/>
        <v>0</v>
      </c>
    </row>
    <row r="1894" spans="1:30" x14ac:dyDescent="0.3">
      <c r="A1894" s="13" t="s">
        <v>30</v>
      </c>
      <c r="B1894" s="13" t="s">
        <v>2890</v>
      </c>
      <c r="C1894" s="8">
        <v>2100</v>
      </c>
      <c r="D1894" s="8">
        <v>210000133</v>
      </c>
      <c r="E1894" s="8">
        <v>0</v>
      </c>
      <c r="F1894" s="8" t="s">
        <v>3813</v>
      </c>
      <c r="G1894" s="8" t="s">
        <v>3814</v>
      </c>
      <c r="H1894" s="8" t="s">
        <v>309</v>
      </c>
      <c r="I1894" s="8">
        <v>2</v>
      </c>
      <c r="J1894" s="8">
        <v>9</v>
      </c>
      <c r="K1894" s="8">
        <v>0</v>
      </c>
      <c r="L1894" s="8" t="s">
        <v>3810</v>
      </c>
      <c r="M1894" s="8" t="s">
        <v>53</v>
      </c>
      <c r="N1894" s="8"/>
      <c r="O1894" s="8" t="s">
        <v>38</v>
      </c>
      <c r="P1894" s="9">
        <v>2399.9899999999998</v>
      </c>
      <c r="Q1894" s="9">
        <v>0</v>
      </c>
      <c r="R1894" s="9">
        <f t="shared" si="266"/>
        <v>-2399.9899999999998</v>
      </c>
      <c r="S1894" s="9">
        <v>0</v>
      </c>
      <c r="T1894" s="9">
        <f t="shared" si="262"/>
        <v>0</v>
      </c>
      <c r="U1894" s="9">
        <v>-1370.36</v>
      </c>
      <c r="V1894" s="9">
        <v>-171</v>
      </c>
      <c r="W1894" s="9">
        <v>0</v>
      </c>
      <c r="X1894" s="9">
        <v>-171</v>
      </c>
      <c r="Y1894" s="9">
        <f t="shared" si="267"/>
        <v>1541.36</v>
      </c>
      <c r="Z1894" s="9">
        <v>0</v>
      </c>
      <c r="AA1894" s="9">
        <f t="shared" si="268"/>
        <v>0</v>
      </c>
      <c r="AB1894" s="9">
        <v>858.62999999999988</v>
      </c>
      <c r="AC1894" s="9">
        <f t="shared" si="263"/>
        <v>1029.6299999999999</v>
      </c>
      <c r="AD1894" s="9">
        <f t="shared" si="264"/>
        <v>0</v>
      </c>
    </row>
    <row r="1895" spans="1:30" x14ac:dyDescent="0.3">
      <c r="A1895" s="13" t="s">
        <v>30</v>
      </c>
      <c r="B1895" s="13" t="s">
        <v>2890</v>
      </c>
      <c r="C1895" s="8">
        <v>2100</v>
      </c>
      <c r="D1895" s="8">
        <v>210000137</v>
      </c>
      <c r="E1895" s="8">
        <v>0</v>
      </c>
      <c r="F1895" s="8" t="s">
        <v>3815</v>
      </c>
      <c r="G1895" s="8" t="s">
        <v>3816</v>
      </c>
      <c r="H1895" s="8" t="s">
        <v>309</v>
      </c>
      <c r="I1895" s="8">
        <v>1</v>
      </c>
      <c r="J1895" s="8">
        <v>9</v>
      </c>
      <c r="K1895" s="8">
        <v>1</v>
      </c>
      <c r="L1895" s="8" t="s">
        <v>3113</v>
      </c>
      <c r="M1895" s="8" t="s">
        <v>53</v>
      </c>
      <c r="N1895" s="8"/>
      <c r="O1895" s="8" t="s">
        <v>38</v>
      </c>
      <c r="P1895" s="9">
        <v>27534.45</v>
      </c>
      <c r="Q1895" s="9">
        <v>0</v>
      </c>
      <c r="R1895" s="9">
        <f t="shared" si="266"/>
        <v>-27534.45</v>
      </c>
      <c r="S1895" s="9">
        <v>0</v>
      </c>
      <c r="T1895" s="9">
        <f t="shared" si="262"/>
        <v>0</v>
      </c>
      <c r="U1895" s="9">
        <v>-15485.11</v>
      </c>
      <c r="V1895" s="9">
        <v>-1960</v>
      </c>
      <c r="W1895" s="9">
        <v>0</v>
      </c>
      <c r="X1895" s="9">
        <v>-1960</v>
      </c>
      <c r="Y1895" s="9">
        <f t="shared" si="267"/>
        <v>17445.11</v>
      </c>
      <c r="Z1895" s="9">
        <v>0</v>
      </c>
      <c r="AA1895" s="9">
        <f t="shared" si="268"/>
        <v>0</v>
      </c>
      <c r="AB1895" s="9">
        <v>10089.34</v>
      </c>
      <c r="AC1895" s="9">
        <f t="shared" si="263"/>
        <v>12049.34</v>
      </c>
      <c r="AD1895" s="9">
        <f t="shared" si="264"/>
        <v>0</v>
      </c>
    </row>
    <row r="1896" spans="1:30" x14ac:dyDescent="0.3">
      <c r="A1896" s="13" t="s">
        <v>30</v>
      </c>
      <c r="B1896" s="13" t="s">
        <v>2890</v>
      </c>
      <c r="C1896" s="8">
        <v>2100</v>
      </c>
      <c r="D1896" s="8">
        <v>210000138</v>
      </c>
      <c r="E1896" s="8">
        <v>0</v>
      </c>
      <c r="F1896" s="8" t="s">
        <v>3817</v>
      </c>
      <c r="G1896" s="8" t="s">
        <v>3818</v>
      </c>
      <c r="H1896" s="8" t="s">
        <v>309</v>
      </c>
      <c r="I1896" s="8">
        <v>1</v>
      </c>
      <c r="J1896" s="8">
        <v>9</v>
      </c>
      <c r="K1896" s="8">
        <v>1</v>
      </c>
      <c r="L1896" s="8" t="s">
        <v>3113</v>
      </c>
      <c r="M1896" s="8" t="s">
        <v>53</v>
      </c>
      <c r="N1896" s="8"/>
      <c r="O1896" s="8" t="s">
        <v>38</v>
      </c>
      <c r="P1896" s="9">
        <v>201289.78</v>
      </c>
      <c r="Q1896" s="9">
        <v>0</v>
      </c>
      <c r="R1896" s="9">
        <f t="shared" si="266"/>
        <v>-201289.78</v>
      </c>
      <c r="S1896" s="9">
        <v>0</v>
      </c>
      <c r="T1896" s="9">
        <f t="shared" si="262"/>
        <v>0</v>
      </c>
      <c r="U1896" s="9">
        <v>-113198.6</v>
      </c>
      <c r="V1896" s="9">
        <v>-14331</v>
      </c>
      <c r="W1896" s="9">
        <v>0</v>
      </c>
      <c r="X1896" s="9">
        <v>-14331</v>
      </c>
      <c r="Y1896" s="9">
        <f t="shared" si="267"/>
        <v>127529.60000000001</v>
      </c>
      <c r="Z1896" s="9">
        <v>0</v>
      </c>
      <c r="AA1896" s="9">
        <f t="shared" si="268"/>
        <v>0</v>
      </c>
      <c r="AB1896" s="9">
        <v>73760.179999999993</v>
      </c>
      <c r="AC1896" s="9">
        <f t="shared" si="263"/>
        <v>88091.18</v>
      </c>
      <c r="AD1896" s="9">
        <f t="shared" si="264"/>
        <v>0</v>
      </c>
    </row>
    <row r="1897" spans="1:30" x14ac:dyDescent="0.3">
      <c r="A1897" s="13" t="s">
        <v>30</v>
      </c>
      <c r="B1897" s="13" t="s">
        <v>2890</v>
      </c>
      <c r="C1897" s="8">
        <v>2100</v>
      </c>
      <c r="D1897" s="8">
        <v>210000139</v>
      </c>
      <c r="E1897" s="8">
        <v>0</v>
      </c>
      <c r="F1897" s="8" t="s">
        <v>3819</v>
      </c>
      <c r="G1897" s="8" t="s">
        <v>3820</v>
      </c>
      <c r="H1897" s="8" t="s">
        <v>309</v>
      </c>
      <c r="I1897" s="8">
        <v>1</v>
      </c>
      <c r="J1897" s="8">
        <v>9</v>
      </c>
      <c r="K1897" s="8">
        <v>1</v>
      </c>
      <c r="L1897" s="8" t="s">
        <v>3113</v>
      </c>
      <c r="M1897" s="8" t="s">
        <v>53</v>
      </c>
      <c r="N1897" s="8"/>
      <c r="O1897" s="8" t="s">
        <v>38</v>
      </c>
      <c r="P1897" s="9">
        <v>161323.63</v>
      </c>
      <c r="Q1897" s="9">
        <v>0</v>
      </c>
      <c r="R1897" s="9">
        <f t="shared" si="266"/>
        <v>-161323.63</v>
      </c>
      <c r="S1897" s="9">
        <v>0</v>
      </c>
      <c r="T1897" s="9">
        <f t="shared" si="262"/>
        <v>0</v>
      </c>
      <c r="U1897" s="9">
        <v>-90723.07</v>
      </c>
      <c r="V1897" s="9">
        <v>-11486</v>
      </c>
      <c r="W1897" s="9">
        <v>0</v>
      </c>
      <c r="X1897" s="9">
        <v>-11486</v>
      </c>
      <c r="Y1897" s="9">
        <f t="shared" si="267"/>
        <v>102209.07</v>
      </c>
      <c r="Z1897" s="9">
        <v>0</v>
      </c>
      <c r="AA1897" s="9">
        <f t="shared" si="268"/>
        <v>0</v>
      </c>
      <c r="AB1897" s="9">
        <v>59114.559999999998</v>
      </c>
      <c r="AC1897" s="9">
        <f t="shared" si="263"/>
        <v>70600.56</v>
      </c>
      <c r="AD1897" s="9">
        <f t="shared" si="264"/>
        <v>0</v>
      </c>
    </row>
    <row r="1898" spans="1:30" x14ac:dyDescent="0.3">
      <c r="A1898" s="13" t="s">
        <v>30</v>
      </c>
      <c r="B1898" s="13" t="s">
        <v>2890</v>
      </c>
      <c r="C1898" s="8">
        <v>2100</v>
      </c>
      <c r="D1898" s="8">
        <v>210000140</v>
      </c>
      <c r="E1898" s="8">
        <v>0</v>
      </c>
      <c r="F1898" s="8" t="s">
        <v>3821</v>
      </c>
      <c r="G1898" s="8" t="s">
        <v>3822</v>
      </c>
      <c r="H1898" s="8" t="s">
        <v>309</v>
      </c>
      <c r="I1898" s="8">
        <v>1</v>
      </c>
      <c r="J1898" s="8">
        <v>9</v>
      </c>
      <c r="K1898" s="8">
        <v>1</v>
      </c>
      <c r="L1898" s="8" t="s">
        <v>3113</v>
      </c>
      <c r="M1898" s="8" t="s">
        <v>53</v>
      </c>
      <c r="N1898" s="8"/>
      <c r="O1898" s="8" t="s">
        <v>38</v>
      </c>
      <c r="P1898" s="9">
        <v>121850.9</v>
      </c>
      <c r="Q1898" s="9">
        <v>0</v>
      </c>
      <c r="R1898" s="9">
        <f t="shared" si="266"/>
        <v>-121850.9</v>
      </c>
      <c r="S1898" s="9">
        <v>0</v>
      </c>
      <c r="T1898" s="9">
        <f t="shared" si="262"/>
        <v>0</v>
      </c>
      <c r="U1898" s="9">
        <v>-68524.83</v>
      </c>
      <c r="V1898" s="9">
        <v>-8676</v>
      </c>
      <c r="W1898" s="9">
        <v>0</v>
      </c>
      <c r="X1898" s="9">
        <v>-8676</v>
      </c>
      <c r="Y1898" s="9">
        <f t="shared" si="267"/>
        <v>77200.83</v>
      </c>
      <c r="Z1898" s="9">
        <v>0</v>
      </c>
      <c r="AA1898" s="9">
        <f t="shared" si="268"/>
        <v>0</v>
      </c>
      <c r="AB1898" s="9">
        <v>44650.069999999992</v>
      </c>
      <c r="AC1898" s="9">
        <f t="shared" si="263"/>
        <v>53326.069999999992</v>
      </c>
      <c r="AD1898" s="9">
        <f t="shared" si="264"/>
        <v>0</v>
      </c>
    </row>
    <row r="1899" spans="1:30" x14ac:dyDescent="0.3">
      <c r="A1899" s="13" t="s">
        <v>30</v>
      </c>
      <c r="B1899" s="13" t="s">
        <v>2890</v>
      </c>
      <c r="C1899" s="8">
        <v>2100</v>
      </c>
      <c r="D1899" s="8">
        <v>210000157</v>
      </c>
      <c r="E1899" s="8">
        <v>0</v>
      </c>
      <c r="F1899" s="8" t="s">
        <v>3823</v>
      </c>
      <c r="G1899" s="8" t="s">
        <v>3824</v>
      </c>
      <c r="H1899" s="8" t="s">
        <v>309</v>
      </c>
      <c r="I1899" s="8">
        <v>1</v>
      </c>
      <c r="J1899" s="8">
        <v>9</v>
      </c>
      <c r="K1899" s="8">
        <v>1</v>
      </c>
      <c r="L1899" s="8" t="s">
        <v>3825</v>
      </c>
      <c r="M1899" s="8" t="s">
        <v>53</v>
      </c>
      <c r="N1899" s="8"/>
      <c r="O1899" s="8" t="s">
        <v>38</v>
      </c>
      <c r="P1899" s="9">
        <v>110053</v>
      </c>
      <c r="Q1899" s="9">
        <v>0</v>
      </c>
      <c r="R1899" s="9">
        <f t="shared" si="266"/>
        <v>-110053</v>
      </c>
      <c r="S1899" s="9">
        <v>0</v>
      </c>
      <c r="T1899" s="9">
        <f t="shared" si="262"/>
        <v>0</v>
      </c>
      <c r="U1899" s="9">
        <v>-61812.14</v>
      </c>
      <c r="V1899" s="9">
        <v>-7850</v>
      </c>
      <c r="W1899" s="9">
        <v>0</v>
      </c>
      <c r="X1899" s="9">
        <v>-7850</v>
      </c>
      <c r="Y1899" s="9">
        <f t="shared" si="267"/>
        <v>69662.14</v>
      </c>
      <c r="Z1899" s="9">
        <v>0</v>
      </c>
      <c r="AA1899" s="9">
        <f t="shared" si="268"/>
        <v>0</v>
      </c>
      <c r="AB1899" s="9">
        <v>40390.86</v>
      </c>
      <c r="AC1899" s="9">
        <f t="shared" si="263"/>
        <v>48240.86</v>
      </c>
      <c r="AD1899" s="9">
        <f t="shared" si="264"/>
        <v>0</v>
      </c>
    </row>
    <row r="1900" spans="1:30" x14ac:dyDescent="0.3">
      <c r="A1900" s="13" t="s">
        <v>30</v>
      </c>
      <c r="B1900" s="13" t="s">
        <v>2890</v>
      </c>
      <c r="C1900" s="8">
        <v>2100</v>
      </c>
      <c r="D1900" s="8">
        <v>210000158</v>
      </c>
      <c r="E1900" s="8">
        <v>0</v>
      </c>
      <c r="F1900" s="8" t="s">
        <v>3826</v>
      </c>
      <c r="G1900" s="8" t="s">
        <v>3827</v>
      </c>
      <c r="H1900" s="8" t="s">
        <v>309</v>
      </c>
      <c r="I1900" s="8">
        <v>1</v>
      </c>
      <c r="J1900" s="8">
        <v>9</v>
      </c>
      <c r="K1900" s="8">
        <v>1</v>
      </c>
      <c r="L1900" s="8" t="s">
        <v>3825</v>
      </c>
      <c r="M1900" s="8" t="s">
        <v>53</v>
      </c>
      <c r="N1900" s="8"/>
      <c r="O1900" s="8" t="s">
        <v>38</v>
      </c>
      <c r="P1900" s="9">
        <v>153010</v>
      </c>
      <c r="Q1900" s="9">
        <v>0</v>
      </c>
      <c r="R1900" s="9">
        <f t="shared" si="266"/>
        <v>-153010</v>
      </c>
      <c r="S1900" s="9">
        <v>0</v>
      </c>
      <c r="T1900" s="9">
        <f t="shared" si="262"/>
        <v>0</v>
      </c>
      <c r="U1900" s="9">
        <v>-85940.92</v>
      </c>
      <c r="V1900" s="9">
        <v>-10914</v>
      </c>
      <c r="W1900" s="9">
        <v>0</v>
      </c>
      <c r="X1900" s="9">
        <v>-10914</v>
      </c>
      <c r="Y1900" s="9">
        <f t="shared" si="267"/>
        <v>96854.92</v>
      </c>
      <c r="Z1900" s="9">
        <v>0</v>
      </c>
      <c r="AA1900" s="9">
        <f t="shared" si="268"/>
        <v>0</v>
      </c>
      <c r="AB1900" s="9">
        <v>56155.08</v>
      </c>
      <c r="AC1900" s="9">
        <f t="shared" si="263"/>
        <v>67069.08</v>
      </c>
      <c r="AD1900" s="9">
        <f t="shared" si="264"/>
        <v>0</v>
      </c>
    </row>
    <row r="1901" spans="1:30" x14ac:dyDescent="0.3">
      <c r="A1901" s="13" t="s">
        <v>30</v>
      </c>
      <c r="B1901" s="13" t="s">
        <v>2890</v>
      </c>
      <c r="C1901" s="8">
        <v>2100</v>
      </c>
      <c r="D1901" s="8">
        <v>210000159</v>
      </c>
      <c r="E1901" s="8">
        <v>0</v>
      </c>
      <c r="F1901" s="8" t="s">
        <v>3828</v>
      </c>
      <c r="G1901" s="8" t="s">
        <v>3807</v>
      </c>
      <c r="H1901" s="8" t="s">
        <v>309</v>
      </c>
      <c r="I1901" s="8">
        <v>1</v>
      </c>
      <c r="J1901" s="8">
        <v>9</v>
      </c>
      <c r="K1901" s="8">
        <v>1</v>
      </c>
      <c r="L1901" s="8" t="s">
        <v>3825</v>
      </c>
      <c r="M1901" s="8" t="s">
        <v>53</v>
      </c>
      <c r="N1901" s="8"/>
      <c r="O1901" s="8" t="s">
        <v>38</v>
      </c>
      <c r="P1901" s="9">
        <v>85569</v>
      </c>
      <c r="Q1901" s="9">
        <v>0</v>
      </c>
      <c r="R1901" s="9">
        <f t="shared" si="266"/>
        <v>-85569</v>
      </c>
      <c r="S1901" s="9">
        <v>0</v>
      </c>
      <c r="T1901" s="9">
        <f t="shared" si="262"/>
        <v>0</v>
      </c>
      <c r="U1901" s="9">
        <v>-48061.83</v>
      </c>
      <c r="V1901" s="9">
        <v>-6103</v>
      </c>
      <c r="W1901" s="9">
        <v>0</v>
      </c>
      <c r="X1901" s="9">
        <v>-6103</v>
      </c>
      <c r="Y1901" s="9">
        <f t="shared" si="267"/>
        <v>54164.83</v>
      </c>
      <c r="Z1901" s="9">
        <v>0</v>
      </c>
      <c r="AA1901" s="9">
        <f t="shared" si="268"/>
        <v>0</v>
      </c>
      <c r="AB1901" s="9">
        <v>31404.17</v>
      </c>
      <c r="AC1901" s="9">
        <f t="shared" si="263"/>
        <v>37507.17</v>
      </c>
      <c r="AD1901" s="9">
        <f t="shared" si="264"/>
        <v>0</v>
      </c>
    </row>
    <row r="1902" spans="1:30" x14ac:dyDescent="0.3">
      <c r="A1902" s="13" t="s">
        <v>30</v>
      </c>
      <c r="B1902" s="13" t="s">
        <v>2890</v>
      </c>
      <c r="C1902" s="8">
        <v>2100</v>
      </c>
      <c r="D1902" s="8">
        <v>210000160</v>
      </c>
      <c r="E1902" s="8">
        <v>0</v>
      </c>
      <c r="F1902" s="8" t="s">
        <v>3829</v>
      </c>
      <c r="G1902" s="8" t="s">
        <v>3830</v>
      </c>
      <c r="H1902" s="8" t="s">
        <v>309</v>
      </c>
      <c r="I1902" s="8">
        <v>1</v>
      </c>
      <c r="J1902" s="8">
        <v>9</v>
      </c>
      <c r="K1902" s="8">
        <v>1</v>
      </c>
      <c r="L1902" s="8" t="s">
        <v>1996</v>
      </c>
      <c r="M1902" s="8" t="s">
        <v>53</v>
      </c>
      <c r="N1902" s="8"/>
      <c r="O1902" s="8" t="s">
        <v>38</v>
      </c>
      <c r="P1902" s="9">
        <v>34435.199999999997</v>
      </c>
      <c r="Q1902" s="9">
        <v>0</v>
      </c>
      <c r="R1902" s="9">
        <f t="shared" si="266"/>
        <v>-34435.199999999997</v>
      </c>
      <c r="S1902" s="9">
        <v>0</v>
      </c>
      <c r="T1902" s="9">
        <f t="shared" si="262"/>
        <v>0</v>
      </c>
      <c r="U1902" s="9">
        <v>-19317.84</v>
      </c>
      <c r="V1902" s="9">
        <v>-2460</v>
      </c>
      <c r="W1902" s="9">
        <v>0</v>
      </c>
      <c r="X1902" s="9">
        <v>-2460</v>
      </c>
      <c r="Y1902" s="9">
        <f t="shared" si="267"/>
        <v>21777.84</v>
      </c>
      <c r="Z1902" s="9">
        <v>0</v>
      </c>
      <c r="AA1902" s="9">
        <f t="shared" si="268"/>
        <v>0</v>
      </c>
      <c r="AB1902" s="9">
        <v>12657.359999999997</v>
      </c>
      <c r="AC1902" s="9">
        <f t="shared" si="263"/>
        <v>15117.359999999997</v>
      </c>
      <c r="AD1902" s="9">
        <f t="shared" si="264"/>
        <v>0</v>
      </c>
    </row>
    <row r="1903" spans="1:30" x14ac:dyDescent="0.3">
      <c r="A1903" s="13" t="s">
        <v>30</v>
      </c>
      <c r="B1903" s="13" t="s">
        <v>2890</v>
      </c>
      <c r="C1903" s="8">
        <v>2100</v>
      </c>
      <c r="D1903" s="8">
        <v>210000184</v>
      </c>
      <c r="E1903" s="8">
        <v>0</v>
      </c>
      <c r="F1903" s="8" t="s">
        <v>3831</v>
      </c>
      <c r="G1903" s="8" t="s">
        <v>3832</v>
      </c>
      <c r="H1903" s="8" t="s">
        <v>309</v>
      </c>
      <c r="I1903" s="8">
        <v>1</v>
      </c>
      <c r="J1903" s="8">
        <v>9</v>
      </c>
      <c r="K1903" s="8">
        <v>2</v>
      </c>
      <c r="L1903" s="8" t="s">
        <v>497</v>
      </c>
      <c r="M1903" s="8" t="s">
        <v>53</v>
      </c>
      <c r="N1903" s="8"/>
      <c r="O1903" s="8" t="s">
        <v>38</v>
      </c>
      <c r="P1903" s="9">
        <v>111298.58</v>
      </c>
      <c r="Q1903" s="9">
        <v>0</v>
      </c>
      <c r="R1903" s="9">
        <f t="shared" si="266"/>
        <v>-111298.58</v>
      </c>
      <c r="S1903" s="9">
        <v>0</v>
      </c>
      <c r="T1903" s="9">
        <f t="shared" si="262"/>
        <v>0</v>
      </c>
      <c r="U1903" s="9">
        <v>-61543.63</v>
      </c>
      <c r="V1903" s="9">
        <v>-7954</v>
      </c>
      <c r="W1903" s="9">
        <v>0</v>
      </c>
      <c r="X1903" s="9">
        <v>-7954</v>
      </c>
      <c r="Y1903" s="9">
        <f t="shared" si="267"/>
        <v>69497.63</v>
      </c>
      <c r="Z1903" s="9">
        <v>0</v>
      </c>
      <c r="AA1903" s="9">
        <f t="shared" si="268"/>
        <v>0</v>
      </c>
      <c r="AB1903" s="9">
        <v>41800.949999999997</v>
      </c>
      <c r="AC1903" s="9">
        <f t="shared" si="263"/>
        <v>49754.950000000004</v>
      </c>
      <c r="AD1903" s="9">
        <f t="shared" si="264"/>
        <v>0</v>
      </c>
    </row>
    <row r="1904" spans="1:30" x14ac:dyDescent="0.3">
      <c r="A1904" s="13" t="s">
        <v>30</v>
      </c>
      <c r="B1904" s="13" t="s">
        <v>2890</v>
      </c>
      <c r="C1904" s="8">
        <v>2100</v>
      </c>
      <c r="D1904" s="8">
        <v>210000211</v>
      </c>
      <c r="E1904" s="8">
        <v>0</v>
      </c>
      <c r="F1904" s="8" t="s">
        <v>3833</v>
      </c>
      <c r="G1904" s="8" t="s">
        <v>3822</v>
      </c>
      <c r="H1904" s="8" t="s">
        <v>309</v>
      </c>
      <c r="I1904" s="8">
        <v>20</v>
      </c>
      <c r="J1904" s="8">
        <v>9</v>
      </c>
      <c r="K1904" s="8">
        <v>5</v>
      </c>
      <c r="L1904" s="8" t="s">
        <v>3176</v>
      </c>
      <c r="M1904" s="8" t="s">
        <v>53</v>
      </c>
      <c r="N1904" s="8"/>
      <c r="O1904" s="8" t="s">
        <v>38</v>
      </c>
      <c r="P1904" s="9">
        <v>1861.88</v>
      </c>
      <c r="Q1904" s="9">
        <v>0</v>
      </c>
      <c r="R1904" s="9">
        <f t="shared" si="266"/>
        <v>-1861.88</v>
      </c>
      <c r="S1904" s="9">
        <v>0</v>
      </c>
      <c r="T1904" s="9">
        <f t="shared" si="262"/>
        <v>0</v>
      </c>
      <c r="U1904" s="9">
        <v>-988.7</v>
      </c>
      <c r="V1904" s="9">
        <v>-132</v>
      </c>
      <c r="W1904" s="9">
        <v>0</v>
      </c>
      <c r="X1904" s="9">
        <v>-132</v>
      </c>
      <c r="Y1904" s="9">
        <f t="shared" si="267"/>
        <v>1120.7</v>
      </c>
      <c r="Z1904" s="9">
        <v>0</v>
      </c>
      <c r="AA1904" s="9">
        <f t="shared" si="268"/>
        <v>0</v>
      </c>
      <c r="AB1904" s="9">
        <v>741.18000000000006</v>
      </c>
      <c r="AC1904" s="9">
        <f t="shared" si="263"/>
        <v>873.18000000000006</v>
      </c>
      <c r="AD1904" s="9">
        <f t="shared" si="264"/>
        <v>0</v>
      </c>
    </row>
    <row r="1905" spans="1:30" x14ac:dyDescent="0.3">
      <c r="A1905" s="13" t="s">
        <v>30</v>
      </c>
      <c r="B1905" s="13" t="s">
        <v>2890</v>
      </c>
      <c r="C1905" s="8">
        <v>2100</v>
      </c>
      <c r="D1905" s="8">
        <v>210000227</v>
      </c>
      <c r="E1905" s="8">
        <v>0</v>
      </c>
      <c r="F1905" s="8" t="s">
        <v>3834</v>
      </c>
      <c r="G1905" s="8" t="s">
        <v>3112</v>
      </c>
      <c r="H1905" s="8" t="s">
        <v>309</v>
      </c>
      <c r="I1905" s="8">
        <v>3</v>
      </c>
      <c r="J1905" s="8">
        <v>9</v>
      </c>
      <c r="K1905" s="8">
        <v>6</v>
      </c>
      <c r="L1905" s="8" t="s">
        <v>293</v>
      </c>
      <c r="M1905" s="8" t="s">
        <v>53</v>
      </c>
      <c r="N1905" s="8"/>
      <c r="O1905" s="8" t="s">
        <v>38</v>
      </c>
      <c r="P1905" s="9">
        <v>6066.21</v>
      </c>
      <c r="Q1905" s="9">
        <v>0</v>
      </c>
      <c r="R1905" s="9">
        <f t="shared" si="266"/>
        <v>-6066.21</v>
      </c>
      <c r="S1905" s="9">
        <v>0</v>
      </c>
      <c r="T1905" s="9">
        <f t="shared" si="262"/>
        <v>0</v>
      </c>
      <c r="U1905" s="9">
        <v>-3181.04</v>
      </c>
      <c r="V1905" s="9">
        <v>-430</v>
      </c>
      <c r="W1905" s="9">
        <v>0</v>
      </c>
      <c r="X1905" s="9">
        <v>-430</v>
      </c>
      <c r="Y1905" s="9">
        <f t="shared" si="267"/>
        <v>3611.04</v>
      </c>
      <c r="Z1905" s="9">
        <v>0</v>
      </c>
      <c r="AA1905" s="9">
        <f t="shared" si="268"/>
        <v>0</v>
      </c>
      <c r="AB1905" s="9">
        <v>2455.17</v>
      </c>
      <c r="AC1905" s="9">
        <f t="shared" si="263"/>
        <v>2885.17</v>
      </c>
      <c r="AD1905" s="9">
        <f t="shared" si="264"/>
        <v>0</v>
      </c>
    </row>
    <row r="1906" spans="1:30" x14ac:dyDescent="0.3">
      <c r="A1906" s="13" t="s">
        <v>30</v>
      </c>
      <c r="B1906" s="13" t="s">
        <v>2890</v>
      </c>
      <c r="C1906" s="8">
        <v>2100</v>
      </c>
      <c r="D1906" s="8">
        <v>210000228</v>
      </c>
      <c r="E1906" s="8">
        <v>0</v>
      </c>
      <c r="F1906" s="8" t="s">
        <v>3835</v>
      </c>
      <c r="G1906" s="8" t="s">
        <v>3836</v>
      </c>
      <c r="H1906" s="8" t="s">
        <v>309</v>
      </c>
      <c r="I1906" s="8">
        <v>14</v>
      </c>
      <c r="J1906" s="8">
        <v>9</v>
      </c>
      <c r="K1906" s="8">
        <v>6</v>
      </c>
      <c r="L1906" s="8" t="s">
        <v>293</v>
      </c>
      <c r="M1906" s="8" t="s">
        <v>53</v>
      </c>
      <c r="N1906" s="8"/>
      <c r="O1906" s="8" t="s">
        <v>38</v>
      </c>
      <c r="P1906" s="9">
        <v>6139.49</v>
      </c>
      <c r="Q1906" s="9">
        <v>0</v>
      </c>
      <c r="R1906" s="9">
        <f t="shared" si="266"/>
        <v>-6139.49</v>
      </c>
      <c r="S1906" s="9">
        <v>0</v>
      </c>
      <c r="T1906" s="9">
        <f t="shared" si="262"/>
        <v>0</v>
      </c>
      <c r="U1906" s="9">
        <v>-3219.8</v>
      </c>
      <c r="V1906" s="9">
        <v>-435</v>
      </c>
      <c r="W1906" s="9">
        <v>0</v>
      </c>
      <c r="X1906" s="9">
        <v>-435</v>
      </c>
      <c r="Y1906" s="9">
        <f t="shared" si="267"/>
        <v>3654.8</v>
      </c>
      <c r="Z1906" s="9">
        <v>0</v>
      </c>
      <c r="AA1906" s="9">
        <f t="shared" si="268"/>
        <v>0</v>
      </c>
      <c r="AB1906" s="9">
        <v>2484.6899999999996</v>
      </c>
      <c r="AC1906" s="9">
        <f t="shared" si="263"/>
        <v>2919.6899999999996</v>
      </c>
      <c r="AD1906" s="9">
        <f t="shared" si="264"/>
        <v>0</v>
      </c>
    </row>
    <row r="1907" spans="1:30" x14ac:dyDescent="0.3">
      <c r="A1907" s="13" t="s">
        <v>30</v>
      </c>
      <c r="B1907" s="13" t="s">
        <v>2890</v>
      </c>
      <c r="C1907" s="8">
        <v>2100</v>
      </c>
      <c r="D1907" s="8">
        <v>210000229</v>
      </c>
      <c r="E1907" s="8">
        <v>0</v>
      </c>
      <c r="F1907" s="8" t="s">
        <v>3837</v>
      </c>
      <c r="G1907" s="8" t="s">
        <v>3838</v>
      </c>
      <c r="H1907" s="8" t="s">
        <v>309</v>
      </c>
      <c r="I1907" s="8">
        <v>100</v>
      </c>
      <c r="J1907" s="8">
        <v>9</v>
      </c>
      <c r="K1907" s="8">
        <v>6</v>
      </c>
      <c r="L1907" s="8" t="s">
        <v>293</v>
      </c>
      <c r="M1907" s="8" t="s">
        <v>53</v>
      </c>
      <c r="N1907" s="8"/>
      <c r="O1907" s="8" t="s">
        <v>38</v>
      </c>
      <c r="P1907" s="9">
        <v>8545.5</v>
      </c>
      <c r="Q1907" s="9">
        <v>0</v>
      </c>
      <c r="R1907" s="9">
        <f t="shared" si="266"/>
        <v>-8545.5</v>
      </c>
      <c r="S1907" s="9">
        <v>0</v>
      </c>
      <c r="T1907" s="9">
        <f t="shared" si="262"/>
        <v>0</v>
      </c>
      <c r="U1907" s="9">
        <v>-4480.16</v>
      </c>
      <c r="V1907" s="9">
        <v>-606</v>
      </c>
      <c r="W1907" s="9">
        <v>0</v>
      </c>
      <c r="X1907" s="9">
        <v>-606</v>
      </c>
      <c r="Y1907" s="9">
        <f t="shared" si="267"/>
        <v>5086.16</v>
      </c>
      <c r="Z1907" s="9">
        <v>0</v>
      </c>
      <c r="AA1907" s="9">
        <f t="shared" si="268"/>
        <v>0</v>
      </c>
      <c r="AB1907" s="9">
        <v>3459.34</v>
      </c>
      <c r="AC1907" s="9">
        <f t="shared" si="263"/>
        <v>4065.34</v>
      </c>
      <c r="AD1907" s="9">
        <f t="shared" si="264"/>
        <v>0</v>
      </c>
    </row>
    <row r="1908" spans="1:30" x14ac:dyDescent="0.3">
      <c r="A1908" s="13" t="s">
        <v>30</v>
      </c>
      <c r="B1908" s="13" t="s">
        <v>2890</v>
      </c>
      <c r="C1908" s="8">
        <v>2100</v>
      </c>
      <c r="D1908" s="8">
        <v>210000230</v>
      </c>
      <c r="E1908" s="8">
        <v>0</v>
      </c>
      <c r="F1908" s="8" t="s">
        <v>3839</v>
      </c>
      <c r="G1908" s="8" t="s">
        <v>3840</v>
      </c>
      <c r="H1908" s="8" t="s">
        <v>309</v>
      </c>
      <c r="I1908" s="8">
        <v>200</v>
      </c>
      <c r="J1908" s="8">
        <v>9</v>
      </c>
      <c r="K1908" s="8">
        <v>6</v>
      </c>
      <c r="L1908" s="8" t="s">
        <v>293</v>
      </c>
      <c r="M1908" s="8" t="s">
        <v>53</v>
      </c>
      <c r="N1908" s="8"/>
      <c r="O1908" s="8" t="s">
        <v>38</v>
      </c>
      <c r="P1908" s="9">
        <v>21344.75</v>
      </c>
      <c r="Q1908" s="9">
        <v>0</v>
      </c>
      <c r="R1908" s="9">
        <f t="shared" si="266"/>
        <v>-21344.75</v>
      </c>
      <c r="S1908" s="9">
        <v>0</v>
      </c>
      <c r="T1908" s="9">
        <f t="shared" si="262"/>
        <v>0</v>
      </c>
      <c r="U1908" s="9">
        <v>-11189.43</v>
      </c>
      <c r="V1908" s="9">
        <v>-1515</v>
      </c>
      <c r="W1908" s="9">
        <v>0</v>
      </c>
      <c r="X1908" s="9">
        <v>-1515</v>
      </c>
      <c r="Y1908" s="9">
        <f t="shared" si="267"/>
        <v>12704.43</v>
      </c>
      <c r="Z1908" s="9">
        <v>0</v>
      </c>
      <c r="AA1908" s="9">
        <f t="shared" si="268"/>
        <v>0</v>
      </c>
      <c r="AB1908" s="9">
        <v>8640.32</v>
      </c>
      <c r="AC1908" s="9">
        <f t="shared" si="263"/>
        <v>10155.32</v>
      </c>
      <c r="AD1908" s="9">
        <f t="shared" si="264"/>
        <v>0</v>
      </c>
    </row>
    <row r="1909" spans="1:30" x14ac:dyDescent="0.3">
      <c r="A1909" s="13" t="s">
        <v>30</v>
      </c>
      <c r="B1909" s="13" t="s">
        <v>2890</v>
      </c>
      <c r="C1909" s="8">
        <v>2100</v>
      </c>
      <c r="D1909" s="8">
        <v>210000231</v>
      </c>
      <c r="E1909" s="8">
        <v>0</v>
      </c>
      <c r="F1909" s="8" t="s">
        <v>3841</v>
      </c>
      <c r="G1909" s="8" t="s">
        <v>3842</v>
      </c>
      <c r="H1909" s="8" t="s">
        <v>309</v>
      </c>
      <c r="I1909" s="8">
        <v>300</v>
      </c>
      <c r="J1909" s="8">
        <v>9</v>
      </c>
      <c r="K1909" s="8">
        <v>6</v>
      </c>
      <c r="L1909" s="8" t="s">
        <v>293</v>
      </c>
      <c r="M1909" s="8" t="s">
        <v>53</v>
      </c>
      <c r="N1909" s="8"/>
      <c r="O1909" s="8" t="s">
        <v>38</v>
      </c>
      <c r="P1909" s="9">
        <v>7900.5</v>
      </c>
      <c r="Q1909" s="9">
        <v>0</v>
      </c>
      <c r="R1909" s="9">
        <f t="shared" si="266"/>
        <v>-7900.5</v>
      </c>
      <c r="S1909" s="9">
        <v>0</v>
      </c>
      <c r="T1909" s="9">
        <f t="shared" si="262"/>
        <v>0</v>
      </c>
      <c r="U1909" s="9">
        <v>-4142.09</v>
      </c>
      <c r="V1909" s="9">
        <v>-561</v>
      </c>
      <c r="W1909" s="9">
        <v>0</v>
      </c>
      <c r="X1909" s="9">
        <v>-561</v>
      </c>
      <c r="Y1909" s="9">
        <f t="shared" si="267"/>
        <v>4703.09</v>
      </c>
      <c r="Z1909" s="9">
        <v>0</v>
      </c>
      <c r="AA1909" s="9">
        <f t="shared" si="268"/>
        <v>0</v>
      </c>
      <c r="AB1909" s="9">
        <v>3197.41</v>
      </c>
      <c r="AC1909" s="9">
        <f t="shared" si="263"/>
        <v>3758.41</v>
      </c>
      <c r="AD1909" s="9">
        <f t="shared" si="264"/>
        <v>0</v>
      </c>
    </row>
    <row r="1910" spans="1:30" x14ac:dyDescent="0.3">
      <c r="A1910" s="13" t="s">
        <v>30</v>
      </c>
      <c r="B1910" s="13" t="s">
        <v>2890</v>
      </c>
      <c r="C1910" s="8">
        <v>2100</v>
      </c>
      <c r="D1910" s="8">
        <v>210000237</v>
      </c>
      <c r="E1910" s="8">
        <v>0</v>
      </c>
      <c r="F1910" s="8" t="s">
        <v>3843</v>
      </c>
      <c r="G1910" s="8" t="s">
        <v>3844</v>
      </c>
      <c r="H1910" s="8" t="s">
        <v>309</v>
      </c>
      <c r="I1910" s="8">
        <v>305</v>
      </c>
      <c r="J1910" s="8">
        <v>9</v>
      </c>
      <c r="K1910" s="8">
        <v>6</v>
      </c>
      <c r="L1910" s="8" t="s">
        <v>3845</v>
      </c>
      <c r="M1910" s="8" t="s">
        <v>53</v>
      </c>
      <c r="N1910" s="8"/>
      <c r="O1910" s="8" t="s">
        <v>38</v>
      </c>
      <c r="P1910" s="9">
        <v>4183.08</v>
      </c>
      <c r="Q1910" s="9">
        <v>0</v>
      </c>
      <c r="R1910" s="9">
        <f t="shared" si="266"/>
        <v>-4183.08</v>
      </c>
      <c r="S1910" s="9">
        <v>0</v>
      </c>
      <c r="T1910" s="9">
        <f t="shared" si="262"/>
        <v>0</v>
      </c>
      <c r="U1910" s="9">
        <v>-2190.04</v>
      </c>
      <c r="V1910" s="9">
        <v>-297</v>
      </c>
      <c r="W1910" s="9">
        <v>0</v>
      </c>
      <c r="X1910" s="9">
        <v>-297</v>
      </c>
      <c r="Y1910" s="9">
        <f t="shared" si="267"/>
        <v>2487.04</v>
      </c>
      <c r="Z1910" s="9">
        <v>0</v>
      </c>
      <c r="AA1910" s="9">
        <f t="shared" si="268"/>
        <v>0</v>
      </c>
      <c r="AB1910" s="9">
        <v>1696.04</v>
      </c>
      <c r="AC1910" s="9">
        <f t="shared" si="263"/>
        <v>1993.04</v>
      </c>
      <c r="AD1910" s="9">
        <f t="shared" si="264"/>
        <v>0</v>
      </c>
    </row>
    <row r="1911" spans="1:30" x14ac:dyDescent="0.3">
      <c r="A1911" s="13" t="s">
        <v>30</v>
      </c>
      <c r="B1911" s="13" t="s">
        <v>2890</v>
      </c>
      <c r="C1911" s="8">
        <v>2100</v>
      </c>
      <c r="D1911" s="8">
        <v>210000238</v>
      </c>
      <c r="E1911" s="8">
        <v>0</v>
      </c>
      <c r="F1911" s="8" t="s">
        <v>3846</v>
      </c>
      <c r="G1911" s="8" t="s">
        <v>3847</v>
      </c>
      <c r="H1911" s="8" t="s">
        <v>309</v>
      </c>
      <c r="I1911" s="8">
        <v>100</v>
      </c>
      <c r="J1911" s="8">
        <v>9</v>
      </c>
      <c r="K1911" s="8">
        <v>6</v>
      </c>
      <c r="L1911" s="8" t="s">
        <v>3845</v>
      </c>
      <c r="M1911" s="8" t="s">
        <v>53</v>
      </c>
      <c r="N1911" s="8"/>
      <c r="O1911" s="8" t="s">
        <v>38</v>
      </c>
      <c r="P1911" s="9">
        <v>6541</v>
      </c>
      <c r="Q1911" s="9">
        <v>0</v>
      </c>
      <c r="R1911" s="9">
        <f t="shared" si="266"/>
        <v>-6541</v>
      </c>
      <c r="S1911" s="9">
        <v>0</v>
      </c>
      <c r="T1911" s="9">
        <f t="shared" si="262"/>
        <v>0</v>
      </c>
      <c r="U1911" s="9">
        <v>-3425.87</v>
      </c>
      <c r="V1911" s="9">
        <v>-465</v>
      </c>
      <c r="W1911" s="9">
        <v>0</v>
      </c>
      <c r="X1911" s="9">
        <v>-465</v>
      </c>
      <c r="Y1911" s="9">
        <f t="shared" si="267"/>
        <v>3890.87</v>
      </c>
      <c r="Z1911" s="9">
        <v>0</v>
      </c>
      <c r="AA1911" s="9">
        <f t="shared" si="268"/>
        <v>0</v>
      </c>
      <c r="AB1911" s="9">
        <v>2650.13</v>
      </c>
      <c r="AC1911" s="9">
        <f t="shared" si="263"/>
        <v>3115.13</v>
      </c>
      <c r="AD1911" s="9">
        <f t="shared" si="264"/>
        <v>0</v>
      </c>
    </row>
    <row r="1912" spans="1:30" x14ac:dyDescent="0.3">
      <c r="A1912" s="13" t="s">
        <v>30</v>
      </c>
      <c r="B1912" s="13" t="s">
        <v>2890</v>
      </c>
      <c r="C1912" s="8">
        <v>2100</v>
      </c>
      <c r="D1912" s="8">
        <v>210000240</v>
      </c>
      <c r="E1912" s="8">
        <v>0</v>
      </c>
      <c r="F1912" s="8" t="s">
        <v>3848</v>
      </c>
      <c r="G1912" s="8" t="s">
        <v>3849</v>
      </c>
      <c r="H1912" s="8" t="s">
        <v>309</v>
      </c>
      <c r="I1912" s="8">
        <v>34</v>
      </c>
      <c r="J1912" s="8">
        <v>9</v>
      </c>
      <c r="K1912" s="8">
        <v>6</v>
      </c>
      <c r="L1912" s="8" t="s">
        <v>3845</v>
      </c>
      <c r="M1912" s="8" t="s">
        <v>53</v>
      </c>
      <c r="N1912" s="8"/>
      <c r="O1912" s="8" t="s">
        <v>38</v>
      </c>
      <c r="P1912" s="9">
        <v>9163.7999999999993</v>
      </c>
      <c r="Q1912" s="9">
        <v>0</v>
      </c>
      <c r="R1912" s="9">
        <f t="shared" si="266"/>
        <v>-9163.7999999999993</v>
      </c>
      <c r="S1912" s="9">
        <v>0</v>
      </c>
      <c r="T1912" s="9">
        <f t="shared" si="262"/>
        <v>0</v>
      </c>
      <c r="U1912" s="9">
        <v>-4797.9399999999996</v>
      </c>
      <c r="V1912" s="9">
        <v>-651</v>
      </c>
      <c r="W1912" s="9">
        <v>0</v>
      </c>
      <c r="X1912" s="9">
        <v>-651</v>
      </c>
      <c r="Y1912" s="9">
        <f t="shared" si="267"/>
        <v>5448.94</v>
      </c>
      <c r="Z1912" s="9">
        <v>0</v>
      </c>
      <c r="AA1912" s="9">
        <f t="shared" si="268"/>
        <v>0</v>
      </c>
      <c r="AB1912" s="9">
        <v>3714.8599999999997</v>
      </c>
      <c r="AC1912" s="9">
        <f t="shared" si="263"/>
        <v>4365.8599999999997</v>
      </c>
      <c r="AD1912" s="9">
        <f t="shared" si="264"/>
        <v>0</v>
      </c>
    </row>
    <row r="1913" spans="1:30" x14ac:dyDescent="0.3">
      <c r="A1913" s="13" t="s">
        <v>30</v>
      </c>
      <c r="B1913" s="13" t="s">
        <v>2890</v>
      </c>
      <c r="C1913" s="8">
        <v>2100</v>
      </c>
      <c r="D1913" s="8">
        <v>210000241</v>
      </c>
      <c r="E1913" s="8">
        <v>0</v>
      </c>
      <c r="F1913" s="8" t="s">
        <v>3850</v>
      </c>
      <c r="G1913" s="8" t="s">
        <v>3851</v>
      </c>
      <c r="H1913" s="8" t="s">
        <v>309</v>
      </c>
      <c r="I1913" s="8">
        <v>4</v>
      </c>
      <c r="J1913" s="8">
        <v>9</v>
      </c>
      <c r="K1913" s="8">
        <v>6</v>
      </c>
      <c r="L1913" s="8" t="s">
        <v>3845</v>
      </c>
      <c r="M1913" s="8" t="s">
        <v>53</v>
      </c>
      <c r="N1913" s="8"/>
      <c r="O1913" s="8" t="s">
        <v>38</v>
      </c>
      <c r="P1913" s="9">
        <v>1754.14</v>
      </c>
      <c r="Q1913" s="9">
        <v>0</v>
      </c>
      <c r="R1913" s="9">
        <f t="shared" si="266"/>
        <v>-1754.14</v>
      </c>
      <c r="S1913" s="9">
        <v>0</v>
      </c>
      <c r="T1913" s="9">
        <f t="shared" si="262"/>
        <v>0</v>
      </c>
      <c r="U1913" s="9">
        <v>-917.66</v>
      </c>
      <c r="V1913" s="9">
        <v>-125</v>
      </c>
      <c r="W1913" s="9">
        <v>0</v>
      </c>
      <c r="X1913" s="9">
        <v>-125</v>
      </c>
      <c r="Y1913" s="9">
        <f t="shared" si="267"/>
        <v>1042.6599999999999</v>
      </c>
      <c r="Z1913" s="9">
        <v>0</v>
      </c>
      <c r="AA1913" s="9">
        <f t="shared" si="268"/>
        <v>0</v>
      </c>
      <c r="AB1913" s="9">
        <v>711.48000000000025</v>
      </c>
      <c r="AC1913" s="9">
        <f t="shared" si="263"/>
        <v>836.48000000000013</v>
      </c>
      <c r="AD1913" s="9">
        <f t="shared" si="264"/>
        <v>0</v>
      </c>
    </row>
    <row r="1914" spans="1:30" x14ac:dyDescent="0.3">
      <c r="A1914" s="13" t="s">
        <v>30</v>
      </c>
      <c r="B1914" s="13" t="s">
        <v>2890</v>
      </c>
      <c r="C1914" s="8">
        <v>2100</v>
      </c>
      <c r="D1914" s="8">
        <v>210000242</v>
      </c>
      <c r="E1914" s="8">
        <v>0</v>
      </c>
      <c r="F1914" s="8" t="s">
        <v>3852</v>
      </c>
      <c r="G1914" s="8" t="s">
        <v>3853</v>
      </c>
      <c r="H1914" s="8" t="s">
        <v>309</v>
      </c>
      <c r="I1914" s="8">
        <v>17</v>
      </c>
      <c r="J1914" s="8">
        <v>9</v>
      </c>
      <c r="K1914" s="8">
        <v>6</v>
      </c>
      <c r="L1914" s="8" t="s">
        <v>3845</v>
      </c>
      <c r="M1914" s="8" t="s">
        <v>53</v>
      </c>
      <c r="N1914" s="8"/>
      <c r="O1914" s="8" t="s">
        <v>38</v>
      </c>
      <c r="P1914" s="9">
        <v>12262.95</v>
      </c>
      <c r="Q1914" s="9">
        <v>0</v>
      </c>
      <c r="R1914" s="9">
        <f t="shared" si="266"/>
        <v>-12262.95</v>
      </c>
      <c r="S1914" s="9">
        <v>0</v>
      </c>
      <c r="T1914" s="9">
        <f t="shared" si="262"/>
        <v>0</v>
      </c>
      <c r="U1914" s="9">
        <v>-6422.81</v>
      </c>
      <c r="V1914" s="9">
        <v>-871</v>
      </c>
      <c r="W1914" s="9">
        <v>0</v>
      </c>
      <c r="X1914" s="9">
        <v>-871</v>
      </c>
      <c r="Y1914" s="9">
        <f t="shared" si="267"/>
        <v>7293.81</v>
      </c>
      <c r="Z1914" s="9">
        <v>0</v>
      </c>
      <c r="AA1914" s="9">
        <f t="shared" si="268"/>
        <v>0</v>
      </c>
      <c r="AB1914" s="9">
        <v>4969.1400000000003</v>
      </c>
      <c r="AC1914" s="9">
        <f t="shared" si="263"/>
        <v>5840.14</v>
      </c>
      <c r="AD1914" s="9">
        <f t="shared" si="264"/>
        <v>0</v>
      </c>
    </row>
    <row r="1915" spans="1:30" x14ac:dyDescent="0.3">
      <c r="A1915" s="13" t="s">
        <v>30</v>
      </c>
      <c r="B1915" s="13" t="s">
        <v>2890</v>
      </c>
      <c r="C1915" s="8">
        <v>2100</v>
      </c>
      <c r="D1915" s="8">
        <v>210000243</v>
      </c>
      <c r="E1915" s="8">
        <v>0</v>
      </c>
      <c r="F1915" s="8" t="s">
        <v>3854</v>
      </c>
      <c r="G1915" s="8" t="s">
        <v>3855</v>
      </c>
      <c r="H1915" s="8" t="s">
        <v>309</v>
      </c>
      <c r="I1915" s="8">
        <v>17</v>
      </c>
      <c r="J1915" s="8">
        <v>9</v>
      </c>
      <c r="K1915" s="8">
        <v>6</v>
      </c>
      <c r="L1915" s="8" t="s">
        <v>3845</v>
      </c>
      <c r="M1915" s="8" t="s">
        <v>53</v>
      </c>
      <c r="N1915" s="8"/>
      <c r="O1915" s="8" t="s">
        <v>38</v>
      </c>
      <c r="P1915" s="9">
        <v>5839.5</v>
      </c>
      <c r="Q1915" s="9">
        <v>0</v>
      </c>
      <c r="R1915" s="9">
        <f t="shared" si="266"/>
        <v>-5839.5</v>
      </c>
      <c r="S1915" s="9">
        <v>0</v>
      </c>
      <c r="T1915" s="9">
        <f t="shared" si="262"/>
        <v>0</v>
      </c>
      <c r="U1915" s="9">
        <v>-3056.81</v>
      </c>
      <c r="V1915" s="9">
        <v>-415</v>
      </c>
      <c r="W1915" s="9">
        <v>0</v>
      </c>
      <c r="X1915" s="9">
        <v>-415</v>
      </c>
      <c r="Y1915" s="9">
        <f t="shared" si="267"/>
        <v>3471.81</v>
      </c>
      <c r="Z1915" s="9">
        <v>0</v>
      </c>
      <c r="AA1915" s="9">
        <f t="shared" si="268"/>
        <v>0</v>
      </c>
      <c r="AB1915" s="9">
        <v>2367.69</v>
      </c>
      <c r="AC1915" s="9">
        <f t="shared" si="263"/>
        <v>2782.69</v>
      </c>
      <c r="AD1915" s="9">
        <f t="shared" si="264"/>
        <v>0</v>
      </c>
    </row>
    <row r="1916" spans="1:30" x14ac:dyDescent="0.3">
      <c r="A1916" s="13" t="s">
        <v>30</v>
      </c>
      <c r="B1916" s="13" t="s">
        <v>2890</v>
      </c>
      <c r="C1916" s="8">
        <v>2100</v>
      </c>
      <c r="D1916" s="8">
        <v>210000254</v>
      </c>
      <c r="E1916" s="8">
        <v>0</v>
      </c>
      <c r="F1916" s="8" t="s">
        <v>3856</v>
      </c>
      <c r="G1916" s="8" t="s">
        <v>3857</v>
      </c>
      <c r="H1916" s="8" t="s">
        <v>309</v>
      </c>
      <c r="I1916" s="8">
        <v>1</v>
      </c>
      <c r="J1916" s="8">
        <v>9</v>
      </c>
      <c r="K1916" s="8">
        <v>5</v>
      </c>
      <c r="L1916" s="8" t="s">
        <v>1301</v>
      </c>
      <c r="M1916" s="8" t="s">
        <v>53</v>
      </c>
      <c r="N1916" s="8"/>
      <c r="O1916" s="8" t="s">
        <v>38</v>
      </c>
      <c r="P1916" s="9">
        <v>12949</v>
      </c>
      <c r="Q1916" s="9">
        <v>0</v>
      </c>
      <c r="R1916" s="9">
        <f t="shared" si="266"/>
        <v>-12949</v>
      </c>
      <c r="S1916" s="9">
        <v>0</v>
      </c>
      <c r="T1916" s="9">
        <f t="shared" si="262"/>
        <v>0</v>
      </c>
      <c r="U1916" s="9">
        <v>-6866.5</v>
      </c>
      <c r="V1916" s="9">
        <v>-923</v>
      </c>
      <c r="W1916" s="9">
        <v>0</v>
      </c>
      <c r="X1916" s="9">
        <v>-923</v>
      </c>
      <c r="Y1916" s="9">
        <f t="shared" si="267"/>
        <v>7789.5</v>
      </c>
      <c r="Z1916" s="9">
        <v>0</v>
      </c>
      <c r="AA1916" s="9">
        <f t="shared" si="268"/>
        <v>0</v>
      </c>
      <c r="AB1916" s="9">
        <v>5159.5</v>
      </c>
      <c r="AC1916" s="9">
        <f t="shared" si="263"/>
        <v>6082.5</v>
      </c>
      <c r="AD1916" s="9">
        <f t="shared" si="264"/>
        <v>0</v>
      </c>
    </row>
    <row r="1917" spans="1:30" x14ac:dyDescent="0.3">
      <c r="A1917" s="13" t="s">
        <v>30</v>
      </c>
      <c r="B1917" s="13" t="s">
        <v>2890</v>
      </c>
      <c r="C1917" s="8">
        <v>2100</v>
      </c>
      <c r="D1917" s="8">
        <v>210000258</v>
      </c>
      <c r="E1917" s="8">
        <v>0</v>
      </c>
      <c r="F1917" s="8" t="s">
        <v>3858</v>
      </c>
      <c r="G1917" s="8" t="s">
        <v>3859</v>
      </c>
      <c r="H1917" s="8" t="s">
        <v>309</v>
      </c>
      <c r="I1917" s="8">
        <v>1</v>
      </c>
      <c r="J1917" s="8">
        <v>9</v>
      </c>
      <c r="K1917" s="8">
        <v>6</v>
      </c>
      <c r="L1917" s="8" t="s">
        <v>2627</v>
      </c>
      <c r="M1917" s="8" t="s">
        <v>53</v>
      </c>
      <c r="N1917" s="8"/>
      <c r="O1917" s="8" t="s">
        <v>38</v>
      </c>
      <c r="P1917" s="9">
        <v>176892.75</v>
      </c>
      <c r="Q1917" s="9">
        <v>0</v>
      </c>
      <c r="R1917" s="9">
        <f t="shared" si="266"/>
        <v>-176892.75</v>
      </c>
      <c r="S1917" s="9">
        <v>0</v>
      </c>
      <c r="T1917" s="9">
        <f t="shared" si="262"/>
        <v>0</v>
      </c>
      <c r="U1917" s="9">
        <v>-92109.82</v>
      </c>
      <c r="V1917" s="9">
        <v>-12656</v>
      </c>
      <c r="W1917" s="9">
        <v>0</v>
      </c>
      <c r="X1917" s="9">
        <v>-12656</v>
      </c>
      <c r="Y1917" s="9">
        <f t="shared" si="267"/>
        <v>104765.82</v>
      </c>
      <c r="Z1917" s="9">
        <v>0</v>
      </c>
      <c r="AA1917" s="9">
        <f t="shared" si="268"/>
        <v>0</v>
      </c>
      <c r="AB1917" s="9">
        <v>72126.929999999993</v>
      </c>
      <c r="AC1917" s="9">
        <f t="shared" si="263"/>
        <v>84782.93</v>
      </c>
      <c r="AD1917" s="9">
        <f t="shared" si="264"/>
        <v>0</v>
      </c>
    </row>
    <row r="1918" spans="1:30" x14ac:dyDescent="0.3">
      <c r="A1918" s="13" t="s">
        <v>30</v>
      </c>
      <c r="B1918" s="13" t="s">
        <v>2890</v>
      </c>
      <c r="C1918" s="8">
        <v>2100</v>
      </c>
      <c r="D1918" s="8">
        <v>210000287</v>
      </c>
      <c r="E1918" s="8">
        <v>0</v>
      </c>
      <c r="F1918" s="8" t="s">
        <v>3860</v>
      </c>
      <c r="G1918" s="8" t="s">
        <v>330</v>
      </c>
      <c r="H1918" s="8" t="s">
        <v>309</v>
      </c>
      <c r="I1918" s="8">
        <v>1</v>
      </c>
      <c r="J1918" s="8">
        <v>10</v>
      </c>
      <c r="K1918" s="8">
        <v>0</v>
      </c>
      <c r="L1918" s="8" t="s">
        <v>73</v>
      </c>
      <c r="M1918" s="8" t="s">
        <v>3861</v>
      </c>
      <c r="N1918" s="8"/>
      <c r="O1918" s="8" t="s">
        <v>38</v>
      </c>
      <c r="P1918" s="9">
        <v>21590.09</v>
      </c>
      <c r="Q1918" s="9">
        <v>0</v>
      </c>
      <c r="R1918" s="9">
        <f t="shared" si="266"/>
        <v>-21590.09</v>
      </c>
      <c r="S1918" s="9">
        <v>0</v>
      </c>
      <c r="T1918" s="9">
        <f t="shared" si="262"/>
        <v>0</v>
      </c>
      <c r="U1918" s="9">
        <v>-10084</v>
      </c>
      <c r="V1918" s="9">
        <v>-1538</v>
      </c>
      <c r="W1918" s="9">
        <v>0</v>
      </c>
      <c r="X1918" s="9">
        <v>-1538</v>
      </c>
      <c r="Y1918" s="9">
        <f t="shared" si="267"/>
        <v>11622</v>
      </c>
      <c r="Z1918" s="9">
        <v>0</v>
      </c>
      <c r="AA1918" s="9">
        <f t="shared" si="268"/>
        <v>0</v>
      </c>
      <c r="AB1918" s="9">
        <v>9968.09</v>
      </c>
      <c r="AC1918" s="9">
        <f t="shared" si="263"/>
        <v>11506.09</v>
      </c>
      <c r="AD1918" s="9">
        <f t="shared" si="264"/>
        <v>0</v>
      </c>
    </row>
    <row r="1919" spans="1:30" x14ac:dyDescent="0.3">
      <c r="A1919" s="13" t="s">
        <v>30</v>
      </c>
      <c r="B1919" s="13" t="s">
        <v>2890</v>
      </c>
      <c r="C1919" s="8">
        <v>2100</v>
      </c>
      <c r="D1919" s="8">
        <v>210000308</v>
      </c>
      <c r="E1919" s="8">
        <v>0</v>
      </c>
      <c r="F1919" s="8" t="s">
        <v>3862</v>
      </c>
      <c r="G1919" s="8" t="s">
        <v>3863</v>
      </c>
      <c r="H1919" s="8" t="s">
        <v>309</v>
      </c>
      <c r="I1919" s="8">
        <v>60</v>
      </c>
      <c r="J1919" s="8">
        <v>10</v>
      </c>
      <c r="K1919" s="8">
        <v>0</v>
      </c>
      <c r="L1919" s="8" t="s">
        <v>1046</v>
      </c>
      <c r="M1919" s="8" t="s">
        <v>1043</v>
      </c>
      <c r="N1919" s="8"/>
      <c r="O1919" s="8" t="s">
        <v>38</v>
      </c>
      <c r="P1919" s="9">
        <v>162831.6</v>
      </c>
      <c r="Q1919" s="9">
        <v>0</v>
      </c>
      <c r="R1919" s="9">
        <f t="shared" si="266"/>
        <v>-162831.6</v>
      </c>
      <c r="S1919" s="9">
        <v>0</v>
      </c>
      <c r="T1919" s="9">
        <f t="shared" si="262"/>
        <v>0</v>
      </c>
      <c r="U1919" s="9">
        <v>-71624</v>
      </c>
      <c r="V1919" s="9">
        <v>-11655</v>
      </c>
      <c r="W1919" s="9">
        <v>0</v>
      </c>
      <c r="X1919" s="9">
        <v>-11655</v>
      </c>
      <c r="Y1919" s="9">
        <f t="shared" si="267"/>
        <v>83279</v>
      </c>
      <c r="Z1919" s="9">
        <v>0</v>
      </c>
      <c r="AA1919" s="9">
        <f t="shared" si="268"/>
        <v>0</v>
      </c>
      <c r="AB1919" s="9">
        <v>79552.600000000006</v>
      </c>
      <c r="AC1919" s="9">
        <f t="shared" si="263"/>
        <v>91207.6</v>
      </c>
      <c r="AD1919" s="9">
        <f t="shared" si="264"/>
        <v>0</v>
      </c>
    </row>
    <row r="1920" spans="1:30" x14ac:dyDescent="0.3">
      <c r="A1920" s="13" t="s">
        <v>30</v>
      </c>
      <c r="B1920" s="13" t="s">
        <v>2890</v>
      </c>
      <c r="C1920" s="8">
        <v>2100</v>
      </c>
      <c r="D1920" s="8">
        <v>210000309</v>
      </c>
      <c r="E1920" s="8">
        <v>0</v>
      </c>
      <c r="F1920" s="8" t="s">
        <v>3864</v>
      </c>
      <c r="G1920" s="8" t="s">
        <v>3865</v>
      </c>
      <c r="H1920" s="8" t="s">
        <v>309</v>
      </c>
      <c r="I1920" s="8">
        <v>30</v>
      </c>
      <c r="J1920" s="8">
        <v>10</v>
      </c>
      <c r="K1920" s="8">
        <v>0</v>
      </c>
      <c r="L1920" s="8" t="s">
        <v>1046</v>
      </c>
      <c r="M1920" s="8" t="s">
        <v>1043</v>
      </c>
      <c r="N1920" s="8"/>
      <c r="O1920" s="8" t="s">
        <v>38</v>
      </c>
      <c r="P1920" s="9">
        <v>7849.65</v>
      </c>
      <c r="Q1920" s="9">
        <v>0</v>
      </c>
      <c r="R1920" s="9">
        <f t="shared" si="266"/>
        <v>-7849.65</v>
      </c>
      <c r="S1920" s="9">
        <v>0</v>
      </c>
      <c r="T1920" s="9">
        <f t="shared" si="262"/>
        <v>0</v>
      </c>
      <c r="U1920" s="9">
        <v>-3454</v>
      </c>
      <c r="V1920" s="9">
        <v>-562</v>
      </c>
      <c r="W1920" s="9">
        <v>0</v>
      </c>
      <c r="X1920" s="9">
        <v>-562</v>
      </c>
      <c r="Y1920" s="9">
        <f t="shared" si="267"/>
        <v>4016</v>
      </c>
      <c r="Z1920" s="9">
        <v>0</v>
      </c>
      <c r="AA1920" s="9">
        <f t="shared" si="268"/>
        <v>0</v>
      </c>
      <c r="AB1920" s="9">
        <v>3833.6499999999996</v>
      </c>
      <c r="AC1920" s="9">
        <f t="shared" si="263"/>
        <v>4395.6499999999996</v>
      </c>
      <c r="AD1920" s="9">
        <f t="shared" si="264"/>
        <v>0</v>
      </c>
    </row>
    <row r="1921" spans="1:30" x14ac:dyDescent="0.3">
      <c r="A1921" s="13" t="s">
        <v>30</v>
      </c>
      <c r="B1921" s="13" t="s">
        <v>2890</v>
      </c>
      <c r="C1921" s="8">
        <v>2100</v>
      </c>
      <c r="D1921" s="8">
        <v>210000352</v>
      </c>
      <c r="E1921" s="8">
        <v>0</v>
      </c>
      <c r="F1921" s="8" t="s">
        <v>3866</v>
      </c>
      <c r="G1921" s="8" t="s">
        <v>3867</v>
      </c>
      <c r="H1921" s="8" t="s">
        <v>309</v>
      </c>
      <c r="I1921" s="8">
        <v>25</v>
      </c>
      <c r="J1921" s="8">
        <v>10</v>
      </c>
      <c r="K1921" s="8">
        <v>0</v>
      </c>
      <c r="L1921" s="8" t="s">
        <v>172</v>
      </c>
      <c r="M1921" s="8" t="s">
        <v>3868</v>
      </c>
      <c r="N1921" s="8"/>
      <c r="O1921" s="8" t="s">
        <v>38</v>
      </c>
      <c r="P1921" s="9">
        <v>6541.56</v>
      </c>
      <c r="Q1921" s="9">
        <v>0</v>
      </c>
      <c r="R1921" s="9">
        <f t="shared" si="266"/>
        <v>-6541.56</v>
      </c>
      <c r="S1921" s="9">
        <v>0</v>
      </c>
      <c r="T1921" s="9">
        <f t="shared" si="262"/>
        <v>0</v>
      </c>
      <c r="U1921" s="9">
        <v>-2804</v>
      </c>
      <c r="V1921" s="9">
        <v>-468</v>
      </c>
      <c r="W1921" s="9">
        <v>0</v>
      </c>
      <c r="X1921" s="9">
        <v>-468</v>
      </c>
      <c r="Y1921" s="9">
        <f t="shared" si="267"/>
        <v>3272</v>
      </c>
      <c r="Z1921" s="9">
        <v>0</v>
      </c>
      <c r="AA1921" s="9">
        <f t="shared" si="268"/>
        <v>0</v>
      </c>
      <c r="AB1921" s="9">
        <v>3269.5600000000004</v>
      </c>
      <c r="AC1921" s="9">
        <f t="shared" si="263"/>
        <v>3737.5600000000004</v>
      </c>
      <c r="AD1921" s="9">
        <f t="shared" si="264"/>
        <v>0</v>
      </c>
    </row>
    <row r="1922" spans="1:30" x14ac:dyDescent="0.3">
      <c r="A1922" s="13" t="s">
        <v>30</v>
      </c>
      <c r="B1922" s="13" t="s">
        <v>2890</v>
      </c>
      <c r="C1922" s="8">
        <v>2100</v>
      </c>
      <c r="D1922" s="8">
        <v>210000353</v>
      </c>
      <c r="E1922" s="8">
        <v>0</v>
      </c>
      <c r="F1922" s="8" t="s">
        <v>3869</v>
      </c>
      <c r="G1922" s="8" t="s">
        <v>3870</v>
      </c>
      <c r="H1922" s="8" t="s">
        <v>309</v>
      </c>
      <c r="I1922" s="8">
        <v>33</v>
      </c>
      <c r="J1922" s="8">
        <v>10</v>
      </c>
      <c r="K1922" s="8">
        <v>0</v>
      </c>
      <c r="L1922" s="8" t="s">
        <v>172</v>
      </c>
      <c r="M1922" s="8" t="s">
        <v>3868</v>
      </c>
      <c r="N1922" s="8"/>
      <c r="O1922" s="8" t="s">
        <v>38</v>
      </c>
      <c r="P1922" s="9">
        <v>139599.51</v>
      </c>
      <c r="Q1922" s="9">
        <v>0</v>
      </c>
      <c r="R1922" s="9">
        <f t="shared" si="266"/>
        <v>-139599.51</v>
      </c>
      <c r="S1922" s="9">
        <v>0</v>
      </c>
      <c r="T1922" s="9">
        <f t="shared" si="262"/>
        <v>0</v>
      </c>
      <c r="U1922" s="9">
        <v>-59842</v>
      </c>
      <c r="V1922" s="9">
        <v>-9992</v>
      </c>
      <c r="W1922" s="9">
        <v>0</v>
      </c>
      <c r="X1922" s="9">
        <v>-9992</v>
      </c>
      <c r="Y1922" s="9">
        <f t="shared" si="267"/>
        <v>69834</v>
      </c>
      <c r="Z1922" s="9">
        <v>0</v>
      </c>
      <c r="AA1922" s="9">
        <f t="shared" si="268"/>
        <v>0</v>
      </c>
      <c r="AB1922" s="9">
        <v>69765.510000000009</v>
      </c>
      <c r="AC1922" s="9">
        <f t="shared" si="263"/>
        <v>79757.510000000009</v>
      </c>
      <c r="AD1922" s="9">
        <f t="shared" si="264"/>
        <v>0</v>
      </c>
    </row>
    <row r="1923" spans="1:30" x14ac:dyDescent="0.3">
      <c r="A1923" s="13" t="s">
        <v>30</v>
      </c>
      <c r="B1923" s="13" t="s">
        <v>2890</v>
      </c>
      <c r="C1923" s="8">
        <v>2100</v>
      </c>
      <c r="D1923" s="8">
        <v>210000375</v>
      </c>
      <c r="E1923" s="8">
        <v>0</v>
      </c>
      <c r="F1923" s="8" t="s">
        <v>3871</v>
      </c>
      <c r="G1923" s="8" t="s">
        <v>3872</v>
      </c>
      <c r="H1923" s="8" t="s">
        <v>309</v>
      </c>
      <c r="I1923" s="8">
        <v>35</v>
      </c>
      <c r="J1923" s="8">
        <v>10</v>
      </c>
      <c r="K1923" s="8">
        <v>0</v>
      </c>
      <c r="L1923" s="8" t="s">
        <v>1059</v>
      </c>
      <c r="M1923" s="8" t="s">
        <v>3873</v>
      </c>
      <c r="N1923" s="8"/>
      <c r="O1923" s="8" t="s">
        <v>38</v>
      </c>
      <c r="P1923" s="9">
        <v>118755</v>
      </c>
      <c r="Q1923" s="9">
        <v>0</v>
      </c>
      <c r="R1923" s="9">
        <f t="shared" si="266"/>
        <v>-118755</v>
      </c>
      <c r="S1923" s="9">
        <v>0</v>
      </c>
      <c r="T1923" s="9">
        <f t="shared" si="262"/>
        <v>0</v>
      </c>
      <c r="U1923" s="9">
        <v>-48033</v>
      </c>
      <c r="V1923" s="9">
        <v>-8500</v>
      </c>
      <c r="W1923" s="9">
        <v>0</v>
      </c>
      <c r="X1923" s="9">
        <v>-8500</v>
      </c>
      <c r="Y1923" s="9">
        <f t="shared" si="267"/>
        <v>56533</v>
      </c>
      <c r="Z1923" s="9">
        <v>0</v>
      </c>
      <c r="AA1923" s="9">
        <f t="shared" si="268"/>
        <v>0</v>
      </c>
      <c r="AB1923" s="9">
        <v>62222</v>
      </c>
      <c r="AC1923" s="9">
        <f t="shared" si="263"/>
        <v>70722</v>
      </c>
      <c r="AD1923" s="9">
        <f t="shared" si="264"/>
        <v>0</v>
      </c>
    </row>
    <row r="1924" spans="1:30" x14ac:dyDescent="0.3">
      <c r="A1924" s="13" t="s">
        <v>30</v>
      </c>
      <c r="B1924" s="13" t="s">
        <v>2890</v>
      </c>
      <c r="C1924" s="8">
        <v>2100</v>
      </c>
      <c r="D1924" s="8">
        <v>210000393</v>
      </c>
      <c r="E1924" s="8">
        <v>0</v>
      </c>
      <c r="F1924" s="8" t="s">
        <v>3874</v>
      </c>
      <c r="G1924" s="8" t="s">
        <v>3875</v>
      </c>
      <c r="H1924" s="8" t="s">
        <v>309</v>
      </c>
      <c r="I1924" s="8">
        <v>1</v>
      </c>
      <c r="J1924" s="8">
        <v>10</v>
      </c>
      <c r="K1924" s="8">
        <v>0</v>
      </c>
      <c r="L1924" s="8" t="s">
        <v>416</v>
      </c>
      <c r="M1924" s="8" t="s">
        <v>3876</v>
      </c>
      <c r="N1924" s="8"/>
      <c r="O1924" s="8" t="s">
        <v>38</v>
      </c>
      <c r="P1924" s="9">
        <v>319133.40999999997</v>
      </c>
      <c r="Q1924" s="9">
        <v>0</v>
      </c>
      <c r="R1924" s="9">
        <f t="shared" si="266"/>
        <v>-319133.40999999997</v>
      </c>
      <c r="S1924" s="9">
        <v>0</v>
      </c>
      <c r="T1924" s="9">
        <f t="shared" si="262"/>
        <v>0</v>
      </c>
      <c r="U1924" s="9">
        <v>-126172</v>
      </c>
      <c r="V1924" s="9">
        <v>-22842</v>
      </c>
      <c r="W1924" s="9">
        <v>0</v>
      </c>
      <c r="X1924" s="9">
        <v>-22842</v>
      </c>
      <c r="Y1924" s="9">
        <f t="shared" si="267"/>
        <v>149014</v>
      </c>
      <c r="Z1924" s="9">
        <v>0</v>
      </c>
      <c r="AA1924" s="9">
        <f t="shared" si="268"/>
        <v>0</v>
      </c>
      <c r="AB1924" s="9">
        <v>170119.40999999997</v>
      </c>
      <c r="AC1924" s="9">
        <f t="shared" si="263"/>
        <v>192961.40999999997</v>
      </c>
      <c r="AD1924" s="9">
        <f t="shared" si="264"/>
        <v>0</v>
      </c>
    </row>
    <row r="1925" spans="1:30" x14ac:dyDescent="0.3">
      <c r="A1925" s="13" t="s">
        <v>30</v>
      </c>
      <c r="B1925" s="13" t="s">
        <v>2890</v>
      </c>
      <c r="C1925" s="8">
        <v>2100</v>
      </c>
      <c r="D1925" s="8">
        <v>210000394</v>
      </c>
      <c r="E1925" s="8">
        <v>0</v>
      </c>
      <c r="F1925" s="8" t="s">
        <v>3877</v>
      </c>
      <c r="G1925" s="8" t="s">
        <v>673</v>
      </c>
      <c r="H1925" s="8" t="s">
        <v>309</v>
      </c>
      <c r="I1925" s="8">
        <v>1</v>
      </c>
      <c r="J1925" s="8">
        <v>10</v>
      </c>
      <c r="K1925" s="8">
        <v>0</v>
      </c>
      <c r="L1925" s="8" t="s">
        <v>416</v>
      </c>
      <c r="M1925" s="8" t="s">
        <v>3876</v>
      </c>
      <c r="N1925" s="8"/>
      <c r="O1925" s="8" t="s">
        <v>38</v>
      </c>
      <c r="P1925" s="9">
        <v>351085.62</v>
      </c>
      <c r="Q1925" s="9">
        <v>0</v>
      </c>
      <c r="R1925" s="9">
        <f t="shared" si="266"/>
        <v>-351085.62</v>
      </c>
      <c r="S1925" s="9">
        <v>0</v>
      </c>
      <c r="T1925" s="9">
        <f t="shared" ref="T1925:T1988" si="269">P1925+Q1925+R1925+S1925</f>
        <v>0</v>
      </c>
      <c r="U1925" s="9">
        <v>-138803</v>
      </c>
      <c r="V1925" s="9">
        <v>-25129</v>
      </c>
      <c r="W1925" s="9">
        <v>0</v>
      </c>
      <c r="X1925" s="9">
        <v>-25129</v>
      </c>
      <c r="Y1925" s="9">
        <f t="shared" si="267"/>
        <v>163932</v>
      </c>
      <c r="Z1925" s="9">
        <v>0</v>
      </c>
      <c r="AA1925" s="9">
        <f t="shared" si="268"/>
        <v>0</v>
      </c>
      <c r="AB1925" s="9">
        <v>187153.62</v>
      </c>
      <c r="AC1925" s="9">
        <f t="shared" ref="AC1925:AC1988" si="270">P1925+U1925</f>
        <v>212282.62</v>
      </c>
      <c r="AD1925" s="9">
        <f t="shared" ref="AD1925:AD1988" si="271">T1925+AA1925</f>
        <v>0</v>
      </c>
    </row>
    <row r="1926" spans="1:30" x14ac:dyDescent="0.3">
      <c r="A1926" s="13" t="s">
        <v>30</v>
      </c>
      <c r="B1926" s="13" t="s">
        <v>2890</v>
      </c>
      <c r="C1926" s="8">
        <v>2100</v>
      </c>
      <c r="D1926" s="8">
        <v>210000407</v>
      </c>
      <c r="E1926" s="8">
        <v>0</v>
      </c>
      <c r="F1926" s="8" t="s">
        <v>3878</v>
      </c>
      <c r="G1926" s="8" t="s">
        <v>3879</v>
      </c>
      <c r="H1926" s="8" t="s">
        <v>309</v>
      </c>
      <c r="I1926" s="8">
        <v>1</v>
      </c>
      <c r="J1926" s="8">
        <v>10</v>
      </c>
      <c r="K1926" s="8">
        <v>0</v>
      </c>
      <c r="L1926" s="8" t="s">
        <v>300</v>
      </c>
      <c r="M1926" s="8" t="s">
        <v>3655</v>
      </c>
      <c r="N1926" s="8"/>
      <c r="O1926" s="8" t="s">
        <v>38</v>
      </c>
      <c r="P1926" s="9">
        <v>57074.37</v>
      </c>
      <c r="Q1926" s="9">
        <v>0</v>
      </c>
      <c r="R1926" s="9">
        <f t="shared" si="266"/>
        <v>-57074.37</v>
      </c>
      <c r="S1926" s="9">
        <v>0</v>
      </c>
      <c r="T1926" s="9">
        <f t="shared" si="269"/>
        <v>0</v>
      </c>
      <c r="U1926" s="9">
        <v>-21614</v>
      </c>
      <c r="V1926" s="9">
        <v>-4085</v>
      </c>
      <c r="W1926" s="9">
        <v>0</v>
      </c>
      <c r="X1926" s="9">
        <v>-4085</v>
      </c>
      <c r="Y1926" s="9">
        <f t="shared" si="267"/>
        <v>25699</v>
      </c>
      <c r="Z1926" s="9">
        <v>0</v>
      </c>
      <c r="AA1926" s="9">
        <f t="shared" si="268"/>
        <v>0</v>
      </c>
      <c r="AB1926" s="9">
        <v>31375.370000000003</v>
      </c>
      <c r="AC1926" s="9">
        <f t="shared" si="270"/>
        <v>35460.370000000003</v>
      </c>
      <c r="AD1926" s="9">
        <f t="shared" si="271"/>
        <v>0</v>
      </c>
    </row>
    <row r="1927" spans="1:30" x14ac:dyDescent="0.3">
      <c r="A1927" s="13" t="s">
        <v>30</v>
      </c>
      <c r="B1927" s="13" t="s">
        <v>2890</v>
      </c>
      <c r="C1927" s="8">
        <v>2100</v>
      </c>
      <c r="D1927" s="8">
        <v>210000409</v>
      </c>
      <c r="E1927" s="8">
        <v>0</v>
      </c>
      <c r="F1927" s="8" t="s">
        <v>3880</v>
      </c>
      <c r="G1927" s="8" t="s">
        <v>3881</v>
      </c>
      <c r="H1927" s="8" t="s">
        <v>309</v>
      </c>
      <c r="I1927" s="8">
        <v>1</v>
      </c>
      <c r="J1927" s="8">
        <v>10</v>
      </c>
      <c r="K1927" s="8">
        <v>0</v>
      </c>
      <c r="L1927" s="8" t="s">
        <v>1273</v>
      </c>
      <c r="M1927" s="8" t="s">
        <v>3882</v>
      </c>
      <c r="N1927" s="8"/>
      <c r="O1927" s="8" t="s">
        <v>38</v>
      </c>
      <c r="P1927" s="9">
        <v>343369.22</v>
      </c>
      <c r="Q1927" s="9">
        <v>0</v>
      </c>
      <c r="R1927" s="9">
        <f t="shared" si="266"/>
        <v>-343369.22</v>
      </c>
      <c r="S1927" s="9">
        <v>0</v>
      </c>
      <c r="T1927" s="9">
        <f t="shared" si="269"/>
        <v>0</v>
      </c>
      <c r="U1927" s="9">
        <v>-125654</v>
      </c>
      <c r="V1927" s="9">
        <v>-24577</v>
      </c>
      <c r="W1927" s="9">
        <v>0</v>
      </c>
      <c r="X1927" s="9">
        <v>-24577</v>
      </c>
      <c r="Y1927" s="9">
        <f t="shared" si="267"/>
        <v>150231</v>
      </c>
      <c r="Z1927" s="9">
        <v>0</v>
      </c>
      <c r="AA1927" s="9">
        <f t="shared" si="268"/>
        <v>0</v>
      </c>
      <c r="AB1927" s="9">
        <v>193138.21999999997</v>
      </c>
      <c r="AC1927" s="9">
        <f t="shared" si="270"/>
        <v>217715.21999999997</v>
      </c>
      <c r="AD1927" s="9">
        <f t="shared" si="271"/>
        <v>0</v>
      </c>
    </row>
    <row r="1928" spans="1:30" x14ac:dyDescent="0.3">
      <c r="A1928" s="13" t="s">
        <v>30</v>
      </c>
      <c r="B1928" s="13" t="s">
        <v>2890</v>
      </c>
      <c r="C1928" s="8">
        <v>2100</v>
      </c>
      <c r="D1928" s="8">
        <v>210000420</v>
      </c>
      <c r="E1928" s="8">
        <v>0</v>
      </c>
      <c r="F1928" s="8" t="s">
        <v>3883</v>
      </c>
      <c r="G1928" s="8" t="s">
        <v>3884</v>
      </c>
      <c r="H1928" s="8" t="s">
        <v>309</v>
      </c>
      <c r="I1928" s="8">
        <v>3</v>
      </c>
      <c r="J1928" s="8">
        <v>10</v>
      </c>
      <c r="K1928" s="8">
        <v>0</v>
      </c>
      <c r="L1928" s="8" t="s">
        <v>1273</v>
      </c>
      <c r="M1928" s="8" t="s">
        <v>3885</v>
      </c>
      <c r="N1928" s="8"/>
      <c r="O1928" s="8" t="s">
        <v>38</v>
      </c>
      <c r="P1928" s="9">
        <v>6710.16</v>
      </c>
      <c r="Q1928" s="9">
        <v>0</v>
      </c>
      <c r="R1928" s="9">
        <f t="shared" si="266"/>
        <v>-6710.16</v>
      </c>
      <c r="S1928" s="9">
        <v>0</v>
      </c>
      <c r="T1928" s="9">
        <f t="shared" si="269"/>
        <v>0</v>
      </c>
      <c r="U1928" s="9">
        <v>-2450</v>
      </c>
      <c r="V1928" s="9">
        <v>-480</v>
      </c>
      <c r="W1928" s="9">
        <v>0</v>
      </c>
      <c r="X1928" s="9">
        <v>-480</v>
      </c>
      <c r="Y1928" s="9">
        <f t="shared" si="267"/>
        <v>2930</v>
      </c>
      <c r="Z1928" s="9">
        <v>0</v>
      </c>
      <c r="AA1928" s="9">
        <f t="shared" si="268"/>
        <v>0</v>
      </c>
      <c r="AB1928" s="9">
        <v>3780.16</v>
      </c>
      <c r="AC1928" s="9">
        <f t="shared" si="270"/>
        <v>4260.16</v>
      </c>
      <c r="AD1928" s="9">
        <f t="shared" si="271"/>
        <v>0</v>
      </c>
    </row>
    <row r="1929" spans="1:30" x14ac:dyDescent="0.3">
      <c r="A1929" s="13" t="s">
        <v>30</v>
      </c>
      <c r="B1929" s="13" t="s">
        <v>2890</v>
      </c>
      <c r="C1929" s="8">
        <v>2100</v>
      </c>
      <c r="D1929" s="8">
        <v>210000421</v>
      </c>
      <c r="E1929" s="8">
        <v>0</v>
      </c>
      <c r="F1929" s="8" t="s">
        <v>3886</v>
      </c>
      <c r="G1929" s="8" t="s">
        <v>3887</v>
      </c>
      <c r="H1929" s="8" t="s">
        <v>309</v>
      </c>
      <c r="I1929" s="8">
        <v>3</v>
      </c>
      <c r="J1929" s="8">
        <v>10</v>
      </c>
      <c r="K1929" s="8">
        <v>0</v>
      </c>
      <c r="L1929" s="8" t="s">
        <v>1273</v>
      </c>
      <c r="M1929" s="8" t="s">
        <v>3885</v>
      </c>
      <c r="N1929" s="8"/>
      <c r="O1929" s="8" t="s">
        <v>38</v>
      </c>
      <c r="P1929" s="9">
        <v>5400.02</v>
      </c>
      <c r="Q1929" s="9">
        <v>0</v>
      </c>
      <c r="R1929" s="9">
        <f t="shared" si="266"/>
        <v>-5400.02</v>
      </c>
      <c r="S1929" s="9">
        <v>0</v>
      </c>
      <c r="T1929" s="9">
        <f t="shared" si="269"/>
        <v>0</v>
      </c>
      <c r="U1929" s="9">
        <v>-1972</v>
      </c>
      <c r="V1929" s="9">
        <v>-387</v>
      </c>
      <c r="W1929" s="9">
        <v>0</v>
      </c>
      <c r="X1929" s="9">
        <v>-387</v>
      </c>
      <c r="Y1929" s="9">
        <f t="shared" si="267"/>
        <v>2359</v>
      </c>
      <c r="Z1929" s="9">
        <v>0</v>
      </c>
      <c r="AA1929" s="9">
        <f t="shared" si="268"/>
        <v>0</v>
      </c>
      <c r="AB1929" s="9">
        <v>3041.0200000000004</v>
      </c>
      <c r="AC1929" s="9">
        <f t="shared" si="270"/>
        <v>3428.0200000000004</v>
      </c>
      <c r="AD1929" s="9">
        <f t="shared" si="271"/>
        <v>0</v>
      </c>
    </row>
    <row r="1930" spans="1:30" x14ac:dyDescent="0.3">
      <c r="A1930" s="13" t="s">
        <v>30</v>
      </c>
      <c r="B1930" s="13" t="s">
        <v>2890</v>
      </c>
      <c r="C1930" s="8">
        <v>2100</v>
      </c>
      <c r="D1930" s="8">
        <v>210000422</v>
      </c>
      <c r="E1930" s="8">
        <v>0</v>
      </c>
      <c r="F1930" s="8" t="s">
        <v>3888</v>
      </c>
      <c r="G1930" s="8" t="s">
        <v>3889</v>
      </c>
      <c r="H1930" s="8" t="s">
        <v>309</v>
      </c>
      <c r="I1930" s="8">
        <v>1</v>
      </c>
      <c r="J1930" s="8">
        <v>10</v>
      </c>
      <c r="K1930" s="8">
        <v>0</v>
      </c>
      <c r="L1930" s="8" t="s">
        <v>1273</v>
      </c>
      <c r="M1930" s="8" t="s">
        <v>3885</v>
      </c>
      <c r="N1930" s="8"/>
      <c r="O1930" s="8" t="s">
        <v>38</v>
      </c>
      <c r="P1930" s="9">
        <v>1100</v>
      </c>
      <c r="Q1930" s="9">
        <v>0</v>
      </c>
      <c r="R1930" s="9">
        <f t="shared" si="266"/>
        <v>-1100</v>
      </c>
      <c r="S1930" s="9">
        <v>0</v>
      </c>
      <c r="T1930" s="9">
        <f t="shared" si="269"/>
        <v>0</v>
      </c>
      <c r="U1930" s="9">
        <v>-402</v>
      </c>
      <c r="V1930" s="9">
        <v>-79</v>
      </c>
      <c r="W1930" s="9">
        <v>0</v>
      </c>
      <c r="X1930" s="9">
        <v>-79</v>
      </c>
      <c r="Y1930" s="9">
        <f t="shared" si="267"/>
        <v>481</v>
      </c>
      <c r="Z1930" s="9">
        <v>0</v>
      </c>
      <c r="AA1930" s="9">
        <f t="shared" si="268"/>
        <v>0</v>
      </c>
      <c r="AB1930" s="9">
        <v>619</v>
      </c>
      <c r="AC1930" s="9">
        <f t="shared" si="270"/>
        <v>698</v>
      </c>
      <c r="AD1930" s="9">
        <f t="shared" si="271"/>
        <v>0</v>
      </c>
    </row>
    <row r="1931" spans="1:30" x14ac:dyDescent="0.3">
      <c r="A1931" s="13" t="s">
        <v>30</v>
      </c>
      <c r="B1931" s="13" t="s">
        <v>2890</v>
      </c>
      <c r="C1931" s="8">
        <v>2100</v>
      </c>
      <c r="D1931" s="8">
        <v>210000447</v>
      </c>
      <c r="E1931" s="8">
        <v>0</v>
      </c>
      <c r="F1931" s="8" t="s">
        <v>3890</v>
      </c>
      <c r="G1931" s="8" t="s">
        <v>3891</v>
      </c>
      <c r="H1931" s="8" t="s">
        <v>309</v>
      </c>
      <c r="I1931" s="8">
        <v>460</v>
      </c>
      <c r="J1931" s="8">
        <v>10</v>
      </c>
      <c r="K1931" s="8">
        <v>0</v>
      </c>
      <c r="L1931" s="8" t="s">
        <v>91</v>
      </c>
      <c r="M1931" s="8" t="s">
        <v>3892</v>
      </c>
      <c r="N1931" s="8"/>
      <c r="O1931" s="8" t="s">
        <v>38</v>
      </c>
      <c r="P1931" s="9">
        <v>56141.64</v>
      </c>
      <c r="Q1931" s="9">
        <v>0</v>
      </c>
      <c r="R1931" s="9">
        <f t="shared" si="266"/>
        <v>-56141.64</v>
      </c>
      <c r="S1931" s="9">
        <v>0</v>
      </c>
      <c r="T1931" s="9">
        <f t="shared" si="269"/>
        <v>0</v>
      </c>
      <c r="U1931" s="9">
        <v>-20048</v>
      </c>
      <c r="V1931" s="9">
        <v>-4018</v>
      </c>
      <c r="W1931" s="9">
        <v>0</v>
      </c>
      <c r="X1931" s="9">
        <v>-4018</v>
      </c>
      <c r="Y1931" s="9">
        <f t="shared" si="267"/>
        <v>24066</v>
      </c>
      <c r="Z1931" s="9">
        <v>0</v>
      </c>
      <c r="AA1931" s="9">
        <f t="shared" si="268"/>
        <v>0</v>
      </c>
      <c r="AB1931" s="9">
        <v>32075.64</v>
      </c>
      <c r="AC1931" s="9">
        <f t="shared" si="270"/>
        <v>36093.64</v>
      </c>
      <c r="AD1931" s="9">
        <f t="shared" si="271"/>
        <v>0</v>
      </c>
    </row>
    <row r="1932" spans="1:30" x14ac:dyDescent="0.3">
      <c r="A1932" s="13" t="s">
        <v>30</v>
      </c>
      <c r="B1932" s="13" t="s">
        <v>2890</v>
      </c>
      <c r="C1932" s="8">
        <v>2100</v>
      </c>
      <c r="D1932" s="8">
        <v>210000650</v>
      </c>
      <c r="E1932" s="8">
        <v>0</v>
      </c>
      <c r="F1932" s="8" t="s">
        <v>3893</v>
      </c>
      <c r="G1932" s="8" t="s">
        <v>3894</v>
      </c>
      <c r="H1932" s="8" t="s">
        <v>309</v>
      </c>
      <c r="I1932" s="8">
        <v>31</v>
      </c>
      <c r="J1932" s="8">
        <v>10</v>
      </c>
      <c r="K1932" s="8">
        <v>0</v>
      </c>
      <c r="L1932" s="8" t="s">
        <v>537</v>
      </c>
      <c r="M1932" s="8" t="s">
        <v>3550</v>
      </c>
      <c r="N1932" s="8"/>
      <c r="O1932" s="8" t="s">
        <v>38</v>
      </c>
      <c r="P1932" s="9">
        <v>111600</v>
      </c>
      <c r="Q1932" s="9">
        <v>0</v>
      </c>
      <c r="R1932" s="9">
        <f t="shared" si="266"/>
        <v>-111600</v>
      </c>
      <c r="S1932" s="9">
        <v>0</v>
      </c>
      <c r="T1932" s="9">
        <f t="shared" si="269"/>
        <v>0</v>
      </c>
      <c r="U1932" s="9">
        <v>-32881</v>
      </c>
      <c r="V1932" s="9">
        <v>-7988</v>
      </c>
      <c r="W1932" s="9">
        <v>0</v>
      </c>
      <c r="X1932" s="9">
        <v>-7988</v>
      </c>
      <c r="Y1932" s="9">
        <f t="shared" si="267"/>
        <v>40869</v>
      </c>
      <c r="Z1932" s="9">
        <v>0</v>
      </c>
      <c r="AA1932" s="9">
        <f t="shared" si="268"/>
        <v>0</v>
      </c>
      <c r="AB1932" s="9">
        <v>70731</v>
      </c>
      <c r="AC1932" s="9">
        <f t="shared" si="270"/>
        <v>78719</v>
      </c>
      <c r="AD1932" s="9">
        <f t="shared" si="271"/>
        <v>0</v>
      </c>
    </row>
    <row r="1933" spans="1:30" x14ac:dyDescent="0.3">
      <c r="A1933" s="13" t="s">
        <v>30</v>
      </c>
      <c r="B1933" s="13" t="s">
        <v>2890</v>
      </c>
      <c r="C1933" s="8">
        <v>2100</v>
      </c>
      <c r="D1933" s="8">
        <v>210000668</v>
      </c>
      <c r="E1933" s="8">
        <v>0</v>
      </c>
      <c r="F1933" s="8" t="s">
        <v>3895</v>
      </c>
      <c r="G1933" s="8" t="s">
        <v>3896</v>
      </c>
      <c r="H1933" s="8" t="s">
        <v>309</v>
      </c>
      <c r="I1933" s="8">
        <v>1</v>
      </c>
      <c r="J1933" s="8">
        <v>10</v>
      </c>
      <c r="K1933" s="8">
        <v>0</v>
      </c>
      <c r="L1933" s="8" t="s">
        <v>203</v>
      </c>
      <c r="M1933" s="8" t="s">
        <v>1570</v>
      </c>
      <c r="N1933" s="8"/>
      <c r="O1933" s="8" t="s">
        <v>38</v>
      </c>
      <c r="P1933" s="9">
        <v>26986.45</v>
      </c>
      <c r="Q1933" s="9">
        <v>0</v>
      </c>
      <c r="R1933" s="9">
        <f t="shared" si="266"/>
        <v>-26986.45</v>
      </c>
      <c r="S1933" s="9">
        <v>0</v>
      </c>
      <c r="T1933" s="9">
        <f t="shared" si="269"/>
        <v>0</v>
      </c>
      <c r="U1933" s="9">
        <v>-7741</v>
      </c>
      <c r="V1933" s="9">
        <v>-1931</v>
      </c>
      <c r="W1933" s="9">
        <v>0</v>
      </c>
      <c r="X1933" s="9">
        <v>-1931</v>
      </c>
      <c r="Y1933" s="9">
        <f t="shared" si="267"/>
        <v>9672</v>
      </c>
      <c r="Z1933" s="9">
        <v>0</v>
      </c>
      <c r="AA1933" s="9">
        <f t="shared" si="268"/>
        <v>0</v>
      </c>
      <c r="AB1933" s="9">
        <v>17314.45</v>
      </c>
      <c r="AC1933" s="9">
        <f t="shared" si="270"/>
        <v>19245.45</v>
      </c>
      <c r="AD1933" s="9">
        <f t="shared" si="271"/>
        <v>0</v>
      </c>
    </row>
    <row r="1934" spans="1:30" x14ac:dyDescent="0.3">
      <c r="A1934" s="13" t="s">
        <v>30</v>
      </c>
      <c r="B1934" s="13" t="s">
        <v>2890</v>
      </c>
      <c r="C1934" s="8">
        <v>2100</v>
      </c>
      <c r="D1934" s="8">
        <v>210000688</v>
      </c>
      <c r="E1934" s="8">
        <v>0</v>
      </c>
      <c r="F1934" s="8" t="s">
        <v>3897</v>
      </c>
      <c r="G1934" s="8" t="s">
        <v>3898</v>
      </c>
      <c r="H1934" s="8" t="s">
        <v>309</v>
      </c>
      <c r="I1934" s="8">
        <v>2</v>
      </c>
      <c r="J1934" s="8">
        <v>10</v>
      </c>
      <c r="K1934" s="8">
        <v>0</v>
      </c>
      <c r="L1934" s="8" t="s">
        <v>1088</v>
      </c>
      <c r="M1934" s="8" t="s">
        <v>3899</v>
      </c>
      <c r="N1934" s="8"/>
      <c r="O1934" s="8" t="s">
        <v>38</v>
      </c>
      <c r="P1934" s="9">
        <v>260000</v>
      </c>
      <c r="Q1934" s="9">
        <v>0</v>
      </c>
      <c r="R1934" s="9">
        <f t="shared" si="266"/>
        <v>-260000</v>
      </c>
      <c r="S1934" s="9">
        <v>0</v>
      </c>
      <c r="T1934" s="9">
        <f t="shared" si="269"/>
        <v>0</v>
      </c>
      <c r="U1934" s="9">
        <v>-71550</v>
      </c>
      <c r="V1934" s="9">
        <v>-18614</v>
      </c>
      <c r="W1934" s="9">
        <v>0</v>
      </c>
      <c r="X1934" s="9">
        <v>-18614</v>
      </c>
      <c r="Y1934" s="9">
        <f t="shared" si="267"/>
        <v>90164</v>
      </c>
      <c r="Z1934" s="9">
        <v>0</v>
      </c>
      <c r="AA1934" s="9">
        <f t="shared" si="268"/>
        <v>0</v>
      </c>
      <c r="AB1934" s="9">
        <v>169836</v>
      </c>
      <c r="AC1934" s="9">
        <f t="shared" si="270"/>
        <v>188450</v>
      </c>
      <c r="AD1934" s="9">
        <f t="shared" si="271"/>
        <v>0</v>
      </c>
    </row>
    <row r="1935" spans="1:30" x14ac:dyDescent="0.3">
      <c r="A1935" s="13" t="s">
        <v>30</v>
      </c>
      <c r="B1935" s="13" t="s">
        <v>2890</v>
      </c>
      <c r="C1935" s="8">
        <v>2100</v>
      </c>
      <c r="D1935" s="8">
        <v>210000690</v>
      </c>
      <c r="E1935" s="8">
        <v>0</v>
      </c>
      <c r="F1935" s="8" t="s">
        <v>3900</v>
      </c>
      <c r="G1935" s="8" t="s">
        <v>3901</v>
      </c>
      <c r="H1935" s="8" t="s">
        <v>309</v>
      </c>
      <c r="I1935" s="8">
        <v>16</v>
      </c>
      <c r="J1935" s="8">
        <v>10</v>
      </c>
      <c r="K1935" s="8">
        <v>0</v>
      </c>
      <c r="L1935" s="8" t="s">
        <v>1088</v>
      </c>
      <c r="M1935" s="8" t="s">
        <v>3902</v>
      </c>
      <c r="N1935" s="8"/>
      <c r="O1935" s="8" t="s">
        <v>38</v>
      </c>
      <c r="P1935" s="9">
        <v>27200</v>
      </c>
      <c r="Q1935" s="9">
        <v>0</v>
      </c>
      <c r="R1935" s="9">
        <f t="shared" si="266"/>
        <v>-27200</v>
      </c>
      <c r="S1935" s="9">
        <v>0</v>
      </c>
      <c r="T1935" s="9">
        <f t="shared" si="269"/>
        <v>0</v>
      </c>
      <c r="U1935" s="9">
        <v>-7429</v>
      </c>
      <c r="V1935" s="9">
        <v>-1947</v>
      </c>
      <c r="W1935" s="9">
        <v>0</v>
      </c>
      <c r="X1935" s="9">
        <v>-1947</v>
      </c>
      <c r="Y1935" s="9">
        <f t="shared" si="267"/>
        <v>9376</v>
      </c>
      <c r="Z1935" s="9">
        <v>0</v>
      </c>
      <c r="AA1935" s="9">
        <f t="shared" si="268"/>
        <v>0</v>
      </c>
      <c r="AB1935" s="9">
        <v>17824</v>
      </c>
      <c r="AC1935" s="9">
        <f t="shared" si="270"/>
        <v>19771</v>
      </c>
      <c r="AD1935" s="9">
        <f t="shared" si="271"/>
        <v>0</v>
      </c>
    </row>
    <row r="1936" spans="1:30" x14ac:dyDescent="0.3">
      <c r="A1936" s="13" t="s">
        <v>30</v>
      </c>
      <c r="B1936" s="13" t="s">
        <v>2890</v>
      </c>
      <c r="C1936" s="8">
        <v>2100</v>
      </c>
      <c r="D1936" s="8">
        <v>210000691</v>
      </c>
      <c r="E1936" s="8">
        <v>0</v>
      </c>
      <c r="F1936" s="8" t="s">
        <v>3903</v>
      </c>
      <c r="G1936" s="8" t="s">
        <v>3904</v>
      </c>
      <c r="H1936" s="8" t="s">
        <v>309</v>
      </c>
      <c r="I1936" s="8">
        <v>4</v>
      </c>
      <c r="J1936" s="8">
        <v>10</v>
      </c>
      <c r="K1936" s="8">
        <v>0</v>
      </c>
      <c r="L1936" s="8" t="s">
        <v>1088</v>
      </c>
      <c r="M1936" s="8" t="s">
        <v>3905</v>
      </c>
      <c r="N1936" s="8"/>
      <c r="O1936" s="8" t="s">
        <v>38</v>
      </c>
      <c r="P1936" s="9">
        <v>21395.46</v>
      </c>
      <c r="Q1936" s="9">
        <v>0</v>
      </c>
      <c r="R1936" s="9">
        <f t="shared" si="266"/>
        <v>-21395.46</v>
      </c>
      <c r="S1936" s="9">
        <v>0</v>
      </c>
      <c r="T1936" s="9">
        <f t="shared" si="269"/>
        <v>0</v>
      </c>
      <c r="U1936" s="9">
        <v>-6060</v>
      </c>
      <c r="V1936" s="9">
        <v>-1532</v>
      </c>
      <c r="W1936" s="9">
        <v>0</v>
      </c>
      <c r="X1936" s="9">
        <v>-1532</v>
      </c>
      <c r="Y1936" s="9">
        <f t="shared" si="267"/>
        <v>7592</v>
      </c>
      <c r="Z1936" s="9">
        <v>0</v>
      </c>
      <c r="AA1936" s="9">
        <f t="shared" si="268"/>
        <v>0</v>
      </c>
      <c r="AB1936" s="9">
        <v>13803.46</v>
      </c>
      <c r="AC1936" s="9">
        <f t="shared" si="270"/>
        <v>15335.46</v>
      </c>
      <c r="AD1936" s="9">
        <f t="shared" si="271"/>
        <v>0</v>
      </c>
    </row>
    <row r="1937" spans="1:30" x14ac:dyDescent="0.3">
      <c r="A1937" s="13" t="s">
        <v>30</v>
      </c>
      <c r="B1937" s="13" t="s">
        <v>2890</v>
      </c>
      <c r="C1937" s="8">
        <v>2100</v>
      </c>
      <c r="D1937" s="8">
        <v>210000701</v>
      </c>
      <c r="E1937" s="8">
        <v>0</v>
      </c>
      <c r="F1937" s="8" t="s">
        <v>3906</v>
      </c>
      <c r="G1937" s="8" t="s">
        <v>3907</v>
      </c>
      <c r="H1937" s="8" t="s">
        <v>309</v>
      </c>
      <c r="I1937" s="8">
        <v>1</v>
      </c>
      <c r="J1937" s="8">
        <v>10</v>
      </c>
      <c r="K1937" s="8">
        <v>0</v>
      </c>
      <c r="L1937" s="8" t="s">
        <v>211</v>
      </c>
      <c r="M1937" s="8" t="s">
        <v>3908</v>
      </c>
      <c r="N1937" s="8"/>
      <c r="O1937" s="8" t="s">
        <v>38</v>
      </c>
      <c r="P1937" s="9">
        <v>411630.12</v>
      </c>
      <c r="Q1937" s="9">
        <v>0</v>
      </c>
      <c r="R1937" s="9">
        <f t="shared" si="266"/>
        <v>-411630.12</v>
      </c>
      <c r="S1937" s="9">
        <v>0</v>
      </c>
      <c r="T1937" s="9">
        <f t="shared" si="269"/>
        <v>0</v>
      </c>
      <c r="U1937" s="9">
        <v>-111779</v>
      </c>
      <c r="V1937" s="9">
        <v>-29470</v>
      </c>
      <c r="W1937" s="9">
        <v>0</v>
      </c>
      <c r="X1937" s="9">
        <v>-29470</v>
      </c>
      <c r="Y1937" s="9">
        <f t="shared" si="267"/>
        <v>141249</v>
      </c>
      <c r="Z1937" s="9">
        <v>0</v>
      </c>
      <c r="AA1937" s="9">
        <f t="shared" si="268"/>
        <v>0</v>
      </c>
      <c r="AB1937" s="9">
        <v>270381.12</v>
      </c>
      <c r="AC1937" s="9">
        <f t="shared" si="270"/>
        <v>299851.12</v>
      </c>
      <c r="AD1937" s="9">
        <f t="shared" si="271"/>
        <v>0</v>
      </c>
    </row>
    <row r="1938" spans="1:30" x14ac:dyDescent="0.3">
      <c r="A1938" s="13" t="s">
        <v>30</v>
      </c>
      <c r="B1938" s="13" t="s">
        <v>2890</v>
      </c>
      <c r="C1938" s="8">
        <v>2100</v>
      </c>
      <c r="D1938" s="8">
        <v>210000725</v>
      </c>
      <c r="E1938" s="8">
        <v>0</v>
      </c>
      <c r="F1938" s="8" t="s">
        <v>3909</v>
      </c>
      <c r="G1938" s="8" t="s">
        <v>3910</v>
      </c>
      <c r="H1938" s="8" t="s">
        <v>309</v>
      </c>
      <c r="I1938" s="8">
        <v>1</v>
      </c>
      <c r="J1938" s="8">
        <v>10</v>
      </c>
      <c r="K1938" s="8">
        <v>0</v>
      </c>
      <c r="L1938" s="8" t="s">
        <v>35</v>
      </c>
      <c r="M1938" s="8" t="s">
        <v>3911</v>
      </c>
      <c r="N1938" s="8"/>
      <c r="O1938" s="8" t="s">
        <v>38</v>
      </c>
      <c r="P1938" s="9">
        <v>160644.04999999999</v>
      </c>
      <c r="Q1938" s="9">
        <v>0</v>
      </c>
      <c r="R1938" s="9">
        <f t="shared" si="266"/>
        <v>-160644.04999999999</v>
      </c>
      <c r="S1938" s="9">
        <v>0</v>
      </c>
      <c r="T1938" s="9">
        <f t="shared" si="269"/>
        <v>0</v>
      </c>
      <c r="U1938" s="9">
        <v>-41286</v>
      </c>
      <c r="V1938" s="9">
        <v>-11501</v>
      </c>
      <c r="W1938" s="9">
        <v>0</v>
      </c>
      <c r="X1938" s="9">
        <v>-11501</v>
      </c>
      <c r="Y1938" s="9">
        <f t="shared" si="267"/>
        <v>52787</v>
      </c>
      <c r="Z1938" s="9">
        <v>0</v>
      </c>
      <c r="AA1938" s="9">
        <f t="shared" si="268"/>
        <v>0</v>
      </c>
      <c r="AB1938" s="9">
        <v>107857.04999999999</v>
      </c>
      <c r="AC1938" s="9">
        <f t="shared" si="270"/>
        <v>119358.04999999999</v>
      </c>
      <c r="AD1938" s="9">
        <f t="shared" si="271"/>
        <v>0</v>
      </c>
    </row>
    <row r="1939" spans="1:30" x14ac:dyDescent="0.3">
      <c r="A1939" s="13" t="s">
        <v>30</v>
      </c>
      <c r="B1939" s="13" t="s">
        <v>2890</v>
      </c>
      <c r="C1939" s="8">
        <v>2100</v>
      </c>
      <c r="D1939" s="8">
        <v>210000733</v>
      </c>
      <c r="E1939" s="8">
        <v>0</v>
      </c>
      <c r="F1939" s="8" t="s">
        <v>3912</v>
      </c>
      <c r="G1939" s="8" t="s">
        <v>3913</v>
      </c>
      <c r="H1939" s="8" t="s">
        <v>309</v>
      </c>
      <c r="I1939" s="8">
        <v>22</v>
      </c>
      <c r="J1939" s="8">
        <v>10</v>
      </c>
      <c r="K1939" s="8">
        <v>0</v>
      </c>
      <c r="L1939" s="8" t="s">
        <v>218</v>
      </c>
      <c r="M1939" s="8" t="s">
        <v>2462</v>
      </c>
      <c r="N1939" s="8"/>
      <c r="O1939" s="8" t="s">
        <v>38</v>
      </c>
      <c r="P1939" s="9">
        <v>29429.99</v>
      </c>
      <c r="Q1939" s="9">
        <v>0</v>
      </c>
      <c r="R1939" s="9">
        <f t="shared" si="266"/>
        <v>-29429.99</v>
      </c>
      <c r="S1939" s="9">
        <v>0</v>
      </c>
      <c r="T1939" s="9">
        <f t="shared" si="269"/>
        <v>0</v>
      </c>
      <c r="U1939" s="9">
        <v>-7295</v>
      </c>
      <c r="V1939" s="9">
        <v>-2107</v>
      </c>
      <c r="W1939" s="9">
        <v>0</v>
      </c>
      <c r="X1939" s="9">
        <v>-2107</v>
      </c>
      <c r="Y1939" s="9">
        <f t="shared" si="267"/>
        <v>9402</v>
      </c>
      <c r="Z1939" s="9">
        <v>0</v>
      </c>
      <c r="AA1939" s="9">
        <f t="shared" si="268"/>
        <v>0</v>
      </c>
      <c r="AB1939" s="9">
        <v>20027.990000000002</v>
      </c>
      <c r="AC1939" s="9">
        <f t="shared" si="270"/>
        <v>22134.99</v>
      </c>
      <c r="AD1939" s="9">
        <f t="shared" si="271"/>
        <v>0</v>
      </c>
    </row>
    <row r="1940" spans="1:30" x14ac:dyDescent="0.3">
      <c r="A1940" s="13" t="s">
        <v>30</v>
      </c>
      <c r="B1940" s="13" t="s">
        <v>2890</v>
      </c>
      <c r="C1940" s="8">
        <v>2100</v>
      </c>
      <c r="D1940" s="8">
        <v>210000746</v>
      </c>
      <c r="E1940" s="8">
        <v>0</v>
      </c>
      <c r="F1940" s="8" t="s">
        <v>3914</v>
      </c>
      <c r="G1940" s="8" t="s">
        <v>3915</v>
      </c>
      <c r="H1940" s="8" t="s">
        <v>309</v>
      </c>
      <c r="I1940" s="8">
        <v>1</v>
      </c>
      <c r="J1940" s="8">
        <v>10</v>
      </c>
      <c r="K1940" s="8">
        <v>0</v>
      </c>
      <c r="L1940" s="8" t="s">
        <v>100</v>
      </c>
      <c r="M1940" s="8" t="s">
        <v>3916</v>
      </c>
      <c r="N1940" s="8"/>
      <c r="O1940" s="8" t="s">
        <v>38</v>
      </c>
      <c r="P1940" s="9">
        <v>462654.87</v>
      </c>
      <c r="Q1940" s="9">
        <v>0</v>
      </c>
      <c r="R1940" s="9">
        <f t="shared" si="266"/>
        <v>-462654.87</v>
      </c>
      <c r="S1940" s="9">
        <v>0</v>
      </c>
      <c r="T1940" s="9">
        <f t="shared" si="269"/>
        <v>0</v>
      </c>
      <c r="U1940" s="9">
        <v>-116503</v>
      </c>
      <c r="V1940" s="9">
        <v>-33121</v>
      </c>
      <c r="W1940" s="9">
        <v>0</v>
      </c>
      <c r="X1940" s="9">
        <v>-33121</v>
      </c>
      <c r="Y1940" s="9">
        <f t="shared" si="267"/>
        <v>149624</v>
      </c>
      <c r="Z1940" s="9">
        <v>0</v>
      </c>
      <c r="AA1940" s="9">
        <f t="shared" si="268"/>
        <v>0</v>
      </c>
      <c r="AB1940" s="9">
        <v>313030.87</v>
      </c>
      <c r="AC1940" s="9">
        <f t="shared" si="270"/>
        <v>346151.87</v>
      </c>
      <c r="AD1940" s="9">
        <f t="shared" si="271"/>
        <v>0</v>
      </c>
    </row>
    <row r="1941" spans="1:30" x14ac:dyDescent="0.3">
      <c r="A1941" s="13" t="s">
        <v>30</v>
      </c>
      <c r="B1941" s="13" t="s">
        <v>2890</v>
      </c>
      <c r="C1941" s="8">
        <v>2100</v>
      </c>
      <c r="D1941" s="8">
        <v>210000747</v>
      </c>
      <c r="E1941" s="8">
        <v>0</v>
      </c>
      <c r="F1941" s="8" t="s">
        <v>3917</v>
      </c>
      <c r="G1941" s="8" t="s">
        <v>3918</v>
      </c>
      <c r="H1941" s="8" t="s">
        <v>309</v>
      </c>
      <c r="I1941" s="8">
        <v>1</v>
      </c>
      <c r="J1941" s="8">
        <v>10</v>
      </c>
      <c r="K1941" s="8">
        <v>0</v>
      </c>
      <c r="L1941" s="8" t="s">
        <v>100</v>
      </c>
      <c r="M1941" s="8" t="s">
        <v>3916</v>
      </c>
      <c r="N1941" s="8"/>
      <c r="O1941" s="8" t="s">
        <v>38</v>
      </c>
      <c r="P1941" s="9">
        <v>69398.23</v>
      </c>
      <c r="Q1941" s="9">
        <v>0</v>
      </c>
      <c r="R1941" s="9">
        <f t="shared" si="266"/>
        <v>-69398.23</v>
      </c>
      <c r="S1941" s="9">
        <v>0</v>
      </c>
      <c r="T1941" s="9">
        <f t="shared" si="269"/>
        <v>0</v>
      </c>
      <c r="U1941" s="9">
        <v>-17475</v>
      </c>
      <c r="V1941" s="9">
        <v>-4968</v>
      </c>
      <c r="W1941" s="9">
        <v>0</v>
      </c>
      <c r="X1941" s="9">
        <v>-4968</v>
      </c>
      <c r="Y1941" s="9">
        <f t="shared" si="267"/>
        <v>22443</v>
      </c>
      <c r="Z1941" s="9">
        <v>0</v>
      </c>
      <c r="AA1941" s="9">
        <f t="shared" si="268"/>
        <v>0</v>
      </c>
      <c r="AB1941" s="9">
        <v>46955.229999999996</v>
      </c>
      <c r="AC1941" s="9">
        <f t="shared" si="270"/>
        <v>51923.229999999996</v>
      </c>
      <c r="AD1941" s="9">
        <f t="shared" si="271"/>
        <v>0</v>
      </c>
    </row>
    <row r="1942" spans="1:30" x14ac:dyDescent="0.3">
      <c r="A1942" s="8" t="s">
        <v>30</v>
      </c>
      <c r="B1942" s="8" t="s">
        <v>2890</v>
      </c>
      <c r="C1942" s="8">
        <v>2100</v>
      </c>
      <c r="D1942" s="8">
        <v>210000759</v>
      </c>
      <c r="E1942" s="8">
        <v>0</v>
      </c>
      <c r="F1942" s="8" t="s">
        <v>3919</v>
      </c>
      <c r="G1942" s="8" t="s">
        <v>3812</v>
      </c>
      <c r="H1942" s="8" t="s">
        <v>309</v>
      </c>
      <c r="I1942" s="8">
        <v>4</v>
      </c>
      <c r="J1942" s="8">
        <v>6</v>
      </c>
      <c r="K1942" s="8">
        <v>4</v>
      </c>
      <c r="L1942" s="8" t="s">
        <v>3359</v>
      </c>
      <c r="M1942" s="8" t="s">
        <v>3359</v>
      </c>
      <c r="N1942" s="8"/>
      <c r="O1942" s="8" t="s">
        <v>38</v>
      </c>
      <c r="P1942" s="9">
        <v>8800.01</v>
      </c>
      <c r="Q1942" s="9">
        <v>0</v>
      </c>
      <c r="R1942" s="9">
        <v>0</v>
      </c>
      <c r="S1942" s="9">
        <v>0</v>
      </c>
      <c r="T1942" s="9">
        <f t="shared" si="269"/>
        <v>8800.01</v>
      </c>
      <c r="U1942" s="9">
        <v>-4969.28</v>
      </c>
      <c r="V1942" s="9">
        <v>-621</v>
      </c>
      <c r="W1942" s="9">
        <v>0</v>
      </c>
      <c r="X1942" s="9">
        <v>-621</v>
      </c>
      <c r="Y1942" s="9">
        <v>0</v>
      </c>
      <c r="Z1942" s="9">
        <v>0</v>
      </c>
      <c r="AA1942" s="9">
        <f t="shared" ref="AA1942:AA2001" si="272">U1942+X1942+Y1942+Z1942-AB1942</f>
        <v>-5590.28</v>
      </c>
      <c r="AB1942" s="9">
        <v>0</v>
      </c>
      <c r="AC1942" s="9">
        <f t="shared" si="270"/>
        <v>3830.7300000000005</v>
      </c>
      <c r="AD1942" s="9">
        <f t="shared" si="271"/>
        <v>3209.7300000000005</v>
      </c>
    </row>
    <row r="1943" spans="1:30" x14ac:dyDescent="0.3">
      <c r="A1943" s="13" t="s">
        <v>30</v>
      </c>
      <c r="B1943" s="13" t="s">
        <v>2890</v>
      </c>
      <c r="C1943" s="8">
        <v>2100</v>
      </c>
      <c r="D1943" s="8">
        <v>210000760</v>
      </c>
      <c r="E1943" s="8">
        <v>0</v>
      </c>
      <c r="F1943" s="8" t="s">
        <v>3920</v>
      </c>
      <c r="G1943" s="8" t="s">
        <v>927</v>
      </c>
      <c r="H1943" s="8" t="s">
        <v>309</v>
      </c>
      <c r="I1943" s="8">
        <v>1</v>
      </c>
      <c r="J1943" s="8">
        <v>9</v>
      </c>
      <c r="K1943" s="8">
        <v>0</v>
      </c>
      <c r="L1943" s="8" t="s">
        <v>3359</v>
      </c>
      <c r="M1943" s="8" t="s">
        <v>3359</v>
      </c>
      <c r="N1943" s="8"/>
      <c r="O1943" s="8" t="s">
        <v>38</v>
      </c>
      <c r="P1943" s="9">
        <v>29350</v>
      </c>
      <c r="Q1943" s="9">
        <v>0</v>
      </c>
      <c r="R1943" s="9">
        <f t="shared" ref="R1943:R1945" si="273">-P1943</f>
        <v>-29350</v>
      </c>
      <c r="S1943" s="9">
        <v>0</v>
      </c>
      <c r="T1943" s="9">
        <f t="shared" si="269"/>
        <v>0</v>
      </c>
      <c r="U1943" s="9">
        <v>-8926</v>
      </c>
      <c r="V1943" s="9">
        <v>-2107</v>
      </c>
      <c r="W1943" s="9">
        <v>0</v>
      </c>
      <c r="X1943" s="9">
        <v>-2107</v>
      </c>
      <c r="Y1943" s="9">
        <f t="shared" ref="Y1943:Y1945" si="274">-(U1943+X1943+Z1943)</f>
        <v>11033</v>
      </c>
      <c r="Z1943" s="9">
        <v>0</v>
      </c>
      <c r="AA1943" s="9">
        <f t="shared" ref="AA1943:AA1945" si="275">U1943+X1943+Y1943+Z1943</f>
        <v>0</v>
      </c>
      <c r="AB1943" s="9">
        <v>18317</v>
      </c>
      <c r="AC1943" s="9">
        <f t="shared" si="270"/>
        <v>20424</v>
      </c>
      <c r="AD1943" s="9">
        <f t="shared" si="271"/>
        <v>0</v>
      </c>
    </row>
    <row r="1944" spans="1:30" x14ac:dyDescent="0.3">
      <c r="A1944" s="13" t="s">
        <v>30</v>
      </c>
      <c r="B1944" s="13" t="s">
        <v>2890</v>
      </c>
      <c r="C1944" s="8">
        <v>2100</v>
      </c>
      <c r="D1944" s="8">
        <v>210000799</v>
      </c>
      <c r="E1944" s="8">
        <v>0</v>
      </c>
      <c r="F1944" s="8" t="s">
        <v>3921</v>
      </c>
      <c r="G1944" s="8" t="s">
        <v>3922</v>
      </c>
      <c r="H1944" s="8" t="s">
        <v>309</v>
      </c>
      <c r="I1944" s="8">
        <v>26</v>
      </c>
      <c r="J1944" s="8">
        <v>9</v>
      </c>
      <c r="K1944" s="8">
        <v>3</v>
      </c>
      <c r="L1944" s="8" t="s">
        <v>3704</v>
      </c>
      <c r="M1944" s="8" t="s">
        <v>3704</v>
      </c>
      <c r="N1944" s="8"/>
      <c r="O1944" s="8" t="s">
        <v>38</v>
      </c>
      <c r="P1944" s="9">
        <v>45297.41</v>
      </c>
      <c r="Q1944" s="9">
        <v>0</v>
      </c>
      <c r="R1944" s="9">
        <f t="shared" si="273"/>
        <v>-45297.41</v>
      </c>
      <c r="S1944" s="9">
        <v>0</v>
      </c>
      <c r="T1944" s="9">
        <f t="shared" si="269"/>
        <v>0</v>
      </c>
      <c r="U1944" s="9">
        <v>-11395</v>
      </c>
      <c r="V1944" s="9">
        <v>-3228</v>
      </c>
      <c r="W1944" s="9">
        <v>0</v>
      </c>
      <c r="X1944" s="9">
        <v>-3228</v>
      </c>
      <c r="Y1944" s="9">
        <f t="shared" si="274"/>
        <v>14623</v>
      </c>
      <c r="Z1944" s="9">
        <v>0</v>
      </c>
      <c r="AA1944" s="9">
        <f t="shared" si="275"/>
        <v>0</v>
      </c>
      <c r="AB1944" s="9">
        <v>30674.410000000003</v>
      </c>
      <c r="AC1944" s="9">
        <f t="shared" si="270"/>
        <v>33902.410000000003</v>
      </c>
      <c r="AD1944" s="9">
        <f t="shared" si="271"/>
        <v>0</v>
      </c>
    </row>
    <row r="1945" spans="1:30" x14ac:dyDescent="0.3">
      <c r="A1945" s="13" t="s">
        <v>30</v>
      </c>
      <c r="B1945" s="13" t="s">
        <v>2890</v>
      </c>
      <c r="C1945" s="8">
        <v>2100</v>
      </c>
      <c r="D1945" s="8">
        <v>210000800</v>
      </c>
      <c r="E1945" s="8">
        <v>0</v>
      </c>
      <c r="F1945" s="8" t="s">
        <v>3923</v>
      </c>
      <c r="G1945" s="8" t="s">
        <v>3924</v>
      </c>
      <c r="H1945" s="8" t="s">
        <v>309</v>
      </c>
      <c r="I1945" s="8">
        <v>2</v>
      </c>
      <c r="J1945" s="8">
        <v>9</v>
      </c>
      <c r="K1945" s="8">
        <v>3</v>
      </c>
      <c r="L1945" s="8" t="s">
        <v>3704</v>
      </c>
      <c r="M1945" s="8" t="s">
        <v>3704</v>
      </c>
      <c r="N1945" s="8"/>
      <c r="O1945" s="8" t="s">
        <v>38</v>
      </c>
      <c r="P1945" s="9">
        <v>53000.97</v>
      </c>
      <c r="Q1945" s="9">
        <v>0</v>
      </c>
      <c r="R1945" s="9">
        <f t="shared" si="273"/>
        <v>-53000.97</v>
      </c>
      <c r="S1945" s="9">
        <v>0</v>
      </c>
      <c r="T1945" s="9">
        <f t="shared" si="269"/>
        <v>0</v>
      </c>
      <c r="U1945" s="9">
        <v>-13333</v>
      </c>
      <c r="V1945" s="9">
        <v>-3777</v>
      </c>
      <c r="W1945" s="9">
        <v>0</v>
      </c>
      <c r="X1945" s="9">
        <v>-3777</v>
      </c>
      <c r="Y1945" s="9">
        <f t="shared" si="274"/>
        <v>17110</v>
      </c>
      <c r="Z1945" s="9">
        <v>0</v>
      </c>
      <c r="AA1945" s="9">
        <f t="shared" si="275"/>
        <v>0</v>
      </c>
      <c r="AB1945" s="9">
        <v>35890.97</v>
      </c>
      <c r="AC1945" s="9">
        <f t="shared" si="270"/>
        <v>39667.97</v>
      </c>
      <c r="AD1945" s="9">
        <f t="shared" si="271"/>
        <v>0</v>
      </c>
    </row>
    <row r="1946" spans="1:30" x14ac:dyDescent="0.3">
      <c r="A1946" s="8" t="s">
        <v>30</v>
      </c>
      <c r="B1946" s="8" t="s">
        <v>2890</v>
      </c>
      <c r="C1946" s="8">
        <v>2100</v>
      </c>
      <c r="D1946" s="8">
        <v>210000801</v>
      </c>
      <c r="E1946" s="8">
        <v>0</v>
      </c>
      <c r="F1946" s="8" t="s">
        <v>3925</v>
      </c>
      <c r="G1946" s="8" t="s">
        <v>3926</v>
      </c>
      <c r="H1946" s="8" t="s">
        <v>309</v>
      </c>
      <c r="I1946" s="8">
        <v>13</v>
      </c>
      <c r="J1946" s="8">
        <v>7</v>
      </c>
      <c r="K1946" s="8">
        <v>10</v>
      </c>
      <c r="L1946" s="8" t="s">
        <v>3704</v>
      </c>
      <c r="M1946" s="8" t="s">
        <v>3704</v>
      </c>
      <c r="N1946" s="8"/>
      <c r="O1946" s="8" t="s">
        <v>38</v>
      </c>
      <c r="P1946" s="9">
        <v>42860</v>
      </c>
      <c r="Q1946" s="9">
        <v>0</v>
      </c>
      <c r="R1946" s="9">
        <v>0</v>
      </c>
      <c r="S1946" s="9">
        <v>0</v>
      </c>
      <c r="T1946" s="9">
        <f t="shared" si="269"/>
        <v>42860</v>
      </c>
      <c r="U1946" s="9">
        <v>-16294</v>
      </c>
      <c r="V1946" s="9">
        <v>-3084</v>
      </c>
      <c r="W1946" s="9">
        <v>0</v>
      </c>
      <c r="X1946" s="9">
        <v>-3084</v>
      </c>
      <c r="Y1946" s="9">
        <v>0</v>
      </c>
      <c r="Z1946" s="9">
        <v>0</v>
      </c>
      <c r="AA1946" s="9">
        <f t="shared" si="272"/>
        <v>-19378</v>
      </c>
      <c r="AB1946" s="9">
        <v>0</v>
      </c>
      <c r="AC1946" s="9">
        <f t="shared" si="270"/>
        <v>26566</v>
      </c>
      <c r="AD1946" s="9">
        <f t="shared" si="271"/>
        <v>23482</v>
      </c>
    </row>
    <row r="1947" spans="1:30" x14ac:dyDescent="0.3">
      <c r="A1947" s="13" t="s">
        <v>30</v>
      </c>
      <c r="B1947" s="13" t="s">
        <v>2890</v>
      </c>
      <c r="C1947" s="8">
        <v>2100</v>
      </c>
      <c r="D1947" s="8">
        <v>210000802</v>
      </c>
      <c r="E1947" s="8">
        <v>0</v>
      </c>
      <c r="F1947" s="8" t="s">
        <v>3927</v>
      </c>
      <c r="G1947" s="8" t="s">
        <v>3928</v>
      </c>
      <c r="H1947" s="8" t="s">
        <v>309</v>
      </c>
      <c r="I1947" s="8">
        <v>2</v>
      </c>
      <c r="J1947" s="8">
        <v>8</v>
      </c>
      <c r="K1947" s="8">
        <v>1</v>
      </c>
      <c r="L1947" s="8" t="s">
        <v>3406</v>
      </c>
      <c r="M1947" s="8" t="s">
        <v>3406</v>
      </c>
      <c r="N1947" s="8"/>
      <c r="O1947" s="8" t="s">
        <v>38</v>
      </c>
      <c r="P1947" s="9">
        <v>56647.24</v>
      </c>
      <c r="Q1947" s="9">
        <v>0</v>
      </c>
      <c r="R1947" s="9">
        <f t="shared" ref="R1947:R1948" si="276">-P1947</f>
        <v>-56647.24</v>
      </c>
      <c r="S1947" s="9">
        <v>0</v>
      </c>
      <c r="T1947" s="9">
        <f t="shared" si="269"/>
        <v>0</v>
      </c>
      <c r="U1947" s="9">
        <v>-20210</v>
      </c>
      <c r="V1947" s="9">
        <v>-4041</v>
      </c>
      <c r="W1947" s="9">
        <v>0</v>
      </c>
      <c r="X1947" s="9">
        <v>-4041</v>
      </c>
      <c r="Y1947" s="9">
        <f t="shared" ref="Y1947:Y1948" si="277">-(U1947+X1947+Z1947)</f>
        <v>24251</v>
      </c>
      <c r="Z1947" s="9">
        <v>0</v>
      </c>
      <c r="AA1947" s="9">
        <f t="shared" ref="AA1947:AA1948" si="278">U1947+X1947+Y1947+Z1947</f>
        <v>0</v>
      </c>
      <c r="AB1947" s="9">
        <v>32396.239999999998</v>
      </c>
      <c r="AC1947" s="9">
        <f t="shared" si="270"/>
        <v>36437.24</v>
      </c>
      <c r="AD1947" s="9">
        <f t="shared" si="271"/>
        <v>0</v>
      </c>
    </row>
    <row r="1948" spans="1:30" x14ac:dyDescent="0.3">
      <c r="A1948" s="13" t="s">
        <v>30</v>
      </c>
      <c r="B1948" s="13" t="s">
        <v>2890</v>
      </c>
      <c r="C1948" s="8">
        <v>2100</v>
      </c>
      <c r="D1948" s="8">
        <v>210000805</v>
      </c>
      <c r="E1948" s="8">
        <v>0</v>
      </c>
      <c r="F1948" s="8" t="s">
        <v>3929</v>
      </c>
      <c r="G1948" s="8" t="s">
        <v>3930</v>
      </c>
      <c r="H1948" s="8" t="s">
        <v>309</v>
      </c>
      <c r="I1948" s="8">
        <v>4</v>
      </c>
      <c r="J1948" s="8">
        <v>9</v>
      </c>
      <c r="K1948" s="8">
        <v>2</v>
      </c>
      <c r="L1948" s="8" t="s">
        <v>3406</v>
      </c>
      <c r="M1948" s="8" t="s">
        <v>3406</v>
      </c>
      <c r="N1948" s="8"/>
      <c r="O1948" s="8" t="s">
        <v>38</v>
      </c>
      <c r="P1948" s="9">
        <v>16681.28</v>
      </c>
      <c r="Q1948" s="9">
        <v>0</v>
      </c>
      <c r="R1948" s="9">
        <f t="shared" si="276"/>
        <v>-16681.28</v>
      </c>
      <c r="S1948" s="9">
        <v>0</v>
      </c>
      <c r="T1948" s="9">
        <f t="shared" si="269"/>
        <v>0</v>
      </c>
      <c r="U1948" s="9">
        <v>-4207</v>
      </c>
      <c r="V1948" s="9">
        <v>-1193</v>
      </c>
      <c r="W1948" s="9">
        <v>0</v>
      </c>
      <c r="X1948" s="9">
        <v>-1193</v>
      </c>
      <c r="Y1948" s="9">
        <f t="shared" si="277"/>
        <v>5400</v>
      </c>
      <c r="Z1948" s="9">
        <v>0</v>
      </c>
      <c r="AA1948" s="9">
        <f t="shared" si="278"/>
        <v>0</v>
      </c>
      <c r="AB1948" s="9">
        <v>11281.279999999999</v>
      </c>
      <c r="AC1948" s="9">
        <f t="shared" si="270"/>
        <v>12474.279999999999</v>
      </c>
      <c r="AD1948" s="9">
        <f t="shared" si="271"/>
        <v>0</v>
      </c>
    </row>
    <row r="1949" spans="1:30" x14ac:dyDescent="0.3">
      <c r="A1949" s="8" t="s">
        <v>30</v>
      </c>
      <c r="B1949" s="8" t="s">
        <v>2890</v>
      </c>
      <c r="C1949" s="8">
        <v>2100</v>
      </c>
      <c r="D1949" s="8">
        <v>210000806</v>
      </c>
      <c r="E1949" s="8">
        <v>0</v>
      </c>
      <c r="F1949" s="8" t="s">
        <v>3931</v>
      </c>
      <c r="G1949" s="8" t="s">
        <v>3932</v>
      </c>
      <c r="H1949" s="8" t="s">
        <v>309</v>
      </c>
      <c r="I1949" s="8">
        <v>6</v>
      </c>
      <c r="J1949" s="8">
        <v>7</v>
      </c>
      <c r="K1949" s="8">
        <v>10</v>
      </c>
      <c r="L1949" s="8" t="s">
        <v>3406</v>
      </c>
      <c r="M1949" s="8" t="s">
        <v>3406</v>
      </c>
      <c r="N1949" s="8"/>
      <c r="O1949" s="8" t="s">
        <v>38</v>
      </c>
      <c r="P1949" s="9">
        <v>14257.36</v>
      </c>
      <c r="Q1949" s="9">
        <v>0</v>
      </c>
      <c r="R1949" s="9">
        <v>0</v>
      </c>
      <c r="S1949" s="9">
        <v>0</v>
      </c>
      <c r="T1949" s="9">
        <f t="shared" si="269"/>
        <v>14257.36</v>
      </c>
      <c r="U1949" s="9">
        <v>-5404</v>
      </c>
      <c r="V1949" s="9">
        <v>-1019</v>
      </c>
      <c r="W1949" s="9">
        <v>0</v>
      </c>
      <c r="X1949" s="9">
        <v>-1019</v>
      </c>
      <c r="Y1949" s="9">
        <v>0</v>
      </c>
      <c r="Z1949" s="9">
        <v>0</v>
      </c>
      <c r="AA1949" s="9">
        <f t="shared" si="272"/>
        <v>-6423</v>
      </c>
      <c r="AB1949" s="9">
        <v>0</v>
      </c>
      <c r="AC1949" s="9">
        <f t="shared" si="270"/>
        <v>8853.36</v>
      </c>
      <c r="AD1949" s="9">
        <f t="shared" si="271"/>
        <v>7834.3600000000006</v>
      </c>
    </row>
    <row r="1950" spans="1:30" x14ac:dyDescent="0.3">
      <c r="A1950" s="13" t="s">
        <v>30</v>
      </c>
      <c r="B1950" s="13" t="s">
        <v>2890</v>
      </c>
      <c r="C1950" s="8">
        <v>2100</v>
      </c>
      <c r="D1950" s="8">
        <v>210000807</v>
      </c>
      <c r="E1950" s="8">
        <v>0</v>
      </c>
      <c r="F1950" s="8" t="s">
        <v>3933</v>
      </c>
      <c r="G1950" s="8" t="s">
        <v>3934</v>
      </c>
      <c r="H1950" s="8" t="s">
        <v>309</v>
      </c>
      <c r="I1950" s="8">
        <v>1</v>
      </c>
      <c r="J1950" s="8">
        <v>4</v>
      </c>
      <c r="K1950" s="8">
        <v>7</v>
      </c>
      <c r="L1950" s="8" t="s">
        <v>3406</v>
      </c>
      <c r="M1950" s="8" t="s">
        <v>3406</v>
      </c>
      <c r="N1950" s="8"/>
      <c r="O1950" s="8" t="s">
        <v>38</v>
      </c>
      <c r="P1950" s="9">
        <v>9500</v>
      </c>
      <c r="Q1950" s="9">
        <v>0</v>
      </c>
      <c r="R1950" s="9">
        <f t="shared" ref="R1950:R1958" si="279">-P1950</f>
        <v>-9500</v>
      </c>
      <c r="S1950" s="9">
        <v>0</v>
      </c>
      <c r="T1950" s="9">
        <f t="shared" si="269"/>
        <v>0</v>
      </c>
      <c r="U1950" s="9">
        <v>-4048</v>
      </c>
      <c r="V1950" s="9">
        <v>-1355</v>
      </c>
      <c r="W1950" s="9">
        <v>0</v>
      </c>
      <c r="X1950" s="9">
        <v>-1355</v>
      </c>
      <c r="Y1950" s="9">
        <f t="shared" ref="Y1950:Y1958" si="280">-(U1950+X1950+Z1950)</f>
        <v>5403</v>
      </c>
      <c r="Z1950" s="9">
        <v>0</v>
      </c>
      <c r="AA1950" s="9">
        <f t="shared" ref="AA1950:AA1958" si="281">U1950+X1950+Y1950+Z1950</f>
        <v>0</v>
      </c>
      <c r="AB1950" s="9">
        <v>4097</v>
      </c>
      <c r="AC1950" s="9">
        <f t="shared" si="270"/>
        <v>5452</v>
      </c>
      <c r="AD1950" s="9">
        <f t="shared" si="271"/>
        <v>0</v>
      </c>
    </row>
    <row r="1951" spans="1:30" x14ac:dyDescent="0.3">
      <c r="A1951" s="13" t="s">
        <v>30</v>
      </c>
      <c r="B1951" s="13" t="s">
        <v>2890</v>
      </c>
      <c r="C1951" s="8">
        <v>2100</v>
      </c>
      <c r="D1951" s="8">
        <v>210000808</v>
      </c>
      <c r="E1951" s="8">
        <v>0</v>
      </c>
      <c r="F1951" s="8" t="s">
        <v>3935</v>
      </c>
      <c r="G1951" s="8" t="s">
        <v>3936</v>
      </c>
      <c r="H1951" s="8" t="s">
        <v>309</v>
      </c>
      <c r="I1951" s="8">
        <v>1</v>
      </c>
      <c r="J1951" s="8">
        <v>4</v>
      </c>
      <c r="K1951" s="8">
        <v>7</v>
      </c>
      <c r="L1951" s="8" t="s">
        <v>3406</v>
      </c>
      <c r="M1951" s="8" t="s">
        <v>3406</v>
      </c>
      <c r="N1951" s="8"/>
      <c r="O1951" s="8" t="s">
        <v>38</v>
      </c>
      <c r="P1951" s="9">
        <v>11250</v>
      </c>
      <c r="Q1951" s="9">
        <v>0</v>
      </c>
      <c r="R1951" s="9">
        <f t="shared" si="279"/>
        <v>-11250</v>
      </c>
      <c r="S1951" s="9">
        <v>0</v>
      </c>
      <c r="T1951" s="9">
        <f t="shared" si="269"/>
        <v>0</v>
      </c>
      <c r="U1951" s="9">
        <v>-4792</v>
      </c>
      <c r="V1951" s="9">
        <v>-1605</v>
      </c>
      <c r="W1951" s="9">
        <v>0</v>
      </c>
      <c r="X1951" s="9">
        <v>-1605</v>
      </c>
      <c r="Y1951" s="9">
        <f t="shared" si="280"/>
        <v>6397</v>
      </c>
      <c r="Z1951" s="9">
        <v>0</v>
      </c>
      <c r="AA1951" s="9">
        <f t="shared" si="281"/>
        <v>0</v>
      </c>
      <c r="AB1951" s="9">
        <v>4853</v>
      </c>
      <c r="AC1951" s="9">
        <f t="shared" si="270"/>
        <v>6458</v>
      </c>
      <c r="AD1951" s="9">
        <f t="shared" si="271"/>
        <v>0</v>
      </c>
    </row>
    <row r="1952" spans="1:30" x14ac:dyDescent="0.3">
      <c r="A1952" s="13" t="s">
        <v>30</v>
      </c>
      <c r="B1952" s="13" t="s">
        <v>2890</v>
      </c>
      <c r="C1952" s="8">
        <v>2100</v>
      </c>
      <c r="D1952" s="8">
        <v>210000814</v>
      </c>
      <c r="E1952" s="8">
        <v>0</v>
      </c>
      <c r="F1952" s="8" t="s">
        <v>3937</v>
      </c>
      <c r="G1952" s="8" t="s">
        <v>3938</v>
      </c>
      <c r="H1952" s="8" t="s">
        <v>309</v>
      </c>
      <c r="I1952" s="8">
        <v>1</v>
      </c>
      <c r="J1952" s="8">
        <v>8</v>
      </c>
      <c r="K1952" s="8">
        <v>7</v>
      </c>
      <c r="L1952" s="8" t="s">
        <v>2708</v>
      </c>
      <c r="M1952" s="8" t="s">
        <v>2708</v>
      </c>
      <c r="N1952" s="8"/>
      <c r="O1952" s="8" t="s">
        <v>38</v>
      </c>
      <c r="P1952" s="9">
        <v>192553.87</v>
      </c>
      <c r="Q1952" s="9">
        <v>0</v>
      </c>
      <c r="R1952" s="9">
        <f t="shared" si="279"/>
        <v>-192553.87</v>
      </c>
      <c r="S1952" s="9">
        <v>0</v>
      </c>
      <c r="T1952" s="9">
        <f t="shared" si="269"/>
        <v>0</v>
      </c>
      <c r="U1952" s="9">
        <v>-63034</v>
      </c>
      <c r="V1952" s="9">
        <v>-13721</v>
      </c>
      <c r="W1952" s="9">
        <v>0</v>
      </c>
      <c r="X1952" s="9">
        <v>-13721</v>
      </c>
      <c r="Y1952" s="9">
        <f t="shared" si="280"/>
        <v>76755</v>
      </c>
      <c r="Z1952" s="9">
        <v>0</v>
      </c>
      <c r="AA1952" s="9">
        <f t="shared" si="281"/>
        <v>0</v>
      </c>
      <c r="AB1952" s="9">
        <v>115798.87</v>
      </c>
      <c r="AC1952" s="9">
        <f t="shared" si="270"/>
        <v>129519.87</v>
      </c>
      <c r="AD1952" s="9">
        <f t="shared" si="271"/>
        <v>0</v>
      </c>
    </row>
    <row r="1953" spans="1:30" x14ac:dyDescent="0.3">
      <c r="A1953" s="13" t="s">
        <v>30</v>
      </c>
      <c r="B1953" s="13" t="s">
        <v>2890</v>
      </c>
      <c r="C1953" s="8">
        <v>2100</v>
      </c>
      <c r="D1953" s="8">
        <v>210000815</v>
      </c>
      <c r="E1953" s="8">
        <v>0</v>
      </c>
      <c r="F1953" s="8" t="s">
        <v>3939</v>
      </c>
      <c r="G1953" s="8" t="s">
        <v>3940</v>
      </c>
      <c r="H1953" s="8" t="s">
        <v>309</v>
      </c>
      <c r="I1953" s="8">
        <v>1</v>
      </c>
      <c r="J1953" s="8">
        <v>8</v>
      </c>
      <c r="K1953" s="8">
        <v>6</v>
      </c>
      <c r="L1953" s="8" t="s">
        <v>2708</v>
      </c>
      <c r="M1953" s="8" t="s">
        <v>2708</v>
      </c>
      <c r="N1953" s="8"/>
      <c r="O1953" s="8" t="s">
        <v>38</v>
      </c>
      <c r="P1953" s="9">
        <v>428013.59</v>
      </c>
      <c r="Q1953" s="9">
        <v>0</v>
      </c>
      <c r="R1953" s="9">
        <f t="shared" si="279"/>
        <v>-428013.59</v>
      </c>
      <c r="S1953" s="9">
        <v>0</v>
      </c>
      <c r="T1953" s="9">
        <f t="shared" si="269"/>
        <v>0</v>
      </c>
      <c r="U1953" s="9">
        <v>-141833</v>
      </c>
      <c r="V1953" s="9">
        <v>-30685</v>
      </c>
      <c r="W1953" s="9">
        <v>0</v>
      </c>
      <c r="X1953" s="9">
        <v>-30685</v>
      </c>
      <c r="Y1953" s="9">
        <f t="shared" si="280"/>
        <v>172518</v>
      </c>
      <c r="Z1953" s="9">
        <v>0</v>
      </c>
      <c r="AA1953" s="9">
        <f t="shared" si="281"/>
        <v>0</v>
      </c>
      <c r="AB1953" s="9">
        <v>255495.59000000003</v>
      </c>
      <c r="AC1953" s="9">
        <f t="shared" si="270"/>
        <v>286180.59000000003</v>
      </c>
      <c r="AD1953" s="9">
        <f t="shared" si="271"/>
        <v>0</v>
      </c>
    </row>
    <row r="1954" spans="1:30" x14ac:dyDescent="0.3">
      <c r="A1954" s="13" t="s">
        <v>30</v>
      </c>
      <c r="B1954" s="13" t="s">
        <v>2890</v>
      </c>
      <c r="C1954" s="8">
        <v>2100</v>
      </c>
      <c r="D1954" s="8">
        <v>210000816</v>
      </c>
      <c r="E1954" s="8">
        <v>0</v>
      </c>
      <c r="F1954" s="8" t="s">
        <v>3941</v>
      </c>
      <c r="G1954" s="8" t="s">
        <v>3942</v>
      </c>
      <c r="H1954" s="8" t="s">
        <v>309</v>
      </c>
      <c r="I1954" s="8">
        <v>8</v>
      </c>
      <c r="J1954" s="8">
        <v>6</v>
      </c>
      <c r="K1954" s="8">
        <v>4</v>
      </c>
      <c r="L1954" s="8" t="s">
        <v>2708</v>
      </c>
      <c r="M1954" s="8" t="s">
        <v>2708</v>
      </c>
      <c r="N1954" s="8"/>
      <c r="O1954" s="8" t="s">
        <v>38</v>
      </c>
      <c r="P1954" s="9">
        <v>33342.400000000001</v>
      </c>
      <c r="Q1954" s="9">
        <v>0</v>
      </c>
      <c r="R1954" s="9">
        <f t="shared" si="279"/>
        <v>-33342.400000000001</v>
      </c>
      <c r="S1954" s="9">
        <v>0</v>
      </c>
      <c r="T1954" s="9">
        <f t="shared" si="269"/>
        <v>0</v>
      </c>
      <c r="U1954" s="9">
        <v>-17939.71</v>
      </c>
      <c r="V1954" s="9">
        <v>-2388</v>
      </c>
      <c r="W1954" s="9">
        <v>0</v>
      </c>
      <c r="X1954" s="9">
        <v>-2388</v>
      </c>
      <c r="Y1954" s="9">
        <f t="shared" si="280"/>
        <v>20327.71</v>
      </c>
      <c r="Z1954" s="9">
        <v>0</v>
      </c>
      <c r="AA1954" s="9">
        <f t="shared" si="281"/>
        <v>0</v>
      </c>
      <c r="AB1954" s="9">
        <v>13014.690000000002</v>
      </c>
      <c r="AC1954" s="9">
        <f t="shared" si="270"/>
        <v>15402.690000000002</v>
      </c>
      <c r="AD1954" s="9">
        <f t="shared" si="271"/>
        <v>0</v>
      </c>
    </row>
    <row r="1955" spans="1:30" x14ac:dyDescent="0.3">
      <c r="A1955" s="13" t="s">
        <v>30</v>
      </c>
      <c r="B1955" s="13" t="s">
        <v>2890</v>
      </c>
      <c r="C1955" s="8">
        <v>2100</v>
      </c>
      <c r="D1955" s="8">
        <v>210000817</v>
      </c>
      <c r="E1955" s="8">
        <v>0</v>
      </c>
      <c r="F1955" s="8" t="s">
        <v>3943</v>
      </c>
      <c r="G1955" s="8" t="s">
        <v>3944</v>
      </c>
      <c r="H1955" s="8" t="s">
        <v>309</v>
      </c>
      <c r="I1955" s="8">
        <v>1</v>
      </c>
      <c r="J1955" s="8">
        <v>12</v>
      </c>
      <c r="K1955" s="8">
        <v>9</v>
      </c>
      <c r="L1955" s="8" t="s">
        <v>2708</v>
      </c>
      <c r="M1955" s="8" t="s">
        <v>2708</v>
      </c>
      <c r="N1955" s="8"/>
      <c r="O1955" s="8" t="s">
        <v>38</v>
      </c>
      <c r="P1955" s="9">
        <v>19800</v>
      </c>
      <c r="Q1955" s="9">
        <v>0</v>
      </c>
      <c r="R1955" s="9">
        <f t="shared" si="279"/>
        <v>-19800</v>
      </c>
      <c r="S1955" s="9">
        <v>0</v>
      </c>
      <c r="T1955" s="9">
        <f t="shared" si="269"/>
        <v>0</v>
      </c>
      <c r="U1955" s="9">
        <v>-5689</v>
      </c>
      <c r="V1955" s="9">
        <v>-920</v>
      </c>
      <c r="W1955" s="9">
        <v>0</v>
      </c>
      <c r="X1955" s="9">
        <v>-920</v>
      </c>
      <c r="Y1955" s="9">
        <f t="shared" si="280"/>
        <v>6609</v>
      </c>
      <c r="Z1955" s="9">
        <v>0</v>
      </c>
      <c r="AA1955" s="9">
        <f t="shared" si="281"/>
        <v>0</v>
      </c>
      <c r="AB1955" s="9">
        <v>13191</v>
      </c>
      <c r="AC1955" s="9">
        <f t="shared" si="270"/>
        <v>14111</v>
      </c>
      <c r="AD1955" s="9">
        <f t="shared" si="271"/>
        <v>0</v>
      </c>
    </row>
    <row r="1956" spans="1:30" x14ac:dyDescent="0.3">
      <c r="A1956" s="13" t="s">
        <v>30</v>
      </c>
      <c r="B1956" s="13" t="s">
        <v>2890</v>
      </c>
      <c r="C1956" s="8">
        <v>2100</v>
      </c>
      <c r="D1956" s="8">
        <v>210000818</v>
      </c>
      <c r="E1956" s="8">
        <v>0</v>
      </c>
      <c r="F1956" s="8" t="s">
        <v>3945</v>
      </c>
      <c r="G1956" s="8" t="s">
        <v>3946</v>
      </c>
      <c r="H1956" s="8" t="s">
        <v>309</v>
      </c>
      <c r="I1956" s="8">
        <v>2</v>
      </c>
      <c r="J1956" s="8">
        <v>8</v>
      </c>
      <c r="K1956" s="8">
        <v>7</v>
      </c>
      <c r="L1956" s="8" t="s">
        <v>2708</v>
      </c>
      <c r="M1956" s="8" t="s">
        <v>2708</v>
      </c>
      <c r="N1956" s="8"/>
      <c r="O1956" s="8" t="s">
        <v>38</v>
      </c>
      <c r="P1956" s="9">
        <v>39577.360000000001</v>
      </c>
      <c r="Q1956" s="9">
        <v>0</v>
      </c>
      <c r="R1956" s="9">
        <f t="shared" si="279"/>
        <v>-39577.360000000001</v>
      </c>
      <c r="S1956" s="9">
        <v>0</v>
      </c>
      <c r="T1956" s="9">
        <f t="shared" si="269"/>
        <v>0</v>
      </c>
      <c r="U1956" s="9">
        <v>-12861</v>
      </c>
      <c r="V1956" s="9">
        <v>-2831</v>
      </c>
      <c r="W1956" s="9">
        <v>0</v>
      </c>
      <c r="X1956" s="9">
        <v>-2831</v>
      </c>
      <c r="Y1956" s="9">
        <f t="shared" si="280"/>
        <v>15692</v>
      </c>
      <c r="Z1956" s="9">
        <v>0</v>
      </c>
      <c r="AA1956" s="9">
        <f t="shared" si="281"/>
        <v>0</v>
      </c>
      <c r="AB1956" s="9">
        <v>23885.360000000001</v>
      </c>
      <c r="AC1956" s="9">
        <f t="shared" si="270"/>
        <v>26716.36</v>
      </c>
      <c r="AD1956" s="9">
        <f t="shared" si="271"/>
        <v>0</v>
      </c>
    </row>
    <row r="1957" spans="1:30" x14ac:dyDescent="0.3">
      <c r="A1957" s="13" t="s">
        <v>30</v>
      </c>
      <c r="B1957" s="13" t="s">
        <v>2890</v>
      </c>
      <c r="C1957" s="8">
        <v>2100</v>
      </c>
      <c r="D1957" s="8">
        <v>210000819</v>
      </c>
      <c r="E1957" s="8">
        <v>0</v>
      </c>
      <c r="F1957" s="8" t="s">
        <v>3947</v>
      </c>
      <c r="G1957" s="8" t="s">
        <v>3901</v>
      </c>
      <c r="H1957" s="8" t="s">
        <v>309</v>
      </c>
      <c r="I1957" s="8">
        <v>16</v>
      </c>
      <c r="J1957" s="8">
        <v>8</v>
      </c>
      <c r="K1957" s="8">
        <v>7</v>
      </c>
      <c r="L1957" s="8" t="s">
        <v>2708</v>
      </c>
      <c r="M1957" s="8" t="s">
        <v>2708</v>
      </c>
      <c r="N1957" s="8"/>
      <c r="O1957" s="8" t="s">
        <v>38</v>
      </c>
      <c r="P1957" s="9">
        <v>42245.5</v>
      </c>
      <c r="Q1957" s="9">
        <v>0</v>
      </c>
      <c r="R1957" s="9">
        <f t="shared" si="279"/>
        <v>-42245.5</v>
      </c>
      <c r="S1957" s="9">
        <v>0</v>
      </c>
      <c r="T1957" s="9">
        <f t="shared" si="269"/>
        <v>0</v>
      </c>
      <c r="U1957" s="9">
        <v>-13728</v>
      </c>
      <c r="V1957" s="9">
        <v>-3022</v>
      </c>
      <c r="W1957" s="9">
        <v>0</v>
      </c>
      <c r="X1957" s="9">
        <v>-3022</v>
      </c>
      <c r="Y1957" s="9">
        <f t="shared" si="280"/>
        <v>16750</v>
      </c>
      <c r="Z1957" s="9">
        <v>0</v>
      </c>
      <c r="AA1957" s="9">
        <f t="shared" si="281"/>
        <v>0</v>
      </c>
      <c r="AB1957" s="9">
        <v>25495.5</v>
      </c>
      <c r="AC1957" s="9">
        <f t="shared" si="270"/>
        <v>28517.5</v>
      </c>
      <c r="AD1957" s="9">
        <f t="shared" si="271"/>
        <v>0</v>
      </c>
    </row>
    <row r="1958" spans="1:30" x14ac:dyDescent="0.3">
      <c r="A1958" s="13" t="s">
        <v>30</v>
      </c>
      <c r="B1958" s="13" t="s">
        <v>2890</v>
      </c>
      <c r="C1958" s="8">
        <v>2100</v>
      </c>
      <c r="D1958" s="8">
        <v>210000821</v>
      </c>
      <c r="E1958" s="8">
        <v>0</v>
      </c>
      <c r="F1958" s="8" t="s">
        <v>3948</v>
      </c>
      <c r="G1958" s="8" t="s">
        <v>3949</v>
      </c>
      <c r="H1958" s="8" t="s">
        <v>309</v>
      </c>
      <c r="I1958" s="8">
        <v>1</v>
      </c>
      <c r="J1958" s="8">
        <v>8</v>
      </c>
      <c r="K1958" s="8">
        <v>6</v>
      </c>
      <c r="L1958" s="8" t="s">
        <v>2708</v>
      </c>
      <c r="M1958" s="8" t="s">
        <v>2708</v>
      </c>
      <c r="N1958" s="8"/>
      <c r="O1958" s="8" t="s">
        <v>38</v>
      </c>
      <c r="P1958" s="9">
        <v>326285.32</v>
      </c>
      <c r="Q1958" s="9">
        <v>0</v>
      </c>
      <c r="R1958" s="9">
        <f t="shared" si="279"/>
        <v>-326285.32</v>
      </c>
      <c r="S1958" s="9">
        <v>0</v>
      </c>
      <c r="T1958" s="9">
        <f t="shared" si="269"/>
        <v>0</v>
      </c>
      <c r="U1958" s="9">
        <v>-108447</v>
      </c>
      <c r="V1958" s="9">
        <v>-23354</v>
      </c>
      <c r="W1958" s="9">
        <v>0</v>
      </c>
      <c r="X1958" s="9">
        <v>-23354</v>
      </c>
      <c r="Y1958" s="9">
        <f t="shared" si="280"/>
        <v>131801</v>
      </c>
      <c r="Z1958" s="9">
        <v>0</v>
      </c>
      <c r="AA1958" s="9">
        <f t="shared" si="281"/>
        <v>0</v>
      </c>
      <c r="AB1958" s="9">
        <v>194484.32</v>
      </c>
      <c r="AC1958" s="9">
        <f t="shared" si="270"/>
        <v>217838.32</v>
      </c>
      <c r="AD1958" s="9">
        <f t="shared" si="271"/>
        <v>0</v>
      </c>
    </row>
    <row r="1959" spans="1:30" x14ac:dyDescent="0.3">
      <c r="A1959" s="8" t="s">
        <v>30</v>
      </c>
      <c r="B1959" s="8" t="s">
        <v>2890</v>
      </c>
      <c r="C1959" s="8">
        <v>2100</v>
      </c>
      <c r="D1959" s="8">
        <v>210000822</v>
      </c>
      <c r="E1959" s="8">
        <v>0</v>
      </c>
      <c r="F1959" s="8" t="s">
        <v>3950</v>
      </c>
      <c r="G1959" s="8" t="s">
        <v>3951</v>
      </c>
      <c r="H1959" s="8" t="s">
        <v>309</v>
      </c>
      <c r="I1959" s="8">
        <v>2</v>
      </c>
      <c r="J1959" s="8">
        <v>8</v>
      </c>
      <c r="K1959" s="8">
        <v>7</v>
      </c>
      <c r="L1959" s="8" t="s">
        <v>2708</v>
      </c>
      <c r="M1959" s="8" t="s">
        <v>2708</v>
      </c>
      <c r="N1959" s="8"/>
      <c r="O1959" s="8" t="s">
        <v>38</v>
      </c>
      <c r="P1959" s="9">
        <v>57323.24</v>
      </c>
      <c r="Q1959" s="9">
        <v>0</v>
      </c>
      <c r="R1959" s="9">
        <v>0</v>
      </c>
      <c r="S1959" s="9">
        <v>0</v>
      </c>
      <c r="T1959" s="9">
        <f t="shared" si="269"/>
        <v>57323.24</v>
      </c>
      <c r="U1959" s="9">
        <v>-18582</v>
      </c>
      <c r="V1959" s="9">
        <v>-4106</v>
      </c>
      <c r="W1959" s="9">
        <v>0</v>
      </c>
      <c r="X1959" s="9">
        <v>-4106</v>
      </c>
      <c r="Y1959" s="9">
        <v>0</v>
      </c>
      <c r="Z1959" s="9">
        <v>0</v>
      </c>
      <c r="AA1959" s="9">
        <f t="shared" si="272"/>
        <v>-22688</v>
      </c>
      <c r="AB1959" s="9">
        <v>0</v>
      </c>
      <c r="AC1959" s="9">
        <f t="shared" si="270"/>
        <v>38741.24</v>
      </c>
      <c r="AD1959" s="9">
        <f t="shared" si="271"/>
        <v>34635.24</v>
      </c>
    </row>
    <row r="1960" spans="1:30" x14ac:dyDescent="0.3">
      <c r="A1960" s="8" t="s">
        <v>30</v>
      </c>
      <c r="B1960" s="8" t="s">
        <v>2890</v>
      </c>
      <c r="C1960" s="8">
        <v>2100</v>
      </c>
      <c r="D1960" s="8">
        <v>210000823</v>
      </c>
      <c r="E1960" s="8">
        <v>0</v>
      </c>
      <c r="F1960" s="8" t="s">
        <v>3952</v>
      </c>
      <c r="G1960" s="8" t="s">
        <v>3951</v>
      </c>
      <c r="H1960" s="8" t="s">
        <v>309</v>
      </c>
      <c r="I1960" s="8">
        <v>1</v>
      </c>
      <c r="J1960" s="8">
        <v>8</v>
      </c>
      <c r="K1960" s="8">
        <v>7</v>
      </c>
      <c r="L1960" s="8" t="s">
        <v>2708</v>
      </c>
      <c r="M1960" s="8" t="s">
        <v>2708</v>
      </c>
      <c r="N1960" s="8"/>
      <c r="O1960" s="8" t="s">
        <v>38</v>
      </c>
      <c r="P1960" s="9">
        <v>28661.62</v>
      </c>
      <c r="Q1960" s="9">
        <v>0</v>
      </c>
      <c r="R1960" s="9">
        <v>0</v>
      </c>
      <c r="S1960" s="9">
        <v>0</v>
      </c>
      <c r="T1960" s="9">
        <f t="shared" si="269"/>
        <v>28661.62</v>
      </c>
      <c r="U1960" s="9">
        <v>-9292</v>
      </c>
      <c r="V1960" s="9">
        <v>-2053</v>
      </c>
      <c r="W1960" s="9">
        <v>0</v>
      </c>
      <c r="X1960" s="9">
        <v>-2053</v>
      </c>
      <c r="Y1960" s="9">
        <v>0</v>
      </c>
      <c r="Z1960" s="9">
        <v>0</v>
      </c>
      <c r="AA1960" s="9">
        <f t="shared" si="272"/>
        <v>-11345</v>
      </c>
      <c r="AB1960" s="9">
        <v>0</v>
      </c>
      <c r="AC1960" s="9">
        <f t="shared" si="270"/>
        <v>19369.62</v>
      </c>
      <c r="AD1960" s="9">
        <f t="shared" si="271"/>
        <v>17316.62</v>
      </c>
    </row>
    <row r="1961" spans="1:30" x14ac:dyDescent="0.3">
      <c r="A1961" s="8" t="s">
        <v>30</v>
      </c>
      <c r="B1961" s="8" t="s">
        <v>2890</v>
      </c>
      <c r="C1961" s="8">
        <v>2100</v>
      </c>
      <c r="D1961" s="8">
        <v>210000825</v>
      </c>
      <c r="E1961" s="8">
        <v>0</v>
      </c>
      <c r="F1961" s="8" t="s">
        <v>3953</v>
      </c>
      <c r="G1961" s="8" t="s">
        <v>3954</v>
      </c>
      <c r="H1961" s="8" t="s">
        <v>309</v>
      </c>
      <c r="I1961" s="8">
        <v>1</v>
      </c>
      <c r="J1961" s="8">
        <v>9</v>
      </c>
      <c r="K1961" s="8">
        <v>1</v>
      </c>
      <c r="L1961" s="8" t="s">
        <v>2708</v>
      </c>
      <c r="M1961" s="8" t="s">
        <v>2708</v>
      </c>
      <c r="N1961" s="8"/>
      <c r="O1961" s="8" t="s">
        <v>38</v>
      </c>
      <c r="P1961" s="9">
        <v>26555</v>
      </c>
      <c r="Q1961" s="9">
        <v>0</v>
      </c>
      <c r="R1961" s="9">
        <v>0</v>
      </c>
      <c r="S1961" s="9">
        <v>0</v>
      </c>
      <c r="T1961" s="9">
        <f t="shared" si="269"/>
        <v>26555</v>
      </c>
      <c r="U1961" s="9">
        <v>-7410</v>
      </c>
      <c r="V1961" s="9">
        <v>-1895</v>
      </c>
      <c r="W1961" s="9">
        <v>0</v>
      </c>
      <c r="X1961" s="9">
        <v>-1895</v>
      </c>
      <c r="Y1961" s="9">
        <v>0</v>
      </c>
      <c r="Z1961" s="9">
        <v>0</v>
      </c>
      <c r="AA1961" s="9">
        <f t="shared" si="272"/>
        <v>-9305</v>
      </c>
      <c r="AB1961" s="9">
        <v>0</v>
      </c>
      <c r="AC1961" s="9">
        <f t="shared" si="270"/>
        <v>19145</v>
      </c>
      <c r="AD1961" s="9">
        <f t="shared" si="271"/>
        <v>17250</v>
      </c>
    </row>
    <row r="1962" spans="1:30" x14ac:dyDescent="0.3">
      <c r="A1962" s="8" t="s">
        <v>30</v>
      </c>
      <c r="B1962" s="8" t="s">
        <v>2890</v>
      </c>
      <c r="C1962" s="8">
        <v>2100</v>
      </c>
      <c r="D1962" s="8">
        <v>210000827</v>
      </c>
      <c r="E1962" s="8">
        <v>0</v>
      </c>
      <c r="F1962" s="8" t="s">
        <v>3955</v>
      </c>
      <c r="G1962" s="8" t="s">
        <v>3956</v>
      </c>
      <c r="H1962" s="8" t="s">
        <v>309</v>
      </c>
      <c r="I1962" s="8">
        <v>1</v>
      </c>
      <c r="J1962" s="8">
        <v>9</v>
      </c>
      <c r="K1962" s="8">
        <v>3</v>
      </c>
      <c r="L1962" s="8" t="s">
        <v>2708</v>
      </c>
      <c r="M1962" s="8" t="s">
        <v>2708</v>
      </c>
      <c r="N1962" s="8"/>
      <c r="O1962" s="8" t="s">
        <v>38</v>
      </c>
      <c r="P1962" s="9">
        <v>1885318.6</v>
      </c>
      <c r="Q1962" s="9">
        <v>0</v>
      </c>
      <c r="R1962" s="9">
        <v>0</v>
      </c>
      <c r="S1962" s="9">
        <v>0</v>
      </c>
      <c r="T1962" s="9">
        <f t="shared" si="269"/>
        <v>1885318.6</v>
      </c>
      <c r="U1962" s="9">
        <v>-492374</v>
      </c>
      <c r="V1962" s="9">
        <v>-134972</v>
      </c>
      <c r="W1962" s="9">
        <v>0</v>
      </c>
      <c r="X1962" s="9">
        <v>-134972</v>
      </c>
      <c r="Y1962" s="9">
        <v>0</v>
      </c>
      <c r="Z1962" s="9">
        <v>0</v>
      </c>
      <c r="AA1962" s="9">
        <f t="shared" si="272"/>
        <v>-627346</v>
      </c>
      <c r="AB1962" s="9">
        <v>0</v>
      </c>
      <c r="AC1962" s="9">
        <f t="shared" si="270"/>
        <v>1392944.6</v>
      </c>
      <c r="AD1962" s="9">
        <f t="shared" si="271"/>
        <v>1257972.6000000001</v>
      </c>
    </row>
    <row r="1963" spans="1:30" x14ac:dyDescent="0.3">
      <c r="A1963" s="8" t="s">
        <v>30</v>
      </c>
      <c r="B1963" s="8" t="s">
        <v>2890</v>
      </c>
      <c r="C1963" s="8">
        <v>2100</v>
      </c>
      <c r="D1963" s="8">
        <v>210000848</v>
      </c>
      <c r="E1963" s="8">
        <v>0</v>
      </c>
      <c r="F1963" s="8" t="s">
        <v>3957</v>
      </c>
      <c r="G1963" s="8" t="s">
        <v>3958</v>
      </c>
      <c r="H1963" s="8" t="s">
        <v>309</v>
      </c>
      <c r="I1963" s="8">
        <v>1</v>
      </c>
      <c r="J1963" s="8">
        <v>8</v>
      </c>
      <c r="K1963" s="8">
        <v>0</v>
      </c>
      <c r="L1963" s="8" t="s">
        <v>2933</v>
      </c>
      <c r="M1963" s="8" t="s">
        <v>2933</v>
      </c>
      <c r="N1963" s="8"/>
      <c r="O1963" s="8" t="s">
        <v>38</v>
      </c>
      <c r="P1963" s="9">
        <v>42754.95</v>
      </c>
      <c r="Q1963" s="9">
        <v>0</v>
      </c>
      <c r="R1963" s="9">
        <v>0</v>
      </c>
      <c r="S1963" s="9">
        <v>0</v>
      </c>
      <c r="T1963" s="9">
        <f t="shared" si="269"/>
        <v>42754.95</v>
      </c>
      <c r="U1963" s="9">
        <v>-15322</v>
      </c>
      <c r="V1963" s="9">
        <v>-3046</v>
      </c>
      <c r="W1963" s="9">
        <v>0</v>
      </c>
      <c r="X1963" s="9">
        <v>-3046</v>
      </c>
      <c r="Y1963" s="9">
        <v>0</v>
      </c>
      <c r="Z1963" s="9">
        <v>0</v>
      </c>
      <c r="AA1963" s="9">
        <f t="shared" si="272"/>
        <v>-18368</v>
      </c>
      <c r="AB1963" s="9">
        <v>0</v>
      </c>
      <c r="AC1963" s="9">
        <f t="shared" si="270"/>
        <v>27432.949999999997</v>
      </c>
      <c r="AD1963" s="9">
        <f t="shared" si="271"/>
        <v>24386.949999999997</v>
      </c>
    </row>
    <row r="1964" spans="1:30" x14ac:dyDescent="0.3">
      <c r="A1964" s="8" t="s">
        <v>30</v>
      </c>
      <c r="B1964" s="8" t="s">
        <v>2890</v>
      </c>
      <c r="C1964" s="8">
        <v>2100</v>
      </c>
      <c r="D1964" s="8">
        <v>210000849</v>
      </c>
      <c r="E1964" s="8">
        <v>0</v>
      </c>
      <c r="F1964" s="8" t="s">
        <v>3959</v>
      </c>
      <c r="G1964" s="8" t="s">
        <v>3960</v>
      </c>
      <c r="H1964" s="8" t="s">
        <v>309</v>
      </c>
      <c r="I1964" s="8">
        <v>1</v>
      </c>
      <c r="J1964" s="8">
        <v>8</v>
      </c>
      <c r="K1964" s="8">
        <v>0</v>
      </c>
      <c r="L1964" s="8" t="s">
        <v>2933</v>
      </c>
      <c r="M1964" s="8" t="s">
        <v>2933</v>
      </c>
      <c r="N1964" s="8"/>
      <c r="O1964" s="8" t="s">
        <v>38</v>
      </c>
      <c r="P1964" s="9">
        <v>39062.5</v>
      </c>
      <c r="Q1964" s="9">
        <v>0</v>
      </c>
      <c r="R1964" s="9">
        <v>0</v>
      </c>
      <c r="S1964" s="9">
        <v>0</v>
      </c>
      <c r="T1964" s="9">
        <f t="shared" si="269"/>
        <v>39062.5</v>
      </c>
      <c r="U1964" s="9">
        <v>-13753</v>
      </c>
      <c r="V1964" s="9">
        <v>-2812</v>
      </c>
      <c r="W1964" s="9">
        <v>0</v>
      </c>
      <c r="X1964" s="9">
        <v>-2812</v>
      </c>
      <c r="Y1964" s="9">
        <v>0</v>
      </c>
      <c r="Z1964" s="9">
        <v>0</v>
      </c>
      <c r="AA1964" s="9">
        <f t="shared" si="272"/>
        <v>-16565</v>
      </c>
      <c r="AB1964" s="9">
        <v>0</v>
      </c>
      <c r="AC1964" s="9">
        <f t="shared" si="270"/>
        <v>25309.5</v>
      </c>
      <c r="AD1964" s="9">
        <f t="shared" si="271"/>
        <v>22497.5</v>
      </c>
    </row>
    <row r="1965" spans="1:30" x14ac:dyDescent="0.3">
      <c r="A1965" s="8" t="s">
        <v>30</v>
      </c>
      <c r="B1965" s="8" t="s">
        <v>2890</v>
      </c>
      <c r="C1965" s="8">
        <v>2100</v>
      </c>
      <c r="D1965" s="8">
        <v>210000850</v>
      </c>
      <c r="E1965" s="8">
        <v>0</v>
      </c>
      <c r="F1965" s="8" t="s">
        <v>3961</v>
      </c>
      <c r="G1965" s="8" t="s">
        <v>3962</v>
      </c>
      <c r="H1965" s="8" t="s">
        <v>309</v>
      </c>
      <c r="I1965" s="8">
        <v>1</v>
      </c>
      <c r="J1965" s="8">
        <v>8</v>
      </c>
      <c r="K1965" s="8">
        <v>3</v>
      </c>
      <c r="L1965" s="8" t="s">
        <v>2933</v>
      </c>
      <c r="M1965" s="8" t="s">
        <v>2933</v>
      </c>
      <c r="N1965" s="8"/>
      <c r="O1965" s="8" t="s">
        <v>38</v>
      </c>
      <c r="P1965" s="9">
        <v>29206.31</v>
      </c>
      <c r="Q1965" s="9">
        <v>0</v>
      </c>
      <c r="R1965" s="9">
        <v>0</v>
      </c>
      <c r="S1965" s="9">
        <v>0</v>
      </c>
      <c r="T1965" s="9">
        <f t="shared" si="269"/>
        <v>29206.31</v>
      </c>
      <c r="U1965" s="9">
        <v>-9706</v>
      </c>
      <c r="V1965" s="9">
        <v>-2089</v>
      </c>
      <c r="W1965" s="9">
        <v>0</v>
      </c>
      <c r="X1965" s="9">
        <v>-2089</v>
      </c>
      <c r="Y1965" s="9">
        <v>0</v>
      </c>
      <c r="Z1965" s="9">
        <v>0</v>
      </c>
      <c r="AA1965" s="9">
        <f t="shared" si="272"/>
        <v>-11795</v>
      </c>
      <c r="AB1965" s="9">
        <v>0</v>
      </c>
      <c r="AC1965" s="9">
        <f t="shared" si="270"/>
        <v>19500.310000000001</v>
      </c>
      <c r="AD1965" s="9">
        <f t="shared" si="271"/>
        <v>17411.310000000001</v>
      </c>
    </row>
    <row r="1966" spans="1:30" x14ac:dyDescent="0.3">
      <c r="A1966" s="13" t="s">
        <v>30</v>
      </c>
      <c r="B1966" s="13" t="s">
        <v>2890</v>
      </c>
      <c r="C1966" s="8">
        <v>2100</v>
      </c>
      <c r="D1966" s="8">
        <v>210000851</v>
      </c>
      <c r="E1966" s="8">
        <v>0</v>
      </c>
      <c r="F1966" s="8" t="s">
        <v>3963</v>
      </c>
      <c r="G1966" s="8" t="s">
        <v>927</v>
      </c>
      <c r="H1966" s="8" t="s">
        <v>309</v>
      </c>
      <c r="I1966" s="8">
        <v>1</v>
      </c>
      <c r="J1966" s="8">
        <v>8</v>
      </c>
      <c r="K1966" s="8">
        <v>9</v>
      </c>
      <c r="L1966" s="8" t="s">
        <v>2933</v>
      </c>
      <c r="M1966" s="8" t="s">
        <v>2933</v>
      </c>
      <c r="N1966" s="8"/>
      <c r="O1966" s="8" t="s">
        <v>38</v>
      </c>
      <c r="P1966" s="9">
        <v>73458.2</v>
      </c>
      <c r="Q1966" s="9">
        <v>0</v>
      </c>
      <c r="R1966" s="9">
        <f>-P1966</f>
        <v>-73458.2</v>
      </c>
      <c r="S1966" s="9">
        <v>0</v>
      </c>
      <c r="T1966" s="9">
        <f t="shared" si="269"/>
        <v>0</v>
      </c>
      <c r="U1966" s="9">
        <v>-21062</v>
      </c>
      <c r="V1966" s="9">
        <v>-5238</v>
      </c>
      <c r="W1966" s="9">
        <v>0</v>
      </c>
      <c r="X1966" s="9">
        <v>-5238</v>
      </c>
      <c r="Y1966" s="9">
        <f>-(U1966+X1966+Z1966)</f>
        <v>26300</v>
      </c>
      <c r="Z1966" s="9">
        <v>0</v>
      </c>
      <c r="AA1966" s="9">
        <f>U1966+X1966+Y1966+Z1966</f>
        <v>0</v>
      </c>
      <c r="AB1966" s="9">
        <v>47158.2</v>
      </c>
      <c r="AC1966" s="9">
        <f t="shared" si="270"/>
        <v>52396.2</v>
      </c>
      <c r="AD1966" s="9">
        <f t="shared" si="271"/>
        <v>0</v>
      </c>
    </row>
    <row r="1967" spans="1:30" x14ac:dyDescent="0.3">
      <c r="A1967" s="8" t="s">
        <v>30</v>
      </c>
      <c r="B1967" s="8" t="s">
        <v>2890</v>
      </c>
      <c r="C1967" s="8">
        <v>2100</v>
      </c>
      <c r="D1967" s="8">
        <v>210000852</v>
      </c>
      <c r="E1967" s="8">
        <v>0</v>
      </c>
      <c r="F1967" s="8" t="s">
        <v>3964</v>
      </c>
      <c r="G1967" s="8" t="s">
        <v>3965</v>
      </c>
      <c r="H1967" s="8" t="s">
        <v>309</v>
      </c>
      <c r="I1967" s="8">
        <v>10</v>
      </c>
      <c r="J1967" s="8">
        <v>8</v>
      </c>
      <c r="K1967" s="8">
        <v>9</v>
      </c>
      <c r="L1967" s="8" t="s">
        <v>2933</v>
      </c>
      <c r="M1967" s="8" t="s">
        <v>2933</v>
      </c>
      <c r="N1967" s="8"/>
      <c r="O1967" s="8" t="s">
        <v>38</v>
      </c>
      <c r="P1967" s="9">
        <v>53675</v>
      </c>
      <c r="Q1967" s="9">
        <v>0</v>
      </c>
      <c r="R1967" s="9">
        <v>0</v>
      </c>
      <c r="S1967" s="9">
        <v>0</v>
      </c>
      <c r="T1967" s="9">
        <f t="shared" si="269"/>
        <v>53675</v>
      </c>
      <c r="U1967" s="9">
        <v>-15078</v>
      </c>
      <c r="V1967" s="9">
        <v>-3861</v>
      </c>
      <c r="W1967" s="9">
        <v>0</v>
      </c>
      <c r="X1967" s="9">
        <v>-3861</v>
      </c>
      <c r="Y1967" s="9">
        <v>0</v>
      </c>
      <c r="Z1967" s="9">
        <v>0</v>
      </c>
      <c r="AA1967" s="9">
        <f t="shared" si="272"/>
        <v>-18939</v>
      </c>
      <c r="AB1967" s="9">
        <v>0</v>
      </c>
      <c r="AC1967" s="9">
        <f t="shared" si="270"/>
        <v>38597</v>
      </c>
      <c r="AD1967" s="9">
        <f t="shared" si="271"/>
        <v>34736</v>
      </c>
    </row>
    <row r="1968" spans="1:30" x14ac:dyDescent="0.3">
      <c r="A1968" s="8" t="s">
        <v>30</v>
      </c>
      <c r="B1968" s="8" t="s">
        <v>2890</v>
      </c>
      <c r="C1968" s="8">
        <v>2100</v>
      </c>
      <c r="D1968" s="8">
        <v>210000853</v>
      </c>
      <c r="E1968" s="8">
        <v>0</v>
      </c>
      <c r="F1968" s="8" t="s">
        <v>3966</v>
      </c>
      <c r="G1968" s="8" t="s">
        <v>3967</v>
      </c>
      <c r="H1968" s="8" t="s">
        <v>309</v>
      </c>
      <c r="I1968" s="8">
        <v>1</v>
      </c>
      <c r="J1968" s="8">
        <v>8</v>
      </c>
      <c r="K1968" s="8">
        <v>11</v>
      </c>
      <c r="L1968" s="8" t="s">
        <v>2933</v>
      </c>
      <c r="M1968" s="8" t="s">
        <v>2933</v>
      </c>
      <c r="N1968" s="8"/>
      <c r="O1968" s="8" t="s">
        <v>38</v>
      </c>
      <c r="P1968" s="9">
        <v>26555</v>
      </c>
      <c r="Q1968" s="9">
        <v>0</v>
      </c>
      <c r="R1968" s="9">
        <v>0</v>
      </c>
      <c r="S1968" s="9">
        <v>0</v>
      </c>
      <c r="T1968" s="9">
        <f t="shared" si="269"/>
        <v>26555</v>
      </c>
      <c r="U1968" s="9">
        <v>-7166</v>
      </c>
      <c r="V1968" s="9">
        <v>-1896</v>
      </c>
      <c r="W1968" s="9">
        <v>0</v>
      </c>
      <c r="X1968" s="9">
        <v>-1896</v>
      </c>
      <c r="Y1968" s="9">
        <v>0</v>
      </c>
      <c r="Z1968" s="9">
        <v>0</v>
      </c>
      <c r="AA1968" s="9">
        <f t="shared" si="272"/>
        <v>-9062</v>
      </c>
      <c r="AB1968" s="9">
        <v>0</v>
      </c>
      <c r="AC1968" s="9">
        <f t="shared" si="270"/>
        <v>19389</v>
      </c>
      <c r="AD1968" s="9">
        <f t="shared" si="271"/>
        <v>17493</v>
      </c>
    </row>
    <row r="1969" spans="1:30" x14ac:dyDescent="0.3">
      <c r="A1969" s="13" t="s">
        <v>30</v>
      </c>
      <c r="B1969" s="13" t="s">
        <v>2890</v>
      </c>
      <c r="C1969" s="8">
        <v>2100</v>
      </c>
      <c r="D1969" s="8">
        <v>210000854</v>
      </c>
      <c r="E1969" s="8">
        <v>0</v>
      </c>
      <c r="F1969" s="8" t="s">
        <v>3968</v>
      </c>
      <c r="G1969" s="8" t="s">
        <v>3969</v>
      </c>
      <c r="H1969" s="8" t="s">
        <v>309</v>
      </c>
      <c r="I1969" s="8">
        <v>4</v>
      </c>
      <c r="J1969" s="8">
        <v>8</v>
      </c>
      <c r="K1969" s="8">
        <v>2</v>
      </c>
      <c r="L1969" s="8" t="s">
        <v>2936</v>
      </c>
      <c r="M1969" s="8" t="s">
        <v>2936</v>
      </c>
      <c r="N1969" s="8"/>
      <c r="O1969" s="8" t="s">
        <v>38</v>
      </c>
      <c r="P1969" s="9">
        <v>24320.5</v>
      </c>
      <c r="Q1969" s="9">
        <v>0</v>
      </c>
      <c r="R1969" s="9">
        <f t="shared" ref="R1969:R1995" si="282">-P1969</f>
        <v>-24320.5</v>
      </c>
      <c r="S1969" s="9">
        <v>0</v>
      </c>
      <c r="T1969" s="9">
        <f t="shared" si="269"/>
        <v>0</v>
      </c>
      <c r="U1969" s="9">
        <v>-8453</v>
      </c>
      <c r="V1969" s="9">
        <v>-1739</v>
      </c>
      <c r="W1969" s="9">
        <v>0</v>
      </c>
      <c r="X1969" s="9">
        <v>-1739</v>
      </c>
      <c r="Y1969" s="9">
        <f t="shared" ref="Y1969:Y1995" si="283">-(U1969+X1969+Z1969)</f>
        <v>10192</v>
      </c>
      <c r="Z1969" s="9">
        <v>0</v>
      </c>
      <c r="AA1969" s="9">
        <f t="shared" ref="AA1969:AA1995" si="284">U1969+X1969+Y1969+Z1969</f>
        <v>0</v>
      </c>
      <c r="AB1969" s="9">
        <v>14128.5</v>
      </c>
      <c r="AC1969" s="9">
        <f t="shared" si="270"/>
        <v>15867.5</v>
      </c>
      <c r="AD1969" s="9">
        <f t="shared" si="271"/>
        <v>0</v>
      </c>
    </row>
    <row r="1970" spans="1:30" x14ac:dyDescent="0.3">
      <c r="A1970" s="13" t="s">
        <v>30</v>
      </c>
      <c r="B1970" s="13" t="s">
        <v>2890</v>
      </c>
      <c r="C1970" s="8">
        <v>2100</v>
      </c>
      <c r="D1970" s="8">
        <v>210000855</v>
      </c>
      <c r="E1970" s="8">
        <v>0</v>
      </c>
      <c r="F1970" s="8" t="s">
        <v>3970</v>
      </c>
      <c r="G1970" s="8" t="s">
        <v>3971</v>
      </c>
      <c r="H1970" s="8" t="s">
        <v>309</v>
      </c>
      <c r="I1970" s="8">
        <v>6</v>
      </c>
      <c r="J1970" s="8">
        <v>8</v>
      </c>
      <c r="K1970" s="8">
        <v>1</v>
      </c>
      <c r="L1970" s="8" t="s">
        <v>2936</v>
      </c>
      <c r="M1970" s="8" t="s">
        <v>2936</v>
      </c>
      <c r="N1970" s="8"/>
      <c r="O1970" s="8" t="s">
        <v>38</v>
      </c>
      <c r="P1970" s="9">
        <v>42690.54</v>
      </c>
      <c r="Q1970" s="9">
        <v>0</v>
      </c>
      <c r="R1970" s="9">
        <f t="shared" si="282"/>
        <v>-42690.54</v>
      </c>
      <c r="S1970" s="9">
        <v>0</v>
      </c>
      <c r="T1970" s="9">
        <f t="shared" si="269"/>
        <v>0</v>
      </c>
      <c r="U1970" s="9">
        <v>-15062</v>
      </c>
      <c r="V1970" s="9">
        <v>-3067</v>
      </c>
      <c r="W1970" s="9">
        <v>0</v>
      </c>
      <c r="X1970" s="9">
        <v>-3067</v>
      </c>
      <c r="Y1970" s="9">
        <f t="shared" si="283"/>
        <v>18129</v>
      </c>
      <c r="Z1970" s="9">
        <v>0</v>
      </c>
      <c r="AA1970" s="9">
        <f t="shared" si="284"/>
        <v>0</v>
      </c>
      <c r="AB1970" s="9">
        <v>24561.54</v>
      </c>
      <c r="AC1970" s="9">
        <f t="shared" si="270"/>
        <v>27628.54</v>
      </c>
      <c r="AD1970" s="9">
        <f t="shared" si="271"/>
        <v>0</v>
      </c>
    </row>
    <row r="1971" spans="1:30" x14ac:dyDescent="0.3">
      <c r="A1971" s="13" t="s">
        <v>30</v>
      </c>
      <c r="B1971" s="13" t="s">
        <v>2890</v>
      </c>
      <c r="C1971" s="8">
        <v>2100</v>
      </c>
      <c r="D1971" s="8">
        <v>210000856</v>
      </c>
      <c r="E1971" s="8">
        <v>0</v>
      </c>
      <c r="F1971" s="8" t="s">
        <v>3972</v>
      </c>
      <c r="G1971" s="8" t="s">
        <v>3973</v>
      </c>
      <c r="H1971" s="8" t="s">
        <v>309</v>
      </c>
      <c r="I1971" s="8">
        <v>6</v>
      </c>
      <c r="J1971" s="8">
        <v>8</v>
      </c>
      <c r="K1971" s="8">
        <v>5</v>
      </c>
      <c r="L1971" s="8" t="s">
        <v>2936</v>
      </c>
      <c r="M1971" s="8" t="s">
        <v>2936</v>
      </c>
      <c r="N1971" s="8"/>
      <c r="O1971" s="8" t="s">
        <v>38</v>
      </c>
      <c r="P1971" s="9">
        <v>26664</v>
      </c>
      <c r="Q1971" s="9">
        <v>0</v>
      </c>
      <c r="R1971" s="9">
        <f t="shared" si="282"/>
        <v>-26664</v>
      </c>
      <c r="S1971" s="9">
        <v>0</v>
      </c>
      <c r="T1971" s="9">
        <f t="shared" si="269"/>
        <v>0</v>
      </c>
      <c r="U1971" s="9">
        <v>-8674</v>
      </c>
      <c r="V1971" s="9">
        <v>-1902</v>
      </c>
      <c r="W1971" s="9">
        <v>0</v>
      </c>
      <c r="X1971" s="9">
        <v>-1902</v>
      </c>
      <c r="Y1971" s="9">
        <f t="shared" si="283"/>
        <v>10576</v>
      </c>
      <c r="Z1971" s="9">
        <v>0</v>
      </c>
      <c r="AA1971" s="9">
        <f t="shared" si="284"/>
        <v>0</v>
      </c>
      <c r="AB1971" s="9">
        <v>16088</v>
      </c>
      <c r="AC1971" s="9">
        <f t="shared" si="270"/>
        <v>17990</v>
      </c>
      <c r="AD1971" s="9">
        <f t="shared" si="271"/>
        <v>0</v>
      </c>
    </row>
    <row r="1972" spans="1:30" x14ac:dyDescent="0.3">
      <c r="A1972" s="13" t="s">
        <v>30</v>
      </c>
      <c r="B1972" s="13" t="s">
        <v>2890</v>
      </c>
      <c r="C1972" s="8">
        <v>2100</v>
      </c>
      <c r="D1972" s="8">
        <v>210000857</v>
      </c>
      <c r="E1972" s="8">
        <v>0</v>
      </c>
      <c r="F1972" s="8" t="s">
        <v>3974</v>
      </c>
      <c r="G1972" s="8" t="s">
        <v>3975</v>
      </c>
      <c r="H1972" s="8" t="s">
        <v>309</v>
      </c>
      <c r="I1972" s="8">
        <v>1</v>
      </c>
      <c r="J1972" s="8">
        <v>9</v>
      </c>
      <c r="K1972" s="8">
        <v>2</v>
      </c>
      <c r="L1972" s="8" t="s">
        <v>2936</v>
      </c>
      <c r="M1972" s="8" t="s">
        <v>2936</v>
      </c>
      <c r="N1972" s="8"/>
      <c r="O1972" s="8" t="s">
        <v>38</v>
      </c>
      <c r="P1972" s="9">
        <v>138906.34</v>
      </c>
      <c r="Q1972" s="9">
        <v>0</v>
      </c>
      <c r="R1972" s="9">
        <f t="shared" si="282"/>
        <v>-138906.34</v>
      </c>
      <c r="S1972" s="9">
        <v>0</v>
      </c>
      <c r="T1972" s="9">
        <f t="shared" si="269"/>
        <v>0</v>
      </c>
      <c r="U1972" s="9">
        <v>-35037</v>
      </c>
      <c r="V1972" s="9">
        <v>-9938</v>
      </c>
      <c r="W1972" s="9">
        <v>0</v>
      </c>
      <c r="X1972" s="9">
        <v>-9938</v>
      </c>
      <c r="Y1972" s="9">
        <f t="shared" si="283"/>
        <v>44975</v>
      </c>
      <c r="Z1972" s="9">
        <v>0</v>
      </c>
      <c r="AA1972" s="9">
        <f t="shared" si="284"/>
        <v>0</v>
      </c>
      <c r="AB1972" s="9">
        <v>93931.34</v>
      </c>
      <c r="AC1972" s="9">
        <f t="shared" si="270"/>
        <v>103869.34</v>
      </c>
      <c r="AD1972" s="9">
        <f t="shared" si="271"/>
        <v>0</v>
      </c>
    </row>
    <row r="1973" spans="1:30" x14ac:dyDescent="0.3">
      <c r="A1973" s="13" t="s">
        <v>30</v>
      </c>
      <c r="B1973" s="13" t="s">
        <v>2890</v>
      </c>
      <c r="C1973" s="8">
        <v>2100</v>
      </c>
      <c r="D1973" s="8">
        <v>210000858</v>
      </c>
      <c r="E1973" s="8">
        <v>0</v>
      </c>
      <c r="F1973" s="8" t="s">
        <v>3976</v>
      </c>
      <c r="G1973" s="8" t="s">
        <v>3977</v>
      </c>
      <c r="H1973" s="8" t="s">
        <v>309</v>
      </c>
      <c r="I1973" s="8">
        <v>1</v>
      </c>
      <c r="J1973" s="8">
        <v>4</v>
      </c>
      <c r="K1973" s="8">
        <v>7</v>
      </c>
      <c r="L1973" s="8" t="s">
        <v>2936</v>
      </c>
      <c r="M1973" s="8" t="s">
        <v>2936</v>
      </c>
      <c r="N1973" s="8"/>
      <c r="O1973" s="8" t="s">
        <v>38</v>
      </c>
      <c r="P1973" s="9">
        <v>92815</v>
      </c>
      <c r="Q1973" s="9">
        <v>0</v>
      </c>
      <c r="R1973" s="9">
        <f t="shared" si="282"/>
        <v>-92815</v>
      </c>
      <c r="S1973" s="9">
        <v>0</v>
      </c>
      <c r="T1973" s="9">
        <f t="shared" si="269"/>
        <v>0</v>
      </c>
      <c r="U1973" s="9">
        <v>-39564</v>
      </c>
      <c r="V1973" s="9">
        <v>-13249</v>
      </c>
      <c r="W1973" s="9">
        <v>0</v>
      </c>
      <c r="X1973" s="9">
        <v>-13249</v>
      </c>
      <c r="Y1973" s="9">
        <f t="shared" si="283"/>
        <v>52813</v>
      </c>
      <c r="Z1973" s="9">
        <v>0</v>
      </c>
      <c r="AA1973" s="9">
        <f t="shared" si="284"/>
        <v>0</v>
      </c>
      <c r="AB1973" s="9">
        <v>40002</v>
      </c>
      <c r="AC1973" s="9">
        <f t="shared" si="270"/>
        <v>53251</v>
      </c>
      <c r="AD1973" s="9">
        <f t="shared" si="271"/>
        <v>0</v>
      </c>
    </row>
    <row r="1974" spans="1:30" x14ac:dyDescent="0.3">
      <c r="A1974" s="13" t="s">
        <v>30</v>
      </c>
      <c r="B1974" s="13" t="s">
        <v>2890</v>
      </c>
      <c r="C1974" s="8">
        <v>2100</v>
      </c>
      <c r="D1974" s="8">
        <v>210000859</v>
      </c>
      <c r="E1974" s="8">
        <v>0</v>
      </c>
      <c r="F1974" s="8" t="s">
        <v>3978</v>
      </c>
      <c r="G1974" s="8" t="s">
        <v>3979</v>
      </c>
      <c r="H1974" s="8" t="s">
        <v>309</v>
      </c>
      <c r="I1974" s="8">
        <v>1</v>
      </c>
      <c r="J1974" s="8">
        <v>7</v>
      </c>
      <c r="K1974" s="8">
        <v>7</v>
      </c>
      <c r="L1974" s="8" t="s">
        <v>1106</v>
      </c>
      <c r="M1974" s="8" t="s">
        <v>1106</v>
      </c>
      <c r="N1974" s="8"/>
      <c r="O1974" s="8" t="s">
        <v>38</v>
      </c>
      <c r="P1974" s="9">
        <v>144939.91</v>
      </c>
      <c r="Q1974" s="9">
        <v>0</v>
      </c>
      <c r="R1974" s="9">
        <f t="shared" si="282"/>
        <v>-144939.91</v>
      </c>
      <c r="S1974" s="9">
        <v>0</v>
      </c>
      <c r="T1974" s="9">
        <f t="shared" si="269"/>
        <v>0</v>
      </c>
      <c r="U1974" s="9">
        <v>-57096</v>
      </c>
      <c r="V1974" s="9">
        <v>-10415</v>
      </c>
      <c r="W1974" s="9">
        <v>0</v>
      </c>
      <c r="X1974" s="9">
        <v>-10415</v>
      </c>
      <c r="Y1974" s="9">
        <f t="shared" si="283"/>
        <v>67511</v>
      </c>
      <c r="Z1974" s="9">
        <v>0</v>
      </c>
      <c r="AA1974" s="9">
        <f t="shared" si="284"/>
        <v>0</v>
      </c>
      <c r="AB1974" s="9">
        <v>77428.91</v>
      </c>
      <c r="AC1974" s="9">
        <f t="shared" si="270"/>
        <v>87843.91</v>
      </c>
      <c r="AD1974" s="9">
        <f t="shared" si="271"/>
        <v>0</v>
      </c>
    </row>
    <row r="1975" spans="1:30" x14ac:dyDescent="0.3">
      <c r="A1975" s="13" t="s">
        <v>30</v>
      </c>
      <c r="B1975" s="13" t="s">
        <v>2890</v>
      </c>
      <c r="C1975" s="8">
        <v>2100</v>
      </c>
      <c r="D1975" s="8">
        <v>210000983</v>
      </c>
      <c r="E1975" s="8">
        <v>0</v>
      </c>
      <c r="F1975" s="8" t="s">
        <v>3980</v>
      </c>
      <c r="G1975" s="8" t="s">
        <v>3981</v>
      </c>
      <c r="H1975" s="8" t="s">
        <v>309</v>
      </c>
      <c r="I1975" s="8">
        <v>1</v>
      </c>
      <c r="J1975" s="8">
        <v>0</v>
      </c>
      <c r="K1975" s="8">
        <v>9</v>
      </c>
      <c r="L1975" s="8" t="s">
        <v>1312</v>
      </c>
      <c r="M1975" s="8" t="s">
        <v>1312</v>
      </c>
      <c r="N1975" s="8"/>
      <c r="O1975" s="8" t="s">
        <v>38</v>
      </c>
      <c r="P1975" s="9">
        <v>19466</v>
      </c>
      <c r="Q1975" s="9">
        <v>0</v>
      </c>
      <c r="R1975" s="9">
        <f t="shared" si="282"/>
        <v>-19466</v>
      </c>
      <c r="S1975" s="9">
        <v>0</v>
      </c>
      <c r="T1975" s="9">
        <f t="shared" si="269"/>
        <v>0</v>
      </c>
      <c r="U1975" s="9">
        <v>-18492.7</v>
      </c>
      <c r="V1975" s="9">
        <v>0</v>
      </c>
      <c r="W1975" s="9">
        <v>0</v>
      </c>
      <c r="X1975" s="9">
        <v>0</v>
      </c>
      <c r="Y1975" s="9">
        <f t="shared" si="283"/>
        <v>18492.7</v>
      </c>
      <c r="Z1975" s="9">
        <v>0</v>
      </c>
      <c r="AA1975" s="9">
        <f t="shared" si="284"/>
        <v>0</v>
      </c>
      <c r="AB1975" s="9">
        <v>973.29999999999927</v>
      </c>
      <c r="AC1975" s="9">
        <f t="shared" si="270"/>
        <v>973.29999999999927</v>
      </c>
      <c r="AD1975" s="9">
        <f t="shared" si="271"/>
        <v>0</v>
      </c>
    </row>
    <row r="1976" spans="1:30" x14ac:dyDescent="0.3">
      <c r="A1976" s="13" t="s">
        <v>30</v>
      </c>
      <c r="B1976" s="13" t="s">
        <v>2890</v>
      </c>
      <c r="C1976" s="8">
        <v>2100</v>
      </c>
      <c r="D1976" s="8">
        <v>210000984</v>
      </c>
      <c r="E1976" s="8">
        <v>0</v>
      </c>
      <c r="F1976" s="8" t="s">
        <v>3982</v>
      </c>
      <c r="G1976" s="8" t="s">
        <v>3983</v>
      </c>
      <c r="H1976" s="8" t="s">
        <v>309</v>
      </c>
      <c r="I1976" s="8">
        <v>3</v>
      </c>
      <c r="J1976" s="8">
        <v>5</v>
      </c>
      <c r="K1976" s="8">
        <v>9</v>
      </c>
      <c r="L1976" s="8" t="s">
        <v>1312</v>
      </c>
      <c r="M1976" s="8" t="s">
        <v>1312</v>
      </c>
      <c r="N1976" s="8"/>
      <c r="O1976" s="8" t="s">
        <v>38</v>
      </c>
      <c r="P1976" s="9">
        <v>6976.49</v>
      </c>
      <c r="Q1976" s="9">
        <v>0</v>
      </c>
      <c r="R1976" s="9">
        <f t="shared" si="282"/>
        <v>-6976.49</v>
      </c>
      <c r="S1976" s="9">
        <v>0</v>
      </c>
      <c r="T1976" s="9">
        <f t="shared" si="269"/>
        <v>0</v>
      </c>
      <c r="U1976" s="9">
        <v>-3976.95</v>
      </c>
      <c r="V1976" s="9">
        <v>-499</v>
      </c>
      <c r="W1976" s="9">
        <v>0</v>
      </c>
      <c r="X1976" s="9">
        <v>-499</v>
      </c>
      <c r="Y1976" s="9">
        <f t="shared" si="283"/>
        <v>4475.95</v>
      </c>
      <c r="Z1976" s="9">
        <v>0</v>
      </c>
      <c r="AA1976" s="9">
        <f t="shared" si="284"/>
        <v>0</v>
      </c>
      <c r="AB1976" s="9">
        <v>2500.54</v>
      </c>
      <c r="AC1976" s="9">
        <f t="shared" si="270"/>
        <v>2999.54</v>
      </c>
      <c r="AD1976" s="9">
        <f t="shared" si="271"/>
        <v>0</v>
      </c>
    </row>
    <row r="1977" spans="1:30" x14ac:dyDescent="0.3">
      <c r="A1977" s="13" t="s">
        <v>30</v>
      </c>
      <c r="B1977" s="13" t="s">
        <v>2890</v>
      </c>
      <c r="C1977" s="8">
        <v>2100</v>
      </c>
      <c r="D1977" s="8">
        <v>210000985</v>
      </c>
      <c r="E1977" s="8">
        <v>0</v>
      </c>
      <c r="F1977" s="8" t="s">
        <v>3984</v>
      </c>
      <c r="G1977" s="8" t="s">
        <v>3985</v>
      </c>
      <c r="H1977" s="8" t="s">
        <v>309</v>
      </c>
      <c r="I1977" s="8">
        <v>6</v>
      </c>
      <c r="J1977" s="8">
        <v>7</v>
      </c>
      <c r="K1977" s="8">
        <v>9</v>
      </c>
      <c r="L1977" s="8" t="s">
        <v>1312</v>
      </c>
      <c r="M1977" s="8" t="s">
        <v>1312</v>
      </c>
      <c r="N1977" s="8"/>
      <c r="O1977" s="8" t="s">
        <v>38</v>
      </c>
      <c r="P1977" s="9">
        <v>5720.34</v>
      </c>
      <c r="Q1977" s="9">
        <v>0</v>
      </c>
      <c r="R1977" s="9">
        <f t="shared" si="282"/>
        <v>-5720.34</v>
      </c>
      <c r="S1977" s="9">
        <v>0</v>
      </c>
      <c r="T1977" s="9">
        <f t="shared" si="269"/>
        <v>0</v>
      </c>
      <c r="U1977" s="9">
        <v>-2120</v>
      </c>
      <c r="V1977" s="9">
        <v>-416</v>
      </c>
      <c r="W1977" s="9">
        <v>0</v>
      </c>
      <c r="X1977" s="9">
        <v>-416</v>
      </c>
      <c r="Y1977" s="9">
        <f t="shared" si="283"/>
        <v>2536</v>
      </c>
      <c r="Z1977" s="9">
        <v>0</v>
      </c>
      <c r="AA1977" s="9">
        <f t="shared" si="284"/>
        <v>0</v>
      </c>
      <c r="AB1977" s="9">
        <v>3184.34</v>
      </c>
      <c r="AC1977" s="9">
        <f t="shared" si="270"/>
        <v>3600.34</v>
      </c>
      <c r="AD1977" s="9">
        <f t="shared" si="271"/>
        <v>0</v>
      </c>
    </row>
    <row r="1978" spans="1:30" x14ac:dyDescent="0.3">
      <c r="A1978" s="13" t="s">
        <v>30</v>
      </c>
      <c r="B1978" s="13" t="s">
        <v>2890</v>
      </c>
      <c r="C1978" s="8">
        <v>2100</v>
      </c>
      <c r="D1978" s="8">
        <v>210000986</v>
      </c>
      <c r="E1978" s="8">
        <v>0</v>
      </c>
      <c r="F1978" s="8" t="s">
        <v>3986</v>
      </c>
      <c r="G1978" s="8" t="s">
        <v>3987</v>
      </c>
      <c r="H1978" s="8" t="s">
        <v>309</v>
      </c>
      <c r="I1978" s="8">
        <v>2</v>
      </c>
      <c r="J1978" s="8">
        <v>7</v>
      </c>
      <c r="K1978" s="8">
        <v>6</v>
      </c>
      <c r="L1978" s="8" t="s">
        <v>543</v>
      </c>
      <c r="M1978" s="8" t="s">
        <v>543</v>
      </c>
      <c r="N1978" s="8"/>
      <c r="O1978" s="8" t="s">
        <v>38</v>
      </c>
      <c r="P1978" s="9">
        <v>19400</v>
      </c>
      <c r="Q1978" s="9">
        <v>0</v>
      </c>
      <c r="R1978" s="9">
        <f t="shared" si="282"/>
        <v>-19400</v>
      </c>
      <c r="S1978" s="9">
        <v>0</v>
      </c>
      <c r="T1978" s="9">
        <f t="shared" si="269"/>
        <v>0</v>
      </c>
      <c r="U1978" s="9">
        <v>-7567</v>
      </c>
      <c r="V1978" s="9">
        <v>-1382</v>
      </c>
      <c r="W1978" s="9">
        <v>0</v>
      </c>
      <c r="X1978" s="9">
        <v>-1382</v>
      </c>
      <c r="Y1978" s="9">
        <f t="shared" si="283"/>
        <v>8949</v>
      </c>
      <c r="Z1978" s="9">
        <v>0</v>
      </c>
      <c r="AA1978" s="9">
        <f t="shared" si="284"/>
        <v>0</v>
      </c>
      <c r="AB1978" s="9">
        <v>10451</v>
      </c>
      <c r="AC1978" s="9">
        <f t="shared" si="270"/>
        <v>11833</v>
      </c>
      <c r="AD1978" s="9">
        <f t="shared" si="271"/>
        <v>0</v>
      </c>
    </row>
    <row r="1979" spans="1:30" x14ac:dyDescent="0.3">
      <c r="A1979" s="13" t="s">
        <v>30</v>
      </c>
      <c r="B1979" s="13" t="s">
        <v>2890</v>
      </c>
      <c r="C1979" s="8">
        <v>2100</v>
      </c>
      <c r="D1979" s="8">
        <v>210001122</v>
      </c>
      <c r="E1979" s="8">
        <v>0</v>
      </c>
      <c r="F1979" s="8" t="s">
        <v>3988</v>
      </c>
      <c r="G1979" s="8" t="s">
        <v>3942</v>
      </c>
      <c r="H1979" s="8" t="s">
        <v>309</v>
      </c>
      <c r="I1979" s="8">
        <v>2</v>
      </c>
      <c r="J1979" s="8">
        <v>5</v>
      </c>
      <c r="K1979" s="8">
        <v>5</v>
      </c>
      <c r="L1979" s="8" t="s">
        <v>724</v>
      </c>
      <c r="M1979" s="8" t="s">
        <v>724</v>
      </c>
      <c r="N1979" s="8"/>
      <c r="O1979" s="8" t="s">
        <v>38</v>
      </c>
      <c r="P1979" s="9">
        <v>8335.6</v>
      </c>
      <c r="Q1979" s="9">
        <v>0</v>
      </c>
      <c r="R1979" s="9">
        <f t="shared" si="282"/>
        <v>-8335.6</v>
      </c>
      <c r="S1979" s="9">
        <v>0</v>
      </c>
      <c r="T1979" s="9">
        <f t="shared" si="269"/>
        <v>0</v>
      </c>
      <c r="U1979" s="9">
        <v>-4485.43</v>
      </c>
      <c r="V1979" s="9">
        <v>-597</v>
      </c>
      <c r="W1979" s="9">
        <v>0</v>
      </c>
      <c r="X1979" s="9">
        <v>-597</v>
      </c>
      <c r="Y1979" s="9">
        <f t="shared" si="283"/>
        <v>5082.43</v>
      </c>
      <c r="Z1979" s="9">
        <v>0</v>
      </c>
      <c r="AA1979" s="9">
        <f t="shared" si="284"/>
        <v>0</v>
      </c>
      <c r="AB1979" s="9">
        <v>3253.17</v>
      </c>
      <c r="AC1979" s="9">
        <f t="shared" si="270"/>
        <v>3850.17</v>
      </c>
      <c r="AD1979" s="9">
        <f t="shared" si="271"/>
        <v>0</v>
      </c>
    </row>
    <row r="1980" spans="1:30" x14ac:dyDescent="0.3">
      <c r="A1980" s="13" t="s">
        <v>30</v>
      </c>
      <c r="B1980" s="13" t="s">
        <v>2890</v>
      </c>
      <c r="C1980" s="8">
        <v>2100</v>
      </c>
      <c r="D1980" s="8">
        <v>210001123</v>
      </c>
      <c r="E1980" s="8">
        <v>0</v>
      </c>
      <c r="F1980" s="8" t="s">
        <v>3989</v>
      </c>
      <c r="G1980" s="8" t="s">
        <v>3990</v>
      </c>
      <c r="H1980" s="8" t="s">
        <v>309</v>
      </c>
      <c r="I1980" s="8">
        <v>1</v>
      </c>
      <c r="J1980" s="8">
        <v>3</v>
      </c>
      <c r="K1980" s="8">
        <v>9</v>
      </c>
      <c r="L1980" s="8" t="s">
        <v>724</v>
      </c>
      <c r="M1980" s="8" t="s">
        <v>724</v>
      </c>
      <c r="N1980" s="8"/>
      <c r="O1980" s="8" t="s">
        <v>38</v>
      </c>
      <c r="P1980" s="9">
        <v>88500</v>
      </c>
      <c r="Q1980" s="9">
        <v>0</v>
      </c>
      <c r="R1980" s="9">
        <f t="shared" si="282"/>
        <v>-88500</v>
      </c>
      <c r="S1980" s="9">
        <v>0</v>
      </c>
      <c r="T1980" s="9">
        <f t="shared" si="269"/>
        <v>0</v>
      </c>
      <c r="U1980" s="9">
        <v>-38234</v>
      </c>
      <c r="V1980" s="9">
        <v>-12956</v>
      </c>
      <c r="W1980" s="9">
        <v>0</v>
      </c>
      <c r="X1980" s="9">
        <v>-12956</v>
      </c>
      <c r="Y1980" s="9">
        <f t="shared" si="283"/>
        <v>51190</v>
      </c>
      <c r="Z1980" s="9">
        <v>0</v>
      </c>
      <c r="AA1980" s="9">
        <f t="shared" si="284"/>
        <v>0</v>
      </c>
      <c r="AB1980" s="9">
        <v>37310</v>
      </c>
      <c r="AC1980" s="9">
        <f t="shared" si="270"/>
        <v>50266</v>
      </c>
      <c r="AD1980" s="9">
        <f t="shared" si="271"/>
        <v>0</v>
      </c>
    </row>
    <row r="1981" spans="1:30" x14ac:dyDescent="0.3">
      <c r="A1981" s="13" t="s">
        <v>30</v>
      </c>
      <c r="B1981" s="13" t="s">
        <v>2890</v>
      </c>
      <c r="C1981" s="8">
        <v>2100</v>
      </c>
      <c r="D1981" s="8">
        <v>210001124</v>
      </c>
      <c r="E1981" s="8">
        <v>0</v>
      </c>
      <c r="F1981" s="8" t="s">
        <v>3991</v>
      </c>
      <c r="G1981" s="8" t="s">
        <v>3992</v>
      </c>
      <c r="H1981" s="8" t="s">
        <v>309</v>
      </c>
      <c r="I1981" s="8">
        <v>3</v>
      </c>
      <c r="J1981" s="8">
        <v>7</v>
      </c>
      <c r="K1981" s="8">
        <v>8</v>
      </c>
      <c r="L1981" s="8" t="s">
        <v>724</v>
      </c>
      <c r="M1981" s="8" t="s">
        <v>724</v>
      </c>
      <c r="N1981" s="8"/>
      <c r="O1981" s="8" t="s">
        <v>38</v>
      </c>
      <c r="P1981" s="9">
        <v>22145.54</v>
      </c>
      <c r="Q1981" s="9">
        <v>0</v>
      </c>
      <c r="R1981" s="9">
        <f t="shared" si="282"/>
        <v>-22145.54</v>
      </c>
      <c r="S1981" s="9">
        <v>0</v>
      </c>
      <c r="T1981" s="9">
        <f t="shared" si="269"/>
        <v>0</v>
      </c>
      <c r="U1981" s="9">
        <v>-7250.5</v>
      </c>
      <c r="V1981" s="9">
        <v>-1579</v>
      </c>
      <c r="W1981" s="9">
        <v>0</v>
      </c>
      <c r="X1981" s="9">
        <v>-1579</v>
      </c>
      <c r="Y1981" s="9">
        <f t="shared" si="283"/>
        <v>8829.5</v>
      </c>
      <c r="Z1981" s="9">
        <v>0</v>
      </c>
      <c r="AA1981" s="9">
        <f t="shared" si="284"/>
        <v>0</v>
      </c>
      <c r="AB1981" s="9">
        <v>13316.04</v>
      </c>
      <c r="AC1981" s="9">
        <f t="shared" si="270"/>
        <v>14895.04</v>
      </c>
      <c r="AD1981" s="9">
        <f t="shared" si="271"/>
        <v>0</v>
      </c>
    </row>
    <row r="1982" spans="1:30" x14ac:dyDescent="0.3">
      <c r="A1982" s="13" t="s">
        <v>30</v>
      </c>
      <c r="B1982" s="13" t="s">
        <v>2890</v>
      </c>
      <c r="C1982" s="8">
        <v>2100</v>
      </c>
      <c r="D1982" s="8">
        <v>210001125</v>
      </c>
      <c r="E1982" s="8">
        <v>0</v>
      </c>
      <c r="F1982" s="8" t="s">
        <v>3993</v>
      </c>
      <c r="G1982" s="8" t="s">
        <v>3994</v>
      </c>
      <c r="H1982" s="8" t="s">
        <v>309</v>
      </c>
      <c r="I1982" s="8">
        <v>1</v>
      </c>
      <c r="J1982" s="8">
        <v>7</v>
      </c>
      <c r="K1982" s="8">
        <v>11</v>
      </c>
      <c r="L1982" s="8" t="s">
        <v>724</v>
      </c>
      <c r="M1982" s="8" t="s">
        <v>724</v>
      </c>
      <c r="N1982" s="8"/>
      <c r="O1982" s="8" t="s">
        <v>38</v>
      </c>
      <c r="P1982" s="9">
        <v>52938.64</v>
      </c>
      <c r="Q1982" s="9">
        <v>0</v>
      </c>
      <c r="R1982" s="9">
        <f t="shared" si="282"/>
        <v>-52938.64</v>
      </c>
      <c r="S1982" s="9">
        <v>0</v>
      </c>
      <c r="T1982" s="9">
        <f t="shared" si="269"/>
        <v>0</v>
      </c>
      <c r="U1982" s="9">
        <v>-16014</v>
      </c>
      <c r="V1982" s="9">
        <v>-3780</v>
      </c>
      <c r="W1982" s="9">
        <v>0</v>
      </c>
      <c r="X1982" s="9">
        <v>-3780</v>
      </c>
      <c r="Y1982" s="9">
        <f t="shared" si="283"/>
        <v>19794</v>
      </c>
      <c r="Z1982" s="9">
        <v>0</v>
      </c>
      <c r="AA1982" s="9">
        <f t="shared" si="284"/>
        <v>0</v>
      </c>
      <c r="AB1982" s="9">
        <v>33144.639999999999</v>
      </c>
      <c r="AC1982" s="9">
        <f t="shared" si="270"/>
        <v>36924.639999999999</v>
      </c>
      <c r="AD1982" s="9">
        <f t="shared" si="271"/>
        <v>0</v>
      </c>
    </row>
    <row r="1983" spans="1:30" x14ac:dyDescent="0.3">
      <c r="A1983" s="13" t="s">
        <v>30</v>
      </c>
      <c r="B1983" s="13" t="s">
        <v>2890</v>
      </c>
      <c r="C1983" s="8">
        <v>2100</v>
      </c>
      <c r="D1983" s="8">
        <v>210001126</v>
      </c>
      <c r="E1983" s="8">
        <v>0</v>
      </c>
      <c r="F1983" s="8" t="s">
        <v>3995</v>
      </c>
      <c r="G1983" s="8" t="s">
        <v>3996</v>
      </c>
      <c r="H1983" s="8" t="s">
        <v>309</v>
      </c>
      <c r="I1983" s="8">
        <v>1</v>
      </c>
      <c r="J1983" s="8">
        <v>7</v>
      </c>
      <c r="K1983" s="8">
        <v>8</v>
      </c>
      <c r="L1983" s="8" t="s">
        <v>724</v>
      </c>
      <c r="M1983" s="8" t="s">
        <v>724</v>
      </c>
      <c r="N1983" s="8"/>
      <c r="O1983" s="8" t="s">
        <v>38</v>
      </c>
      <c r="P1983" s="9">
        <v>67938.539999999994</v>
      </c>
      <c r="Q1983" s="9">
        <v>0</v>
      </c>
      <c r="R1983" s="9">
        <f t="shared" si="282"/>
        <v>-67938.539999999994</v>
      </c>
      <c r="S1983" s="9">
        <v>0</v>
      </c>
      <c r="T1983" s="9">
        <f t="shared" si="269"/>
        <v>0</v>
      </c>
      <c r="U1983" s="9">
        <v>-22243</v>
      </c>
      <c r="V1983" s="9">
        <v>-4843</v>
      </c>
      <c r="W1983" s="9">
        <v>0</v>
      </c>
      <c r="X1983" s="9">
        <v>-4843</v>
      </c>
      <c r="Y1983" s="9">
        <f t="shared" si="283"/>
        <v>27086</v>
      </c>
      <c r="Z1983" s="9">
        <v>0</v>
      </c>
      <c r="AA1983" s="9">
        <f t="shared" si="284"/>
        <v>0</v>
      </c>
      <c r="AB1983" s="9">
        <v>40852.539999999994</v>
      </c>
      <c r="AC1983" s="9">
        <f t="shared" si="270"/>
        <v>45695.539999999994</v>
      </c>
      <c r="AD1983" s="9">
        <f t="shared" si="271"/>
        <v>0</v>
      </c>
    </row>
    <row r="1984" spans="1:30" x14ac:dyDescent="0.3">
      <c r="A1984" s="13" t="s">
        <v>30</v>
      </c>
      <c r="B1984" s="13" t="s">
        <v>2890</v>
      </c>
      <c r="C1984" s="8">
        <v>2100</v>
      </c>
      <c r="D1984" s="8">
        <v>210001207</v>
      </c>
      <c r="E1984" s="8">
        <v>0</v>
      </c>
      <c r="F1984" s="8" t="s">
        <v>3997</v>
      </c>
      <c r="G1984" s="8" t="s">
        <v>3998</v>
      </c>
      <c r="H1984" s="8" t="s">
        <v>309</v>
      </c>
      <c r="I1984" s="8">
        <v>10</v>
      </c>
      <c r="J1984" s="8">
        <v>10</v>
      </c>
      <c r="K1984" s="8">
        <v>0</v>
      </c>
      <c r="L1984" s="8" t="s">
        <v>380</v>
      </c>
      <c r="M1984" s="8" t="s">
        <v>3999</v>
      </c>
      <c r="N1984" s="8"/>
      <c r="O1984" s="8" t="s">
        <v>38</v>
      </c>
      <c r="P1984" s="9">
        <v>48000</v>
      </c>
      <c r="Q1984" s="9">
        <v>0</v>
      </c>
      <c r="R1984" s="9">
        <f t="shared" si="282"/>
        <v>-48000</v>
      </c>
      <c r="S1984" s="9">
        <v>0</v>
      </c>
      <c r="T1984" s="9">
        <f t="shared" si="269"/>
        <v>0</v>
      </c>
      <c r="U1984" s="9">
        <v>-962</v>
      </c>
      <c r="V1984" s="9">
        <v>-3436</v>
      </c>
      <c r="W1984" s="9">
        <v>0</v>
      </c>
      <c r="X1984" s="9">
        <v>-3436</v>
      </c>
      <c r="Y1984" s="9">
        <f t="shared" si="283"/>
        <v>4398</v>
      </c>
      <c r="Z1984" s="9">
        <v>0</v>
      </c>
      <c r="AA1984" s="9">
        <f t="shared" si="284"/>
        <v>0</v>
      </c>
      <c r="AB1984" s="9">
        <v>43602</v>
      </c>
      <c r="AC1984" s="9">
        <f t="shared" si="270"/>
        <v>47038</v>
      </c>
      <c r="AD1984" s="9">
        <f t="shared" si="271"/>
        <v>0</v>
      </c>
    </row>
    <row r="1985" spans="1:30" x14ac:dyDescent="0.3">
      <c r="A1985" s="13" t="s">
        <v>30</v>
      </c>
      <c r="B1985" s="13" t="s">
        <v>4000</v>
      </c>
      <c r="C1985" s="8">
        <v>1200</v>
      </c>
      <c r="D1985" s="8">
        <v>120000078</v>
      </c>
      <c r="E1985" s="8">
        <v>0</v>
      </c>
      <c r="F1985" s="8" t="s">
        <v>4001</v>
      </c>
      <c r="G1985" s="8" t="s">
        <v>4002</v>
      </c>
      <c r="H1985" s="8" t="s">
        <v>517</v>
      </c>
      <c r="I1985" s="8">
        <v>3840</v>
      </c>
      <c r="J1985" s="8">
        <v>1</v>
      </c>
      <c r="K1985" s="8">
        <v>9</v>
      </c>
      <c r="L1985" s="8" t="s">
        <v>4003</v>
      </c>
      <c r="M1985" s="8" t="s">
        <v>53</v>
      </c>
      <c r="N1985" s="8"/>
      <c r="O1985" s="8" t="s">
        <v>38</v>
      </c>
      <c r="P1985" s="9">
        <v>267874</v>
      </c>
      <c r="Q1985" s="9">
        <v>0</v>
      </c>
      <c r="R1985" s="9">
        <f t="shared" si="282"/>
        <v>-267874</v>
      </c>
      <c r="S1985" s="9">
        <v>0</v>
      </c>
      <c r="T1985" s="9">
        <f t="shared" si="269"/>
        <v>0</v>
      </c>
      <c r="U1985" s="9">
        <v>-254480.3</v>
      </c>
      <c r="V1985" s="9">
        <v>0</v>
      </c>
      <c r="W1985" s="9">
        <v>0</v>
      </c>
      <c r="X1985" s="9">
        <v>0</v>
      </c>
      <c r="Y1985" s="9">
        <f t="shared" si="283"/>
        <v>254480.3</v>
      </c>
      <c r="Z1985" s="9">
        <v>0</v>
      </c>
      <c r="AA1985" s="9">
        <f t="shared" si="284"/>
        <v>0</v>
      </c>
      <c r="AB1985" s="9">
        <v>13393.700000000012</v>
      </c>
      <c r="AC1985" s="9">
        <f t="shared" si="270"/>
        <v>13393.700000000012</v>
      </c>
      <c r="AD1985" s="9">
        <f t="shared" si="271"/>
        <v>0</v>
      </c>
    </row>
    <row r="1986" spans="1:30" x14ac:dyDescent="0.3">
      <c r="A1986" s="13" t="s">
        <v>30</v>
      </c>
      <c r="B1986" s="13" t="s">
        <v>4000</v>
      </c>
      <c r="C1986" s="8">
        <v>1200</v>
      </c>
      <c r="D1986" s="8">
        <v>120000080</v>
      </c>
      <c r="E1986" s="8">
        <v>0</v>
      </c>
      <c r="F1986" s="8" t="s">
        <v>4004</v>
      </c>
      <c r="G1986" s="8" t="s">
        <v>4002</v>
      </c>
      <c r="H1986" s="8" t="s">
        <v>517</v>
      </c>
      <c r="I1986" s="8">
        <v>7290</v>
      </c>
      <c r="J1986" s="8">
        <v>1</v>
      </c>
      <c r="K1986" s="8">
        <v>9</v>
      </c>
      <c r="L1986" s="8" t="s">
        <v>4003</v>
      </c>
      <c r="M1986" s="8" t="s">
        <v>53</v>
      </c>
      <c r="N1986" s="8"/>
      <c r="O1986" s="8" t="s">
        <v>38</v>
      </c>
      <c r="P1986" s="9">
        <v>493750</v>
      </c>
      <c r="Q1986" s="9">
        <v>0</v>
      </c>
      <c r="R1986" s="9">
        <f t="shared" si="282"/>
        <v>-493750</v>
      </c>
      <c r="S1986" s="9">
        <v>0</v>
      </c>
      <c r="T1986" s="9">
        <f t="shared" si="269"/>
        <v>0</v>
      </c>
      <c r="U1986" s="9">
        <v>-469062.5</v>
      </c>
      <c r="V1986" s="9">
        <v>0</v>
      </c>
      <c r="W1986" s="9">
        <v>0</v>
      </c>
      <c r="X1986" s="9">
        <v>0</v>
      </c>
      <c r="Y1986" s="9">
        <f t="shared" si="283"/>
        <v>469062.5</v>
      </c>
      <c r="Z1986" s="9">
        <v>0</v>
      </c>
      <c r="AA1986" s="9">
        <f t="shared" si="284"/>
        <v>0</v>
      </c>
      <c r="AB1986" s="9">
        <v>24687.5</v>
      </c>
      <c r="AC1986" s="9">
        <f t="shared" si="270"/>
        <v>24687.5</v>
      </c>
      <c r="AD1986" s="9">
        <f t="shared" si="271"/>
        <v>0</v>
      </c>
    </row>
    <row r="1987" spans="1:30" x14ac:dyDescent="0.3">
      <c r="A1987" s="13" t="s">
        <v>30</v>
      </c>
      <c r="B1987" s="13" t="s">
        <v>4000</v>
      </c>
      <c r="C1987" s="8">
        <v>1200</v>
      </c>
      <c r="D1987" s="8">
        <v>120000081</v>
      </c>
      <c r="E1987" s="8">
        <v>0</v>
      </c>
      <c r="F1987" s="8" t="s">
        <v>4005</v>
      </c>
      <c r="G1987" s="8" t="s">
        <v>4002</v>
      </c>
      <c r="H1987" s="8" t="s">
        <v>517</v>
      </c>
      <c r="I1987" s="8">
        <v>1040</v>
      </c>
      <c r="J1987" s="8">
        <v>1</v>
      </c>
      <c r="K1987" s="8">
        <v>9</v>
      </c>
      <c r="L1987" s="8" t="s">
        <v>4003</v>
      </c>
      <c r="M1987" s="8" t="s">
        <v>53</v>
      </c>
      <c r="N1987" s="8"/>
      <c r="O1987" s="8" t="s">
        <v>38</v>
      </c>
      <c r="P1987" s="9">
        <v>70439</v>
      </c>
      <c r="Q1987" s="9">
        <v>0</v>
      </c>
      <c r="R1987" s="9">
        <f t="shared" si="282"/>
        <v>-70439</v>
      </c>
      <c r="S1987" s="9">
        <v>0</v>
      </c>
      <c r="T1987" s="9">
        <f t="shared" si="269"/>
        <v>0</v>
      </c>
      <c r="U1987" s="9">
        <v>-66917.05</v>
      </c>
      <c r="V1987" s="9">
        <v>0</v>
      </c>
      <c r="W1987" s="9">
        <v>0</v>
      </c>
      <c r="X1987" s="9">
        <v>0</v>
      </c>
      <c r="Y1987" s="9">
        <f t="shared" si="283"/>
        <v>66917.05</v>
      </c>
      <c r="Z1987" s="9">
        <v>0</v>
      </c>
      <c r="AA1987" s="9">
        <f t="shared" si="284"/>
        <v>0</v>
      </c>
      <c r="AB1987" s="9">
        <v>3521.9499999999971</v>
      </c>
      <c r="AC1987" s="9">
        <f t="shared" si="270"/>
        <v>3521.9499999999971</v>
      </c>
      <c r="AD1987" s="9">
        <f t="shared" si="271"/>
        <v>0</v>
      </c>
    </row>
    <row r="1988" spans="1:30" x14ac:dyDescent="0.3">
      <c r="A1988" s="13" t="s">
        <v>30</v>
      </c>
      <c r="B1988" s="13" t="s">
        <v>4000</v>
      </c>
      <c r="C1988" s="8">
        <v>1200</v>
      </c>
      <c r="D1988" s="8">
        <v>120000082</v>
      </c>
      <c r="E1988" s="8">
        <v>0</v>
      </c>
      <c r="F1988" s="8" t="s">
        <v>4006</v>
      </c>
      <c r="G1988" s="8" t="s">
        <v>4002</v>
      </c>
      <c r="H1988" s="8" t="s">
        <v>517</v>
      </c>
      <c r="I1988" s="8">
        <v>640</v>
      </c>
      <c r="J1988" s="8">
        <v>1</v>
      </c>
      <c r="K1988" s="8">
        <v>9</v>
      </c>
      <c r="L1988" s="8" t="s">
        <v>4003</v>
      </c>
      <c r="M1988" s="8" t="s">
        <v>53</v>
      </c>
      <c r="N1988" s="8"/>
      <c r="O1988" s="8" t="s">
        <v>38</v>
      </c>
      <c r="P1988" s="9">
        <v>43347</v>
      </c>
      <c r="Q1988" s="9">
        <v>0</v>
      </c>
      <c r="R1988" s="9">
        <f t="shared" si="282"/>
        <v>-43347</v>
      </c>
      <c r="S1988" s="9">
        <v>0</v>
      </c>
      <c r="T1988" s="9">
        <f t="shared" si="269"/>
        <v>0</v>
      </c>
      <c r="U1988" s="9">
        <v>-41179.65</v>
      </c>
      <c r="V1988" s="9">
        <v>0</v>
      </c>
      <c r="W1988" s="9">
        <v>0</v>
      </c>
      <c r="X1988" s="9">
        <v>0</v>
      </c>
      <c r="Y1988" s="9">
        <f t="shared" si="283"/>
        <v>41179.65</v>
      </c>
      <c r="Z1988" s="9">
        <v>0</v>
      </c>
      <c r="AA1988" s="9">
        <f t="shared" si="284"/>
        <v>0</v>
      </c>
      <c r="AB1988" s="9">
        <v>2167.3499999999985</v>
      </c>
      <c r="AC1988" s="9">
        <f t="shared" si="270"/>
        <v>2167.3499999999985</v>
      </c>
      <c r="AD1988" s="9">
        <f t="shared" si="271"/>
        <v>0</v>
      </c>
    </row>
    <row r="1989" spans="1:30" x14ac:dyDescent="0.3">
      <c r="A1989" s="13" t="s">
        <v>30</v>
      </c>
      <c r="B1989" s="13" t="s">
        <v>4000</v>
      </c>
      <c r="C1989" s="8">
        <v>1200</v>
      </c>
      <c r="D1989" s="8">
        <v>120000111</v>
      </c>
      <c r="E1989" s="8">
        <v>0</v>
      </c>
      <c r="F1989" s="8" t="s">
        <v>4007</v>
      </c>
      <c r="G1989" s="8" t="s">
        <v>4008</v>
      </c>
      <c r="H1989" s="8" t="s">
        <v>517</v>
      </c>
      <c r="I1989" s="8">
        <v>1</v>
      </c>
      <c r="J1989" s="8">
        <v>2</v>
      </c>
      <c r="K1989" s="8">
        <v>6</v>
      </c>
      <c r="L1989" s="8" t="s">
        <v>4009</v>
      </c>
      <c r="M1989" s="8" t="s">
        <v>53</v>
      </c>
      <c r="N1989" s="8"/>
      <c r="O1989" s="8" t="s">
        <v>38</v>
      </c>
      <c r="P1989" s="9">
        <v>72115</v>
      </c>
      <c r="Q1989" s="9">
        <v>0</v>
      </c>
      <c r="R1989" s="9">
        <f t="shared" si="282"/>
        <v>-72115</v>
      </c>
      <c r="S1989" s="9">
        <v>0</v>
      </c>
      <c r="T1989" s="9">
        <f t="shared" ref="T1989:T2052" si="285">P1989+Q1989+R1989+S1989</f>
        <v>0</v>
      </c>
      <c r="U1989" s="9">
        <v>-68509.25</v>
      </c>
      <c r="V1989" s="9">
        <v>0</v>
      </c>
      <c r="W1989" s="9">
        <v>0</v>
      </c>
      <c r="X1989" s="9">
        <v>0</v>
      </c>
      <c r="Y1989" s="9">
        <f t="shared" si="283"/>
        <v>68509.25</v>
      </c>
      <c r="Z1989" s="9">
        <v>0</v>
      </c>
      <c r="AA1989" s="9">
        <f t="shared" si="284"/>
        <v>0</v>
      </c>
      <c r="AB1989" s="9">
        <v>3605.75</v>
      </c>
      <c r="AC1989" s="9">
        <f t="shared" ref="AC1989:AC2052" si="286">P1989+U1989</f>
        <v>3605.75</v>
      </c>
      <c r="AD1989" s="9">
        <f t="shared" ref="AD1989:AD2051" si="287">T1989+AA1989</f>
        <v>0</v>
      </c>
    </row>
    <row r="1990" spans="1:30" x14ac:dyDescent="0.3">
      <c r="A1990" s="13" t="s">
        <v>30</v>
      </c>
      <c r="B1990" s="13" t="s">
        <v>4000</v>
      </c>
      <c r="C1990" s="8">
        <v>1200</v>
      </c>
      <c r="D1990" s="8">
        <v>120000128</v>
      </c>
      <c r="E1990" s="8">
        <v>0</v>
      </c>
      <c r="F1990" s="8" t="s">
        <v>4010</v>
      </c>
      <c r="G1990" s="8" t="s">
        <v>4011</v>
      </c>
      <c r="H1990" s="8" t="s">
        <v>517</v>
      </c>
      <c r="I1990" s="8">
        <v>1057.3699999999999</v>
      </c>
      <c r="J1990" s="8">
        <v>2</v>
      </c>
      <c r="K1990" s="8">
        <v>8</v>
      </c>
      <c r="L1990" s="8" t="s">
        <v>4012</v>
      </c>
      <c r="M1990" s="8" t="s">
        <v>53</v>
      </c>
      <c r="N1990" s="8"/>
      <c r="O1990" s="8" t="s">
        <v>38</v>
      </c>
      <c r="P1990" s="9">
        <v>349726.45</v>
      </c>
      <c r="Q1990" s="9">
        <v>0</v>
      </c>
      <c r="R1990" s="9">
        <f t="shared" si="282"/>
        <v>-349726.45</v>
      </c>
      <c r="S1990" s="9">
        <v>0</v>
      </c>
      <c r="T1990" s="9">
        <f t="shared" si="285"/>
        <v>0</v>
      </c>
      <c r="U1990" s="9">
        <v>-332240.13</v>
      </c>
      <c r="V1990" s="9">
        <v>0</v>
      </c>
      <c r="W1990" s="9">
        <v>0</v>
      </c>
      <c r="X1990" s="9">
        <v>0</v>
      </c>
      <c r="Y1990" s="9">
        <f t="shared" si="283"/>
        <v>332240.13</v>
      </c>
      <c r="Z1990" s="9">
        <v>0</v>
      </c>
      <c r="AA1990" s="9">
        <f t="shared" si="284"/>
        <v>0</v>
      </c>
      <c r="AB1990" s="9">
        <v>17486.320000000007</v>
      </c>
      <c r="AC1990" s="9">
        <f t="shared" si="286"/>
        <v>17486.320000000007</v>
      </c>
      <c r="AD1990" s="9">
        <f t="shared" si="287"/>
        <v>0</v>
      </c>
    </row>
    <row r="1991" spans="1:30" x14ac:dyDescent="0.3">
      <c r="A1991" s="13" t="s">
        <v>30</v>
      </c>
      <c r="B1991" s="13" t="s">
        <v>4000</v>
      </c>
      <c r="C1991" s="8">
        <v>1200</v>
      </c>
      <c r="D1991" s="8">
        <v>120000130</v>
      </c>
      <c r="E1991" s="8">
        <v>0</v>
      </c>
      <c r="F1991" s="8" t="s">
        <v>4013</v>
      </c>
      <c r="G1991" s="8" t="s">
        <v>4014</v>
      </c>
      <c r="H1991" s="8" t="s">
        <v>517</v>
      </c>
      <c r="I1991" s="8">
        <v>109.65</v>
      </c>
      <c r="J1991" s="8">
        <v>2</v>
      </c>
      <c r="K1991" s="8">
        <v>9</v>
      </c>
      <c r="L1991" s="8" t="s">
        <v>4015</v>
      </c>
      <c r="M1991" s="8" t="s">
        <v>53</v>
      </c>
      <c r="N1991" s="8"/>
      <c r="O1991" s="8" t="s">
        <v>38</v>
      </c>
      <c r="P1991" s="9">
        <v>36266.74</v>
      </c>
      <c r="Q1991" s="9">
        <v>0</v>
      </c>
      <c r="R1991" s="9">
        <f t="shared" si="282"/>
        <v>-36266.74</v>
      </c>
      <c r="S1991" s="9">
        <v>0</v>
      </c>
      <c r="T1991" s="9">
        <f t="shared" si="285"/>
        <v>0</v>
      </c>
      <c r="U1991" s="9">
        <v>-34453.18</v>
      </c>
      <c r="V1991" s="9">
        <v>0</v>
      </c>
      <c r="W1991" s="9">
        <v>0</v>
      </c>
      <c r="X1991" s="9">
        <v>0</v>
      </c>
      <c r="Y1991" s="9">
        <f t="shared" si="283"/>
        <v>34453.18</v>
      </c>
      <c r="Z1991" s="9">
        <v>0</v>
      </c>
      <c r="AA1991" s="9">
        <f t="shared" si="284"/>
        <v>0</v>
      </c>
      <c r="AB1991" s="9">
        <v>1813.5599999999977</v>
      </c>
      <c r="AC1991" s="9">
        <f t="shared" si="286"/>
        <v>1813.5599999999977</v>
      </c>
      <c r="AD1991" s="9">
        <f t="shared" si="287"/>
        <v>0</v>
      </c>
    </row>
    <row r="1992" spans="1:30" x14ac:dyDescent="0.3">
      <c r="A1992" s="13" t="s">
        <v>30</v>
      </c>
      <c r="B1992" s="13" t="s">
        <v>4000</v>
      </c>
      <c r="C1992" s="8">
        <v>1200</v>
      </c>
      <c r="D1992" s="8">
        <v>120000509</v>
      </c>
      <c r="E1992" s="8">
        <v>0</v>
      </c>
      <c r="F1992" s="8" t="s">
        <v>4016</v>
      </c>
      <c r="G1992" s="8" t="s">
        <v>4017</v>
      </c>
      <c r="H1992" s="8" t="s">
        <v>517</v>
      </c>
      <c r="I1992" s="8">
        <v>126</v>
      </c>
      <c r="J1992" s="8">
        <v>3</v>
      </c>
      <c r="K1992" s="8">
        <v>0</v>
      </c>
      <c r="L1992" s="8" t="s">
        <v>1130</v>
      </c>
      <c r="M1992" s="8" t="s">
        <v>4018</v>
      </c>
      <c r="N1992" s="8"/>
      <c r="O1992" s="8" t="s">
        <v>38</v>
      </c>
      <c r="P1992" s="9">
        <v>43443</v>
      </c>
      <c r="Q1992" s="9">
        <v>0</v>
      </c>
      <c r="R1992" s="9">
        <f t="shared" si="282"/>
        <v>-43443</v>
      </c>
      <c r="S1992" s="9">
        <v>0</v>
      </c>
      <c r="T1992" s="9">
        <f t="shared" si="285"/>
        <v>0</v>
      </c>
      <c r="U1992" s="9">
        <v>-6973</v>
      </c>
      <c r="V1992" s="9">
        <v>-10365</v>
      </c>
      <c r="W1992" s="9">
        <v>0</v>
      </c>
      <c r="X1992" s="9">
        <v>-10365</v>
      </c>
      <c r="Y1992" s="9">
        <f t="shared" si="283"/>
        <v>17338</v>
      </c>
      <c r="Z1992" s="9">
        <v>0</v>
      </c>
      <c r="AA1992" s="9">
        <f t="shared" si="284"/>
        <v>0</v>
      </c>
      <c r="AB1992" s="9">
        <v>26105</v>
      </c>
      <c r="AC1992" s="9">
        <f t="shared" si="286"/>
        <v>36470</v>
      </c>
      <c r="AD1992" s="9">
        <f t="shared" si="287"/>
        <v>0</v>
      </c>
    </row>
    <row r="1993" spans="1:30" x14ac:dyDescent="0.3">
      <c r="A1993" s="13" t="s">
        <v>30</v>
      </c>
      <c r="B1993" s="13" t="s">
        <v>4000</v>
      </c>
      <c r="C1993" s="8">
        <v>1200</v>
      </c>
      <c r="D1993" s="8">
        <v>120000510</v>
      </c>
      <c r="E1993" s="8">
        <v>0</v>
      </c>
      <c r="F1993" s="8" t="s">
        <v>4019</v>
      </c>
      <c r="G1993" s="8" t="s">
        <v>2951</v>
      </c>
      <c r="H1993" s="8" t="s">
        <v>517</v>
      </c>
      <c r="I1993" s="8">
        <v>1</v>
      </c>
      <c r="J1993" s="8">
        <v>3</v>
      </c>
      <c r="K1993" s="8">
        <v>0</v>
      </c>
      <c r="L1993" s="8" t="s">
        <v>1130</v>
      </c>
      <c r="M1993" s="8" t="s">
        <v>2952</v>
      </c>
      <c r="N1993" s="8"/>
      <c r="O1993" s="8" t="s">
        <v>38</v>
      </c>
      <c r="P1993" s="9">
        <v>29250</v>
      </c>
      <c r="Q1993" s="9">
        <v>0</v>
      </c>
      <c r="R1993" s="9">
        <f t="shared" si="282"/>
        <v>-29250</v>
      </c>
      <c r="S1993" s="9">
        <v>0</v>
      </c>
      <c r="T1993" s="9">
        <f t="shared" si="285"/>
        <v>0</v>
      </c>
      <c r="U1993" s="9">
        <v>-5253</v>
      </c>
      <c r="V1993" s="9">
        <v>-6979</v>
      </c>
      <c r="W1993" s="9">
        <v>0</v>
      </c>
      <c r="X1993" s="9">
        <v>-6979</v>
      </c>
      <c r="Y1993" s="9">
        <f t="shared" si="283"/>
        <v>12232</v>
      </c>
      <c r="Z1993" s="9">
        <v>0</v>
      </c>
      <c r="AA1993" s="9">
        <f t="shared" si="284"/>
        <v>0</v>
      </c>
      <c r="AB1993" s="9">
        <v>17018</v>
      </c>
      <c r="AC1993" s="9">
        <f t="shared" si="286"/>
        <v>23997</v>
      </c>
      <c r="AD1993" s="9">
        <f t="shared" si="287"/>
        <v>0</v>
      </c>
    </row>
    <row r="1994" spans="1:30" x14ac:dyDescent="0.3">
      <c r="A1994" s="13" t="s">
        <v>30</v>
      </c>
      <c r="B1994" s="13" t="s">
        <v>4000</v>
      </c>
      <c r="C1994" s="8">
        <v>1200</v>
      </c>
      <c r="D1994" s="8">
        <v>120000513</v>
      </c>
      <c r="E1994" s="8">
        <v>0</v>
      </c>
      <c r="F1994" s="8" t="s">
        <v>4020</v>
      </c>
      <c r="G1994" s="8" t="s">
        <v>4021</v>
      </c>
      <c r="H1994" s="8" t="s">
        <v>517</v>
      </c>
      <c r="I1994" s="8">
        <v>920</v>
      </c>
      <c r="J1994" s="8">
        <v>3</v>
      </c>
      <c r="K1994" s="8">
        <v>0</v>
      </c>
      <c r="L1994" s="8" t="s">
        <v>373</v>
      </c>
      <c r="M1994" s="8" t="s">
        <v>4022</v>
      </c>
      <c r="N1994" s="8"/>
      <c r="O1994" s="8" t="s">
        <v>38</v>
      </c>
      <c r="P1994" s="9">
        <v>16560.169999999998</v>
      </c>
      <c r="Q1994" s="9">
        <v>0</v>
      </c>
      <c r="R1994" s="9">
        <f t="shared" si="282"/>
        <v>-16560.169999999998</v>
      </c>
      <c r="S1994" s="9">
        <v>0</v>
      </c>
      <c r="T1994" s="9">
        <f t="shared" si="285"/>
        <v>0</v>
      </c>
      <c r="U1994" s="9">
        <v>-1293</v>
      </c>
      <c r="V1994" s="9">
        <v>-3951</v>
      </c>
      <c r="W1994" s="9">
        <v>0</v>
      </c>
      <c r="X1994" s="9">
        <v>-3951</v>
      </c>
      <c r="Y1994" s="9">
        <f t="shared" si="283"/>
        <v>5244</v>
      </c>
      <c r="Z1994" s="9">
        <v>0</v>
      </c>
      <c r="AA1994" s="9">
        <f t="shared" si="284"/>
        <v>0</v>
      </c>
      <c r="AB1994" s="9">
        <v>11316.169999999998</v>
      </c>
      <c r="AC1994" s="9">
        <f t="shared" si="286"/>
        <v>15267.169999999998</v>
      </c>
      <c r="AD1994" s="9">
        <f t="shared" si="287"/>
        <v>0</v>
      </c>
    </row>
    <row r="1995" spans="1:30" x14ac:dyDescent="0.3">
      <c r="A1995" s="13" t="s">
        <v>30</v>
      </c>
      <c r="B1995" s="13" t="s">
        <v>4000</v>
      </c>
      <c r="C1995" s="8">
        <v>1200</v>
      </c>
      <c r="D1995" s="8">
        <v>120000525</v>
      </c>
      <c r="E1995" s="8">
        <v>0</v>
      </c>
      <c r="F1995" s="8" t="s">
        <v>4023</v>
      </c>
      <c r="G1995" s="8" t="s">
        <v>4024</v>
      </c>
      <c r="H1995" s="8" t="s">
        <v>517</v>
      </c>
      <c r="I1995" s="8">
        <v>920</v>
      </c>
      <c r="J1995" s="8">
        <v>3</v>
      </c>
      <c r="K1995" s="8">
        <v>0</v>
      </c>
      <c r="L1995" s="8" t="s">
        <v>231</v>
      </c>
      <c r="M1995" s="8" t="s">
        <v>4025</v>
      </c>
      <c r="N1995" s="8"/>
      <c r="O1995" s="8" t="s">
        <v>38</v>
      </c>
      <c r="P1995" s="9">
        <v>66240</v>
      </c>
      <c r="Q1995" s="9">
        <v>0</v>
      </c>
      <c r="R1995" s="9">
        <f t="shared" si="282"/>
        <v>-66240</v>
      </c>
      <c r="S1995" s="9">
        <v>0</v>
      </c>
      <c r="T1995" s="9">
        <f t="shared" si="285"/>
        <v>0</v>
      </c>
      <c r="U1995" s="9">
        <v>-977</v>
      </c>
      <c r="V1995" s="9">
        <v>-15804</v>
      </c>
      <c r="W1995" s="9">
        <v>0</v>
      </c>
      <c r="X1995" s="9">
        <v>-15804</v>
      </c>
      <c r="Y1995" s="9">
        <f t="shared" si="283"/>
        <v>16781</v>
      </c>
      <c r="Z1995" s="9">
        <v>0</v>
      </c>
      <c r="AA1995" s="9">
        <f t="shared" si="284"/>
        <v>0</v>
      </c>
      <c r="AB1995" s="9">
        <v>49459</v>
      </c>
      <c r="AC1995" s="9">
        <f t="shared" si="286"/>
        <v>65263</v>
      </c>
      <c r="AD1995" s="9">
        <f t="shared" si="287"/>
        <v>0</v>
      </c>
    </row>
    <row r="1996" spans="1:30" x14ac:dyDescent="0.3">
      <c r="A1996" s="8" t="s">
        <v>30</v>
      </c>
      <c r="B1996" s="8" t="s">
        <v>4000</v>
      </c>
      <c r="C1996" s="8">
        <v>1600</v>
      </c>
      <c r="D1996" s="8">
        <v>160000687</v>
      </c>
      <c r="E1996" s="8">
        <v>0</v>
      </c>
      <c r="F1996" s="8" t="s">
        <v>4026</v>
      </c>
      <c r="G1996" s="8" t="s">
        <v>4027</v>
      </c>
      <c r="H1996" s="8" t="s">
        <v>34</v>
      </c>
      <c r="I1996" s="8">
        <v>1</v>
      </c>
      <c r="J1996" s="8">
        <v>13</v>
      </c>
      <c r="K1996" s="8">
        <v>8</v>
      </c>
      <c r="L1996" s="8" t="s">
        <v>4028</v>
      </c>
      <c r="M1996" s="8" t="s">
        <v>53</v>
      </c>
      <c r="N1996" s="8"/>
      <c r="O1996" s="8" t="s">
        <v>38</v>
      </c>
      <c r="P1996" s="9">
        <v>433784</v>
      </c>
      <c r="Q1996" s="9">
        <v>0</v>
      </c>
      <c r="R1996" s="9">
        <v>0</v>
      </c>
      <c r="S1996" s="9">
        <v>0</v>
      </c>
      <c r="T1996" s="9">
        <f t="shared" si="285"/>
        <v>433784</v>
      </c>
      <c r="U1996" s="9">
        <v>-226814.88</v>
      </c>
      <c r="V1996" s="9">
        <v>-16034</v>
      </c>
      <c r="W1996" s="9">
        <v>0</v>
      </c>
      <c r="X1996" s="9">
        <v>-16034</v>
      </c>
      <c r="Y1996" s="9">
        <v>0</v>
      </c>
      <c r="Z1996" s="9">
        <v>0</v>
      </c>
      <c r="AA1996" s="9">
        <f t="shared" si="272"/>
        <v>-242848.88</v>
      </c>
      <c r="AB1996" s="9">
        <v>0</v>
      </c>
      <c r="AC1996" s="9">
        <f t="shared" si="286"/>
        <v>206969.12</v>
      </c>
      <c r="AD1996" s="9">
        <f t="shared" si="287"/>
        <v>190935.12</v>
      </c>
    </row>
    <row r="1997" spans="1:30" x14ac:dyDescent="0.3">
      <c r="A1997" s="8" t="s">
        <v>30</v>
      </c>
      <c r="B1997" s="8" t="s">
        <v>4000</v>
      </c>
      <c r="C1997" s="8">
        <v>1600</v>
      </c>
      <c r="D1997" s="8">
        <v>160000688</v>
      </c>
      <c r="E1997" s="8">
        <v>0</v>
      </c>
      <c r="F1997" s="8" t="s">
        <v>4029</v>
      </c>
      <c r="G1997" s="8" t="s">
        <v>4030</v>
      </c>
      <c r="H1997" s="8" t="s">
        <v>34</v>
      </c>
      <c r="I1997" s="8">
        <v>3</v>
      </c>
      <c r="J1997" s="8">
        <v>13</v>
      </c>
      <c r="K1997" s="8">
        <v>8</v>
      </c>
      <c r="L1997" s="8" t="s">
        <v>4028</v>
      </c>
      <c r="M1997" s="8" t="s">
        <v>53</v>
      </c>
      <c r="N1997" s="8"/>
      <c r="O1997" s="8" t="s">
        <v>38</v>
      </c>
      <c r="P1997" s="9">
        <v>132937</v>
      </c>
      <c r="Q1997" s="9">
        <v>0</v>
      </c>
      <c r="R1997" s="9">
        <v>0</v>
      </c>
      <c r="S1997" s="9">
        <v>0</v>
      </c>
      <c r="T1997" s="9">
        <f t="shared" si="285"/>
        <v>132937</v>
      </c>
      <c r="U1997" s="9">
        <v>-67505.08</v>
      </c>
      <c r="V1997" s="9">
        <v>-5087</v>
      </c>
      <c r="W1997" s="9">
        <v>0</v>
      </c>
      <c r="X1997" s="9">
        <v>-5087</v>
      </c>
      <c r="Y1997" s="9">
        <v>0</v>
      </c>
      <c r="Z1997" s="9">
        <v>0</v>
      </c>
      <c r="AA1997" s="9">
        <f t="shared" si="272"/>
        <v>-72592.08</v>
      </c>
      <c r="AB1997" s="9">
        <v>0</v>
      </c>
      <c r="AC1997" s="9">
        <f t="shared" si="286"/>
        <v>65431.92</v>
      </c>
      <c r="AD1997" s="9">
        <f t="shared" si="287"/>
        <v>60344.92</v>
      </c>
    </row>
    <row r="1998" spans="1:30" x14ac:dyDescent="0.3">
      <c r="A1998" s="8" t="s">
        <v>30</v>
      </c>
      <c r="B1998" s="8" t="s">
        <v>4000</v>
      </c>
      <c r="C1998" s="8">
        <v>1600</v>
      </c>
      <c r="D1998" s="8">
        <v>160000689</v>
      </c>
      <c r="E1998" s="8">
        <v>0</v>
      </c>
      <c r="F1998" s="8" t="s">
        <v>4031</v>
      </c>
      <c r="G1998" s="8" t="s">
        <v>4032</v>
      </c>
      <c r="H1998" s="8" t="s">
        <v>34</v>
      </c>
      <c r="I1998" s="8">
        <v>1</v>
      </c>
      <c r="J1998" s="8">
        <v>13</v>
      </c>
      <c r="K1998" s="8">
        <v>9</v>
      </c>
      <c r="L1998" s="8" t="s">
        <v>4003</v>
      </c>
      <c r="M1998" s="8" t="s">
        <v>53</v>
      </c>
      <c r="N1998" s="8"/>
      <c r="O1998" s="8" t="s">
        <v>38</v>
      </c>
      <c r="P1998" s="9">
        <v>366663</v>
      </c>
      <c r="Q1998" s="9">
        <v>0</v>
      </c>
      <c r="R1998" s="9">
        <v>0</v>
      </c>
      <c r="S1998" s="9">
        <v>0</v>
      </c>
      <c r="T1998" s="9">
        <f t="shared" si="285"/>
        <v>366663</v>
      </c>
      <c r="U1998" s="9">
        <v>-145036.92000000001</v>
      </c>
      <c r="V1998" s="9">
        <v>-17425</v>
      </c>
      <c r="W1998" s="9">
        <v>0</v>
      </c>
      <c r="X1998" s="9">
        <v>-17425</v>
      </c>
      <c r="Y1998" s="9">
        <v>0</v>
      </c>
      <c r="Z1998" s="9">
        <v>0</v>
      </c>
      <c r="AA1998" s="9">
        <f t="shared" si="272"/>
        <v>-162461.92000000001</v>
      </c>
      <c r="AB1998" s="9">
        <v>0</v>
      </c>
      <c r="AC1998" s="9">
        <f t="shared" si="286"/>
        <v>221626.08</v>
      </c>
      <c r="AD1998" s="9">
        <f t="shared" si="287"/>
        <v>204201.08</v>
      </c>
    </row>
    <row r="1999" spans="1:30" x14ac:dyDescent="0.3">
      <c r="A1999" s="13" t="s">
        <v>30</v>
      </c>
      <c r="B1999" s="13" t="s">
        <v>4000</v>
      </c>
      <c r="C1999" s="8">
        <v>1600</v>
      </c>
      <c r="D1999" s="8">
        <v>160000690</v>
      </c>
      <c r="E1999" s="8">
        <v>0</v>
      </c>
      <c r="F1999" s="8" t="s">
        <v>4033</v>
      </c>
      <c r="G1999" s="8" t="s">
        <v>4034</v>
      </c>
      <c r="H1999" s="8" t="s">
        <v>34</v>
      </c>
      <c r="I1999" s="8">
        <v>1</v>
      </c>
      <c r="J1999" s="8">
        <v>13</v>
      </c>
      <c r="K1999" s="8">
        <v>9</v>
      </c>
      <c r="L1999" s="8" t="s">
        <v>4003</v>
      </c>
      <c r="M1999" s="8" t="s">
        <v>53</v>
      </c>
      <c r="N1999" s="8"/>
      <c r="O1999" s="8" t="s">
        <v>38</v>
      </c>
      <c r="P1999" s="9">
        <v>60668</v>
      </c>
      <c r="Q1999" s="9">
        <v>0</v>
      </c>
      <c r="R1999" s="9">
        <f>-P1999</f>
        <v>-60668</v>
      </c>
      <c r="S1999" s="9">
        <v>0</v>
      </c>
      <c r="T1999" s="9">
        <f t="shared" si="285"/>
        <v>0</v>
      </c>
      <c r="U1999" s="9">
        <v>-23996.81</v>
      </c>
      <c r="V1999" s="9">
        <v>-2883</v>
      </c>
      <c r="W1999" s="9">
        <v>0</v>
      </c>
      <c r="X1999" s="9">
        <v>-2883</v>
      </c>
      <c r="Y1999" s="9">
        <f>-(U1999+X1999+Z1999)</f>
        <v>26879.81</v>
      </c>
      <c r="Z1999" s="9">
        <v>0</v>
      </c>
      <c r="AA1999" s="9">
        <f>U1999+X1999+Y1999+Z1999</f>
        <v>0</v>
      </c>
      <c r="AB1999" s="9">
        <v>33788.19</v>
      </c>
      <c r="AC1999" s="9">
        <f t="shared" si="286"/>
        <v>36671.19</v>
      </c>
      <c r="AD1999" s="9">
        <f t="shared" si="287"/>
        <v>0</v>
      </c>
    </row>
    <row r="2000" spans="1:30" x14ac:dyDescent="0.3">
      <c r="A2000" s="8" t="s">
        <v>30</v>
      </c>
      <c r="B2000" s="8" t="s">
        <v>4000</v>
      </c>
      <c r="C2000" s="8">
        <v>1600</v>
      </c>
      <c r="D2000" s="8">
        <v>160000691</v>
      </c>
      <c r="E2000" s="8">
        <v>0</v>
      </c>
      <c r="F2000" s="8" t="s">
        <v>4035</v>
      </c>
      <c r="G2000" s="8" t="s">
        <v>4036</v>
      </c>
      <c r="H2000" s="8" t="s">
        <v>34</v>
      </c>
      <c r="I2000" s="8">
        <v>1</v>
      </c>
      <c r="J2000" s="8">
        <v>13</v>
      </c>
      <c r="K2000" s="8">
        <v>9</v>
      </c>
      <c r="L2000" s="8" t="s">
        <v>4003</v>
      </c>
      <c r="M2000" s="8" t="s">
        <v>53</v>
      </c>
      <c r="N2000" s="8"/>
      <c r="O2000" s="8" t="s">
        <v>38</v>
      </c>
      <c r="P2000" s="9">
        <v>54213</v>
      </c>
      <c r="Q2000" s="9">
        <v>0</v>
      </c>
      <c r="R2000" s="9">
        <v>0</v>
      </c>
      <c r="S2000" s="9">
        <v>0</v>
      </c>
      <c r="T2000" s="9">
        <f t="shared" si="285"/>
        <v>54213</v>
      </c>
      <c r="U2000" s="9">
        <v>-21443.56</v>
      </c>
      <c r="V2000" s="9">
        <v>-2576</v>
      </c>
      <c r="W2000" s="9">
        <v>0</v>
      </c>
      <c r="X2000" s="9">
        <v>-2576</v>
      </c>
      <c r="Y2000" s="9">
        <v>0</v>
      </c>
      <c r="Z2000" s="9">
        <v>0</v>
      </c>
      <c r="AA2000" s="9">
        <f t="shared" si="272"/>
        <v>-24019.56</v>
      </c>
      <c r="AB2000" s="9">
        <v>0</v>
      </c>
      <c r="AC2000" s="9">
        <f t="shared" si="286"/>
        <v>32769.440000000002</v>
      </c>
      <c r="AD2000" s="9">
        <f t="shared" si="287"/>
        <v>30193.439999999999</v>
      </c>
    </row>
    <row r="2001" spans="1:30" x14ac:dyDescent="0.3">
      <c r="A2001" s="8" t="s">
        <v>30</v>
      </c>
      <c r="B2001" s="8" t="s">
        <v>4000</v>
      </c>
      <c r="C2001" s="8">
        <v>1600</v>
      </c>
      <c r="D2001" s="8">
        <v>160000692</v>
      </c>
      <c r="E2001" s="8">
        <v>0</v>
      </c>
      <c r="F2001" s="8" t="s">
        <v>4037</v>
      </c>
      <c r="G2001" s="8" t="s">
        <v>4038</v>
      </c>
      <c r="H2001" s="8" t="s">
        <v>34</v>
      </c>
      <c r="I2001" s="8">
        <v>2</v>
      </c>
      <c r="J2001" s="8">
        <v>13</v>
      </c>
      <c r="K2001" s="8">
        <v>9</v>
      </c>
      <c r="L2001" s="8" t="s">
        <v>4003</v>
      </c>
      <c r="M2001" s="8" t="s">
        <v>53</v>
      </c>
      <c r="N2001" s="8"/>
      <c r="O2001" s="8" t="s">
        <v>38</v>
      </c>
      <c r="P2001" s="9">
        <v>1016335</v>
      </c>
      <c r="Q2001" s="9">
        <v>0</v>
      </c>
      <c r="R2001" s="9">
        <v>0</v>
      </c>
      <c r="S2001" s="9">
        <v>0</v>
      </c>
      <c r="T2001" s="9">
        <f t="shared" si="285"/>
        <v>1016335</v>
      </c>
      <c r="U2001" s="9">
        <v>-402023.09</v>
      </c>
      <c r="V2001" s="9">
        <v>-48300</v>
      </c>
      <c r="W2001" s="9">
        <v>0</v>
      </c>
      <c r="X2001" s="9">
        <v>-48300</v>
      </c>
      <c r="Y2001" s="9">
        <v>0</v>
      </c>
      <c r="Z2001" s="9">
        <v>0</v>
      </c>
      <c r="AA2001" s="9">
        <f t="shared" si="272"/>
        <v>-450323.09</v>
      </c>
      <c r="AB2001" s="9">
        <v>0</v>
      </c>
      <c r="AC2001" s="9">
        <f t="shared" si="286"/>
        <v>614311.90999999992</v>
      </c>
      <c r="AD2001" s="9">
        <f t="shared" si="287"/>
        <v>566011.90999999992</v>
      </c>
    </row>
    <row r="2002" spans="1:30" x14ac:dyDescent="0.3">
      <c r="A2002" s="13" t="s">
        <v>30</v>
      </c>
      <c r="B2002" s="13" t="s">
        <v>4000</v>
      </c>
      <c r="C2002" s="8">
        <v>1600</v>
      </c>
      <c r="D2002" s="8">
        <v>160000693</v>
      </c>
      <c r="E2002" s="8">
        <v>0</v>
      </c>
      <c r="F2002" s="8" t="s">
        <v>4039</v>
      </c>
      <c r="G2002" s="8" t="s">
        <v>4040</v>
      </c>
      <c r="H2002" s="8" t="s">
        <v>34</v>
      </c>
      <c r="I2002" s="8">
        <v>25</v>
      </c>
      <c r="J2002" s="8">
        <v>13</v>
      </c>
      <c r="K2002" s="8">
        <v>9</v>
      </c>
      <c r="L2002" s="8" t="s">
        <v>4003</v>
      </c>
      <c r="M2002" s="8" t="s">
        <v>53</v>
      </c>
      <c r="N2002" s="8"/>
      <c r="O2002" s="8" t="s">
        <v>38</v>
      </c>
      <c r="P2002" s="9">
        <v>59222.94</v>
      </c>
      <c r="Q2002" s="9">
        <v>0</v>
      </c>
      <c r="R2002" s="9">
        <f t="shared" ref="R2002:R2006" si="288">-P2002</f>
        <v>-59222.94</v>
      </c>
      <c r="S2002" s="9">
        <v>0</v>
      </c>
      <c r="T2002" s="9">
        <f t="shared" si="285"/>
        <v>0</v>
      </c>
      <c r="U2002" s="9">
        <v>-23427.040000000001</v>
      </c>
      <c r="V2002" s="9">
        <v>-2814</v>
      </c>
      <c r="W2002" s="9">
        <v>0</v>
      </c>
      <c r="X2002" s="9">
        <v>-2814</v>
      </c>
      <c r="Y2002" s="9">
        <f t="shared" ref="Y2002:Y2006" si="289">-(U2002+X2002+Z2002)</f>
        <v>26241.040000000001</v>
      </c>
      <c r="Z2002" s="9">
        <v>0</v>
      </c>
      <c r="AA2002" s="9">
        <f t="shared" ref="AA2002:AA2006" si="290">U2002+X2002+Y2002+Z2002</f>
        <v>0</v>
      </c>
      <c r="AB2002" s="9">
        <v>32981.9</v>
      </c>
      <c r="AC2002" s="9">
        <f t="shared" si="286"/>
        <v>35795.9</v>
      </c>
      <c r="AD2002" s="9">
        <f t="shared" si="287"/>
        <v>0</v>
      </c>
    </row>
    <row r="2003" spans="1:30" x14ac:dyDescent="0.3">
      <c r="A2003" s="13" t="s">
        <v>30</v>
      </c>
      <c r="B2003" s="13" t="s">
        <v>4000</v>
      </c>
      <c r="C2003" s="8">
        <v>1600</v>
      </c>
      <c r="D2003" s="8">
        <v>160000694</v>
      </c>
      <c r="E2003" s="8">
        <v>0</v>
      </c>
      <c r="F2003" s="8" t="s">
        <v>4041</v>
      </c>
      <c r="G2003" s="8" t="s">
        <v>4042</v>
      </c>
      <c r="H2003" s="8" t="s">
        <v>34</v>
      </c>
      <c r="I2003" s="8">
        <v>4</v>
      </c>
      <c r="J2003" s="8">
        <v>13</v>
      </c>
      <c r="K2003" s="8">
        <v>9</v>
      </c>
      <c r="L2003" s="8" t="s">
        <v>4003</v>
      </c>
      <c r="M2003" s="8" t="s">
        <v>53</v>
      </c>
      <c r="N2003" s="8"/>
      <c r="O2003" s="8" t="s">
        <v>38</v>
      </c>
      <c r="P2003" s="9">
        <v>3723</v>
      </c>
      <c r="Q2003" s="9">
        <v>0</v>
      </c>
      <c r="R2003" s="9">
        <f t="shared" si="288"/>
        <v>-3723</v>
      </c>
      <c r="S2003" s="9">
        <v>0</v>
      </c>
      <c r="T2003" s="9">
        <f t="shared" si="285"/>
        <v>0</v>
      </c>
      <c r="U2003" s="9">
        <v>-1473.14</v>
      </c>
      <c r="V2003" s="9">
        <v>-177</v>
      </c>
      <c r="W2003" s="9">
        <v>0</v>
      </c>
      <c r="X2003" s="9">
        <v>-177</v>
      </c>
      <c r="Y2003" s="9">
        <f t="shared" si="289"/>
        <v>1650.14</v>
      </c>
      <c r="Z2003" s="9">
        <v>0</v>
      </c>
      <c r="AA2003" s="9">
        <f t="shared" si="290"/>
        <v>0</v>
      </c>
      <c r="AB2003" s="9">
        <v>2072.8599999999997</v>
      </c>
      <c r="AC2003" s="9">
        <f t="shared" si="286"/>
        <v>2249.8599999999997</v>
      </c>
      <c r="AD2003" s="9">
        <f t="shared" si="287"/>
        <v>0</v>
      </c>
    </row>
    <row r="2004" spans="1:30" x14ac:dyDescent="0.3">
      <c r="A2004" s="13" t="s">
        <v>30</v>
      </c>
      <c r="B2004" s="13" t="s">
        <v>4000</v>
      </c>
      <c r="C2004" s="8">
        <v>1600</v>
      </c>
      <c r="D2004" s="8">
        <v>160000695</v>
      </c>
      <c r="E2004" s="8">
        <v>0</v>
      </c>
      <c r="F2004" s="8" t="s">
        <v>4043</v>
      </c>
      <c r="G2004" s="8" t="s">
        <v>4044</v>
      </c>
      <c r="H2004" s="8" t="s">
        <v>34</v>
      </c>
      <c r="I2004" s="8">
        <v>18</v>
      </c>
      <c r="J2004" s="8">
        <v>13</v>
      </c>
      <c r="K2004" s="8">
        <v>9</v>
      </c>
      <c r="L2004" s="8" t="s">
        <v>4003</v>
      </c>
      <c r="M2004" s="8" t="s">
        <v>53</v>
      </c>
      <c r="N2004" s="8"/>
      <c r="O2004" s="8" t="s">
        <v>38</v>
      </c>
      <c r="P2004" s="9">
        <v>10111.06</v>
      </c>
      <c r="Q2004" s="9">
        <v>0</v>
      </c>
      <c r="R2004" s="9">
        <f t="shared" si="288"/>
        <v>-10111.06</v>
      </c>
      <c r="S2004" s="9">
        <v>0</v>
      </c>
      <c r="T2004" s="9">
        <f t="shared" si="285"/>
        <v>0</v>
      </c>
      <c r="U2004" s="9">
        <v>-4001.12</v>
      </c>
      <c r="V2004" s="9">
        <v>-480</v>
      </c>
      <c r="W2004" s="9">
        <v>0</v>
      </c>
      <c r="X2004" s="9">
        <v>-480</v>
      </c>
      <c r="Y2004" s="9">
        <f t="shared" si="289"/>
        <v>4481.12</v>
      </c>
      <c r="Z2004" s="9">
        <v>0</v>
      </c>
      <c r="AA2004" s="9">
        <f t="shared" si="290"/>
        <v>0</v>
      </c>
      <c r="AB2004" s="9">
        <v>5629.94</v>
      </c>
      <c r="AC2004" s="9">
        <f t="shared" si="286"/>
        <v>6109.94</v>
      </c>
      <c r="AD2004" s="9">
        <f t="shared" si="287"/>
        <v>0</v>
      </c>
    </row>
    <row r="2005" spans="1:30" x14ac:dyDescent="0.3">
      <c r="A2005" s="13" t="s">
        <v>30</v>
      </c>
      <c r="B2005" s="13" t="s">
        <v>4000</v>
      </c>
      <c r="C2005" s="8">
        <v>1600</v>
      </c>
      <c r="D2005" s="8">
        <v>160000697</v>
      </c>
      <c r="E2005" s="8">
        <v>0</v>
      </c>
      <c r="F2005" s="8" t="s">
        <v>4045</v>
      </c>
      <c r="G2005" s="8" t="s">
        <v>4046</v>
      </c>
      <c r="H2005" s="8" t="s">
        <v>34</v>
      </c>
      <c r="I2005" s="8">
        <v>30</v>
      </c>
      <c r="J2005" s="8">
        <v>13</v>
      </c>
      <c r="K2005" s="8">
        <v>9</v>
      </c>
      <c r="L2005" s="8" t="s">
        <v>4003</v>
      </c>
      <c r="M2005" s="8" t="s">
        <v>53</v>
      </c>
      <c r="N2005" s="8"/>
      <c r="O2005" s="8" t="s">
        <v>38</v>
      </c>
      <c r="P2005" s="9">
        <v>2840.99</v>
      </c>
      <c r="Q2005" s="9">
        <v>0</v>
      </c>
      <c r="R2005" s="9">
        <f t="shared" si="288"/>
        <v>-2840.99</v>
      </c>
      <c r="S2005" s="9">
        <v>0</v>
      </c>
      <c r="T2005" s="9">
        <f t="shared" si="285"/>
        <v>0</v>
      </c>
      <c r="U2005" s="9">
        <v>-1123.69</v>
      </c>
      <c r="V2005" s="9">
        <v>-135</v>
      </c>
      <c r="W2005" s="9">
        <v>0</v>
      </c>
      <c r="X2005" s="9">
        <v>-135</v>
      </c>
      <c r="Y2005" s="9">
        <f t="shared" si="289"/>
        <v>1258.69</v>
      </c>
      <c r="Z2005" s="9">
        <v>0</v>
      </c>
      <c r="AA2005" s="9">
        <f t="shared" si="290"/>
        <v>0</v>
      </c>
      <c r="AB2005" s="9">
        <v>1582.2999999999997</v>
      </c>
      <c r="AC2005" s="9">
        <f t="shared" si="286"/>
        <v>1717.2999999999997</v>
      </c>
      <c r="AD2005" s="9">
        <f t="shared" si="287"/>
        <v>0</v>
      </c>
    </row>
    <row r="2006" spans="1:30" x14ac:dyDescent="0.3">
      <c r="A2006" s="13" t="s">
        <v>30</v>
      </c>
      <c r="B2006" s="13" t="s">
        <v>4000</v>
      </c>
      <c r="C2006" s="8">
        <v>1600</v>
      </c>
      <c r="D2006" s="8">
        <v>160000698</v>
      </c>
      <c r="E2006" s="8">
        <v>0</v>
      </c>
      <c r="F2006" s="8" t="s">
        <v>4047</v>
      </c>
      <c r="G2006" s="8" t="s">
        <v>4048</v>
      </c>
      <c r="H2006" s="8" t="s">
        <v>34</v>
      </c>
      <c r="I2006" s="8">
        <v>30</v>
      </c>
      <c r="J2006" s="8">
        <v>13</v>
      </c>
      <c r="K2006" s="8">
        <v>9</v>
      </c>
      <c r="L2006" s="8" t="s">
        <v>4003</v>
      </c>
      <c r="M2006" s="8" t="s">
        <v>53</v>
      </c>
      <c r="N2006" s="8"/>
      <c r="O2006" s="8" t="s">
        <v>38</v>
      </c>
      <c r="P2006" s="9">
        <v>2069.9299999999998</v>
      </c>
      <c r="Q2006" s="9">
        <v>0</v>
      </c>
      <c r="R2006" s="9">
        <f t="shared" si="288"/>
        <v>-2069.9299999999998</v>
      </c>
      <c r="S2006" s="9">
        <v>0</v>
      </c>
      <c r="T2006" s="9">
        <f t="shared" si="285"/>
        <v>0</v>
      </c>
      <c r="U2006" s="9">
        <v>-817.98</v>
      </c>
      <c r="V2006" s="9">
        <v>-98</v>
      </c>
      <c r="W2006" s="9">
        <v>0</v>
      </c>
      <c r="X2006" s="9">
        <v>-98</v>
      </c>
      <c r="Y2006" s="9">
        <f t="shared" si="289"/>
        <v>915.98</v>
      </c>
      <c r="Z2006" s="9">
        <v>0</v>
      </c>
      <c r="AA2006" s="9">
        <f t="shared" si="290"/>
        <v>0</v>
      </c>
      <c r="AB2006" s="9">
        <v>1153.9499999999998</v>
      </c>
      <c r="AC2006" s="9">
        <f t="shared" si="286"/>
        <v>1251.9499999999998</v>
      </c>
      <c r="AD2006" s="9">
        <f t="shared" si="287"/>
        <v>0</v>
      </c>
    </row>
    <row r="2007" spans="1:30" x14ac:dyDescent="0.3">
      <c r="A2007" s="8" t="s">
        <v>30</v>
      </c>
      <c r="B2007" s="8" t="s">
        <v>4000</v>
      </c>
      <c r="C2007" s="8">
        <v>1600</v>
      </c>
      <c r="D2007" s="8">
        <v>160000702</v>
      </c>
      <c r="E2007" s="8">
        <v>0</v>
      </c>
      <c r="F2007" s="8" t="s">
        <v>4049</v>
      </c>
      <c r="G2007" s="8" t="s">
        <v>4050</v>
      </c>
      <c r="H2007" s="8" t="s">
        <v>34</v>
      </c>
      <c r="I2007" s="8">
        <v>1</v>
      </c>
      <c r="J2007" s="8">
        <v>13</v>
      </c>
      <c r="K2007" s="8">
        <v>9</v>
      </c>
      <c r="L2007" s="8" t="s">
        <v>4003</v>
      </c>
      <c r="M2007" s="8" t="s">
        <v>53</v>
      </c>
      <c r="N2007" s="8"/>
      <c r="O2007" s="8" t="s">
        <v>38</v>
      </c>
      <c r="P2007" s="9">
        <v>167635</v>
      </c>
      <c r="Q2007" s="9">
        <v>0</v>
      </c>
      <c r="R2007" s="9">
        <v>0</v>
      </c>
      <c r="S2007" s="9">
        <v>0</v>
      </c>
      <c r="T2007" s="9">
        <f t="shared" si="285"/>
        <v>167635</v>
      </c>
      <c r="U2007" s="9">
        <v>-66309.06</v>
      </c>
      <c r="V2007" s="9">
        <v>-7967</v>
      </c>
      <c r="W2007" s="9">
        <v>0</v>
      </c>
      <c r="X2007" s="9">
        <v>-7967</v>
      </c>
      <c r="Y2007" s="9">
        <v>0</v>
      </c>
      <c r="Z2007" s="9">
        <v>0</v>
      </c>
      <c r="AA2007" s="9">
        <f t="shared" ref="AA2007:AA2065" si="291">U2007+X2007+Y2007+Z2007-AB2007</f>
        <v>-74276.06</v>
      </c>
      <c r="AB2007" s="9">
        <v>0</v>
      </c>
      <c r="AC2007" s="9">
        <f t="shared" si="286"/>
        <v>101325.94</v>
      </c>
      <c r="AD2007" s="9">
        <f t="shared" si="287"/>
        <v>93358.94</v>
      </c>
    </row>
    <row r="2008" spans="1:30" x14ac:dyDescent="0.3">
      <c r="A2008" s="8" t="s">
        <v>30</v>
      </c>
      <c r="B2008" s="8" t="s">
        <v>4000</v>
      </c>
      <c r="C2008" s="8">
        <v>1600</v>
      </c>
      <c r="D2008" s="8">
        <v>160000703</v>
      </c>
      <c r="E2008" s="8">
        <v>0</v>
      </c>
      <c r="F2008" s="8" t="s">
        <v>4051</v>
      </c>
      <c r="G2008" s="8" t="s">
        <v>4052</v>
      </c>
      <c r="H2008" s="8" t="s">
        <v>34</v>
      </c>
      <c r="I2008" s="8">
        <v>1</v>
      </c>
      <c r="J2008" s="8">
        <v>13</v>
      </c>
      <c r="K2008" s="8">
        <v>9</v>
      </c>
      <c r="L2008" s="8" t="s">
        <v>4003</v>
      </c>
      <c r="M2008" s="8" t="s">
        <v>53</v>
      </c>
      <c r="N2008" s="8"/>
      <c r="O2008" s="8" t="s">
        <v>38</v>
      </c>
      <c r="P2008" s="9">
        <v>43737</v>
      </c>
      <c r="Q2008" s="9">
        <v>0</v>
      </c>
      <c r="R2008" s="9">
        <v>0</v>
      </c>
      <c r="S2008" s="9">
        <v>0</v>
      </c>
      <c r="T2008" s="9">
        <f t="shared" si="285"/>
        <v>43737</v>
      </c>
      <c r="U2008" s="9">
        <v>-17299.72</v>
      </c>
      <c r="V2008" s="9">
        <v>-2079</v>
      </c>
      <c r="W2008" s="9">
        <v>0</v>
      </c>
      <c r="X2008" s="9">
        <v>-2079</v>
      </c>
      <c r="Y2008" s="9">
        <v>0</v>
      </c>
      <c r="Z2008" s="9">
        <v>0</v>
      </c>
      <c r="AA2008" s="9">
        <f t="shared" si="291"/>
        <v>-19378.72</v>
      </c>
      <c r="AB2008" s="9">
        <v>0</v>
      </c>
      <c r="AC2008" s="9">
        <f t="shared" si="286"/>
        <v>26437.279999999999</v>
      </c>
      <c r="AD2008" s="9">
        <f t="shared" si="287"/>
        <v>24358.28</v>
      </c>
    </row>
    <row r="2009" spans="1:30" x14ac:dyDescent="0.3">
      <c r="A2009" s="8" t="s">
        <v>30</v>
      </c>
      <c r="B2009" s="8" t="s">
        <v>4000</v>
      </c>
      <c r="C2009" s="8">
        <v>1600</v>
      </c>
      <c r="D2009" s="8">
        <v>160000704</v>
      </c>
      <c r="E2009" s="8">
        <v>0</v>
      </c>
      <c r="F2009" s="8" t="s">
        <v>4053</v>
      </c>
      <c r="G2009" s="8" t="s">
        <v>4054</v>
      </c>
      <c r="H2009" s="8" t="s">
        <v>34</v>
      </c>
      <c r="I2009" s="8">
        <v>1</v>
      </c>
      <c r="J2009" s="8">
        <v>13</v>
      </c>
      <c r="K2009" s="8">
        <v>9</v>
      </c>
      <c r="L2009" s="8" t="s">
        <v>4003</v>
      </c>
      <c r="M2009" s="8" t="s">
        <v>53</v>
      </c>
      <c r="N2009" s="8"/>
      <c r="O2009" s="8" t="s">
        <v>38</v>
      </c>
      <c r="P2009" s="9">
        <v>106516</v>
      </c>
      <c r="Q2009" s="9">
        <v>0</v>
      </c>
      <c r="R2009" s="9">
        <v>0</v>
      </c>
      <c r="S2009" s="9">
        <v>0</v>
      </c>
      <c r="T2009" s="9">
        <f t="shared" si="285"/>
        <v>106516</v>
      </c>
      <c r="U2009" s="9">
        <v>-42131.74</v>
      </c>
      <c r="V2009" s="9">
        <v>-5062</v>
      </c>
      <c r="W2009" s="9">
        <v>0</v>
      </c>
      <c r="X2009" s="9">
        <v>-5062</v>
      </c>
      <c r="Y2009" s="9">
        <v>0</v>
      </c>
      <c r="Z2009" s="9">
        <v>0</v>
      </c>
      <c r="AA2009" s="9">
        <f t="shared" si="291"/>
        <v>-47193.74</v>
      </c>
      <c r="AB2009" s="9">
        <v>0</v>
      </c>
      <c r="AC2009" s="9">
        <f t="shared" si="286"/>
        <v>64384.26</v>
      </c>
      <c r="AD2009" s="9">
        <f t="shared" si="287"/>
        <v>59322.26</v>
      </c>
    </row>
    <row r="2010" spans="1:30" x14ac:dyDescent="0.3">
      <c r="A2010" s="8" t="s">
        <v>30</v>
      </c>
      <c r="B2010" s="8" t="s">
        <v>4000</v>
      </c>
      <c r="C2010" s="8">
        <v>1600</v>
      </c>
      <c r="D2010" s="8">
        <v>160000705</v>
      </c>
      <c r="E2010" s="8">
        <v>0</v>
      </c>
      <c r="F2010" s="8" t="s">
        <v>4055</v>
      </c>
      <c r="G2010" s="8" t="s">
        <v>4056</v>
      </c>
      <c r="H2010" s="8" t="s">
        <v>34</v>
      </c>
      <c r="I2010" s="8">
        <v>4</v>
      </c>
      <c r="J2010" s="8">
        <v>13</v>
      </c>
      <c r="K2010" s="8">
        <v>9</v>
      </c>
      <c r="L2010" s="8" t="s">
        <v>4003</v>
      </c>
      <c r="M2010" s="8" t="s">
        <v>53</v>
      </c>
      <c r="N2010" s="8"/>
      <c r="O2010" s="8" t="s">
        <v>38</v>
      </c>
      <c r="P2010" s="9">
        <v>173789.6</v>
      </c>
      <c r="Q2010" s="9">
        <v>0</v>
      </c>
      <c r="R2010" s="9">
        <v>0</v>
      </c>
      <c r="S2010" s="9">
        <v>0</v>
      </c>
      <c r="T2010" s="9">
        <f t="shared" si="285"/>
        <v>173789.6</v>
      </c>
      <c r="U2010" s="9">
        <v>-68743.66</v>
      </c>
      <c r="V2010" s="9">
        <v>-8259</v>
      </c>
      <c r="W2010" s="9">
        <v>0</v>
      </c>
      <c r="X2010" s="9">
        <v>-8259</v>
      </c>
      <c r="Y2010" s="9">
        <v>0</v>
      </c>
      <c r="Z2010" s="9">
        <v>0</v>
      </c>
      <c r="AA2010" s="9">
        <f t="shared" si="291"/>
        <v>-77002.66</v>
      </c>
      <c r="AB2010" s="9">
        <v>0</v>
      </c>
      <c r="AC2010" s="9">
        <f t="shared" si="286"/>
        <v>105045.94</v>
      </c>
      <c r="AD2010" s="9">
        <f t="shared" si="287"/>
        <v>96786.94</v>
      </c>
    </row>
    <row r="2011" spans="1:30" x14ac:dyDescent="0.3">
      <c r="A2011" s="8" t="s">
        <v>30</v>
      </c>
      <c r="B2011" s="8" t="s">
        <v>4000</v>
      </c>
      <c r="C2011" s="8">
        <v>1600</v>
      </c>
      <c r="D2011" s="8">
        <v>160000706</v>
      </c>
      <c r="E2011" s="8">
        <v>0</v>
      </c>
      <c r="F2011" s="8" t="s">
        <v>4057</v>
      </c>
      <c r="G2011" s="8" t="s">
        <v>4058</v>
      </c>
      <c r="H2011" s="8" t="s">
        <v>34</v>
      </c>
      <c r="I2011" s="8">
        <v>1</v>
      </c>
      <c r="J2011" s="8">
        <v>13</v>
      </c>
      <c r="K2011" s="8">
        <v>9</v>
      </c>
      <c r="L2011" s="8" t="s">
        <v>4003</v>
      </c>
      <c r="M2011" s="8" t="s">
        <v>53</v>
      </c>
      <c r="N2011" s="8"/>
      <c r="O2011" s="8" t="s">
        <v>38</v>
      </c>
      <c r="P2011" s="9">
        <v>127650.5</v>
      </c>
      <c r="Q2011" s="9">
        <v>0</v>
      </c>
      <c r="R2011" s="9">
        <v>0</v>
      </c>
      <c r="S2011" s="9">
        <v>0</v>
      </c>
      <c r="T2011" s="9">
        <f t="shared" si="285"/>
        <v>127650.5</v>
      </c>
      <c r="U2011" s="9">
        <v>-50493.81</v>
      </c>
      <c r="V2011" s="9">
        <v>-6066</v>
      </c>
      <c r="W2011" s="9">
        <v>0</v>
      </c>
      <c r="X2011" s="9">
        <v>-6066</v>
      </c>
      <c r="Y2011" s="9">
        <v>0</v>
      </c>
      <c r="Z2011" s="9">
        <v>0</v>
      </c>
      <c r="AA2011" s="9">
        <f t="shared" si="291"/>
        <v>-56559.81</v>
      </c>
      <c r="AB2011" s="9">
        <v>0</v>
      </c>
      <c r="AC2011" s="9">
        <f t="shared" si="286"/>
        <v>77156.69</v>
      </c>
      <c r="AD2011" s="9">
        <f t="shared" si="287"/>
        <v>71090.69</v>
      </c>
    </row>
    <row r="2012" spans="1:30" x14ac:dyDescent="0.3">
      <c r="A2012" s="8" t="s">
        <v>30</v>
      </c>
      <c r="B2012" s="8" t="s">
        <v>4000</v>
      </c>
      <c r="C2012" s="8">
        <v>1600</v>
      </c>
      <c r="D2012" s="8">
        <v>160000707</v>
      </c>
      <c r="E2012" s="8">
        <v>0</v>
      </c>
      <c r="F2012" s="8" t="s">
        <v>4059</v>
      </c>
      <c r="G2012" s="8" t="s">
        <v>4060</v>
      </c>
      <c r="H2012" s="8" t="s">
        <v>34</v>
      </c>
      <c r="I2012" s="8">
        <v>1</v>
      </c>
      <c r="J2012" s="8">
        <v>13</v>
      </c>
      <c r="K2012" s="8">
        <v>9</v>
      </c>
      <c r="L2012" s="8" t="s">
        <v>4003</v>
      </c>
      <c r="M2012" s="8" t="s">
        <v>53</v>
      </c>
      <c r="N2012" s="8"/>
      <c r="O2012" s="8" t="s">
        <v>38</v>
      </c>
      <c r="P2012" s="9">
        <v>460426</v>
      </c>
      <c r="Q2012" s="9">
        <v>0</v>
      </c>
      <c r="R2012" s="9">
        <v>0</v>
      </c>
      <c r="S2012" s="9">
        <v>0</v>
      </c>
      <c r="T2012" s="9">
        <f t="shared" si="285"/>
        <v>460426</v>
      </c>
      <c r="U2012" s="9">
        <v>-182127.53</v>
      </c>
      <c r="V2012" s="9">
        <v>-21881</v>
      </c>
      <c r="W2012" s="9">
        <v>0</v>
      </c>
      <c r="X2012" s="9">
        <v>-21881</v>
      </c>
      <c r="Y2012" s="9">
        <v>0</v>
      </c>
      <c r="Z2012" s="9">
        <v>0</v>
      </c>
      <c r="AA2012" s="9">
        <f t="shared" si="291"/>
        <v>-204008.53</v>
      </c>
      <c r="AB2012" s="9">
        <v>0</v>
      </c>
      <c r="AC2012" s="9">
        <f t="shared" si="286"/>
        <v>278298.46999999997</v>
      </c>
      <c r="AD2012" s="9">
        <f t="shared" si="287"/>
        <v>256417.47</v>
      </c>
    </row>
    <row r="2013" spans="1:30" x14ac:dyDescent="0.3">
      <c r="A2013" s="8" t="s">
        <v>30</v>
      </c>
      <c r="B2013" s="8" t="s">
        <v>4000</v>
      </c>
      <c r="C2013" s="8">
        <v>1600</v>
      </c>
      <c r="D2013" s="8">
        <v>160000708</v>
      </c>
      <c r="E2013" s="8">
        <v>0</v>
      </c>
      <c r="F2013" s="8" t="s">
        <v>4061</v>
      </c>
      <c r="G2013" s="8" t="s">
        <v>4062</v>
      </c>
      <c r="H2013" s="8" t="s">
        <v>34</v>
      </c>
      <c r="I2013" s="8">
        <v>1</v>
      </c>
      <c r="J2013" s="8">
        <v>13</v>
      </c>
      <c r="K2013" s="8">
        <v>9</v>
      </c>
      <c r="L2013" s="8" t="s">
        <v>4003</v>
      </c>
      <c r="M2013" s="8" t="s">
        <v>53</v>
      </c>
      <c r="N2013" s="8"/>
      <c r="O2013" s="8" t="s">
        <v>38</v>
      </c>
      <c r="P2013" s="9">
        <v>90039</v>
      </c>
      <c r="Q2013" s="9">
        <v>0</v>
      </c>
      <c r="R2013" s="9">
        <v>0</v>
      </c>
      <c r="S2013" s="9">
        <v>0</v>
      </c>
      <c r="T2013" s="9">
        <f t="shared" si="285"/>
        <v>90039</v>
      </c>
      <c r="U2013" s="9">
        <v>-35614.400000000001</v>
      </c>
      <c r="V2013" s="9">
        <v>-4279</v>
      </c>
      <c r="W2013" s="9">
        <v>0</v>
      </c>
      <c r="X2013" s="9">
        <v>-4279</v>
      </c>
      <c r="Y2013" s="9">
        <v>0</v>
      </c>
      <c r="Z2013" s="9">
        <v>0</v>
      </c>
      <c r="AA2013" s="9">
        <f t="shared" si="291"/>
        <v>-39893.4</v>
      </c>
      <c r="AB2013" s="9">
        <v>0</v>
      </c>
      <c r="AC2013" s="9">
        <f t="shared" si="286"/>
        <v>54424.6</v>
      </c>
      <c r="AD2013" s="9">
        <f t="shared" si="287"/>
        <v>50145.599999999999</v>
      </c>
    </row>
    <row r="2014" spans="1:30" x14ac:dyDescent="0.3">
      <c r="A2014" s="8" t="s">
        <v>30</v>
      </c>
      <c r="B2014" s="8" t="s">
        <v>4000</v>
      </c>
      <c r="C2014" s="8">
        <v>1600</v>
      </c>
      <c r="D2014" s="8">
        <v>160000709</v>
      </c>
      <c r="E2014" s="8">
        <v>0</v>
      </c>
      <c r="F2014" s="8" t="s">
        <v>4063</v>
      </c>
      <c r="G2014" s="8" t="s">
        <v>4064</v>
      </c>
      <c r="H2014" s="8" t="s">
        <v>34</v>
      </c>
      <c r="I2014" s="8">
        <v>1</v>
      </c>
      <c r="J2014" s="8">
        <v>13</v>
      </c>
      <c r="K2014" s="8">
        <v>9</v>
      </c>
      <c r="L2014" s="8" t="s">
        <v>4003</v>
      </c>
      <c r="M2014" s="8" t="s">
        <v>53</v>
      </c>
      <c r="N2014" s="8"/>
      <c r="O2014" s="8" t="s">
        <v>38</v>
      </c>
      <c r="P2014" s="9">
        <v>88553.98</v>
      </c>
      <c r="Q2014" s="9">
        <v>0</v>
      </c>
      <c r="R2014" s="9">
        <v>0</v>
      </c>
      <c r="S2014" s="9">
        <v>0</v>
      </c>
      <c r="T2014" s="9">
        <f t="shared" si="285"/>
        <v>88553.98</v>
      </c>
      <c r="U2014" s="9">
        <v>-35027.47</v>
      </c>
      <c r="V2014" s="9">
        <v>-4208</v>
      </c>
      <c r="W2014" s="9">
        <v>0</v>
      </c>
      <c r="X2014" s="9">
        <v>-4208</v>
      </c>
      <c r="Y2014" s="9">
        <v>0</v>
      </c>
      <c r="Z2014" s="9">
        <v>0</v>
      </c>
      <c r="AA2014" s="9">
        <f t="shared" si="291"/>
        <v>-39235.47</v>
      </c>
      <c r="AB2014" s="9">
        <v>0</v>
      </c>
      <c r="AC2014" s="9">
        <f t="shared" si="286"/>
        <v>53526.509999999995</v>
      </c>
      <c r="AD2014" s="9">
        <f t="shared" si="287"/>
        <v>49318.509999999995</v>
      </c>
    </row>
    <row r="2015" spans="1:30" x14ac:dyDescent="0.3">
      <c r="A2015" s="8" t="s">
        <v>30</v>
      </c>
      <c r="B2015" s="8" t="s">
        <v>4000</v>
      </c>
      <c r="C2015" s="8">
        <v>1600</v>
      </c>
      <c r="D2015" s="8">
        <v>160000710</v>
      </c>
      <c r="E2015" s="8">
        <v>0</v>
      </c>
      <c r="F2015" s="8" t="s">
        <v>4065</v>
      </c>
      <c r="G2015" s="8" t="s">
        <v>4066</v>
      </c>
      <c r="H2015" s="8" t="s">
        <v>34</v>
      </c>
      <c r="I2015" s="8">
        <v>1</v>
      </c>
      <c r="J2015" s="8">
        <v>13</v>
      </c>
      <c r="K2015" s="8">
        <v>9</v>
      </c>
      <c r="L2015" s="8" t="s">
        <v>4003</v>
      </c>
      <c r="M2015" s="8" t="s">
        <v>53</v>
      </c>
      <c r="N2015" s="8"/>
      <c r="O2015" s="8" t="s">
        <v>38</v>
      </c>
      <c r="P2015" s="9">
        <v>65106</v>
      </c>
      <c r="Q2015" s="9">
        <v>0</v>
      </c>
      <c r="R2015" s="9">
        <v>0</v>
      </c>
      <c r="S2015" s="9">
        <v>0</v>
      </c>
      <c r="T2015" s="9">
        <f t="shared" si="285"/>
        <v>65106</v>
      </c>
      <c r="U2015" s="9">
        <v>-25752.25</v>
      </c>
      <c r="V2015" s="9">
        <v>-3094</v>
      </c>
      <c r="W2015" s="9">
        <v>0</v>
      </c>
      <c r="X2015" s="9">
        <v>-3094</v>
      </c>
      <c r="Y2015" s="9">
        <v>0</v>
      </c>
      <c r="Z2015" s="9">
        <v>0</v>
      </c>
      <c r="AA2015" s="9">
        <f t="shared" si="291"/>
        <v>-28846.25</v>
      </c>
      <c r="AB2015" s="9">
        <v>0</v>
      </c>
      <c r="AC2015" s="9">
        <f t="shared" si="286"/>
        <v>39353.75</v>
      </c>
      <c r="AD2015" s="9">
        <f t="shared" si="287"/>
        <v>36259.75</v>
      </c>
    </row>
    <row r="2016" spans="1:30" x14ac:dyDescent="0.3">
      <c r="A2016" s="8" t="s">
        <v>30</v>
      </c>
      <c r="B2016" s="8" t="s">
        <v>4000</v>
      </c>
      <c r="C2016" s="8">
        <v>1600</v>
      </c>
      <c r="D2016" s="8">
        <v>160000711</v>
      </c>
      <c r="E2016" s="8">
        <v>0</v>
      </c>
      <c r="F2016" s="8" t="s">
        <v>4067</v>
      </c>
      <c r="G2016" s="8" t="s">
        <v>4068</v>
      </c>
      <c r="H2016" s="8" t="s">
        <v>34</v>
      </c>
      <c r="I2016" s="8">
        <v>4</v>
      </c>
      <c r="J2016" s="8">
        <v>13</v>
      </c>
      <c r="K2016" s="8">
        <v>9</v>
      </c>
      <c r="L2016" s="8" t="s">
        <v>4003</v>
      </c>
      <c r="M2016" s="8" t="s">
        <v>53</v>
      </c>
      <c r="N2016" s="8"/>
      <c r="O2016" s="8" t="s">
        <v>38</v>
      </c>
      <c r="P2016" s="9">
        <v>42331</v>
      </c>
      <c r="Q2016" s="9">
        <v>0</v>
      </c>
      <c r="R2016" s="9">
        <v>0</v>
      </c>
      <c r="S2016" s="9">
        <v>0</v>
      </c>
      <c r="T2016" s="9">
        <f t="shared" si="285"/>
        <v>42331</v>
      </c>
      <c r="U2016" s="9">
        <v>-16743.009999999998</v>
      </c>
      <c r="V2016" s="9">
        <v>-2012</v>
      </c>
      <c r="W2016" s="9">
        <v>0</v>
      </c>
      <c r="X2016" s="9">
        <v>-2012</v>
      </c>
      <c r="Y2016" s="9">
        <v>0</v>
      </c>
      <c r="Z2016" s="9">
        <v>0</v>
      </c>
      <c r="AA2016" s="9">
        <f t="shared" si="291"/>
        <v>-18755.009999999998</v>
      </c>
      <c r="AB2016" s="9">
        <v>0</v>
      </c>
      <c r="AC2016" s="9">
        <f t="shared" si="286"/>
        <v>25587.99</v>
      </c>
      <c r="AD2016" s="9">
        <f t="shared" si="287"/>
        <v>23575.99</v>
      </c>
    </row>
    <row r="2017" spans="1:30" x14ac:dyDescent="0.3">
      <c r="A2017" s="8" t="s">
        <v>30</v>
      </c>
      <c r="B2017" s="8" t="s">
        <v>4000</v>
      </c>
      <c r="C2017" s="8">
        <v>1600</v>
      </c>
      <c r="D2017" s="8">
        <v>160000712</v>
      </c>
      <c r="E2017" s="8">
        <v>0</v>
      </c>
      <c r="F2017" s="8" t="s">
        <v>4069</v>
      </c>
      <c r="G2017" s="8" t="s">
        <v>4070</v>
      </c>
      <c r="H2017" s="8" t="s">
        <v>34</v>
      </c>
      <c r="I2017" s="8">
        <v>1</v>
      </c>
      <c r="J2017" s="8">
        <v>13</v>
      </c>
      <c r="K2017" s="8">
        <v>9</v>
      </c>
      <c r="L2017" s="8" t="s">
        <v>4003</v>
      </c>
      <c r="M2017" s="8" t="s">
        <v>53</v>
      </c>
      <c r="N2017" s="8"/>
      <c r="O2017" s="8" t="s">
        <v>38</v>
      </c>
      <c r="P2017" s="9">
        <v>164894</v>
      </c>
      <c r="Q2017" s="9">
        <v>0</v>
      </c>
      <c r="R2017" s="9">
        <v>0</v>
      </c>
      <c r="S2017" s="9">
        <v>0</v>
      </c>
      <c r="T2017" s="9">
        <f t="shared" si="285"/>
        <v>164894</v>
      </c>
      <c r="U2017" s="9">
        <v>-65225.25</v>
      </c>
      <c r="V2017" s="9">
        <v>-7836</v>
      </c>
      <c r="W2017" s="9">
        <v>0</v>
      </c>
      <c r="X2017" s="9">
        <v>-7836</v>
      </c>
      <c r="Y2017" s="9">
        <v>0</v>
      </c>
      <c r="Z2017" s="9">
        <v>0</v>
      </c>
      <c r="AA2017" s="9">
        <f t="shared" si="291"/>
        <v>-73061.25</v>
      </c>
      <c r="AB2017" s="9">
        <v>0</v>
      </c>
      <c r="AC2017" s="9">
        <f t="shared" si="286"/>
        <v>99668.75</v>
      </c>
      <c r="AD2017" s="9">
        <f t="shared" si="287"/>
        <v>91832.75</v>
      </c>
    </row>
    <row r="2018" spans="1:30" x14ac:dyDescent="0.3">
      <c r="A2018" s="8" t="s">
        <v>30</v>
      </c>
      <c r="B2018" s="8" t="s">
        <v>4000</v>
      </c>
      <c r="C2018" s="8">
        <v>1600</v>
      </c>
      <c r="D2018" s="8">
        <v>160000713</v>
      </c>
      <c r="E2018" s="8">
        <v>0</v>
      </c>
      <c r="F2018" s="8" t="s">
        <v>4071</v>
      </c>
      <c r="G2018" s="8" t="s">
        <v>4072</v>
      </c>
      <c r="H2018" s="8" t="s">
        <v>34</v>
      </c>
      <c r="I2018" s="8">
        <v>1</v>
      </c>
      <c r="J2018" s="8">
        <v>13</v>
      </c>
      <c r="K2018" s="8">
        <v>9</v>
      </c>
      <c r="L2018" s="8" t="s">
        <v>4003</v>
      </c>
      <c r="M2018" s="8" t="s">
        <v>53</v>
      </c>
      <c r="N2018" s="8"/>
      <c r="O2018" s="8" t="s">
        <v>38</v>
      </c>
      <c r="P2018" s="9">
        <v>80858</v>
      </c>
      <c r="Q2018" s="9">
        <v>0</v>
      </c>
      <c r="R2018" s="9">
        <v>0</v>
      </c>
      <c r="S2018" s="9">
        <v>0</v>
      </c>
      <c r="T2018" s="9">
        <f t="shared" si="285"/>
        <v>80858</v>
      </c>
      <c r="U2018" s="9">
        <v>-31984.51</v>
      </c>
      <c r="V2018" s="9">
        <v>-3843</v>
      </c>
      <c r="W2018" s="9">
        <v>0</v>
      </c>
      <c r="X2018" s="9">
        <v>-3843</v>
      </c>
      <c r="Y2018" s="9">
        <v>0</v>
      </c>
      <c r="Z2018" s="9">
        <v>0</v>
      </c>
      <c r="AA2018" s="9">
        <f t="shared" si="291"/>
        <v>-35827.509999999995</v>
      </c>
      <c r="AB2018" s="9">
        <v>0</v>
      </c>
      <c r="AC2018" s="9">
        <f t="shared" si="286"/>
        <v>48873.490000000005</v>
      </c>
      <c r="AD2018" s="9">
        <f t="shared" si="287"/>
        <v>45030.490000000005</v>
      </c>
    </row>
    <row r="2019" spans="1:30" x14ac:dyDescent="0.3">
      <c r="A2019" s="8" t="s">
        <v>30</v>
      </c>
      <c r="B2019" s="8" t="s">
        <v>4000</v>
      </c>
      <c r="C2019" s="8">
        <v>1600</v>
      </c>
      <c r="D2019" s="8">
        <v>160000714</v>
      </c>
      <c r="E2019" s="8">
        <v>0</v>
      </c>
      <c r="F2019" s="8" t="s">
        <v>4073</v>
      </c>
      <c r="G2019" s="8" t="s">
        <v>4074</v>
      </c>
      <c r="H2019" s="8" t="s">
        <v>34</v>
      </c>
      <c r="I2019" s="8">
        <v>1</v>
      </c>
      <c r="J2019" s="8">
        <v>13</v>
      </c>
      <c r="K2019" s="8">
        <v>9</v>
      </c>
      <c r="L2019" s="8" t="s">
        <v>4003</v>
      </c>
      <c r="M2019" s="8" t="s">
        <v>53</v>
      </c>
      <c r="N2019" s="8"/>
      <c r="O2019" s="8" t="s">
        <v>38</v>
      </c>
      <c r="P2019" s="9">
        <v>4003811.67</v>
      </c>
      <c r="Q2019" s="9">
        <v>0</v>
      </c>
      <c r="R2019" s="9">
        <v>0</v>
      </c>
      <c r="S2019" s="9">
        <v>0</v>
      </c>
      <c r="T2019" s="9">
        <f t="shared" si="285"/>
        <v>4003811.67</v>
      </c>
      <c r="U2019" s="9">
        <v>-1583747.81</v>
      </c>
      <c r="V2019" s="9">
        <v>-190275</v>
      </c>
      <c r="W2019" s="9">
        <v>0</v>
      </c>
      <c r="X2019" s="9">
        <v>-190275</v>
      </c>
      <c r="Y2019" s="9">
        <v>0</v>
      </c>
      <c r="Z2019" s="9">
        <v>0</v>
      </c>
      <c r="AA2019" s="9">
        <f>U2019+X2019+Y2019+Z2019</f>
        <v>-1774022.81</v>
      </c>
      <c r="AB2019" s="9">
        <v>445957.772</v>
      </c>
      <c r="AC2019" s="9">
        <f t="shared" si="286"/>
        <v>2420063.86</v>
      </c>
      <c r="AD2019" s="9">
        <f>T2019+AA2019-AB2019</f>
        <v>1783831.088</v>
      </c>
    </row>
    <row r="2020" spans="1:30" x14ac:dyDescent="0.3">
      <c r="A2020" s="8" t="s">
        <v>30</v>
      </c>
      <c r="B2020" s="8" t="s">
        <v>4000</v>
      </c>
      <c r="C2020" s="8">
        <v>1600</v>
      </c>
      <c r="D2020" s="8">
        <v>160000715</v>
      </c>
      <c r="E2020" s="8">
        <v>0</v>
      </c>
      <c r="F2020" s="8" t="s">
        <v>4075</v>
      </c>
      <c r="G2020" s="8" t="s">
        <v>4076</v>
      </c>
      <c r="H2020" s="8" t="s">
        <v>34</v>
      </c>
      <c r="I2020" s="8">
        <v>1</v>
      </c>
      <c r="J2020" s="8">
        <v>13</v>
      </c>
      <c r="K2020" s="8">
        <v>9</v>
      </c>
      <c r="L2020" s="8" t="s">
        <v>4003</v>
      </c>
      <c r="M2020" s="8" t="s">
        <v>53</v>
      </c>
      <c r="N2020" s="8"/>
      <c r="O2020" s="8" t="s">
        <v>38</v>
      </c>
      <c r="P2020" s="9">
        <v>161769.12</v>
      </c>
      <c r="Q2020" s="9">
        <v>0</v>
      </c>
      <c r="R2020" s="9">
        <v>0</v>
      </c>
      <c r="S2020" s="9">
        <v>0</v>
      </c>
      <c r="T2020" s="9">
        <f t="shared" si="285"/>
        <v>161769.12</v>
      </c>
      <c r="U2020" s="9">
        <v>-63989.2</v>
      </c>
      <c r="V2020" s="9">
        <v>-7688</v>
      </c>
      <c r="W2020" s="9">
        <v>0</v>
      </c>
      <c r="X2020" s="9">
        <v>-7688</v>
      </c>
      <c r="Y2020" s="9">
        <v>0</v>
      </c>
      <c r="Z2020" s="9">
        <v>0</v>
      </c>
      <c r="AA2020" s="9">
        <f t="shared" si="291"/>
        <v>-71677.2</v>
      </c>
      <c r="AB2020" s="9">
        <v>0</v>
      </c>
      <c r="AC2020" s="9">
        <f t="shared" si="286"/>
        <v>97779.92</v>
      </c>
      <c r="AD2020" s="9">
        <f t="shared" si="287"/>
        <v>90091.92</v>
      </c>
    </row>
    <row r="2021" spans="1:30" x14ac:dyDescent="0.3">
      <c r="A2021" s="8" t="s">
        <v>30</v>
      </c>
      <c r="B2021" s="8" t="s">
        <v>4000</v>
      </c>
      <c r="C2021" s="8">
        <v>1600</v>
      </c>
      <c r="D2021" s="8">
        <v>160000716</v>
      </c>
      <c r="E2021" s="8">
        <v>0</v>
      </c>
      <c r="F2021" s="8" t="s">
        <v>4077</v>
      </c>
      <c r="G2021" s="8" t="s">
        <v>4078</v>
      </c>
      <c r="H2021" s="8" t="s">
        <v>34</v>
      </c>
      <c r="I2021" s="8">
        <v>8</v>
      </c>
      <c r="J2021" s="8">
        <v>13</v>
      </c>
      <c r="K2021" s="8">
        <v>9</v>
      </c>
      <c r="L2021" s="8" t="s">
        <v>4003</v>
      </c>
      <c r="M2021" s="8" t="s">
        <v>53</v>
      </c>
      <c r="N2021" s="8"/>
      <c r="O2021" s="8" t="s">
        <v>38</v>
      </c>
      <c r="P2021" s="9">
        <v>172959</v>
      </c>
      <c r="Q2021" s="9">
        <v>0</v>
      </c>
      <c r="R2021" s="9">
        <v>0</v>
      </c>
      <c r="S2021" s="9">
        <v>0</v>
      </c>
      <c r="T2021" s="9">
        <f t="shared" si="285"/>
        <v>172959</v>
      </c>
      <c r="U2021" s="9">
        <v>-68415.25</v>
      </c>
      <c r="V2021" s="9">
        <v>-8220</v>
      </c>
      <c r="W2021" s="9">
        <v>0</v>
      </c>
      <c r="X2021" s="9">
        <v>-8220</v>
      </c>
      <c r="Y2021" s="9">
        <v>0</v>
      </c>
      <c r="Z2021" s="9">
        <v>0</v>
      </c>
      <c r="AA2021" s="9">
        <f t="shared" si="291"/>
        <v>-76635.25</v>
      </c>
      <c r="AB2021" s="9">
        <v>0</v>
      </c>
      <c r="AC2021" s="9">
        <f t="shared" si="286"/>
        <v>104543.75</v>
      </c>
      <c r="AD2021" s="9">
        <f t="shared" si="287"/>
        <v>96323.75</v>
      </c>
    </row>
    <row r="2022" spans="1:30" x14ac:dyDescent="0.3">
      <c r="A2022" s="8" t="s">
        <v>30</v>
      </c>
      <c r="B2022" s="8" t="s">
        <v>4000</v>
      </c>
      <c r="C2022" s="8">
        <v>1600</v>
      </c>
      <c r="D2022" s="8">
        <v>160000717</v>
      </c>
      <c r="E2022" s="8">
        <v>0</v>
      </c>
      <c r="F2022" s="8" t="s">
        <v>4079</v>
      </c>
      <c r="G2022" s="8" t="s">
        <v>4076</v>
      </c>
      <c r="H2022" s="8" t="s">
        <v>34</v>
      </c>
      <c r="I2022" s="8">
        <v>4</v>
      </c>
      <c r="J2022" s="8">
        <v>13</v>
      </c>
      <c r="K2022" s="8">
        <v>9</v>
      </c>
      <c r="L2022" s="8" t="s">
        <v>4003</v>
      </c>
      <c r="M2022" s="8" t="s">
        <v>53</v>
      </c>
      <c r="N2022" s="8"/>
      <c r="O2022" s="8" t="s">
        <v>38</v>
      </c>
      <c r="P2022" s="9">
        <v>1088169.8799999999</v>
      </c>
      <c r="Q2022" s="9">
        <v>0</v>
      </c>
      <c r="R2022" s="9">
        <v>0</v>
      </c>
      <c r="S2022" s="9">
        <v>0</v>
      </c>
      <c r="T2022" s="9">
        <f t="shared" si="285"/>
        <v>1088169.8799999999</v>
      </c>
      <c r="U2022" s="9">
        <v>-430436.15</v>
      </c>
      <c r="V2022" s="9">
        <v>-51714</v>
      </c>
      <c r="W2022" s="9">
        <v>0</v>
      </c>
      <c r="X2022" s="9">
        <v>-51714</v>
      </c>
      <c r="Y2022" s="9">
        <v>0</v>
      </c>
      <c r="Z2022" s="9">
        <v>0</v>
      </c>
      <c r="AA2022" s="9">
        <f>U2022+X2022+Y2022+Z2022</f>
        <v>-482150.15</v>
      </c>
      <c r="AB2022" s="9">
        <v>121203.94599999998</v>
      </c>
      <c r="AC2022" s="9">
        <f t="shared" si="286"/>
        <v>657733.72999999986</v>
      </c>
      <c r="AD2022" s="9">
        <f>T2022+AA2022-AB2022</f>
        <v>484815.78399999987</v>
      </c>
    </row>
    <row r="2023" spans="1:30" x14ac:dyDescent="0.3">
      <c r="A2023" s="8" t="s">
        <v>30</v>
      </c>
      <c r="B2023" s="8" t="s">
        <v>4000</v>
      </c>
      <c r="C2023" s="8">
        <v>1600</v>
      </c>
      <c r="D2023" s="8">
        <v>160000718</v>
      </c>
      <c r="E2023" s="8">
        <v>0</v>
      </c>
      <c r="F2023" s="8" t="s">
        <v>4080</v>
      </c>
      <c r="G2023" s="8" t="s">
        <v>4081</v>
      </c>
      <c r="H2023" s="8" t="s">
        <v>34</v>
      </c>
      <c r="I2023" s="8">
        <v>8</v>
      </c>
      <c r="J2023" s="8">
        <v>13</v>
      </c>
      <c r="K2023" s="8">
        <v>9</v>
      </c>
      <c r="L2023" s="8" t="s">
        <v>4003</v>
      </c>
      <c r="M2023" s="8" t="s">
        <v>53</v>
      </c>
      <c r="N2023" s="8"/>
      <c r="O2023" s="8" t="s">
        <v>38</v>
      </c>
      <c r="P2023" s="9">
        <v>91885</v>
      </c>
      <c r="Q2023" s="9">
        <v>0</v>
      </c>
      <c r="R2023" s="9">
        <v>0</v>
      </c>
      <c r="S2023" s="9">
        <v>0</v>
      </c>
      <c r="T2023" s="9">
        <f t="shared" si="285"/>
        <v>91885</v>
      </c>
      <c r="U2023" s="9">
        <v>-36344.75</v>
      </c>
      <c r="V2023" s="9">
        <v>-4367</v>
      </c>
      <c r="W2023" s="9">
        <v>0</v>
      </c>
      <c r="X2023" s="9">
        <v>-4367</v>
      </c>
      <c r="Y2023" s="9">
        <v>0</v>
      </c>
      <c r="Z2023" s="9">
        <v>0</v>
      </c>
      <c r="AA2023" s="9">
        <f t="shared" si="291"/>
        <v>-40711.75</v>
      </c>
      <c r="AB2023" s="9">
        <v>0</v>
      </c>
      <c r="AC2023" s="9">
        <f t="shared" si="286"/>
        <v>55540.25</v>
      </c>
      <c r="AD2023" s="9">
        <f t="shared" si="287"/>
        <v>51173.25</v>
      </c>
    </row>
    <row r="2024" spans="1:30" x14ac:dyDescent="0.3">
      <c r="A2024" s="8" t="s">
        <v>30</v>
      </c>
      <c r="B2024" s="8" t="s">
        <v>4000</v>
      </c>
      <c r="C2024" s="8">
        <v>1600</v>
      </c>
      <c r="D2024" s="8">
        <v>160000719</v>
      </c>
      <c r="E2024" s="8">
        <v>0</v>
      </c>
      <c r="F2024" s="8" t="s">
        <v>4082</v>
      </c>
      <c r="G2024" s="8" t="s">
        <v>4083</v>
      </c>
      <c r="H2024" s="8" t="s">
        <v>34</v>
      </c>
      <c r="I2024" s="8">
        <v>1</v>
      </c>
      <c r="J2024" s="8">
        <v>13</v>
      </c>
      <c r="K2024" s="8">
        <v>9</v>
      </c>
      <c r="L2024" s="8" t="s">
        <v>4003</v>
      </c>
      <c r="M2024" s="8" t="s">
        <v>53</v>
      </c>
      <c r="N2024" s="8"/>
      <c r="O2024" s="8" t="s">
        <v>38</v>
      </c>
      <c r="P2024" s="9">
        <v>740291.5</v>
      </c>
      <c r="Q2024" s="9">
        <v>0</v>
      </c>
      <c r="R2024" s="9">
        <v>0</v>
      </c>
      <c r="S2024" s="9">
        <v>0</v>
      </c>
      <c r="T2024" s="9">
        <f t="shared" si="285"/>
        <v>740291.5</v>
      </c>
      <c r="U2024" s="9">
        <v>-292828.27</v>
      </c>
      <c r="V2024" s="9">
        <v>-35181</v>
      </c>
      <c r="W2024" s="9">
        <v>0</v>
      </c>
      <c r="X2024" s="9">
        <v>-35181</v>
      </c>
      <c r="Y2024" s="9">
        <v>0</v>
      </c>
      <c r="Z2024" s="9">
        <v>0</v>
      </c>
      <c r="AA2024" s="9">
        <f t="shared" si="291"/>
        <v>-328009.27</v>
      </c>
      <c r="AB2024" s="9">
        <v>0</v>
      </c>
      <c r="AC2024" s="9">
        <f t="shared" si="286"/>
        <v>447463.23</v>
      </c>
      <c r="AD2024" s="9">
        <f t="shared" si="287"/>
        <v>412282.23</v>
      </c>
    </row>
    <row r="2025" spans="1:30" x14ac:dyDescent="0.3">
      <c r="A2025" s="8" t="s">
        <v>30</v>
      </c>
      <c r="B2025" s="8" t="s">
        <v>4000</v>
      </c>
      <c r="C2025" s="8">
        <v>1600</v>
      </c>
      <c r="D2025" s="8">
        <v>160000720</v>
      </c>
      <c r="E2025" s="8">
        <v>0</v>
      </c>
      <c r="F2025" s="8" t="s">
        <v>4084</v>
      </c>
      <c r="G2025" s="8" t="s">
        <v>4085</v>
      </c>
      <c r="H2025" s="8" t="s">
        <v>34</v>
      </c>
      <c r="I2025" s="8">
        <v>1</v>
      </c>
      <c r="J2025" s="8">
        <v>13</v>
      </c>
      <c r="K2025" s="8">
        <v>9</v>
      </c>
      <c r="L2025" s="8" t="s">
        <v>4003</v>
      </c>
      <c r="M2025" s="8" t="s">
        <v>53</v>
      </c>
      <c r="N2025" s="8"/>
      <c r="O2025" s="8" t="s">
        <v>38</v>
      </c>
      <c r="P2025" s="9">
        <v>270179</v>
      </c>
      <c r="Q2025" s="9">
        <v>0</v>
      </c>
      <c r="R2025" s="9">
        <v>0</v>
      </c>
      <c r="S2025" s="9">
        <v>0</v>
      </c>
      <c r="T2025" s="9">
        <f t="shared" si="285"/>
        <v>270179</v>
      </c>
      <c r="U2025" s="9">
        <v>-106873.06</v>
      </c>
      <c r="V2025" s="9">
        <v>-12840</v>
      </c>
      <c r="W2025" s="9">
        <v>0</v>
      </c>
      <c r="X2025" s="9">
        <v>-12840</v>
      </c>
      <c r="Y2025" s="9">
        <v>0</v>
      </c>
      <c r="Z2025" s="9">
        <v>0</v>
      </c>
      <c r="AA2025" s="9">
        <f t="shared" si="291"/>
        <v>-119713.06</v>
      </c>
      <c r="AB2025" s="9">
        <v>0</v>
      </c>
      <c r="AC2025" s="9">
        <f t="shared" si="286"/>
        <v>163305.94</v>
      </c>
      <c r="AD2025" s="9">
        <f t="shared" si="287"/>
        <v>150465.94</v>
      </c>
    </row>
    <row r="2026" spans="1:30" x14ac:dyDescent="0.3">
      <c r="A2026" s="8" t="s">
        <v>30</v>
      </c>
      <c r="B2026" s="8" t="s">
        <v>4000</v>
      </c>
      <c r="C2026" s="8">
        <v>1600</v>
      </c>
      <c r="D2026" s="8">
        <v>160000721</v>
      </c>
      <c r="E2026" s="8">
        <v>0</v>
      </c>
      <c r="F2026" s="8" t="s">
        <v>4086</v>
      </c>
      <c r="G2026" s="8" t="s">
        <v>4087</v>
      </c>
      <c r="H2026" s="8" t="s">
        <v>34</v>
      </c>
      <c r="I2026" s="8">
        <v>1</v>
      </c>
      <c r="J2026" s="8">
        <v>13</v>
      </c>
      <c r="K2026" s="8">
        <v>9</v>
      </c>
      <c r="L2026" s="8" t="s">
        <v>4003</v>
      </c>
      <c r="M2026" s="8" t="s">
        <v>53</v>
      </c>
      <c r="N2026" s="8"/>
      <c r="O2026" s="8" t="s">
        <v>38</v>
      </c>
      <c r="P2026" s="9">
        <v>686608.5</v>
      </c>
      <c r="Q2026" s="9">
        <v>0</v>
      </c>
      <c r="R2026" s="9">
        <v>0</v>
      </c>
      <c r="S2026" s="9">
        <v>0</v>
      </c>
      <c r="T2026" s="9">
        <f t="shared" si="285"/>
        <v>686608.5</v>
      </c>
      <c r="U2026" s="9">
        <v>-271596.44</v>
      </c>
      <c r="V2026" s="9">
        <v>-32630</v>
      </c>
      <c r="W2026" s="9">
        <v>0</v>
      </c>
      <c r="X2026" s="9">
        <v>-32630</v>
      </c>
      <c r="Y2026" s="9">
        <v>0</v>
      </c>
      <c r="Z2026" s="9">
        <v>0</v>
      </c>
      <c r="AA2026" s="9">
        <f t="shared" si="291"/>
        <v>-304226.44</v>
      </c>
      <c r="AB2026" s="9">
        <v>0</v>
      </c>
      <c r="AC2026" s="9">
        <f t="shared" si="286"/>
        <v>415012.06</v>
      </c>
      <c r="AD2026" s="9">
        <f t="shared" si="287"/>
        <v>382382.06</v>
      </c>
    </row>
    <row r="2027" spans="1:30" x14ac:dyDescent="0.3">
      <c r="A2027" s="8" t="s">
        <v>30</v>
      </c>
      <c r="B2027" s="8" t="s">
        <v>4000</v>
      </c>
      <c r="C2027" s="8">
        <v>1600</v>
      </c>
      <c r="D2027" s="8">
        <v>160000722</v>
      </c>
      <c r="E2027" s="8">
        <v>0</v>
      </c>
      <c r="F2027" s="8" t="s">
        <v>4088</v>
      </c>
      <c r="G2027" s="8" t="s">
        <v>4089</v>
      </c>
      <c r="H2027" s="8" t="s">
        <v>34</v>
      </c>
      <c r="I2027" s="8">
        <v>1</v>
      </c>
      <c r="J2027" s="8">
        <v>13</v>
      </c>
      <c r="K2027" s="8">
        <v>9</v>
      </c>
      <c r="L2027" s="8" t="s">
        <v>4003</v>
      </c>
      <c r="M2027" s="8" t="s">
        <v>53</v>
      </c>
      <c r="N2027" s="8"/>
      <c r="O2027" s="8" t="s">
        <v>38</v>
      </c>
      <c r="P2027" s="9">
        <v>906181</v>
      </c>
      <c r="Q2027" s="9">
        <v>0</v>
      </c>
      <c r="R2027" s="9">
        <v>0</v>
      </c>
      <c r="S2027" s="9">
        <v>0</v>
      </c>
      <c r="T2027" s="9">
        <f t="shared" si="285"/>
        <v>906181</v>
      </c>
      <c r="U2027" s="9">
        <v>-358449.9</v>
      </c>
      <c r="V2027" s="9">
        <v>-43065</v>
      </c>
      <c r="W2027" s="9">
        <v>0</v>
      </c>
      <c r="X2027" s="9">
        <v>-43065</v>
      </c>
      <c r="Y2027" s="9">
        <v>0</v>
      </c>
      <c r="Z2027" s="9">
        <v>0</v>
      </c>
      <c r="AA2027" s="9">
        <f t="shared" si="291"/>
        <v>-401514.9</v>
      </c>
      <c r="AB2027" s="9">
        <v>0</v>
      </c>
      <c r="AC2027" s="9">
        <f t="shared" si="286"/>
        <v>547731.1</v>
      </c>
      <c r="AD2027" s="9">
        <f t="shared" si="287"/>
        <v>504666.1</v>
      </c>
    </row>
    <row r="2028" spans="1:30" x14ac:dyDescent="0.3">
      <c r="A2028" s="8" t="s">
        <v>30</v>
      </c>
      <c r="B2028" s="8" t="s">
        <v>4000</v>
      </c>
      <c r="C2028" s="8">
        <v>1600</v>
      </c>
      <c r="D2028" s="8">
        <v>160000723</v>
      </c>
      <c r="E2028" s="8">
        <v>0</v>
      </c>
      <c r="F2028" s="8" t="s">
        <v>4090</v>
      </c>
      <c r="G2028" s="8" t="s">
        <v>4085</v>
      </c>
      <c r="H2028" s="8" t="s">
        <v>34</v>
      </c>
      <c r="I2028" s="8">
        <v>1</v>
      </c>
      <c r="J2028" s="8">
        <v>13</v>
      </c>
      <c r="K2028" s="8">
        <v>9</v>
      </c>
      <c r="L2028" s="8" t="s">
        <v>4003</v>
      </c>
      <c r="M2028" s="8" t="s">
        <v>53</v>
      </c>
      <c r="N2028" s="8"/>
      <c r="O2028" s="8" t="s">
        <v>38</v>
      </c>
      <c r="P2028" s="9">
        <v>270179</v>
      </c>
      <c r="Q2028" s="9">
        <v>0</v>
      </c>
      <c r="R2028" s="9">
        <v>0</v>
      </c>
      <c r="S2028" s="9">
        <v>0</v>
      </c>
      <c r="T2028" s="9">
        <f t="shared" si="285"/>
        <v>270179</v>
      </c>
      <c r="U2028" s="9">
        <v>-106873.06</v>
      </c>
      <c r="V2028" s="9">
        <v>-12840</v>
      </c>
      <c r="W2028" s="9">
        <v>0</v>
      </c>
      <c r="X2028" s="9">
        <v>-12840</v>
      </c>
      <c r="Y2028" s="9">
        <v>0</v>
      </c>
      <c r="Z2028" s="9">
        <v>0</v>
      </c>
      <c r="AA2028" s="9">
        <f t="shared" si="291"/>
        <v>-119713.06</v>
      </c>
      <c r="AB2028" s="9">
        <v>0</v>
      </c>
      <c r="AC2028" s="9">
        <f t="shared" si="286"/>
        <v>163305.94</v>
      </c>
      <c r="AD2028" s="9">
        <f t="shared" si="287"/>
        <v>150465.94</v>
      </c>
    </row>
    <row r="2029" spans="1:30" x14ac:dyDescent="0.3">
      <c r="A2029" s="8" t="s">
        <v>30</v>
      </c>
      <c r="B2029" s="8" t="s">
        <v>4000</v>
      </c>
      <c r="C2029" s="8">
        <v>1600</v>
      </c>
      <c r="D2029" s="8">
        <v>160000724</v>
      </c>
      <c r="E2029" s="8">
        <v>0</v>
      </c>
      <c r="F2029" s="8" t="s">
        <v>4091</v>
      </c>
      <c r="G2029" s="8" t="s">
        <v>4092</v>
      </c>
      <c r="H2029" s="8" t="s">
        <v>34</v>
      </c>
      <c r="I2029" s="8">
        <v>1</v>
      </c>
      <c r="J2029" s="8">
        <v>13</v>
      </c>
      <c r="K2029" s="8">
        <v>9</v>
      </c>
      <c r="L2029" s="8" t="s">
        <v>4003</v>
      </c>
      <c r="M2029" s="8" t="s">
        <v>53</v>
      </c>
      <c r="N2029" s="8"/>
      <c r="O2029" s="8" t="s">
        <v>38</v>
      </c>
      <c r="P2029" s="9">
        <v>285322</v>
      </c>
      <c r="Q2029" s="9">
        <v>0</v>
      </c>
      <c r="R2029" s="9">
        <v>0</v>
      </c>
      <c r="S2029" s="9">
        <v>0</v>
      </c>
      <c r="T2029" s="9">
        <f t="shared" si="285"/>
        <v>285322</v>
      </c>
      <c r="U2029" s="9">
        <v>-112860.38</v>
      </c>
      <c r="V2029" s="9">
        <v>-13560</v>
      </c>
      <c r="W2029" s="9">
        <v>0</v>
      </c>
      <c r="X2029" s="9">
        <v>-13560</v>
      </c>
      <c r="Y2029" s="9">
        <v>0</v>
      </c>
      <c r="Z2029" s="9">
        <v>0</v>
      </c>
      <c r="AA2029" s="9">
        <f t="shared" si="291"/>
        <v>-126420.38</v>
      </c>
      <c r="AB2029" s="9">
        <v>0</v>
      </c>
      <c r="AC2029" s="9">
        <f t="shared" si="286"/>
        <v>172461.62</v>
      </c>
      <c r="AD2029" s="9">
        <f t="shared" si="287"/>
        <v>158901.62</v>
      </c>
    </row>
    <row r="2030" spans="1:30" x14ac:dyDescent="0.3">
      <c r="A2030" s="8" t="s">
        <v>30</v>
      </c>
      <c r="B2030" s="8" t="s">
        <v>4000</v>
      </c>
      <c r="C2030" s="8">
        <v>1600</v>
      </c>
      <c r="D2030" s="8">
        <v>160000725</v>
      </c>
      <c r="E2030" s="8">
        <v>0</v>
      </c>
      <c r="F2030" s="8" t="s">
        <v>4093</v>
      </c>
      <c r="G2030" s="8" t="s">
        <v>4094</v>
      </c>
      <c r="H2030" s="8" t="s">
        <v>34</v>
      </c>
      <c r="I2030" s="8">
        <v>1</v>
      </c>
      <c r="J2030" s="8">
        <v>13</v>
      </c>
      <c r="K2030" s="8">
        <v>9</v>
      </c>
      <c r="L2030" s="8" t="s">
        <v>4003</v>
      </c>
      <c r="M2030" s="8" t="s">
        <v>53</v>
      </c>
      <c r="N2030" s="8"/>
      <c r="O2030" s="8" t="s">
        <v>38</v>
      </c>
      <c r="P2030" s="9">
        <v>58895.81</v>
      </c>
      <c r="Q2030" s="9">
        <v>0</v>
      </c>
      <c r="R2030" s="9">
        <v>0</v>
      </c>
      <c r="S2030" s="9">
        <v>0</v>
      </c>
      <c r="T2030" s="9">
        <f t="shared" si="285"/>
        <v>58895.81</v>
      </c>
      <c r="U2030" s="9">
        <v>-23297.279999999999</v>
      </c>
      <c r="V2030" s="9">
        <v>-2799</v>
      </c>
      <c r="W2030" s="9">
        <v>0</v>
      </c>
      <c r="X2030" s="9">
        <v>-2799</v>
      </c>
      <c r="Y2030" s="9">
        <v>0</v>
      </c>
      <c r="Z2030" s="9">
        <v>0</v>
      </c>
      <c r="AA2030" s="9">
        <f t="shared" si="291"/>
        <v>-26096.28</v>
      </c>
      <c r="AB2030" s="9">
        <v>0</v>
      </c>
      <c r="AC2030" s="9">
        <f t="shared" si="286"/>
        <v>35598.53</v>
      </c>
      <c r="AD2030" s="9">
        <f t="shared" si="287"/>
        <v>32799.53</v>
      </c>
    </row>
    <row r="2031" spans="1:30" x14ac:dyDescent="0.3">
      <c r="A2031" s="8" t="s">
        <v>30</v>
      </c>
      <c r="B2031" s="8" t="s">
        <v>4000</v>
      </c>
      <c r="C2031" s="8">
        <v>1600</v>
      </c>
      <c r="D2031" s="8">
        <v>160000726</v>
      </c>
      <c r="E2031" s="8">
        <v>0</v>
      </c>
      <c r="F2031" s="8" t="s">
        <v>4095</v>
      </c>
      <c r="G2031" s="8" t="s">
        <v>4096</v>
      </c>
      <c r="H2031" s="8" t="s">
        <v>34</v>
      </c>
      <c r="I2031" s="8">
        <v>1</v>
      </c>
      <c r="J2031" s="8">
        <v>13</v>
      </c>
      <c r="K2031" s="8">
        <v>9</v>
      </c>
      <c r="L2031" s="8" t="s">
        <v>4003</v>
      </c>
      <c r="M2031" s="8" t="s">
        <v>53</v>
      </c>
      <c r="N2031" s="8"/>
      <c r="O2031" s="8" t="s">
        <v>38</v>
      </c>
      <c r="P2031" s="9">
        <v>2843957.5</v>
      </c>
      <c r="Q2031" s="9">
        <v>0</v>
      </c>
      <c r="R2031" s="9">
        <v>0</v>
      </c>
      <c r="S2031" s="9">
        <v>0</v>
      </c>
      <c r="T2031" s="9">
        <f t="shared" si="285"/>
        <v>2843957.5</v>
      </c>
      <c r="U2031" s="9">
        <v>-1124954.46</v>
      </c>
      <c r="V2031" s="9">
        <v>-135155</v>
      </c>
      <c r="W2031" s="9">
        <v>0</v>
      </c>
      <c r="X2031" s="9">
        <v>-135155</v>
      </c>
      <c r="Y2031" s="9">
        <v>0</v>
      </c>
      <c r="Z2031" s="9">
        <v>0</v>
      </c>
      <c r="AA2031" s="9">
        <f>U2031+X2031+Y2031+Z2031</f>
        <v>-1260109.46</v>
      </c>
      <c r="AB2031" s="9">
        <v>316769.60800000001</v>
      </c>
      <c r="AC2031" s="9">
        <f t="shared" si="286"/>
        <v>1719003.04</v>
      </c>
      <c r="AD2031" s="9">
        <f>T2031+AA2031-AB2031</f>
        <v>1267078.432</v>
      </c>
    </row>
    <row r="2032" spans="1:30" x14ac:dyDescent="0.3">
      <c r="A2032" s="8" t="s">
        <v>30</v>
      </c>
      <c r="B2032" s="8" t="s">
        <v>4000</v>
      </c>
      <c r="C2032" s="8">
        <v>1600</v>
      </c>
      <c r="D2032" s="8">
        <v>160000727</v>
      </c>
      <c r="E2032" s="8">
        <v>0</v>
      </c>
      <c r="F2032" s="8" t="s">
        <v>4097</v>
      </c>
      <c r="G2032" s="8" t="s">
        <v>4098</v>
      </c>
      <c r="H2032" s="8" t="s">
        <v>34</v>
      </c>
      <c r="I2032" s="8">
        <v>1</v>
      </c>
      <c r="J2032" s="8">
        <v>13</v>
      </c>
      <c r="K2032" s="8">
        <v>9</v>
      </c>
      <c r="L2032" s="8" t="s">
        <v>4003</v>
      </c>
      <c r="M2032" s="8" t="s">
        <v>53</v>
      </c>
      <c r="N2032" s="8"/>
      <c r="O2032" s="8" t="s">
        <v>38</v>
      </c>
      <c r="P2032" s="9">
        <v>345431.45</v>
      </c>
      <c r="Q2032" s="9">
        <v>0</v>
      </c>
      <c r="R2032" s="9">
        <v>0</v>
      </c>
      <c r="S2032" s="9">
        <v>0</v>
      </c>
      <c r="T2032" s="9">
        <f t="shared" si="285"/>
        <v>345431.45</v>
      </c>
      <c r="U2032" s="9">
        <v>-136638.21</v>
      </c>
      <c r="V2032" s="9">
        <v>-16416</v>
      </c>
      <c r="W2032" s="9">
        <v>0</v>
      </c>
      <c r="X2032" s="9">
        <v>-16416</v>
      </c>
      <c r="Y2032" s="9">
        <v>0</v>
      </c>
      <c r="Z2032" s="9">
        <v>0</v>
      </c>
      <c r="AA2032" s="9">
        <f t="shared" si="291"/>
        <v>-153054.21</v>
      </c>
      <c r="AB2032" s="9">
        <v>0</v>
      </c>
      <c r="AC2032" s="9">
        <f t="shared" si="286"/>
        <v>208793.24000000002</v>
      </c>
      <c r="AD2032" s="9">
        <f t="shared" si="287"/>
        <v>192377.24000000002</v>
      </c>
    </row>
    <row r="2033" spans="1:30" x14ac:dyDescent="0.3">
      <c r="A2033" s="8" t="s">
        <v>30</v>
      </c>
      <c r="B2033" s="8" t="s">
        <v>4000</v>
      </c>
      <c r="C2033" s="8">
        <v>1600</v>
      </c>
      <c r="D2033" s="8">
        <v>160000728</v>
      </c>
      <c r="E2033" s="8">
        <v>0</v>
      </c>
      <c r="F2033" s="8" t="s">
        <v>4099</v>
      </c>
      <c r="G2033" s="8" t="s">
        <v>4100</v>
      </c>
      <c r="H2033" s="8" t="s">
        <v>34</v>
      </c>
      <c r="I2033" s="8">
        <v>1</v>
      </c>
      <c r="J2033" s="8">
        <v>13</v>
      </c>
      <c r="K2033" s="8">
        <v>9</v>
      </c>
      <c r="L2033" s="8" t="s">
        <v>4003</v>
      </c>
      <c r="M2033" s="8" t="s">
        <v>53</v>
      </c>
      <c r="N2033" s="8"/>
      <c r="O2033" s="8" t="s">
        <v>38</v>
      </c>
      <c r="P2033" s="9">
        <v>67954.63</v>
      </c>
      <c r="Q2033" s="9">
        <v>0</v>
      </c>
      <c r="R2033" s="9">
        <v>0</v>
      </c>
      <c r="S2033" s="9">
        <v>0</v>
      </c>
      <c r="T2033" s="9">
        <f t="shared" si="285"/>
        <v>67954.63</v>
      </c>
      <c r="U2033" s="9">
        <v>-26880.54</v>
      </c>
      <c r="V2033" s="9">
        <v>-3229</v>
      </c>
      <c r="W2033" s="9">
        <v>0</v>
      </c>
      <c r="X2033" s="9">
        <v>-3229</v>
      </c>
      <c r="Y2033" s="9">
        <v>0</v>
      </c>
      <c r="Z2033" s="9">
        <v>0</v>
      </c>
      <c r="AA2033" s="9">
        <f t="shared" si="291"/>
        <v>-30109.54</v>
      </c>
      <c r="AB2033" s="9">
        <v>0</v>
      </c>
      <c r="AC2033" s="9">
        <f t="shared" si="286"/>
        <v>41074.090000000004</v>
      </c>
      <c r="AD2033" s="9">
        <f t="shared" si="287"/>
        <v>37845.090000000004</v>
      </c>
    </row>
    <row r="2034" spans="1:30" x14ac:dyDescent="0.3">
      <c r="A2034" s="8" t="s">
        <v>30</v>
      </c>
      <c r="B2034" s="8" t="s">
        <v>4000</v>
      </c>
      <c r="C2034" s="8">
        <v>1600</v>
      </c>
      <c r="D2034" s="8">
        <v>160000729</v>
      </c>
      <c r="E2034" s="8">
        <v>0</v>
      </c>
      <c r="F2034" s="8" t="s">
        <v>4101</v>
      </c>
      <c r="G2034" s="8" t="s">
        <v>4102</v>
      </c>
      <c r="H2034" s="8" t="s">
        <v>34</v>
      </c>
      <c r="I2034" s="8">
        <v>1</v>
      </c>
      <c r="J2034" s="8">
        <v>13</v>
      </c>
      <c r="K2034" s="8">
        <v>9</v>
      </c>
      <c r="L2034" s="8" t="s">
        <v>4003</v>
      </c>
      <c r="M2034" s="8" t="s">
        <v>53</v>
      </c>
      <c r="N2034" s="8"/>
      <c r="O2034" s="8" t="s">
        <v>38</v>
      </c>
      <c r="P2034" s="9">
        <v>36807.97</v>
      </c>
      <c r="Q2034" s="9">
        <v>0</v>
      </c>
      <c r="R2034" s="9">
        <v>0</v>
      </c>
      <c r="S2034" s="9">
        <v>0</v>
      </c>
      <c r="T2034" s="9">
        <f t="shared" si="285"/>
        <v>36807.97</v>
      </c>
      <c r="U2034" s="9">
        <v>-14558.15</v>
      </c>
      <c r="V2034" s="9">
        <v>-1749</v>
      </c>
      <c r="W2034" s="9">
        <v>0</v>
      </c>
      <c r="X2034" s="9">
        <v>-1749</v>
      </c>
      <c r="Y2034" s="9">
        <v>0</v>
      </c>
      <c r="Z2034" s="9">
        <v>0</v>
      </c>
      <c r="AA2034" s="9">
        <f t="shared" si="291"/>
        <v>-16307.15</v>
      </c>
      <c r="AB2034" s="9">
        <v>0</v>
      </c>
      <c r="AC2034" s="9">
        <f t="shared" si="286"/>
        <v>22249.82</v>
      </c>
      <c r="AD2034" s="9">
        <f t="shared" si="287"/>
        <v>20500.82</v>
      </c>
    </row>
    <row r="2035" spans="1:30" x14ac:dyDescent="0.3">
      <c r="A2035" s="8" t="s">
        <v>30</v>
      </c>
      <c r="B2035" s="8" t="s">
        <v>4000</v>
      </c>
      <c r="C2035" s="8">
        <v>1600</v>
      </c>
      <c r="D2035" s="8">
        <v>160000730</v>
      </c>
      <c r="E2035" s="8">
        <v>0</v>
      </c>
      <c r="F2035" s="8" t="s">
        <v>4103</v>
      </c>
      <c r="G2035" s="8" t="s">
        <v>680</v>
      </c>
      <c r="H2035" s="8" t="s">
        <v>34</v>
      </c>
      <c r="I2035" s="8">
        <v>1</v>
      </c>
      <c r="J2035" s="8">
        <v>13</v>
      </c>
      <c r="K2035" s="8">
        <v>9</v>
      </c>
      <c r="L2035" s="8" t="s">
        <v>4003</v>
      </c>
      <c r="M2035" s="8" t="s">
        <v>53</v>
      </c>
      <c r="N2035" s="8"/>
      <c r="O2035" s="8" t="s">
        <v>38</v>
      </c>
      <c r="P2035" s="9">
        <v>114618</v>
      </c>
      <c r="Q2035" s="9">
        <v>0</v>
      </c>
      <c r="R2035" s="9">
        <v>0</v>
      </c>
      <c r="S2035" s="9">
        <v>0</v>
      </c>
      <c r="T2035" s="9">
        <f t="shared" si="285"/>
        <v>114618</v>
      </c>
      <c r="U2035" s="9">
        <v>-45339.67</v>
      </c>
      <c r="V2035" s="9">
        <v>-5447</v>
      </c>
      <c r="W2035" s="9">
        <v>0</v>
      </c>
      <c r="X2035" s="9">
        <v>-5447</v>
      </c>
      <c r="Y2035" s="9">
        <v>0</v>
      </c>
      <c r="Z2035" s="9">
        <v>0</v>
      </c>
      <c r="AA2035" s="9">
        <f t="shared" si="291"/>
        <v>-50786.67</v>
      </c>
      <c r="AB2035" s="9">
        <v>0</v>
      </c>
      <c r="AC2035" s="9">
        <f t="shared" si="286"/>
        <v>69278.33</v>
      </c>
      <c r="AD2035" s="9">
        <f t="shared" si="287"/>
        <v>63831.33</v>
      </c>
    </row>
    <row r="2036" spans="1:30" x14ac:dyDescent="0.3">
      <c r="A2036" s="8" t="s">
        <v>30</v>
      </c>
      <c r="B2036" s="8" t="s">
        <v>4000</v>
      </c>
      <c r="C2036" s="8">
        <v>1600</v>
      </c>
      <c r="D2036" s="8">
        <v>160000731</v>
      </c>
      <c r="E2036" s="8">
        <v>0</v>
      </c>
      <c r="F2036" s="8" t="s">
        <v>4104</v>
      </c>
      <c r="G2036" s="8" t="s">
        <v>4105</v>
      </c>
      <c r="H2036" s="8" t="s">
        <v>34</v>
      </c>
      <c r="I2036" s="8">
        <v>1</v>
      </c>
      <c r="J2036" s="8">
        <v>13</v>
      </c>
      <c r="K2036" s="8">
        <v>9</v>
      </c>
      <c r="L2036" s="8" t="s">
        <v>4003</v>
      </c>
      <c r="M2036" s="8" t="s">
        <v>53</v>
      </c>
      <c r="N2036" s="8"/>
      <c r="O2036" s="8" t="s">
        <v>38</v>
      </c>
      <c r="P2036" s="9">
        <v>2811588.9</v>
      </c>
      <c r="Q2036" s="9">
        <v>0</v>
      </c>
      <c r="R2036" s="9">
        <v>0</v>
      </c>
      <c r="S2036" s="9">
        <v>0</v>
      </c>
      <c r="T2036" s="9">
        <f t="shared" si="285"/>
        <v>2811588.9</v>
      </c>
      <c r="U2036" s="9">
        <v>-1112150.8600000001</v>
      </c>
      <c r="V2036" s="9">
        <v>-133616</v>
      </c>
      <c r="W2036" s="9">
        <v>0</v>
      </c>
      <c r="X2036" s="9">
        <v>-133616</v>
      </c>
      <c r="Y2036" s="9">
        <v>0</v>
      </c>
      <c r="Z2036" s="9">
        <v>0</v>
      </c>
      <c r="AA2036" s="9">
        <f>U2036+X2036+Y2036+Z2036</f>
        <v>-1245766.8600000001</v>
      </c>
      <c r="AB2036" s="9">
        <v>313164.408</v>
      </c>
      <c r="AC2036" s="9">
        <f t="shared" si="286"/>
        <v>1699438.0399999998</v>
      </c>
      <c r="AD2036" s="9">
        <f>T2036+AA2036-AB2036</f>
        <v>1252657.6319999998</v>
      </c>
    </row>
    <row r="2037" spans="1:30" x14ac:dyDescent="0.3">
      <c r="A2037" s="8" t="s">
        <v>30</v>
      </c>
      <c r="B2037" s="8" t="s">
        <v>4000</v>
      </c>
      <c r="C2037" s="8">
        <v>1600</v>
      </c>
      <c r="D2037" s="8">
        <v>160000732</v>
      </c>
      <c r="E2037" s="8">
        <v>0</v>
      </c>
      <c r="F2037" s="8" t="s">
        <v>4106</v>
      </c>
      <c r="G2037" s="8" t="s">
        <v>4107</v>
      </c>
      <c r="H2037" s="8" t="s">
        <v>34</v>
      </c>
      <c r="I2037" s="8">
        <v>2</v>
      </c>
      <c r="J2037" s="8">
        <v>13</v>
      </c>
      <c r="K2037" s="8">
        <v>9</v>
      </c>
      <c r="L2037" s="8" t="s">
        <v>4003</v>
      </c>
      <c r="M2037" s="8" t="s">
        <v>53</v>
      </c>
      <c r="N2037" s="8"/>
      <c r="O2037" s="8" t="s">
        <v>38</v>
      </c>
      <c r="P2037" s="9">
        <v>699004.5</v>
      </c>
      <c r="Q2037" s="9">
        <v>0</v>
      </c>
      <c r="R2037" s="9">
        <v>0</v>
      </c>
      <c r="S2037" s="9">
        <v>0</v>
      </c>
      <c r="T2037" s="9">
        <f t="shared" si="285"/>
        <v>699004.5</v>
      </c>
      <c r="U2037" s="9">
        <v>-276497.46000000002</v>
      </c>
      <c r="V2037" s="9">
        <v>-33219</v>
      </c>
      <c r="W2037" s="9">
        <v>0</v>
      </c>
      <c r="X2037" s="9">
        <v>-33219</v>
      </c>
      <c r="Y2037" s="9">
        <v>0</v>
      </c>
      <c r="Z2037" s="9">
        <v>0</v>
      </c>
      <c r="AA2037" s="9">
        <f t="shared" si="291"/>
        <v>-309716.46000000002</v>
      </c>
      <c r="AB2037" s="9">
        <v>0</v>
      </c>
      <c r="AC2037" s="9">
        <f t="shared" si="286"/>
        <v>422507.04</v>
      </c>
      <c r="AD2037" s="9">
        <f t="shared" si="287"/>
        <v>389288.04</v>
      </c>
    </row>
    <row r="2038" spans="1:30" x14ac:dyDescent="0.3">
      <c r="A2038" s="8" t="s">
        <v>30</v>
      </c>
      <c r="B2038" s="8" t="s">
        <v>4000</v>
      </c>
      <c r="C2038" s="8">
        <v>1600</v>
      </c>
      <c r="D2038" s="8">
        <v>160000733</v>
      </c>
      <c r="E2038" s="8">
        <v>0</v>
      </c>
      <c r="F2038" s="8" t="s">
        <v>4108</v>
      </c>
      <c r="G2038" s="8" t="s">
        <v>4109</v>
      </c>
      <c r="H2038" s="8" t="s">
        <v>34</v>
      </c>
      <c r="I2038" s="8">
        <v>8</v>
      </c>
      <c r="J2038" s="8">
        <v>13</v>
      </c>
      <c r="K2038" s="8">
        <v>9</v>
      </c>
      <c r="L2038" s="8" t="s">
        <v>4003</v>
      </c>
      <c r="M2038" s="8" t="s">
        <v>53</v>
      </c>
      <c r="N2038" s="8"/>
      <c r="O2038" s="8" t="s">
        <v>38</v>
      </c>
      <c r="P2038" s="9">
        <v>265654</v>
      </c>
      <c r="Q2038" s="9">
        <v>0</v>
      </c>
      <c r="R2038" s="9">
        <v>0</v>
      </c>
      <c r="S2038" s="9">
        <v>0</v>
      </c>
      <c r="T2038" s="9">
        <f t="shared" si="285"/>
        <v>265654</v>
      </c>
      <c r="U2038" s="9">
        <v>-105081.78</v>
      </c>
      <c r="V2038" s="9">
        <v>-12625</v>
      </c>
      <c r="W2038" s="9">
        <v>0</v>
      </c>
      <c r="X2038" s="9">
        <v>-12625</v>
      </c>
      <c r="Y2038" s="9">
        <v>0</v>
      </c>
      <c r="Z2038" s="9">
        <v>0</v>
      </c>
      <c r="AA2038" s="9">
        <f t="shared" si="291"/>
        <v>-117706.78</v>
      </c>
      <c r="AB2038" s="9">
        <v>0</v>
      </c>
      <c r="AC2038" s="9">
        <f t="shared" si="286"/>
        <v>160572.22</v>
      </c>
      <c r="AD2038" s="9">
        <f t="shared" si="287"/>
        <v>147947.22</v>
      </c>
    </row>
    <row r="2039" spans="1:30" x14ac:dyDescent="0.3">
      <c r="A2039" s="8" t="s">
        <v>30</v>
      </c>
      <c r="B2039" s="8" t="s">
        <v>4000</v>
      </c>
      <c r="C2039" s="8">
        <v>1600</v>
      </c>
      <c r="D2039" s="8">
        <v>160000734</v>
      </c>
      <c r="E2039" s="8">
        <v>0</v>
      </c>
      <c r="F2039" s="8" t="s">
        <v>4110</v>
      </c>
      <c r="G2039" s="8" t="s">
        <v>4111</v>
      </c>
      <c r="H2039" s="8" t="s">
        <v>34</v>
      </c>
      <c r="I2039" s="8">
        <v>300</v>
      </c>
      <c r="J2039" s="8">
        <v>13</v>
      </c>
      <c r="K2039" s="8">
        <v>9</v>
      </c>
      <c r="L2039" s="8" t="s">
        <v>4003</v>
      </c>
      <c r="M2039" s="8" t="s">
        <v>53</v>
      </c>
      <c r="N2039" s="8"/>
      <c r="O2039" s="8" t="s">
        <v>38</v>
      </c>
      <c r="P2039" s="9">
        <v>1456080</v>
      </c>
      <c r="Q2039" s="9">
        <v>0</v>
      </c>
      <c r="R2039" s="9">
        <v>0</v>
      </c>
      <c r="S2039" s="9">
        <v>0</v>
      </c>
      <c r="T2039" s="9">
        <f t="shared" si="285"/>
        <v>1456080</v>
      </c>
      <c r="U2039" s="9">
        <v>-575967.25</v>
      </c>
      <c r="V2039" s="9">
        <v>-69198</v>
      </c>
      <c r="W2039" s="9">
        <v>0</v>
      </c>
      <c r="X2039" s="9">
        <v>-69198</v>
      </c>
      <c r="Y2039" s="9">
        <v>0</v>
      </c>
      <c r="Z2039" s="9">
        <v>0</v>
      </c>
      <c r="AA2039" s="9">
        <f>U2039+X2039+Y2039+Z2039</f>
        <v>-645165.25</v>
      </c>
      <c r="AB2039" s="9">
        <v>162182.95000000001</v>
      </c>
      <c r="AC2039" s="9">
        <f t="shared" si="286"/>
        <v>880112.75</v>
      </c>
      <c r="AD2039" s="9">
        <f>T2039+AA2039-AB2039</f>
        <v>648731.80000000005</v>
      </c>
    </row>
    <row r="2040" spans="1:30" x14ac:dyDescent="0.3">
      <c r="A2040" s="8" t="s">
        <v>30</v>
      </c>
      <c r="B2040" s="8" t="s">
        <v>4000</v>
      </c>
      <c r="C2040" s="8">
        <v>1600</v>
      </c>
      <c r="D2040" s="8">
        <v>160000735</v>
      </c>
      <c r="E2040" s="8">
        <v>0</v>
      </c>
      <c r="F2040" s="8" t="s">
        <v>4112</v>
      </c>
      <c r="G2040" s="8" t="s">
        <v>4113</v>
      </c>
      <c r="H2040" s="8" t="s">
        <v>34</v>
      </c>
      <c r="I2040" s="8">
        <v>1</v>
      </c>
      <c r="J2040" s="8">
        <v>13</v>
      </c>
      <c r="K2040" s="8">
        <v>9</v>
      </c>
      <c r="L2040" s="8" t="s">
        <v>4003</v>
      </c>
      <c r="M2040" s="8" t="s">
        <v>53</v>
      </c>
      <c r="N2040" s="8"/>
      <c r="O2040" s="8" t="s">
        <v>38</v>
      </c>
      <c r="P2040" s="9">
        <v>84232.21</v>
      </c>
      <c r="Q2040" s="9">
        <v>0</v>
      </c>
      <c r="R2040" s="9">
        <v>0</v>
      </c>
      <c r="S2040" s="9">
        <v>0</v>
      </c>
      <c r="T2040" s="9">
        <f t="shared" si="285"/>
        <v>84232.21</v>
      </c>
      <c r="U2040" s="9">
        <v>-33317.19</v>
      </c>
      <c r="V2040" s="9">
        <v>-4003</v>
      </c>
      <c r="W2040" s="9">
        <v>0</v>
      </c>
      <c r="X2040" s="9">
        <v>-4003</v>
      </c>
      <c r="Y2040" s="9">
        <v>0</v>
      </c>
      <c r="Z2040" s="9">
        <v>0</v>
      </c>
      <c r="AA2040" s="9">
        <f t="shared" si="291"/>
        <v>-37320.19</v>
      </c>
      <c r="AB2040" s="9">
        <v>0</v>
      </c>
      <c r="AC2040" s="9">
        <f t="shared" si="286"/>
        <v>50915.020000000004</v>
      </c>
      <c r="AD2040" s="9">
        <f t="shared" si="287"/>
        <v>46912.020000000004</v>
      </c>
    </row>
    <row r="2041" spans="1:30" x14ac:dyDescent="0.3">
      <c r="A2041" s="8" t="s">
        <v>30</v>
      </c>
      <c r="B2041" s="8" t="s">
        <v>4000</v>
      </c>
      <c r="C2041" s="8">
        <v>1600</v>
      </c>
      <c r="D2041" s="8">
        <v>160000736</v>
      </c>
      <c r="E2041" s="8">
        <v>0</v>
      </c>
      <c r="F2041" s="8" t="s">
        <v>4114</v>
      </c>
      <c r="G2041" s="8" t="s">
        <v>4115</v>
      </c>
      <c r="H2041" s="8" t="s">
        <v>34</v>
      </c>
      <c r="I2041" s="8">
        <v>1</v>
      </c>
      <c r="J2041" s="8">
        <v>13</v>
      </c>
      <c r="K2041" s="8">
        <v>9</v>
      </c>
      <c r="L2041" s="8" t="s">
        <v>4003</v>
      </c>
      <c r="M2041" s="8" t="s">
        <v>53</v>
      </c>
      <c r="N2041" s="8"/>
      <c r="O2041" s="8" t="s">
        <v>38</v>
      </c>
      <c r="P2041" s="9">
        <v>134771.54</v>
      </c>
      <c r="Q2041" s="9">
        <v>0</v>
      </c>
      <c r="R2041" s="9">
        <v>0</v>
      </c>
      <c r="S2041" s="9">
        <v>0</v>
      </c>
      <c r="T2041" s="9">
        <f t="shared" si="285"/>
        <v>134771.54</v>
      </c>
      <c r="U2041" s="9">
        <v>-53311.5</v>
      </c>
      <c r="V2041" s="9">
        <v>-6405</v>
      </c>
      <c r="W2041" s="9">
        <v>0</v>
      </c>
      <c r="X2041" s="9">
        <v>-6405</v>
      </c>
      <c r="Y2041" s="9">
        <v>0</v>
      </c>
      <c r="Z2041" s="9">
        <v>0</v>
      </c>
      <c r="AA2041" s="9">
        <f t="shared" si="291"/>
        <v>-59716.5</v>
      </c>
      <c r="AB2041" s="9">
        <v>0</v>
      </c>
      <c r="AC2041" s="9">
        <f t="shared" si="286"/>
        <v>81460.040000000008</v>
      </c>
      <c r="AD2041" s="9">
        <f t="shared" si="287"/>
        <v>75055.040000000008</v>
      </c>
    </row>
    <row r="2042" spans="1:30" x14ac:dyDescent="0.3">
      <c r="A2042" s="8" t="s">
        <v>30</v>
      </c>
      <c r="B2042" s="8" t="s">
        <v>4000</v>
      </c>
      <c r="C2042" s="8">
        <v>1600</v>
      </c>
      <c r="D2042" s="8">
        <v>160000737</v>
      </c>
      <c r="E2042" s="8">
        <v>0</v>
      </c>
      <c r="F2042" s="8" t="s">
        <v>4116</v>
      </c>
      <c r="G2042" s="8" t="s">
        <v>4117</v>
      </c>
      <c r="H2042" s="8" t="s">
        <v>34</v>
      </c>
      <c r="I2042" s="8">
        <v>1</v>
      </c>
      <c r="J2042" s="8">
        <v>13</v>
      </c>
      <c r="K2042" s="8">
        <v>9</v>
      </c>
      <c r="L2042" s="8" t="s">
        <v>4003</v>
      </c>
      <c r="M2042" s="8" t="s">
        <v>53</v>
      </c>
      <c r="N2042" s="8"/>
      <c r="O2042" s="8" t="s">
        <v>38</v>
      </c>
      <c r="P2042" s="9">
        <v>569410.76</v>
      </c>
      <c r="Q2042" s="9">
        <v>0</v>
      </c>
      <c r="R2042" s="9">
        <v>0</v>
      </c>
      <c r="S2042" s="9">
        <v>0</v>
      </c>
      <c r="T2042" s="9">
        <f t="shared" si="285"/>
        <v>569410.76</v>
      </c>
      <c r="U2042" s="9">
        <v>-225235.65</v>
      </c>
      <c r="V2042" s="9">
        <v>-27060</v>
      </c>
      <c r="W2042" s="9">
        <v>0</v>
      </c>
      <c r="X2042" s="9">
        <v>-27060</v>
      </c>
      <c r="Y2042" s="9">
        <v>0</v>
      </c>
      <c r="Z2042" s="9">
        <v>0</v>
      </c>
      <c r="AA2042" s="9">
        <f t="shared" si="291"/>
        <v>-252295.65</v>
      </c>
      <c r="AB2042" s="9">
        <v>0</v>
      </c>
      <c r="AC2042" s="9">
        <f t="shared" si="286"/>
        <v>344175.11</v>
      </c>
      <c r="AD2042" s="9">
        <f t="shared" si="287"/>
        <v>317115.11</v>
      </c>
    </row>
    <row r="2043" spans="1:30" x14ac:dyDescent="0.3">
      <c r="A2043" s="8" t="s">
        <v>30</v>
      </c>
      <c r="B2043" s="8" t="s">
        <v>4000</v>
      </c>
      <c r="C2043" s="8">
        <v>1600</v>
      </c>
      <c r="D2043" s="8">
        <v>160000738</v>
      </c>
      <c r="E2043" s="8">
        <v>0</v>
      </c>
      <c r="F2043" s="8" t="s">
        <v>4118</v>
      </c>
      <c r="G2043" s="8" t="s">
        <v>4119</v>
      </c>
      <c r="H2043" s="8" t="s">
        <v>34</v>
      </c>
      <c r="I2043" s="8">
        <v>1</v>
      </c>
      <c r="J2043" s="8">
        <v>13</v>
      </c>
      <c r="K2043" s="8">
        <v>9</v>
      </c>
      <c r="L2043" s="8" t="s">
        <v>4003</v>
      </c>
      <c r="M2043" s="8" t="s">
        <v>53</v>
      </c>
      <c r="N2043" s="8"/>
      <c r="O2043" s="8" t="s">
        <v>38</v>
      </c>
      <c r="P2043" s="9">
        <v>70755.67</v>
      </c>
      <c r="Q2043" s="9">
        <v>0</v>
      </c>
      <c r="R2043" s="9">
        <v>0</v>
      </c>
      <c r="S2043" s="9">
        <v>0</v>
      </c>
      <c r="T2043" s="9">
        <f t="shared" si="285"/>
        <v>70755.67</v>
      </c>
      <c r="U2043" s="9">
        <v>-27987.08</v>
      </c>
      <c r="V2043" s="9">
        <v>-3363</v>
      </c>
      <c r="W2043" s="9">
        <v>0</v>
      </c>
      <c r="X2043" s="9">
        <v>-3363</v>
      </c>
      <c r="Y2043" s="9">
        <v>0</v>
      </c>
      <c r="Z2043" s="9">
        <v>0</v>
      </c>
      <c r="AA2043" s="9">
        <f t="shared" si="291"/>
        <v>-31350.080000000002</v>
      </c>
      <c r="AB2043" s="9">
        <v>0</v>
      </c>
      <c r="AC2043" s="9">
        <f t="shared" si="286"/>
        <v>42768.59</v>
      </c>
      <c r="AD2043" s="9">
        <f t="shared" si="287"/>
        <v>39405.589999999997</v>
      </c>
    </row>
    <row r="2044" spans="1:30" x14ac:dyDescent="0.3">
      <c r="A2044" s="8" t="s">
        <v>30</v>
      </c>
      <c r="B2044" s="8" t="s">
        <v>4000</v>
      </c>
      <c r="C2044" s="8">
        <v>1600</v>
      </c>
      <c r="D2044" s="8">
        <v>160000739</v>
      </c>
      <c r="E2044" s="8">
        <v>0</v>
      </c>
      <c r="F2044" s="8" t="s">
        <v>4120</v>
      </c>
      <c r="G2044" s="8" t="s">
        <v>4121</v>
      </c>
      <c r="H2044" s="8" t="s">
        <v>34</v>
      </c>
      <c r="I2044" s="8">
        <v>1</v>
      </c>
      <c r="J2044" s="8">
        <v>13</v>
      </c>
      <c r="K2044" s="8">
        <v>9</v>
      </c>
      <c r="L2044" s="8" t="s">
        <v>4003</v>
      </c>
      <c r="M2044" s="8" t="s">
        <v>53</v>
      </c>
      <c r="N2044" s="8"/>
      <c r="O2044" s="8" t="s">
        <v>38</v>
      </c>
      <c r="P2044" s="9">
        <v>542418.11</v>
      </c>
      <c r="Q2044" s="9">
        <v>0</v>
      </c>
      <c r="R2044" s="9">
        <v>0</v>
      </c>
      <c r="S2044" s="9">
        <v>0</v>
      </c>
      <c r="T2044" s="9">
        <f t="shared" si="285"/>
        <v>542418.11</v>
      </c>
      <c r="U2044" s="9">
        <v>-214558.33</v>
      </c>
      <c r="V2044" s="9">
        <v>-25778</v>
      </c>
      <c r="W2044" s="9">
        <v>0</v>
      </c>
      <c r="X2044" s="9">
        <v>-25778</v>
      </c>
      <c r="Y2044" s="9">
        <v>0</v>
      </c>
      <c r="Z2044" s="9">
        <v>0</v>
      </c>
      <c r="AA2044" s="9">
        <f t="shared" si="291"/>
        <v>-240336.33</v>
      </c>
      <c r="AB2044" s="9">
        <v>0</v>
      </c>
      <c r="AC2044" s="9">
        <f t="shared" si="286"/>
        <v>327859.78000000003</v>
      </c>
      <c r="AD2044" s="9">
        <f t="shared" si="287"/>
        <v>302081.78000000003</v>
      </c>
    </row>
    <row r="2045" spans="1:30" x14ac:dyDescent="0.3">
      <c r="A2045" s="8" t="s">
        <v>30</v>
      </c>
      <c r="B2045" s="8" t="s">
        <v>4000</v>
      </c>
      <c r="C2045" s="8">
        <v>1600</v>
      </c>
      <c r="D2045" s="8">
        <v>160000740</v>
      </c>
      <c r="E2045" s="8">
        <v>0</v>
      </c>
      <c r="F2045" s="8" t="s">
        <v>4122</v>
      </c>
      <c r="G2045" s="8" t="s">
        <v>4123</v>
      </c>
      <c r="H2045" s="8" t="s">
        <v>34</v>
      </c>
      <c r="I2045" s="8">
        <v>1</v>
      </c>
      <c r="J2045" s="8">
        <v>13</v>
      </c>
      <c r="K2045" s="8">
        <v>9</v>
      </c>
      <c r="L2045" s="8" t="s">
        <v>4003</v>
      </c>
      <c r="M2045" s="8" t="s">
        <v>53</v>
      </c>
      <c r="N2045" s="8"/>
      <c r="O2045" s="8" t="s">
        <v>38</v>
      </c>
      <c r="P2045" s="9">
        <v>8542.2199999999993</v>
      </c>
      <c r="Q2045" s="9">
        <v>0</v>
      </c>
      <c r="R2045" s="9">
        <v>0</v>
      </c>
      <c r="S2045" s="9">
        <v>0</v>
      </c>
      <c r="T2045" s="9">
        <f t="shared" si="285"/>
        <v>8542.2199999999993</v>
      </c>
      <c r="U2045" s="9">
        <v>-3377.59</v>
      </c>
      <c r="V2045" s="9">
        <v>-406</v>
      </c>
      <c r="W2045" s="9">
        <v>0</v>
      </c>
      <c r="X2045" s="9">
        <v>-406</v>
      </c>
      <c r="Y2045" s="9">
        <v>0</v>
      </c>
      <c r="Z2045" s="9">
        <v>0</v>
      </c>
      <c r="AA2045" s="9">
        <f t="shared" si="291"/>
        <v>-3783.59</v>
      </c>
      <c r="AB2045" s="9">
        <v>0</v>
      </c>
      <c r="AC2045" s="9">
        <f t="shared" si="286"/>
        <v>5164.6299999999992</v>
      </c>
      <c r="AD2045" s="9">
        <f t="shared" si="287"/>
        <v>4758.6299999999992</v>
      </c>
    </row>
    <row r="2046" spans="1:30" x14ac:dyDescent="0.3">
      <c r="A2046" s="8" t="s">
        <v>30</v>
      </c>
      <c r="B2046" s="8" t="s">
        <v>4000</v>
      </c>
      <c r="C2046" s="8">
        <v>1600</v>
      </c>
      <c r="D2046" s="8">
        <v>160000741</v>
      </c>
      <c r="E2046" s="8">
        <v>0</v>
      </c>
      <c r="F2046" s="8" t="s">
        <v>4124</v>
      </c>
      <c r="G2046" s="8" t="s">
        <v>4125</v>
      </c>
      <c r="H2046" s="8" t="s">
        <v>34</v>
      </c>
      <c r="I2046" s="8">
        <v>1</v>
      </c>
      <c r="J2046" s="8">
        <v>13</v>
      </c>
      <c r="K2046" s="8">
        <v>9</v>
      </c>
      <c r="L2046" s="8" t="s">
        <v>4003</v>
      </c>
      <c r="M2046" s="8" t="s">
        <v>53</v>
      </c>
      <c r="N2046" s="8"/>
      <c r="O2046" s="8" t="s">
        <v>38</v>
      </c>
      <c r="P2046" s="9">
        <v>418066.5</v>
      </c>
      <c r="Q2046" s="9">
        <v>0</v>
      </c>
      <c r="R2046" s="9">
        <v>0</v>
      </c>
      <c r="S2046" s="9">
        <v>0</v>
      </c>
      <c r="T2046" s="9">
        <f t="shared" si="285"/>
        <v>418066.5</v>
      </c>
      <c r="U2046" s="9">
        <v>-165371.26999999999</v>
      </c>
      <c r="V2046" s="9">
        <v>-19868</v>
      </c>
      <c r="W2046" s="9">
        <v>0</v>
      </c>
      <c r="X2046" s="9">
        <v>-19868</v>
      </c>
      <c r="Y2046" s="9">
        <v>0</v>
      </c>
      <c r="Z2046" s="9">
        <v>0</v>
      </c>
      <c r="AA2046" s="9">
        <f t="shared" si="291"/>
        <v>-185239.27</v>
      </c>
      <c r="AB2046" s="9">
        <v>0</v>
      </c>
      <c r="AC2046" s="9">
        <f t="shared" si="286"/>
        <v>252695.23</v>
      </c>
      <c r="AD2046" s="9">
        <f t="shared" si="287"/>
        <v>232827.23</v>
      </c>
    </row>
    <row r="2047" spans="1:30" x14ac:dyDescent="0.3">
      <c r="A2047" s="8" t="s">
        <v>30</v>
      </c>
      <c r="B2047" s="8" t="s">
        <v>4000</v>
      </c>
      <c r="C2047" s="8">
        <v>1600</v>
      </c>
      <c r="D2047" s="8">
        <v>160000742</v>
      </c>
      <c r="E2047" s="8">
        <v>0</v>
      </c>
      <c r="F2047" s="8" t="s">
        <v>4126</v>
      </c>
      <c r="G2047" s="8" t="s">
        <v>4127</v>
      </c>
      <c r="H2047" s="8" t="s">
        <v>34</v>
      </c>
      <c r="I2047" s="8">
        <v>1</v>
      </c>
      <c r="J2047" s="8">
        <v>13</v>
      </c>
      <c r="K2047" s="8">
        <v>9</v>
      </c>
      <c r="L2047" s="8" t="s">
        <v>4003</v>
      </c>
      <c r="M2047" s="8" t="s">
        <v>53</v>
      </c>
      <c r="N2047" s="8"/>
      <c r="O2047" s="8" t="s">
        <v>38</v>
      </c>
      <c r="P2047" s="9">
        <v>127691</v>
      </c>
      <c r="Q2047" s="9">
        <v>0</v>
      </c>
      <c r="R2047" s="9">
        <v>0</v>
      </c>
      <c r="S2047" s="9">
        <v>0</v>
      </c>
      <c r="T2047" s="9">
        <f t="shared" si="285"/>
        <v>127691</v>
      </c>
      <c r="U2047" s="9">
        <v>-50508.99</v>
      </c>
      <c r="V2047" s="9">
        <v>-6068</v>
      </c>
      <c r="W2047" s="9">
        <v>0</v>
      </c>
      <c r="X2047" s="9">
        <v>-6068</v>
      </c>
      <c r="Y2047" s="9">
        <v>0</v>
      </c>
      <c r="Z2047" s="9">
        <v>0</v>
      </c>
      <c r="AA2047" s="9">
        <f t="shared" si="291"/>
        <v>-56576.99</v>
      </c>
      <c r="AB2047" s="9">
        <v>0</v>
      </c>
      <c r="AC2047" s="9">
        <f t="shared" si="286"/>
        <v>77182.010000000009</v>
      </c>
      <c r="AD2047" s="9">
        <f t="shared" si="287"/>
        <v>71114.010000000009</v>
      </c>
    </row>
    <row r="2048" spans="1:30" x14ac:dyDescent="0.3">
      <c r="A2048" s="8" t="s">
        <v>30</v>
      </c>
      <c r="B2048" s="8" t="s">
        <v>4000</v>
      </c>
      <c r="C2048" s="8">
        <v>1600</v>
      </c>
      <c r="D2048" s="8">
        <v>160000743</v>
      </c>
      <c r="E2048" s="8">
        <v>0</v>
      </c>
      <c r="F2048" s="8" t="s">
        <v>4128</v>
      </c>
      <c r="G2048" s="8" t="s">
        <v>4129</v>
      </c>
      <c r="H2048" s="8" t="s">
        <v>34</v>
      </c>
      <c r="I2048" s="8">
        <v>1</v>
      </c>
      <c r="J2048" s="8">
        <v>13</v>
      </c>
      <c r="K2048" s="8">
        <v>9</v>
      </c>
      <c r="L2048" s="8" t="s">
        <v>4003</v>
      </c>
      <c r="M2048" s="8" t="s">
        <v>53</v>
      </c>
      <c r="N2048" s="8"/>
      <c r="O2048" s="8" t="s">
        <v>38</v>
      </c>
      <c r="P2048" s="9">
        <v>376526</v>
      </c>
      <c r="Q2048" s="9">
        <v>0</v>
      </c>
      <c r="R2048" s="9">
        <v>0</v>
      </c>
      <c r="S2048" s="9">
        <v>0</v>
      </c>
      <c r="T2048" s="9">
        <f t="shared" si="285"/>
        <v>376526</v>
      </c>
      <c r="U2048" s="9">
        <v>-148937.49</v>
      </c>
      <c r="V2048" s="9">
        <v>-17894</v>
      </c>
      <c r="W2048" s="9">
        <v>0</v>
      </c>
      <c r="X2048" s="9">
        <v>-17894</v>
      </c>
      <c r="Y2048" s="9">
        <v>0</v>
      </c>
      <c r="Z2048" s="9">
        <v>0</v>
      </c>
      <c r="AA2048" s="9">
        <f t="shared" si="291"/>
        <v>-166831.49</v>
      </c>
      <c r="AB2048" s="9">
        <v>0</v>
      </c>
      <c r="AC2048" s="9">
        <f t="shared" si="286"/>
        <v>227588.51</v>
      </c>
      <c r="AD2048" s="9">
        <f t="shared" si="287"/>
        <v>209694.51</v>
      </c>
    </row>
    <row r="2049" spans="1:30" x14ac:dyDescent="0.3">
      <c r="A2049" s="8" t="s">
        <v>30</v>
      </c>
      <c r="B2049" s="8" t="s">
        <v>4000</v>
      </c>
      <c r="C2049" s="8">
        <v>1600</v>
      </c>
      <c r="D2049" s="8">
        <v>160000744</v>
      </c>
      <c r="E2049" s="8">
        <v>0</v>
      </c>
      <c r="F2049" s="8" t="s">
        <v>4130</v>
      </c>
      <c r="G2049" s="8" t="s">
        <v>4131</v>
      </c>
      <c r="H2049" s="8" t="s">
        <v>34</v>
      </c>
      <c r="I2049" s="8">
        <v>2</v>
      </c>
      <c r="J2049" s="8">
        <v>13</v>
      </c>
      <c r="K2049" s="8">
        <v>9</v>
      </c>
      <c r="L2049" s="8" t="s">
        <v>4003</v>
      </c>
      <c r="M2049" s="8" t="s">
        <v>53</v>
      </c>
      <c r="N2049" s="8"/>
      <c r="O2049" s="8" t="s">
        <v>38</v>
      </c>
      <c r="P2049" s="9">
        <v>1024805</v>
      </c>
      <c r="Q2049" s="9">
        <v>0</v>
      </c>
      <c r="R2049" s="9">
        <v>0</v>
      </c>
      <c r="S2049" s="9">
        <v>0</v>
      </c>
      <c r="T2049" s="9">
        <f t="shared" si="285"/>
        <v>1024805</v>
      </c>
      <c r="U2049" s="9">
        <v>-405369.99</v>
      </c>
      <c r="V2049" s="9">
        <v>-48702</v>
      </c>
      <c r="W2049" s="9">
        <v>0</v>
      </c>
      <c r="X2049" s="9">
        <v>-48702</v>
      </c>
      <c r="Y2049" s="9">
        <v>0</v>
      </c>
      <c r="Z2049" s="9">
        <v>0</v>
      </c>
      <c r="AA2049" s="9">
        <f t="shared" si="291"/>
        <v>-454071.99</v>
      </c>
      <c r="AB2049" s="9">
        <v>0</v>
      </c>
      <c r="AC2049" s="9">
        <f t="shared" si="286"/>
        <v>619435.01</v>
      </c>
      <c r="AD2049" s="9">
        <f t="shared" si="287"/>
        <v>570733.01</v>
      </c>
    </row>
    <row r="2050" spans="1:30" x14ac:dyDescent="0.3">
      <c r="A2050" s="8" t="s">
        <v>30</v>
      </c>
      <c r="B2050" s="8" t="s">
        <v>4000</v>
      </c>
      <c r="C2050" s="8">
        <v>1600</v>
      </c>
      <c r="D2050" s="8">
        <v>160000745</v>
      </c>
      <c r="E2050" s="8">
        <v>0</v>
      </c>
      <c r="F2050" s="8" t="s">
        <v>4132</v>
      </c>
      <c r="G2050" s="8" t="s">
        <v>4133</v>
      </c>
      <c r="H2050" s="8" t="s">
        <v>34</v>
      </c>
      <c r="I2050" s="8">
        <v>250</v>
      </c>
      <c r="J2050" s="8">
        <v>13</v>
      </c>
      <c r="K2050" s="8">
        <v>9</v>
      </c>
      <c r="L2050" s="8" t="s">
        <v>4003</v>
      </c>
      <c r="M2050" s="8" t="s">
        <v>53</v>
      </c>
      <c r="N2050" s="8"/>
      <c r="O2050" s="8" t="s">
        <v>38</v>
      </c>
      <c r="P2050" s="9">
        <v>307565.14</v>
      </c>
      <c r="Q2050" s="9">
        <v>0</v>
      </c>
      <c r="R2050" s="9">
        <v>0</v>
      </c>
      <c r="S2050" s="9">
        <v>0</v>
      </c>
      <c r="T2050" s="9">
        <f t="shared" si="285"/>
        <v>307565.14</v>
      </c>
      <c r="U2050" s="9">
        <v>-121661.73</v>
      </c>
      <c r="V2050" s="9">
        <v>-14616</v>
      </c>
      <c r="W2050" s="9">
        <v>0</v>
      </c>
      <c r="X2050" s="9">
        <v>-14616</v>
      </c>
      <c r="Y2050" s="9">
        <v>0</v>
      </c>
      <c r="Z2050" s="9">
        <v>0</v>
      </c>
      <c r="AA2050" s="9">
        <f t="shared" si="291"/>
        <v>-136277.72999999998</v>
      </c>
      <c r="AB2050" s="9">
        <v>0</v>
      </c>
      <c r="AC2050" s="9">
        <f t="shared" si="286"/>
        <v>185903.41000000003</v>
      </c>
      <c r="AD2050" s="9">
        <f t="shared" si="287"/>
        <v>171287.41000000003</v>
      </c>
    </row>
    <row r="2051" spans="1:30" x14ac:dyDescent="0.3">
      <c r="A2051" s="8" t="s">
        <v>30</v>
      </c>
      <c r="B2051" s="8" t="s">
        <v>4000</v>
      </c>
      <c r="C2051" s="8">
        <v>1600</v>
      </c>
      <c r="D2051" s="8">
        <v>160000746</v>
      </c>
      <c r="E2051" s="8">
        <v>0</v>
      </c>
      <c r="F2051" s="8" t="s">
        <v>4134</v>
      </c>
      <c r="G2051" s="8" t="s">
        <v>4027</v>
      </c>
      <c r="H2051" s="8" t="s">
        <v>34</v>
      </c>
      <c r="I2051" s="8">
        <v>2</v>
      </c>
      <c r="J2051" s="8">
        <v>13</v>
      </c>
      <c r="K2051" s="8">
        <v>9</v>
      </c>
      <c r="L2051" s="8" t="s">
        <v>4003</v>
      </c>
      <c r="M2051" s="8" t="s">
        <v>53</v>
      </c>
      <c r="N2051" s="8"/>
      <c r="O2051" s="8" t="s">
        <v>38</v>
      </c>
      <c r="P2051" s="9">
        <v>751126</v>
      </c>
      <c r="Q2051" s="9">
        <v>0</v>
      </c>
      <c r="R2051" s="9">
        <v>0</v>
      </c>
      <c r="S2051" s="9">
        <v>0</v>
      </c>
      <c r="T2051" s="9">
        <f t="shared" si="285"/>
        <v>751126</v>
      </c>
      <c r="U2051" s="9">
        <v>-297116.34999999998</v>
      </c>
      <c r="V2051" s="9">
        <v>-35696</v>
      </c>
      <c r="W2051" s="9">
        <v>0</v>
      </c>
      <c r="X2051" s="9">
        <v>-35696</v>
      </c>
      <c r="Y2051" s="9">
        <v>0</v>
      </c>
      <c r="Z2051" s="9">
        <v>0</v>
      </c>
      <c r="AA2051" s="9">
        <f t="shared" si="291"/>
        <v>-332812.34999999998</v>
      </c>
      <c r="AB2051" s="9">
        <v>0</v>
      </c>
      <c r="AC2051" s="9">
        <f t="shared" si="286"/>
        <v>454009.65</v>
      </c>
      <c r="AD2051" s="9">
        <f t="shared" si="287"/>
        <v>418313.65</v>
      </c>
    </row>
    <row r="2052" spans="1:30" x14ac:dyDescent="0.3">
      <c r="A2052" s="8" t="s">
        <v>30</v>
      </c>
      <c r="B2052" s="8" t="s">
        <v>4000</v>
      </c>
      <c r="C2052" s="8">
        <v>1600</v>
      </c>
      <c r="D2052" s="8">
        <v>160000747</v>
      </c>
      <c r="E2052" s="8">
        <v>0</v>
      </c>
      <c r="F2052" s="8" t="s">
        <v>4135</v>
      </c>
      <c r="G2052" s="8" t="s">
        <v>4136</v>
      </c>
      <c r="H2052" s="8" t="s">
        <v>34</v>
      </c>
      <c r="I2052" s="8">
        <v>1</v>
      </c>
      <c r="J2052" s="8">
        <v>13</v>
      </c>
      <c r="K2052" s="8">
        <v>9</v>
      </c>
      <c r="L2052" s="8" t="s">
        <v>4003</v>
      </c>
      <c r="M2052" s="8" t="s">
        <v>53</v>
      </c>
      <c r="N2052" s="8"/>
      <c r="O2052" s="8" t="s">
        <v>38</v>
      </c>
      <c r="P2052" s="9">
        <v>3823300</v>
      </c>
      <c r="Q2052" s="9">
        <v>0</v>
      </c>
      <c r="R2052" s="9">
        <v>0</v>
      </c>
      <c r="S2052" s="9">
        <v>0</v>
      </c>
      <c r="T2052" s="9">
        <f t="shared" si="285"/>
        <v>3823300</v>
      </c>
      <c r="U2052" s="9">
        <v>-1512344.88</v>
      </c>
      <c r="V2052" s="9">
        <v>-181696</v>
      </c>
      <c r="W2052" s="9">
        <v>0</v>
      </c>
      <c r="X2052" s="9">
        <v>-181696</v>
      </c>
      <c r="Y2052" s="9">
        <v>0</v>
      </c>
      <c r="Z2052" s="9">
        <v>0</v>
      </c>
      <c r="AA2052" s="9">
        <f>U2052+X2052+Y2052+Z2052</f>
        <v>-1694040.88</v>
      </c>
      <c r="AB2052" s="9">
        <v>425851.82400000002</v>
      </c>
      <c r="AC2052" s="9">
        <f t="shared" si="286"/>
        <v>2310955.12</v>
      </c>
      <c r="AD2052" s="9">
        <f>T2052+AA2052-AB2052</f>
        <v>1703407.2960000001</v>
      </c>
    </row>
    <row r="2053" spans="1:30" x14ac:dyDescent="0.3">
      <c r="A2053" s="8" t="s">
        <v>30</v>
      </c>
      <c r="B2053" s="8" t="s">
        <v>4000</v>
      </c>
      <c r="C2053" s="8">
        <v>1600</v>
      </c>
      <c r="D2053" s="8">
        <v>160000748</v>
      </c>
      <c r="E2053" s="8">
        <v>0</v>
      </c>
      <c r="F2053" s="8" t="s">
        <v>4137</v>
      </c>
      <c r="G2053" s="8" t="s">
        <v>4138</v>
      </c>
      <c r="H2053" s="8" t="s">
        <v>34</v>
      </c>
      <c r="I2053" s="8">
        <v>1</v>
      </c>
      <c r="J2053" s="8">
        <v>13</v>
      </c>
      <c r="K2053" s="8">
        <v>9</v>
      </c>
      <c r="L2053" s="8" t="s">
        <v>4003</v>
      </c>
      <c r="M2053" s="8" t="s">
        <v>53</v>
      </c>
      <c r="N2053" s="8"/>
      <c r="O2053" s="8" t="s">
        <v>38</v>
      </c>
      <c r="P2053" s="9">
        <v>273391</v>
      </c>
      <c r="Q2053" s="9">
        <v>0</v>
      </c>
      <c r="R2053" s="9">
        <v>0</v>
      </c>
      <c r="S2053" s="9">
        <v>0</v>
      </c>
      <c r="T2053" s="9">
        <f t="shared" ref="T2053:T2116" si="292">P2053+Q2053+R2053+S2053</f>
        <v>273391</v>
      </c>
      <c r="U2053" s="9">
        <v>-108140.97</v>
      </c>
      <c r="V2053" s="9">
        <v>-12993</v>
      </c>
      <c r="W2053" s="9">
        <v>0</v>
      </c>
      <c r="X2053" s="9">
        <v>-12993</v>
      </c>
      <c r="Y2053" s="9">
        <v>0</v>
      </c>
      <c r="Z2053" s="9">
        <v>0</v>
      </c>
      <c r="AA2053" s="9">
        <f t="shared" si="291"/>
        <v>-121133.97</v>
      </c>
      <c r="AB2053" s="9">
        <v>0</v>
      </c>
      <c r="AC2053" s="9">
        <f t="shared" ref="AC2053:AC2116" si="293">P2053+U2053</f>
        <v>165250.03</v>
      </c>
      <c r="AD2053" s="9">
        <f t="shared" ref="AD2053:AD2116" si="294">T2053+AA2053</f>
        <v>152257.03</v>
      </c>
    </row>
    <row r="2054" spans="1:30" x14ac:dyDescent="0.3">
      <c r="A2054" s="8" t="s">
        <v>30</v>
      </c>
      <c r="B2054" s="8" t="s">
        <v>4000</v>
      </c>
      <c r="C2054" s="8">
        <v>1600</v>
      </c>
      <c r="D2054" s="8">
        <v>160000749</v>
      </c>
      <c r="E2054" s="8">
        <v>0</v>
      </c>
      <c r="F2054" s="8" t="s">
        <v>4139</v>
      </c>
      <c r="G2054" s="8" t="s">
        <v>4123</v>
      </c>
      <c r="H2054" s="8" t="s">
        <v>34</v>
      </c>
      <c r="I2054" s="8">
        <v>1</v>
      </c>
      <c r="J2054" s="8">
        <v>13</v>
      </c>
      <c r="K2054" s="8">
        <v>9</v>
      </c>
      <c r="L2054" s="8" t="s">
        <v>4003</v>
      </c>
      <c r="M2054" s="8" t="s">
        <v>53</v>
      </c>
      <c r="N2054" s="8"/>
      <c r="O2054" s="8" t="s">
        <v>38</v>
      </c>
      <c r="P2054" s="9">
        <v>8185</v>
      </c>
      <c r="Q2054" s="9">
        <v>0</v>
      </c>
      <c r="R2054" s="9">
        <v>0</v>
      </c>
      <c r="S2054" s="9">
        <v>0</v>
      </c>
      <c r="T2054" s="9">
        <f t="shared" si="292"/>
        <v>8185</v>
      </c>
      <c r="U2054" s="9">
        <v>-3238.46</v>
      </c>
      <c r="V2054" s="9">
        <v>-389</v>
      </c>
      <c r="W2054" s="9">
        <v>0</v>
      </c>
      <c r="X2054" s="9">
        <v>-389</v>
      </c>
      <c r="Y2054" s="9">
        <v>0</v>
      </c>
      <c r="Z2054" s="9">
        <v>0</v>
      </c>
      <c r="AA2054" s="9">
        <f t="shared" si="291"/>
        <v>-3627.46</v>
      </c>
      <c r="AB2054" s="9">
        <v>0</v>
      </c>
      <c r="AC2054" s="9">
        <f t="shared" si="293"/>
        <v>4946.54</v>
      </c>
      <c r="AD2054" s="9">
        <f t="shared" si="294"/>
        <v>4557.54</v>
      </c>
    </row>
    <row r="2055" spans="1:30" x14ac:dyDescent="0.3">
      <c r="A2055" s="8" t="s">
        <v>30</v>
      </c>
      <c r="B2055" s="8" t="s">
        <v>4000</v>
      </c>
      <c r="C2055" s="8">
        <v>1600</v>
      </c>
      <c r="D2055" s="8">
        <v>160000750</v>
      </c>
      <c r="E2055" s="8">
        <v>0</v>
      </c>
      <c r="F2055" s="8" t="s">
        <v>4140</v>
      </c>
      <c r="G2055" s="8" t="s">
        <v>4119</v>
      </c>
      <c r="H2055" s="8" t="s">
        <v>34</v>
      </c>
      <c r="I2055" s="8">
        <v>1</v>
      </c>
      <c r="J2055" s="8">
        <v>13</v>
      </c>
      <c r="K2055" s="8">
        <v>9</v>
      </c>
      <c r="L2055" s="8" t="s">
        <v>4003</v>
      </c>
      <c r="M2055" s="8" t="s">
        <v>53</v>
      </c>
      <c r="N2055" s="8"/>
      <c r="O2055" s="8" t="s">
        <v>38</v>
      </c>
      <c r="P2055" s="9">
        <v>24556</v>
      </c>
      <c r="Q2055" s="9">
        <v>0</v>
      </c>
      <c r="R2055" s="9">
        <v>0</v>
      </c>
      <c r="S2055" s="9">
        <v>0</v>
      </c>
      <c r="T2055" s="9">
        <f t="shared" si="292"/>
        <v>24556</v>
      </c>
      <c r="U2055" s="9">
        <v>-9713.4599999999991</v>
      </c>
      <c r="V2055" s="9">
        <v>-1167</v>
      </c>
      <c r="W2055" s="9">
        <v>0</v>
      </c>
      <c r="X2055" s="9">
        <v>-1167</v>
      </c>
      <c r="Y2055" s="9">
        <v>0</v>
      </c>
      <c r="Z2055" s="9">
        <v>0</v>
      </c>
      <c r="AA2055" s="9">
        <f t="shared" si="291"/>
        <v>-10880.46</v>
      </c>
      <c r="AB2055" s="9">
        <v>0</v>
      </c>
      <c r="AC2055" s="9">
        <f t="shared" si="293"/>
        <v>14842.54</v>
      </c>
      <c r="AD2055" s="9">
        <f t="shared" si="294"/>
        <v>13675.54</v>
      </c>
    </row>
    <row r="2056" spans="1:30" x14ac:dyDescent="0.3">
      <c r="A2056" s="8" t="s">
        <v>30</v>
      </c>
      <c r="B2056" s="8" t="s">
        <v>4000</v>
      </c>
      <c r="C2056" s="8">
        <v>1600</v>
      </c>
      <c r="D2056" s="8">
        <v>160000751</v>
      </c>
      <c r="E2056" s="8">
        <v>0</v>
      </c>
      <c r="F2056" s="8" t="s">
        <v>4141</v>
      </c>
      <c r="G2056" s="8" t="s">
        <v>4142</v>
      </c>
      <c r="H2056" s="8" t="s">
        <v>34</v>
      </c>
      <c r="I2056" s="8">
        <v>1</v>
      </c>
      <c r="J2056" s="8">
        <v>13</v>
      </c>
      <c r="K2056" s="8">
        <v>9</v>
      </c>
      <c r="L2056" s="8" t="s">
        <v>4003</v>
      </c>
      <c r="M2056" s="8" t="s">
        <v>53</v>
      </c>
      <c r="N2056" s="8"/>
      <c r="O2056" s="8" t="s">
        <v>38</v>
      </c>
      <c r="P2056" s="9">
        <v>779378.08</v>
      </c>
      <c r="Q2056" s="9">
        <v>0</v>
      </c>
      <c r="R2056" s="9">
        <v>0</v>
      </c>
      <c r="S2056" s="9">
        <v>0</v>
      </c>
      <c r="T2056" s="9">
        <f t="shared" si="292"/>
        <v>779378.08</v>
      </c>
      <c r="U2056" s="9">
        <v>-308290.83</v>
      </c>
      <c r="V2056" s="9">
        <v>-37039</v>
      </c>
      <c r="W2056" s="9">
        <v>0</v>
      </c>
      <c r="X2056" s="9">
        <v>-37039</v>
      </c>
      <c r="Y2056" s="9">
        <v>0</v>
      </c>
      <c r="Z2056" s="9">
        <v>0</v>
      </c>
      <c r="AA2056" s="9">
        <f t="shared" si="291"/>
        <v>-345329.83</v>
      </c>
      <c r="AB2056" s="9">
        <v>0</v>
      </c>
      <c r="AC2056" s="9">
        <f t="shared" si="293"/>
        <v>471087.24999999994</v>
      </c>
      <c r="AD2056" s="9">
        <f t="shared" si="294"/>
        <v>434048.24999999994</v>
      </c>
    </row>
    <row r="2057" spans="1:30" x14ac:dyDescent="0.3">
      <c r="A2057" s="8" t="s">
        <v>30</v>
      </c>
      <c r="B2057" s="8" t="s">
        <v>4000</v>
      </c>
      <c r="C2057" s="8">
        <v>1600</v>
      </c>
      <c r="D2057" s="8">
        <v>160000752</v>
      </c>
      <c r="E2057" s="8">
        <v>0</v>
      </c>
      <c r="F2057" s="8" t="s">
        <v>4143</v>
      </c>
      <c r="G2057" s="8" t="s">
        <v>4144</v>
      </c>
      <c r="H2057" s="8" t="s">
        <v>34</v>
      </c>
      <c r="I2057" s="8">
        <v>1</v>
      </c>
      <c r="J2057" s="8">
        <v>13</v>
      </c>
      <c r="K2057" s="8">
        <v>9</v>
      </c>
      <c r="L2057" s="8" t="s">
        <v>4003</v>
      </c>
      <c r="M2057" s="8" t="s">
        <v>53</v>
      </c>
      <c r="N2057" s="8"/>
      <c r="O2057" s="8" t="s">
        <v>38</v>
      </c>
      <c r="P2057" s="9">
        <v>225916</v>
      </c>
      <c r="Q2057" s="9">
        <v>0</v>
      </c>
      <c r="R2057" s="9">
        <v>0</v>
      </c>
      <c r="S2057" s="9">
        <v>0</v>
      </c>
      <c r="T2057" s="9">
        <f t="shared" si="292"/>
        <v>225916</v>
      </c>
      <c r="U2057" s="9">
        <v>-89362.93</v>
      </c>
      <c r="V2057" s="9">
        <v>-10736</v>
      </c>
      <c r="W2057" s="9">
        <v>0</v>
      </c>
      <c r="X2057" s="9">
        <v>-10736</v>
      </c>
      <c r="Y2057" s="9">
        <v>0</v>
      </c>
      <c r="Z2057" s="9">
        <v>0</v>
      </c>
      <c r="AA2057" s="9">
        <f t="shared" si="291"/>
        <v>-100098.93</v>
      </c>
      <c r="AB2057" s="9">
        <v>0</v>
      </c>
      <c r="AC2057" s="9">
        <f t="shared" si="293"/>
        <v>136553.07</v>
      </c>
      <c r="AD2057" s="9">
        <f t="shared" si="294"/>
        <v>125817.07</v>
      </c>
    </row>
    <row r="2058" spans="1:30" x14ac:dyDescent="0.3">
      <c r="A2058" s="8" t="s">
        <v>30</v>
      </c>
      <c r="B2058" s="8" t="s">
        <v>4000</v>
      </c>
      <c r="C2058" s="8">
        <v>1600</v>
      </c>
      <c r="D2058" s="8">
        <v>160000753</v>
      </c>
      <c r="E2058" s="8">
        <v>0</v>
      </c>
      <c r="F2058" s="8" t="s">
        <v>4145</v>
      </c>
      <c r="G2058" s="8" t="s">
        <v>4146</v>
      </c>
      <c r="H2058" s="8" t="s">
        <v>34</v>
      </c>
      <c r="I2058" s="8">
        <v>1</v>
      </c>
      <c r="J2058" s="8">
        <v>13</v>
      </c>
      <c r="K2058" s="8">
        <v>9</v>
      </c>
      <c r="L2058" s="8" t="s">
        <v>4003</v>
      </c>
      <c r="M2058" s="8" t="s">
        <v>53</v>
      </c>
      <c r="N2058" s="8"/>
      <c r="O2058" s="8" t="s">
        <v>38</v>
      </c>
      <c r="P2058" s="9">
        <v>186626</v>
      </c>
      <c r="Q2058" s="9">
        <v>0</v>
      </c>
      <c r="R2058" s="9">
        <v>0</v>
      </c>
      <c r="S2058" s="9">
        <v>0</v>
      </c>
      <c r="T2058" s="9">
        <f t="shared" si="292"/>
        <v>186626</v>
      </c>
      <c r="U2058" s="9">
        <v>-73821.36</v>
      </c>
      <c r="V2058" s="9">
        <v>-8869</v>
      </c>
      <c r="W2058" s="9">
        <v>0</v>
      </c>
      <c r="X2058" s="9">
        <v>-8869</v>
      </c>
      <c r="Y2058" s="9">
        <v>0</v>
      </c>
      <c r="Z2058" s="9">
        <v>0</v>
      </c>
      <c r="AA2058" s="9">
        <f t="shared" si="291"/>
        <v>-82690.36</v>
      </c>
      <c r="AB2058" s="9">
        <v>0</v>
      </c>
      <c r="AC2058" s="9">
        <f t="shared" si="293"/>
        <v>112804.64</v>
      </c>
      <c r="AD2058" s="9">
        <f t="shared" si="294"/>
        <v>103935.64</v>
      </c>
    </row>
    <row r="2059" spans="1:30" x14ac:dyDescent="0.3">
      <c r="A2059" s="8" t="s">
        <v>30</v>
      </c>
      <c r="B2059" s="8" t="s">
        <v>4000</v>
      </c>
      <c r="C2059" s="8">
        <v>1600</v>
      </c>
      <c r="D2059" s="8">
        <v>160000754</v>
      </c>
      <c r="E2059" s="8">
        <v>0</v>
      </c>
      <c r="F2059" s="8" t="s">
        <v>4147</v>
      </c>
      <c r="G2059" s="8" t="s">
        <v>4148</v>
      </c>
      <c r="H2059" s="8" t="s">
        <v>34</v>
      </c>
      <c r="I2059" s="8">
        <v>1</v>
      </c>
      <c r="J2059" s="8">
        <v>13</v>
      </c>
      <c r="K2059" s="8">
        <v>9</v>
      </c>
      <c r="L2059" s="8" t="s">
        <v>4003</v>
      </c>
      <c r="M2059" s="8" t="s">
        <v>53</v>
      </c>
      <c r="N2059" s="8"/>
      <c r="O2059" s="8" t="s">
        <v>38</v>
      </c>
      <c r="P2059" s="9">
        <v>291399</v>
      </c>
      <c r="Q2059" s="9">
        <v>0</v>
      </c>
      <c r="R2059" s="9">
        <v>0</v>
      </c>
      <c r="S2059" s="9">
        <v>0</v>
      </c>
      <c r="T2059" s="9">
        <f t="shared" si="292"/>
        <v>291399</v>
      </c>
      <c r="U2059" s="9">
        <v>-115264.86</v>
      </c>
      <c r="V2059" s="9">
        <v>-13848</v>
      </c>
      <c r="W2059" s="9">
        <v>0</v>
      </c>
      <c r="X2059" s="9">
        <v>-13848</v>
      </c>
      <c r="Y2059" s="9">
        <v>0</v>
      </c>
      <c r="Z2059" s="9">
        <v>0</v>
      </c>
      <c r="AA2059" s="9">
        <f t="shared" si="291"/>
        <v>-129112.86</v>
      </c>
      <c r="AB2059" s="9">
        <v>0</v>
      </c>
      <c r="AC2059" s="9">
        <f t="shared" si="293"/>
        <v>176134.14</v>
      </c>
      <c r="AD2059" s="9">
        <f t="shared" si="294"/>
        <v>162286.14000000001</v>
      </c>
    </row>
    <row r="2060" spans="1:30" x14ac:dyDescent="0.3">
      <c r="A2060" s="8" t="s">
        <v>30</v>
      </c>
      <c r="B2060" s="8" t="s">
        <v>4000</v>
      </c>
      <c r="C2060" s="8">
        <v>1600</v>
      </c>
      <c r="D2060" s="8">
        <v>160000756</v>
      </c>
      <c r="E2060" s="8">
        <v>0</v>
      </c>
      <c r="F2060" s="8" t="s">
        <v>4149</v>
      </c>
      <c r="G2060" s="8" t="s">
        <v>4150</v>
      </c>
      <c r="H2060" s="8" t="s">
        <v>34</v>
      </c>
      <c r="I2060" s="8">
        <v>2</v>
      </c>
      <c r="J2060" s="8">
        <v>13</v>
      </c>
      <c r="K2060" s="8">
        <v>9</v>
      </c>
      <c r="L2060" s="8" t="s">
        <v>4003</v>
      </c>
      <c r="M2060" s="8" t="s">
        <v>53</v>
      </c>
      <c r="N2060" s="8"/>
      <c r="O2060" s="8" t="s">
        <v>38</v>
      </c>
      <c r="P2060" s="9">
        <v>2568</v>
      </c>
      <c r="Q2060" s="9">
        <v>0</v>
      </c>
      <c r="R2060" s="9">
        <v>0</v>
      </c>
      <c r="S2060" s="9">
        <v>0</v>
      </c>
      <c r="T2060" s="9">
        <f t="shared" si="292"/>
        <v>2568</v>
      </c>
      <c r="U2060" s="9">
        <v>-1017.2</v>
      </c>
      <c r="V2060" s="9">
        <v>-122</v>
      </c>
      <c r="W2060" s="9">
        <v>0</v>
      </c>
      <c r="X2060" s="9">
        <v>-122</v>
      </c>
      <c r="Y2060" s="9">
        <v>0</v>
      </c>
      <c r="Z2060" s="9">
        <v>0</v>
      </c>
      <c r="AA2060" s="9">
        <f t="shared" si="291"/>
        <v>-1139.2</v>
      </c>
      <c r="AB2060" s="9">
        <v>0</v>
      </c>
      <c r="AC2060" s="9">
        <f t="shared" si="293"/>
        <v>1550.8</v>
      </c>
      <c r="AD2060" s="9">
        <f t="shared" si="294"/>
        <v>1428.8</v>
      </c>
    </row>
    <row r="2061" spans="1:30" x14ac:dyDescent="0.3">
      <c r="A2061" s="8" t="s">
        <v>30</v>
      </c>
      <c r="B2061" s="8" t="s">
        <v>4000</v>
      </c>
      <c r="C2061" s="8">
        <v>1600</v>
      </c>
      <c r="D2061" s="8">
        <v>160000758</v>
      </c>
      <c r="E2061" s="8">
        <v>0</v>
      </c>
      <c r="F2061" s="8" t="s">
        <v>4151</v>
      </c>
      <c r="G2061" s="8" t="s">
        <v>4136</v>
      </c>
      <c r="H2061" s="8" t="s">
        <v>34</v>
      </c>
      <c r="I2061" s="8">
        <v>1</v>
      </c>
      <c r="J2061" s="8">
        <v>13</v>
      </c>
      <c r="K2061" s="8">
        <v>9</v>
      </c>
      <c r="L2061" s="8" t="s">
        <v>4003</v>
      </c>
      <c r="M2061" s="8" t="s">
        <v>53</v>
      </c>
      <c r="N2061" s="8"/>
      <c r="O2061" s="8" t="s">
        <v>38</v>
      </c>
      <c r="P2061" s="9">
        <v>72874</v>
      </c>
      <c r="Q2061" s="9">
        <v>0</v>
      </c>
      <c r="R2061" s="9">
        <v>0</v>
      </c>
      <c r="S2061" s="9">
        <v>0</v>
      </c>
      <c r="T2061" s="9">
        <f t="shared" si="292"/>
        <v>72874</v>
      </c>
      <c r="U2061" s="9">
        <v>-28826.87</v>
      </c>
      <c r="V2061" s="9">
        <v>-3463</v>
      </c>
      <c r="W2061" s="9">
        <v>0</v>
      </c>
      <c r="X2061" s="9">
        <v>-3463</v>
      </c>
      <c r="Y2061" s="9">
        <v>0</v>
      </c>
      <c r="Z2061" s="9">
        <v>0</v>
      </c>
      <c r="AA2061" s="9">
        <f t="shared" si="291"/>
        <v>-32289.87</v>
      </c>
      <c r="AB2061" s="9">
        <v>0</v>
      </c>
      <c r="AC2061" s="9">
        <f t="shared" si="293"/>
        <v>44047.130000000005</v>
      </c>
      <c r="AD2061" s="9">
        <f t="shared" si="294"/>
        <v>40584.130000000005</v>
      </c>
    </row>
    <row r="2062" spans="1:30" x14ac:dyDescent="0.3">
      <c r="A2062" s="8" t="s">
        <v>30</v>
      </c>
      <c r="B2062" s="8" t="s">
        <v>4000</v>
      </c>
      <c r="C2062" s="8">
        <v>1600</v>
      </c>
      <c r="D2062" s="8">
        <v>160000759</v>
      </c>
      <c r="E2062" s="8">
        <v>0</v>
      </c>
      <c r="F2062" s="8" t="s">
        <v>4152</v>
      </c>
      <c r="G2062" s="8" t="s">
        <v>680</v>
      </c>
      <c r="H2062" s="8" t="s">
        <v>34</v>
      </c>
      <c r="I2062" s="8">
        <v>1</v>
      </c>
      <c r="J2062" s="8">
        <v>13</v>
      </c>
      <c r="K2062" s="8">
        <v>9</v>
      </c>
      <c r="L2062" s="8" t="s">
        <v>4003</v>
      </c>
      <c r="M2062" s="8" t="s">
        <v>53</v>
      </c>
      <c r="N2062" s="8"/>
      <c r="O2062" s="8" t="s">
        <v>38</v>
      </c>
      <c r="P2062" s="9">
        <v>1765</v>
      </c>
      <c r="Q2062" s="9">
        <v>0</v>
      </c>
      <c r="R2062" s="9">
        <v>0</v>
      </c>
      <c r="S2062" s="9">
        <v>0</v>
      </c>
      <c r="T2062" s="9">
        <f t="shared" si="292"/>
        <v>1765</v>
      </c>
      <c r="U2062" s="9">
        <v>-698.97</v>
      </c>
      <c r="V2062" s="9">
        <v>-84</v>
      </c>
      <c r="W2062" s="9">
        <v>0</v>
      </c>
      <c r="X2062" s="9">
        <v>-84</v>
      </c>
      <c r="Y2062" s="9">
        <v>0</v>
      </c>
      <c r="Z2062" s="9">
        <v>0</v>
      </c>
      <c r="AA2062" s="9">
        <f t="shared" si="291"/>
        <v>-782.97</v>
      </c>
      <c r="AB2062" s="9">
        <v>0</v>
      </c>
      <c r="AC2062" s="9">
        <f t="shared" si="293"/>
        <v>1066.03</v>
      </c>
      <c r="AD2062" s="9">
        <f t="shared" si="294"/>
        <v>982.03</v>
      </c>
    </row>
    <row r="2063" spans="1:30" x14ac:dyDescent="0.3">
      <c r="A2063" s="8" t="s">
        <v>30</v>
      </c>
      <c r="B2063" s="8" t="s">
        <v>4000</v>
      </c>
      <c r="C2063" s="8">
        <v>1600</v>
      </c>
      <c r="D2063" s="8">
        <v>160000772</v>
      </c>
      <c r="E2063" s="8">
        <v>0</v>
      </c>
      <c r="F2063" s="8" t="s">
        <v>4153</v>
      </c>
      <c r="G2063" s="8" t="s">
        <v>4154</v>
      </c>
      <c r="H2063" s="8" t="s">
        <v>34</v>
      </c>
      <c r="I2063" s="8">
        <v>1</v>
      </c>
      <c r="J2063" s="8">
        <v>14</v>
      </c>
      <c r="K2063" s="8">
        <v>0</v>
      </c>
      <c r="L2063" s="8" t="s">
        <v>388</v>
      </c>
      <c r="M2063" s="8" t="s">
        <v>53</v>
      </c>
      <c r="N2063" s="8"/>
      <c r="O2063" s="8" t="s">
        <v>38</v>
      </c>
      <c r="P2063" s="9">
        <v>523863</v>
      </c>
      <c r="Q2063" s="9">
        <v>0</v>
      </c>
      <c r="R2063" s="9">
        <v>0</v>
      </c>
      <c r="S2063" s="9">
        <v>0</v>
      </c>
      <c r="T2063" s="9">
        <f t="shared" si="292"/>
        <v>523863</v>
      </c>
      <c r="U2063" s="9">
        <v>-199194.08</v>
      </c>
      <c r="V2063" s="9">
        <v>-24873</v>
      </c>
      <c r="W2063" s="9">
        <v>0</v>
      </c>
      <c r="X2063" s="9">
        <v>-24873</v>
      </c>
      <c r="Y2063" s="9">
        <v>0</v>
      </c>
      <c r="Z2063" s="9">
        <v>0</v>
      </c>
      <c r="AA2063" s="9">
        <f t="shared" si="291"/>
        <v>-224067.08</v>
      </c>
      <c r="AB2063" s="9">
        <v>0</v>
      </c>
      <c r="AC2063" s="9">
        <f t="shared" si="293"/>
        <v>324668.92000000004</v>
      </c>
      <c r="AD2063" s="9">
        <f t="shared" si="294"/>
        <v>299795.92000000004</v>
      </c>
    </row>
    <row r="2064" spans="1:30" x14ac:dyDescent="0.3">
      <c r="A2064" s="8" t="s">
        <v>30</v>
      </c>
      <c r="B2064" s="8" t="s">
        <v>4000</v>
      </c>
      <c r="C2064" s="8">
        <v>1600</v>
      </c>
      <c r="D2064" s="8">
        <v>160000773</v>
      </c>
      <c r="E2064" s="8">
        <v>0</v>
      </c>
      <c r="F2064" s="8" t="s">
        <v>4155</v>
      </c>
      <c r="G2064" s="8" t="s">
        <v>4156</v>
      </c>
      <c r="H2064" s="8" t="s">
        <v>34</v>
      </c>
      <c r="I2064" s="8">
        <v>1</v>
      </c>
      <c r="J2064" s="8">
        <v>14</v>
      </c>
      <c r="K2064" s="8">
        <v>0</v>
      </c>
      <c r="L2064" s="8" t="s">
        <v>388</v>
      </c>
      <c r="M2064" s="8" t="s">
        <v>53</v>
      </c>
      <c r="N2064" s="8"/>
      <c r="O2064" s="8" t="s">
        <v>38</v>
      </c>
      <c r="P2064" s="9">
        <v>225916</v>
      </c>
      <c r="Q2064" s="9">
        <v>0</v>
      </c>
      <c r="R2064" s="9">
        <v>0</v>
      </c>
      <c r="S2064" s="9">
        <v>0</v>
      </c>
      <c r="T2064" s="9">
        <f t="shared" si="292"/>
        <v>225916</v>
      </c>
      <c r="U2064" s="9">
        <v>-85902.58</v>
      </c>
      <c r="V2064" s="9">
        <v>-10726</v>
      </c>
      <c r="W2064" s="9">
        <v>0</v>
      </c>
      <c r="X2064" s="9">
        <v>-10726</v>
      </c>
      <c r="Y2064" s="9">
        <v>0</v>
      </c>
      <c r="Z2064" s="9">
        <v>0</v>
      </c>
      <c r="AA2064" s="9">
        <f t="shared" si="291"/>
        <v>-96628.58</v>
      </c>
      <c r="AB2064" s="9">
        <v>0</v>
      </c>
      <c r="AC2064" s="9">
        <f t="shared" si="293"/>
        <v>140013.41999999998</v>
      </c>
      <c r="AD2064" s="9">
        <f t="shared" si="294"/>
        <v>129287.42</v>
      </c>
    </row>
    <row r="2065" spans="1:30" x14ac:dyDescent="0.3">
      <c r="A2065" s="8" t="s">
        <v>30</v>
      </c>
      <c r="B2065" s="8" t="s">
        <v>4000</v>
      </c>
      <c r="C2065" s="8">
        <v>1600</v>
      </c>
      <c r="D2065" s="8">
        <v>160000774</v>
      </c>
      <c r="E2065" s="8">
        <v>0</v>
      </c>
      <c r="F2065" s="8" t="s">
        <v>4157</v>
      </c>
      <c r="G2065" s="8" t="s">
        <v>4158</v>
      </c>
      <c r="H2065" s="8" t="s">
        <v>34</v>
      </c>
      <c r="I2065" s="8">
        <v>1</v>
      </c>
      <c r="J2065" s="8">
        <v>14</v>
      </c>
      <c r="K2065" s="8">
        <v>0</v>
      </c>
      <c r="L2065" s="8" t="s">
        <v>388</v>
      </c>
      <c r="M2065" s="8" t="s">
        <v>53</v>
      </c>
      <c r="N2065" s="8"/>
      <c r="O2065" s="8" t="s">
        <v>38</v>
      </c>
      <c r="P2065" s="9">
        <v>515677</v>
      </c>
      <c r="Q2065" s="9">
        <v>0</v>
      </c>
      <c r="R2065" s="9">
        <v>0</v>
      </c>
      <c r="S2065" s="9">
        <v>0</v>
      </c>
      <c r="T2065" s="9">
        <f t="shared" si="292"/>
        <v>515677</v>
      </c>
      <c r="U2065" s="9">
        <v>-196082.58</v>
      </c>
      <c r="V2065" s="9">
        <v>-24484</v>
      </c>
      <c r="W2065" s="9">
        <v>0</v>
      </c>
      <c r="X2065" s="9">
        <v>-24484</v>
      </c>
      <c r="Y2065" s="9">
        <v>0</v>
      </c>
      <c r="Z2065" s="9">
        <v>0</v>
      </c>
      <c r="AA2065" s="9">
        <f t="shared" si="291"/>
        <v>-220566.58</v>
      </c>
      <c r="AB2065" s="9">
        <v>0</v>
      </c>
      <c r="AC2065" s="9">
        <f t="shared" si="293"/>
        <v>319594.42000000004</v>
      </c>
      <c r="AD2065" s="9">
        <f t="shared" si="294"/>
        <v>295110.42000000004</v>
      </c>
    </row>
    <row r="2066" spans="1:30" x14ac:dyDescent="0.3">
      <c r="A2066" s="8" t="s">
        <v>30</v>
      </c>
      <c r="B2066" s="8" t="s">
        <v>4000</v>
      </c>
      <c r="C2066" s="8">
        <v>1600</v>
      </c>
      <c r="D2066" s="8">
        <v>160000775</v>
      </c>
      <c r="E2066" s="8">
        <v>0</v>
      </c>
      <c r="F2066" s="8" t="s">
        <v>4159</v>
      </c>
      <c r="G2066" s="8" t="s">
        <v>4160</v>
      </c>
      <c r="H2066" s="8" t="s">
        <v>34</v>
      </c>
      <c r="I2066" s="8">
        <v>1</v>
      </c>
      <c r="J2066" s="8">
        <v>14</v>
      </c>
      <c r="K2066" s="8">
        <v>0</v>
      </c>
      <c r="L2066" s="8" t="s">
        <v>388</v>
      </c>
      <c r="M2066" s="8" t="s">
        <v>53</v>
      </c>
      <c r="N2066" s="8"/>
      <c r="O2066" s="8" t="s">
        <v>38</v>
      </c>
      <c r="P2066" s="9">
        <v>189900</v>
      </c>
      <c r="Q2066" s="9">
        <v>0</v>
      </c>
      <c r="R2066" s="9">
        <v>0</v>
      </c>
      <c r="S2066" s="9">
        <v>0</v>
      </c>
      <c r="T2066" s="9">
        <f t="shared" si="292"/>
        <v>189900</v>
      </c>
      <c r="U2066" s="9">
        <v>-72208.09</v>
      </c>
      <c r="V2066" s="9">
        <v>-9016</v>
      </c>
      <c r="W2066" s="9">
        <v>0</v>
      </c>
      <c r="X2066" s="9">
        <v>-9016</v>
      </c>
      <c r="Y2066" s="9">
        <v>0</v>
      </c>
      <c r="Z2066" s="9">
        <v>0</v>
      </c>
      <c r="AA2066" s="9">
        <f t="shared" ref="AA2066:AA2129" si="295">U2066+X2066+Y2066+Z2066-AB2066</f>
        <v>-81224.09</v>
      </c>
      <c r="AB2066" s="9">
        <v>0</v>
      </c>
      <c r="AC2066" s="9">
        <f t="shared" si="293"/>
        <v>117691.91</v>
      </c>
      <c r="AD2066" s="9">
        <f t="shared" si="294"/>
        <v>108675.91</v>
      </c>
    </row>
    <row r="2067" spans="1:30" x14ac:dyDescent="0.3">
      <c r="A2067" s="8" t="s">
        <v>30</v>
      </c>
      <c r="B2067" s="8" t="s">
        <v>4000</v>
      </c>
      <c r="C2067" s="8">
        <v>1600</v>
      </c>
      <c r="D2067" s="8">
        <v>160000776</v>
      </c>
      <c r="E2067" s="8">
        <v>0</v>
      </c>
      <c r="F2067" s="8" t="s">
        <v>4161</v>
      </c>
      <c r="G2067" s="8" t="s">
        <v>4162</v>
      </c>
      <c r="H2067" s="8" t="s">
        <v>34</v>
      </c>
      <c r="I2067" s="8">
        <v>1</v>
      </c>
      <c r="J2067" s="8">
        <v>14</v>
      </c>
      <c r="K2067" s="8">
        <v>0</v>
      </c>
      <c r="L2067" s="8" t="s">
        <v>388</v>
      </c>
      <c r="M2067" s="8" t="s">
        <v>53</v>
      </c>
      <c r="N2067" s="8"/>
      <c r="O2067" s="8" t="s">
        <v>38</v>
      </c>
      <c r="P2067" s="9">
        <v>196448</v>
      </c>
      <c r="Q2067" s="9">
        <v>0</v>
      </c>
      <c r="R2067" s="9">
        <v>0</v>
      </c>
      <c r="S2067" s="9">
        <v>0</v>
      </c>
      <c r="T2067" s="9">
        <f t="shared" si="292"/>
        <v>196448</v>
      </c>
      <c r="U2067" s="9">
        <v>-74697.240000000005</v>
      </c>
      <c r="V2067" s="9">
        <v>-9327</v>
      </c>
      <c r="W2067" s="9">
        <v>0</v>
      </c>
      <c r="X2067" s="9">
        <v>-9327</v>
      </c>
      <c r="Y2067" s="9">
        <v>0</v>
      </c>
      <c r="Z2067" s="9">
        <v>0</v>
      </c>
      <c r="AA2067" s="9">
        <f t="shared" si="295"/>
        <v>-84024.24</v>
      </c>
      <c r="AB2067" s="9">
        <v>0</v>
      </c>
      <c r="AC2067" s="9">
        <f t="shared" si="293"/>
        <v>121750.76</v>
      </c>
      <c r="AD2067" s="9">
        <f t="shared" si="294"/>
        <v>112423.76</v>
      </c>
    </row>
    <row r="2068" spans="1:30" x14ac:dyDescent="0.3">
      <c r="A2068" s="8" t="s">
        <v>30</v>
      </c>
      <c r="B2068" s="8" t="s">
        <v>4000</v>
      </c>
      <c r="C2068" s="8">
        <v>1600</v>
      </c>
      <c r="D2068" s="8">
        <v>160000777</v>
      </c>
      <c r="E2068" s="8">
        <v>0</v>
      </c>
      <c r="F2068" s="8" t="s">
        <v>4163</v>
      </c>
      <c r="G2068" s="8" t="s">
        <v>4117</v>
      </c>
      <c r="H2068" s="8" t="s">
        <v>34</v>
      </c>
      <c r="I2068" s="8">
        <v>1</v>
      </c>
      <c r="J2068" s="8">
        <v>14</v>
      </c>
      <c r="K2068" s="8">
        <v>0</v>
      </c>
      <c r="L2068" s="8" t="s">
        <v>388</v>
      </c>
      <c r="M2068" s="8" t="s">
        <v>53</v>
      </c>
      <c r="N2068" s="8"/>
      <c r="O2068" s="8" t="s">
        <v>38</v>
      </c>
      <c r="P2068" s="9">
        <v>556604</v>
      </c>
      <c r="Q2068" s="9">
        <v>0</v>
      </c>
      <c r="R2068" s="9">
        <v>0</v>
      </c>
      <c r="S2068" s="9">
        <v>0</v>
      </c>
      <c r="T2068" s="9">
        <f t="shared" si="292"/>
        <v>556604</v>
      </c>
      <c r="U2068" s="9">
        <v>-211644.93</v>
      </c>
      <c r="V2068" s="9">
        <v>-26427</v>
      </c>
      <c r="W2068" s="9">
        <v>0</v>
      </c>
      <c r="X2068" s="9">
        <v>-26427</v>
      </c>
      <c r="Y2068" s="9">
        <v>0</v>
      </c>
      <c r="Z2068" s="9">
        <v>0</v>
      </c>
      <c r="AA2068" s="9">
        <f t="shared" si="295"/>
        <v>-238071.93</v>
      </c>
      <c r="AB2068" s="9">
        <v>0</v>
      </c>
      <c r="AC2068" s="9">
        <f t="shared" si="293"/>
        <v>344959.07</v>
      </c>
      <c r="AD2068" s="9">
        <f t="shared" si="294"/>
        <v>318532.07</v>
      </c>
    </row>
    <row r="2069" spans="1:30" x14ac:dyDescent="0.3">
      <c r="A2069" s="8" t="s">
        <v>30</v>
      </c>
      <c r="B2069" s="8" t="s">
        <v>4000</v>
      </c>
      <c r="C2069" s="8">
        <v>1600</v>
      </c>
      <c r="D2069" s="8">
        <v>160000778</v>
      </c>
      <c r="E2069" s="8">
        <v>0</v>
      </c>
      <c r="F2069" s="8" t="s">
        <v>4164</v>
      </c>
      <c r="G2069" s="8" t="s">
        <v>4165</v>
      </c>
      <c r="H2069" s="8" t="s">
        <v>34</v>
      </c>
      <c r="I2069" s="8">
        <v>3</v>
      </c>
      <c r="J2069" s="8">
        <v>14</v>
      </c>
      <c r="K2069" s="8">
        <v>0</v>
      </c>
      <c r="L2069" s="8" t="s">
        <v>388</v>
      </c>
      <c r="M2069" s="8" t="s">
        <v>53</v>
      </c>
      <c r="N2069" s="8"/>
      <c r="O2069" s="8" t="s">
        <v>38</v>
      </c>
      <c r="P2069" s="9">
        <v>249599.23</v>
      </c>
      <c r="Q2069" s="9">
        <v>0</v>
      </c>
      <c r="R2069" s="9">
        <v>0</v>
      </c>
      <c r="S2069" s="9">
        <v>0</v>
      </c>
      <c r="T2069" s="9">
        <f t="shared" si="292"/>
        <v>249599.23</v>
      </c>
      <c r="U2069" s="9">
        <v>-94906.38</v>
      </c>
      <c r="V2069" s="9">
        <v>-11851</v>
      </c>
      <c r="W2069" s="9">
        <v>0</v>
      </c>
      <c r="X2069" s="9">
        <v>-11851</v>
      </c>
      <c r="Y2069" s="9">
        <v>0</v>
      </c>
      <c r="Z2069" s="9">
        <v>0</v>
      </c>
      <c r="AA2069" s="9">
        <f t="shared" si="295"/>
        <v>-106757.38</v>
      </c>
      <c r="AB2069" s="9">
        <v>0</v>
      </c>
      <c r="AC2069" s="9">
        <f t="shared" si="293"/>
        <v>154692.85</v>
      </c>
      <c r="AD2069" s="9">
        <f t="shared" si="294"/>
        <v>142841.85</v>
      </c>
    </row>
    <row r="2070" spans="1:30" x14ac:dyDescent="0.3">
      <c r="A2070" s="8" t="s">
        <v>30</v>
      </c>
      <c r="B2070" s="8" t="s">
        <v>4000</v>
      </c>
      <c r="C2070" s="8">
        <v>1600</v>
      </c>
      <c r="D2070" s="8">
        <v>160000779</v>
      </c>
      <c r="E2070" s="8">
        <v>0</v>
      </c>
      <c r="F2070" s="8" t="s">
        <v>4166</v>
      </c>
      <c r="G2070" s="8" t="s">
        <v>4127</v>
      </c>
      <c r="H2070" s="8" t="s">
        <v>34</v>
      </c>
      <c r="I2070" s="8">
        <v>1</v>
      </c>
      <c r="J2070" s="8">
        <v>14</v>
      </c>
      <c r="K2070" s="8">
        <v>0</v>
      </c>
      <c r="L2070" s="8" t="s">
        <v>388</v>
      </c>
      <c r="M2070" s="8" t="s">
        <v>53</v>
      </c>
      <c r="N2070" s="8"/>
      <c r="O2070" s="8" t="s">
        <v>38</v>
      </c>
      <c r="P2070" s="9">
        <v>132440.82</v>
      </c>
      <c r="Q2070" s="9">
        <v>0</v>
      </c>
      <c r="R2070" s="9">
        <v>0</v>
      </c>
      <c r="S2070" s="9">
        <v>0</v>
      </c>
      <c r="T2070" s="9">
        <f t="shared" si="292"/>
        <v>132440.82</v>
      </c>
      <c r="U2070" s="9">
        <v>-50358.5</v>
      </c>
      <c r="V2070" s="9">
        <v>-6288</v>
      </c>
      <c r="W2070" s="9">
        <v>0</v>
      </c>
      <c r="X2070" s="9">
        <v>-6288</v>
      </c>
      <c r="Y2070" s="9">
        <v>0</v>
      </c>
      <c r="Z2070" s="9">
        <v>0</v>
      </c>
      <c r="AA2070" s="9">
        <f t="shared" si="295"/>
        <v>-56646.5</v>
      </c>
      <c r="AB2070" s="9">
        <v>0</v>
      </c>
      <c r="AC2070" s="9">
        <f t="shared" si="293"/>
        <v>82082.320000000007</v>
      </c>
      <c r="AD2070" s="9">
        <f t="shared" si="294"/>
        <v>75794.320000000007</v>
      </c>
    </row>
    <row r="2071" spans="1:30" x14ac:dyDescent="0.3">
      <c r="A2071" s="8" t="s">
        <v>30</v>
      </c>
      <c r="B2071" s="8" t="s">
        <v>4000</v>
      </c>
      <c r="C2071" s="8">
        <v>1600</v>
      </c>
      <c r="D2071" s="8">
        <v>160000780</v>
      </c>
      <c r="E2071" s="8">
        <v>0</v>
      </c>
      <c r="F2071" s="8" t="s">
        <v>4167</v>
      </c>
      <c r="G2071" s="8" t="s">
        <v>4129</v>
      </c>
      <c r="H2071" s="8" t="s">
        <v>34</v>
      </c>
      <c r="I2071" s="8">
        <v>1</v>
      </c>
      <c r="J2071" s="8">
        <v>14</v>
      </c>
      <c r="K2071" s="8">
        <v>0</v>
      </c>
      <c r="L2071" s="8" t="s">
        <v>388</v>
      </c>
      <c r="M2071" s="8" t="s">
        <v>53</v>
      </c>
      <c r="N2071" s="8"/>
      <c r="O2071" s="8" t="s">
        <v>38</v>
      </c>
      <c r="P2071" s="9">
        <v>390528.71</v>
      </c>
      <c r="Q2071" s="9">
        <v>0</v>
      </c>
      <c r="R2071" s="9">
        <v>0</v>
      </c>
      <c r="S2071" s="9">
        <v>0</v>
      </c>
      <c r="T2071" s="9">
        <f t="shared" si="292"/>
        <v>390528.71</v>
      </c>
      <c r="U2071" s="9">
        <v>-148494.67000000001</v>
      </c>
      <c r="V2071" s="9">
        <v>-18542</v>
      </c>
      <c r="W2071" s="9">
        <v>0</v>
      </c>
      <c r="X2071" s="9">
        <v>-18542</v>
      </c>
      <c r="Y2071" s="9">
        <v>0</v>
      </c>
      <c r="Z2071" s="9">
        <v>0</v>
      </c>
      <c r="AA2071" s="9">
        <f t="shared" si="295"/>
        <v>-167036.67000000001</v>
      </c>
      <c r="AB2071" s="9">
        <v>0</v>
      </c>
      <c r="AC2071" s="9">
        <f t="shared" si="293"/>
        <v>242034.04</v>
      </c>
      <c r="AD2071" s="9">
        <f t="shared" si="294"/>
        <v>223492.04</v>
      </c>
    </row>
    <row r="2072" spans="1:30" x14ac:dyDescent="0.3">
      <c r="A2072" s="8" t="s">
        <v>30</v>
      </c>
      <c r="B2072" s="8" t="s">
        <v>4000</v>
      </c>
      <c r="C2072" s="8">
        <v>1600</v>
      </c>
      <c r="D2072" s="8">
        <v>160000781</v>
      </c>
      <c r="E2072" s="8">
        <v>0</v>
      </c>
      <c r="F2072" s="8" t="s">
        <v>4168</v>
      </c>
      <c r="G2072" s="8" t="s">
        <v>4169</v>
      </c>
      <c r="H2072" s="8" t="s">
        <v>34</v>
      </c>
      <c r="I2072" s="8">
        <v>1</v>
      </c>
      <c r="J2072" s="8">
        <v>14</v>
      </c>
      <c r="K2072" s="8">
        <v>0</v>
      </c>
      <c r="L2072" s="8" t="s">
        <v>388</v>
      </c>
      <c r="M2072" s="8" t="s">
        <v>53</v>
      </c>
      <c r="N2072" s="8"/>
      <c r="O2072" s="8" t="s">
        <v>38</v>
      </c>
      <c r="P2072" s="9">
        <v>3302422</v>
      </c>
      <c r="Q2072" s="9">
        <v>0</v>
      </c>
      <c r="R2072" s="9">
        <v>0</v>
      </c>
      <c r="S2072" s="9">
        <v>0</v>
      </c>
      <c r="T2072" s="9">
        <f t="shared" si="292"/>
        <v>3302422</v>
      </c>
      <c r="U2072" s="9">
        <v>-1255714.58</v>
      </c>
      <c r="V2072" s="9">
        <v>-156799</v>
      </c>
      <c r="W2072" s="9">
        <v>0</v>
      </c>
      <c r="X2072" s="9">
        <v>-156799</v>
      </c>
      <c r="Y2072" s="9">
        <v>0</v>
      </c>
      <c r="Z2072" s="9">
        <v>0</v>
      </c>
      <c r="AA2072" s="9">
        <f>U2072+X2072+Y2072+Z2072</f>
        <v>-1412513.58</v>
      </c>
      <c r="AB2072" s="9">
        <v>377981.68400000001</v>
      </c>
      <c r="AC2072" s="9">
        <f t="shared" si="293"/>
        <v>2046707.42</v>
      </c>
      <c r="AD2072" s="9">
        <f>T2072+AA2072-AB2072</f>
        <v>1511926.736</v>
      </c>
    </row>
    <row r="2073" spans="1:30" x14ac:dyDescent="0.3">
      <c r="A2073" s="8" t="s">
        <v>30</v>
      </c>
      <c r="B2073" s="8" t="s">
        <v>4000</v>
      </c>
      <c r="C2073" s="8">
        <v>1600</v>
      </c>
      <c r="D2073" s="8">
        <v>160000782</v>
      </c>
      <c r="E2073" s="8">
        <v>0</v>
      </c>
      <c r="F2073" s="8" t="s">
        <v>4170</v>
      </c>
      <c r="G2073" s="8" t="s">
        <v>4131</v>
      </c>
      <c r="H2073" s="8" t="s">
        <v>34</v>
      </c>
      <c r="I2073" s="8">
        <v>1</v>
      </c>
      <c r="J2073" s="8">
        <v>14</v>
      </c>
      <c r="K2073" s="8">
        <v>0</v>
      </c>
      <c r="L2073" s="8" t="s">
        <v>388</v>
      </c>
      <c r="M2073" s="8" t="s">
        <v>53</v>
      </c>
      <c r="N2073" s="8"/>
      <c r="O2073" s="8" t="s">
        <v>38</v>
      </c>
      <c r="P2073" s="9">
        <v>534855.06000000006</v>
      </c>
      <c r="Q2073" s="9">
        <v>0</v>
      </c>
      <c r="R2073" s="9">
        <v>0</v>
      </c>
      <c r="S2073" s="9">
        <v>0</v>
      </c>
      <c r="T2073" s="9">
        <f t="shared" si="292"/>
        <v>534855.06000000006</v>
      </c>
      <c r="U2073" s="9">
        <v>-203374.37</v>
      </c>
      <c r="V2073" s="9">
        <v>-25395</v>
      </c>
      <c r="W2073" s="9">
        <v>0</v>
      </c>
      <c r="X2073" s="9">
        <v>-25395</v>
      </c>
      <c r="Y2073" s="9">
        <v>0</v>
      </c>
      <c r="Z2073" s="9">
        <v>0</v>
      </c>
      <c r="AA2073" s="9">
        <f t="shared" si="295"/>
        <v>-228769.37</v>
      </c>
      <c r="AB2073" s="9">
        <v>0</v>
      </c>
      <c r="AC2073" s="9">
        <f t="shared" si="293"/>
        <v>331480.69000000006</v>
      </c>
      <c r="AD2073" s="9">
        <f t="shared" si="294"/>
        <v>306085.69000000006</v>
      </c>
    </row>
    <row r="2074" spans="1:30" x14ac:dyDescent="0.3">
      <c r="A2074" s="8" t="s">
        <v>30</v>
      </c>
      <c r="B2074" s="8" t="s">
        <v>4000</v>
      </c>
      <c r="C2074" s="8">
        <v>1600</v>
      </c>
      <c r="D2074" s="8">
        <v>160000783</v>
      </c>
      <c r="E2074" s="8">
        <v>0</v>
      </c>
      <c r="F2074" s="8" t="s">
        <v>4171</v>
      </c>
      <c r="G2074" s="8" t="s">
        <v>4172</v>
      </c>
      <c r="H2074" s="8" t="s">
        <v>34</v>
      </c>
      <c r="I2074" s="8">
        <v>4</v>
      </c>
      <c r="J2074" s="8">
        <v>14</v>
      </c>
      <c r="K2074" s="8">
        <v>0</v>
      </c>
      <c r="L2074" s="8" t="s">
        <v>388</v>
      </c>
      <c r="M2074" s="8" t="s">
        <v>53</v>
      </c>
      <c r="N2074" s="8"/>
      <c r="O2074" s="8" t="s">
        <v>38</v>
      </c>
      <c r="P2074" s="9">
        <v>57729.74</v>
      </c>
      <c r="Q2074" s="9">
        <v>0</v>
      </c>
      <c r="R2074" s="9">
        <v>0</v>
      </c>
      <c r="S2074" s="9">
        <v>0</v>
      </c>
      <c r="T2074" s="9">
        <f t="shared" si="292"/>
        <v>57729.74</v>
      </c>
      <c r="U2074" s="9">
        <v>-21952.83</v>
      </c>
      <c r="V2074" s="9">
        <v>-2741</v>
      </c>
      <c r="W2074" s="9">
        <v>0</v>
      </c>
      <c r="X2074" s="9">
        <v>-2741</v>
      </c>
      <c r="Y2074" s="9">
        <v>0</v>
      </c>
      <c r="Z2074" s="9">
        <v>0</v>
      </c>
      <c r="AA2074" s="9">
        <f t="shared" si="295"/>
        <v>-24693.83</v>
      </c>
      <c r="AB2074" s="9">
        <v>0</v>
      </c>
      <c r="AC2074" s="9">
        <f t="shared" si="293"/>
        <v>35776.909999999996</v>
      </c>
      <c r="AD2074" s="9">
        <f t="shared" si="294"/>
        <v>33035.909999999996</v>
      </c>
    </row>
    <row r="2075" spans="1:30" x14ac:dyDescent="0.3">
      <c r="A2075" s="8" t="s">
        <v>30</v>
      </c>
      <c r="B2075" s="8" t="s">
        <v>4000</v>
      </c>
      <c r="C2075" s="8">
        <v>1600</v>
      </c>
      <c r="D2075" s="8">
        <v>160000839</v>
      </c>
      <c r="E2075" s="8">
        <v>0</v>
      </c>
      <c r="F2075" s="8" t="s">
        <v>4173</v>
      </c>
      <c r="G2075" s="8" t="s">
        <v>4174</v>
      </c>
      <c r="H2075" s="8" t="s">
        <v>34</v>
      </c>
      <c r="I2075" s="8">
        <v>1</v>
      </c>
      <c r="J2075" s="8">
        <v>14</v>
      </c>
      <c r="K2075" s="8">
        <v>3</v>
      </c>
      <c r="L2075" s="8" t="s">
        <v>2622</v>
      </c>
      <c r="M2075" s="8" t="s">
        <v>53</v>
      </c>
      <c r="N2075" s="8"/>
      <c r="O2075" s="8" t="s">
        <v>38</v>
      </c>
      <c r="P2075" s="9">
        <v>71949.509999999995</v>
      </c>
      <c r="Q2075" s="9">
        <v>0</v>
      </c>
      <c r="R2075" s="9">
        <v>0</v>
      </c>
      <c r="S2075" s="9">
        <v>0</v>
      </c>
      <c r="T2075" s="9">
        <f t="shared" si="292"/>
        <v>71949.509999999995</v>
      </c>
      <c r="U2075" s="9">
        <v>-26213.21</v>
      </c>
      <c r="V2075" s="9">
        <v>-3417</v>
      </c>
      <c r="W2075" s="9">
        <v>0</v>
      </c>
      <c r="X2075" s="9">
        <v>-3417</v>
      </c>
      <c r="Y2075" s="9">
        <v>0</v>
      </c>
      <c r="Z2075" s="9">
        <v>0</v>
      </c>
      <c r="AA2075" s="9">
        <f t="shared" si="295"/>
        <v>-29630.21</v>
      </c>
      <c r="AB2075" s="9">
        <v>0</v>
      </c>
      <c r="AC2075" s="9">
        <f t="shared" si="293"/>
        <v>45736.299999999996</v>
      </c>
      <c r="AD2075" s="9">
        <f t="shared" si="294"/>
        <v>42319.299999999996</v>
      </c>
    </row>
    <row r="2076" spans="1:30" x14ac:dyDescent="0.3">
      <c r="A2076" s="8" t="s">
        <v>30</v>
      </c>
      <c r="B2076" s="8" t="s">
        <v>4000</v>
      </c>
      <c r="C2076" s="8">
        <v>1600</v>
      </c>
      <c r="D2076" s="8">
        <v>160000908</v>
      </c>
      <c r="E2076" s="8">
        <v>0</v>
      </c>
      <c r="F2076" s="8" t="s">
        <v>4175</v>
      </c>
      <c r="G2076" s="8" t="s">
        <v>4176</v>
      </c>
      <c r="H2076" s="8" t="s">
        <v>34</v>
      </c>
      <c r="I2076" s="8">
        <v>30</v>
      </c>
      <c r="J2076" s="8">
        <v>14</v>
      </c>
      <c r="K2076" s="8">
        <v>5</v>
      </c>
      <c r="L2076" s="8" t="s">
        <v>4177</v>
      </c>
      <c r="M2076" s="8" t="s">
        <v>53</v>
      </c>
      <c r="N2076" s="8"/>
      <c r="O2076" s="8" t="s">
        <v>38</v>
      </c>
      <c r="P2076" s="9">
        <v>144022.64000000001</v>
      </c>
      <c r="Q2076" s="9">
        <v>0</v>
      </c>
      <c r="R2076" s="9">
        <v>0</v>
      </c>
      <c r="S2076" s="9">
        <v>0</v>
      </c>
      <c r="T2076" s="9">
        <f t="shared" si="292"/>
        <v>144022.64000000001</v>
      </c>
      <c r="U2076" s="9">
        <v>-50927.92</v>
      </c>
      <c r="V2076" s="9">
        <v>-6841</v>
      </c>
      <c r="W2076" s="9">
        <v>0</v>
      </c>
      <c r="X2076" s="9">
        <v>-6841</v>
      </c>
      <c r="Y2076" s="9">
        <v>0</v>
      </c>
      <c r="Z2076" s="9">
        <v>0</v>
      </c>
      <c r="AA2076" s="9">
        <f t="shared" si="295"/>
        <v>-57768.92</v>
      </c>
      <c r="AB2076" s="9">
        <v>0</v>
      </c>
      <c r="AC2076" s="9">
        <f t="shared" si="293"/>
        <v>93094.720000000016</v>
      </c>
      <c r="AD2076" s="9">
        <f t="shared" si="294"/>
        <v>86253.720000000016</v>
      </c>
    </row>
    <row r="2077" spans="1:30" x14ac:dyDescent="0.3">
      <c r="A2077" s="8" t="s">
        <v>30</v>
      </c>
      <c r="B2077" s="8" t="s">
        <v>4000</v>
      </c>
      <c r="C2077" s="8">
        <v>1600</v>
      </c>
      <c r="D2077" s="8">
        <v>160000944</v>
      </c>
      <c r="E2077" s="8">
        <v>0</v>
      </c>
      <c r="F2077" s="8" t="s">
        <v>4178</v>
      </c>
      <c r="G2077" s="8" t="s">
        <v>4179</v>
      </c>
      <c r="H2077" s="8" t="s">
        <v>34</v>
      </c>
      <c r="I2077" s="8">
        <v>1</v>
      </c>
      <c r="J2077" s="8">
        <v>14</v>
      </c>
      <c r="K2077" s="8">
        <v>6</v>
      </c>
      <c r="L2077" s="8" t="s">
        <v>4180</v>
      </c>
      <c r="M2077" s="8" t="s">
        <v>53</v>
      </c>
      <c r="N2077" s="8"/>
      <c r="O2077" s="8" t="s">
        <v>38</v>
      </c>
      <c r="P2077" s="9">
        <v>175936.94</v>
      </c>
      <c r="Q2077" s="9">
        <v>0</v>
      </c>
      <c r="R2077" s="9">
        <v>0</v>
      </c>
      <c r="S2077" s="9">
        <v>0</v>
      </c>
      <c r="T2077" s="9">
        <f t="shared" si="292"/>
        <v>175936.94</v>
      </c>
      <c r="U2077" s="9">
        <v>-61455.82</v>
      </c>
      <c r="V2077" s="9">
        <v>-8344</v>
      </c>
      <c r="W2077" s="9">
        <v>0</v>
      </c>
      <c r="X2077" s="9">
        <v>-8344</v>
      </c>
      <c r="Y2077" s="9">
        <v>0</v>
      </c>
      <c r="Z2077" s="9">
        <v>0</v>
      </c>
      <c r="AA2077" s="9">
        <f t="shared" si="295"/>
        <v>-69799.820000000007</v>
      </c>
      <c r="AB2077" s="9">
        <v>0</v>
      </c>
      <c r="AC2077" s="9">
        <f t="shared" si="293"/>
        <v>114481.12</v>
      </c>
      <c r="AD2077" s="9">
        <f t="shared" si="294"/>
        <v>106137.12</v>
      </c>
    </row>
    <row r="2078" spans="1:30" x14ac:dyDescent="0.3">
      <c r="A2078" s="8" t="s">
        <v>30</v>
      </c>
      <c r="B2078" s="8" t="s">
        <v>4000</v>
      </c>
      <c r="C2078" s="8">
        <v>1600</v>
      </c>
      <c r="D2078" s="8">
        <v>160000945</v>
      </c>
      <c r="E2078" s="8">
        <v>0</v>
      </c>
      <c r="F2078" s="8" t="s">
        <v>4181</v>
      </c>
      <c r="G2078" s="8" t="s">
        <v>4182</v>
      </c>
      <c r="H2078" s="8" t="s">
        <v>34</v>
      </c>
      <c r="I2078" s="8">
        <v>1</v>
      </c>
      <c r="J2078" s="8">
        <v>14</v>
      </c>
      <c r="K2078" s="8">
        <v>6</v>
      </c>
      <c r="L2078" s="8" t="s">
        <v>3189</v>
      </c>
      <c r="M2078" s="8" t="s">
        <v>53</v>
      </c>
      <c r="N2078" s="8"/>
      <c r="O2078" s="8" t="s">
        <v>38</v>
      </c>
      <c r="P2078" s="9">
        <v>338057.68</v>
      </c>
      <c r="Q2078" s="9">
        <v>0</v>
      </c>
      <c r="R2078" s="9">
        <v>0</v>
      </c>
      <c r="S2078" s="9">
        <v>0</v>
      </c>
      <c r="T2078" s="9">
        <f t="shared" si="292"/>
        <v>338057.68</v>
      </c>
      <c r="U2078" s="9">
        <v>-118006.44</v>
      </c>
      <c r="V2078" s="9">
        <v>-16038</v>
      </c>
      <c r="W2078" s="9">
        <v>0</v>
      </c>
      <c r="X2078" s="9">
        <v>-16038</v>
      </c>
      <c r="Y2078" s="9">
        <v>0</v>
      </c>
      <c r="Z2078" s="9">
        <v>0</v>
      </c>
      <c r="AA2078" s="9">
        <f t="shared" si="295"/>
        <v>-134044.44</v>
      </c>
      <c r="AB2078" s="9">
        <v>0</v>
      </c>
      <c r="AC2078" s="9">
        <f t="shared" si="293"/>
        <v>220051.24</v>
      </c>
      <c r="AD2078" s="9">
        <f t="shared" si="294"/>
        <v>204013.24</v>
      </c>
    </row>
    <row r="2079" spans="1:30" x14ac:dyDescent="0.3">
      <c r="A2079" s="8" t="s">
        <v>30</v>
      </c>
      <c r="B2079" s="8" t="s">
        <v>4000</v>
      </c>
      <c r="C2079" s="8">
        <v>1600</v>
      </c>
      <c r="D2079" s="8">
        <v>160000946</v>
      </c>
      <c r="E2079" s="8">
        <v>0</v>
      </c>
      <c r="F2079" s="8" t="s">
        <v>4183</v>
      </c>
      <c r="G2079" s="8" t="s">
        <v>4184</v>
      </c>
      <c r="H2079" s="8" t="s">
        <v>34</v>
      </c>
      <c r="I2079" s="8">
        <v>3000</v>
      </c>
      <c r="J2079" s="8">
        <v>14</v>
      </c>
      <c r="K2079" s="8">
        <v>6</v>
      </c>
      <c r="L2079" s="8" t="s">
        <v>3189</v>
      </c>
      <c r="M2079" s="8" t="s">
        <v>53</v>
      </c>
      <c r="N2079" s="8"/>
      <c r="O2079" s="8" t="s">
        <v>38</v>
      </c>
      <c r="P2079" s="9">
        <v>623776.43999999994</v>
      </c>
      <c r="Q2079" s="9">
        <v>0</v>
      </c>
      <c r="R2079" s="9">
        <v>0</v>
      </c>
      <c r="S2079" s="9">
        <v>0</v>
      </c>
      <c r="T2079" s="9">
        <f t="shared" si="292"/>
        <v>623776.43999999994</v>
      </c>
      <c r="U2079" s="9">
        <v>-217741.45</v>
      </c>
      <c r="V2079" s="9">
        <v>-29593</v>
      </c>
      <c r="W2079" s="9">
        <v>0</v>
      </c>
      <c r="X2079" s="9">
        <v>-29593</v>
      </c>
      <c r="Y2079" s="9">
        <v>0</v>
      </c>
      <c r="Z2079" s="9">
        <v>0</v>
      </c>
      <c r="AA2079" s="9">
        <f t="shared" si="295"/>
        <v>-247334.45</v>
      </c>
      <c r="AB2079" s="9">
        <v>0</v>
      </c>
      <c r="AC2079" s="9">
        <f t="shared" si="293"/>
        <v>406034.98999999993</v>
      </c>
      <c r="AD2079" s="9">
        <f t="shared" si="294"/>
        <v>376441.98999999993</v>
      </c>
    </row>
    <row r="2080" spans="1:30" x14ac:dyDescent="0.3">
      <c r="A2080" s="8" t="s">
        <v>30</v>
      </c>
      <c r="B2080" s="8" t="s">
        <v>4000</v>
      </c>
      <c r="C2080" s="8">
        <v>1600</v>
      </c>
      <c r="D2080" s="8">
        <v>160000965</v>
      </c>
      <c r="E2080" s="8">
        <v>0</v>
      </c>
      <c r="F2080" s="8" t="s">
        <v>4185</v>
      </c>
      <c r="G2080" s="8" t="s">
        <v>4186</v>
      </c>
      <c r="H2080" s="8" t="s">
        <v>34</v>
      </c>
      <c r="I2080" s="8">
        <v>1</v>
      </c>
      <c r="J2080" s="8">
        <v>14</v>
      </c>
      <c r="K2080" s="8">
        <v>7</v>
      </c>
      <c r="L2080" s="8" t="s">
        <v>4187</v>
      </c>
      <c r="M2080" s="8" t="s">
        <v>53</v>
      </c>
      <c r="N2080" s="8"/>
      <c r="O2080" s="8" t="s">
        <v>38</v>
      </c>
      <c r="P2080" s="9">
        <v>9732.5</v>
      </c>
      <c r="Q2080" s="9">
        <v>0</v>
      </c>
      <c r="R2080" s="9">
        <v>0</v>
      </c>
      <c r="S2080" s="9">
        <v>0</v>
      </c>
      <c r="T2080" s="9">
        <f t="shared" si="292"/>
        <v>9732.5</v>
      </c>
      <c r="U2080" s="9">
        <v>-3345.13</v>
      </c>
      <c r="V2080" s="9">
        <v>-462</v>
      </c>
      <c r="W2080" s="9">
        <v>0</v>
      </c>
      <c r="X2080" s="9">
        <v>-462</v>
      </c>
      <c r="Y2080" s="9">
        <v>0</v>
      </c>
      <c r="Z2080" s="9">
        <v>0</v>
      </c>
      <c r="AA2080" s="9">
        <f t="shared" si="295"/>
        <v>-3807.13</v>
      </c>
      <c r="AB2080" s="9">
        <v>0</v>
      </c>
      <c r="AC2080" s="9">
        <f t="shared" si="293"/>
        <v>6387.37</v>
      </c>
      <c r="AD2080" s="9">
        <f t="shared" si="294"/>
        <v>5925.37</v>
      </c>
    </row>
    <row r="2081" spans="1:30" x14ac:dyDescent="0.3">
      <c r="A2081" s="8" t="s">
        <v>30</v>
      </c>
      <c r="B2081" s="8" t="s">
        <v>4000</v>
      </c>
      <c r="C2081" s="8">
        <v>1600</v>
      </c>
      <c r="D2081" s="8">
        <v>160000966</v>
      </c>
      <c r="E2081" s="8">
        <v>0</v>
      </c>
      <c r="F2081" s="8" t="s">
        <v>4188</v>
      </c>
      <c r="G2081" s="8" t="s">
        <v>4189</v>
      </c>
      <c r="H2081" s="8" t="s">
        <v>34</v>
      </c>
      <c r="I2081" s="8">
        <v>1</v>
      </c>
      <c r="J2081" s="8">
        <v>14</v>
      </c>
      <c r="K2081" s="8">
        <v>7</v>
      </c>
      <c r="L2081" s="8" t="s">
        <v>4187</v>
      </c>
      <c r="M2081" s="8" t="s">
        <v>53</v>
      </c>
      <c r="N2081" s="8"/>
      <c r="O2081" s="8" t="s">
        <v>38</v>
      </c>
      <c r="P2081" s="9">
        <v>9732.5</v>
      </c>
      <c r="Q2081" s="9">
        <v>0</v>
      </c>
      <c r="R2081" s="9">
        <v>0</v>
      </c>
      <c r="S2081" s="9">
        <v>0</v>
      </c>
      <c r="T2081" s="9">
        <f t="shared" si="292"/>
        <v>9732.5</v>
      </c>
      <c r="U2081" s="9">
        <v>-3345.13</v>
      </c>
      <c r="V2081" s="9">
        <v>-462</v>
      </c>
      <c r="W2081" s="9">
        <v>0</v>
      </c>
      <c r="X2081" s="9">
        <v>-462</v>
      </c>
      <c r="Y2081" s="9">
        <v>0</v>
      </c>
      <c r="Z2081" s="9">
        <v>0</v>
      </c>
      <c r="AA2081" s="9">
        <f t="shared" si="295"/>
        <v>-3807.13</v>
      </c>
      <c r="AB2081" s="9">
        <v>0</v>
      </c>
      <c r="AC2081" s="9">
        <f t="shared" si="293"/>
        <v>6387.37</v>
      </c>
      <c r="AD2081" s="9">
        <f t="shared" si="294"/>
        <v>5925.37</v>
      </c>
    </row>
    <row r="2082" spans="1:30" x14ac:dyDescent="0.3">
      <c r="A2082" s="8" t="s">
        <v>30</v>
      </c>
      <c r="B2082" s="8" t="s">
        <v>4000</v>
      </c>
      <c r="C2082" s="8">
        <v>1600</v>
      </c>
      <c r="D2082" s="8">
        <v>160000978</v>
      </c>
      <c r="E2082" s="8">
        <v>0</v>
      </c>
      <c r="F2082" s="8" t="s">
        <v>4190</v>
      </c>
      <c r="G2082" s="8" t="s">
        <v>4191</v>
      </c>
      <c r="H2082" s="8" t="s">
        <v>34</v>
      </c>
      <c r="I2082" s="8">
        <v>1</v>
      </c>
      <c r="J2082" s="8">
        <v>14</v>
      </c>
      <c r="K2082" s="8">
        <v>7</v>
      </c>
      <c r="L2082" s="8" t="s">
        <v>4192</v>
      </c>
      <c r="M2082" s="8" t="s">
        <v>53</v>
      </c>
      <c r="N2082" s="8"/>
      <c r="O2082" s="8" t="s">
        <v>38</v>
      </c>
      <c r="P2082" s="9">
        <v>15356.25</v>
      </c>
      <c r="Q2082" s="9">
        <v>0</v>
      </c>
      <c r="R2082" s="9">
        <v>0</v>
      </c>
      <c r="S2082" s="9">
        <v>0</v>
      </c>
      <c r="T2082" s="9">
        <f t="shared" si="292"/>
        <v>15356.25</v>
      </c>
      <c r="U2082" s="9">
        <v>-5264.68</v>
      </c>
      <c r="V2082" s="9">
        <v>-730</v>
      </c>
      <c r="W2082" s="9">
        <v>0</v>
      </c>
      <c r="X2082" s="9">
        <v>-730</v>
      </c>
      <c r="Y2082" s="9">
        <v>0</v>
      </c>
      <c r="Z2082" s="9">
        <v>0</v>
      </c>
      <c r="AA2082" s="9">
        <f t="shared" si="295"/>
        <v>-5994.68</v>
      </c>
      <c r="AB2082" s="9">
        <v>0</v>
      </c>
      <c r="AC2082" s="9">
        <f t="shared" si="293"/>
        <v>10091.57</v>
      </c>
      <c r="AD2082" s="9">
        <f t="shared" si="294"/>
        <v>9361.57</v>
      </c>
    </row>
    <row r="2083" spans="1:30" x14ac:dyDescent="0.3">
      <c r="A2083" s="8" t="s">
        <v>30</v>
      </c>
      <c r="B2083" s="8" t="s">
        <v>4000</v>
      </c>
      <c r="C2083" s="8">
        <v>1600</v>
      </c>
      <c r="D2083" s="8">
        <v>160000979</v>
      </c>
      <c r="E2083" s="8">
        <v>0</v>
      </c>
      <c r="F2083" s="8" t="s">
        <v>4193</v>
      </c>
      <c r="G2083" s="8" t="s">
        <v>4194</v>
      </c>
      <c r="H2083" s="8" t="s">
        <v>34</v>
      </c>
      <c r="I2083" s="8">
        <v>1</v>
      </c>
      <c r="J2083" s="8">
        <v>14</v>
      </c>
      <c r="K2083" s="8">
        <v>7</v>
      </c>
      <c r="L2083" s="8" t="s">
        <v>4195</v>
      </c>
      <c r="M2083" s="8" t="s">
        <v>53</v>
      </c>
      <c r="N2083" s="8"/>
      <c r="O2083" s="8" t="s">
        <v>38</v>
      </c>
      <c r="P2083" s="9">
        <v>50490</v>
      </c>
      <c r="Q2083" s="9">
        <v>0</v>
      </c>
      <c r="R2083" s="9">
        <v>0</v>
      </c>
      <c r="S2083" s="9">
        <v>0</v>
      </c>
      <c r="T2083" s="9">
        <f t="shared" si="292"/>
        <v>50490</v>
      </c>
      <c r="U2083" s="9">
        <v>-17284.080000000002</v>
      </c>
      <c r="V2083" s="9">
        <v>-2401</v>
      </c>
      <c r="W2083" s="9">
        <v>0</v>
      </c>
      <c r="X2083" s="9">
        <v>-2401</v>
      </c>
      <c r="Y2083" s="9">
        <v>0</v>
      </c>
      <c r="Z2083" s="9">
        <v>0</v>
      </c>
      <c r="AA2083" s="9">
        <f t="shared" si="295"/>
        <v>-19685.080000000002</v>
      </c>
      <c r="AB2083" s="9">
        <v>0</v>
      </c>
      <c r="AC2083" s="9">
        <f t="shared" si="293"/>
        <v>33205.919999999998</v>
      </c>
      <c r="AD2083" s="9">
        <f t="shared" si="294"/>
        <v>30804.92</v>
      </c>
    </row>
    <row r="2084" spans="1:30" x14ac:dyDescent="0.3">
      <c r="A2084" s="8" t="s">
        <v>30</v>
      </c>
      <c r="B2084" s="8" t="s">
        <v>4000</v>
      </c>
      <c r="C2084" s="8">
        <v>1600</v>
      </c>
      <c r="D2084" s="8">
        <v>160000993</v>
      </c>
      <c r="E2084" s="8">
        <v>0</v>
      </c>
      <c r="F2084" s="8" t="s">
        <v>4196</v>
      </c>
      <c r="G2084" s="8" t="s">
        <v>3200</v>
      </c>
      <c r="H2084" s="8" t="s">
        <v>34</v>
      </c>
      <c r="I2084" s="8">
        <v>1</v>
      </c>
      <c r="J2084" s="8">
        <v>14</v>
      </c>
      <c r="K2084" s="8">
        <v>9</v>
      </c>
      <c r="L2084" s="8" t="s">
        <v>4197</v>
      </c>
      <c r="M2084" s="8" t="s">
        <v>53</v>
      </c>
      <c r="N2084" s="8"/>
      <c r="O2084" s="8" t="s">
        <v>38</v>
      </c>
      <c r="P2084" s="9">
        <v>26964.75</v>
      </c>
      <c r="Q2084" s="9">
        <v>0</v>
      </c>
      <c r="R2084" s="9">
        <v>0</v>
      </c>
      <c r="S2084" s="9">
        <v>0</v>
      </c>
      <c r="T2084" s="9">
        <f t="shared" si="292"/>
        <v>26964.75</v>
      </c>
      <c r="U2084" s="9">
        <v>-8987.52</v>
      </c>
      <c r="V2084" s="9">
        <v>-1279</v>
      </c>
      <c r="W2084" s="9">
        <v>0</v>
      </c>
      <c r="X2084" s="9">
        <v>-1279</v>
      </c>
      <c r="Y2084" s="9">
        <v>0</v>
      </c>
      <c r="Z2084" s="9">
        <v>0</v>
      </c>
      <c r="AA2084" s="9">
        <f t="shared" si="295"/>
        <v>-10266.52</v>
      </c>
      <c r="AB2084" s="9">
        <v>0</v>
      </c>
      <c r="AC2084" s="9">
        <f t="shared" si="293"/>
        <v>17977.23</v>
      </c>
      <c r="AD2084" s="9">
        <f t="shared" si="294"/>
        <v>16698.23</v>
      </c>
    </row>
    <row r="2085" spans="1:30" x14ac:dyDescent="0.3">
      <c r="A2085" s="8" t="s">
        <v>30</v>
      </c>
      <c r="B2085" s="8" t="s">
        <v>4000</v>
      </c>
      <c r="C2085" s="8">
        <v>1600</v>
      </c>
      <c r="D2085" s="8">
        <v>160000994</v>
      </c>
      <c r="E2085" s="8">
        <v>0</v>
      </c>
      <c r="F2085" s="8" t="s">
        <v>4198</v>
      </c>
      <c r="G2085" s="8" t="s">
        <v>3203</v>
      </c>
      <c r="H2085" s="8" t="s">
        <v>34</v>
      </c>
      <c r="I2085" s="8">
        <v>1</v>
      </c>
      <c r="J2085" s="8">
        <v>14</v>
      </c>
      <c r="K2085" s="8">
        <v>9</v>
      </c>
      <c r="L2085" s="8" t="s">
        <v>3204</v>
      </c>
      <c r="M2085" s="8" t="s">
        <v>53</v>
      </c>
      <c r="N2085" s="8"/>
      <c r="O2085" s="8" t="s">
        <v>38</v>
      </c>
      <c r="P2085" s="9">
        <v>76500</v>
      </c>
      <c r="Q2085" s="9">
        <v>0</v>
      </c>
      <c r="R2085" s="9">
        <v>0</v>
      </c>
      <c r="S2085" s="9">
        <v>0</v>
      </c>
      <c r="T2085" s="9">
        <f t="shared" si="292"/>
        <v>76500</v>
      </c>
      <c r="U2085" s="9">
        <v>-25557.77</v>
      </c>
      <c r="V2085" s="9">
        <v>-3624</v>
      </c>
      <c r="W2085" s="9">
        <v>0</v>
      </c>
      <c r="X2085" s="9">
        <v>-3624</v>
      </c>
      <c r="Y2085" s="9">
        <v>0</v>
      </c>
      <c r="Z2085" s="9">
        <v>0</v>
      </c>
      <c r="AA2085" s="9">
        <f t="shared" si="295"/>
        <v>-29181.77</v>
      </c>
      <c r="AB2085" s="9">
        <v>0</v>
      </c>
      <c r="AC2085" s="9">
        <f t="shared" si="293"/>
        <v>50942.229999999996</v>
      </c>
      <c r="AD2085" s="9">
        <f t="shared" si="294"/>
        <v>47318.229999999996</v>
      </c>
    </row>
    <row r="2086" spans="1:30" x14ac:dyDescent="0.3">
      <c r="A2086" s="8" t="s">
        <v>30</v>
      </c>
      <c r="B2086" s="8" t="s">
        <v>4000</v>
      </c>
      <c r="C2086" s="8">
        <v>1600</v>
      </c>
      <c r="D2086" s="8">
        <v>160000995</v>
      </c>
      <c r="E2086" s="8">
        <v>0</v>
      </c>
      <c r="F2086" s="8" t="s">
        <v>4199</v>
      </c>
      <c r="G2086" s="8" t="s">
        <v>3206</v>
      </c>
      <c r="H2086" s="8" t="s">
        <v>34</v>
      </c>
      <c r="I2086" s="8">
        <v>1</v>
      </c>
      <c r="J2086" s="8">
        <v>14</v>
      </c>
      <c r="K2086" s="8">
        <v>8</v>
      </c>
      <c r="L2086" s="8" t="s">
        <v>3207</v>
      </c>
      <c r="M2086" s="8" t="s">
        <v>53</v>
      </c>
      <c r="N2086" s="8"/>
      <c r="O2086" s="8" t="s">
        <v>38</v>
      </c>
      <c r="P2086" s="9">
        <v>206550</v>
      </c>
      <c r="Q2086" s="9">
        <v>0</v>
      </c>
      <c r="R2086" s="9">
        <v>0</v>
      </c>
      <c r="S2086" s="9">
        <v>0</v>
      </c>
      <c r="T2086" s="9">
        <f t="shared" si="292"/>
        <v>206550</v>
      </c>
      <c r="U2086" s="9">
        <v>-69751.61</v>
      </c>
      <c r="V2086" s="9">
        <v>-9812</v>
      </c>
      <c r="W2086" s="9">
        <v>0</v>
      </c>
      <c r="X2086" s="9">
        <v>-9812</v>
      </c>
      <c r="Y2086" s="9">
        <v>0</v>
      </c>
      <c r="Z2086" s="9">
        <v>0</v>
      </c>
      <c r="AA2086" s="9">
        <f t="shared" si="295"/>
        <v>-79563.61</v>
      </c>
      <c r="AB2086" s="9">
        <v>0</v>
      </c>
      <c r="AC2086" s="9">
        <f t="shared" si="293"/>
        <v>136798.39000000001</v>
      </c>
      <c r="AD2086" s="9">
        <f t="shared" si="294"/>
        <v>126986.39</v>
      </c>
    </row>
    <row r="2087" spans="1:30" x14ac:dyDescent="0.3">
      <c r="A2087" s="8" t="s">
        <v>30</v>
      </c>
      <c r="B2087" s="8" t="s">
        <v>4000</v>
      </c>
      <c r="C2087" s="8">
        <v>1600</v>
      </c>
      <c r="D2087" s="8">
        <v>160001001</v>
      </c>
      <c r="E2087" s="8">
        <v>0</v>
      </c>
      <c r="F2087" s="8" t="s">
        <v>4200</v>
      </c>
      <c r="G2087" s="8" t="s">
        <v>4201</v>
      </c>
      <c r="H2087" s="8" t="s">
        <v>34</v>
      </c>
      <c r="I2087" s="8">
        <v>1</v>
      </c>
      <c r="J2087" s="8">
        <v>14</v>
      </c>
      <c r="K2087" s="8">
        <v>10</v>
      </c>
      <c r="L2087" s="8" t="s">
        <v>4202</v>
      </c>
      <c r="M2087" s="8" t="s">
        <v>53</v>
      </c>
      <c r="N2087" s="8"/>
      <c r="O2087" s="8" t="s">
        <v>38</v>
      </c>
      <c r="P2087" s="9">
        <v>198865.68</v>
      </c>
      <c r="Q2087" s="9">
        <v>0</v>
      </c>
      <c r="R2087" s="9">
        <v>0</v>
      </c>
      <c r="S2087" s="9">
        <v>0</v>
      </c>
      <c r="T2087" s="9">
        <f t="shared" si="292"/>
        <v>198865.68</v>
      </c>
      <c r="U2087" s="9">
        <v>-65304.95</v>
      </c>
      <c r="V2087" s="9">
        <v>-9428</v>
      </c>
      <c r="W2087" s="9">
        <v>0</v>
      </c>
      <c r="X2087" s="9">
        <v>-9428</v>
      </c>
      <c r="Y2087" s="9">
        <v>0</v>
      </c>
      <c r="Z2087" s="9">
        <v>0</v>
      </c>
      <c r="AA2087" s="9">
        <f t="shared" si="295"/>
        <v>-74732.95</v>
      </c>
      <c r="AB2087" s="9">
        <v>0</v>
      </c>
      <c r="AC2087" s="9">
        <f t="shared" si="293"/>
        <v>133560.72999999998</v>
      </c>
      <c r="AD2087" s="9">
        <f t="shared" si="294"/>
        <v>124132.73</v>
      </c>
    </row>
    <row r="2088" spans="1:30" x14ac:dyDescent="0.3">
      <c r="A2088" s="8" t="s">
        <v>30</v>
      </c>
      <c r="B2088" s="8" t="s">
        <v>4000</v>
      </c>
      <c r="C2088" s="8">
        <v>1600</v>
      </c>
      <c r="D2088" s="8">
        <v>160001066</v>
      </c>
      <c r="E2088" s="8">
        <v>0</v>
      </c>
      <c r="F2088" s="8" t="s">
        <v>4203</v>
      </c>
      <c r="G2088" s="8" t="s">
        <v>1073</v>
      </c>
      <c r="H2088" s="8" t="s">
        <v>34</v>
      </c>
      <c r="I2088" s="8">
        <v>2</v>
      </c>
      <c r="J2088" s="8">
        <v>15</v>
      </c>
      <c r="K2088" s="8">
        <v>0</v>
      </c>
      <c r="L2088" s="8" t="s">
        <v>73</v>
      </c>
      <c r="M2088" s="8" t="s">
        <v>3227</v>
      </c>
      <c r="N2088" s="8"/>
      <c r="O2088" s="8" t="s">
        <v>38</v>
      </c>
      <c r="P2088" s="9">
        <v>44197</v>
      </c>
      <c r="Q2088" s="9">
        <v>0</v>
      </c>
      <c r="R2088" s="9">
        <v>0</v>
      </c>
      <c r="S2088" s="9">
        <v>0</v>
      </c>
      <c r="T2088" s="9">
        <f t="shared" si="292"/>
        <v>44197</v>
      </c>
      <c r="U2088" s="9">
        <v>-13995</v>
      </c>
      <c r="V2088" s="9">
        <v>-2099</v>
      </c>
      <c r="W2088" s="9">
        <v>0</v>
      </c>
      <c r="X2088" s="9">
        <v>-2099</v>
      </c>
      <c r="Y2088" s="9">
        <v>0</v>
      </c>
      <c r="Z2088" s="9">
        <v>0</v>
      </c>
      <c r="AA2088" s="9">
        <f t="shared" si="295"/>
        <v>-16094</v>
      </c>
      <c r="AB2088" s="9">
        <v>0</v>
      </c>
      <c r="AC2088" s="9">
        <f t="shared" si="293"/>
        <v>30202</v>
      </c>
      <c r="AD2088" s="9">
        <f t="shared" si="294"/>
        <v>28103</v>
      </c>
    </row>
    <row r="2089" spans="1:30" x14ac:dyDescent="0.3">
      <c r="A2089" s="8" t="s">
        <v>30</v>
      </c>
      <c r="B2089" s="8" t="s">
        <v>4000</v>
      </c>
      <c r="C2089" s="8">
        <v>1600</v>
      </c>
      <c r="D2089" s="8">
        <v>160001116</v>
      </c>
      <c r="E2089" s="8">
        <v>0</v>
      </c>
      <c r="F2089" s="8" t="s">
        <v>4204</v>
      </c>
      <c r="G2089" s="8" t="s">
        <v>1015</v>
      </c>
      <c r="H2089" s="8" t="s">
        <v>34</v>
      </c>
      <c r="I2089" s="8">
        <v>1</v>
      </c>
      <c r="J2089" s="8">
        <v>15</v>
      </c>
      <c r="K2089" s="8">
        <v>0</v>
      </c>
      <c r="L2089" s="8" t="s">
        <v>409</v>
      </c>
      <c r="M2089" s="8" t="s">
        <v>3638</v>
      </c>
      <c r="N2089" s="8"/>
      <c r="O2089" s="8" t="s">
        <v>38</v>
      </c>
      <c r="P2089" s="9">
        <v>44000</v>
      </c>
      <c r="Q2089" s="9">
        <v>0</v>
      </c>
      <c r="R2089" s="9">
        <v>0</v>
      </c>
      <c r="S2089" s="9">
        <v>0</v>
      </c>
      <c r="T2089" s="9">
        <f t="shared" si="292"/>
        <v>44000</v>
      </c>
      <c r="U2089" s="9">
        <v>-12988</v>
      </c>
      <c r="V2089" s="9">
        <v>-2099</v>
      </c>
      <c r="W2089" s="9">
        <v>0</v>
      </c>
      <c r="X2089" s="9">
        <v>-2099</v>
      </c>
      <c r="Y2089" s="9">
        <v>0</v>
      </c>
      <c r="Z2089" s="9">
        <v>0</v>
      </c>
      <c r="AA2089" s="9">
        <f t="shared" si="295"/>
        <v>-15087</v>
      </c>
      <c r="AB2089" s="9">
        <v>0</v>
      </c>
      <c r="AC2089" s="9">
        <f t="shared" si="293"/>
        <v>31012</v>
      </c>
      <c r="AD2089" s="9">
        <f t="shared" si="294"/>
        <v>28913</v>
      </c>
    </row>
    <row r="2090" spans="1:30" x14ac:dyDescent="0.3">
      <c r="A2090" s="8" t="s">
        <v>30</v>
      </c>
      <c r="B2090" s="8" t="s">
        <v>4000</v>
      </c>
      <c r="C2090" s="8">
        <v>1600</v>
      </c>
      <c r="D2090" s="8">
        <v>160001117</v>
      </c>
      <c r="E2090" s="8">
        <v>0</v>
      </c>
      <c r="F2090" s="8" t="s">
        <v>4205</v>
      </c>
      <c r="G2090" s="8" t="s">
        <v>3282</v>
      </c>
      <c r="H2090" s="8" t="s">
        <v>34</v>
      </c>
      <c r="I2090" s="8">
        <v>2</v>
      </c>
      <c r="J2090" s="8">
        <v>15</v>
      </c>
      <c r="K2090" s="8">
        <v>0</v>
      </c>
      <c r="L2090" s="8" t="s">
        <v>409</v>
      </c>
      <c r="M2090" s="8" t="s">
        <v>3638</v>
      </c>
      <c r="N2090" s="8"/>
      <c r="O2090" s="8" t="s">
        <v>38</v>
      </c>
      <c r="P2090" s="9">
        <v>7600</v>
      </c>
      <c r="Q2090" s="9">
        <v>0</v>
      </c>
      <c r="R2090" s="9">
        <v>0</v>
      </c>
      <c r="S2090" s="9">
        <v>0</v>
      </c>
      <c r="T2090" s="9">
        <f t="shared" si="292"/>
        <v>7600</v>
      </c>
      <c r="U2090" s="9">
        <v>-2242</v>
      </c>
      <c r="V2090" s="9">
        <v>-363</v>
      </c>
      <c r="W2090" s="9">
        <v>0</v>
      </c>
      <c r="X2090" s="9">
        <v>-363</v>
      </c>
      <c r="Y2090" s="9">
        <v>0</v>
      </c>
      <c r="Z2090" s="9">
        <v>0</v>
      </c>
      <c r="AA2090" s="9">
        <f t="shared" si="295"/>
        <v>-2605</v>
      </c>
      <c r="AB2090" s="9">
        <v>0</v>
      </c>
      <c r="AC2090" s="9">
        <f t="shared" si="293"/>
        <v>5358</v>
      </c>
      <c r="AD2090" s="9">
        <f t="shared" si="294"/>
        <v>4995</v>
      </c>
    </row>
    <row r="2091" spans="1:30" x14ac:dyDescent="0.3">
      <c r="A2091" s="8" t="s">
        <v>30</v>
      </c>
      <c r="B2091" s="8" t="s">
        <v>4000</v>
      </c>
      <c r="C2091" s="8">
        <v>1600</v>
      </c>
      <c r="D2091" s="8">
        <v>160001118</v>
      </c>
      <c r="E2091" s="8">
        <v>0</v>
      </c>
      <c r="F2091" s="8" t="s">
        <v>4206</v>
      </c>
      <c r="G2091" s="8" t="s">
        <v>592</v>
      </c>
      <c r="H2091" s="8" t="s">
        <v>34</v>
      </c>
      <c r="I2091" s="8">
        <v>1</v>
      </c>
      <c r="J2091" s="8">
        <v>15</v>
      </c>
      <c r="K2091" s="8">
        <v>0</v>
      </c>
      <c r="L2091" s="8" t="s">
        <v>409</v>
      </c>
      <c r="M2091" s="8" t="s">
        <v>3638</v>
      </c>
      <c r="N2091" s="8"/>
      <c r="O2091" s="8" t="s">
        <v>38</v>
      </c>
      <c r="P2091" s="9">
        <v>18500</v>
      </c>
      <c r="Q2091" s="9">
        <v>0</v>
      </c>
      <c r="R2091" s="9">
        <v>0</v>
      </c>
      <c r="S2091" s="9">
        <v>0</v>
      </c>
      <c r="T2091" s="9">
        <f t="shared" si="292"/>
        <v>18500</v>
      </c>
      <c r="U2091" s="9">
        <v>-5462</v>
      </c>
      <c r="V2091" s="9">
        <v>-883</v>
      </c>
      <c r="W2091" s="9">
        <v>0</v>
      </c>
      <c r="X2091" s="9">
        <v>-883</v>
      </c>
      <c r="Y2091" s="9">
        <v>0</v>
      </c>
      <c r="Z2091" s="9">
        <v>0</v>
      </c>
      <c r="AA2091" s="9">
        <f t="shared" si="295"/>
        <v>-6345</v>
      </c>
      <c r="AB2091" s="9">
        <v>0</v>
      </c>
      <c r="AC2091" s="9">
        <f t="shared" si="293"/>
        <v>13038</v>
      </c>
      <c r="AD2091" s="9">
        <f t="shared" si="294"/>
        <v>12155</v>
      </c>
    </row>
    <row r="2092" spans="1:30" x14ac:dyDescent="0.3">
      <c r="A2092" s="8" t="s">
        <v>30</v>
      </c>
      <c r="B2092" s="8" t="s">
        <v>4000</v>
      </c>
      <c r="C2092" s="8">
        <v>1600</v>
      </c>
      <c r="D2092" s="8">
        <v>160001119</v>
      </c>
      <c r="E2092" s="8">
        <v>0</v>
      </c>
      <c r="F2092" s="8" t="s">
        <v>4207</v>
      </c>
      <c r="G2092" s="8" t="s">
        <v>385</v>
      </c>
      <c r="H2092" s="8" t="s">
        <v>34</v>
      </c>
      <c r="I2092" s="8">
        <v>4</v>
      </c>
      <c r="J2092" s="8">
        <v>15</v>
      </c>
      <c r="K2092" s="8">
        <v>0</v>
      </c>
      <c r="L2092" s="8" t="s">
        <v>409</v>
      </c>
      <c r="M2092" s="8" t="s">
        <v>3638</v>
      </c>
      <c r="N2092" s="8"/>
      <c r="O2092" s="8" t="s">
        <v>38</v>
      </c>
      <c r="P2092" s="9">
        <v>31400</v>
      </c>
      <c r="Q2092" s="9">
        <v>0</v>
      </c>
      <c r="R2092" s="9">
        <v>0</v>
      </c>
      <c r="S2092" s="9">
        <v>0</v>
      </c>
      <c r="T2092" s="9">
        <f t="shared" si="292"/>
        <v>31400</v>
      </c>
      <c r="U2092" s="9">
        <v>-9269</v>
      </c>
      <c r="V2092" s="9">
        <v>-1498</v>
      </c>
      <c r="W2092" s="9">
        <v>0</v>
      </c>
      <c r="X2092" s="9">
        <v>-1498</v>
      </c>
      <c r="Y2092" s="9">
        <v>0</v>
      </c>
      <c r="Z2092" s="9">
        <v>0</v>
      </c>
      <c r="AA2092" s="9">
        <f t="shared" si="295"/>
        <v>-10767</v>
      </c>
      <c r="AB2092" s="9">
        <v>0</v>
      </c>
      <c r="AC2092" s="9">
        <f t="shared" si="293"/>
        <v>22131</v>
      </c>
      <c r="AD2092" s="9">
        <f t="shared" si="294"/>
        <v>20633</v>
      </c>
    </row>
    <row r="2093" spans="1:30" x14ac:dyDescent="0.3">
      <c r="A2093" s="8" t="s">
        <v>30</v>
      </c>
      <c r="B2093" s="8" t="s">
        <v>4000</v>
      </c>
      <c r="C2093" s="8">
        <v>1600</v>
      </c>
      <c r="D2093" s="8">
        <v>160001120</v>
      </c>
      <c r="E2093" s="8">
        <v>0</v>
      </c>
      <c r="F2093" s="8" t="s">
        <v>4208</v>
      </c>
      <c r="G2093" s="8" t="s">
        <v>385</v>
      </c>
      <c r="H2093" s="8" t="s">
        <v>34</v>
      </c>
      <c r="I2093" s="8">
        <v>1</v>
      </c>
      <c r="J2093" s="8">
        <v>15</v>
      </c>
      <c r="K2093" s="8">
        <v>0</v>
      </c>
      <c r="L2093" s="8" t="s">
        <v>409</v>
      </c>
      <c r="M2093" s="8" t="s">
        <v>3638</v>
      </c>
      <c r="N2093" s="8"/>
      <c r="O2093" s="8" t="s">
        <v>38</v>
      </c>
      <c r="P2093" s="9">
        <v>15350</v>
      </c>
      <c r="Q2093" s="9">
        <v>0</v>
      </c>
      <c r="R2093" s="9">
        <v>0</v>
      </c>
      <c r="S2093" s="9">
        <v>0</v>
      </c>
      <c r="T2093" s="9">
        <f t="shared" si="292"/>
        <v>15350</v>
      </c>
      <c r="U2093" s="9">
        <v>-4530</v>
      </c>
      <c r="V2093" s="9">
        <v>-733</v>
      </c>
      <c r="W2093" s="9">
        <v>0</v>
      </c>
      <c r="X2093" s="9">
        <v>-733</v>
      </c>
      <c r="Y2093" s="9">
        <v>0</v>
      </c>
      <c r="Z2093" s="9">
        <v>0</v>
      </c>
      <c r="AA2093" s="9">
        <f t="shared" si="295"/>
        <v>-5263</v>
      </c>
      <c r="AB2093" s="9">
        <v>0</v>
      </c>
      <c r="AC2093" s="9">
        <f t="shared" si="293"/>
        <v>10820</v>
      </c>
      <c r="AD2093" s="9">
        <f t="shared" si="294"/>
        <v>10087</v>
      </c>
    </row>
    <row r="2094" spans="1:30" x14ac:dyDescent="0.3">
      <c r="A2094" s="8" t="s">
        <v>30</v>
      </c>
      <c r="B2094" s="8" t="s">
        <v>4000</v>
      </c>
      <c r="C2094" s="8">
        <v>1600</v>
      </c>
      <c r="D2094" s="8">
        <v>160001121</v>
      </c>
      <c r="E2094" s="8">
        <v>0</v>
      </c>
      <c r="F2094" s="8" t="s">
        <v>4209</v>
      </c>
      <c r="G2094" s="8" t="s">
        <v>4210</v>
      </c>
      <c r="H2094" s="8" t="s">
        <v>34</v>
      </c>
      <c r="I2094" s="8">
        <v>1</v>
      </c>
      <c r="J2094" s="8">
        <v>15</v>
      </c>
      <c r="K2094" s="8">
        <v>0</v>
      </c>
      <c r="L2094" s="8" t="s">
        <v>409</v>
      </c>
      <c r="M2094" s="8" t="s">
        <v>3638</v>
      </c>
      <c r="N2094" s="8"/>
      <c r="O2094" s="8" t="s">
        <v>38</v>
      </c>
      <c r="P2094" s="9">
        <v>68000</v>
      </c>
      <c r="Q2094" s="9">
        <v>0</v>
      </c>
      <c r="R2094" s="9">
        <v>0</v>
      </c>
      <c r="S2094" s="9">
        <v>0</v>
      </c>
      <c r="T2094" s="9">
        <f t="shared" si="292"/>
        <v>68000</v>
      </c>
      <c r="U2094" s="9">
        <v>-20072</v>
      </c>
      <c r="V2094" s="9">
        <v>-3245</v>
      </c>
      <c r="W2094" s="9">
        <v>0</v>
      </c>
      <c r="X2094" s="9">
        <v>-3245</v>
      </c>
      <c r="Y2094" s="9">
        <v>0</v>
      </c>
      <c r="Z2094" s="9">
        <v>0</v>
      </c>
      <c r="AA2094" s="9">
        <f t="shared" si="295"/>
        <v>-23317</v>
      </c>
      <c r="AB2094" s="9">
        <v>0</v>
      </c>
      <c r="AC2094" s="9">
        <f t="shared" si="293"/>
        <v>47928</v>
      </c>
      <c r="AD2094" s="9">
        <f t="shared" si="294"/>
        <v>44683</v>
      </c>
    </row>
    <row r="2095" spans="1:30" x14ac:dyDescent="0.3">
      <c r="A2095" s="8" t="s">
        <v>30</v>
      </c>
      <c r="B2095" s="8" t="s">
        <v>4000</v>
      </c>
      <c r="C2095" s="8">
        <v>1600</v>
      </c>
      <c r="D2095" s="8">
        <v>160001122</v>
      </c>
      <c r="E2095" s="8">
        <v>0</v>
      </c>
      <c r="F2095" s="8" t="s">
        <v>4211</v>
      </c>
      <c r="G2095" s="8" t="s">
        <v>1552</v>
      </c>
      <c r="H2095" s="8" t="s">
        <v>34</v>
      </c>
      <c r="I2095" s="8">
        <v>2</v>
      </c>
      <c r="J2095" s="8">
        <v>15</v>
      </c>
      <c r="K2095" s="8">
        <v>0</v>
      </c>
      <c r="L2095" s="8" t="s">
        <v>409</v>
      </c>
      <c r="M2095" s="8" t="s">
        <v>1043</v>
      </c>
      <c r="N2095" s="8"/>
      <c r="O2095" s="8" t="s">
        <v>38</v>
      </c>
      <c r="P2095" s="9">
        <v>13000</v>
      </c>
      <c r="Q2095" s="9">
        <v>0</v>
      </c>
      <c r="R2095" s="9">
        <v>0</v>
      </c>
      <c r="S2095" s="9">
        <v>0</v>
      </c>
      <c r="T2095" s="9">
        <f t="shared" si="292"/>
        <v>13000</v>
      </c>
      <c r="U2095" s="9">
        <v>-3811</v>
      </c>
      <c r="V2095" s="9">
        <v>-620</v>
      </c>
      <c r="W2095" s="9">
        <v>0</v>
      </c>
      <c r="X2095" s="9">
        <v>-620</v>
      </c>
      <c r="Y2095" s="9">
        <v>0</v>
      </c>
      <c r="Z2095" s="9">
        <v>0</v>
      </c>
      <c r="AA2095" s="9">
        <f t="shared" si="295"/>
        <v>-4431</v>
      </c>
      <c r="AB2095" s="9">
        <v>0</v>
      </c>
      <c r="AC2095" s="9">
        <f t="shared" si="293"/>
        <v>9189</v>
      </c>
      <c r="AD2095" s="9">
        <f t="shared" si="294"/>
        <v>8569</v>
      </c>
    </row>
    <row r="2096" spans="1:30" x14ac:dyDescent="0.3">
      <c r="A2096" s="8" t="s">
        <v>30</v>
      </c>
      <c r="B2096" s="8" t="s">
        <v>4000</v>
      </c>
      <c r="C2096" s="8">
        <v>1600</v>
      </c>
      <c r="D2096" s="8">
        <v>160001227</v>
      </c>
      <c r="E2096" s="8">
        <v>0</v>
      </c>
      <c r="F2096" s="8" t="s">
        <v>4212</v>
      </c>
      <c r="G2096" s="8" t="s">
        <v>4213</v>
      </c>
      <c r="H2096" s="8" t="s">
        <v>34</v>
      </c>
      <c r="I2096" s="8">
        <v>1</v>
      </c>
      <c r="J2096" s="8">
        <v>15</v>
      </c>
      <c r="K2096" s="8">
        <v>0</v>
      </c>
      <c r="L2096" s="8" t="s">
        <v>172</v>
      </c>
      <c r="M2096" s="8" t="s">
        <v>3652</v>
      </c>
      <c r="N2096" s="8"/>
      <c r="O2096" s="8" t="s">
        <v>38</v>
      </c>
      <c r="P2096" s="9">
        <v>125000</v>
      </c>
      <c r="Q2096" s="9">
        <v>0</v>
      </c>
      <c r="R2096" s="9">
        <v>0</v>
      </c>
      <c r="S2096" s="9">
        <v>0</v>
      </c>
      <c r="T2096" s="9">
        <f t="shared" si="292"/>
        <v>125000</v>
      </c>
      <c r="U2096" s="9">
        <v>-34986</v>
      </c>
      <c r="V2096" s="9">
        <v>-5965</v>
      </c>
      <c r="W2096" s="9">
        <v>0</v>
      </c>
      <c r="X2096" s="9">
        <v>-5965</v>
      </c>
      <c r="Y2096" s="9">
        <v>0</v>
      </c>
      <c r="Z2096" s="9">
        <v>0</v>
      </c>
      <c r="AA2096" s="9">
        <f t="shared" si="295"/>
        <v>-40951</v>
      </c>
      <c r="AB2096" s="9">
        <v>0</v>
      </c>
      <c r="AC2096" s="9">
        <f t="shared" si="293"/>
        <v>90014</v>
      </c>
      <c r="AD2096" s="9">
        <f t="shared" si="294"/>
        <v>84049</v>
      </c>
    </row>
    <row r="2097" spans="1:30" x14ac:dyDescent="0.3">
      <c r="A2097" s="8" t="s">
        <v>30</v>
      </c>
      <c r="B2097" s="8" t="s">
        <v>4000</v>
      </c>
      <c r="C2097" s="8">
        <v>1600</v>
      </c>
      <c r="D2097" s="8">
        <v>160001268</v>
      </c>
      <c r="E2097" s="8">
        <v>0</v>
      </c>
      <c r="F2097" s="8" t="s">
        <v>4214</v>
      </c>
      <c r="G2097" s="8" t="s">
        <v>4215</v>
      </c>
      <c r="H2097" s="8" t="s">
        <v>34</v>
      </c>
      <c r="I2097" s="8">
        <v>1</v>
      </c>
      <c r="J2097" s="8">
        <v>15</v>
      </c>
      <c r="K2097" s="8">
        <v>0</v>
      </c>
      <c r="L2097" s="8" t="s">
        <v>77</v>
      </c>
      <c r="M2097" s="8" t="s">
        <v>4216</v>
      </c>
      <c r="N2097" s="8"/>
      <c r="O2097" s="8" t="s">
        <v>38</v>
      </c>
      <c r="P2097" s="9">
        <v>12000</v>
      </c>
      <c r="Q2097" s="9">
        <v>0</v>
      </c>
      <c r="R2097" s="9">
        <v>0</v>
      </c>
      <c r="S2097" s="9">
        <v>0</v>
      </c>
      <c r="T2097" s="9">
        <f t="shared" si="292"/>
        <v>12000</v>
      </c>
      <c r="U2097" s="9">
        <v>-3313</v>
      </c>
      <c r="V2097" s="9">
        <v>-573</v>
      </c>
      <c r="W2097" s="9">
        <v>0</v>
      </c>
      <c r="X2097" s="9">
        <v>-573</v>
      </c>
      <c r="Y2097" s="9">
        <v>0</v>
      </c>
      <c r="Z2097" s="9">
        <v>0</v>
      </c>
      <c r="AA2097" s="9">
        <f t="shared" si="295"/>
        <v>-3886</v>
      </c>
      <c r="AB2097" s="9">
        <v>0</v>
      </c>
      <c r="AC2097" s="9">
        <f t="shared" si="293"/>
        <v>8687</v>
      </c>
      <c r="AD2097" s="9">
        <f t="shared" si="294"/>
        <v>8114</v>
      </c>
    </row>
    <row r="2098" spans="1:30" x14ac:dyDescent="0.3">
      <c r="A2098" s="8" t="s">
        <v>30</v>
      </c>
      <c r="B2098" s="8" t="s">
        <v>4000</v>
      </c>
      <c r="C2098" s="8">
        <v>1600</v>
      </c>
      <c r="D2098" s="8">
        <v>160001269</v>
      </c>
      <c r="E2098" s="8">
        <v>0</v>
      </c>
      <c r="F2098" s="8" t="s">
        <v>4217</v>
      </c>
      <c r="G2098" s="8" t="s">
        <v>4218</v>
      </c>
      <c r="H2098" s="8" t="s">
        <v>34</v>
      </c>
      <c r="I2098" s="8">
        <v>1</v>
      </c>
      <c r="J2098" s="8">
        <v>15</v>
      </c>
      <c r="K2098" s="8">
        <v>0</v>
      </c>
      <c r="L2098" s="8" t="s">
        <v>77</v>
      </c>
      <c r="M2098" s="8" t="s">
        <v>3652</v>
      </c>
      <c r="N2098" s="8"/>
      <c r="O2098" s="8" t="s">
        <v>38</v>
      </c>
      <c r="P2098" s="9">
        <v>70660.160000000003</v>
      </c>
      <c r="Q2098" s="9">
        <v>0</v>
      </c>
      <c r="R2098" s="9">
        <v>0</v>
      </c>
      <c r="S2098" s="9">
        <v>0</v>
      </c>
      <c r="T2098" s="9">
        <f t="shared" si="292"/>
        <v>70660.160000000003</v>
      </c>
      <c r="U2098" s="9">
        <v>-19776</v>
      </c>
      <c r="V2098" s="9">
        <v>-3372</v>
      </c>
      <c r="W2098" s="9">
        <v>0</v>
      </c>
      <c r="X2098" s="9">
        <v>-3372</v>
      </c>
      <c r="Y2098" s="9">
        <v>0</v>
      </c>
      <c r="Z2098" s="9">
        <v>0</v>
      </c>
      <c r="AA2098" s="9">
        <f t="shared" si="295"/>
        <v>-23148</v>
      </c>
      <c r="AB2098" s="9">
        <v>0</v>
      </c>
      <c r="AC2098" s="9">
        <f t="shared" si="293"/>
        <v>50884.160000000003</v>
      </c>
      <c r="AD2098" s="9">
        <f t="shared" si="294"/>
        <v>47512.160000000003</v>
      </c>
    </row>
    <row r="2099" spans="1:30" x14ac:dyDescent="0.3">
      <c r="A2099" s="8" t="s">
        <v>30</v>
      </c>
      <c r="B2099" s="8" t="s">
        <v>4000</v>
      </c>
      <c r="C2099" s="8">
        <v>1600</v>
      </c>
      <c r="D2099" s="8">
        <v>160001270</v>
      </c>
      <c r="E2099" s="8">
        <v>0</v>
      </c>
      <c r="F2099" s="8" t="s">
        <v>4219</v>
      </c>
      <c r="G2099" s="8" t="s">
        <v>4220</v>
      </c>
      <c r="H2099" s="8" t="s">
        <v>34</v>
      </c>
      <c r="I2099" s="8">
        <v>1</v>
      </c>
      <c r="J2099" s="8">
        <v>15</v>
      </c>
      <c r="K2099" s="8">
        <v>0</v>
      </c>
      <c r="L2099" s="8" t="s">
        <v>77</v>
      </c>
      <c r="M2099" s="8" t="s">
        <v>4221</v>
      </c>
      <c r="N2099" s="8"/>
      <c r="O2099" s="8" t="s">
        <v>38</v>
      </c>
      <c r="P2099" s="9">
        <v>12000</v>
      </c>
      <c r="Q2099" s="9">
        <v>0</v>
      </c>
      <c r="R2099" s="9">
        <v>0</v>
      </c>
      <c r="S2099" s="9">
        <v>0</v>
      </c>
      <c r="T2099" s="9">
        <f t="shared" si="292"/>
        <v>12000</v>
      </c>
      <c r="U2099" s="9">
        <v>-3319</v>
      </c>
      <c r="V2099" s="9">
        <v>-573</v>
      </c>
      <c r="W2099" s="9">
        <v>0</v>
      </c>
      <c r="X2099" s="9">
        <v>-573</v>
      </c>
      <c r="Y2099" s="9">
        <v>0</v>
      </c>
      <c r="Z2099" s="9">
        <v>0</v>
      </c>
      <c r="AA2099" s="9">
        <f t="shared" si="295"/>
        <v>-3892</v>
      </c>
      <c r="AB2099" s="9">
        <v>0</v>
      </c>
      <c r="AC2099" s="9">
        <f t="shared" si="293"/>
        <v>8681</v>
      </c>
      <c r="AD2099" s="9">
        <f t="shared" si="294"/>
        <v>8108</v>
      </c>
    </row>
    <row r="2100" spans="1:30" x14ac:dyDescent="0.3">
      <c r="A2100" s="8" t="s">
        <v>30</v>
      </c>
      <c r="B2100" s="8" t="s">
        <v>4000</v>
      </c>
      <c r="C2100" s="8">
        <v>1600</v>
      </c>
      <c r="D2100" s="8">
        <v>160001329</v>
      </c>
      <c r="E2100" s="8">
        <v>0</v>
      </c>
      <c r="F2100" s="8" t="s">
        <v>4222</v>
      </c>
      <c r="G2100" s="8" t="s">
        <v>3245</v>
      </c>
      <c r="H2100" s="8" t="s">
        <v>34</v>
      </c>
      <c r="I2100" s="8">
        <v>1</v>
      </c>
      <c r="J2100" s="8">
        <v>15</v>
      </c>
      <c r="K2100" s="8">
        <v>0</v>
      </c>
      <c r="L2100" s="8" t="s">
        <v>85</v>
      </c>
      <c r="M2100" s="8" t="s">
        <v>4223</v>
      </c>
      <c r="N2100" s="8"/>
      <c r="O2100" s="8" t="s">
        <v>38</v>
      </c>
      <c r="P2100" s="9">
        <v>11550</v>
      </c>
      <c r="Q2100" s="9">
        <v>0</v>
      </c>
      <c r="R2100" s="9">
        <v>0</v>
      </c>
      <c r="S2100" s="9">
        <v>0</v>
      </c>
      <c r="T2100" s="9">
        <f t="shared" si="292"/>
        <v>11550</v>
      </c>
      <c r="U2100" s="9">
        <v>-3100</v>
      </c>
      <c r="V2100" s="9">
        <v>-551</v>
      </c>
      <c r="W2100" s="9">
        <v>0</v>
      </c>
      <c r="X2100" s="9">
        <v>-551</v>
      </c>
      <c r="Y2100" s="9">
        <v>0</v>
      </c>
      <c r="Z2100" s="9">
        <v>0</v>
      </c>
      <c r="AA2100" s="9">
        <f t="shared" si="295"/>
        <v>-3651</v>
      </c>
      <c r="AB2100" s="9">
        <v>0</v>
      </c>
      <c r="AC2100" s="9">
        <f t="shared" si="293"/>
        <v>8450</v>
      </c>
      <c r="AD2100" s="9">
        <f t="shared" si="294"/>
        <v>7899</v>
      </c>
    </row>
    <row r="2101" spans="1:30" x14ac:dyDescent="0.3">
      <c r="A2101" s="8" t="s">
        <v>30</v>
      </c>
      <c r="B2101" s="8" t="s">
        <v>4000</v>
      </c>
      <c r="C2101" s="8">
        <v>1600</v>
      </c>
      <c r="D2101" s="8">
        <v>160001353</v>
      </c>
      <c r="E2101" s="8">
        <v>0</v>
      </c>
      <c r="F2101" s="8" t="s">
        <v>4224</v>
      </c>
      <c r="G2101" s="8" t="s">
        <v>4225</v>
      </c>
      <c r="H2101" s="8" t="s">
        <v>34</v>
      </c>
      <c r="I2101" s="8">
        <v>3</v>
      </c>
      <c r="J2101" s="8">
        <v>15</v>
      </c>
      <c r="K2101" s="8">
        <v>0</v>
      </c>
      <c r="L2101" s="8" t="s">
        <v>416</v>
      </c>
      <c r="M2101" s="8" t="s">
        <v>3876</v>
      </c>
      <c r="N2101" s="8"/>
      <c r="O2101" s="8" t="s">
        <v>38</v>
      </c>
      <c r="P2101" s="9">
        <v>23550</v>
      </c>
      <c r="Q2101" s="9">
        <v>0</v>
      </c>
      <c r="R2101" s="9">
        <v>0</v>
      </c>
      <c r="S2101" s="9">
        <v>0</v>
      </c>
      <c r="T2101" s="9">
        <f t="shared" si="292"/>
        <v>23550</v>
      </c>
      <c r="U2101" s="9">
        <v>-6207</v>
      </c>
      <c r="V2101" s="9">
        <v>-1124</v>
      </c>
      <c r="W2101" s="9">
        <v>0</v>
      </c>
      <c r="X2101" s="9">
        <v>-1124</v>
      </c>
      <c r="Y2101" s="9">
        <v>0</v>
      </c>
      <c r="Z2101" s="9">
        <v>0</v>
      </c>
      <c r="AA2101" s="9">
        <f t="shared" si="295"/>
        <v>-7331</v>
      </c>
      <c r="AB2101" s="9">
        <v>0</v>
      </c>
      <c r="AC2101" s="9">
        <f t="shared" si="293"/>
        <v>17343</v>
      </c>
      <c r="AD2101" s="9">
        <f t="shared" si="294"/>
        <v>16219</v>
      </c>
    </row>
    <row r="2102" spans="1:30" x14ac:dyDescent="0.3">
      <c r="A2102" s="8" t="s">
        <v>30</v>
      </c>
      <c r="B2102" s="8" t="s">
        <v>4000</v>
      </c>
      <c r="C2102" s="8">
        <v>1600</v>
      </c>
      <c r="D2102" s="8">
        <v>160001408</v>
      </c>
      <c r="E2102" s="8">
        <v>0</v>
      </c>
      <c r="F2102" s="8" t="s">
        <v>4226</v>
      </c>
      <c r="G2102" s="8" t="s">
        <v>4227</v>
      </c>
      <c r="H2102" s="8" t="s">
        <v>34</v>
      </c>
      <c r="I2102" s="8">
        <v>1</v>
      </c>
      <c r="J2102" s="8">
        <v>15</v>
      </c>
      <c r="K2102" s="8">
        <v>0</v>
      </c>
      <c r="L2102" s="8" t="s">
        <v>300</v>
      </c>
      <c r="M2102" s="8" t="s">
        <v>2850</v>
      </c>
      <c r="N2102" s="8"/>
      <c r="O2102" s="8" t="s">
        <v>38</v>
      </c>
      <c r="P2102" s="9">
        <v>197148.54</v>
      </c>
      <c r="Q2102" s="9">
        <v>0</v>
      </c>
      <c r="R2102" s="9">
        <v>0</v>
      </c>
      <c r="S2102" s="9">
        <v>0</v>
      </c>
      <c r="T2102" s="9">
        <f t="shared" si="292"/>
        <v>197148.54</v>
      </c>
      <c r="U2102" s="9">
        <v>-49055</v>
      </c>
      <c r="V2102" s="9">
        <v>-9407</v>
      </c>
      <c r="W2102" s="9">
        <v>0</v>
      </c>
      <c r="X2102" s="9">
        <v>-9407</v>
      </c>
      <c r="Y2102" s="9">
        <v>0</v>
      </c>
      <c r="Z2102" s="9">
        <v>0</v>
      </c>
      <c r="AA2102" s="9">
        <f t="shared" si="295"/>
        <v>-58462</v>
      </c>
      <c r="AB2102" s="9">
        <v>0</v>
      </c>
      <c r="AC2102" s="9">
        <f t="shared" si="293"/>
        <v>148093.54</v>
      </c>
      <c r="AD2102" s="9">
        <f t="shared" si="294"/>
        <v>138686.54</v>
      </c>
    </row>
    <row r="2103" spans="1:30" x14ac:dyDescent="0.3">
      <c r="A2103" s="8" t="s">
        <v>30</v>
      </c>
      <c r="B2103" s="8" t="s">
        <v>4000</v>
      </c>
      <c r="C2103" s="8">
        <v>1600</v>
      </c>
      <c r="D2103" s="8">
        <v>160001708</v>
      </c>
      <c r="E2103" s="8">
        <v>0</v>
      </c>
      <c r="F2103" s="8" t="s">
        <v>4228</v>
      </c>
      <c r="G2103" s="8" t="s">
        <v>4229</v>
      </c>
      <c r="H2103" s="8" t="s">
        <v>34</v>
      </c>
      <c r="I2103" s="8">
        <v>1</v>
      </c>
      <c r="J2103" s="8">
        <v>15</v>
      </c>
      <c r="K2103" s="8">
        <v>0</v>
      </c>
      <c r="L2103" s="8" t="s">
        <v>475</v>
      </c>
      <c r="M2103" s="8" t="s">
        <v>1185</v>
      </c>
      <c r="N2103" s="8"/>
      <c r="O2103" s="8" t="s">
        <v>38</v>
      </c>
      <c r="P2103" s="9">
        <v>86246.720000000001</v>
      </c>
      <c r="Q2103" s="9">
        <v>0</v>
      </c>
      <c r="R2103" s="9">
        <v>0</v>
      </c>
      <c r="S2103" s="9">
        <v>0</v>
      </c>
      <c r="T2103" s="9">
        <f t="shared" si="292"/>
        <v>86246.720000000001</v>
      </c>
      <c r="U2103" s="9">
        <v>-19708</v>
      </c>
      <c r="V2103" s="9">
        <v>-4116</v>
      </c>
      <c r="W2103" s="9">
        <v>0</v>
      </c>
      <c r="X2103" s="9">
        <v>-4116</v>
      </c>
      <c r="Y2103" s="9">
        <v>0</v>
      </c>
      <c r="Z2103" s="9">
        <v>0</v>
      </c>
      <c r="AA2103" s="9">
        <f t="shared" si="295"/>
        <v>-23824</v>
      </c>
      <c r="AB2103" s="9">
        <v>0</v>
      </c>
      <c r="AC2103" s="9">
        <f t="shared" si="293"/>
        <v>66538.720000000001</v>
      </c>
      <c r="AD2103" s="9">
        <f t="shared" si="294"/>
        <v>62422.720000000001</v>
      </c>
    </row>
    <row r="2104" spans="1:30" x14ac:dyDescent="0.3">
      <c r="A2104" s="8" t="s">
        <v>30</v>
      </c>
      <c r="B2104" s="8" t="s">
        <v>4000</v>
      </c>
      <c r="C2104" s="8">
        <v>1600</v>
      </c>
      <c r="D2104" s="8">
        <v>160001709</v>
      </c>
      <c r="E2104" s="8">
        <v>0</v>
      </c>
      <c r="F2104" s="8" t="s">
        <v>4230</v>
      </c>
      <c r="G2104" s="8" t="s">
        <v>4231</v>
      </c>
      <c r="H2104" s="8" t="s">
        <v>34</v>
      </c>
      <c r="I2104" s="8">
        <v>1</v>
      </c>
      <c r="J2104" s="8">
        <v>15</v>
      </c>
      <c r="K2104" s="8">
        <v>0</v>
      </c>
      <c r="L2104" s="8" t="s">
        <v>475</v>
      </c>
      <c r="M2104" s="8" t="s">
        <v>1185</v>
      </c>
      <c r="N2104" s="8"/>
      <c r="O2104" s="8" t="s">
        <v>38</v>
      </c>
      <c r="P2104" s="9">
        <v>69640.210000000006</v>
      </c>
      <c r="Q2104" s="9">
        <v>0</v>
      </c>
      <c r="R2104" s="9">
        <v>0</v>
      </c>
      <c r="S2104" s="9">
        <v>0</v>
      </c>
      <c r="T2104" s="9">
        <f t="shared" si="292"/>
        <v>69640.210000000006</v>
      </c>
      <c r="U2104" s="9">
        <v>-15915</v>
      </c>
      <c r="V2104" s="9">
        <v>-3323</v>
      </c>
      <c r="W2104" s="9">
        <v>0</v>
      </c>
      <c r="X2104" s="9">
        <v>-3323</v>
      </c>
      <c r="Y2104" s="9">
        <v>0</v>
      </c>
      <c r="Z2104" s="9">
        <v>0</v>
      </c>
      <c r="AA2104" s="9">
        <f t="shared" si="295"/>
        <v>-19238</v>
      </c>
      <c r="AB2104" s="9">
        <v>0</v>
      </c>
      <c r="AC2104" s="9">
        <f t="shared" si="293"/>
        <v>53725.210000000006</v>
      </c>
      <c r="AD2104" s="9">
        <f t="shared" si="294"/>
        <v>50402.210000000006</v>
      </c>
    </row>
    <row r="2105" spans="1:30" x14ac:dyDescent="0.3">
      <c r="A2105" s="8" t="s">
        <v>30</v>
      </c>
      <c r="B2105" s="8" t="s">
        <v>4000</v>
      </c>
      <c r="C2105" s="8">
        <v>1600</v>
      </c>
      <c r="D2105" s="8">
        <v>160001938</v>
      </c>
      <c r="E2105" s="8">
        <v>0</v>
      </c>
      <c r="F2105" s="8" t="s">
        <v>4232</v>
      </c>
      <c r="G2105" s="8" t="s">
        <v>4233</v>
      </c>
      <c r="H2105" s="8" t="s">
        <v>34</v>
      </c>
      <c r="I2105" s="8">
        <v>1</v>
      </c>
      <c r="J2105" s="8">
        <v>15</v>
      </c>
      <c r="K2105" s="8">
        <v>0</v>
      </c>
      <c r="L2105" s="8" t="s">
        <v>553</v>
      </c>
      <c r="M2105" s="8" t="s">
        <v>3286</v>
      </c>
      <c r="N2105" s="8"/>
      <c r="O2105" s="8" t="s">
        <v>38</v>
      </c>
      <c r="P2105" s="9">
        <v>172317.16</v>
      </c>
      <c r="Q2105" s="9">
        <v>0</v>
      </c>
      <c r="R2105" s="9">
        <v>0</v>
      </c>
      <c r="S2105" s="9">
        <v>0</v>
      </c>
      <c r="T2105" s="9">
        <f t="shared" si="292"/>
        <v>172317.16</v>
      </c>
      <c r="U2105" s="9">
        <v>-37493</v>
      </c>
      <c r="V2105" s="9">
        <v>-8223</v>
      </c>
      <c r="W2105" s="9">
        <v>0</v>
      </c>
      <c r="X2105" s="9">
        <v>-8223</v>
      </c>
      <c r="Y2105" s="9">
        <v>0</v>
      </c>
      <c r="Z2105" s="9">
        <v>0</v>
      </c>
      <c r="AA2105" s="9">
        <f t="shared" si="295"/>
        <v>-45716</v>
      </c>
      <c r="AB2105" s="9">
        <v>0</v>
      </c>
      <c r="AC2105" s="9">
        <f t="shared" si="293"/>
        <v>134824.16</v>
      </c>
      <c r="AD2105" s="9">
        <f t="shared" si="294"/>
        <v>126601.16</v>
      </c>
    </row>
    <row r="2106" spans="1:30" x14ac:dyDescent="0.3">
      <c r="A2106" s="8" t="s">
        <v>30</v>
      </c>
      <c r="B2106" s="8" t="s">
        <v>4000</v>
      </c>
      <c r="C2106" s="8">
        <v>1600</v>
      </c>
      <c r="D2106" s="8">
        <v>160002172</v>
      </c>
      <c r="E2106" s="8">
        <v>0</v>
      </c>
      <c r="F2106" s="8" t="s">
        <v>4234</v>
      </c>
      <c r="G2106" s="8" t="s">
        <v>4235</v>
      </c>
      <c r="H2106" s="8" t="s">
        <v>34</v>
      </c>
      <c r="I2106" s="8">
        <v>1</v>
      </c>
      <c r="J2106" s="8">
        <v>15</v>
      </c>
      <c r="K2106" s="8">
        <v>0</v>
      </c>
      <c r="L2106" s="8" t="s">
        <v>537</v>
      </c>
      <c r="M2106" s="8" t="s">
        <v>4236</v>
      </c>
      <c r="N2106" s="8"/>
      <c r="O2106" s="8" t="s">
        <v>38</v>
      </c>
      <c r="P2106" s="9">
        <v>12450</v>
      </c>
      <c r="Q2106" s="9">
        <v>0</v>
      </c>
      <c r="R2106" s="9">
        <v>0</v>
      </c>
      <c r="S2106" s="9">
        <v>0</v>
      </c>
      <c r="T2106" s="9">
        <f t="shared" si="292"/>
        <v>12450</v>
      </c>
      <c r="U2106" s="9">
        <v>-2521</v>
      </c>
      <c r="V2106" s="9">
        <v>-594</v>
      </c>
      <c r="W2106" s="9">
        <v>0</v>
      </c>
      <c r="X2106" s="9">
        <v>-594</v>
      </c>
      <c r="Y2106" s="9">
        <v>0</v>
      </c>
      <c r="Z2106" s="9">
        <v>0</v>
      </c>
      <c r="AA2106" s="9">
        <f t="shared" si="295"/>
        <v>-3115</v>
      </c>
      <c r="AB2106" s="9">
        <v>0</v>
      </c>
      <c r="AC2106" s="9">
        <f t="shared" si="293"/>
        <v>9929</v>
      </c>
      <c r="AD2106" s="9">
        <f t="shared" si="294"/>
        <v>9335</v>
      </c>
    </row>
    <row r="2107" spans="1:30" x14ac:dyDescent="0.3">
      <c r="A2107" s="13" t="s">
        <v>30</v>
      </c>
      <c r="B2107" s="13" t="s">
        <v>4000</v>
      </c>
      <c r="C2107" s="8">
        <v>1600</v>
      </c>
      <c r="D2107" s="8">
        <v>160003485</v>
      </c>
      <c r="E2107" s="8">
        <v>0</v>
      </c>
      <c r="F2107" s="8" t="s">
        <v>4237</v>
      </c>
      <c r="G2107" s="8" t="s">
        <v>4238</v>
      </c>
      <c r="H2107" s="8" t="s">
        <v>34</v>
      </c>
      <c r="I2107" s="8">
        <v>1</v>
      </c>
      <c r="J2107" s="8">
        <v>2</v>
      </c>
      <c r="K2107" s="8">
        <v>0</v>
      </c>
      <c r="L2107" s="8" t="s">
        <v>3496</v>
      </c>
      <c r="M2107" s="8" t="s">
        <v>4239</v>
      </c>
      <c r="N2107" s="8"/>
      <c r="O2107" s="8" t="s">
        <v>38</v>
      </c>
      <c r="P2107" s="9">
        <v>15000</v>
      </c>
      <c r="Q2107" s="9">
        <v>0</v>
      </c>
      <c r="R2107" s="9">
        <f>-P2107</f>
        <v>-15000</v>
      </c>
      <c r="S2107" s="9">
        <v>0</v>
      </c>
      <c r="T2107" s="9">
        <f t="shared" si="292"/>
        <v>0</v>
      </c>
      <c r="U2107" s="9">
        <v>-6754</v>
      </c>
      <c r="V2107" s="9">
        <v>-5368</v>
      </c>
      <c r="W2107" s="9">
        <v>0</v>
      </c>
      <c r="X2107" s="9">
        <v>-5368</v>
      </c>
      <c r="Y2107" s="9">
        <f>-(U2107+X2107+Z2107)</f>
        <v>12122</v>
      </c>
      <c r="Z2107" s="9">
        <v>0</v>
      </c>
      <c r="AA2107" s="9">
        <f>U2107+X2107+Y2107+Z2107</f>
        <v>0</v>
      </c>
      <c r="AB2107" s="9">
        <v>2878</v>
      </c>
      <c r="AC2107" s="9">
        <f t="shared" si="293"/>
        <v>8246</v>
      </c>
      <c r="AD2107" s="9">
        <f t="shared" si="294"/>
        <v>0</v>
      </c>
    </row>
    <row r="2108" spans="1:30" x14ac:dyDescent="0.3">
      <c r="A2108" s="8" t="s">
        <v>30</v>
      </c>
      <c r="B2108" s="8" t="s">
        <v>4000</v>
      </c>
      <c r="C2108" s="8">
        <v>1600</v>
      </c>
      <c r="D2108" s="8">
        <v>160003486</v>
      </c>
      <c r="E2108" s="8">
        <v>0</v>
      </c>
      <c r="F2108" s="8" t="s">
        <v>4240</v>
      </c>
      <c r="G2108" s="8" t="s">
        <v>4241</v>
      </c>
      <c r="H2108" s="8" t="s">
        <v>34</v>
      </c>
      <c r="I2108" s="8">
        <v>54</v>
      </c>
      <c r="J2108" s="8">
        <v>2</v>
      </c>
      <c r="K2108" s="8">
        <v>0</v>
      </c>
      <c r="L2108" s="8" t="s">
        <v>3496</v>
      </c>
      <c r="M2108" s="8" t="s">
        <v>4239</v>
      </c>
      <c r="N2108" s="8"/>
      <c r="O2108" s="8" t="s">
        <v>38</v>
      </c>
      <c r="P2108" s="9">
        <v>45900</v>
      </c>
      <c r="Q2108" s="9">
        <v>0</v>
      </c>
      <c r="R2108" s="9">
        <v>0</v>
      </c>
      <c r="S2108" s="9">
        <v>0</v>
      </c>
      <c r="T2108" s="9">
        <f t="shared" si="292"/>
        <v>45900</v>
      </c>
      <c r="U2108" s="9">
        <v>-20668</v>
      </c>
      <c r="V2108" s="9">
        <v>-16426</v>
      </c>
      <c r="W2108" s="9">
        <v>0</v>
      </c>
      <c r="X2108" s="9">
        <v>-16426</v>
      </c>
      <c r="Y2108" s="9">
        <v>0</v>
      </c>
      <c r="Z2108" s="9">
        <v>0</v>
      </c>
      <c r="AA2108" s="9">
        <f t="shared" si="295"/>
        <v>-37094</v>
      </c>
      <c r="AB2108" s="9">
        <v>0</v>
      </c>
      <c r="AC2108" s="9">
        <f t="shared" si="293"/>
        <v>25232</v>
      </c>
      <c r="AD2108" s="9">
        <f t="shared" si="294"/>
        <v>8806</v>
      </c>
    </row>
    <row r="2109" spans="1:30" x14ac:dyDescent="0.3">
      <c r="A2109" s="8" t="s">
        <v>30</v>
      </c>
      <c r="B2109" s="8" t="s">
        <v>4000</v>
      </c>
      <c r="C2109" s="8">
        <v>1600</v>
      </c>
      <c r="D2109" s="8">
        <v>160003592</v>
      </c>
      <c r="E2109" s="8">
        <v>0</v>
      </c>
      <c r="F2109" s="8" t="s">
        <v>4242</v>
      </c>
      <c r="G2109" s="8" t="s">
        <v>4243</v>
      </c>
      <c r="H2109" s="8" t="s">
        <v>34</v>
      </c>
      <c r="I2109" s="8">
        <v>3</v>
      </c>
      <c r="J2109" s="8">
        <v>15</v>
      </c>
      <c r="K2109" s="8">
        <v>0</v>
      </c>
      <c r="L2109" s="8" t="s">
        <v>2728</v>
      </c>
      <c r="M2109" s="8" t="s">
        <v>4244</v>
      </c>
      <c r="N2109" s="8"/>
      <c r="O2109" s="8" t="s">
        <v>38</v>
      </c>
      <c r="P2109" s="9">
        <v>565000</v>
      </c>
      <c r="Q2109" s="9">
        <v>0</v>
      </c>
      <c r="R2109" s="9">
        <v>0</v>
      </c>
      <c r="S2109" s="9">
        <v>0</v>
      </c>
      <c r="T2109" s="9">
        <f t="shared" si="292"/>
        <v>565000</v>
      </c>
      <c r="U2109" s="9">
        <v>-22744</v>
      </c>
      <c r="V2109" s="9">
        <v>-26960</v>
      </c>
      <c r="W2109" s="9">
        <v>0</v>
      </c>
      <c r="X2109" s="9">
        <v>-26960</v>
      </c>
      <c r="Y2109" s="9">
        <v>0</v>
      </c>
      <c r="Z2109" s="9">
        <v>0</v>
      </c>
      <c r="AA2109" s="9">
        <f t="shared" si="295"/>
        <v>-49704</v>
      </c>
      <c r="AB2109" s="9">
        <v>0</v>
      </c>
      <c r="AC2109" s="9">
        <f t="shared" si="293"/>
        <v>542256</v>
      </c>
      <c r="AD2109" s="9">
        <f t="shared" si="294"/>
        <v>515296</v>
      </c>
    </row>
    <row r="2110" spans="1:30" x14ac:dyDescent="0.3">
      <c r="A2110" s="8" t="s">
        <v>30</v>
      </c>
      <c r="B2110" s="8" t="s">
        <v>4000</v>
      </c>
      <c r="C2110" s="8">
        <v>1600</v>
      </c>
      <c r="D2110" s="8">
        <v>160003729</v>
      </c>
      <c r="E2110" s="8">
        <v>0</v>
      </c>
      <c r="F2110" s="8" t="s">
        <v>4245</v>
      </c>
      <c r="G2110" s="8" t="s">
        <v>4246</v>
      </c>
      <c r="H2110" s="8" t="s">
        <v>34</v>
      </c>
      <c r="I2110" s="8">
        <v>1</v>
      </c>
      <c r="J2110" s="8">
        <v>15</v>
      </c>
      <c r="K2110" s="8">
        <v>0</v>
      </c>
      <c r="L2110" s="8" t="s">
        <v>1130</v>
      </c>
      <c r="M2110" s="8" t="s">
        <v>4247</v>
      </c>
      <c r="N2110" s="8"/>
      <c r="O2110" s="8" t="s">
        <v>38</v>
      </c>
      <c r="P2110" s="9">
        <v>44483</v>
      </c>
      <c r="Q2110" s="9">
        <v>0</v>
      </c>
      <c r="R2110" s="9">
        <v>0</v>
      </c>
      <c r="S2110" s="9">
        <v>0</v>
      </c>
      <c r="T2110" s="9">
        <f t="shared" si="292"/>
        <v>44483</v>
      </c>
      <c r="U2110" s="9">
        <v>-1590</v>
      </c>
      <c r="V2110" s="9">
        <v>-2123</v>
      </c>
      <c r="W2110" s="9">
        <v>0</v>
      </c>
      <c r="X2110" s="9">
        <v>-2123</v>
      </c>
      <c r="Y2110" s="9">
        <v>0</v>
      </c>
      <c r="Z2110" s="9">
        <v>0</v>
      </c>
      <c r="AA2110" s="9">
        <f t="shared" si="295"/>
        <v>-3713</v>
      </c>
      <c r="AB2110" s="9">
        <v>0</v>
      </c>
      <c r="AC2110" s="9">
        <f t="shared" si="293"/>
        <v>42893</v>
      </c>
      <c r="AD2110" s="9">
        <f t="shared" si="294"/>
        <v>40770</v>
      </c>
    </row>
    <row r="2111" spans="1:30" x14ac:dyDescent="0.3">
      <c r="A2111" s="8" t="s">
        <v>30</v>
      </c>
      <c r="B2111" s="8" t="s">
        <v>4000</v>
      </c>
      <c r="C2111" s="8">
        <v>1600</v>
      </c>
      <c r="D2111" s="8">
        <v>160003747</v>
      </c>
      <c r="E2111" s="8">
        <v>0</v>
      </c>
      <c r="F2111" s="8" t="s">
        <v>4248</v>
      </c>
      <c r="G2111" s="8" t="s">
        <v>4249</v>
      </c>
      <c r="H2111" s="8" t="s">
        <v>34</v>
      </c>
      <c r="I2111" s="8">
        <v>1</v>
      </c>
      <c r="J2111" s="8">
        <v>2</v>
      </c>
      <c r="K2111" s="8">
        <v>0</v>
      </c>
      <c r="L2111" s="8" t="s">
        <v>366</v>
      </c>
      <c r="M2111" s="8" t="s">
        <v>4250</v>
      </c>
      <c r="N2111" s="8"/>
      <c r="O2111" s="8" t="s">
        <v>38</v>
      </c>
      <c r="P2111" s="9">
        <v>11642.37</v>
      </c>
      <c r="Q2111" s="9">
        <v>0</v>
      </c>
      <c r="R2111" s="9">
        <v>0</v>
      </c>
      <c r="S2111" s="9">
        <v>0</v>
      </c>
      <c r="T2111" s="9">
        <f t="shared" si="292"/>
        <v>11642.37</v>
      </c>
      <c r="U2111" s="9">
        <v>-2045</v>
      </c>
      <c r="V2111" s="9">
        <v>-4167</v>
      </c>
      <c r="W2111" s="9">
        <v>0</v>
      </c>
      <c r="X2111" s="9">
        <v>-4167</v>
      </c>
      <c r="Y2111" s="9">
        <v>0</v>
      </c>
      <c r="Z2111" s="9">
        <v>0</v>
      </c>
      <c r="AA2111" s="9">
        <f t="shared" si="295"/>
        <v>-6212</v>
      </c>
      <c r="AB2111" s="9">
        <v>0</v>
      </c>
      <c r="AC2111" s="9">
        <f t="shared" si="293"/>
        <v>9597.3700000000008</v>
      </c>
      <c r="AD2111" s="9">
        <f t="shared" si="294"/>
        <v>5430.3700000000008</v>
      </c>
    </row>
    <row r="2112" spans="1:30" x14ac:dyDescent="0.3">
      <c r="A2112" s="8" t="s">
        <v>30</v>
      </c>
      <c r="B2112" s="8" t="s">
        <v>4000</v>
      </c>
      <c r="C2112" s="8">
        <v>1600</v>
      </c>
      <c r="D2112" s="8">
        <v>160003754</v>
      </c>
      <c r="E2112" s="8">
        <v>0</v>
      </c>
      <c r="F2112" s="8" t="s">
        <v>4251</v>
      </c>
      <c r="G2112" s="8" t="s">
        <v>4252</v>
      </c>
      <c r="H2112" s="8" t="s">
        <v>34</v>
      </c>
      <c r="I2112" s="8">
        <v>1</v>
      </c>
      <c r="J2112" s="8">
        <v>3</v>
      </c>
      <c r="K2112" s="8">
        <v>0</v>
      </c>
      <c r="L2112" s="8" t="s">
        <v>1165</v>
      </c>
      <c r="M2112" s="8" t="s">
        <v>366</v>
      </c>
      <c r="N2112" s="8"/>
      <c r="O2112" s="8" t="s">
        <v>38</v>
      </c>
      <c r="P2112" s="9">
        <v>80800</v>
      </c>
      <c r="Q2112" s="9">
        <v>0</v>
      </c>
      <c r="R2112" s="9">
        <v>0</v>
      </c>
      <c r="S2112" s="9">
        <v>0</v>
      </c>
      <c r="T2112" s="9">
        <f t="shared" si="292"/>
        <v>80800</v>
      </c>
      <c r="U2112" s="9">
        <v>-8552</v>
      </c>
      <c r="V2112" s="9">
        <v>-19278</v>
      </c>
      <c r="W2112" s="9">
        <v>0</v>
      </c>
      <c r="X2112" s="9">
        <v>-19278</v>
      </c>
      <c r="Y2112" s="9">
        <v>0</v>
      </c>
      <c r="Z2112" s="9">
        <v>0</v>
      </c>
      <c r="AA2112" s="9">
        <f t="shared" si="295"/>
        <v>-27830</v>
      </c>
      <c r="AB2112" s="9">
        <v>0</v>
      </c>
      <c r="AC2112" s="9">
        <f t="shared" si="293"/>
        <v>72248</v>
      </c>
      <c r="AD2112" s="9">
        <f t="shared" si="294"/>
        <v>52970</v>
      </c>
    </row>
    <row r="2113" spans="1:30" x14ac:dyDescent="0.3">
      <c r="A2113" s="8" t="s">
        <v>30</v>
      </c>
      <c r="B2113" s="8" t="s">
        <v>4000</v>
      </c>
      <c r="C2113" s="8">
        <v>1600</v>
      </c>
      <c r="D2113" s="8">
        <v>160003755</v>
      </c>
      <c r="E2113" s="8">
        <v>0</v>
      </c>
      <c r="F2113" s="8" t="s">
        <v>4253</v>
      </c>
      <c r="G2113" s="8" t="s">
        <v>4254</v>
      </c>
      <c r="H2113" s="8" t="s">
        <v>34</v>
      </c>
      <c r="I2113" s="8">
        <v>1</v>
      </c>
      <c r="J2113" s="8">
        <v>3</v>
      </c>
      <c r="K2113" s="8">
        <v>0</v>
      </c>
      <c r="L2113" s="8" t="s">
        <v>1165</v>
      </c>
      <c r="M2113" s="8" t="s">
        <v>366</v>
      </c>
      <c r="N2113" s="8"/>
      <c r="O2113" s="8" t="s">
        <v>38</v>
      </c>
      <c r="P2113" s="9">
        <v>59500</v>
      </c>
      <c r="Q2113" s="9">
        <v>0</v>
      </c>
      <c r="R2113" s="9">
        <v>0</v>
      </c>
      <c r="S2113" s="9">
        <v>0</v>
      </c>
      <c r="T2113" s="9">
        <f t="shared" si="292"/>
        <v>59500</v>
      </c>
      <c r="U2113" s="9">
        <v>-6298</v>
      </c>
      <c r="V2113" s="9">
        <v>-14196</v>
      </c>
      <c r="W2113" s="9">
        <v>0</v>
      </c>
      <c r="X2113" s="9">
        <v>-14196</v>
      </c>
      <c r="Y2113" s="9">
        <v>0</v>
      </c>
      <c r="Z2113" s="9">
        <v>0</v>
      </c>
      <c r="AA2113" s="9">
        <f t="shared" si="295"/>
        <v>-20494</v>
      </c>
      <c r="AB2113" s="9">
        <v>0</v>
      </c>
      <c r="AC2113" s="9">
        <f t="shared" si="293"/>
        <v>53202</v>
      </c>
      <c r="AD2113" s="9">
        <f t="shared" si="294"/>
        <v>39006</v>
      </c>
    </row>
    <row r="2114" spans="1:30" x14ac:dyDescent="0.3">
      <c r="A2114" s="8" t="s">
        <v>30</v>
      </c>
      <c r="B2114" s="8" t="s">
        <v>4000</v>
      </c>
      <c r="C2114" s="8">
        <v>1700</v>
      </c>
      <c r="D2114" s="8">
        <v>170000063</v>
      </c>
      <c r="E2114" s="8">
        <v>0</v>
      </c>
      <c r="F2114" s="8" t="s">
        <v>4255</v>
      </c>
      <c r="G2114" s="8" t="s">
        <v>4256</v>
      </c>
      <c r="H2114" s="8" t="s">
        <v>1863</v>
      </c>
      <c r="I2114" s="8">
        <v>1</v>
      </c>
      <c r="J2114" s="8">
        <v>5</v>
      </c>
      <c r="K2114" s="8">
        <v>0</v>
      </c>
      <c r="L2114" s="8" t="s">
        <v>373</v>
      </c>
      <c r="M2114" s="8" t="s">
        <v>4022</v>
      </c>
      <c r="N2114" s="8"/>
      <c r="O2114" s="8" t="s">
        <v>38</v>
      </c>
      <c r="P2114" s="9">
        <v>103500</v>
      </c>
      <c r="Q2114" s="9">
        <v>0</v>
      </c>
      <c r="R2114" s="9">
        <v>0</v>
      </c>
      <c r="S2114" s="9">
        <v>0</v>
      </c>
      <c r="T2114" s="9">
        <f t="shared" si="292"/>
        <v>103500</v>
      </c>
      <c r="U2114" s="9">
        <v>-4849</v>
      </c>
      <c r="V2114" s="9">
        <v>-14816</v>
      </c>
      <c r="W2114" s="9">
        <v>0</v>
      </c>
      <c r="X2114" s="9">
        <v>-14816</v>
      </c>
      <c r="Y2114" s="9">
        <v>0</v>
      </c>
      <c r="Z2114" s="9">
        <v>0</v>
      </c>
      <c r="AA2114" s="9">
        <f t="shared" si="295"/>
        <v>-19665</v>
      </c>
      <c r="AB2114" s="9">
        <v>0</v>
      </c>
      <c r="AC2114" s="9">
        <f t="shared" si="293"/>
        <v>98651</v>
      </c>
      <c r="AD2114" s="9">
        <f t="shared" si="294"/>
        <v>83835</v>
      </c>
    </row>
    <row r="2115" spans="1:30" x14ac:dyDescent="0.3">
      <c r="A2115" s="8" t="s">
        <v>30</v>
      </c>
      <c r="B2115" s="8" t="s">
        <v>4000</v>
      </c>
      <c r="C2115" s="8">
        <v>1700</v>
      </c>
      <c r="D2115" s="8">
        <v>170000064</v>
      </c>
      <c r="E2115" s="8">
        <v>0</v>
      </c>
      <c r="F2115" s="8" t="s">
        <v>4257</v>
      </c>
      <c r="G2115" s="8" t="s">
        <v>4258</v>
      </c>
      <c r="H2115" s="8" t="s">
        <v>1863</v>
      </c>
      <c r="I2115" s="8">
        <v>1</v>
      </c>
      <c r="J2115" s="8">
        <v>5</v>
      </c>
      <c r="K2115" s="8">
        <v>0</v>
      </c>
      <c r="L2115" s="8" t="s">
        <v>373</v>
      </c>
      <c r="M2115" s="8" t="s">
        <v>4022</v>
      </c>
      <c r="N2115" s="8"/>
      <c r="O2115" s="8" t="s">
        <v>38</v>
      </c>
      <c r="P2115" s="9">
        <v>5175</v>
      </c>
      <c r="Q2115" s="9">
        <v>0</v>
      </c>
      <c r="R2115" s="9">
        <v>0</v>
      </c>
      <c r="S2115" s="9">
        <v>0</v>
      </c>
      <c r="T2115" s="9">
        <f t="shared" si="292"/>
        <v>5175</v>
      </c>
      <c r="U2115" s="9">
        <v>-242</v>
      </c>
      <c r="V2115" s="9">
        <v>-741</v>
      </c>
      <c r="W2115" s="9">
        <v>0</v>
      </c>
      <c r="X2115" s="9">
        <v>-741</v>
      </c>
      <c r="Y2115" s="9">
        <v>0</v>
      </c>
      <c r="Z2115" s="9">
        <v>0</v>
      </c>
      <c r="AA2115" s="9">
        <f t="shared" si="295"/>
        <v>-983</v>
      </c>
      <c r="AB2115" s="9">
        <v>0</v>
      </c>
      <c r="AC2115" s="9">
        <f t="shared" si="293"/>
        <v>4933</v>
      </c>
      <c r="AD2115" s="9">
        <f t="shared" si="294"/>
        <v>4192</v>
      </c>
    </row>
    <row r="2116" spans="1:30" x14ac:dyDescent="0.3">
      <c r="A2116" s="13" t="s">
        <v>30</v>
      </c>
      <c r="B2116" s="13" t="s">
        <v>4000</v>
      </c>
      <c r="C2116" s="8">
        <v>1800</v>
      </c>
      <c r="D2116" s="8">
        <v>180000310</v>
      </c>
      <c r="E2116" s="8">
        <v>0</v>
      </c>
      <c r="F2116" s="8" t="s">
        <v>4259</v>
      </c>
      <c r="G2116" s="8" t="s">
        <v>4260</v>
      </c>
      <c r="H2116" s="8" t="s">
        <v>51</v>
      </c>
      <c r="I2116" s="8">
        <v>2</v>
      </c>
      <c r="J2116" s="8">
        <v>4</v>
      </c>
      <c r="K2116" s="8">
        <v>8</v>
      </c>
      <c r="L2116" s="8" t="s">
        <v>4261</v>
      </c>
      <c r="M2116" s="8" t="s">
        <v>53</v>
      </c>
      <c r="N2116" s="8"/>
      <c r="O2116" s="8" t="s">
        <v>38</v>
      </c>
      <c r="P2116" s="9">
        <v>7807</v>
      </c>
      <c r="Q2116" s="9">
        <v>0</v>
      </c>
      <c r="R2116" s="9">
        <f>-P2116</f>
        <v>-7807</v>
      </c>
      <c r="S2116" s="9">
        <v>0</v>
      </c>
      <c r="T2116" s="9">
        <f t="shared" si="292"/>
        <v>0</v>
      </c>
      <c r="U2116" s="9">
        <v>-7416.65</v>
      </c>
      <c r="V2116" s="9">
        <v>0</v>
      </c>
      <c r="W2116" s="9">
        <v>0</v>
      </c>
      <c r="X2116" s="9">
        <v>0</v>
      </c>
      <c r="Y2116" s="9">
        <f>-(U2116+X2116+Z2116)</f>
        <v>7416.65</v>
      </c>
      <c r="Z2116" s="9">
        <v>0</v>
      </c>
      <c r="AA2116" s="9">
        <f>U2116+X2116+Y2116+Z2116</f>
        <v>0</v>
      </c>
      <c r="AB2116" s="9">
        <v>390.35000000000036</v>
      </c>
      <c r="AC2116" s="9">
        <f t="shared" si="293"/>
        <v>390.35000000000036</v>
      </c>
      <c r="AD2116" s="9">
        <f t="shared" si="294"/>
        <v>0</v>
      </c>
    </row>
    <row r="2117" spans="1:30" x14ac:dyDescent="0.3">
      <c r="A2117" s="8" t="s">
        <v>30</v>
      </c>
      <c r="B2117" s="8" t="s">
        <v>4000</v>
      </c>
      <c r="C2117" s="8">
        <v>2000</v>
      </c>
      <c r="D2117" s="8">
        <v>200000403</v>
      </c>
      <c r="E2117" s="8">
        <v>0</v>
      </c>
      <c r="F2117" s="8" t="s">
        <v>4262</v>
      </c>
      <c r="G2117" s="8" t="s">
        <v>790</v>
      </c>
      <c r="H2117" s="8" t="s">
        <v>235</v>
      </c>
      <c r="I2117" s="8">
        <v>30</v>
      </c>
      <c r="J2117" s="8">
        <v>8</v>
      </c>
      <c r="K2117" s="8">
        <v>9</v>
      </c>
      <c r="L2117" s="8" t="s">
        <v>4003</v>
      </c>
      <c r="M2117" s="8" t="s">
        <v>53</v>
      </c>
      <c r="N2117" s="8"/>
      <c r="O2117" s="8" t="s">
        <v>38</v>
      </c>
      <c r="P2117" s="9">
        <v>38471.11</v>
      </c>
      <c r="Q2117" s="9">
        <v>0</v>
      </c>
      <c r="R2117" s="9">
        <v>0</v>
      </c>
      <c r="S2117" s="9">
        <v>0</v>
      </c>
      <c r="T2117" s="9">
        <f t="shared" ref="T2117:T2180" si="296">P2117+Q2117+R2117+S2117</f>
        <v>38471.11</v>
      </c>
      <c r="U2117" s="9">
        <v>-22831.73</v>
      </c>
      <c r="V2117" s="9">
        <v>-2743</v>
      </c>
      <c r="W2117" s="9">
        <v>0</v>
      </c>
      <c r="X2117" s="9">
        <v>-2743</v>
      </c>
      <c r="Y2117" s="9">
        <v>0</v>
      </c>
      <c r="Z2117" s="9">
        <v>0</v>
      </c>
      <c r="AA2117" s="9">
        <f t="shared" si="295"/>
        <v>-25574.73</v>
      </c>
      <c r="AB2117" s="9">
        <v>0</v>
      </c>
      <c r="AC2117" s="9">
        <f t="shared" ref="AC2117:AC2180" si="297">P2117+U2117</f>
        <v>15639.380000000001</v>
      </c>
      <c r="AD2117" s="9">
        <f t="shared" ref="AD2117:AD2180" si="298">T2117+AA2117</f>
        <v>12896.380000000001</v>
      </c>
    </row>
    <row r="2118" spans="1:30" x14ac:dyDescent="0.3">
      <c r="A2118" s="8" t="s">
        <v>30</v>
      </c>
      <c r="B2118" s="8" t="s">
        <v>4000</v>
      </c>
      <c r="C2118" s="8">
        <v>2000</v>
      </c>
      <c r="D2118" s="8">
        <v>200000404</v>
      </c>
      <c r="E2118" s="8">
        <v>0</v>
      </c>
      <c r="F2118" s="8" t="s">
        <v>4263</v>
      </c>
      <c r="G2118" s="8" t="s">
        <v>4264</v>
      </c>
      <c r="H2118" s="8" t="s">
        <v>235</v>
      </c>
      <c r="I2118" s="8">
        <v>6</v>
      </c>
      <c r="J2118" s="8">
        <v>8</v>
      </c>
      <c r="K2118" s="8">
        <v>9</v>
      </c>
      <c r="L2118" s="8" t="s">
        <v>4003</v>
      </c>
      <c r="M2118" s="8" t="s">
        <v>53</v>
      </c>
      <c r="N2118" s="8"/>
      <c r="O2118" s="8" t="s">
        <v>38</v>
      </c>
      <c r="P2118" s="9">
        <v>114052.2</v>
      </c>
      <c r="Q2118" s="9">
        <v>0</v>
      </c>
      <c r="R2118" s="9">
        <v>0</v>
      </c>
      <c r="S2118" s="9">
        <v>0</v>
      </c>
      <c r="T2118" s="9">
        <f t="shared" si="296"/>
        <v>114052.2</v>
      </c>
      <c r="U2118" s="9">
        <v>-67686.429999999993</v>
      </c>
      <c r="V2118" s="9">
        <v>-8133</v>
      </c>
      <c r="W2118" s="9">
        <v>0</v>
      </c>
      <c r="X2118" s="9">
        <v>-8133</v>
      </c>
      <c r="Y2118" s="9">
        <v>0</v>
      </c>
      <c r="Z2118" s="9">
        <v>0</v>
      </c>
      <c r="AA2118" s="9">
        <f t="shared" si="295"/>
        <v>-75819.429999999993</v>
      </c>
      <c r="AB2118" s="9">
        <v>0</v>
      </c>
      <c r="AC2118" s="9">
        <f t="shared" si="297"/>
        <v>46365.770000000004</v>
      </c>
      <c r="AD2118" s="9">
        <f t="shared" si="298"/>
        <v>38232.770000000004</v>
      </c>
    </row>
    <row r="2119" spans="1:30" x14ac:dyDescent="0.3">
      <c r="A2119" s="8" t="s">
        <v>30</v>
      </c>
      <c r="B2119" s="8" t="s">
        <v>4000</v>
      </c>
      <c r="C2119" s="8">
        <v>2000</v>
      </c>
      <c r="D2119" s="8">
        <v>200000405</v>
      </c>
      <c r="E2119" s="8">
        <v>0</v>
      </c>
      <c r="F2119" s="8" t="s">
        <v>4265</v>
      </c>
      <c r="G2119" s="8" t="s">
        <v>3629</v>
      </c>
      <c r="H2119" s="8" t="s">
        <v>235</v>
      </c>
      <c r="I2119" s="8">
        <v>6</v>
      </c>
      <c r="J2119" s="8">
        <v>8</v>
      </c>
      <c r="K2119" s="8">
        <v>9</v>
      </c>
      <c r="L2119" s="8" t="s">
        <v>4003</v>
      </c>
      <c r="M2119" s="8" t="s">
        <v>53</v>
      </c>
      <c r="N2119" s="8"/>
      <c r="O2119" s="8" t="s">
        <v>38</v>
      </c>
      <c r="P2119" s="9">
        <v>19959.89</v>
      </c>
      <c r="Q2119" s="9">
        <v>0</v>
      </c>
      <c r="R2119" s="9">
        <v>0</v>
      </c>
      <c r="S2119" s="9">
        <v>0</v>
      </c>
      <c r="T2119" s="9">
        <f t="shared" si="296"/>
        <v>19959.89</v>
      </c>
      <c r="U2119" s="9">
        <v>-11846.42</v>
      </c>
      <c r="V2119" s="9">
        <v>-1423</v>
      </c>
      <c r="W2119" s="9">
        <v>0</v>
      </c>
      <c r="X2119" s="9">
        <v>-1423</v>
      </c>
      <c r="Y2119" s="9">
        <v>0</v>
      </c>
      <c r="Z2119" s="9">
        <v>0</v>
      </c>
      <c r="AA2119" s="9">
        <f t="shared" si="295"/>
        <v>-13269.42</v>
      </c>
      <c r="AB2119" s="9">
        <v>0</v>
      </c>
      <c r="AC2119" s="9">
        <f t="shared" si="297"/>
        <v>8113.4699999999993</v>
      </c>
      <c r="AD2119" s="9">
        <f t="shared" si="298"/>
        <v>6690.4699999999993</v>
      </c>
    </row>
    <row r="2120" spans="1:30" x14ac:dyDescent="0.3">
      <c r="A2120" s="8" t="s">
        <v>30</v>
      </c>
      <c r="B2120" s="8" t="s">
        <v>4000</v>
      </c>
      <c r="C2120" s="8">
        <v>2000</v>
      </c>
      <c r="D2120" s="8">
        <v>200000406</v>
      </c>
      <c r="E2120" s="8">
        <v>0</v>
      </c>
      <c r="F2120" s="8" t="s">
        <v>4266</v>
      </c>
      <c r="G2120" s="8" t="s">
        <v>824</v>
      </c>
      <c r="H2120" s="8" t="s">
        <v>235</v>
      </c>
      <c r="I2120" s="8">
        <v>4</v>
      </c>
      <c r="J2120" s="8">
        <v>8</v>
      </c>
      <c r="K2120" s="8">
        <v>9</v>
      </c>
      <c r="L2120" s="8" t="s">
        <v>4003</v>
      </c>
      <c r="M2120" s="8" t="s">
        <v>53</v>
      </c>
      <c r="N2120" s="8"/>
      <c r="O2120" s="8" t="s">
        <v>38</v>
      </c>
      <c r="P2120" s="9">
        <v>76034.8</v>
      </c>
      <c r="Q2120" s="9">
        <v>0</v>
      </c>
      <c r="R2120" s="9">
        <v>0</v>
      </c>
      <c r="S2120" s="9">
        <v>0</v>
      </c>
      <c r="T2120" s="9">
        <f t="shared" si="296"/>
        <v>76034.8</v>
      </c>
      <c r="U2120" s="9">
        <v>-45125.29</v>
      </c>
      <c r="V2120" s="9">
        <v>-5422</v>
      </c>
      <c r="W2120" s="9">
        <v>0</v>
      </c>
      <c r="X2120" s="9">
        <v>-5422</v>
      </c>
      <c r="Y2120" s="9">
        <v>0</v>
      </c>
      <c r="Z2120" s="9">
        <v>0</v>
      </c>
      <c r="AA2120" s="9">
        <f t="shared" si="295"/>
        <v>-50547.29</v>
      </c>
      <c r="AB2120" s="9">
        <v>0</v>
      </c>
      <c r="AC2120" s="9">
        <f t="shared" si="297"/>
        <v>30909.510000000002</v>
      </c>
      <c r="AD2120" s="9">
        <f t="shared" si="298"/>
        <v>25487.510000000002</v>
      </c>
    </row>
    <row r="2121" spans="1:30" x14ac:dyDescent="0.3">
      <c r="A2121" s="8" t="s">
        <v>30</v>
      </c>
      <c r="B2121" s="8" t="s">
        <v>4000</v>
      </c>
      <c r="C2121" s="8">
        <v>2000</v>
      </c>
      <c r="D2121" s="8">
        <v>200000514</v>
      </c>
      <c r="E2121" s="8">
        <v>0</v>
      </c>
      <c r="F2121" s="8" t="s">
        <v>4267</v>
      </c>
      <c r="G2121" s="8" t="s">
        <v>3627</v>
      </c>
      <c r="H2121" s="8" t="s">
        <v>235</v>
      </c>
      <c r="I2121" s="8">
        <v>2</v>
      </c>
      <c r="J2121" s="8">
        <v>10</v>
      </c>
      <c r="K2121" s="8">
        <v>0</v>
      </c>
      <c r="L2121" s="8" t="s">
        <v>409</v>
      </c>
      <c r="M2121" s="8" t="s">
        <v>1043</v>
      </c>
      <c r="N2121" s="8"/>
      <c r="O2121" s="8" t="s">
        <v>38</v>
      </c>
      <c r="P2121" s="9">
        <v>9000</v>
      </c>
      <c r="Q2121" s="9">
        <v>0</v>
      </c>
      <c r="R2121" s="9">
        <v>0</v>
      </c>
      <c r="S2121" s="9">
        <v>0</v>
      </c>
      <c r="T2121" s="9">
        <f t="shared" si="296"/>
        <v>9000</v>
      </c>
      <c r="U2121" s="9">
        <v>-3959</v>
      </c>
      <c r="V2121" s="9">
        <v>-644</v>
      </c>
      <c r="W2121" s="9">
        <v>0</v>
      </c>
      <c r="X2121" s="9">
        <v>-644</v>
      </c>
      <c r="Y2121" s="9">
        <v>0</v>
      </c>
      <c r="Z2121" s="9">
        <v>0</v>
      </c>
      <c r="AA2121" s="9">
        <f t="shared" si="295"/>
        <v>-4603</v>
      </c>
      <c r="AB2121" s="9">
        <v>0</v>
      </c>
      <c r="AC2121" s="9">
        <f t="shared" si="297"/>
        <v>5041</v>
      </c>
      <c r="AD2121" s="9">
        <f t="shared" si="298"/>
        <v>4397</v>
      </c>
    </row>
    <row r="2122" spans="1:30" x14ac:dyDescent="0.3">
      <c r="A2122" s="8" t="s">
        <v>30</v>
      </c>
      <c r="B2122" s="8" t="s">
        <v>4000</v>
      </c>
      <c r="C2122" s="8">
        <v>2000</v>
      </c>
      <c r="D2122" s="8">
        <v>200000515</v>
      </c>
      <c r="E2122" s="8">
        <v>0</v>
      </c>
      <c r="F2122" s="8" t="s">
        <v>4268</v>
      </c>
      <c r="G2122" s="8" t="s">
        <v>3632</v>
      </c>
      <c r="H2122" s="8" t="s">
        <v>235</v>
      </c>
      <c r="I2122" s="8">
        <v>12</v>
      </c>
      <c r="J2122" s="8">
        <v>10</v>
      </c>
      <c r="K2122" s="8">
        <v>0</v>
      </c>
      <c r="L2122" s="8" t="s">
        <v>409</v>
      </c>
      <c r="M2122" s="8" t="s">
        <v>1043</v>
      </c>
      <c r="N2122" s="8"/>
      <c r="O2122" s="8" t="s">
        <v>38</v>
      </c>
      <c r="P2122" s="9">
        <v>8400</v>
      </c>
      <c r="Q2122" s="9">
        <v>0</v>
      </c>
      <c r="R2122" s="9">
        <v>0</v>
      </c>
      <c r="S2122" s="9">
        <v>0</v>
      </c>
      <c r="T2122" s="9">
        <f t="shared" si="296"/>
        <v>8400</v>
      </c>
      <c r="U2122" s="9">
        <v>-3695</v>
      </c>
      <c r="V2122" s="9">
        <v>-601</v>
      </c>
      <c r="W2122" s="9">
        <v>0</v>
      </c>
      <c r="X2122" s="9">
        <v>-601</v>
      </c>
      <c r="Y2122" s="9">
        <v>0</v>
      </c>
      <c r="Z2122" s="9">
        <v>0</v>
      </c>
      <c r="AA2122" s="9">
        <f t="shared" si="295"/>
        <v>-4296</v>
      </c>
      <c r="AB2122" s="9">
        <v>0</v>
      </c>
      <c r="AC2122" s="9">
        <f t="shared" si="297"/>
        <v>4705</v>
      </c>
      <c r="AD2122" s="9">
        <f t="shared" si="298"/>
        <v>4104</v>
      </c>
    </row>
    <row r="2123" spans="1:30" x14ac:dyDescent="0.3">
      <c r="A2123" s="8" t="s">
        <v>30</v>
      </c>
      <c r="B2123" s="8" t="s">
        <v>4000</v>
      </c>
      <c r="C2123" s="8">
        <v>2000</v>
      </c>
      <c r="D2123" s="8">
        <v>200000516</v>
      </c>
      <c r="E2123" s="8">
        <v>0</v>
      </c>
      <c r="F2123" s="8" t="s">
        <v>4269</v>
      </c>
      <c r="G2123" s="8" t="s">
        <v>3629</v>
      </c>
      <c r="H2123" s="8" t="s">
        <v>235</v>
      </c>
      <c r="I2123" s="8">
        <v>2</v>
      </c>
      <c r="J2123" s="8">
        <v>10</v>
      </c>
      <c r="K2123" s="8">
        <v>0</v>
      </c>
      <c r="L2123" s="8" t="s">
        <v>409</v>
      </c>
      <c r="M2123" s="8" t="s">
        <v>1043</v>
      </c>
      <c r="N2123" s="8"/>
      <c r="O2123" s="8" t="s">
        <v>38</v>
      </c>
      <c r="P2123" s="9">
        <v>18000</v>
      </c>
      <c r="Q2123" s="9">
        <v>0</v>
      </c>
      <c r="R2123" s="9">
        <v>0</v>
      </c>
      <c r="S2123" s="9">
        <v>0</v>
      </c>
      <c r="T2123" s="9">
        <f t="shared" si="296"/>
        <v>18000</v>
      </c>
      <c r="U2123" s="9">
        <v>-7918</v>
      </c>
      <c r="V2123" s="9">
        <v>-1288</v>
      </c>
      <c r="W2123" s="9">
        <v>0</v>
      </c>
      <c r="X2123" s="9">
        <v>-1288</v>
      </c>
      <c r="Y2123" s="9">
        <v>0</v>
      </c>
      <c r="Z2123" s="9">
        <v>0</v>
      </c>
      <c r="AA2123" s="9">
        <f t="shared" si="295"/>
        <v>-9206</v>
      </c>
      <c r="AB2123" s="9">
        <v>0</v>
      </c>
      <c r="AC2123" s="9">
        <f t="shared" si="297"/>
        <v>10082</v>
      </c>
      <c r="AD2123" s="9">
        <f t="shared" si="298"/>
        <v>8794</v>
      </c>
    </row>
    <row r="2124" spans="1:30" x14ac:dyDescent="0.3">
      <c r="A2124" s="8" t="s">
        <v>30</v>
      </c>
      <c r="B2124" s="8" t="s">
        <v>4000</v>
      </c>
      <c r="C2124" s="8">
        <v>2000</v>
      </c>
      <c r="D2124" s="8">
        <v>200000517</v>
      </c>
      <c r="E2124" s="8">
        <v>0</v>
      </c>
      <c r="F2124" s="8" t="s">
        <v>4270</v>
      </c>
      <c r="G2124" s="8" t="s">
        <v>3625</v>
      </c>
      <c r="H2124" s="8" t="s">
        <v>235</v>
      </c>
      <c r="I2124" s="8">
        <v>2</v>
      </c>
      <c r="J2124" s="8">
        <v>10</v>
      </c>
      <c r="K2124" s="8">
        <v>0</v>
      </c>
      <c r="L2124" s="8" t="s">
        <v>409</v>
      </c>
      <c r="M2124" s="8" t="s">
        <v>1043</v>
      </c>
      <c r="N2124" s="8"/>
      <c r="O2124" s="8" t="s">
        <v>38</v>
      </c>
      <c r="P2124" s="9">
        <v>29000</v>
      </c>
      <c r="Q2124" s="9">
        <v>0</v>
      </c>
      <c r="R2124" s="9">
        <v>0</v>
      </c>
      <c r="S2124" s="9">
        <v>0</v>
      </c>
      <c r="T2124" s="9">
        <f t="shared" si="296"/>
        <v>29000</v>
      </c>
      <c r="U2124" s="9">
        <v>-12756</v>
      </c>
      <c r="V2124" s="9">
        <v>-2076</v>
      </c>
      <c r="W2124" s="9">
        <v>0</v>
      </c>
      <c r="X2124" s="9">
        <v>-2076</v>
      </c>
      <c r="Y2124" s="9">
        <v>0</v>
      </c>
      <c r="Z2124" s="9">
        <v>0</v>
      </c>
      <c r="AA2124" s="9">
        <f t="shared" si="295"/>
        <v>-14832</v>
      </c>
      <c r="AB2124" s="9">
        <v>0</v>
      </c>
      <c r="AC2124" s="9">
        <f t="shared" si="297"/>
        <v>16244</v>
      </c>
      <c r="AD2124" s="9">
        <f t="shared" si="298"/>
        <v>14168</v>
      </c>
    </row>
    <row r="2125" spans="1:30" x14ac:dyDescent="0.3">
      <c r="A2125" s="8" t="s">
        <v>30</v>
      </c>
      <c r="B2125" s="8" t="s">
        <v>4000</v>
      </c>
      <c r="C2125" s="8">
        <v>2000</v>
      </c>
      <c r="D2125" s="8">
        <v>200001197</v>
      </c>
      <c r="E2125" s="8">
        <v>0</v>
      </c>
      <c r="F2125" s="8" t="s">
        <v>4271</v>
      </c>
      <c r="G2125" s="8" t="s">
        <v>3625</v>
      </c>
      <c r="H2125" s="8" t="s">
        <v>235</v>
      </c>
      <c r="I2125" s="8">
        <v>2</v>
      </c>
      <c r="J2125" s="8">
        <v>10</v>
      </c>
      <c r="K2125" s="8">
        <v>0</v>
      </c>
      <c r="L2125" s="8" t="s">
        <v>1059</v>
      </c>
      <c r="M2125" s="8" t="s">
        <v>4272</v>
      </c>
      <c r="N2125" s="8"/>
      <c r="O2125" s="8" t="s">
        <v>38</v>
      </c>
      <c r="P2125" s="9">
        <v>29000</v>
      </c>
      <c r="Q2125" s="9">
        <v>0</v>
      </c>
      <c r="R2125" s="9">
        <v>0</v>
      </c>
      <c r="S2125" s="9">
        <v>0</v>
      </c>
      <c r="T2125" s="9">
        <f t="shared" si="296"/>
        <v>29000</v>
      </c>
      <c r="U2125" s="9">
        <v>-11873</v>
      </c>
      <c r="V2125" s="9">
        <v>-2076</v>
      </c>
      <c r="W2125" s="9">
        <v>0</v>
      </c>
      <c r="X2125" s="9">
        <v>-2076</v>
      </c>
      <c r="Y2125" s="9">
        <v>0</v>
      </c>
      <c r="Z2125" s="9">
        <v>0</v>
      </c>
      <c r="AA2125" s="9">
        <f t="shared" si="295"/>
        <v>-13949</v>
      </c>
      <c r="AB2125" s="9">
        <v>0</v>
      </c>
      <c r="AC2125" s="9">
        <f t="shared" si="297"/>
        <v>17127</v>
      </c>
      <c r="AD2125" s="9">
        <f t="shared" si="298"/>
        <v>15051</v>
      </c>
    </row>
    <row r="2126" spans="1:30" x14ac:dyDescent="0.3">
      <c r="A2126" s="8" t="s">
        <v>30</v>
      </c>
      <c r="B2126" s="8" t="s">
        <v>4000</v>
      </c>
      <c r="C2126" s="8">
        <v>2000</v>
      </c>
      <c r="D2126" s="8">
        <v>200001198</v>
      </c>
      <c r="E2126" s="8">
        <v>0</v>
      </c>
      <c r="F2126" s="8" t="s">
        <v>4273</v>
      </c>
      <c r="G2126" s="8" t="s">
        <v>3627</v>
      </c>
      <c r="H2126" s="8" t="s">
        <v>235</v>
      </c>
      <c r="I2126" s="8">
        <v>2</v>
      </c>
      <c r="J2126" s="8">
        <v>10</v>
      </c>
      <c r="K2126" s="8">
        <v>0</v>
      </c>
      <c r="L2126" s="8" t="s">
        <v>1059</v>
      </c>
      <c r="M2126" s="8" t="s">
        <v>4272</v>
      </c>
      <c r="N2126" s="8"/>
      <c r="O2126" s="8" t="s">
        <v>38</v>
      </c>
      <c r="P2126" s="9">
        <v>18000</v>
      </c>
      <c r="Q2126" s="9">
        <v>0</v>
      </c>
      <c r="R2126" s="9">
        <v>0</v>
      </c>
      <c r="S2126" s="9">
        <v>0</v>
      </c>
      <c r="T2126" s="9">
        <f t="shared" si="296"/>
        <v>18000</v>
      </c>
      <c r="U2126" s="9">
        <v>-7369</v>
      </c>
      <c r="V2126" s="9">
        <v>-1288</v>
      </c>
      <c r="W2126" s="9">
        <v>0</v>
      </c>
      <c r="X2126" s="9">
        <v>-1288</v>
      </c>
      <c r="Y2126" s="9">
        <v>0</v>
      </c>
      <c r="Z2126" s="9">
        <v>0</v>
      </c>
      <c r="AA2126" s="9">
        <f t="shared" si="295"/>
        <v>-8657</v>
      </c>
      <c r="AB2126" s="9">
        <v>0</v>
      </c>
      <c r="AC2126" s="9">
        <f t="shared" si="297"/>
        <v>10631</v>
      </c>
      <c r="AD2126" s="9">
        <f t="shared" si="298"/>
        <v>9343</v>
      </c>
    </row>
    <row r="2127" spans="1:30" x14ac:dyDescent="0.3">
      <c r="A2127" s="8" t="s">
        <v>30</v>
      </c>
      <c r="B2127" s="8" t="s">
        <v>4000</v>
      </c>
      <c r="C2127" s="8">
        <v>2000</v>
      </c>
      <c r="D2127" s="8">
        <v>200001199</v>
      </c>
      <c r="E2127" s="8">
        <v>0</v>
      </c>
      <c r="F2127" s="8" t="s">
        <v>4274</v>
      </c>
      <c r="G2127" s="8" t="s">
        <v>3649</v>
      </c>
      <c r="H2127" s="8" t="s">
        <v>235</v>
      </c>
      <c r="I2127" s="8">
        <v>10</v>
      </c>
      <c r="J2127" s="8">
        <v>10</v>
      </c>
      <c r="K2127" s="8">
        <v>0</v>
      </c>
      <c r="L2127" s="8" t="s">
        <v>1059</v>
      </c>
      <c r="M2127" s="8" t="s">
        <v>4272</v>
      </c>
      <c r="N2127" s="8"/>
      <c r="O2127" s="8" t="s">
        <v>38</v>
      </c>
      <c r="P2127" s="9">
        <v>7000</v>
      </c>
      <c r="Q2127" s="9">
        <v>0</v>
      </c>
      <c r="R2127" s="9">
        <v>0</v>
      </c>
      <c r="S2127" s="9">
        <v>0</v>
      </c>
      <c r="T2127" s="9">
        <f t="shared" si="296"/>
        <v>7000</v>
      </c>
      <c r="U2127" s="9">
        <v>-2866</v>
      </c>
      <c r="V2127" s="9">
        <v>-501</v>
      </c>
      <c r="W2127" s="9">
        <v>0</v>
      </c>
      <c r="X2127" s="9">
        <v>-501</v>
      </c>
      <c r="Y2127" s="9">
        <v>0</v>
      </c>
      <c r="Z2127" s="9">
        <v>0</v>
      </c>
      <c r="AA2127" s="9">
        <f t="shared" si="295"/>
        <v>-3367</v>
      </c>
      <c r="AB2127" s="9">
        <v>0</v>
      </c>
      <c r="AC2127" s="9">
        <f t="shared" si="297"/>
        <v>4134</v>
      </c>
      <c r="AD2127" s="9">
        <f t="shared" si="298"/>
        <v>3633</v>
      </c>
    </row>
    <row r="2128" spans="1:30" x14ac:dyDescent="0.3">
      <c r="A2128" s="8" t="s">
        <v>30</v>
      </c>
      <c r="B2128" s="8" t="s">
        <v>4000</v>
      </c>
      <c r="C2128" s="8">
        <v>2000</v>
      </c>
      <c r="D2128" s="8">
        <v>200001216</v>
      </c>
      <c r="E2128" s="8">
        <v>0</v>
      </c>
      <c r="F2128" s="8" t="s">
        <v>4275</v>
      </c>
      <c r="G2128" s="8" t="s">
        <v>4276</v>
      </c>
      <c r="H2128" s="8" t="s">
        <v>235</v>
      </c>
      <c r="I2128" s="8">
        <v>1</v>
      </c>
      <c r="J2128" s="8">
        <v>10</v>
      </c>
      <c r="K2128" s="8">
        <v>0</v>
      </c>
      <c r="L2128" s="8" t="s">
        <v>416</v>
      </c>
      <c r="M2128" s="8" t="s">
        <v>4277</v>
      </c>
      <c r="N2128" s="8"/>
      <c r="O2128" s="8" t="s">
        <v>38</v>
      </c>
      <c r="P2128" s="9">
        <v>9000</v>
      </c>
      <c r="Q2128" s="9">
        <v>0</v>
      </c>
      <c r="R2128" s="9">
        <v>0</v>
      </c>
      <c r="S2128" s="9">
        <v>0</v>
      </c>
      <c r="T2128" s="9">
        <f t="shared" si="296"/>
        <v>9000</v>
      </c>
      <c r="U2128" s="9">
        <v>-3549</v>
      </c>
      <c r="V2128" s="9">
        <v>-644</v>
      </c>
      <c r="W2128" s="9">
        <v>0</v>
      </c>
      <c r="X2128" s="9">
        <v>-644</v>
      </c>
      <c r="Y2128" s="9">
        <v>0</v>
      </c>
      <c r="Z2128" s="9">
        <v>0</v>
      </c>
      <c r="AA2128" s="9">
        <f t="shared" si="295"/>
        <v>-4193</v>
      </c>
      <c r="AB2128" s="9">
        <v>0</v>
      </c>
      <c r="AC2128" s="9">
        <f t="shared" si="297"/>
        <v>5451</v>
      </c>
      <c r="AD2128" s="9">
        <f t="shared" si="298"/>
        <v>4807</v>
      </c>
    </row>
    <row r="2129" spans="1:30" x14ac:dyDescent="0.3">
      <c r="A2129" s="8" t="s">
        <v>30</v>
      </c>
      <c r="B2129" s="8" t="s">
        <v>4000</v>
      </c>
      <c r="C2129" s="8">
        <v>2000</v>
      </c>
      <c r="D2129" s="8">
        <v>200001248</v>
      </c>
      <c r="E2129" s="8">
        <v>0</v>
      </c>
      <c r="F2129" s="8" t="s">
        <v>4278</v>
      </c>
      <c r="G2129" s="8" t="s">
        <v>761</v>
      </c>
      <c r="H2129" s="8" t="s">
        <v>235</v>
      </c>
      <c r="I2129" s="8">
        <v>1</v>
      </c>
      <c r="J2129" s="8">
        <v>10</v>
      </c>
      <c r="K2129" s="8">
        <v>0</v>
      </c>
      <c r="L2129" s="8" t="s">
        <v>300</v>
      </c>
      <c r="M2129" s="8" t="s">
        <v>3655</v>
      </c>
      <c r="N2129" s="8"/>
      <c r="O2129" s="8" t="s">
        <v>38</v>
      </c>
      <c r="P2129" s="9">
        <v>374926.33</v>
      </c>
      <c r="Q2129" s="9">
        <v>0</v>
      </c>
      <c r="R2129" s="9">
        <v>0</v>
      </c>
      <c r="S2129" s="9">
        <v>0</v>
      </c>
      <c r="T2129" s="9">
        <f t="shared" si="296"/>
        <v>374926.33</v>
      </c>
      <c r="U2129" s="9">
        <v>-141984</v>
      </c>
      <c r="V2129" s="9">
        <v>-26835</v>
      </c>
      <c r="W2129" s="9">
        <v>0</v>
      </c>
      <c r="X2129" s="9">
        <v>-26835</v>
      </c>
      <c r="Y2129" s="9">
        <v>0</v>
      </c>
      <c r="Z2129" s="9">
        <v>0</v>
      </c>
      <c r="AA2129" s="9">
        <f t="shared" si="295"/>
        <v>-168819</v>
      </c>
      <c r="AB2129" s="9">
        <v>0</v>
      </c>
      <c r="AC2129" s="9">
        <f t="shared" si="297"/>
        <v>232942.33000000002</v>
      </c>
      <c r="AD2129" s="9">
        <f t="shared" si="298"/>
        <v>206107.33000000002</v>
      </c>
    </row>
    <row r="2130" spans="1:30" x14ac:dyDescent="0.3">
      <c r="A2130" s="8" t="s">
        <v>30</v>
      </c>
      <c r="B2130" s="8" t="s">
        <v>4000</v>
      </c>
      <c r="C2130" s="8">
        <v>2000</v>
      </c>
      <c r="D2130" s="8">
        <v>200001634</v>
      </c>
      <c r="E2130" s="8">
        <v>0</v>
      </c>
      <c r="F2130" s="8" t="s">
        <v>4279</v>
      </c>
      <c r="G2130" s="8" t="s">
        <v>3664</v>
      </c>
      <c r="H2130" s="8" t="s">
        <v>235</v>
      </c>
      <c r="I2130" s="8">
        <v>705</v>
      </c>
      <c r="J2130" s="8">
        <v>10</v>
      </c>
      <c r="K2130" s="8">
        <v>0</v>
      </c>
      <c r="L2130" s="8" t="s">
        <v>553</v>
      </c>
      <c r="M2130" s="8" t="s">
        <v>3665</v>
      </c>
      <c r="N2130" s="8"/>
      <c r="O2130" s="8" t="s">
        <v>38</v>
      </c>
      <c r="P2130" s="9">
        <v>102225</v>
      </c>
      <c r="Q2130" s="9">
        <v>0</v>
      </c>
      <c r="R2130" s="9">
        <v>0</v>
      </c>
      <c r="S2130" s="9">
        <v>0</v>
      </c>
      <c r="T2130" s="9">
        <f t="shared" si="296"/>
        <v>102225</v>
      </c>
      <c r="U2130" s="9">
        <v>-33337</v>
      </c>
      <c r="V2130" s="9">
        <v>-7317</v>
      </c>
      <c r="W2130" s="9">
        <v>0</v>
      </c>
      <c r="X2130" s="9">
        <v>-7317</v>
      </c>
      <c r="Y2130" s="9">
        <v>0</v>
      </c>
      <c r="Z2130" s="9">
        <v>0</v>
      </c>
      <c r="AA2130" s="9">
        <f t="shared" ref="AA2130:AA2175" si="299">U2130+X2130+Y2130+Z2130-AB2130</f>
        <v>-40654</v>
      </c>
      <c r="AB2130" s="9">
        <v>0</v>
      </c>
      <c r="AC2130" s="9">
        <f t="shared" si="297"/>
        <v>68888</v>
      </c>
      <c r="AD2130" s="9">
        <f t="shared" si="298"/>
        <v>61571</v>
      </c>
    </row>
    <row r="2131" spans="1:30" x14ac:dyDescent="0.3">
      <c r="A2131" s="8" t="s">
        <v>30</v>
      </c>
      <c r="B2131" s="8" t="s">
        <v>4000</v>
      </c>
      <c r="C2131" s="8">
        <v>2000</v>
      </c>
      <c r="D2131" s="8">
        <v>200002312</v>
      </c>
      <c r="E2131" s="8">
        <v>0</v>
      </c>
      <c r="F2131" s="8" t="s">
        <v>4280</v>
      </c>
      <c r="G2131" s="8" t="s">
        <v>4281</v>
      </c>
      <c r="H2131" s="8" t="s">
        <v>235</v>
      </c>
      <c r="I2131" s="8">
        <v>1</v>
      </c>
      <c r="J2131" s="8">
        <v>10</v>
      </c>
      <c r="K2131" s="8">
        <v>0</v>
      </c>
      <c r="L2131" s="8" t="s">
        <v>1130</v>
      </c>
      <c r="M2131" s="8" t="s">
        <v>2952</v>
      </c>
      <c r="N2131" s="8"/>
      <c r="O2131" s="8" t="s">
        <v>38</v>
      </c>
      <c r="P2131" s="9">
        <v>5500</v>
      </c>
      <c r="Q2131" s="9">
        <v>0</v>
      </c>
      <c r="R2131" s="9">
        <v>0</v>
      </c>
      <c r="S2131" s="9">
        <v>0</v>
      </c>
      <c r="T2131" s="9">
        <f t="shared" si="296"/>
        <v>5500</v>
      </c>
      <c r="U2131" s="9">
        <v>-296</v>
      </c>
      <c r="V2131" s="9">
        <v>-394</v>
      </c>
      <c r="W2131" s="9">
        <v>0</v>
      </c>
      <c r="X2131" s="9">
        <v>-394</v>
      </c>
      <c r="Y2131" s="9">
        <v>0</v>
      </c>
      <c r="Z2131" s="9">
        <v>0</v>
      </c>
      <c r="AA2131" s="9">
        <f t="shared" si="299"/>
        <v>-690</v>
      </c>
      <c r="AB2131" s="9">
        <v>0</v>
      </c>
      <c r="AC2131" s="9">
        <f t="shared" si="297"/>
        <v>5204</v>
      </c>
      <c r="AD2131" s="9">
        <f t="shared" si="298"/>
        <v>4810</v>
      </c>
    </row>
    <row r="2132" spans="1:30" x14ac:dyDescent="0.3">
      <c r="A2132" s="13" t="s">
        <v>30</v>
      </c>
      <c r="B2132" s="13" t="s">
        <v>4000</v>
      </c>
      <c r="C2132" s="8">
        <v>2100</v>
      </c>
      <c r="D2132" s="8">
        <v>210000129</v>
      </c>
      <c r="E2132" s="8">
        <v>0</v>
      </c>
      <c r="F2132" s="8" t="s">
        <v>4282</v>
      </c>
      <c r="G2132" s="8" t="s">
        <v>3807</v>
      </c>
      <c r="H2132" s="8" t="s">
        <v>309</v>
      </c>
      <c r="I2132" s="8">
        <v>2</v>
      </c>
      <c r="J2132" s="8">
        <v>8</v>
      </c>
      <c r="K2132" s="8">
        <v>9</v>
      </c>
      <c r="L2132" s="8" t="s">
        <v>4003</v>
      </c>
      <c r="M2132" s="8" t="s">
        <v>53</v>
      </c>
      <c r="N2132" s="8"/>
      <c r="O2132" s="8" t="s">
        <v>38</v>
      </c>
      <c r="P2132" s="9">
        <v>2929747.59</v>
      </c>
      <c r="Q2132" s="9">
        <v>0</v>
      </c>
      <c r="R2132" s="9">
        <f t="shared" ref="R2132:R2152" si="300">-P2132</f>
        <v>-2929747.59</v>
      </c>
      <c r="S2132" s="9">
        <v>0</v>
      </c>
      <c r="T2132" s="9">
        <f t="shared" si="296"/>
        <v>0</v>
      </c>
      <c r="U2132" s="9">
        <v>-1738730.4</v>
      </c>
      <c r="V2132" s="9">
        <v>-208906</v>
      </c>
      <c r="W2132" s="9">
        <v>0</v>
      </c>
      <c r="X2132" s="9">
        <v>-208906</v>
      </c>
      <c r="Y2132" s="9">
        <f t="shared" ref="Y2132:Y2152" si="301">-(U2132+X2132+Z2132)</f>
        <v>1947636.4</v>
      </c>
      <c r="Z2132" s="9">
        <v>0</v>
      </c>
      <c r="AA2132" s="9">
        <f t="shared" ref="AA2132:AA2152" si="302">U2132+X2132+Y2132+Z2132</f>
        <v>0</v>
      </c>
      <c r="AB2132" s="9">
        <v>982111.19</v>
      </c>
      <c r="AC2132" s="9">
        <f t="shared" si="297"/>
        <v>1191017.19</v>
      </c>
      <c r="AD2132" s="9">
        <f t="shared" si="298"/>
        <v>0</v>
      </c>
    </row>
    <row r="2133" spans="1:30" x14ac:dyDescent="0.3">
      <c r="A2133" s="13" t="s">
        <v>30</v>
      </c>
      <c r="B2133" s="13" t="s">
        <v>4000</v>
      </c>
      <c r="C2133" s="8">
        <v>2100</v>
      </c>
      <c r="D2133" s="8">
        <v>210000130</v>
      </c>
      <c r="E2133" s="8">
        <v>0</v>
      </c>
      <c r="F2133" s="8" t="s">
        <v>4283</v>
      </c>
      <c r="G2133" s="8" t="s">
        <v>4284</v>
      </c>
      <c r="H2133" s="8" t="s">
        <v>309</v>
      </c>
      <c r="I2133" s="8">
        <v>2</v>
      </c>
      <c r="J2133" s="8">
        <v>8</v>
      </c>
      <c r="K2133" s="8">
        <v>9</v>
      </c>
      <c r="L2133" s="8" t="s">
        <v>4003</v>
      </c>
      <c r="M2133" s="8" t="s">
        <v>53</v>
      </c>
      <c r="N2133" s="8"/>
      <c r="O2133" s="8" t="s">
        <v>38</v>
      </c>
      <c r="P2133" s="9">
        <v>354671.3</v>
      </c>
      <c r="Q2133" s="9">
        <v>0</v>
      </c>
      <c r="R2133" s="9">
        <f t="shared" si="300"/>
        <v>-354671.3</v>
      </c>
      <c r="S2133" s="9">
        <v>0</v>
      </c>
      <c r="T2133" s="9">
        <f t="shared" si="296"/>
        <v>0</v>
      </c>
      <c r="U2133" s="9">
        <v>-210489.36</v>
      </c>
      <c r="V2133" s="9">
        <v>-25290</v>
      </c>
      <c r="W2133" s="9">
        <v>0</v>
      </c>
      <c r="X2133" s="9">
        <v>-25290</v>
      </c>
      <c r="Y2133" s="9">
        <f t="shared" si="301"/>
        <v>235779.36</v>
      </c>
      <c r="Z2133" s="9">
        <v>0</v>
      </c>
      <c r="AA2133" s="9">
        <f t="shared" si="302"/>
        <v>0</v>
      </c>
      <c r="AB2133" s="9">
        <v>118891.94</v>
      </c>
      <c r="AC2133" s="9">
        <f t="shared" si="297"/>
        <v>144181.94</v>
      </c>
      <c r="AD2133" s="9">
        <f t="shared" si="298"/>
        <v>0</v>
      </c>
    </row>
    <row r="2134" spans="1:30" x14ac:dyDescent="0.3">
      <c r="A2134" s="13" t="s">
        <v>30</v>
      </c>
      <c r="B2134" s="13" t="s">
        <v>4000</v>
      </c>
      <c r="C2134" s="8">
        <v>2100</v>
      </c>
      <c r="D2134" s="8">
        <v>210000135</v>
      </c>
      <c r="E2134" s="8">
        <v>0</v>
      </c>
      <c r="F2134" s="8" t="s">
        <v>4285</v>
      </c>
      <c r="G2134" s="8" t="s">
        <v>3807</v>
      </c>
      <c r="H2134" s="8" t="s">
        <v>309</v>
      </c>
      <c r="I2134" s="8">
        <v>2</v>
      </c>
      <c r="J2134" s="8">
        <v>9</v>
      </c>
      <c r="K2134" s="8">
        <v>0</v>
      </c>
      <c r="L2134" s="8" t="s">
        <v>388</v>
      </c>
      <c r="M2134" s="8" t="s">
        <v>53</v>
      </c>
      <c r="N2134" s="8"/>
      <c r="O2134" s="8" t="s">
        <v>38</v>
      </c>
      <c r="P2134" s="9">
        <v>484278.28</v>
      </c>
      <c r="Q2134" s="9">
        <v>0</v>
      </c>
      <c r="R2134" s="9">
        <f t="shared" si="300"/>
        <v>-484278.28</v>
      </c>
      <c r="S2134" s="9">
        <v>0</v>
      </c>
      <c r="T2134" s="9">
        <f t="shared" si="296"/>
        <v>0</v>
      </c>
      <c r="U2134" s="9">
        <v>-276533.96999999997</v>
      </c>
      <c r="V2134" s="9">
        <v>-34412</v>
      </c>
      <c r="W2134" s="9">
        <v>0</v>
      </c>
      <c r="X2134" s="9">
        <v>-34412</v>
      </c>
      <c r="Y2134" s="9">
        <f t="shared" si="301"/>
        <v>310945.96999999997</v>
      </c>
      <c r="Z2134" s="9">
        <v>0</v>
      </c>
      <c r="AA2134" s="9">
        <f t="shared" si="302"/>
        <v>0</v>
      </c>
      <c r="AB2134" s="9">
        <v>173332.31000000006</v>
      </c>
      <c r="AC2134" s="9">
        <f t="shared" si="297"/>
        <v>207744.31000000006</v>
      </c>
      <c r="AD2134" s="9">
        <f t="shared" si="298"/>
        <v>0</v>
      </c>
    </row>
    <row r="2135" spans="1:30" x14ac:dyDescent="0.3">
      <c r="A2135" s="13" t="s">
        <v>30</v>
      </c>
      <c r="B2135" s="13" t="s">
        <v>4000</v>
      </c>
      <c r="C2135" s="8">
        <v>2100</v>
      </c>
      <c r="D2135" s="8">
        <v>210000213</v>
      </c>
      <c r="E2135" s="8">
        <v>0</v>
      </c>
      <c r="F2135" s="8" t="s">
        <v>4286</v>
      </c>
      <c r="G2135" s="8" t="s">
        <v>322</v>
      </c>
      <c r="H2135" s="8" t="s">
        <v>309</v>
      </c>
      <c r="I2135" s="8">
        <v>1</v>
      </c>
      <c r="J2135" s="8">
        <v>9</v>
      </c>
      <c r="K2135" s="8">
        <v>5</v>
      </c>
      <c r="L2135" s="8" t="s">
        <v>3170</v>
      </c>
      <c r="M2135" s="8" t="s">
        <v>53</v>
      </c>
      <c r="N2135" s="8"/>
      <c r="O2135" s="8" t="s">
        <v>38</v>
      </c>
      <c r="P2135" s="9">
        <v>21591.27</v>
      </c>
      <c r="Q2135" s="9">
        <v>0</v>
      </c>
      <c r="R2135" s="9">
        <f t="shared" si="300"/>
        <v>-21591.27</v>
      </c>
      <c r="S2135" s="9">
        <v>0</v>
      </c>
      <c r="T2135" s="9">
        <f t="shared" si="296"/>
        <v>0</v>
      </c>
      <c r="U2135" s="9">
        <v>-11471.32</v>
      </c>
      <c r="V2135" s="9">
        <v>-1535</v>
      </c>
      <c r="W2135" s="9">
        <v>0</v>
      </c>
      <c r="X2135" s="9">
        <v>-1535</v>
      </c>
      <c r="Y2135" s="9">
        <f t="shared" si="301"/>
        <v>13006.32</v>
      </c>
      <c r="Z2135" s="9">
        <v>0</v>
      </c>
      <c r="AA2135" s="9">
        <f t="shared" si="302"/>
        <v>0</v>
      </c>
      <c r="AB2135" s="9">
        <v>8584.9500000000007</v>
      </c>
      <c r="AC2135" s="9">
        <f t="shared" si="297"/>
        <v>10119.950000000001</v>
      </c>
      <c r="AD2135" s="9">
        <f t="shared" si="298"/>
        <v>0</v>
      </c>
    </row>
    <row r="2136" spans="1:30" x14ac:dyDescent="0.3">
      <c r="A2136" s="13" t="s">
        <v>30</v>
      </c>
      <c r="B2136" s="13" t="s">
        <v>4000</v>
      </c>
      <c r="C2136" s="8">
        <v>2100</v>
      </c>
      <c r="D2136" s="8">
        <v>210000214</v>
      </c>
      <c r="E2136" s="8">
        <v>0</v>
      </c>
      <c r="F2136" s="8" t="s">
        <v>4287</v>
      </c>
      <c r="G2136" s="8" t="s">
        <v>4288</v>
      </c>
      <c r="H2136" s="8" t="s">
        <v>309</v>
      </c>
      <c r="I2136" s="8">
        <v>1</v>
      </c>
      <c r="J2136" s="8">
        <v>9</v>
      </c>
      <c r="K2136" s="8">
        <v>5</v>
      </c>
      <c r="L2136" s="8" t="s">
        <v>4177</v>
      </c>
      <c r="M2136" s="8" t="s">
        <v>53</v>
      </c>
      <c r="N2136" s="8"/>
      <c r="O2136" s="8" t="s">
        <v>38</v>
      </c>
      <c r="P2136" s="9">
        <v>75944</v>
      </c>
      <c r="Q2136" s="9">
        <v>0</v>
      </c>
      <c r="R2136" s="9">
        <f t="shared" si="300"/>
        <v>-75944</v>
      </c>
      <c r="S2136" s="9">
        <v>0</v>
      </c>
      <c r="T2136" s="9">
        <f t="shared" si="296"/>
        <v>0</v>
      </c>
      <c r="U2136" s="9">
        <v>-40283.21</v>
      </c>
      <c r="V2136" s="9">
        <v>-5411</v>
      </c>
      <c r="W2136" s="9">
        <v>0</v>
      </c>
      <c r="X2136" s="9">
        <v>-5411</v>
      </c>
      <c r="Y2136" s="9">
        <f t="shared" si="301"/>
        <v>45694.21</v>
      </c>
      <c r="Z2136" s="9">
        <v>0</v>
      </c>
      <c r="AA2136" s="9">
        <f t="shared" si="302"/>
        <v>0</v>
      </c>
      <c r="AB2136" s="9">
        <v>30249.79</v>
      </c>
      <c r="AC2136" s="9">
        <f t="shared" si="297"/>
        <v>35660.79</v>
      </c>
      <c r="AD2136" s="9">
        <f t="shared" si="298"/>
        <v>0</v>
      </c>
    </row>
    <row r="2137" spans="1:30" x14ac:dyDescent="0.3">
      <c r="A2137" s="13" t="s">
        <v>30</v>
      </c>
      <c r="B2137" s="13" t="s">
        <v>4000</v>
      </c>
      <c r="C2137" s="8">
        <v>2100</v>
      </c>
      <c r="D2137" s="8">
        <v>210000215</v>
      </c>
      <c r="E2137" s="8">
        <v>0</v>
      </c>
      <c r="F2137" s="8" t="s">
        <v>4289</v>
      </c>
      <c r="G2137" s="8" t="s">
        <v>325</v>
      </c>
      <c r="H2137" s="8" t="s">
        <v>309</v>
      </c>
      <c r="I2137" s="8">
        <v>1</v>
      </c>
      <c r="J2137" s="8">
        <v>9</v>
      </c>
      <c r="K2137" s="8">
        <v>5</v>
      </c>
      <c r="L2137" s="8" t="s">
        <v>3170</v>
      </c>
      <c r="M2137" s="8" t="s">
        <v>53</v>
      </c>
      <c r="N2137" s="8"/>
      <c r="O2137" s="8" t="s">
        <v>38</v>
      </c>
      <c r="P2137" s="9">
        <v>33290.879999999997</v>
      </c>
      <c r="Q2137" s="9">
        <v>0</v>
      </c>
      <c r="R2137" s="9">
        <f t="shared" si="300"/>
        <v>-33290.879999999997</v>
      </c>
      <c r="S2137" s="9">
        <v>0</v>
      </c>
      <c r="T2137" s="9">
        <f t="shared" si="296"/>
        <v>0</v>
      </c>
      <c r="U2137" s="9">
        <v>-17686.25</v>
      </c>
      <c r="V2137" s="9">
        <v>-2367</v>
      </c>
      <c r="W2137" s="9">
        <v>0</v>
      </c>
      <c r="X2137" s="9">
        <v>-2367</v>
      </c>
      <c r="Y2137" s="9">
        <f t="shared" si="301"/>
        <v>20053.25</v>
      </c>
      <c r="Z2137" s="9">
        <v>0</v>
      </c>
      <c r="AA2137" s="9">
        <f t="shared" si="302"/>
        <v>0</v>
      </c>
      <c r="AB2137" s="9">
        <v>13237.629999999997</v>
      </c>
      <c r="AC2137" s="9">
        <f t="shared" si="297"/>
        <v>15604.629999999997</v>
      </c>
      <c r="AD2137" s="9">
        <f t="shared" si="298"/>
        <v>0</v>
      </c>
    </row>
    <row r="2138" spans="1:30" x14ac:dyDescent="0.3">
      <c r="A2138" s="13" t="s">
        <v>30</v>
      </c>
      <c r="B2138" s="13" t="s">
        <v>4000</v>
      </c>
      <c r="C2138" s="8">
        <v>2100</v>
      </c>
      <c r="D2138" s="8">
        <v>210000291</v>
      </c>
      <c r="E2138" s="8">
        <v>0</v>
      </c>
      <c r="F2138" s="8" t="s">
        <v>4290</v>
      </c>
      <c r="G2138" s="8" t="s">
        <v>4291</v>
      </c>
      <c r="H2138" s="8" t="s">
        <v>309</v>
      </c>
      <c r="I2138" s="8">
        <v>165</v>
      </c>
      <c r="J2138" s="8">
        <v>10</v>
      </c>
      <c r="K2138" s="8">
        <v>0</v>
      </c>
      <c r="L2138" s="8" t="s">
        <v>73</v>
      </c>
      <c r="M2138" s="8" t="s">
        <v>53</v>
      </c>
      <c r="N2138" s="8"/>
      <c r="O2138" s="8" t="s">
        <v>38</v>
      </c>
      <c r="P2138" s="9">
        <v>161097.71</v>
      </c>
      <c r="Q2138" s="9">
        <v>0</v>
      </c>
      <c r="R2138" s="9">
        <f t="shared" si="300"/>
        <v>-161097.71</v>
      </c>
      <c r="S2138" s="9">
        <v>0</v>
      </c>
      <c r="T2138" s="9">
        <f t="shared" si="296"/>
        <v>0</v>
      </c>
      <c r="U2138" s="9">
        <v>-76520</v>
      </c>
      <c r="V2138" s="9">
        <v>-11478</v>
      </c>
      <c r="W2138" s="9">
        <v>0</v>
      </c>
      <c r="X2138" s="9">
        <v>-11478</v>
      </c>
      <c r="Y2138" s="9">
        <f t="shared" si="301"/>
        <v>87998</v>
      </c>
      <c r="Z2138" s="9">
        <v>0</v>
      </c>
      <c r="AA2138" s="9">
        <f t="shared" si="302"/>
        <v>0</v>
      </c>
      <c r="AB2138" s="9">
        <v>73099.709999999992</v>
      </c>
      <c r="AC2138" s="9">
        <f t="shared" si="297"/>
        <v>84577.709999999992</v>
      </c>
      <c r="AD2138" s="9">
        <f t="shared" si="298"/>
        <v>0</v>
      </c>
    </row>
    <row r="2139" spans="1:30" x14ac:dyDescent="0.3">
      <c r="A2139" s="13" t="s">
        <v>30</v>
      </c>
      <c r="B2139" s="13" t="s">
        <v>4000</v>
      </c>
      <c r="C2139" s="8">
        <v>2100</v>
      </c>
      <c r="D2139" s="8">
        <v>210000641</v>
      </c>
      <c r="E2139" s="8">
        <v>0</v>
      </c>
      <c r="F2139" s="8" t="s">
        <v>4292</v>
      </c>
      <c r="G2139" s="8" t="s">
        <v>4293</v>
      </c>
      <c r="H2139" s="8" t="s">
        <v>309</v>
      </c>
      <c r="I2139" s="8">
        <v>1</v>
      </c>
      <c r="J2139" s="8">
        <v>10</v>
      </c>
      <c r="K2139" s="8">
        <v>0</v>
      </c>
      <c r="L2139" s="8" t="s">
        <v>479</v>
      </c>
      <c r="M2139" s="8" t="s">
        <v>1231</v>
      </c>
      <c r="N2139" s="8"/>
      <c r="O2139" s="8" t="s">
        <v>38</v>
      </c>
      <c r="P2139" s="9">
        <v>210494.31</v>
      </c>
      <c r="Q2139" s="9">
        <v>0</v>
      </c>
      <c r="R2139" s="9">
        <f t="shared" si="300"/>
        <v>-210494.31</v>
      </c>
      <c r="S2139" s="9">
        <v>0</v>
      </c>
      <c r="T2139" s="9">
        <f t="shared" si="296"/>
        <v>0</v>
      </c>
      <c r="U2139" s="9">
        <v>-64319</v>
      </c>
      <c r="V2139" s="9">
        <v>-15066</v>
      </c>
      <c r="W2139" s="9">
        <v>0</v>
      </c>
      <c r="X2139" s="9">
        <v>-15066</v>
      </c>
      <c r="Y2139" s="9">
        <f t="shared" si="301"/>
        <v>79385</v>
      </c>
      <c r="Z2139" s="9">
        <v>0</v>
      </c>
      <c r="AA2139" s="9">
        <f t="shared" si="302"/>
        <v>0</v>
      </c>
      <c r="AB2139" s="9">
        <v>131109.31</v>
      </c>
      <c r="AC2139" s="9">
        <f t="shared" si="297"/>
        <v>146175.31</v>
      </c>
      <c r="AD2139" s="9">
        <f t="shared" si="298"/>
        <v>0</v>
      </c>
    </row>
    <row r="2140" spans="1:30" x14ac:dyDescent="0.3">
      <c r="A2140" s="13" t="s">
        <v>30</v>
      </c>
      <c r="B2140" s="13" t="s">
        <v>4000</v>
      </c>
      <c r="C2140" s="8">
        <v>2100</v>
      </c>
      <c r="D2140" s="8">
        <v>210000671</v>
      </c>
      <c r="E2140" s="8">
        <v>0</v>
      </c>
      <c r="F2140" s="8" t="s">
        <v>4294</v>
      </c>
      <c r="G2140" s="8" t="s">
        <v>4295</v>
      </c>
      <c r="H2140" s="8" t="s">
        <v>309</v>
      </c>
      <c r="I2140" s="8">
        <v>1</v>
      </c>
      <c r="J2140" s="8">
        <v>10</v>
      </c>
      <c r="K2140" s="8">
        <v>0</v>
      </c>
      <c r="L2140" s="8" t="s">
        <v>203</v>
      </c>
      <c r="M2140" s="8" t="s">
        <v>1570</v>
      </c>
      <c r="N2140" s="8"/>
      <c r="O2140" s="8" t="s">
        <v>38</v>
      </c>
      <c r="P2140" s="9">
        <v>26986.45</v>
      </c>
      <c r="Q2140" s="9">
        <v>0</v>
      </c>
      <c r="R2140" s="9">
        <f t="shared" si="300"/>
        <v>-26986.45</v>
      </c>
      <c r="S2140" s="9">
        <v>0</v>
      </c>
      <c r="T2140" s="9">
        <f t="shared" si="296"/>
        <v>0</v>
      </c>
      <c r="U2140" s="9">
        <v>-7741</v>
      </c>
      <c r="V2140" s="9">
        <v>-1931</v>
      </c>
      <c r="W2140" s="9">
        <v>0</v>
      </c>
      <c r="X2140" s="9">
        <v>-1931</v>
      </c>
      <c r="Y2140" s="9">
        <f t="shared" si="301"/>
        <v>9672</v>
      </c>
      <c r="Z2140" s="9">
        <v>0</v>
      </c>
      <c r="AA2140" s="9">
        <f t="shared" si="302"/>
        <v>0</v>
      </c>
      <c r="AB2140" s="9">
        <v>17314.45</v>
      </c>
      <c r="AC2140" s="9">
        <f t="shared" si="297"/>
        <v>19245.45</v>
      </c>
      <c r="AD2140" s="9">
        <f t="shared" si="298"/>
        <v>0</v>
      </c>
    </row>
    <row r="2141" spans="1:30" x14ac:dyDescent="0.3">
      <c r="A2141" s="13" t="s">
        <v>30</v>
      </c>
      <c r="B2141" s="13" t="s">
        <v>4000</v>
      </c>
      <c r="C2141" s="8">
        <v>2100</v>
      </c>
      <c r="D2141" s="8">
        <v>210000672</v>
      </c>
      <c r="E2141" s="8">
        <v>0</v>
      </c>
      <c r="F2141" s="8" t="s">
        <v>4296</v>
      </c>
      <c r="G2141" s="8" t="s">
        <v>4297</v>
      </c>
      <c r="H2141" s="8" t="s">
        <v>309</v>
      </c>
      <c r="I2141" s="8">
        <v>1</v>
      </c>
      <c r="J2141" s="8">
        <v>10</v>
      </c>
      <c r="K2141" s="8">
        <v>0</v>
      </c>
      <c r="L2141" s="8" t="s">
        <v>203</v>
      </c>
      <c r="M2141" s="8" t="s">
        <v>1570</v>
      </c>
      <c r="N2141" s="8"/>
      <c r="O2141" s="8" t="s">
        <v>38</v>
      </c>
      <c r="P2141" s="9">
        <v>199699.73</v>
      </c>
      <c r="Q2141" s="9">
        <v>0</v>
      </c>
      <c r="R2141" s="9">
        <f t="shared" si="300"/>
        <v>-199699.73</v>
      </c>
      <c r="S2141" s="9">
        <v>0</v>
      </c>
      <c r="T2141" s="9">
        <f t="shared" si="296"/>
        <v>0</v>
      </c>
      <c r="U2141" s="9">
        <v>-57278</v>
      </c>
      <c r="V2141" s="9">
        <v>-14294</v>
      </c>
      <c r="W2141" s="9">
        <v>0</v>
      </c>
      <c r="X2141" s="9">
        <v>-14294</v>
      </c>
      <c r="Y2141" s="9">
        <f t="shared" si="301"/>
        <v>71572</v>
      </c>
      <c r="Z2141" s="9">
        <v>0</v>
      </c>
      <c r="AA2141" s="9">
        <f t="shared" si="302"/>
        <v>0</v>
      </c>
      <c r="AB2141" s="9">
        <v>128127.73000000001</v>
      </c>
      <c r="AC2141" s="9">
        <f t="shared" si="297"/>
        <v>142421.73000000001</v>
      </c>
      <c r="AD2141" s="9">
        <f t="shared" si="298"/>
        <v>0</v>
      </c>
    </row>
    <row r="2142" spans="1:30" x14ac:dyDescent="0.3">
      <c r="A2142" s="13" t="s">
        <v>30</v>
      </c>
      <c r="B2142" s="13" t="s">
        <v>4298</v>
      </c>
      <c r="C2142" s="8">
        <v>1200</v>
      </c>
      <c r="D2142" s="8">
        <v>120000089</v>
      </c>
      <c r="E2142" s="8">
        <v>0</v>
      </c>
      <c r="F2142" s="8" t="s">
        <v>4299</v>
      </c>
      <c r="G2142" s="8" t="s">
        <v>4300</v>
      </c>
      <c r="H2142" s="8" t="s">
        <v>517</v>
      </c>
      <c r="I2142" s="8">
        <v>1721</v>
      </c>
      <c r="J2142" s="8">
        <v>2</v>
      </c>
      <c r="K2142" s="8">
        <v>4</v>
      </c>
      <c r="L2142" s="8" t="s">
        <v>3173</v>
      </c>
      <c r="M2142" s="8" t="s">
        <v>53</v>
      </c>
      <c r="N2142" s="8"/>
      <c r="O2142" s="8" t="s">
        <v>38</v>
      </c>
      <c r="P2142" s="9">
        <v>62472.959999999999</v>
      </c>
      <c r="Q2142" s="9">
        <v>0</v>
      </c>
      <c r="R2142" s="9">
        <f t="shared" si="300"/>
        <v>-62472.959999999999</v>
      </c>
      <c r="S2142" s="9">
        <v>0</v>
      </c>
      <c r="T2142" s="9">
        <f t="shared" si="296"/>
        <v>0</v>
      </c>
      <c r="U2142" s="9">
        <v>-59349.31</v>
      </c>
      <c r="V2142" s="9">
        <v>0</v>
      </c>
      <c r="W2142" s="9">
        <v>0</v>
      </c>
      <c r="X2142" s="9">
        <v>0</v>
      </c>
      <c r="Y2142" s="9">
        <f t="shared" si="301"/>
        <v>59349.31</v>
      </c>
      <c r="Z2142" s="9">
        <v>0</v>
      </c>
      <c r="AA2142" s="9">
        <f t="shared" si="302"/>
        <v>0</v>
      </c>
      <c r="AB2142" s="9">
        <v>3123.6500000000015</v>
      </c>
      <c r="AC2142" s="9">
        <f t="shared" si="297"/>
        <v>3123.6500000000015</v>
      </c>
      <c r="AD2142" s="9">
        <f t="shared" si="298"/>
        <v>0</v>
      </c>
    </row>
    <row r="2143" spans="1:30" x14ac:dyDescent="0.3">
      <c r="A2143" s="13" t="s">
        <v>30</v>
      </c>
      <c r="B2143" s="13" t="s">
        <v>4298</v>
      </c>
      <c r="C2143" s="8">
        <v>1200</v>
      </c>
      <c r="D2143" s="8">
        <v>120000090</v>
      </c>
      <c r="E2143" s="8">
        <v>0</v>
      </c>
      <c r="F2143" s="8" t="s">
        <v>4301</v>
      </c>
      <c r="G2143" s="8" t="s">
        <v>4302</v>
      </c>
      <c r="H2143" s="8" t="s">
        <v>517</v>
      </c>
      <c r="I2143" s="8">
        <v>211</v>
      </c>
      <c r="J2143" s="8">
        <v>2</v>
      </c>
      <c r="K2143" s="8">
        <v>4</v>
      </c>
      <c r="L2143" s="8" t="s">
        <v>3173</v>
      </c>
      <c r="M2143" s="8" t="s">
        <v>53</v>
      </c>
      <c r="N2143" s="8"/>
      <c r="O2143" s="8" t="s">
        <v>38</v>
      </c>
      <c r="P2143" s="9">
        <v>66249.78</v>
      </c>
      <c r="Q2143" s="9">
        <v>0</v>
      </c>
      <c r="R2143" s="9">
        <f t="shared" si="300"/>
        <v>-66249.78</v>
      </c>
      <c r="S2143" s="9">
        <v>0</v>
      </c>
      <c r="T2143" s="9">
        <f t="shared" si="296"/>
        <v>0</v>
      </c>
      <c r="U2143" s="9">
        <v>-62937.14</v>
      </c>
      <c r="V2143" s="9">
        <v>0</v>
      </c>
      <c r="W2143" s="9">
        <v>0</v>
      </c>
      <c r="X2143" s="9">
        <v>0</v>
      </c>
      <c r="Y2143" s="9">
        <f t="shared" si="301"/>
        <v>62937.14</v>
      </c>
      <c r="Z2143" s="9">
        <v>0</v>
      </c>
      <c r="AA2143" s="9">
        <f t="shared" si="302"/>
        <v>0</v>
      </c>
      <c r="AB2143" s="9">
        <v>3312.6399999999994</v>
      </c>
      <c r="AC2143" s="9">
        <f t="shared" si="297"/>
        <v>3312.6399999999994</v>
      </c>
      <c r="AD2143" s="9">
        <f t="shared" si="298"/>
        <v>0</v>
      </c>
    </row>
    <row r="2144" spans="1:30" x14ac:dyDescent="0.3">
      <c r="A2144" s="13" t="s">
        <v>30</v>
      </c>
      <c r="B2144" s="13" t="s">
        <v>4298</v>
      </c>
      <c r="C2144" s="8">
        <v>1200</v>
      </c>
      <c r="D2144" s="8">
        <v>120000091</v>
      </c>
      <c r="E2144" s="8">
        <v>0</v>
      </c>
      <c r="F2144" s="8" t="s">
        <v>4303</v>
      </c>
      <c r="G2144" s="8" t="s">
        <v>4304</v>
      </c>
      <c r="H2144" s="8" t="s">
        <v>517</v>
      </c>
      <c r="I2144" s="8">
        <v>266</v>
      </c>
      <c r="J2144" s="8">
        <v>2</v>
      </c>
      <c r="K2144" s="8">
        <v>4</v>
      </c>
      <c r="L2144" s="8" t="s">
        <v>3173</v>
      </c>
      <c r="M2144" s="8" t="s">
        <v>53</v>
      </c>
      <c r="N2144" s="8"/>
      <c r="O2144" s="8" t="s">
        <v>38</v>
      </c>
      <c r="P2144" s="9">
        <v>3511.24</v>
      </c>
      <c r="Q2144" s="9">
        <v>0</v>
      </c>
      <c r="R2144" s="9">
        <f t="shared" si="300"/>
        <v>-3511.24</v>
      </c>
      <c r="S2144" s="9">
        <v>0</v>
      </c>
      <c r="T2144" s="9">
        <f t="shared" si="296"/>
        <v>0</v>
      </c>
      <c r="U2144" s="9">
        <v>-3335.68</v>
      </c>
      <c r="V2144" s="9">
        <v>0</v>
      </c>
      <c r="W2144" s="9">
        <v>0</v>
      </c>
      <c r="X2144" s="9">
        <v>0</v>
      </c>
      <c r="Y2144" s="9">
        <f t="shared" si="301"/>
        <v>3335.68</v>
      </c>
      <c r="Z2144" s="9">
        <v>0</v>
      </c>
      <c r="AA2144" s="9">
        <f t="shared" si="302"/>
        <v>0</v>
      </c>
      <c r="AB2144" s="9">
        <v>175.55999999999995</v>
      </c>
      <c r="AC2144" s="9">
        <f t="shared" si="297"/>
        <v>175.55999999999995</v>
      </c>
      <c r="AD2144" s="9">
        <f t="shared" si="298"/>
        <v>0</v>
      </c>
    </row>
    <row r="2145" spans="1:30" x14ac:dyDescent="0.3">
      <c r="A2145" s="13" t="s">
        <v>30</v>
      </c>
      <c r="B2145" s="13" t="s">
        <v>4298</v>
      </c>
      <c r="C2145" s="8">
        <v>1200</v>
      </c>
      <c r="D2145" s="8">
        <v>120000092</v>
      </c>
      <c r="E2145" s="8">
        <v>0</v>
      </c>
      <c r="F2145" s="8" t="s">
        <v>4305</v>
      </c>
      <c r="G2145" s="8" t="s">
        <v>4306</v>
      </c>
      <c r="H2145" s="8" t="s">
        <v>517</v>
      </c>
      <c r="I2145" s="8">
        <v>703.8</v>
      </c>
      <c r="J2145" s="8">
        <v>2</v>
      </c>
      <c r="K2145" s="8">
        <v>5</v>
      </c>
      <c r="L2145" s="8" t="s">
        <v>3176</v>
      </c>
      <c r="M2145" s="8" t="s">
        <v>53</v>
      </c>
      <c r="N2145" s="8"/>
      <c r="O2145" s="8" t="s">
        <v>38</v>
      </c>
      <c r="P2145" s="9">
        <v>24963.34</v>
      </c>
      <c r="Q2145" s="9">
        <v>0</v>
      </c>
      <c r="R2145" s="9">
        <f t="shared" si="300"/>
        <v>-24963.34</v>
      </c>
      <c r="S2145" s="9">
        <v>0</v>
      </c>
      <c r="T2145" s="9">
        <f t="shared" si="296"/>
        <v>0</v>
      </c>
      <c r="U2145" s="9">
        <v>-23714.75</v>
      </c>
      <c r="V2145" s="9">
        <v>0</v>
      </c>
      <c r="W2145" s="9">
        <v>0</v>
      </c>
      <c r="X2145" s="9">
        <v>0</v>
      </c>
      <c r="Y2145" s="9">
        <f t="shared" si="301"/>
        <v>23714.75</v>
      </c>
      <c r="Z2145" s="9">
        <v>0</v>
      </c>
      <c r="AA2145" s="9">
        <f t="shared" si="302"/>
        <v>0</v>
      </c>
      <c r="AB2145" s="9">
        <v>1248.5900000000001</v>
      </c>
      <c r="AC2145" s="9">
        <f t="shared" si="297"/>
        <v>1248.5900000000001</v>
      </c>
      <c r="AD2145" s="9">
        <f t="shared" si="298"/>
        <v>0</v>
      </c>
    </row>
    <row r="2146" spans="1:30" x14ac:dyDescent="0.3">
      <c r="A2146" s="13" t="s">
        <v>30</v>
      </c>
      <c r="B2146" s="13" t="s">
        <v>4298</v>
      </c>
      <c r="C2146" s="8">
        <v>1200</v>
      </c>
      <c r="D2146" s="8">
        <v>120000093</v>
      </c>
      <c r="E2146" s="8">
        <v>0</v>
      </c>
      <c r="F2146" s="8" t="s">
        <v>4307</v>
      </c>
      <c r="G2146" s="8" t="s">
        <v>4308</v>
      </c>
      <c r="H2146" s="8" t="s">
        <v>517</v>
      </c>
      <c r="I2146" s="8">
        <v>980</v>
      </c>
      <c r="J2146" s="8">
        <v>2</v>
      </c>
      <c r="K2146" s="8">
        <v>5</v>
      </c>
      <c r="L2146" s="8" t="s">
        <v>3176</v>
      </c>
      <c r="M2146" s="8" t="s">
        <v>53</v>
      </c>
      <c r="N2146" s="8"/>
      <c r="O2146" s="8" t="s">
        <v>38</v>
      </c>
      <c r="P2146" s="9">
        <v>51053.73</v>
      </c>
      <c r="Q2146" s="9">
        <v>0</v>
      </c>
      <c r="R2146" s="9">
        <f t="shared" si="300"/>
        <v>-51053.73</v>
      </c>
      <c r="S2146" s="9">
        <v>0</v>
      </c>
      <c r="T2146" s="9">
        <f t="shared" si="296"/>
        <v>0</v>
      </c>
      <c r="U2146" s="9">
        <v>-48500.74</v>
      </c>
      <c r="V2146" s="9">
        <v>0</v>
      </c>
      <c r="W2146" s="9">
        <v>0</v>
      </c>
      <c r="X2146" s="9">
        <v>0</v>
      </c>
      <c r="Y2146" s="9">
        <f t="shared" si="301"/>
        <v>48500.74</v>
      </c>
      <c r="Z2146" s="9">
        <v>0</v>
      </c>
      <c r="AA2146" s="9">
        <f t="shared" si="302"/>
        <v>0</v>
      </c>
      <c r="AB2146" s="9">
        <v>2552.9900000000052</v>
      </c>
      <c r="AC2146" s="9">
        <f t="shared" si="297"/>
        <v>2552.9900000000052</v>
      </c>
      <c r="AD2146" s="9">
        <f t="shared" si="298"/>
        <v>0</v>
      </c>
    </row>
    <row r="2147" spans="1:30" x14ac:dyDescent="0.3">
      <c r="A2147" s="13" t="s">
        <v>30</v>
      </c>
      <c r="B2147" s="13" t="s">
        <v>4298</v>
      </c>
      <c r="C2147" s="8">
        <v>1200</v>
      </c>
      <c r="D2147" s="8">
        <v>120000094</v>
      </c>
      <c r="E2147" s="8">
        <v>0</v>
      </c>
      <c r="F2147" s="8" t="s">
        <v>4309</v>
      </c>
      <c r="G2147" s="8" t="s">
        <v>4310</v>
      </c>
      <c r="H2147" s="8" t="s">
        <v>517</v>
      </c>
      <c r="I2147" s="8">
        <v>1184.4000000000001</v>
      </c>
      <c r="J2147" s="8">
        <v>2</v>
      </c>
      <c r="K2147" s="8">
        <v>5</v>
      </c>
      <c r="L2147" s="8" t="s">
        <v>3176</v>
      </c>
      <c r="M2147" s="8" t="s">
        <v>53</v>
      </c>
      <c r="N2147" s="8"/>
      <c r="O2147" s="8" t="s">
        <v>38</v>
      </c>
      <c r="P2147" s="9">
        <v>42666.33</v>
      </c>
      <c r="Q2147" s="9">
        <v>0</v>
      </c>
      <c r="R2147" s="9">
        <f t="shared" si="300"/>
        <v>-42666.33</v>
      </c>
      <c r="S2147" s="9">
        <v>0</v>
      </c>
      <c r="T2147" s="9">
        <f t="shared" si="296"/>
        <v>0</v>
      </c>
      <c r="U2147" s="9">
        <v>-40532.519999999997</v>
      </c>
      <c r="V2147" s="9">
        <v>0</v>
      </c>
      <c r="W2147" s="9">
        <v>0</v>
      </c>
      <c r="X2147" s="9">
        <v>0</v>
      </c>
      <c r="Y2147" s="9">
        <f t="shared" si="301"/>
        <v>40532.519999999997</v>
      </c>
      <c r="Z2147" s="9">
        <v>0</v>
      </c>
      <c r="AA2147" s="9">
        <f t="shared" si="302"/>
        <v>0</v>
      </c>
      <c r="AB2147" s="9">
        <v>2133.8100000000049</v>
      </c>
      <c r="AC2147" s="9">
        <f t="shared" si="297"/>
        <v>2133.8100000000049</v>
      </c>
      <c r="AD2147" s="9">
        <f t="shared" si="298"/>
        <v>0</v>
      </c>
    </row>
    <row r="2148" spans="1:30" x14ac:dyDescent="0.3">
      <c r="A2148" s="13" t="s">
        <v>30</v>
      </c>
      <c r="B2148" s="13" t="s">
        <v>4298</v>
      </c>
      <c r="C2148" s="8">
        <v>1200</v>
      </c>
      <c r="D2148" s="8">
        <v>120000095</v>
      </c>
      <c r="E2148" s="8">
        <v>0</v>
      </c>
      <c r="F2148" s="8" t="s">
        <v>4311</v>
      </c>
      <c r="G2148" s="8" t="s">
        <v>4312</v>
      </c>
      <c r="H2148" s="8" t="s">
        <v>517</v>
      </c>
      <c r="I2148" s="8">
        <v>154.19999999999999</v>
      </c>
      <c r="J2148" s="8">
        <v>2</v>
      </c>
      <c r="K2148" s="8">
        <v>5</v>
      </c>
      <c r="L2148" s="8" t="s">
        <v>3176</v>
      </c>
      <c r="M2148" s="8" t="s">
        <v>53</v>
      </c>
      <c r="N2148" s="8"/>
      <c r="O2148" s="8" t="s">
        <v>38</v>
      </c>
      <c r="P2148" s="9">
        <v>5640.29</v>
      </c>
      <c r="Q2148" s="9">
        <v>0</v>
      </c>
      <c r="R2148" s="9">
        <f t="shared" si="300"/>
        <v>-5640.29</v>
      </c>
      <c r="S2148" s="9">
        <v>0</v>
      </c>
      <c r="T2148" s="9">
        <f t="shared" si="296"/>
        <v>0</v>
      </c>
      <c r="U2148" s="9">
        <v>-5358.19</v>
      </c>
      <c r="V2148" s="9">
        <v>0</v>
      </c>
      <c r="W2148" s="9">
        <v>0</v>
      </c>
      <c r="X2148" s="9">
        <v>0</v>
      </c>
      <c r="Y2148" s="9">
        <f t="shared" si="301"/>
        <v>5358.19</v>
      </c>
      <c r="Z2148" s="9">
        <v>0</v>
      </c>
      <c r="AA2148" s="9">
        <f t="shared" si="302"/>
        <v>0</v>
      </c>
      <c r="AB2148" s="9">
        <v>282.10000000000036</v>
      </c>
      <c r="AC2148" s="9">
        <f t="shared" si="297"/>
        <v>282.10000000000036</v>
      </c>
      <c r="AD2148" s="9">
        <f t="shared" si="298"/>
        <v>0</v>
      </c>
    </row>
    <row r="2149" spans="1:30" x14ac:dyDescent="0.3">
      <c r="A2149" s="13" t="s">
        <v>30</v>
      </c>
      <c r="B2149" s="13" t="s">
        <v>4298</v>
      </c>
      <c r="C2149" s="8">
        <v>1200</v>
      </c>
      <c r="D2149" s="8">
        <v>120000098</v>
      </c>
      <c r="E2149" s="8">
        <v>0</v>
      </c>
      <c r="F2149" s="8" t="s">
        <v>4313</v>
      </c>
      <c r="G2149" s="8" t="s">
        <v>4314</v>
      </c>
      <c r="H2149" s="8" t="s">
        <v>517</v>
      </c>
      <c r="I2149" s="8">
        <v>1962.5</v>
      </c>
      <c r="J2149" s="8">
        <v>2</v>
      </c>
      <c r="K2149" s="8">
        <v>5</v>
      </c>
      <c r="L2149" s="8" t="s">
        <v>4315</v>
      </c>
      <c r="M2149" s="8" t="s">
        <v>53</v>
      </c>
      <c r="N2149" s="8"/>
      <c r="O2149" s="8" t="s">
        <v>38</v>
      </c>
      <c r="P2149" s="9">
        <v>24096.02</v>
      </c>
      <c r="Q2149" s="9">
        <v>0</v>
      </c>
      <c r="R2149" s="9">
        <f t="shared" si="300"/>
        <v>-24096.02</v>
      </c>
      <c r="S2149" s="9">
        <v>0</v>
      </c>
      <c r="T2149" s="9">
        <f t="shared" si="296"/>
        <v>0</v>
      </c>
      <c r="U2149" s="9">
        <v>-22891.22</v>
      </c>
      <c r="V2149" s="9">
        <v>0</v>
      </c>
      <c r="W2149" s="9">
        <v>0</v>
      </c>
      <c r="X2149" s="9">
        <v>0</v>
      </c>
      <c r="Y2149" s="9">
        <f t="shared" si="301"/>
        <v>22891.22</v>
      </c>
      <c r="Z2149" s="9">
        <v>0</v>
      </c>
      <c r="AA2149" s="9">
        <f t="shared" si="302"/>
        <v>0</v>
      </c>
      <c r="AB2149" s="9">
        <v>1204.7999999999993</v>
      </c>
      <c r="AC2149" s="9">
        <f t="shared" si="297"/>
        <v>1204.7999999999993</v>
      </c>
      <c r="AD2149" s="9">
        <f t="shared" si="298"/>
        <v>0</v>
      </c>
    </row>
    <row r="2150" spans="1:30" x14ac:dyDescent="0.3">
      <c r="A2150" s="13" t="s">
        <v>30</v>
      </c>
      <c r="B2150" s="13" t="s">
        <v>4298</v>
      </c>
      <c r="C2150" s="8">
        <v>1200</v>
      </c>
      <c r="D2150" s="8">
        <v>120000099</v>
      </c>
      <c r="E2150" s="8">
        <v>0</v>
      </c>
      <c r="F2150" s="8" t="s">
        <v>4316</v>
      </c>
      <c r="G2150" s="8" t="s">
        <v>4317</v>
      </c>
      <c r="H2150" s="8" t="s">
        <v>517</v>
      </c>
      <c r="I2150" s="8">
        <v>82.5</v>
      </c>
      <c r="J2150" s="8">
        <v>2</v>
      </c>
      <c r="K2150" s="8">
        <v>5</v>
      </c>
      <c r="L2150" s="8" t="s">
        <v>4315</v>
      </c>
      <c r="M2150" s="8" t="s">
        <v>53</v>
      </c>
      <c r="N2150" s="8"/>
      <c r="O2150" s="8" t="s">
        <v>38</v>
      </c>
      <c r="P2150" s="9">
        <v>25928.85</v>
      </c>
      <c r="Q2150" s="9">
        <v>0</v>
      </c>
      <c r="R2150" s="9">
        <f t="shared" si="300"/>
        <v>-25928.85</v>
      </c>
      <c r="S2150" s="9">
        <v>0</v>
      </c>
      <c r="T2150" s="9">
        <f t="shared" si="296"/>
        <v>0</v>
      </c>
      <c r="U2150" s="9">
        <v>-24632.41</v>
      </c>
      <c r="V2150" s="9">
        <v>0</v>
      </c>
      <c r="W2150" s="9">
        <v>0</v>
      </c>
      <c r="X2150" s="9">
        <v>0</v>
      </c>
      <c r="Y2150" s="9">
        <f t="shared" si="301"/>
        <v>24632.41</v>
      </c>
      <c r="Z2150" s="9">
        <v>0</v>
      </c>
      <c r="AA2150" s="9">
        <f t="shared" si="302"/>
        <v>0</v>
      </c>
      <c r="AB2150" s="9">
        <v>1296.4399999999987</v>
      </c>
      <c r="AC2150" s="9">
        <f t="shared" si="297"/>
        <v>1296.4399999999987</v>
      </c>
      <c r="AD2150" s="9">
        <f t="shared" si="298"/>
        <v>0</v>
      </c>
    </row>
    <row r="2151" spans="1:30" x14ac:dyDescent="0.3">
      <c r="A2151" s="13" t="s">
        <v>30</v>
      </c>
      <c r="B2151" s="13" t="s">
        <v>4298</v>
      </c>
      <c r="C2151" s="8">
        <v>1200</v>
      </c>
      <c r="D2151" s="8">
        <v>120000100</v>
      </c>
      <c r="E2151" s="8">
        <v>0</v>
      </c>
      <c r="F2151" s="8" t="s">
        <v>4318</v>
      </c>
      <c r="G2151" s="8" t="s">
        <v>4314</v>
      </c>
      <c r="H2151" s="8" t="s">
        <v>517</v>
      </c>
      <c r="I2151" s="8">
        <v>196</v>
      </c>
      <c r="J2151" s="8">
        <v>2</v>
      </c>
      <c r="K2151" s="8">
        <v>5</v>
      </c>
      <c r="L2151" s="8" t="s">
        <v>4315</v>
      </c>
      <c r="M2151" s="8" t="s">
        <v>53</v>
      </c>
      <c r="N2151" s="8"/>
      <c r="O2151" s="8" t="s">
        <v>38</v>
      </c>
      <c r="P2151" s="9">
        <v>20533.55</v>
      </c>
      <c r="Q2151" s="9">
        <v>0</v>
      </c>
      <c r="R2151" s="9">
        <f t="shared" si="300"/>
        <v>-20533.55</v>
      </c>
      <c r="S2151" s="9">
        <v>0</v>
      </c>
      <c r="T2151" s="9">
        <f t="shared" si="296"/>
        <v>0</v>
      </c>
      <c r="U2151" s="9">
        <v>-19506.87</v>
      </c>
      <c r="V2151" s="9">
        <v>0</v>
      </c>
      <c r="W2151" s="9">
        <v>0</v>
      </c>
      <c r="X2151" s="9">
        <v>0</v>
      </c>
      <c r="Y2151" s="9">
        <f t="shared" si="301"/>
        <v>19506.87</v>
      </c>
      <c r="Z2151" s="9">
        <v>0</v>
      </c>
      <c r="AA2151" s="9">
        <f t="shared" si="302"/>
        <v>0</v>
      </c>
      <c r="AB2151" s="9">
        <v>1026.6800000000003</v>
      </c>
      <c r="AC2151" s="9">
        <f t="shared" si="297"/>
        <v>1026.6800000000003</v>
      </c>
      <c r="AD2151" s="9">
        <f t="shared" si="298"/>
        <v>0</v>
      </c>
    </row>
    <row r="2152" spans="1:30" x14ac:dyDescent="0.3">
      <c r="A2152" s="13" t="s">
        <v>30</v>
      </c>
      <c r="B2152" s="13" t="s">
        <v>4298</v>
      </c>
      <c r="C2152" s="8">
        <v>1200</v>
      </c>
      <c r="D2152" s="8">
        <v>120000112</v>
      </c>
      <c r="E2152" s="8">
        <v>0</v>
      </c>
      <c r="F2152" s="8" t="s">
        <v>4319</v>
      </c>
      <c r="G2152" s="8" t="s">
        <v>4314</v>
      </c>
      <c r="H2152" s="8" t="s">
        <v>517</v>
      </c>
      <c r="I2152" s="8">
        <v>1</v>
      </c>
      <c r="J2152" s="8">
        <v>2</v>
      </c>
      <c r="K2152" s="8">
        <v>6</v>
      </c>
      <c r="L2152" s="8" t="s">
        <v>4320</v>
      </c>
      <c r="M2152" s="8" t="s">
        <v>53</v>
      </c>
      <c r="N2152" s="8"/>
      <c r="O2152" s="8" t="s">
        <v>38</v>
      </c>
      <c r="P2152" s="9">
        <v>103000</v>
      </c>
      <c r="Q2152" s="9">
        <v>0</v>
      </c>
      <c r="R2152" s="9">
        <f t="shared" si="300"/>
        <v>-103000</v>
      </c>
      <c r="S2152" s="9">
        <v>0</v>
      </c>
      <c r="T2152" s="9">
        <f t="shared" si="296"/>
        <v>0</v>
      </c>
      <c r="U2152" s="9">
        <v>-97849.65</v>
      </c>
      <c r="V2152" s="9">
        <v>0</v>
      </c>
      <c r="W2152" s="9">
        <v>0</v>
      </c>
      <c r="X2152" s="9">
        <v>0</v>
      </c>
      <c r="Y2152" s="9">
        <f t="shared" si="301"/>
        <v>97849.65</v>
      </c>
      <c r="Z2152" s="9">
        <v>0</v>
      </c>
      <c r="AA2152" s="9">
        <f t="shared" si="302"/>
        <v>0</v>
      </c>
      <c r="AB2152" s="9">
        <v>5150.3500000000058</v>
      </c>
      <c r="AC2152" s="9">
        <f t="shared" si="297"/>
        <v>5150.3500000000058</v>
      </c>
      <c r="AD2152" s="9">
        <f t="shared" si="298"/>
        <v>0</v>
      </c>
    </row>
    <row r="2153" spans="1:30" x14ac:dyDescent="0.3">
      <c r="A2153" s="8" t="s">
        <v>30</v>
      </c>
      <c r="B2153" s="8" t="s">
        <v>4298</v>
      </c>
      <c r="C2153" s="8">
        <v>1600</v>
      </c>
      <c r="D2153" s="8">
        <v>160000909</v>
      </c>
      <c r="E2153" s="8">
        <v>0</v>
      </c>
      <c r="F2153" s="8" t="s">
        <v>4321</v>
      </c>
      <c r="G2153" s="8" t="s">
        <v>1666</v>
      </c>
      <c r="H2153" s="8" t="s">
        <v>34</v>
      </c>
      <c r="I2153" s="8">
        <v>1</v>
      </c>
      <c r="J2153" s="8">
        <v>14</v>
      </c>
      <c r="K2153" s="8">
        <v>5</v>
      </c>
      <c r="L2153" s="8" t="s">
        <v>4177</v>
      </c>
      <c r="M2153" s="8" t="s">
        <v>53</v>
      </c>
      <c r="N2153" s="8"/>
      <c r="O2153" s="8" t="s">
        <v>38</v>
      </c>
      <c r="P2153" s="9">
        <v>30547.279999999999</v>
      </c>
      <c r="Q2153" s="9">
        <v>0</v>
      </c>
      <c r="R2153" s="9">
        <v>0</v>
      </c>
      <c r="S2153" s="9">
        <v>0</v>
      </c>
      <c r="T2153" s="9">
        <f t="shared" si="296"/>
        <v>30547.279999999999</v>
      </c>
      <c r="U2153" s="9">
        <v>-10802.99</v>
      </c>
      <c r="V2153" s="9">
        <v>-1451</v>
      </c>
      <c r="W2153" s="9">
        <v>0</v>
      </c>
      <c r="X2153" s="9">
        <v>-1451</v>
      </c>
      <c r="Y2153" s="9">
        <v>0</v>
      </c>
      <c r="Z2153" s="9">
        <v>0</v>
      </c>
      <c r="AA2153" s="9">
        <f t="shared" si="299"/>
        <v>-12253.99</v>
      </c>
      <c r="AB2153" s="9">
        <v>0</v>
      </c>
      <c r="AC2153" s="9">
        <f t="shared" si="297"/>
        <v>19744.29</v>
      </c>
      <c r="AD2153" s="9">
        <f t="shared" si="298"/>
        <v>18293.29</v>
      </c>
    </row>
    <row r="2154" spans="1:30" x14ac:dyDescent="0.3">
      <c r="A2154" s="8" t="s">
        <v>30</v>
      </c>
      <c r="B2154" s="8" t="s">
        <v>4298</v>
      </c>
      <c r="C2154" s="8">
        <v>1600</v>
      </c>
      <c r="D2154" s="8">
        <v>160000910</v>
      </c>
      <c r="E2154" s="8">
        <v>0</v>
      </c>
      <c r="F2154" s="8" t="s">
        <v>4322</v>
      </c>
      <c r="G2154" s="8" t="s">
        <v>4323</v>
      </c>
      <c r="H2154" s="8" t="s">
        <v>34</v>
      </c>
      <c r="I2154" s="8">
        <v>1</v>
      </c>
      <c r="J2154" s="8">
        <v>14</v>
      </c>
      <c r="K2154" s="8">
        <v>5</v>
      </c>
      <c r="L2154" s="8" t="s">
        <v>4177</v>
      </c>
      <c r="M2154" s="8" t="s">
        <v>53</v>
      </c>
      <c r="N2154" s="8"/>
      <c r="O2154" s="8" t="s">
        <v>38</v>
      </c>
      <c r="P2154" s="9">
        <v>8744.8700000000008</v>
      </c>
      <c r="Q2154" s="9">
        <v>0</v>
      </c>
      <c r="R2154" s="9">
        <v>0</v>
      </c>
      <c r="S2154" s="9">
        <v>0</v>
      </c>
      <c r="T2154" s="9">
        <f t="shared" si="296"/>
        <v>8744.8700000000008</v>
      </c>
      <c r="U2154" s="9">
        <v>-3093.2</v>
      </c>
      <c r="V2154" s="9">
        <v>-415</v>
      </c>
      <c r="W2154" s="9">
        <v>0</v>
      </c>
      <c r="X2154" s="9">
        <v>-415</v>
      </c>
      <c r="Y2154" s="9">
        <v>0</v>
      </c>
      <c r="Z2154" s="9">
        <v>0</v>
      </c>
      <c r="AA2154" s="9">
        <f t="shared" si="299"/>
        <v>-3508.2</v>
      </c>
      <c r="AB2154" s="9">
        <v>0</v>
      </c>
      <c r="AC2154" s="9">
        <f t="shared" si="297"/>
        <v>5651.670000000001</v>
      </c>
      <c r="AD2154" s="9">
        <f t="shared" si="298"/>
        <v>5236.670000000001</v>
      </c>
    </row>
    <row r="2155" spans="1:30" x14ac:dyDescent="0.3">
      <c r="A2155" s="8" t="s">
        <v>30</v>
      </c>
      <c r="B2155" s="8" t="s">
        <v>4298</v>
      </c>
      <c r="C2155" s="8">
        <v>1600</v>
      </c>
      <c r="D2155" s="8">
        <v>160000911</v>
      </c>
      <c r="E2155" s="8">
        <v>0</v>
      </c>
      <c r="F2155" s="8" t="s">
        <v>4324</v>
      </c>
      <c r="G2155" s="8" t="s">
        <v>4325</v>
      </c>
      <c r="H2155" s="8" t="s">
        <v>34</v>
      </c>
      <c r="I2155" s="8">
        <v>5</v>
      </c>
      <c r="J2155" s="8">
        <v>14</v>
      </c>
      <c r="K2155" s="8">
        <v>5</v>
      </c>
      <c r="L2155" s="8" t="s">
        <v>4177</v>
      </c>
      <c r="M2155" s="8" t="s">
        <v>53</v>
      </c>
      <c r="N2155" s="8"/>
      <c r="O2155" s="8" t="s">
        <v>38</v>
      </c>
      <c r="P2155" s="9">
        <v>114923.82</v>
      </c>
      <c r="Q2155" s="9">
        <v>0</v>
      </c>
      <c r="R2155" s="9">
        <v>0</v>
      </c>
      <c r="S2155" s="9">
        <v>0</v>
      </c>
      <c r="T2155" s="9">
        <f t="shared" si="296"/>
        <v>114923.82</v>
      </c>
      <c r="U2155" s="9">
        <v>-40638.46</v>
      </c>
      <c r="V2155" s="9">
        <v>-5459</v>
      </c>
      <c r="W2155" s="9">
        <v>0</v>
      </c>
      <c r="X2155" s="9">
        <v>-5459</v>
      </c>
      <c r="Y2155" s="9">
        <v>0</v>
      </c>
      <c r="Z2155" s="9">
        <v>0</v>
      </c>
      <c r="AA2155" s="9">
        <f t="shared" si="299"/>
        <v>-46097.46</v>
      </c>
      <c r="AB2155" s="9">
        <v>0</v>
      </c>
      <c r="AC2155" s="9">
        <f t="shared" si="297"/>
        <v>74285.360000000015</v>
      </c>
      <c r="AD2155" s="9">
        <f t="shared" si="298"/>
        <v>68826.360000000015</v>
      </c>
    </row>
    <row r="2156" spans="1:30" x14ac:dyDescent="0.3">
      <c r="A2156" s="8" t="s">
        <v>30</v>
      </c>
      <c r="B2156" s="8" t="s">
        <v>4298</v>
      </c>
      <c r="C2156" s="8">
        <v>1600</v>
      </c>
      <c r="D2156" s="8">
        <v>160000912</v>
      </c>
      <c r="E2156" s="8">
        <v>0</v>
      </c>
      <c r="F2156" s="8" t="s">
        <v>4326</v>
      </c>
      <c r="G2156" s="8" t="s">
        <v>4327</v>
      </c>
      <c r="H2156" s="8" t="s">
        <v>34</v>
      </c>
      <c r="I2156" s="8">
        <v>1</v>
      </c>
      <c r="J2156" s="8">
        <v>14</v>
      </c>
      <c r="K2156" s="8">
        <v>5</v>
      </c>
      <c r="L2156" s="8" t="s">
        <v>4177</v>
      </c>
      <c r="M2156" s="8" t="s">
        <v>53</v>
      </c>
      <c r="N2156" s="8"/>
      <c r="O2156" s="8" t="s">
        <v>38</v>
      </c>
      <c r="P2156" s="9">
        <v>18592.560000000001</v>
      </c>
      <c r="Q2156" s="9">
        <v>0</v>
      </c>
      <c r="R2156" s="9">
        <v>0</v>
      </c>
      <c r="S2156" s="9">
        <v>0</v>
      </c>
      <c r="T2156" s="9">
        <f t="shared" si="296"/>
        <v>18592.560000000001</v>
      </c>
      <c r="U2156" s="9">
        <v>-6575.16</v>
      </c>
      <c r="V2156" s="9">
        <v>-883</v>
      </c>
      <c r="W2156" s="9">
        <v>0</v>
      </c>
      <c r="X2156" s="9">
        <v>-883</v>
      </c>
      <c r="Y2156" s="9">
        <v>0</v>
      </c>
      <c r="Z2156" s="9">
        <v>0</v>
      </c>
      <c r="AA2156" s="9">
        <f t="shared" si="299"/>
        <v>-7458.16</v>
      </c>
      <c r="AB2156" s="9">
        <v>0</v>
      </c>
      <c r="AC2156" s="9">
        <f t="shared" si="297"/>
        <v>12017.400000000001</v>
      </c>
      <c r="AD2156" s="9">
        <f t="shared" si="298"/>
        <v>11134.400000000001</v>
      </c>
    </row>
    <row r="2157" spans="1:30" x14ac:dyDescent="0.3">
      <c r="A2157" s="8" t="s">
        <v>30</v>
      </c>
      <c r="B2157" s="8" t="s">
        <v>4298</v>
      </c>
      <c r="C2157" s="8">
        <v>1600</v>
      </c>
      <c r="D2157" s="8">
        <v>160000913</v>
      </c>
      <c r="E2157" s="8">
        <v>0</v>
      </c>
      <c r="F2157" s="8" t="s">
        <v>4328</v>
      </c>
      <c r="G2157" s="8" t="s">
        <v>4329</v>
      </c>
      <c r="H2157" s="8" t="s">
        <v>34</v>
      </c>
      <c r="I2157" s="8">
        <v>1</v>
      </c>
      <c r="J2157" s="8">
        <v>14</v>
      </c>
      <c r="K2157" s="8">
        <v>5</v>
      </c>
      <c r="L2157" s="8" t="s">
        <v>4177</v>
      </c>
      <c r="M2157" s="8" t="s">
        <v>53</v>
      </c>
      <c r="N2157" s="8"/>
      <c r="O2157" s="8" t="s">
        <v>38</v>
      </c>
      <c r="P2157" s="9">
        <v>2733177.67</v>
      </c>
      <c r="Q2157" s="9">
        <v>0</v>
      </c>
      <c r="R2157" s="9">
        <v>0</v>
      </c>
      <c r="S2157" s="9">
        <v>0</v>
      </c>
      <c r="T2157" s="9">
        <f t="shared" si="296"/>
        <v>2733177.67</v>
      </c>
      <c r="U2157" s="9">
        <v>-966508.25</v>
      </c>
      <c r="V2157" s="9">
        <v>-129824</v>
      </c>
      <c r="W2157" s="9">
        <v>0</v>
      </c>
      <c r="X2157" s="9">
        <v>-129824</v>
      </c>
      <c r="Y2157" s="9">
        <v>0</v>
      </c>
      <c r="Z2157" s="9">
        <v>0</v>
      </c>
      <c r="AA2157" s="9">
        <f>U2157+X2157+Y2157+Z2157</f>
        <v>-1096332.25</v>
      </c>
      <c r="AB2157" s="9">
        <v>327369.08400000003</v>
      </c>
      <c r="AC2157" s="9">
        <f t="shared" si="297"/>
        <v>1766669.42</v>
      </c>
      <c r="AD2157" s="9">
        <f>T2157+AA2157-AB2157</f>
        <v>1309476.3359999999</v>
      </c>
    </row>
    <row r="2158" spans="1:30" x14ac:dyDescent="0.3">
      <c r="A2158" s="8" t="s">
        <v>30</v>
      </c>
      <c r="B2158" s="8" t="s">
        <v>4298</v>
      </c>
      <c r="C2158" s="8">
        <v>1600</v>
      </c>
      <c r="D2158" s="8">
        <v>160000914</v>
      </c>
      <c r="E2158" s="8">
        <v>0</v>
      </c>
      <c r="F2158" s="8" t="s">
        <v>4330</v>
      </c>
      <c r="G2158" s="8" t="s">
        <v>4331</v>
      </c>
      <c r="H2158" s="8" t="s">
        <v>34</v>
      </c>
      <c r="I2158" s="8">
        <v>806</v>
      </c>
      <c r="J2158" s="8">
        <v>14</v>
      </c>
      <c r="K2158" s="8">
        <v>5</v>
      </c>
      <c r="L2158" s="8" t="s">
        <v>4177</v>
      </c>
      <c r="M2158" s="8" t="s">
        <v>53</v>
      </c>
      <c r="N2158" s="8"/>
      <c r="O2158" s="8" t="s">
        <v>38</v>
      </c>
      <c r="P2158" s="9">
        <v>51454.28</v>
      </c>
      <c r="Q2158" s="9">
        <v>0</v>
      </c>
      <c r="R2158" s="9">
        <v>0</v>
      </c>
      <c r="S2158" s="9">
        <v>0</v>
      </c>
      <c r="T2158" s="9">
        <f t="shared" si="296"/>
        <v>51454.28</v>
      </c>
      <c r="U2158" s="9">
        <v>-18196.689999999999</v>
      </c>
      <c r="V2158" s="9">
        <v>-2444</v>
      </c>
      <c r="W2158" s="9">
        <v>0</v>
      </c>
      <c r="X2158" s="9">
        <v>-2444</v>
      </c>
      <c r="Y2158" s="9">
        <v>0</v>
      </c>
      <c r="Z2158" s="9">
        <v>0</v>
      </c>
      <c r="AA2158" s="9">
        <f t="shared" si="299"/>
        <v>-20640.689999999999</v>
      </c>
      <c r="AB2158" s="9">
        <v>0</v>
      </c>
      <c r="AC2158" s="9">
        <f t="shared" si="297"/>
        <v>33257.589999999997</v>
      </c>
      <c r="AD2158" s="9">
        <f t="shared" si="298"/>
        <v>30813.59</v>
      </c>
    </row>
    <row r="2159" spans="1:30" x14ac:dyDescent="0.3">
      <c r="A2159" s="8" t="s">
        <v>30</v>
      </c>
      <c r="B2159" s="8" t="s">
        <v>4298</v>
      </c>
      <c r="C2159" s="8">
        <v>1600</v>
      </c>
      <c r="D2159" s="8">
        <v>160000915</v>
      </c>
      <c r="E2159" s="8">
        <v>0</v>
      </c>
      <c r="F2159" s="8" t="s">
        <v>4332</v>
      </c>
      <c r="G2159" s="8" t="s">
        <v>4333</v>
      </c>
      <c r="H2159" s="8" t="s">
        <v>34</v>
      </c>
      <c r="I2159" s="8">
        <v>521</v>
      </c>
      <c r="J2159" s="8">
        <v>14</v>
      </c>
      <c r="K2159" s="8">
        <v>5</v>
      </c>
      <c r="L2159" s="8" t="s">
        <v>4177</v>
      </c>
      <c r="M2159" s="8" t="s">
        <v>53</v>
      </c>
      <c r="N2159" s="8"/>
      <c r="O2159" s="8" t="s">
        <v>38</v>
      </c>
      <c r="P2159" s="9">
        <v>33260.160000000003</v>
      </c>
      <c r="Q2159" s="9">
        <v>0</v>
      </c>
      <c r="R2159" s="9">
        <v>0</v>
      </c>
      <c r="S2159" s="9">
        <v>0</v>
      </c>
      <c r="T2159" s="9">
        <f t="shared" si="296"/>
        <v>33260.160000000003</v>
      </c>
      <c r="U2159" s="9">
        <v>-11761.26</v>
      </c>
      <c r="V2159" s="9">
        <v>-1580</v>
      </c>
      <c r="W2159" s="9">
        <v>0</v>
      </c>
      <c r="X2159" s="9">
        <v>-1580</v>
      </c>
      <c r="Y2159" s="9">
        <v>0</v>
      </c>
      <c r="Z2159" s="9">
        <v>0</v>
      </c>
      <c r="AA2159" s="9">
        <f t="shared" si="299"/>
        <v>-13341.26</v>
      </c>
      <c r="AB2159" s="9">
        <v>0</v>
      </c>
      <c r="AC2159" s="9">
        <f t="shared" si="297"/>
        <v>21498.9</v>
      </c>
      <c r="AD2159" s="9">
        <f t="shared" si="298"/>
        <v>19918.900000000001</v>
      </c>
    </row>
    <row r="2160" spans="1:30" x14ac:dyDescent="0.3">
      <c r="A2160" s="8" t="s">
        <v>30</v>
      </c>
      <c r="B2160" s="8" t="s">
        <v>4298</v>
      </c>
      <c r="C2160" s="8">
        <v>1600</v>
      </c>
      <c r="D2160" s="8">
        <v>160000916</v>
      </c>
      <c r="E2160" s="8">
        <v>0</v>
      </c>
      <c r="F2160" s="8" t="s">
        <v>4334</v>
      </c>
      <c r="G2160" s="8" t="s">
        <v>4335</v>
      </c>
      <c r="H2160" s="8" t="s">
        <v>34</v>
      </c>
      <c r="I2160" s="8">
        <v>727</v>
      </c>
      <c r="J2160" s="8">
        <v>14</v>
      </c>
      <c r="K2160" s="8">
        <v>5</v>
      </c>
      <c r="L2160" s="8" t="s">
        <v>4177</v>
      </c>
      <c r="M2160" s="8" t="s">
        <v>53</v>
      </c>
      <c r="N2160" s="8"/>
      <c r="O2160" s="8" t="s">
        <v>38</v>
      </c>
      <c r="P2160" s="9">
        <v>72767.039999999994</v>
      </c>
      <c r="Q2160" s="9">
        <v>0</v>
      </c>
      <c r="R2160" s="9">
        <v>0</v>
      </c>
      <c r="S2160" s="9">
        <v>0</v>
      </c>
      <c r="T2160" s="9">
        <f t="shared" si="296"/>
        <v>72767.039999999994</v>
      </c>
      <c r="U2160" s="9">
        <v>-25732.39</v>
      </c>
      <c r="V2160" s="9">
        <v>-3456</v>
      </c>
      <c r="W2160" s="9">
        <v>0</v>
      </c>
      <c r="X2160" s="9">
        <v>-3456</v>
      </c>
      <c r="Y2160" s="9">
        <v>0</v>
      </c>
      <c r="Z2160" s="9">
        <v>0</v>
      </c>
      <c r="AA2160" s="9">
        <f t="shared" si="299"/>
        <v>-29188.39</v>
      </c>
      <c r="AB2160" s="9">
        <v>0</v>
      </c>
      <c r="AC2160" s="9">
        <f t="shared" si="297"/>
        <v>47034.649999999994</v>
      </c>
      <c r="AD2160" s="9">
        <f t="shared" si="298"/>
        <v>43578.649999999994</v>
      </c>
    </row>
    <row r="2161" spans="1:30" x14ac:dyDescent="0.3">
      <c r="A2161" s="8" t="s">
        <v>30</v>
      </c>
      <c r="B2161" s="8" t="s">
        <v>4298</v>
      </c>
      <c r="C2161" s="8">
        <v>1600</v>
      </c>
      <c r="D2161" s="8">
        <v>160000917</v>
      </c>
      <c r="E2161" s="8">
        <v>0</v>
      </c>
      <c r="F2161" s="8" t="s">
        <v>4336</v>
      </c>
      <c r="G2161" s="8" t="s">
        <v>4337</v>
      </c>
      <c r="H2161" s="8" t="s">
        <v>34</v>
      </c>
      <c r="I2161" s="8">
        <v>324</v>
      </c>
      <c r="J2161" s="8">
        <v>14</v>
      </c>
      <c r="K2161" s="8">
        <v>5</v>
      </c>
      <c r="L2161" s="8" t="s">
        <v>4177</v>
      </c>
      <c r="M2161" s="8" t="s">
        <v>53</v>
      </c>
      <c r="N2161" s="8"/>
      <c r="O2161" s="8" t="s">
        <v>38</v>
      </c>
      <c r="P2161" s="9">
        <v>16520.93</v>
      </c>
      <c r="Q2161" s="9">
        <v>0</v>
      </c>
      <c r="R2161" s="9">
        <v>0</v>
      </c>
      <c r="S2161" s="9">
        <v>0</v>
      </c>
      <c r="T2161" s="9">
        <f t="shared" si="296"/>
        <v>16520.93</v>
      </c>
      <c r="U2161" s="9">
        <v>-5840.6</v>
      </c>
      <c r="V2161" s="9">
        <v>-785</v>
      </c>
      <c r="W2161" s="9">
        <v>0</v>
      </c>
      <c r="X2161" s="9">
        <v>-785</v>
      </c>
      <c r="Y2161" s="9">
        <v>0</v>
      </c>
      <c r="Z2161" s="9">
        <v>0</v>
      </c>
      <c r="AA2161" s="9">
        <f t="shared" si="299"/>
        <v>-6625.6</v>
      </c>
      <c r="AB2161" s="9">
        <v>0</v>
      </c>
      <c r="AC2161" s="9">
        <f t="shared" si="297"/>
        <v>10680.33</v>
      </c>
      <c r="AD2161" s="9">
        <f t="shared" si="298"/>
        <v>9895.33</v>
      </c>
    </row>
    <row r="2162" spans="1:30" x14ac:dyDescent="0.3">
      <c r="A2162" s="8" t="s">
        <v>30</v>
      </c>
      <c r="B2162" s="8" t="s">
        <v>4298</v>
      </c>
      <c r="C2162" s="8">
        <v>1600</v>
      </c>
      <c r="D2162" s="8">
        <v>160000918</v>
      </c>
      <c r="E2162" s="8">
        <v>0</v>
      </c>
      <c r="F2162" s="8" t="s">
        <v>4338</v>
      </c>
      <c r="G2162" s="8" t="s">
        <v>4339</v>
      </c>
      <c r="H2162" s="8" t="s">
        <v>34</v>
      </c>
      <c r="I2162" s="8">
        <v>10430</v>
      </c>
      <c r="J2162" s="8">
        <v>14</v>
      </c>
      <c r="K2162" s="8">
        <v>5</v>
      </c>
      <c r="L2162" s="8" t="s">
        <v>4177</v>
      </c>
      <c r="M2162" s="8" t="s">
        <v>53</v>
      </c>
      <c r="N2162" s="8"/>
      <c r="O2162" s="8" t="s">
        <v>38</v>
      </c>
      <c r="P2162" s="9">
        <v>693622.73</v>
      </c>
      <c r="Q2162" s="9">
        <v>0</v>
      </c>
      <c r="R2162" s="9">
        <v>0</v>
      </c>
      <c r="S2162" s="9">
        <v>0</v>
      </c>
      <c r="T2162" s="9">
        <f t="shared" si="296"/>
        <v>693622.73</v>
      </c>
      <c r="U2162" s="9">
        <v>-245280.54</v>
      </c>
      <c r="V2162" s="9">
        <v>-32946</v>
      </c>
      <c r="W2162" s="9">
        <v>0</v>
      </c>
      <c r="X2162" s="9">
        <v>-32946</v>
      </c>
      <c r="Y2162" s="9">
        <v>0</v>
      </c>
      <c r="Z2162" s="9">
        <v>0</v>
      </c>
      <c r="AA2162" s="9">
        <f t="shared" si="299"/>
        <v>-278226.54000000004</v>
      </c>
      <c r="AB2162" s="9">
        <v>0</v>
      </c>
      <c r="AC2162" s="9">
        <f t="shared" si="297"/>
        <v>448342.18999999994</v>
      </c>
      <c r="AD2162" s="9">
        <f t="shared" si="298"/>
        <v>415396.18999999994</v>
      </c>
    </row>
    <row r="2163" spans="1:30" x14ac:dyDescent="0.3">
      <c r="A2163" s="8" t="s">
        <v>30</v>
      </c>
      <c r="B2163" s="8" t="s">
        <v>4298</v>
      </c>
      <c r="C2163" s="8">
        <v>1600</v>
      </c>
      <c r="D2163" s="8">
        <v>160000919</v>
      </c>
      <c r="E2163" s="8">
        <v>0</v>
      </c>
      <c r="F2163" s="8" t="s">
        <v>4340</v>
      </c>
      <c r="G2163" s="8" t="s">
        <v>4341</v>
      </c>
      <c r="H2163" s="8" t="s">
        <v>34</v>
      </c>
      <c r="I2163" s="8">
        <v>1568</v>
      </c>
      <c r="J2163" s="8">
        <v>14</v>
      </c>
      <c r="K2163" s="8">
        <v>5</v>
      </c>
      <c r="L2163" s="8" t="s">
        <v>4177</v>
      </c>
      <c r="M2163" s="8" t="s">
        <v>53</v>
      </c>
      <c r="N2163" s="8"/>
      <c r="O2163" s="8" t="s">
        <v>38</v>
      </c>
      <c r="P2163" s="9">
        <v>109574.26</v>
      </c>
      <c r="Q2163" s="9">
        <v>0</v>
      </c>
      <c r="R2163" s="9">
        <v>0</v>
      </c>
      <c r="S2163" s="9">
        <v>0</v>
      </c>
      <c r="T2163" s="9">
        <f t="shared" si="296"/>
        <v>109574.26</v>
      </c>
      <c r="U2163" s="9">
        <v>-38748.74</v>
      </c>
      <c r="V2163" s="9">
        <v>-5205</v>
      </c>
      <c r="W2163" s="9">
        <v>0</v>
      </c>
      <c r="X2163" s="9">
        <v>-5205</v>
      </c>
      <c r="Y2163" s="9">
        <v>0</v>
      </c>
      <c r="Z2163" s="9">
        <v>0</v>
      </c>
      <c r="AA2163" s="9">
        <f t="shared" si="299"/>
        <v>-43953.74</v>
      </c>
      <c r="AB2163" s="9">
        <v>0</v>
      </c>
      <c r="AC2163" s="9">
        <f t="shared" si="297"/>
        <v>70825.51999999999</v>
      </c>
      <c r="AD2163" s="9">
        <f t="shared" si="298"/>
        <v>65620.51999999999</v>
      </c>
    </row>
    <row r="2164" spans="1:30" x14ac:dyDescent="0.3">
      <c r="A2164" s="8" t="s">
        <v>30</v>
      </c>
      <c r="B2164" s="8" t="s">
        <v>4298</v>
      </c>
      <c r="C2164" s="8">
        <v>1600</v>
      </c>
      <c r="D2164" s="8">
        <v>160000920</v>
      </c>
      <c r="E2164" s="8">
        <v>0</v>
      </c>
      <c r="F2164" s="8" t="s">
        <v>4342</v>
      </c>
      <c r="G2164" s="8" t="s">
        <v>4343</v>
      </c>
      <c r="H2164" s="8" t="s">
        <v>34</v>
      </c>
      <c r="I2164" s="8">
        <v>9970</v>
      </c>
      <c r="J2164" s="8">
        <v>14</v>
      </c>
      <c r="K2164" s="8">
        <v>5</v>
      </c>
      <c r="L2164" s="8" t="s">
        <v>4177</v>
      </c>
      <c r="M2164" s="8" t="s">
        <v>53</v>
      </c>
      <c r="N2164" s="8"/>
      <c r="O2164" s="8" t="s">
        <v>38</v>
      </c>
      <c r="P2164" s="9">
        <v>526459.35</v>
      </c>
      <c r="Q2164" s="9">
        <v>0</v>
      </c>
      <c r="R2164" s="9">
        <v>0</v>
      </c>
      <c r="S2164" s="9">
        <v>0</v>
      </c>
      <c r="T2164" s="9">
        <f t="shared" si="296"/>
        <v>526459.35</v>
      </c>
      <c r="U2164" s="9">
        <v>-186167.36</v>
      </c>
      <c r="V2164" s="9">
        <v>-25006</v>
      </c>
      <c r="W2164" s="9">
        <v>0</v>
      </c>
      <c r="X2164" s="9">
        <v>-25006</v>
      </c>
      <c r="Y2164" s="9">
        <v>0</v>
      </c>
      <c r="Z2164" s="9">
        <v>0</v>
      </c>
      <c r="AA2164" s="9">
        <f t="shared" si="299"/>
        <v>-211173.36</v>
      </c>
      <c r="AB2164" s="9">
        <v>0</v>
      </c>
      <c r="AC2164" s="9">
        <f t="shared" si="297"/>
        <v>340291.99</v>
      </c>
      <c r="AD2164" s="9">
        <f t="shared" si="298"/>
        <v>315285.99</v>
      </c>
    </row>
    <row r="2165" spans="1:30" x14ac:dyDescent="0.3">
      <c r="A2165" s="8" t="s">
        <v>30</v>
      </c>
      <c r="B2165" s="8" t="s">
        <v>4298</v>
      </c>
      <c r="C2165" s="8">
        <v>1600</v>
      </c>
      <c r="D2165" s="8">
        <v>160000921</v>
      </c>
      <c r="E2165" s="8">
        <v>0</v>
      </c>
      <c r="F2165" s="8" t="s">
        <v>4344</v>
      </c>
      <c r="G2165" s="8" t="s">
        <v>4345</v>
      </c>
      <c r="H2165" s="8" t="s">
        <v>34</v>
      </c>
      <c r="I2165" s="8">
        <v>2594</v>
      </c>
      <c r="J2165" s="8">
        <v>14</v>
      </c>
      <c r="K2165" s="8">
        <v>5</v>
      </c>
      <c r="L2165" s="8" t="s">
        <v>4177</v>
      </c>
      <c r="M2165" s="8" t="s">
        <v>53</v>
      </c>
      <c r="N2165" s="8"/>
      <c r="O2165" s="8" t="s">
        <v>38</v>
      </c>
      <c r="P2165" s="9">
        <v>132269.32999999999</v>
      </c>
      <c r="Q2165" s="9">
        <v>0</v>
      </c>
      <c r="R2165" s="9">
        <v>0</v>
      </c>
      <c r="S2165" s="9">
        <v>0</v>
      </c>
      <c r="T2165" s="9">
        <f t="shared" si="296"/>
        <v>132269.32999999999</v>
      </c>
      <c r="U2165" s="9">
        <v>-46773.53</v>
      </c>
      <c r="V2165" s="9">
        <v>-6283</v>
      </c>
      <c r="W2165" s="9">
        <v>0</v>
      </c>
      <c r="X2165" s="9">
        <v>-6283</v>
      </c>
      <c r="Y2165" s="9">
        <v>0</v>
      </c>
      <c r="Z2165" s="9">
        <v>0</v>
      </c>
      <c r="AA2165" s="9">
        <f t="shared" si="299"/>
        <v>-53056.53</v>
      </c>
      <c r="AB2165" s="9">
        <v>0</v>
      </c>
      <c r="AC2165" s="9">
        <f t="shared" si="297"/>
        <v>85495.799999999988</v>
      </c>
      <c r="AD2165" s="9">
        <f t="shared" si="298"/>
        <v>79212.799999999988</v>
      </c>
    </row>
    <row r="2166" spans="1:30" x14ac:dyDescent="0.3">
      <c r="A2166" s="8" t="s">
        <v>30</v>
      </c>
      <c r="B2166" s="8" t="s">
        <v>4298</v>
      </c>
      <c r="C2166" s="8">
        <v>1600</v>
      </c>
      <c r="D2166" s="8">
        <v>160000922</v>
      </c>
      <c r="E2166" s="8">
        <v>0</v>
      </c>
      <c r="F2166" s="8" t="s">
        <v>4346</v>
      </c>
      <c r="G2166" s="8" t="s">
        <v>4347</v>
      </c>
      <c r="H2166" s="8" t="s">
        <v>34</v>
      </c>
      <c r="I2166" s="8">
        <v>2</v>
      </c>
      <c r="J2166" s="8">
        <v>14</v>
      </c>
      <c r="K2166" s="8">
        <v>5</v>
      </c>
      <c r="L2166" s="8" t="s">
        <v>4177</v>
      </c>
      <c r="M2166" s="8" t="s">
        <v>53</v>
      </c>
      <c r="N2166" s="8"/>
      <c r="O2166" s="8" t="s">
        <v>38</v>
      </c>
      <c r="P2166" s="9">
        <v>11710.51</v>
      </c>
      <c r="Q2166" s="9">
        <v>0</v>
      </c>
      <c r="R2166" s="9">
        <v>0</v>
      </c>
      <c r="S2166" s="9">
        <v>0</v>
      </c>
      <c r="T2166" s="9">
        <f t="shared" si="296"/>
        <v>11710.51</v>
      </c>
      <c r="U2166" s="9">
        <v>-4142.8100000000004</v>
      </c>
      <c r="V2166" s="9">
        <v>-556</v>
      </c>
      <c r="W2166" s="9">
        <v>0</v>
      </c>
      <c r="X2166" s="9">
        <v>-556</v>
      </c>
      <c r="Y2166" s="9">
        <v>0</v>
      </c>
      <c r="Z2166" s="9">
        <v>0</v>
      </c>
      <c r="AA2166" s="9">
        <f t="shared" si="299"/>
        <v>-4698.8100000000004</v>
      </c>
      <c r="AB2166" s="9">
        <v>0</v>
      </c>
      <c r="AC2166" s="9">
        <f t="shared" si="297"/>
        <v>7567.7</v>
      </c>
      <c r="AD2166" s="9">
        <f t="shared" si="298"/>
        <v>7011.7</v>
      </c>
    </row>
    <row r="2167" spans="1:30" x14ac:dyDescent="0.3">
      <c r="A2167" s="8" t="s">
        <v>30</v>
      </c>
      <c r="B2167" s="8" t="s">
        <v>4298</v>
      </c>
      <c r="C2167" s="8">
        <v>1600</v>
      </c>
      <c r="D2167" s="8">
        <v>160000923</v>
      </c>
      <c r="E2167" s="8">
        <v>0</v>
      </c>
      <c r="F2167" s="8" t="s">
        <v>4348</v>
      </c>
      <c r="G2167" s="8" t="s">
        <v>4349</v>
      </c>
      <c r="H2167" s="8" t="s">
        <v>34</v>
      </c>
      <c r="I2167" s="8">
        <v>1</v>
      </c>
      <c r="J2167" s="8">
        <v>14</v>
      </c>
      <c r="K2167" s="8">
        <v>5</v>
      </c>
      <c r="L2167" s="8" t="s">
        <v>4177</v>
      </c>
      <c r="M2167" s="8" t="s">
        <v>53</v>
      </c>
      <c r="N2167" s="8"/>
      <c r="O2167" s="8" t="s">
        <v>38</v>
      </c>
      <c r="P2167" s="9">
        <v>24768.07</v>
      </c>
      <c r="Q2167" s="9">
        <v>0</v>
      </c>
      <c r="R2167" s="9">
        <v>0</v>
      </c>
      <c r="S2167" s="9">
        <v>0</v>
      </c>
      <c r="T2167" s="9">
        <f t="shared" si="296"/>
        <v>24768.07</v>
      </c>
      <c r="U2167" s="9">
        <v>-8759.4</v>
      </c>
      <c r="V2167" s="9">
        <v>-1176</v>
      </c>
      <c r="W2167" s="9">
        <v>0</v>
      </c>
      <c r="X2167" s="9">
        <v>-1176</v>
      </c>
      <c r="Y2167" s="9">
        <v>0</v>
      </c>
      <c r="Z2167" s="9">
        <v>0</v>
      </c>
      <c r="AA2167" s="9">
        <f t="shared" si="299"/>
        <v>-9935.4</v>
      </c>
      <c r="AB2167" s="9">
        <v>0</v>
      </c>
      <c r="AC2167" s="9">
        <f t="shared" si="297"/>
        <v>16008.67</v>
      </c>
      <c r="AD2167" s="9">
        <f t="shared" si="298"/>
        <v>14832.67</v>
      </c>
    </row>
    <row r="2168" spans="1:30" x14ac:dyDescent="0.3">
      <c r="A2168" s="8" t="s">
        <v>30</v>
      </c>
      <c r="B2168" s="8" t="s">
        <v>4298</v>
      </c>
      <c r="C2168" s="8">
        <v>1600</v>
      </c>
      <c r="D2168" s="8">
        <v>160000924</v>
      </c>
      <c r="E2168" s="8">
        <v>0</v>
      </c>
      <c r="F2168" s="8" t="s">
        <v>4350</v>
      </c>
      <c r="G2168" s="8" t="s">
        <v>4351</v>
      </c>
      <c r="H2168" s="8" t="s">
        <v>34</v>
      </c>
      <c r="I2168" s="8">
        <v>1</v>
      </c>
      <c r="J2168" s="8">
        <v>14</v>
      </c>
      <c r="K2168" s="8">
        <v>5</v>
      </c>
      <c r="L2168" s="8" t="s">
        <v>4177</v>
      </c>
      <c r="M2168" s="8" t="s">
        <v>53</v>
      </c>
      <c r="N2168" s="8"/>
      <c r="O2168" s="8" t="s">
        <v>38</v>
      </c>
      <c r="P2168" s="9">
        <v>173376.45</v>
      </c>
      <c r="Q2168" s="9">
        <v>0</v>
      </c>
      <c r="R2168" s="9">
        <v>0</v>
      </c>
      <c r="S2168" s="9">
        <v>0</v>
      </c>
      <c r="T2168" s="9">
        <f t="shared" si="296"/>
        <v>173376.45</v>
      </c>
      <c r="U2168" s="9">
        <v>-61307.8</v>
      </c>
      <c r="V2168" s="9">
        <v>-8235</v>
      </c>
      <c r="W2168" s="9">
        <v>0</v>
      </c>
      <c r="X2168" s="9">
        <v>-8235</v>
      </c>
      <c r="Y2168" s="9">
        <v>0</v>
      </c>
      <c r="Z2168" s="9">
        <v>0</v>
      </c>
      <c r="AA2168" s="9">
        <f t="shared" si="299"/>
        <v>-69542.8</v>
      </c>
      <c r="AB2168" s="9">
        <v>0</v>
      </c>
      <c r="AC2168" s="9">
        <f t="shared" si="297"/>
        <v>112068.65000000001</v>
      </c>
      <c r="AD2168" s="9">
        <f t="shared" si="298"/>
        <v>103833.65000000001</v>
      </c>
    </row>
    <row r="2169" spans="1:30" x14ac:dyDescent="0.3">
      <c r="A2169" s="8" t="s">
        <v>30</v>
      </c>
      <c r="B2169" s="8" t="s">
        <v>4298</v>
      </c>
      <c r="C2169" s="8">
        <v>1600</v>
      </c>
      <c r="D2169" s="8">
        <v>160000926</v>
      </c>
      <c r="E2169" s="8">
        <v>0</v>
      </c>
      <c r="F2169" s="8" t="s">
        <v>4352</v>
      </c>
      <c r="G2169" s="8" t="s">
        <v>4353</v>
      </c>
      <c r="H2169" s="8" t="s">
        <v>34</v>
      </c>
      <c r="I2169" s="8">
        <v>300</v>
      </c>
      <c r="J2169" s="8">
        <v>14</v>
      </c>
      <c r="K2169" s="8">
        <v>5</v>
      </c>
      <c r="L2169" s="8" t="s">
        <v>4177</v>
      </c>
      <c r="M2169" s="8" t="s">
        <v>53</v>
      </c>
      <c r="N2169" s="8"/>
      <c r="O2169" s="8" t="s">
        <v>38</v>
      </c>
      <c r="P2169" s="9">
        <v>6647.62</v>
      </c>
      <c r="Q2169" s="9">
        <v>0</v>
      </c>
      <c r="R2169" s="9">
        <v>0</v>
      </c>
      <c r="S2169" s="9">
        <v>0</v>
      </c>
      <c r="T2169" s="9">
        <f t="shared" si="296"/>
        <v>6647.62</v>
      </c>
      <c r="U2169" s="9">
        <v>-2350.69</v>
      </c>
      <c r="V2169" s="9">
        <v>-316</v>
      </c>
      <c r="W2169" s="9">
        <v>0</v>
      </c>
      <c r="X2169" s="9">
        <v>-316</v>
      </c>
      <c r="Y2169" s="9">
        <v>0</v>
      </c>
      <c r="Z2169" s="9">
        <v>0</v>
      </c>
      <c r="AA2169" s="9">
        <f t="shared" si="299"/>
        <v>-2666.69</v>
      </c>
      <c r="AB2169" s="9">
        <v>0</v>
      </c>
      <c r="AC2169" s="9">
        <f t="shared" si="297"/>
        <v>4296.93</v>
      </c>
      <c r="AD2169" s="9">
        <f t="shared" si="298"/>
        <v>3980.93</v>
      </c>
    </row>
    <row r="2170" spans="1:30" x14ac:dyDescent="0.3">
      <c r="A2170" s="8" t="s">
        <v>30</v>
      </c>
      <c r="B2170" s="8" t="s">
        <v>4298</v>
      </c>
      <c r="C2170" s="8">
        <v>1600</v>
      </c>
      <c r="D2170" s="8">
        <v>160000947</v>
      </c>
      <c r="E2170" s="8">
        <v>0</v>
      </c>
      <c r="F2170" s="8" t="s">
        <v>4354</v>
      </c>
      <c r="G2170" s="8" t="s">
        <v>3175</v>
      </c>
      <c r="H2170" s="8" t="s">
        <v>34</v>
      </c>
      <c r="I2170" s="8">
        <v>1</v>
      </c>
      <c r="J2170" s="8">
        <v>14</v>
      </c>
      <c r="K2170" s="8">
        <v>6</v>
      </c>
      <c r="L2170" s="8" t="s">
        <v>4355</v>
      </c>
      <c r="M2170" s="8" t="s">
        <v>53</v>
      </c>
      <c r="N2170" s="8"/>
      <c r="O2170" s="8" t="s">
        <v>38</v>
      </c>
      <c r="P2170" s="9">
        <v>15207.59</v>
      </c>
      <c r="Q2170" s="9">
        <v>0</v>
      </c>
      <c r="R2170" s="9">
        <v>0</v>
      </c>
      <c r="S2170" s="9">
        <v>0</v>
      </c>
      <c r="T2170" s="9">
        <f t="shared" si="296"/>
        <v>15207.59</v>
      </c>
      <c r="U2170" s="9">
        <v>-5303.45</v>
      </c>
      <c r="V2170" s="9">
        <v>-722</v>
      </c>
      <c r="W2170" s="9">
        <v>0</v>
      </c>
      <c r="X2170" s="9">
        <v>-722</v>
      </c>
      <c r="Y2170" s="9">
        <v>0</v>
      </c>
      <c r="Z2170" s="9">
        <v>0</v>
      </c>
      <c r="AA2170" s="9">
        <f t="shared" si="299"/>
        <v>-6025.45</v>
      </c>
      <c r="AB2170" s="9">
        <v>0</v>
      </c>
      <c r="AC2170" s="9">
        <f t="shared" si="297"/>
        <v>9904.14</v>
      </c>
      <c r="AD2170" s="9">
        <f t="shared" si="298"/>
        <v>9182.14</v>
      </c>
    </row>
    <row r="2171" spans="1:30" x14ac:dyDescent="0.3">
      <c r="A2171" s="8" t="s">
        <v>30</v>
      </c>
      <c r="B2171" s="8" t="s">
        <v>4298</v>
      </c>
      <c r="C2171" s="8">
        <v>1600</v>
      </c>
      <c r="D2171" s="8">
        <v>160002272</v>
      </c>
      <c r="E2171" s="8">
        <v>0</v>
      </c>
      <c r="F2171" s="8" t="s">
        <v>4356</v>
      </c>
      <c r="G2171" s="8" t="s">
        <v>4357</v>
      </c>
      <c r="H2171" s="8" t="s">
        <v>34</v>
      </c>
      <c r="I2171" s="8">
        <v>2</v>
      </c>
      <c r="J2171" s="8">
        <v>15</v>
      </c>
      <c r="K2171" s="8">
        <v>0</v>
      </c>
      <c r="L2171" s="8" t="s">
        <v>203</v>
      </c>
      <c r="M2171" s="8" t="s">
        <v>4358</v>
      </c>
      <c r="N2171" s="8"/>
      <c r="O2171" s="8" t="s">
        <v>38</v>
      </c>
      <c r="P2171" s="9">
        <v>28713.58</v>
      </c>
      <c r="Q2171" s="9">
        <v>0</v>
      </c>
      <c r="R2171" s="9">
        <v>0</v>
      </c>
      <c r="S2171" s="9">
        <v>0</v>
      </c>
      <c r="T2171" s="9">
        <f t="shared" si="296"/>
        <v>28713.58</v>
      </c>
      <c r="U2171" s="9">
        <v>-5506</v>
      </c>
      <c r="V2171" s="9">
        <v>-1370</v>
      </c>
      <c r="W2171" s="9">
        <v>0</v>
      </c>
      <c r="X2171" s="9">
        <v>-1370</v>
      </c>
      <c r="Y2171" s="9">
        <v>0</v>
      </c>
      <c r="Z2171" s="9">
        <v>0</v>
      </c>
      <c r="AA2171" s="9">
        <f t="shared" si="299"/>
        <v>-6876</v>
      </c>
      <c r="AB2171" s="9">
        <v>0</v>
      </c>
      <c r="AC2171" s="9">
        <f t="shared" si="297"/>
        <v>23207.58</v>
      </c>
      <c r="AD2171" s="9">
        <f t="shared" si="298"/>
        <v>21837.58</v>
      </c>
    </row>
    <row r="2172" spans="1:30" x14ac:dyDescent="0.3">
      <c r="A2172" s="8" t="s">
        <v>30</v>
      </c>
      <c r="B2172" s="8" t="s">
        <v>4298</v>
      </c>
      <c r="C2172" s="8">
        <v>1600</v>
      </c>
      <c r="D2172" s="8">
        <v>160002440</v>
      </c>
      <c r="E2172" s="8">
        <v>0</v>
      </c>
      <c r="F2172" s="8" t="s">
        <v>4359</v>
      </c>
      <c r="G2172" s="8" t="s">
        <v>4360</v>
      </c>
      <c r="H2172" s="8" t="s">
        <v>34</v>
      </c>
      <c r="I2172" s="8">
        <v>1</v>
      </c>
      <c r="J2172" s="8">
        <v>15</v>
      </c>
      <c r="K2172" s="8">
        <v>0</v>
      </c>
      <c r="L2172" s="8" t="s">
        <v>4361</v>
      </c>
      <c r="M2172" s="8" t="s">
        <v>4362</v>
      </c>
      <c r="N2172" s="8"/>
      <c r="O2172" s="8" t="s">
        <v>38</v>
      </c>
      <c r="P2172" s="9">
        <v>20000</v>
      </c>
      <c r="Q2172" s="9">
        <v>0</v>
      </c>
      <c r="R2172" s="9">
        <v>0</v>
      </c>
      <c r="S2172" s="9">
        <v>0</v>
      </c>
      <c r="T2172" s="9">
        <f t="shared" si="296"/>
        <v>20000</v>
      </c>
      <c r="U2172" s="9">
        <v>-2749</v>
      </c>
      <c r="V2172" s="9">
        <v>-954</v>
      </c>
      <c r="W2172" s="9">
        <v>0</v>
      </c>
      <c r="X2172" s="9">
        <v>-954</v>
      </c>
      <c r="Y2172" s="9">
        <v>0</v>
      </c>
      <c r="Z2172" s="9">
        <v>0</v>
      </c>
      <c r="AA2172" s="9">
        <f t="shared" si="299"/>
        <v>-3703</v>
      </c>
      <c r="AB2172" s="9">
        <v>0</v>
      </c>
      <c r="AC2172" s="9">
        <f t="shared" si="297"/>
        <v>17251</v>
      </c>
      <c r="AD2172" s="9">
        <f t="shared" si="298"/>
        <v>16297</v>
      </c>
    </row>
    <row r="2173" spans="1:30" x14ac:dyDescent="0.3">
      <c r="A2173" s="8" t="s">
        <v>30</v>
      </c>
      <c r="B2173" s="8" t="s">
        <v>4298</v>
      </c>
      <c r="C2173" s="8">
        <v>1900</v>
      </c>
      <c r="D2173" s="8">
        <v>190000362</v>
      </c>
      <c r="E2173" s="8">
        <v>0</v>
      </c>
      <c r="F2173" s="8" t="s">
        <v>4363</v>
      </c>
      <c r="G2173" s="8" t="s">
        <v>4364</v>
      </c>
      <c r="H2173" s="8" t="s">
        <v>106</v>
      </c>
      <c r="I2173" s="8">
        <v>5</v>
      </c>
      <c r="J2173" s="8">
        <v>2</v>
      </c>
      <c r="K2173" s="8">
        <v>5</v>
      </c>
      <c r="L2173" s="8" t="s">
        <v>2562</v>
      </c>
      <c r="M2173" s="8" t="s">
        <v>53</v>
      </c>
      <c r="N2173" s="8"/>
      <c r="O2173" s="8" t="s">
        <v>38</v>
      </c>
      <c r="P2173" s="9">
        <v>10213.61</v>
      </c>
      <c r="Q2173" s="9">
        <v>0</v>
      </c>
      <c r="R2173" s="9">
        <v>0</v>
      </c>
      <c r="S2173" s="9">
        <v>0</v>
      </c>
      <c r="T2173" s="9">
        <f t="shared" si="296"/>
        <v>10213.61</v>
      </c>
      <c r="U2173" s="9">
        <v>-9702.7199999999993</v>
      </c>
      <c r="V2173" s="9">
        <v>0</v>
      </c>
      <c r="W2173" s="9">
        <v>0</v>
      </c>
      <c r="X2173" s="9">
        <v>0</v>
      </c>
      <c r="Y2173" s="9">
        <v>0</v>
      </c>
      <c r="Z2173" s="9">
        <v>0</v>
      </c>
      <c r="AA2173" s="9">
        <f t="shared" si="299"/>
        <v>-9702.7199999999993</v>
      </c>
      <c r="AB2173" s="9">
        <v>0</v>
      </c>
      <c r="AC2173" s="9">
        <f t="shared" si="297"/>
        <v>510.89000000000124</v>
      </c>
      <c r="AD2173" s="9">
        <f t="shared" si="298"/>
        <v>510.89000000000124</v>
      </c>
    </row>
    <row r="2174" spans="1:30" x14ac:dyDescent="0.3">
      <c r="A2174" s="8" t="s">
        <v>30</v>
      </c>
      <c r="B2174" s="8" t="s">
        <v>4298</v>
      </c>
      <c r="C2174" s="8">
        <v>2000</v>
      </c>
      <c r="D2174" s="8">
        <v>200000459</v>
      </c>
      <c r="E2174" s="8">
        <v>0</v>
      </c>
      <c r="F2174" s="8" t="s">
        <v>4365</v>
      </c>
      <c r="G2174" s="8" t="s">
        <v>2784</v>
      </c>
      <c r="H2174" s="8" t="s">
        <v>235</v>
      </c>
      <c r="I2174" s="8">
        <v>1</v>
      </c>
      <c r="J2174" s="8">
        <v>9</v>
      </c>
      <c r="K2174" s="8">
        <v>6</v>
      </c>
      <c r="L2174" s="8" t="s">
        <v>457</v>
      </c>
      <c r="M2174" s="8" t="s">
        <v>53</v>
      </c>
      <c r="N2174" s="8"/>
      <c r="O2174" s="8" t="s">
        <v>38</v>
      </c>
      <c r="P2174" s="9">
        <v>5197.5</v>
      </c>
      <c r="Q2174" s="9">
        <v>0</v>
      </c>
      <c r="R2174" s="9">
        <v>0</v>
      </c>
      <c r="S2174" s="9">
        <v>0</v>
      </c>
      <c r="T2174" s="9">
        <f t="shared" si="296"/>
        <v>5197.5</v>
      </c>
      <c r="U2174" s="9">
        <v>-2707.97</v>
      </c>
      <c r="V2174" s="9">
        <v>-372</v>
      </c>
      <c r="W2174" s="9">
        <v>0</v>
      </c>
      <c r="X2174" s="9">
        <v>-372</v>
      </c>
      <c r="Y2174" s="9">
        <v>0</v>
      </c>
      <c r="Z2174" s="9">
        <v>0</v>
      </c>
      <c r="AA2174" s="9">
        <f t="shared" si="299"/>
        <v>-3079.97</v>
      </c>
      <c r="AB2174" s="9">
        <v>0</v>
      </c>
      <c r="AC2174" s="9">
        <f t="shared" si="297"/>
        <v>2489.5300000000002</v>
      </c>
      <c r="AD2174" s="9">
        <f t="shared" si="298"/>
        <v>2117.5300000000002</v>
      </c>
    </row>
    <row r="2175" spans="1:30" x14ac:dyDescent="0.3">
      <c r="A2175" s="8" t="s">
        <v>30</v>
      </c>
      <c r="B2175" s="8" t="s">
        <v>4298</v>
      </c>
      <c r="C2175" s="8">
        <v>2000</v>
      </c>
      <c r="D2175" s="8">
        <v>200000480</v>
      </c>
      <c r="E2175" s="8">
        <v>0</v>
      </c>
      <c r="F2175" s="8" t="s">
        <v>4366</v>
      </c>
      <c r="G2175" s="8" t="s">
        <v>4367</v>
      </c>
      <c r="H2175" s="8" t="s">
        <v>235</v>
      </c>
      <c r="I2175" s="8">
        <v>4</v>
      </c>
      <c r="J2175" s="8">
        <v>9</v>
      </c>
      <c r="K2175" s="8">
        <v>10</v>
      </c>
      <c r="L2175" s="8" t="s">
        <v>4368</v>
      </c>
      <c r="M2175" s="8" t="s">
        <v>53</v>
      </c>
      <c r="N2175" s="8"/>
      <c r="O2175" s="8" t="s">
        <v>38</v>
      </c>
      <c r="P2175" s="9">
        <v>11170</v>
      </c>
      <c r="Q2175" s="9">
        <v>0</v>
      </c>
      <c r="R2175" s="9">
        <v>0</v>
      </c>
      <c r="S2175" s="9">
        <v>0</v>
      </c>
      <c r="T2175" s="9">
        <f t="shared" si="296"/>
        <v>11170</v>
      </c>
      <c r="U2175" s="9">
        <v>-5471.08</v>
      </c>
      <c r="V2175" s="9">
        <v>-798</v>
      </c>
      <c r="W2175" s="9">
        <v>0</v>
      </c>
      <c r="X2175" s="9">
        <v>-798</v>
      </c>
      <c r="Y2175" s="9">
        <v>0</v>
      </c>
      <c r="Z2175" s="9">
        <v>0</v>
      </c>
      <c r="AA2175" s="9">
        <f t="shared" si="299"/>
        <v>-6269.08</v>
      </c>
      <c r="AB2175" s="9">
        <v>0</v>
      </c>
      <c r="AC2175" s="9">
        <f t="shared" si="297"/>
        <v>5698.92</v>
      </c>
      <c r="AD2175" s="9">
        <f t="shared" si="298"/>
        <v>4900.92</v>
      </c>
    </row>
    <row r="2176" spans="1:30" x14ac:dyDescent="0.3">
      <c r="A2176" s="13" t="s">
        <v>30</v>
      </c>
      <c r="B2176" s="13" t="s">
        <v>4298</v>
      </c>
      <c r="C2176" s="8">
        <v>2100</v>
      </c>
      <c r="D2176" s="8">
        <v>210000218</v>
      </c>
      <c r="E2176" s="8">
        <v>0</v>
      </c>
      <c r="F2176" s="8" t="s">
        <v>4369</v>
      </c>
      <c r="G2176" s="8" t="s">
        <v>4370</v>
      </c>
      <c r="H2176" s="8" t="s">
        <v>309</v>
      </c>
      <c r="I2176" s="8">
        <v>30</v>
      </c>
      <c r="J2176" s="8">
        <v>9</v>
      </c>
      <c r="K2176" s="8">
        <v>4</v>
      </c>
      <c r="L2176" s="8" t="s">
        <v>3173</v>
      </c>
      <c r="M2176" s="8" t="s">
        <v>53</v>
      </c>
      <c r="N2176" s="8"/>
      <c r="O2176" s="8" t="s">
        <v>38</v>
      </c>
      <c r="P2176" s="9">
        <v>10032.11</v>
      </c>
      <c r="Q2176" s="9">
        <v>0</v>
      </c>
      <c r="R2176" s="9">
        <f t="shared" ref="R2176:R2192" si="303">-P2176</f>
        <v>-10032.11</v>
      </c>
      <c r="S2176" s="9">
        <v>0</v>
      </c>
      <c r="T2176" s="9">
        <f t="shared" si="296"/>
        <v>0</v>
      </c>
      <c r="U2176" s="9">
        <v>-5388.39</v>
      </c>
      <c r="V2176" s="9">
        <v>-717</v>
      </c>
      <c r="W2176" s="9">
        <v>0</v>
      </c>
      <c r="X2176" s="9">
        <v>-717</v>
      </c>
      <c r="Y2176" s="9">
        <f t="shared" ref="Y2176:Y2192" si="304">-(U2176+X2176+Z2176)</f>
        <v>6105.39</v>
      </c>
      <c r="Z2176" s="9">
        <v>0</v>
      </c>
      <c r="AA2176" s="9">
        <f t="shared" ref="AA2176:AA2192" si="305">U2176+X2176+Y2176+Z2176</f>
        <v>0</v>
      </c>
      <c r="AB2176" s="9">
        <v>3926.7200000000003</v>
      </c>
      <c r="AC2176" s="9">
        <f t="shared" si="297"/>
        <v>4643.72</v>
      </c>
      <c r="AD2176" s="9">
        <f t="shared" si="298"/>
        <v>0</v>
      </c>
    </row>
    <row r="2177" spans="1:30" x14ac:dyDescent="0.3">
      <c r="A2177" s="13" t="s">
        <v>30</v>
      </c>
      <c r="B2177" s="13" t="s">
        <v>4298</v>
      </c>
      <c r="C2177" s="8">
        <v>2100</v>
      </c>
      <c r="D2177" s="8">
        <v>210000219</v>
      </c>
      <c r="E2177" s="8">
        <v>0</v>
      </c>
      <c r="F2177" s="8" t="s">
        <v>4371</v>
      </c>
      <c r="G2177" s="8" t="s">
        <v>4372</v>
      </c>
      <c r="H2177" s="8" t="s">
        <v>309</v>
      </c>
      <c r="I2177" s="8">
        <v>700</v>
      </c>
      <c r="J2177" s="8">
        <v>9</v>
      </c>
      <c r="K2177" s="8">
        <v>4</v>
      </c>
      <c r="L2177" s="8" t="s">
        <v>3173</v>
      </c>
      <c r="M2177" s="8" t="s">
        <v>53</v>
      </c>
      <c r="N2177" s="8"/>
      <c r="O2177" s="8" t="s">
        <v>38</v>
      </c>
      <c r="P2177" s="9">
        <v>3280.23</v>
      </c>
      <c r="Q2177" s="9">
        <v>0</v>
      </c>
      <c r="R2177" s="9">
        <f t="shared" si="303"/>
        <v>-3280.23</v>
      </c>
      <c r="S2177" s="9">
        <v>0</v>
      </c>
      <c r="T2177" s="9">
        <f t="shared" si="296"/>
        <v>0</v>
      </c>
      <c r="U2177" s="9">
        <v>-1761.93</v>
      </c>
      <c r="V2177" s="9">
        <v>-234</v>
      </c>
      <c r="W2177" s="9">
        <v>0</v>
      </c>
      <c r="X2177" s="9">
        <v>-234</v>
      </c>
      <c r="Y2177" s="9">
        <f t="shared" si="304"/>
        <v>1995.93</v>
      </c>
      <c r="Z2177" s="9">
        <v>0</v>
      </c>
      <c r="AA2177" s="9">
        <f t="shared" si="305"/>
        <v>0</v>
      </c>
      <c r="AB2177" s="9">
        <v>1284.3</v>
      </c>
      <c r="AC2177" s="9">
        <f t="shared" si="297"/>
        <v>1518.3</v>
      </c>
      <c r="AD2177" s="9">
        <f t="shared" si="298"/>
        <v>0</v>
      </c>
    </row>
    <row r="2178" spans="1:30" x14ac:dyDescent="0.3">
      <c r="A2178" s="13" t="s">
        <v>30</v>
      </c>
      <c r="B2178" s="13" t="s">
        <v>4298</v>
      </c>
      <c r="C2178" s="8">
        <v>2100</v>
      </c>
      <c r="D2178" s="8">
        <v>210000220</v>
      </c>
      <c r="E2178" s="8">
        <v>0</v>
      </c>
      <c r="F2178" s="8" t="s">
        <v>4373</v>
      </c>
      <c r="G2178" s="8" t="s">
        <v>4374</v>
      </c>
      <c r="H2178" s="8" t="s">
        <v>309</v>
      </c>
      <c r="I2178" s="8">
        <v>200</v>
      </c>
      <c r="J2178" s="8">
        <v>9</v>
      </c>
      <c r="K2178" s="8">
        <v>4</v>
      </c>
      <c r="L2178" s="8" t="s">
        <v>3173</v>
      </c>
      <c r="M2178" s="8" t="s">
        <v>53</v>
      </c>
      <c r="N2178" s="8"/>
      <c r="O2178" s="8" t="s">
        <v>38</v>
      </c>
      <c r="P2178" s="9">
        <v>4906.05</v>
      </c>
      <c r="Q2178" s="9">
        <v>0</v>
      </c>
      <c r="R2178" s="9">
        <f t="shared" si="303"/>
        <v>-4906.05</v>
      </c>
      <c r="S2178" s="9">
        <v>0</v>
      </c>
      <c r="T2178" s="9">
        <f t="shared" si="296"/>
        <v>0</v>
      </c>
      <c r="U2178" s="9">
        <v>-2634.52</v>
      </c>
      <c r="V2178" s="9">
        <v>-351</v>
      </c>
      <c r="W2178" s="9">
        <v>0</v>
      </c>
      <c r="X2178" s="9">
        <v>-351</v>
      </c>
      <c r="Y2178" s="9">
        <f t="shared" si="304"/>
        <v>2985.52</v>
      </c>
      <c r="Z2178" s="9">
        <v>0</v>
      </c>
      <c r="AA2178" s="9">
        <f t="shared" si="305"/>
        <v>0</v>
      </c>
      <c r="AB2178" s="9">
        <v>1920.5300000000002</v>
      </c>
      <c r="AC2178" s="9">
        <f t="shared" si="297"/>
        <v>2271.5300000000002</v>
      </c>
      <c r="AD2178" s="9">
        <f t="shared" si="298"/>
        <v>0</v>
      </c>
    </row>
    <row r="2179" spans="1:30" x14ac:dyDescent="0.3">
      <c r="A2179" s="13" t="s">
        <v>30</v>
      </c>
      <c r="B2179" s="13" t="s">
        <v>4298</v>
      </c>
      <c r="C2179" s="8">
        <v>2100</v>
      </c>
      <c r="D2179" s="8">
        <v>210000221</v>
      </c>
      <c r="E2179" s="8">
        <v>0</v>
      </c>
      <c r="F2179" s="8" t="s">
        <v>4375</v>
      </c>
      <c r="G2179" s="8" t="s">
        <v>4376</v>
      </c>
      <c r="H2179" s="8" t="s">
        <v>309</v>
      </c>
      <c r="I2179" s="8">
        <v>400</v>
      </c>
      <c r="J2179" s="8">
        <v>9</v>
      </c>
      <c r="K2179" s="8">
        <v>4</v>
      </c>
      <c r="L2179" s="8" t="s">
        <v>3173</v>
      </c>
      <c r="M2179" s="8" t="s">
        <v>53</v>
      </c>
      <c r="N2179" s="8"/>
      <c r="O2179" s="8" t="s">
        <v>38</v>
      </c>
      <c r="P2179" s="9">
        <v>2767.63</v>
      </c>
      <c r="Q2179" s="9">
        <v>0</v>
      </c>
      <c r="R2179" s="9">
        <f t="shared" si="303"/>
        <v>-2767.63</v>
      </c>
      <c r="S2179" s="9">
        <v>0</v>
      </c>
      <c r="T2179" s="9">
        <f t="shared" si="296"/>
        <v>0</v>
      </c>
      <c r="U2179" s="9">
        <v>-1487.84</v>
      </c>
      <c r="V2179" s="9">
        <v>-198</v>
      </c>
      <c r="W2179" s="9">
        <v>0</v>
      </c>
      <c r="X2179" s="9">
        <v>-198</v>
      </c>
      <c r="Y2179" s="9">
        <f t="shared" si="304"/>
        <v>1685.84</v>
      </c>
      <c r="Z2179" s="9">
        <v>0</v>
      </c>
      <c r="AA2179" s="9">
        <f t="shared" si="305"/>
        <v>0</v>
      </c>
      <c r="AB2179" s="9">
        <v>1081.7900000000002</v>
      </c>
      <c r="AC2179" s="9">
        <f t="shared" si="297"/>
        <v>1279.7900000000002</v>
      </c>
      <c r="AD2179" s="9">
        <f t="shared" si="298"/>
        <v>0</v>
      </c>
    </row>
    <row r="2180" spans="1:30" x14ac:dyDescent="0.3">
      <c r="A2180" s="13" t="s">
        <v>30</v>
      </c>
      <c r="B2180" s="13" t="s">
        <v>4298</v>
      </c>
      <c r="C2180" s="8">
        <v>2100</v>
      </c>
      <c r="D2180" s="8">
        <v>210000222</v>
      </c>
      <c r="E2180" s="8">
        <v>0</v>
      </c>
      <c r="F2180" s="8" t="s">
        <v>4377</v>
      </c>
      <c r="G2180" s="8" t="s">
        <v>4378</v>
      </c>
      <c r="H2180" s="8" t="s">
        <v>309</v>
      </c>
      <c r="I2180" s="8">
        <v>200</v>
      </c>
      <c r="J2180" s="8">
        <v>9</v>
      </c>
      <c r="K2180" s="8">
        <v>4</v>
      </c>
      <c r="L2180" s="8" t="s">
        <v>3173</v>
      </c>
      <c r="M2180" s="8" t="s">
        <v>53</v>
      </c>
      <c r="N2180" s="8"/>
      <c r="O2180" s="8" t="s">
        <v>38</v>
      </c>
      <c r="P2180" s="9">
        <v>2552.0300000000002</v>
      </c>
      <c r="Q2180" s="9">
        <v>0</v>
      </c>
      <c r="R2180" s="9">
        <f t="shared" si="303"/>
        <v>-2552.0300000000002</v>
      </c>
      <c r="S2180" s="9">
        <v>0</v>
      </c>
      <c r="T2180" s="9">
        <f t="shared" si="296"/>
        <v>0</v>
      </c>
      <c r="U2180" s="9">
        <v>-1369.76</v>
      </c>
      <c r="V2180" s="9">
        <v>-183</v>
      </c>
      <c r="W2180" s="9">
        <v>0</v>
      </c>
      <c r="X2180" s="9">
        <v>-183</v>
      </c>
      <c r="Y2180" s="9">
        <f t="shared" si="304"/>
        <v>1552.76</v>
      </c>
      <c r="Z2180" s="9">
        <v>0</v>
      </c>
      <c r="AA2180" s="9">
        <f t="shared" si="305"/>
        <v>0</v>
      </c>
      <c r="AB2180" s="9">
        <v>999.27000000000021</v>
      </c>
      <c r="AC2180" s="9">
        <f t="shared" si="297"/>
        <v>1182.2700000000002</v>
      </c>
      <c r="AD2180" s="9">
        <f t="shared" si="298"/>
        <v>0</v>
      </c>
    </row>
    <row r="2181" spans="1:30" x14ac:dyDescent="0.3">
      <c r="A2181" s="13" t="s">
        <v>30</v>
      </c>
      <c r="B2181" s="13" t="s">
        <v>4298</v>
      </c>
      <c r="C2181" s="8">
        <v>2100</v>
      </c>
      <c r="D2181" s="8">
        <v>210000223</v>
      </c>
      <c r="E2181" s="8">
        <v>0</v>
      </c>
      <c r="F2181" s="8" t="s">
        <v>4379</v>
      </c>
      <c r="G2181" s="8" t="s">
        <v>4380</v>
      </c>
      <c r="H2181" s="8" t="s">
        <v>309</v>
      </c>
      <c r="I2181" s="8">
        <v>200</v>
      </c>
      <c r="J2181" s="8">
        <v>9</v>
      </c>
      <c r="K2181" s="8">
        <v>4</v>
      </c>
      <c r="L2181" s="8" t="s">
        <v>3173</v>
      </c>
      <c r="M2181" s="8" t="s">
        <v>53</v>
      </c>
      <c r="N2181" s="8"/>
      <c r="O2181" s="8" t="s">
        <v>38</v>
      </c>
      <c r="P2181" s="9">
        <v>4147.04</v>
      </c>
      <c r="Q2181" s="9">
        <v>0</v>
      </c>
      <c r="R2181" s="9">
        <f t="shared" si="303"/>
        <v>-4147.04</v>
      </c>
      <c r="S2181" s="9">
        <v>0</v>
      </c>
      <c r="T2181" s="9">
        <f t="shared" ref="T2181:T2244" si="306">P2181+Q2181+R2181+S2181</f>
        <v>0</v>
      </c>
      <c r="U2181" s="9">
        <v>-2226.4899999999998</v>
      </c>
      <c r="V2181" s="9">
        <v>-297</v>
      </c>
      <c r="W2181" s="9">
        <v>0</v>
      </c>
      <c r="X2181" s="9">
        <v>-297</v>
      </c>
      <c r="Y2181" s="9">
        <f t="shared" si="304"/>
        <v>2523.4899999999998</v>
      </c>
      <c r="Z2181" s="9">
        <v>0</v>
      </c>
      <c r="AA2181" s="9">
        <f t="shared" si="305"/>
        <v>0</v>
      </c>
      <c r="AB2181" s="9">
        <v>1623.5500000000002</v>
      </c>
      <c r="AC2181" s="9">
        <f t="shared" ref="AC2181:AC2244" si="307">P2181+U2181</f>
        <v>1920.5500000000002</v>
      </c>
      <c r="AD2181" s="9">
        <f t="shared" ref="AD2181:AD2244" si="308">T2181+AA2181</f>
        <v>0</v>
      </c>
    </row>
    <row r="2182" spans="1:30" x14ac:dyDescent="0.3">
      <c r="A2182" s="13" t="s">
        <v>30</v>
      </c>
      <c r="B2182" s="13" t="s">
        <v>4298</v>
      </c>
      <c r="C2182" s="8">
        <v>2100</v>
      </c>
      <c r="D2182" s="8">
        <v>210000224</v>
      </c>
      <c r="E2182" s="8">
        <v>0</v>
      </c>
      <c r="F2182" s="8" t="s">
        <v>4381</v>
      </c>
      <c r="G2182" s="8" t="s">
        <v>4382</v>
      </c>
      <c r="H2182" s="8" t="s">
        <v>309</v>
      </c>
      <c r="I2182" s="8">
        <v>770</v>
      </c>
      <c r="J2182" s="8">
        <v>9</v>
      </c>
      <c r="K2182" s="8">
        <v>4</v>
      </c>
      <c r="L2182" s="8" t="s">
        <v>3173</v>
      </c>
      <c r="M2182" s="8" t="s">
        <v>53</v>
      </c>
      <c r="N2182" s="8"/>
      <c r="O2182" s="8" t="s">
        <v>38</v>
      </c>
      <c r="P2182" s="9">
        <v>39385.919999999998</v>
      </c>
      <c r="Q2182" s="9">
        <v>0</v>
      </c>
      <c r="R2182" s="9">
        <f t="shared" si="303"/>
        <v>-39385.919999999998</v>
      </c>
      <c r="S2182" s="9">
        <v>0</v>
      </c>
      <c r="T2182" s="9">
        <f t="shared" si="306"/>
        <v>0</v>
      </c>
      <c r="U2182" s="9">
        <v>-21153.51</v>
      </c>
      <c r="V2182" s="9">
        <v>-2815</v>
      </c>
      <c r="W2182" s="9">
        <v>0</v>
      </c>
      <c r="X2182" s="9">
        <v>-2815</v>
      </c>
      <c r="Y2182" s="9">
        <f t="shared" si="304"/>
        <v>23968.51</v>
      </c>
      <c r="Z2182" s="9">
        <v>0</v>
      </c>
      <c r="AA2182" s="9">
        <f t="shared" si="305"/>
        <v>0</v>
      </c>
      <c r="AB2182" s="9">
        <v>15417.41</v>
      </c>
      <c r="AC2182" s="9">
        <f t="shared" si="307"/>
        <v>18232.41</v>
      </c>
      <c r="AD2182" s="9">
        <f t="shared" si="308"/>
        <v>0</v>
      </c>
    </row>
    <row r="2183" spans="1:30" x14ac:dyDescent="0.3">
      <c r="A2183" s="13" t="s">
        <v>30</v>
      </c>
      <c r="B2183" s="13" t="s">
        <v>4298</v>
      </c>
      <c r="C2183" s="8">
        <v>2100</v>
      </c>
      <c r="D2183" s="8">
        <v>210000225</v>
      </c>
      <c r="E2183" s="8">
        <v>0</v>
      </c>
      <c r="F2183" s="8" t="s">
        <v>4383</v>
      </c>
      <c r="G2183" s="8" t="s">
        <v>4384</v>
      </c>
      <c r="H2183" s="8" t="s">
        <v>309</v>
      </c>
      <c r="I2183" s="8">
        <v>1</v>
      </c>
      <c r="J2183" s="8">
        <v>9</v>
      </c>
      <c r="K2183" s="8">
        <v>4</v>
      </c>
      <c r="L2183" s="8" t="s">
        <v>3173</v>
      </c>
      <c r="M2183" s="8" t="s">
        <v>53</v>
      </c>
      <c r="N2183" s="8"/>
      <c r="O2183" s="8" t="s">
        <v>38</v>
      </c>
      <c r="P2183" s="9">
        <v>102411.09</v>
      </c>
      <c r="Q2183" s="9">
        <v>0</v>
      </c>
      <c r="R2183" s="9">
        <f t="shared" si="303"/>
        <v>-102411.09</v>
      </c>
      <c r="S2183" s="9">
        <v>0</v>
      </c>
      <c r="T2183" s="9">
        <f t="shared" si="306"/>
        <v>0</v>
      </c>
      <c r="U2183" s="9">
        <v>-55003.6</v>
      </c>
      <c r="V2183" s="9">
        <v>-7319</v>
      </c>
      <c r="W2183" s="9">
        <v>0</v>
      </c>
      <c r="X2183" s="9">
        <v>-7319</v>
      </c>
      <c r="Y2183" s="9">
        <f t="shared" si="304"/>
        <v>62322.6</v>
      </c>
      <c r="Z2183" s="9">
        <v>0</v>
      </c>
      <c r="AA2183" s="9">
        <f t="shared" si="305"/>
        <v>0</v>
      </c>
      <c r="AB2183" s="9">
        <v>40088.49</v>
      </c>
      <c r="AC2183" s="9">
        <f t="shared" si="307"/>
        <v>47407.49</v>
      </c>
      <c r="AD2183" s="9">
        <f t="shared" si="308"/>
        <v>0</v>
      </c>
    </row>
    <row r="2184" spans="1:30" x14ac:dyDescent="0.3">
      <c r="A2184" s="13" t="s">
        <v>30</v>
      </c>
      <c r="B2184" s="13" t="s">
        <v>4298</v>
      </c>
      <c r="C2184" s="8">
        <v>2100</v>
      </c>
      <c r="D2184" s="8">
        <v>210000226</v>
      </c>
      <c r="E2184" s="8">
        <v>0</v>
      </c>
      <c r="F2184" s="8" t="s">
        <v>4385</v>
      </c>
      <c r="G2184" s="8" t="s">
        <v>2900</v>
      </c>
      <c r="H2184" s="8" t="s">
        <v>309</v>
      </c>
      <c r="I2184" s="8">
        <v>1</v>
      </c>
      <c r="J2184" s="8">
        <v>9</v>
      </c>
      <c r="K2184" s="8">
        <v>4</v>
      </c>
      <c r="L2184" s="8" t="s">
        <v>3173</v>
      </c>
      <c r="M2184" s="8" t="s">
        <v>53</v>
      </c>
      <c r="N2184" s="8"/>
      <c r="O2184" s="8" t="s">
        <v>38</v>
      </c>
      <c r="P2184" s="9">
        <v>42167.12</v>
      </c>
      <c r="Q2184" s="9">
        <v>0</v>
      </c>
      <c r="R2184" s="9">
        <f t="shared" si="303"/>
        <v>-42167.12</v>
      </c>
      <c r="S2184" s="9">
        <v>0</v>
      </c>
      <c r="T2184" s="9">
        <f t="shared" si="306"/>
        <v>0</v>
      </c>
      <c r="U2184" s="9">
        <v>-22647.18</v>
      </c>
      <c r="V2184" s="9">
        <v>-3014</v>
      </c>
      <c r="W2184" s="9">
        <v>0</v>
      </c>
      <c r="X2184" s="9">
        <v>-3014</v>
      </c>
      <c r="Y2184" s="9">
        <f t="shared" si="304"/>
        <v>25661.18</v>
      </c>
      <c r="Z2184" s="9">
        <v>0</v>
      </c>
      <c r="AA2184" s="9">
        <f t="shared" si="305"/>
        <v>0</v>
      </c>
      <c r="AB2184" s="9">
        <v>16505.940000000002</v>
      </c>
      <c r="AC2184" s="9">
        <f t="shared" si="307"/>
        <v>19519.940000000002</v>
      </c>
      <c r="AD2184" s="9">
        <f t="shared" si="308"/>
        <v>0</v>
      </c>
    </row>
    <row r="2185" spans="1:30" x14ac:dyDescent="0.3">
      <c r="A2185" s="13" t="s">
        <v>30</v>
      </c>
      <c r="B2185" s="13" t="s">
        <v>4298</v>
      </c>
      <c r="C2185" s="8">
        <v>2100</v>
      </c>
      <c r="D2185" s="8">
        <v>210000658</v>
      </c>
      <c r="E2185" s="8">
        <v>0</v>
      </c>
      <c r="F2185" s="8" t="s">
        <v>4386</v>
      </c>
      <c r="G2185" s="8" t="s">
        <v>4387</v>
      </c>
      <c r="H2185" s="8" t="s">
        <v>309</v>
      </c>
      <c r="I2185" s="8">
        <v>1</v>
      </c>
      <c r="J2185" s="8">
        <v>10</v>
      </c>
      <c r="K2185" s="8">
        <v>0</v>
      </c>
      <c r="L2185" s="8" t="s">
        <v>537</v>
      </c>
      <c r="M2185" s="8" t="s">
        <v>2867</v>
      </c>
      <c r="N2185" s="8"/>
      <c r="O2185" s="8" t="s">
        <v>38</v>
      </c>
      <c r="P2185" s="9">
        <v>168200</v>
      </c>
      <c r="Q2185" s="9">
        <v>0</v>
      </c>
      <c r="R2185" s="9">
        <f t="shared" si="303"/>
        <v>-168200</v>
      </c>
      <c r="S2185" s="9">
        <v>0</v>
      </c>
      <c r="T2185" s="9">
        <f t="shared" si="306"/>
        <v>0</v>
      </c>
      <c r="U2185" s="9">
        <v>-49776</v>
      </c>
      <c r="V2185" s="9">
        <v>-12039</v>
      </c>
      <c r="W2185" s="9">
        <v>0</v>
      </c>
      <c r="X2185" s="9">
        <v>-12039</v>
      </c>
      <c r="Y2185" s="9">
        <f t="shared" si="304"/>
        <v>61815</v>
      </c>
      <c r="Z2185" s="9">
        <v>0</v>
      </c>
      <c r="AA2185" s="9">
        <f t="shared" si="305"/>
        <v>0</v>
      </c>
      <c r="AB2185" s="9">
        <v>106385</v>
      </c>
      <c r="AC2185" s="9">
        <f t="shared" si="307"/>
        <v>118424</v>
      </c>
      <c r="AD2185" s="9">
        <f t="shared" si="308"/>
        <v>0</v>
      </c>
    </row>
    <row r="2186" spans="1:30" x14ac:dyDescent="0.3">
      <c r="A2186" s="13" t="s">
        <v>30</v>
      </c>
      <c r="B2186" s="13" t="s">
        <v>4388</v>
      </c>
      <c r="C2186" s="8">
        <v>1200</v>
      </c>
      <c r="D2186" s="8">
        <v>120000193</v>
      </c>
      <c r="E2186" s="8">
        <v>0</v>
      </c>
      <c r="F2186" s="8" t="s">
        <v>4389</v>
      </c>
      <c r="G2186" s="8" t="s">
        <v>4390</v>
      </c>
      <c r="H2186" s="8" t="s">
        <v>517</v>
      </c>
      <c r="I2186" s="8">
        <v>1181.97</v>
      </c>
      <c r="J2186" s="8">
        <v>3</v>
      </c>
      <c r="K2186" s="8">
        <v>0</v>
      </c>
      <c r="L2186" s="8" t="s">
        <v>416</v>
      </c>
      <c r="M2186" s="8" t="s">
        <v>4391</v>
      </c>
      <c r="N2186" s="8"/>
      <c r="O2186" s="8" t="s">
        <v>38</v>
      </c>
      <c r="P2186" s="9">
        <v>182762.79</v>
      </c>
      <c r="Q2186" s="9">
        <v>0</v>
      </c>
      <c r="R2186" s="9">
        <f t="shared" si="303"/>
        <v>-182762.79</v>
      </c>
      <c r="S2186" s="9">
        <v>0</v>
      </c>
      <c r="T2186" s="9">
        <f t="shared" si="306"/>
        <v>0</v>
      </c>
      <c r="U2186" s="9">
        <v>-173624.65</v>
      </c>
      <c r="V2186" s="9">
        <v>0</v>
      </c>
      <c r="W2186" s="9">
        <v>0</v>
      </c>
      <c r="X2186" s="9">
        <v>0</v>
      </c>
      <c r="Y2186" s="9">
        <f t="shared" si="304"/>
        <v>173624.65</v>
      </c>
      <c r="Z2186" s="9">
        <v>0</v>
      </c>
      <c r="AA2186" s="9">
        <f t="shared" si="305"/>
        <v>0</v>
      </c>
      <c r="AB2186" s="9">
        <v>9138.140000000014</v>
      </c>
      <c r="AC2186" s="9">
        <f t="shared" si="307"/>
        <v>9138.140000000014</v>
      </c>
      <c r="AD2186" s="9">
        <f t="shared" si="308"/>
        <v>0</v>
      </c>
    </row>
    <row r="2187" spans="1:30" x14ac:dyDescent="0.3">
      <c r="A2187" s="13" t="s">
        <v>30</v>
      </c>
      <c r="B2187" s="13" t="s">
        <v>4388</v>
      </c>
      <c r="C2187" s="8">
        <v>1200</v>
      </c>
      <c r="D2187" s="8">
        <v>120000378</v>
      </c>
      <c r="E2187" s="8">
        <v>0</v>
      </c>
      <c r="F2187" s="8" t="s">
        <v>4392</v>
      </c>
      <c r="G2187" s="8" t="s">
        <v>4393</v>
      </c>
      <c r="H2187" s="8" t="s">
        <v>517</v>
      </c>
      <c r="I2187" s="8">
        <v>1</v>
      </c>
      <c r="J2187" s="8">
        <v>3</v>
      </c>
      <c r="K2187" s="8">
        <v>0</v>
      </c>
      <c r="L2187" s="8" t="s">
        <v>4394</v>
      </c>
      <c r="M2187" s="8" t="s">
        <v>4394</v>
      </c>
      <c r="N2187" s="8"/>
      <c r="O2187" s="8" t="s">
        <v>38</v>
      </c>
      <c r="P2187" s="9">
        <v>180229.78</v>
      </c>
      <c r="Q2187" s="9">
        <v>0</v>
      </c>
      <c r="R2187" s="9">
        <f t="shared" si="303"/>
        <v>-180229.78</v>
      </c>
      <c r="S2187" s="9">
        <v>0</v>
      </c>
      <c r="T2187" s="9">
        <f t="shared" si="306"/>
        <v>0</v>
      </c>
      <c r="U2187" s="9">
        <v>-143682</v>
      </c>
      <c r="V2187" s="9">
        <v>-27536.29</v>
      </c>
      <c r="W2187" s="9">
        <v>0</v>
      </c>
      <c r="X2187" s="9">
        <v>-27536.29</v>
      </c>
      <c r="Y2187" s="9">
        <f t="shared" si="304"/>
        <v>171218.29</v>
      </c>
      <c r="Z2187" s="9">
        <v>0</v>
      </c>
      <c r="AA2187" s="9">
        <f t="shared" si="305"/>
        <v>0</v>
      </c>
      <c r="AB2187" s="9">
        <v>9011.4899999999907</v>
      </c>
      <c r="AC2187" s="9">
        <f t="shared" si="307"/>
        <v>36547.78</v>
      </c>
      <c r="AD2187" s="9">
        <f t="shared" si="308"/>
        <v>0</v>
      </c>
    </row>
    <row r="2188" spans="1:30" x14ac:dyDescent="0.3">
      <c r="A2188" s="13" t="s">
        <v>30</v>
      </c>
      <c r="B2188" s="13" t="s">
        <v>4388</v>
      </c>
      <c r="C2188" s="8">
        <v>1200</v>
      </c>
      <c r="D2188" s="8">
        <v>120000393</v>
      </c>
      <c r="E2188" s="8">
        <v>0</v>
      </c>
      <c r="F2188" s="8" t="s">
        <v>4395</v>
      </c>
      <c r="G2188" s="8" t="s">
        <v>4396</v>
      </c>
      <c r="H2188" s="8" t="s">
        <v>517</v>
      </c>
      <c r="I2188" s="8">
        <v>5</v>
      </c>
      <c r="J2188" s="8">
        <v>1</v>
      </c>
      <c r="K2188" s="8">
        <v>7</v>
      </c>
      <c r="L2188" s="8" t="s">
        <v>2708</v>
      </c>
      <c r="M2188" s="8" t="s">
        <v>2708</v>
      </c>
      <c r="N2188" s="8"/>
      <c r="O2188" s="8" t="s">
        <v>38</v>
      </c>
      <c r="P2188" s="9">
        <v>81868.02</v>
      </c>
      <c r="Q2188" s="9">
        <v>0</v>
      </c>
      <c r="R2188" s="9">
        <f t="shared" si="303"/>
        <v>-81868.02</v>
      </c>
      <c r="S2188" s="9">
        <v>0</v>
      </c>
      <c r="T2188" s="9">
        <f t="shared" si="306"/>
        <v>0</v>
      </c>
      <c r="U2188" s="9">
        <v>-77774.62</v>
      </c>
      <c r="V2188" s="9">
        <v>0</v>
      </c>
      <c r="W2188" s="9">
        <v>0</v>
      </c>
      <c r="X2188" s="9">
        <v>0</v>
      </c>
      <c r="Y2188" s="9">
        <f t="shared" si="304"/>
        <v>77774.62</v>
      </c>
      <c r="Z2188" s="9">
        <v>0</v>
      </c>
      <c r="AA2188" s="9">
        <f t="shared" si="305"/>
        <v>0</v>
      </c>
      <c r="AB2188" s="9">
        <v>4093.4000000000087</v>
      </c>
      <c r="AC2188" s="9">
        <f t="shared" si="307"/>
        <v>4093.4000000000087</v>
      </c>
      <c r="AD2188" s="9">
        <f t="shared" si="308"/>
        <v>0</v>
      </c>
    </row>
    <row r="2189" spans="1:30" x14ac:dyDescent="0.3">
      <c r="A2189" s="13" t="s">
        <v>30</v>
      </c>
      <c r="B2189" s="13" t="s">
        <v>4388</v>
      </c>
      <c r="C2189" s="8">
        <v>1200</v>
      </c>
      <c r="D2189" s="8">
        <v>120000506</v>
      </c>
      <c r="E2189" s="8">
        <v>0</v>
      </c>
      <c r="F2189" s="8" t="s">
        <v>4397</v>
      </c>
      <c r="G2189" s="8" t="s">
        <v>4398</v>
      </c>
      <c r="H2189" s="8" t="s">
        <v>517</v>
      </c>
      <c r="I2189" s="8">
        <v>1</v>
      </c>
      <c r="J2189" s="8">
        <v>3</v>
      </c>
      <c r="K2189" s="8">
        <v>0</v>
      </c>
      <c r="L2189" s="8" t="s">
        <v>1130</v>
      </c>
      <c r="M2189" s="8" t="s">
        <v>4018</v>
      </c>
      <c r="N2189" s="8"/>
      <c r="O2189" s="8" t="s">
        <v>38</v>
      </c>
      <c r="P2189" s="9">
        <v>237541</v>
      </c>
      <c r="Q2189" s="9">
        <v>0</v>
      </c>
      <c r="R2189" s="9">
        <f t="shared" si="303"/>
        <v>-237541</v>
      </c>
      <c r="S2189" s="9">
        <v>0</v>
      </c>
      <c r="T2189" s="9">
        <f t="shared" si="306"/>
        <v>0</v>
      </c>
      <c r="U2189" s="9">
        <v>-38126</v>
      </c>
      <c r="V2189" s="9">
        <v>-56674</v>
      </c>
      <c r="W2189" s="9">
        <v>0</v>
      </c>
      <c r="X2189" s="9">
        <v>-56674</v>
      </c>
      <c r="Y2189" s="9">
        <f t="shared" si="304"/>
        <v>94800</v>
      </c>
      <c r="Z2189" s="9">
        <v>0</v>
      </c>
      <c r="AA2189" s="9">
        <f t="shared" si="305"/>
        <v>0</v>
      </c>
      <c r="AB2189" s="9">
        <v>142741</v>
      </c>
      <c r="AC2189" s="9">
        <f t="shared" si="307"/>
        <v>199415</v>
      </c>
      <c r="AD2189" s="9">
        <f t="shared" si="308"/>
        <v>0</v>
      </c>
    </row>
    <row r="2190" spans="1:30" x14ac:dyDescent="0.3">
      <c r="A2190" s="13" t="s">
        <v>30</v>
      </c>
      <c r="B2190" s="13" t="s">
        <v>4388</v>
      </c>
      <c r="C2190" s="8">
        <v>1200</v>
      </c>
      <c r="D2190" s="8">
        <v>120000507</v>
      </c>
      <c r="E2190" s="8">
        <v>0</v>
      </c>
      <c r="F2190" s="8" t="s">
        <v>4399</v>
      </c>
      <c r="G2190" s="8" t="s">
        <v>4400</v>
      </c>
      <c r="H2190" s="8" t="s">
        <v>517</v>
      </c>
      <c r="I2190" s="8">
        <v>1</v>
      </c>
      <c r="J2190" s="8">
        <v>3</v>
      </c>
      <c r="K2190" s="8">
        <v>0</v>
      </c>
      <c r="L2190" s="8" t="s">
        <v>1130</v>
      </c>
      <c r="M2190" s="8" t="s">
        <v>4018</v>
      </c>
      <c r="N2190" s="8"/>
      <c r="O2190" s="8" t="s">
        <v>38</v>
      </c>
      <c r="P2190" s="9">
        <v>88000</v>
      </c>
      <c r="Q2190" s="9">
        <v>0</v>
      </c>
      <c r="R2190" s="9">
        <f t="shared" si="303"/>
        <v>-88000</v>
      </c>
      <c r="S2190" s="9">
        <v>0</v>
      </c>
      <c r="T2190" s="9">
        <f t="shared" si="306"/>
        <v>0</v>
      </c>
      <c r="U2190" s="9">
        <v>-14124</v>
      </c>
      <c r="V2190" s="9">
        <v>-20995</v>
      </c>
      <c r="W2190" s="9">
        <v>0</v>
      </c>
      <c r="X2190" s="9">
        <v>-20995</v>
      </c>
      <c r="Y2190" s="9">
        <f t="shared" si="304"/>
        <v>35119</v>
      </c>
      <c r="Z2190" s="9">
        <v>0</v>
      </c>
      <c r="AA2190" s="9">
        <f t="shared" si="305"/>
        <v>0</v>
      </c>
      <c r="AB2190" s="9">
        <v>52881</v>
      </c>
      <c r="AC2190" s="9">
        <f t="shared" si="307"/>
        <v>73876</v>
      </c>
      <c r="AD2190" s="9">
        <f t="shared" si="308"/>
        <v>0</v>
      </c>
    </row>
    <row r="2191" spans="1:30" x14ac:dyDescent="0.3">
      <c r="A2191" s="13" t="s">
        <v>30</v>
      </c>
      <c r="B2191" s="13" t="s">
        <v>4388</v>
      </c>
      <c r="C2191" s="8">
        <v>1200</v>
      </c>
      <c r="D2191" s="8">
        <v>120000511</v>
      </c>
      <c r="E2191" s="8">
        <v>0</v>
      </c>
      <c r="F2191" s="8" t="s">
        <v>4401</v>
      </c>
      <c r="G2191" s="8" t="s">
        <v>4402</v>
      </c>
      <c r="H2191" s="8" t="s">
        <v>517</v>
      </c>
      <c r="I2191" s="8">
        <v>10</v>
      </c>
      <c r="J2191" s="8">
        <v>3</v>
      </c>
      <c r="K2191" s="8">
        <v>0</v>
      </c>
      <c r="L2191" s="8" t="s">
        <v>1165</v>
      </c>
      <c r="M2191" s="8" t="s">
        <v>4403</v>
      </c>
      <c r="N2191" s="8"/>
      <c r="O2191" s="8" t="s">
        <v>38</v>
      </c>
      <c r="P2191" s="9">
        <v>110000</v>
      </c>
      <c r="Q2191" s="9">
        <v>0</v>
      </c>
      <c r="R2191" s="9">
        <f t="shared" si="303"/>
        <v>-110000</v>
      </c>
      <c r="S2191" s="9">
        <v>0</v>
      </c>
      <c r="T2191" s="9">
        <f t="shared" si="306"/>
        <v>0</v>
      </c>
      <c r="U2191" s="9">
        <v>-9353</v>
      </c>
      <c r="V2191" s="9">
        <v>-26244</v>
      </c>
      <c r="W2191" s="9">
        <v>0</v>
      </c>
      <c r="X2191" s="9">
        <v>-26244</v>
      </c>
      <c r="Y2191" s="9">
        <f t="shared" si="304"/>
        <v>35597</v>
      </c>
      <c r="Z2191" s="9">
        <v>0</v>
      </c>
      <c r="AA2191" s="9">
        <f t="shared" si="305"/>
        <v>0</v>
      </c>
      <c r="AB2191" s="9">
        <v>74403</v>
      </c>
      <c r="AC2191" s="9">
        <f t="shared" si="307"/>
        <v>100647</v>
      </c>
      <c r="AD2191" s="9">
        <f t="shared" si="308"/>
        <v>0</v>
      </c>
    </row>
    <row r="2192" spans="1:30" x14ac:dyDescent="0.3">
      <c r="A2192" s="13" t="s">
        <v>30</v>
      </c>
      <c r="B2192" s="13" t="s">
        <v>4388</v>
      </c>
      <c r="C2192" s="8">
        <v>1600</v>
      </c>
      <c r="D2192" s="8">
        <v>160002457</v>
      </c>
      <c r="E2192" s="8">
        <v>0</v>
      </c>
      <c r="F2192" s="8" t="s">
        <v>4404</v>
      </c>
      <c r="G2192" s="8" t="s">
        <v>4405</v>
      </c>
      <c r="H2192" s="8" t="s">
        <v>34</v>
      </c>
      <c r="I2192" s="8">
        <v>1</v>
      </c>
      <c r="J2192" s="8">
        <v>13</v>
      </c>
      <c r="K2192" s="8">
        <v>3</v>
      </c>
      <c r="L2192" s="8" t="s">
        <v>3379</v>
      </c>
      <c r="M2192" s="8" t="s">
        <v>3379</v>
      </c>
      <c r="N2192" s="8"/>
      <c r="O2192" s="8" t="s">
        <v>38</v>
      </c>
      <c r="P2192" s="9">
        <v>91393.36</v>
      </c>
      <c r="Q2192" s="9">
        <v>0</v>
      </c>
      <c r="R2192" s="9">
        <f t="shared" si="303"/>
        <v>-91393.36</v>
      </c>
      <c r="S2192" s="9">
        <v>0</v>
      </c>
      <c r="T2192" s="9">
        <f t="shared" si="306"/>
        <v>0</v>
      </c>
      <c r="U2192" s="9">
        <v>-22930</v>
      </c>
      <c r="V2192" s="9">
        <v>-4376</v>
      </c>
      <c r="W2192" s="9">
        <v>0</v>
      </c>
      <c r="X2192" s="9">
        <v>-4376</v>
      </c>
      <c r="Y2192" s="9">
        <f t="shared" si="304"/>
        <v>27306</v>
      </c>
      <c r="Z2192" s="9">
        <v>0</v>
      </c>
      <c r="AA2192" s="9">
        <f t="shared" si="305"/>
        <v>0</v>
      </c>
      <c r="AB2192" s="9">
        <v>64087.360000000001</v>
      </c>
      <c r="AC2192" s="9">
        <f t="shared" si="307"/>
        <v>68463.360000000001</v>
      </c>
      <c r="AD2192" s="9">
        <f t="shared" si="308"/>
        <v>0</v>
      </c>
    </row>
    <row r="2193" spans="1:30" x14ac:dyDescent="0.3">
      <c r="A2193" s="8" t="s">
        <v>30</v>
      </c>
      <c r="B2193" s="8" t="s">
        <v>4388</v>
      </c>
      <c r="C2193" s="8">
        <v>1600</v>
      </c>
      <c r="D2193" s="8">
        <v>160002458</v>
      </c>
      <c r="E2193" s="8">
        <v>0</v>
      </c>
      <c r="F2193" s="8" t="s">
        <v>4406</v>
      </c>
      <c r="G2193" s="8" t="s">
        <v>1058</v>
      </c>
      <c r="H2193" s="8" t="s">
        <v>34</v>
      </c>
      <c r="I2193" s="8">
        <v>1</v>
      </c>
      <c r="J2193" s="8">
        <v>13</v>
      </c>
      <c r="K2193" s="8">
        <v>0</v>
      </c>
      <c r="L2193" s="8" t="s">
        <v>3379</v>
      </c>
      <c r="M2193" s="8" t="s">
        <v>3379</v>
      </c>
      <c r="N2193" s="8"/>
      <c r="O2193" s="8" t="s">
        <v>38</v>
      </c>
      <c r="P2193" s="9">
        <v>3608410.4</v>
      </c>
      <c r="Q2193" s="9">
        <v>0</v>
      </c>
      <c r="R2193" s="9">
        <v>0</v>
      </c>
      <c r="S2193" s="9">
        <v>0</v>
      </c>
      <c r="T2193" s="9">
        <f t="shared" si="306"/>
        <v>3608410.4</v>
      </c>
      <c r="U2193" s="9">
        <v>-966445</v>
      </c>
      <c r="V2193" s="9">
        <v>-172509</v>
      </c>
      <c r="W2193" s="9">
        <v>0</v>
      </c>
      <c r="X2193" s="9">
        <v>-172509</v>
      </c>
      <c r="Y2193" s="9">
        <v>0</v>
      </c>
      <c r="Z2193" s="9">
        <v>0</v>
      </c>
      <c r="AA2193" s="9">
        <f>U2193+X2193+Y2193+Z2193</f>
        <v>-1138954</v>
      </c>
      <c r="AB2193" s="9">
        <v>592669.53599999996</v>
      </c>
      <c r="AC2193" s="9">
        <f t="shared" si="307"/>
        <v>2641965.4</v>
      </c>
      <c r="AD2193" s="9">
        <f>T2193+AA2193-AB2193</f>
        <v>1876786.8640000001</v>
      </c>
    </row>
    <row r="2194" spans="1:30" x14ac:dyDescent="0.3">
      <c r="A2194" s="8" t="s">
        <v>30</v>
      </c>
      <c r="B2194" s="8" t="s">
        <v>4388</v>
      </c>
      <c r="C2194" s="8">
        <v>1600</v>
      </c>
      <c r="D2194" s="8">
        <v>160002602</v>
      </c>
      <c r="E2194" s="8">
        <v>0</v>
      </c>
      <c r="F2194" s="8" t="s">
        <v>4407</v>
      </c>
      <c r="G2194" s="8" t="s">
        <v>1648</v>
      </c>
      <c r="H2194" s="8" t="s">
        <v>34</v>
      </c>
      <c r="I2194" s="8">
        <v>3</v>
      </c>
      <c r="J2194" s="8">
        <v>13</v>
      </c>
      <c r="K2194" s="8">
        <v>6</v>
      </c>
      <c r="L2194" s="8" t="s">
        <v>2708</v>
      </c>
      <c r="M2194" s="8" t="s">
        <v>2708</v>
      </c>
      <c r="N2194" s="8"/>
      <c r="O2194" s="8" t="s">
        <v>38</v>
      </c>
      <c r="P2194" s="9">
        <v>62000</v>
      </c>
      <c r="Q2194" s="9">
        <v>0</v>
      </c>
      <c r="R2194" s="9">
        <v>0</v>
      </c>
      <c r="S2194" s="9">
        <v>0</v>
      </c>
      <c r="T2194" s="9">
        <f t="shared" si="306"/>
        <v>62000</v>
      </c>
      <c r="U2194" s="9">
        <v>-13719</v>
      </c>
      <c r="V2194" s="9">
        <v>-2960</v>
      </c>
      <c r="W2194" s="9">
        <v>0</v>
      </c>
      <c r="X2194" s="9">
        <v>-2960</v>
      </c>
      <c r="Y2194" s="9">
        <v>0</v>
      </c>
      <c r="Z2194" s="9">
        <v>0</v>
      </c>
      <c r="AA2194" s="9">
        <f t="shared" ref="AA2194:AA2252" si="309">U2194+X2194+Y2194+Z2194-AB2194</f>
        <v>-16679</v>
      </c>
      <c r="AB2194" s="9">
        <v>0</v>
      </c>
      <c r="AC2194" s="9">
        <f t="shared" si="307"/>
        <v>48281</v>
      </c>
      <c r="AD2194" s="9">
        <f t="shared" si="308"/>
        <v>45321</v>
      </c>
    </row>
    <row r="2195" spans="1:30" x14ac:dyDescent="0.3">
      <c r="A2195" s="13" t="s">
        <v>30</v>
      </c>
      <c r="B2195" s="13" t="s">
        <v>4388</v>
      </c>
      <c r="C2195" s="8">
        <v>1600</v>
      </c>
      <c r="D2195" s="8">
        <v>160002609</v>
      </c>
      <c r="E2195" s="8">
        <v>0</v>
      </c>
      <c r="F2195" s="8" t="s">
        <v>4408</v>
      </c>
      <c r="G2195" s="8" t="s">
        <v>4409</v>
      </c>
      <c r="H2195" s="8" t="s">
        <v>34</v>
      </c>
      <c r="I2195" s="8">
        <v>1</v>
      </c>
      <c r="J2195" s="8">
        <v>2</v>
      </c>
      <c r="K2195" s="8">
        <v>9</v>
      </c>
      <c r="L2195" s="8" t="s">
        <v>2708</v>
      </c>
      <c r="M2195" s="8" t="s">
        <v>2708</v>
      </c>
      <c r="N2195" s="8"/>
      <c r="O2195" s="8" t="s">
        <v>38</v>
      </c>
      <c r="P2195" s="9">
        <v>11100</v>
      </c>
      <c r="Q2195" s="9">
        <v>0</v>
      </c>
      <c r="R2195" s="9">
        <f>-P2195</f>
        <v>-11100</v>
      </c>
      <c r="S2195" s="9">
        <v>0</v>
      </c>
      <c r="T2195" s="9">
        <f t="shared" si="306"/>
        <v>0</v>
      </c>
      <c r="U2195" s="9">
        <v>-9920.7800000000007</v>
      </c>
      <c r="V2195" s="9">
        <v>-624</v>
      </c>
      <c r="W2195" s="9">
        <v>0</v>
      </c>
      <c r="X2195" s="9">
        <v>-624</v>
      </c>
      <c r="Y2195" s="9">
        <f>-(U2195+X2195+Z2195)</f>
        <v>10544.78</v>
      </c>
      <c r="Z2195" s="9">
        <v>0</v>
      </c>
      <c r="AA2195" s="9">
        <f>U2195+X2195+Y2195+Z2195</f>
        <v>0</v>
      </c>
      <c r="AB2195" s="9">
        <v>555.21999999999935</v>
      </c>
      <c r="AC2195" s="9">
        <f t="shared" si="307"/>
        <v>1179.2199999999993</v>
      </c>
      <c r="AD2195" s="9">
        <f t="shared" si="308"/>
        <v>0</v>
      </c>
    </row>
    <row r="2196" spans="1:30" x14ac:dyDescent="0.3">
      <c r="A2196" s="8" t="s">
        <v>30</v>
      </c>
      <c r="B2196" s="8" t="s">
        <v>4388</v>
      </c>
      <c r="C2196" s="8">
        <v>1600</v>
      </c>
      <c r="D2196" s="8">
        <v>160002610</v>
      </c>
      <c r="E2196" s="8">
        <v>0</v>
      </c>
      <c r="F2196" s="8" t="s">
        <v>4410</v>
      </c>
      <c r="G2196" s="8" t="s">
        <v>3417</v>
      </c>
      <c r="H2196" s="8" t="s">
        <v>34</v>
      </c>
      <c r="I2196" s="8">
        <v>1</v>
      </c>
      <c r="J2196" s="8">
        <v>1</v>
      </c>
      <c r="K2196" s="8">
        <v>9</v>
      </c>
      <c r="L2196" s="8" t="s">
        <v>2708</v>
      </c>
      <c r="M2196" s="8" t="s">
        <v>2708</v>
      </c>
      <c r="N2196" s="8"/>
      <c r="O2196" s="8" t="s">
        <v>38</v>
      </c>
      <c r="P2196" s="9">
        <v>130000</v>
      </c>
      <c r="Q2196" s="9">
        <v>0</v>
      </c>
      <c r="R2196" s="9">
        <v>0</v>
      </c>
      <c r="S2196" s="9">
        <v>0</v>
      </c>
      <c r="T2196" s="9">
        <f t="shared" si="306"/>
        <v>130000</v>
      </c>
      <c r="U2196" s="9">
        <v>-123500</v>
      </c>
      <c r="V2196" s="9">
        <v>0</v>
      </c>
      <c r="W2196" s="9">
        <v>0</v>
      </c>
      <c r="X2196" s="9">
        <v>0</v>
      </c>
      <c r="Y2196" s="9">
        <v>0</v>
      </c>
      <c r="Z2196" s="9">
        <v>0</v>
      </c>
      <c r="AA2196" s="9">
        <f t="shared" si="309"/>
        <v>-123500</v>
      </c>
      <c r="AB2196" s="9">
        <v>0</v>
      </c>
      <c r="AC2196" s="9">
        <f t="shared" si="307"/>
        <v>6500</v>
      </c>
      <c r="AD2196" s="9">
        <f t="shared" si="308"/>
        <v>6500</v>
      </c>
    </row>
    <row r="2197" spans="1:30" x14ac:dyDescent="0.3">
      <c r="A2197" s="8" t="s">
        <v>30</v>
      </c>
      <c r="B2197" s="8" t="s">
        <v>4388</v>
      </c>
      <c r="C2197" s="8">
        <v>1600</v>
      </c>
      <c r="D2197" s="8">
        <v>160002613</v>
      </c>
      <c r="E2197" s="8">
        <v>0</v>
      </c>
      <c r="F2197" s="8" t="s">
        <v>4411</v>
      </c>
      <c r="G2197" s="8" t="s">
        <v>1000</v>
      </c>
      <c r="H2197" s="8" t="s">
        <v>34</v>
      </c>
      <c r="I2197" s="8">
        <v>1</v>
      </c>
      <c r="J2197" s="8">
        <v>1</v>
      </c>
      <c r="K2197" s="8">
        <v>9</v>
      </c>
      <c r="L2197" s="8" t="s">
        <v>2708</v>
      </c>
      <c r="M2197" s="8" t="s">
        <v>2708</v>
      </c>
      <c r="N2197" s="8"/>
      <c r="O2197" s="8" t="s">
        <v>38</v>
      </c>
      <c r="P2197" s="9">
        <v>6552</v>
      </c>
      <c r="Q2197" s="9">
        <v>0</v>
      </c>
      <c r="R2197" s="9">
        <v>0</v>
      </c>
      <c r="S2197" s="9">
        <v>0</v>
      </c>
      <c r="T2197" s="9">
        <f t="shared" si="306"/>
        <v>6552</v>
      </c>
      <c r="U2197" s="9">
        <v>-6224.4</v>
      </c>
      <c r="V2197" s="9">
        <v>0</v>
      </c>
      <c r="W2197" s="9">
        <v>0</v>
      </c>
      <c r="X2197" s="9">
        <v>0</v>
      </c>
      <c r="Y2197" s="9">
        <v>0</v>
      </c>
      <c r="Z2197" s="9">
        <v>0</v>
      </c>
      <c r="AA2197" s="9">
        <f t="shared" si="309"/>
        <v>-6224.4</v>
      </c>
      <c r="AB2197" s="9">
        <v>0</v>
      </c>
      <c r="AC2197" s="9">
        <f t="shared" si="307"/>
        <v>327.60000000000036</v>
      </c>
      <c r="AD2197" s="9">
        <f t="shared" si="308"/>
        <v>327.60000000000036</v>
      </c>
    </row>
    <row r="2198" spans="1:30" x14ac:dyDescent="0.3">
      <c r="A2198" s="8" t="s">
        <v>30</v>
      </c>
      <c r="B2198" s="8" t="s">
        <v>4388</v>
      </c>
      <c r="C2198" s="8">
        <v>1600</v>
      </c>
      <c r="D2198" s="8">
        <v>160002618</v>
      </c>
      <c r="E2198" s="8">
        <v>0</v>
      </c>
      <c r="F2198" s="8" t="s">
        <v>4412</v>
      </c>
      <c r="G2198" s="8" t="s">
        <v>1482</v>
      </c>
      <c r="H2198" s="8" t="s">
        <v>34</v>
      </c>
      <c r="I2198" s="8">
        <v>1</v>
      </c>
      <c r="J2198" s="8">
        <v>11</v>
      </c>
      <c r="K2198" s="8">
        <v>5</v>
      </c>
      <c r="L2198" s="8" t="s">
        <v>2708</v>
      </c>
      <c r="M2198" s="8" t="s">
        <v>2708</v>
      </c>
      <c r="N2198" s="8"/>
      <c r="O2198" s="8" t="s">
        <v>38</v>
      </c>
      <c r="P2198" s="9">
        <v>22900</v>
      </c>
      <c r="Q2198" s="9">
        <v>0</v>
      </c>
      <c r="R2198" s="9">
        <v>0</v>
      </c>
      <c r="S2198" s="9">
        <v>0</v>
      </c>
      <c r="T2198" s="9">
        <f t="shared" si="306"/>
        <v>22900</v>
      </c>
      <c r="U2198" s="9">
        <v>-8069.62</v>
      </c>
      <c r="V2198" s="9">
        <v>-1095</v>
      </c>
      <c r="W2198" s="9">
        <v>0</v>
      </c>
      <c r="X2198" s="9">
        <v>-1095</v>
      </c>
      <c r="Y2198" s="9">
        <v>0</v>
      </c>
      <c r="Z2198" s="9">
        <v>0</v>
      </c>
      <c r="AA2198" s="9">
        <f t="shared" si="309"/>
        <v>-9164.619999999999</v>
      </c>
      <c r="AB2198" s="9">
        <v>0</v>
      </c>
      <c r="AC2198" s="9">
        <f t="shared" si="307"/>
        <v>14830.380000000001</v>
      </c>
      <c r="AD2198" s="9">
        <f t="shared" si="308"/>
        <v>13735.380000000001</v>
      </c>
    </row>
    <row r="2199" spans="1:30" x14ac:dyDescent="0.3">
      <c r="A2199" s="8" t="s">
        <v>30</v>
      </c>
      <c r="B2199" s="8" t="s">
        <v>4388</v>
      </c>
      <c r="C2199" s="8">
        <v>1600</v>
      </c>
      <c r="D2199" s="8">
        <v>160002619</v>
      </c>
      <c r="E2199" s="8">
        <v>0</v>
      </c>
      <c r="F2199" s="8" t="s">
        <v>4413</v>
      </c>
      <c r="G2199" s="8" t="s">
        <v>1040</v>
      </c>
      <c r="H2199" s="8" t="s">
        <v>34</v>
      </c>
      <c r="I2199" s="8">
        <v>1</v>
      </c>
      <c r="J2199" s="8">
        <v>12</v>
      </c>
      <c r="K2199" s="8">
        <v>0</v>
      </c>
      <c r="L2199" s="8" t="s">
        <v>2708</v>
      </c>
      <c r="M2199" s="8" t="s">
        <v>2708</v>
      </c>
      <c r="N2199" s="8"/>
      <c r="O2199" s="8" t="s">
        <v>38</v>
      </c>
      <c r="P2199" s="9">
        <v>19890</v>
      </c>
      <c r="Q2199" s="9">
        <v>0</v>
      </c>
      <c r="R2199" s="9">
        <v>0</v>
      </c>
      <c r="S2199" s="9">
        <v>0</v>
      </c>
      <c r="T2199" s="9">
        <f t="shared" si="306"/>
        <v>19890</v>
      </c>
      <c r="U2199" s="9">
        <v>-6298</v>
      </c>
      <c r="V2199" s="9">
        <v>-949</v>
      </c>
      <c r="W2199" s="9">
        <v>0</v>
      </c>
      <c r="X2199" s="9">
        <v>-949</v>
      </c>
      <c r="Y2199" s="9">
        <v>0</v>
      </c>
      <c r="Z2199" s="9">
        <v>0</v>
      </c>
      <c r="AA2199" s="9">
        <f t="shared" si="309"/>
        <v>-7247</v>
      </c>
      <c r="AB2199" s="9">
        <v>0</v>
      </c>
      <c r="AC2199" s="9">
        <f t="shared" si="307"/>
        <v>13592</v>
      </c>
      <c r="AD2199" s="9">
        <f t="shared" si="308"/>
        <v>12643</v>
      </c>
    </row>
    <row r="2200" spans="1:30" x14ac:dyDescent="0.3">
      <c r="A2200" s="8" t="s">
        <v>30</v>
      </c>
      <c r="B2200" s="8" t="s">
        <v>4388</v>
      </c>
      <c r="C2200" s="8">
        <v>1600</v>
      </c>
      <c r="D2200" s="8">
        <v>160002620</v>
      </c>
      <c r="E2200" s="8">
        <v>0</v>
      </c>
      <c r="F2200" s="8" t="s">
        <v>4414</v>
      </c>
      <c r="G2200" s="8" t="s">
        <v>3282</v>
      </c>
      <c r="H2200" s="8" t="s">
        <v>34</v>
      </c>
      <c r="I2200" s="8">
        <v>1</v>
      </c>
      <c r="J2200" s="8">
        <v>12</v>
      </c>
      <c r="K2200" s="8">
        <v>0</v>
      </c>
      <c r="L2200" s="8" t="s">
        <v>2708</v>
      </c>
      <c r="M2200" s="8" t="s">
        <v>2708</v>
      </c>
      <c r="N2200" s="8"/>
      <c r="O2200" s="8" t="s">
        <v>38</v>
      </c>
      <c r="P2200" s="9">
        <v>3876</v>
      </c>
      <c r="Q2200" s="9">
        <v>0</v>
      </c>
      <c r="R2200" s="9">
        <v>0</v>
      </c>
      <c r="S2200" s="9">
        <v>0</v>
      </c>
      <c r="T2200" s="9">
        <f t="shared" si="306"/>
        <v>3876</v>
      </c>
      <c r="U2200" s="9">
        <v>-1227</v>
      </c>
      <c r="V2200" s="9">
        <v>-185</v>
      </c>
      <c r="W2200" s="9">
        <v>0</v>
      </c>
      <c r="X2200" s="9">
        <v>-185</v>
      </c>
      <c r="Y2200" s="9">
        <v>0</v>
      </c>
      <c r="Z2200" s="9">
        <v>0</v>
      </c>
      <c r="AA2200" s="9">
        <f t="shared" si="309"/>
        <v>-1412</v>
      </c>
      <c r="AB2200" s="9">
        <v>0</v>
      </c>
      <c r="AC2200" s="9">
        <f t="shared" si="307"/>
        <v>2649</v>
      </c>
      <c r="AD2200" s="9">
        <f t="shared" si="308"/>
        <v>2464</v>
      </c>
    </row>
    <row r="2201" spans="1:30" x14ac:dyDescent="0.3">
      <c r="A2201" s="8" t="s">
        <v>30</v>
      </c>
      <c r="B2201" s="8" t="s">
        <v>4388</v>
      </c>
      <c r="C2201" s="8">
        <v>1600</v>
      </c>
      <c r="D2201" s="8">
        <v>160002623</v>
      </c>
      <c r="E2201" s="8">
        <v>0</v>
      </c>
      <c r="F2201" s="8" t="s">
        <v>4415</v>
      </c>
      <c r="G2201" s="8" t="s">
        <v>3363</v>
      </c>
      <c r="H2201" s="8" t="s">
        <v>34</v>
      </c>
      <c r="I2201" s="8">
        <v>1</v>
      </c>
      <c r="J2201" s="8">
        <v>12</v>
      </c>
      <c r="K2201" s="8">
        <v>2</v>
      </c>
      <c r="L2201" s="8" t="s">
        <v>2708</v>
      </c>
      <c r="M2201" s="8" t="s">
        <v>2708</v>
      </c>
      <c r="N2201" s="8"/>
      <c r="O2201" s="8" t="s">
        <v>38</v>
      </c>
      <c r="P2201" s="9">
        <v>13020</v>
      </c>
      <c r="Q2201" s="9">
        <v>0</v>
      </c>
      <c r="R2201" s="9">
        <v>0</v>
      </c>
      <c r="S2201" s="9">
        <v>0</v>
      </c>
      <c r="T2201" s="9">
        <f t="shared" si="306"/>
        <v>13020</v>
      </c>
      <c r="U2201" s="9">
        <v>-3985</v>
      </c>
      <c r="V2201" s="9">
        <v>-621</v>
      </c>
      <c r="W2201" s="9">
        <v>0</v>
      </c>
      <c r="X2201" s="9">
        <v>-621</v>
      </c>
      <c r="Y2201" s="9">
        <v>0</v>
      </c>
      <c r="Z2201" s="9">
        <v>0</v>
      </c>
      <c r="AA2201" s="9">
        <f t="shared" si="309"/>
        <v>-4606</v>
      </c>
      <c r="AB2201" s="9">
        <v>0</v>
      </c>
      <c r="AC2201" s="9">
        <f t="shared" si="307"/>
        <v>9035</v>
      </c>
      <c r="AD2201" s="9">
        <f t="shared" si="308"/>
        <v>8414</v>
      </c>
    </row>
    <row r="2202" spans="1:30" x14ac:dyDescent="0.3">
      <c r="A2202" s="8" t="s">
        <v>30</v>
      </c>
      <c r="B2202" s="8" t="s">
        <v>4388</v>
      </c>
      <c r="C2202" s="8">
        <v>1600</v>
      </c>
      <c r="D2202" s="8">
        <v>160002624</v>
      </c>
      <c r="E2202" s="8">
        <v>0</v>
      </c>
      <c r="F2202" s="8" t="s">
        <v>4416</v>
      </c>
      <c r="G2202" s="8" t="s">
        <v>1552</v>
      </c>
      <c r="H2202" s="8" t="s">
        <v>34</v>
      </c>
      <c r="I2202" s="8">
        <v>1</v>
      </c>
      <c r="J2202" s="8">
        <v>12</v>
      </c>
      <c r="K2202" s="8">
        <v>6</v>
      </c>
      <c r="L2202" s="8" t="s">
        <v>2708</v>
      </c>
      <c r="M2202" s="8" t="s">
        <v>2708</v>
      </c>
      <c r="N2202" s="8"/>
      <c r="O2202" s="8" t="s">
        <v>38</v>
      </c>
      <c r="P2202" s="9">
        <v>71000</v>
      </c>
      <c r="Q2202" s="9">
        <v>0</v>
      </c>
      <c r="R2202" s="9">
        <v>0</v>
      </c>
      <c r="S2202" s="9">
        <v>0</v>
      </c>
      <c r="T2202" s="9">
        <f t="shared" si="306"/>
        <v>71000</v>
      </c>
      <c r="U2202" s="9">
        <v>-20348</v>
      </c>
      <c r="V2202" s="9">
        <v>-3379</v>
      </c>
      <c r="W2202" s="9">
        <v>0</v>
      </c>
      <c r="X2202" s="9">
        <v>-3379</v>
      </c>
      <c r="Y2202" s="9">
        <v>0</v>
      </c>
      <c r="Z2202" s="9">
        <v>0</v>
      </c>
      <c r="AA2202" s="9">
        <f t="shared" si="309"/>
        <v>-23727</v>
      </c>
      <c r="AB2202" s="9">
        <v>0</v>
      </c>
      <c r="AC2202" s="9">
        <f t="shared" si="307"/>
        <v>50652</v>
      </c>
      <c r="AD2202" s="9">
        <f t="shared" si="308"/>
        <v>47273</v>
      </c>
    </row>
    <row r="2203" spans="1:30" x14ac:dyDescent="0.3">
      <c r="A2203" s="8" t="s">
        <v>30</v>
      </c>
      <c r="B2203" s="8" t="s">
        <v>4388</v>
      </c>
      <c r="C2203" s="8">
        <v>1600</v>
      </c>
      <c r="D2203" s="8">
        <v>160002626</v>
      </c>
      <c r="E2203" s="8">
        <v>0</v>
      </c>
      <c r="F2203" s="8" t="s">
        <v>4417</v>
      </c>
      <c r="G2203" s="8" t="s">
        <v>3250</v>
      </c>
      <c r="H2203" s="8" t="s">
        <v>34</v>
      </c>
      <c r="I2203" s="8">
        <v>1</v>
      </c>
      <c r="J2203" s="8">
        <v>12</v>
      </c>
      <c r="K2203" s="8">
        <v>7</v>
      </c>
      <c r="L2203" s="8" t="s">
        <v>2708</v>
      </c>
      <c r="M2203" s="8" t="s">
        <v>2708</v>
      </c>
      <c r="N2203" s="8"/>
      <c r="O2203" s="8" t="s">
        <v>38</v>
      </c>
      <c r="P2203" s="9">
        <v>225000</v>
      </c>
      <c r="Q2203" s="9">
        <v>0</v>
      </c>
      <c r="R2203" s="9">
        <v>0</v>
      </c>
      <c r="S2203" s="9">
        <v>0</v>
      </c>
      <c r="T2203" s="9">
        <f t="shared" si="306"/>
        <v>225000</v>
      </c>
      <c r="U2203" s="9">
        <v>-63109</v>
      </c>
      <c r="V2203" s="9">
        <v>-10724</v>
      </c>
      <c r="W2203" s="9">
        <v>0</v>
      </c>
      <c r="X2203" s="9">
        <v>-10724</v>
      </c>
      <c r="Y2203" s="9">
        <v>0</v>
      </c>
      <c r="Z2203" s="9">
        <v>0</v>
      </c>
      <c r="AA2203" s="9">
        <f t="shared" si="309"/>
        <v>-73833</v>
      </c>
      <c r="AB2203" s="9">
        <v>0</v>
      </c>
      <c r="AC2203" s="9">
        <f t="shared" si="307"/>
        <v>161891</v>
      </c>
      <c r="AD2203" s="9">
        <f t="shared" si="308"/>
        <v>151167</v>
      </c>
    </row>
    <row r="2204" spans="1:30" x14ac:dyDescent="0.3">
      <c r="A2204" s="8" t="s">
        <v>30</v>
      </c>
      <c r="B2204" s="8" t="s">
        <v>4388</v>
      </c>
      <c r="C2204" s="8">
        <v>1600</v>
      </c>
      <c r="D2204" s="8">
        <v>160002627</v>
      </c>
      <c r="E2204" s="8">
        <v>0</v>
      </c>
      <c r="F2204" s="8" t="s">
        <v>4418</v>
      </c>
      <c r="G2204" s="8" t="s">
        <v>1561</v>
      </c>
      <c r="H2204" s="8" t="s">
        <v>34</v>
      </c>
      <c r="I2204" s="8">
        <v>1</v>
      </c>
      <c r="J2204" s="8">
        <v>12</v>
      </c>
      <c r="K2204" s="8">
        <v>6</v>
      </c>
      <c r="L2204" s="8" t="s">
        <v>2708</v>
      </c>
      <c r="M2204" s="8" t="s">
        <v>2708</v>
      </c>
      <c r="N2204" s="8"/>
      <c r="O2204" s="8" t="s">
        <v>38</v>
      </c>
      <c r="P2204" s="9">
        <v>170000</v>
      </c>
      <c r="Q2204" s="9">
        <v>0</v>
      </c>
      <c r="R2204" s="9">
        <v>0</v>
      </c>
      <c r="S2204" s="9">
        <v>0</v>
      </c>
      <c r="T2204" s="9">
        <f t="shared" si="306"/>
        <v>170000</v>
      </c>
      <c r="U2204" s="9">
        <v>-48347</v>
      </c>
      <c r="V2204" s="9">
        <v>-8118</v>
      </c>
      <c r="W2204" s="9">
        <v>0</v>
      </c>
      <c r="X2204" s="9">
        <v>-8118</v>
      </c>
      <c r="Y2204" s="9">
        <v>0</v>
      </c>
      <c r="Z2204" s="9">
        <v>0</v>
      </c>
      <c r="AA2204" s="9">
        <f t="shared" si="309"/>
        <v>-56465</v>
      </c>
      <c r="AB2204" s="9">
        <v>0</v>
      </c>
      <c r="AC2204" s="9">
        <f t="shared" si="307"/>
        <v>121653</v>
      </c>
      <c r="AD2204" s="9">
        <f t="shared" si="308"/>
        <v>113535</v>
      </c>
    </row>
    <row r="2205" spans="1:30" x14ac:dyDescent="0.3">
      <c r="A2205" s="8" t="s">
        <v>30</v>
      </c>
      <c r="B2205" s="8" t="s">
        <v>4388</v>
      </c>
      <c r="C2205" s="8">
        <v>1600</v>
      </c>
      <c r="D2205" s="8">
        <v>160002630</v>
      </c>
      <c r="E2205" s="8">
        <v>0</v>
      </c>
      <c r="F2205" s="8" t="s">
        <v>4419</v>
      </c>
      <c r="G2205" s="8" t="s">
        <v>4420</v>
      </c>
      <c r="H2205" s="8" t="s">
        <v>34</v>
      </c>
      <c r="I2205" s="8">
        <v>1</v>
      </c>
      <c r="J2205" s="8">
        <v>12</v>
      </c>
      <c r="K2205" s="8">
        <v>9</v>
      </c>
      <c r="L2205" s="8" t="s">
        <v>2708</v>
      </c>
      <c r="M2205" s="8" t="s">
        <v>2708</v>
      </c>
      <c r="N2205" s="8"/>
      <c r="O2205" s="8" t="s">
        <v>38</v>
      </c>
      <c r="P2205" s="9">
        <v>45000</v>
      </c>
      <c r="Q2205" s="9">
        <v>0</v>
      </c>
      <c r="R2205" s="9">
        <v>0</v>
      </c>
      <c r="S2205" s="9">
        <v>0</v>
      </c>
      <c r="T2205" s="9">
        <f t="shared" si="306"/>
        <v>45000</v>
      </c>
      <c r="U2205" s="9">
        <v>-12146</v>
      </c>
      <c r="V2205" s="9">
        <v>-2145</v>
      </c>
      <c r="W2205" s="9">
        <v>0</v>
      </c>
      <c r="X2205" s="9">
        <v>-2145</v>
      </c>
      <c r="Y2205" s="9">
        <v>0</v>
      </c>
      <c r="Z2205" s="9">
        <v>0</v>
      </c>
      <c r="AA2205" s="9">
        <f t="shared" si="309"/>
        <v>-14291</v>
      </c>
      <c r="AB2205" s="9">
        <v>0</v>
      </c>
      <c r="AC2205" s="9">
        <f t="shared" si="307"/>
        <v>32854</v>
      </c>
      <c r="AD2205" s="9">
        <f t="shared" si="308"/>
        <v>30709</v>
      </c>
    </row>
    <row r="2206" spans="1:30" x14ac:dyDescent="0.3">
      <c r="A2206" s="8" t="s">
        <v>30</v>
      </c>
      <c r="B2206" s="8" t="s">
        <v>4388</v>
      </c>
      <c r="C2206" s="8">
        <v>1600</v>
      </c>
      <c r="D2206" s="8">
        <v>160002631</v>
      </c>
      <c r="E2206" s="8">
        <v>0</v>
      </c>
      <c r="F2206" s="8" t="s">
        <v>4421</v>
      </c>
      <c r="G2206" s="8" t="s">
        <v>3370</v>
      </c>
      <c r="H2206" s="8" t="s">
        <v>34</v>
      </c>
      <c r="I2206" s="8">
        <v>1</v>
      </c>
      <c r="J2206" s="8">
        <v>12</v>
      </c>
      <c r="K2206" s="8">
        <v>10</v>
      </c>
      <c r="L2206" s="8" t="s">
        <v>2708</v>
      </c>
      <c r="M2206" s="8" t="s">
        <v>2708</v>
      </c>
      <c r="N2206" s="8"/>
      <c r="O2206" s="8" t="s">
        <v>38</v>
      </c>
      <c r="P2206" s="9">
        <v>57975.96</v>
      </c>
      <c r="Q2206" s="9">
        <v>0</v>
      </c>
      <c r="R2206" s="9">
        <v>0</v>
      </c>
      <c r="S2206" s="9">
        <v>0</v>
      </c>
      <c r="T2206" s="9">
        <f t="shared" si="306"/>
        <v>57975.96</v>
      </c>
      <c r="U2206" s="9">
        <v>-15406</v>
      </c>
      <c r="V2206" s="9">
        <v>-2759</v>
      </c>
      <c r="W2206" s="9">
        <v>0</v>
      </c>
      <c r="X2206" s="9">
        <v>-2759</v>
      </c>
      <c r="Y2206" s="9">
        <v>0</v>
      </c>
      <c r="Z2206" s="9">
        <v>0</v>
      </c>
      <c r="AA2206" s="9">
        <f t="shared" si="309"/>
        <v>-18165</v>
      </c>
      <c r="AB2206" s="9">
        <v>0</v>
      </c>
      <c r="AC2206" s="9">
        <f t="shared" si="307"/>
        <v>42569.96</v>
      </c>
      <c r="AD2206" s="9">
        <f t="shared" si="308"/>
        <v>39810.959999999999</v>
      </c>
    </row>
    <row r="2207" spans="1:30" x14ac:dyDescent="0.3">
      <c r="A2207" s="8" t="s">
        <v>30</v>
      </c>
      <c r="B2207" s="8" t="s">
        <v>4388</v>
      </c>
      <c r="C2207" s="8">
        <v>1600</v>
      </c>
      <c r="D2207" s="8">
        <v>160002633</v>
      </c>
      <c r="E2207" s="8">
        <v>0</v>
      </c>
      <c r="F2207" s="8" t="s">
        <v>4422</v>
      </c>
      <c r="G2207" s="8" t="s">
        <v>1759</v>
      </c>
      <c r="H2207" s="8" t="s">
        <v>34</v>
      </c>
      <c r="I2207" s="8">
        <v>1</v>
      </c>
      <c r="J2207" s="8">
        <v>11</v>
      </c>
      <c r="K2207" s="8">
        <v>4</v>
      </c>
      <c r="L2207" s="8" t="s">
        <v>2708</v>
      </c>
      <c r="M2207" s="8" t="s">
        <v>2708</v>
      </c>
      <c r="N2207" s="8"/>
      <c r="O2207" s="8" t="s">
        <v>38</v>
      </c>
      <c r="P2207" s="9">
        <v>52000</v>
      </c>
      <c r="Q2207" s="9">
        <v>0</v>
      </c>
      <c r="R2207" s="9">
        <v>0</v>
      </c>
      <c r="S2207" s="9">
        <v>0</v>
      </c>
      <c r="T2207" s="9">
        <f t="shared" si="306"/>
        <v>52000</v>
      </c>
      <c r="U2207" s="9">
        <v>-15633</v>
      </c>
      <c r="V2207" s="9">
        <v>-2726</v>
      </c>
      <c r="W2207" s="9">
        <v>0</v>
      </c>
      <c r="X2207" s="9">
        <v>-2726</v>
      </c>
      <c r="Y2207" s="9">
        <v>0</v>
      </c>
      <c r="Z2207" s="9">
        <v>0</v>
      </c>
      <c r="AA2207" s="9">
        <f t="shared" si="309"/>
        <v>-18359</v>
      </c>
      <c r="AB2207" s="9">
        <v>0</v>
      </c>
      <c r="AC2207" s="9">
        <f t="shared" si="307"/>
        <v>36367</v>
      </c>
      <c r="AD2207" s="9">
        <f t="shared" si="308"/>
        <v>33641</v>
      </c>
    </row>
    <row r="2208" spans="1:30" x14ac:dyDescent="0.3">
      <c r="A2208" s="8" t="s">
        <v>30</v>
      </c>
      <c r="B2208" s="8" t="s">
        <v>4388</v>
      </c>
      <c r="C2208" s="8">
        <v>1600</v>
      </c>
      <c r="D2208" s="8">
        <v>160002634</v>
      </c>
      <c r="E2208" s="8">
        <v>0</v>
      </c>
      <c r="F2208" s="8" t="s">
        <v>4423</v>
      </c>
      <c r="G2208" s="8" t="s">
        <v>4424</v>
      </c>
      <c r="H2208" s="8" t="s">
        <v>34</v>
      </c>
      <c r="I2208" s="8">
        <v>1</v>
      </c>
      <c r="J2208" s="8">
        <v>11</v>
      </c>
      <c r="K2208" s="8">
        <v>4</v>
      </c>
      <c r="L2208" s="8" t="s">
        <v>2708</v>
      </c>
      <c r="M2208" s="8" t="s">
        <v>2708</v>
      </c>
      <c r="N2208" s="8"/>
      <c r="O2208" s="8" t="s">
        <v>38</v>
      </c>
      <c r="P2208" s="9">
        <v>20068.599999999999</v>
      </c>
      <c r="Q2208" s="9">
        <v>0</v>
      </c>
      <c r="R2208" s="9">
        <v>0</v>
      </c>
      <c r="S2208" s="9">
        <v>0</v>
      </c>
      <c r="T2208" s="9">
        <f t="shared" si="306"/>
        <v>20068.599999999999</v>
      </c>
      <c r="U2208" s="9">
        <v>-5878</v>
      </c>
      <c r="V2208" s="9">
        <v>-1064</v>
      </c>
      <c r="W2208" s="9">
        <v>0</v>
      </c>
      <c r="X2208" s="9">
        <v>-1064</v>
      </c>
      <c r="Y2208" s="9">
        <v>0</v>
      </c>
      <c r="Z2208" s="9">
        <v>0</v>
      </c>
      <c r="AA2208" s="9">
        <f t="shared" si="309"/>
        <v>-6942</v>
      </c>
      <c r="AB2208" s="9">
        <v>0</v>
      </c>
      <c r="AC2208" s="9">
        <f t="shared" si="307"/>
        <v>14190.599999999999</v>
      </c>
      <c r="AD2208" s="9">
        <f t="shared" si="308"/>
        <v>13126.599999999999</v>
      </c>
    </row>
    <row r="2209" spans="1:30" x14ac:dyDescent="0.3">
      <c r="A2209" s="8" t="s">
        <v>30</v>
      </c>
      <c r="B2209" s="8" t="s">
        <v>4388</v>
      </c>
      <c r="C2209" s="8">
        <v>1600</v>
      </c>
      <c r="D2209" s="8">
        <v>160002636</v>
      </c>
      <c r="E2209" s="8">
        <v>0</v>
      </c>
      <c r="F2209" s="8" t="s">
        <v>4425</v>
      </c>
      <c r="G2209" s="8" t="s">
        <v>4426</v>
      </c>
      <c r="H2209" s="8" t="s">
        <v>34</v>
      </c>
      <c r="I2209" s="8">
        <v>1</v>
      </c>
      <c r="J2209" s="8">
        <v>13</v>
      </c>
      <c r="K2209" s="8">
        <v>6</v>
      </c>
      <c r="L2209" s="8" t="s">
        <v>2708</v>
      </c>
      <c r="M2209" s="8" t="s">
        <v>2708</v>
      </c>
      <c r="N2209" s="8"/>
      <c r="O2209" s="8" t="s">
        <v>38</v>
      </c>
      <c r="P2209" s="9">
        <v>174008.54</v>
      </c>
      <c r="Q2209" s="9">
        <v>0</v>
      </c>
      <c r="R2209" s="9">
        <v>0</v>
      </c>
      <c r="S2209" s="9">
        <v>0</v>
      </c>
      <c r="T2209" s="9">
        <f t="shared" si="306"/>
        <v>174008.54</v>
      </c>
      <c r="U2209" s="9">
        <v>-38307</v>
      </c>
      <c r="V2209" s="9">
        <v>-8320</v>
      </c>
      <c r="W2209" s="9">
        <v>0</v>
      </c>
      <c r="X2209" s="9">
        <v>-8320</v>
      </c>
      <c r="Y2209" s="9">
        <v>0</v>
      </c>
      <c r="Z2209" s="9">
        <v>0</v>
      </c>
      <c r="AA2209" s="9">
        <f t="shared" si="309"/>
        <v>-46627</v>
      </c>
      <c r="AB2209" s="9">
        <v>0</v>
      </c>
      <c r="AC2209" s="9">
        <f t="shared" si="307"/>
        <v>135701.54</v>
      </c>
      <c r="AD2209" s="9">
        <f t="shared" si="308"/>
        <v>127381.54000000001</v>
      </c>
    </row>
    <row r="2210" spans="1:30" x14ac:dyDescent="0.3">
      <c r="A2210" s="8" t="s">
        <v>30</v>
      </c>
      <c r="B2210" s="8" t="s">
        <v>4388</v>
      </c>
      <c r="C2210" s="8">
        <v>1600</v>
      </c>
      <c r="D2210" s="8">
        <v>160002637</v>
      </c>
      <c r="E2210" s="8">
        <v>0</v>
      </c>
      <c r="F2210" s="8" t="s">
        <v>4427</v>
      </c>
      <c r="G2210" s="8" t="s">
        <v>3298</v>
      </c>
      <c r="H2210" s="8" t="s">
        <v>34</v>
      </c>
      <c r="I2210" s="8">
        <v>2</v>
      </c>
      <c r="J2210" s="8">
        <v>13</v>
      </c>
      <c r="K2210" s="8">
        <v>9</v>
      </c>
      <c r="L2210" s="8" t="s">
        <v>2708</v>
      </c>
      <c r="M2210" s="8" t="s">
        <v>2708</v>
      </c>
      <c r="N2210" s="8"/>
      <c r="O2210" s="8" t="s">
        <v>38</v>
      </c>
      <c r="P2210" s="9">
        <v>356221.14</v>
      </c>
      <c r="Q2210" s="9">
        <v>0</v>
      </c>
      <c r="R2210" s="9">
        <v>0</v>
      </c>
      <c r="S2210" s="9">
        <v>0</v>
      </c>
      <c r="T2210" s="9">
        <f t="shared" si="306"/>
        <v>356221.14</v>
      </c>
      <c r="U2210" s="9">
        <v>-73254</v>
      </c>
      <c r="V2210" s="9">
        <v>-17001</v>
      </c>
      <c r="W2210" s="9">
        <v>0</v>
      </c>
      <c r="X2210" s="9">
        <v>-17001</v>
      </c>
      <c r="Y2210" s="9">
        <v>0</v>
      </c>
      <c r="Z2210" s="9">
        <v>0</v>
      </c>
      <c r="AA2210" s="9">
        <f t="shared" si="309"/>
        <v>-90255</v>
      </c>
      <c r="AB2210" s="9">
        <v>0</v>
      </c>
      <c r="AC2210" s="9">
        <f t="shared" si="307"/>
        <v>282967.14</v>
      </c>
      <c r="AD2210" s="9">
        <f t="shared" si="308"/>
        <v>265966.14</v>
      </c>
    </row>
    <row r="2211" spans="1:30" x14ac:dyDescent="0.3">
      <c r="A2211" s="8" t="s">
        <v>30</v>
      </c>
      <c r="B2211" s="8" t="s">
        <v>4388</v>
      </c>
      <c r="C2211" s="8">
        <v>1600</v>
      </c>
      <c r="D2211" s="8">
        <v>160002640</v>
      </c>
      <c r="E2211" s="8">
        <v>0</v>
      </c>
      <c r="F2211" s="8" t="s">
        <v>4428</v>
      </c>
      <c r="G2211" s="8" t="s">
        <v>4429</v>
      </c>
      <c r="H2211" s="8" t="s">
        <v>34</v>
      </c>
      <c r="I2211" s="8">
        <v>1</v>
      </c>
      <c r="J2211" s="8">
        <v>13</v>
      </c>
      <c r="K2211" s="8">
        <v>11</v>
      </c>
      <c r="L2211" s="8" t="s">
        <v>2708</v>
      </c>
      <c r="M2211" s="8" t="s">
        <v>2708</v>
      </c>
      <c r="N2211" s="8"/>
      <c r="O2211" s="8" t="s">
        <v>38</v>
      </c>
      <c r="P2211" s="9">
        <v>16526</v>
      </c>
      <c r="Q2211" s="9">
        <v>0</v>
      </c>
      <c r="R2211" s="9">
        <v>0</v>
      </c>
      <c r="S2211" s="9">
        <v>0</v>
      </c>
      <c r="T2211" s="9">
        <f t="shared" si="306"/>
        <v>16526</v>
      </c>
      <c r="U2211" s="9">
        <v>-3249</v>
      </c>
      <c r="V2211" s="9">
        <v>-787</v>
      </c>
      <c r="W2211" s="9">
        <v>0</v>
      </c>
      <c r="X2211" s="9">
        <v>-787</v>
      </c>
      <c r="Y2211" s="9">
        <v>0</v>
      </c>
      <c r="Z2211" s="9">
        <v>0</v>
      </c>
      <c r="AA2211" s="9">
        <f t="shared" si="309"/>
        <v>-4036</v>
      </c>
      <c r="AB2211" s="9">
        <v>0</v>
      </c>
      <c r="AC2211" s="9">
        <f t="shared" si="307"/>
        <v>13277</v>
      </c>
      <c r="AD2211" s="9">
        <f t="shared" si="308"/>
        <v>12490</v>
      </c>
    </row>
    <row r="2212" spans="1:30" x14ac:dyDescent="0.3">
      <c r="A2212" s="8" t="s">
        <v>30</v>
      </c>
      <c r="B2212" s="8" t="s">
        <v>4388</v>
      </c>
      <c r="C2212" s="8">
        <v>1600</v>
      </c>
      <c r="D2212" s="8">
        <v>160002645</v>
      </c>
      <c r="E2212" s="8">
        <v>0</v>
      </c>
      <c r="F2212" s="8" t="s">
        <v>4430</v>
      </c>
      <c r="G2212" s="8" t="s">
        <v>4431</v>
      </c>
      <c r="H2212" s="8" t="s">
        <v>34</v>
      </c>
      <c r="I2212" s="8">
        <v>1</v>
      </c>
      <c r="J2212" s="8">
        <v>14</v>
      </c>
      <c r="K2212" s="8">
        <v>1</v>
      </c>
      <c r="L2212" s="8" t="s">
        <v>2708</v>
      </c>
      <c r="M2212" s="8" t="s">
        <v>2708</v>
      </c>
      <c r="N2212" s="8"/>
      <c r="O2212" s="8" t="s">
        <v>38</v>
      </c>
      <c r="P2212" s="9">
        <v>1852335.56</v>
      </c>
      <c r="Q2212" s="9">
        <v>0</v>
      </c>
      <c r="R2212" s="9">
        <v>0</v>
      </c>
      <c r="S2212" s="9">
        <v>0</v>
      </c>
      <c r="T2212" s="9">
        <f t="shared" si="306"/>
        <v>1852335.56</v>
      </c>
      <c r="U2212" s="9">
        <v>-344248</v>
      </c>
      <c r="V2212" s="9">
        <v>-88266</v>
      </c>
      <c r="W2212" s="9">
        <v>0</v>
      </c>
      <c r="X2212" s="9">
        <v>-88266</v>
      </c>
      <c r="Y2212" s="9">
        <v>0</v>
      </c>
      <c r="Z2212" s="9">
        <v>0</v>
      </c>
      <c r="AA2212" s="9">
        <f>U2212+X2212+Y2212+Z2212</f>
        <v>-432514</v>
      </c>
      <c r="AB2212" s="9">
        <v>283964.31200000003</v>
      </c>
      <c r="AC2212" s="9">
        <f t="shared" si="307"/>
        <v>1508087.56</v>
      </c>
      <c r="AD2212" s="9">
        <f>T2212+AA2212-AB2212</f>
        <v>1135857.2480000001</v>
      </c>
    </row>
    <row r="2213" spans="1:30" x14ac:dyDescent="0.3">
      <c r="A2213" s="8" t="s">
        <v>30</v>
      </c>
      <c r="B2213" s="8" t="s">
        <v>4388</v>
      </c>
      <c r="C2213" s="8">
        <v>1600</v>
      </c>
      <c r="D2213" s="8">
        <v>160002647</v>
      </c>
      <c r="E2213" s="8">
        <v>0</v>
      </c>
      <c r="F2213" s="8" t="s">
        <v>4432</v>
      </c>
      <c r="G2213" s="8" t="s">
        <v>2698</v>
      </c>
      <c r="H2213" s="8" t="s">
        <v>34</v>
      </c>
      <c r="I2213" s="8">
        <v>1</v>
      </c>
      <c r="J2213" s="8">
        <v>14</v>
      </c>
      <c r="K2213" s="8">
        <v>4</v>
      </c>
      <c r="L2213" s="8" t="s">
        <v>2708</v>
      </c>
      <c r="M2213" s="8" t="s">
        <v>2708</v>
      </c>
      <c r="N2213" s="8"/>
      <c r="O2213" s="8" t="s">
        <v>38</v>
      </c>
      <c r="P2213" s="9">
        <v>51406.1</v>
      </c>
      <c r="Q2213" s="9">
        <v>0</v>
      </c>
      <c r="R2213" s="9">
        <v>0</v>
      </c>
      <c r="S2213" s="9">
        <v>0</v>
      </c>
      <c r="T2213" s="9">
        <f t="shared" si="306"/>
        <v>51406.1</v>
      </c>
      <c r="U2213" s="9">
        <v>-8612</v>
      </c>
      <c r="V2213" s="9">
        <v>-2457</v>
      </c>
      <c r="W2213" s="9">
        <v>0</v>
      </c>
      <c r="X2213" s="9">
        <v>-2457</v>
      </c>
      <c r="Y2213" s="9">
        <v>0</v>
      </c>
      <c r="Z2213" s="9">
        <v>0</v>
      </c>
      <c r="AA2213" s="9">
        <f t="shared" si="309"/>
        <v>-11069</v>
      </c>
      <c r="AB2213" s="9">
        <v>0</v>
      </c>
      <c r="AC2213" s="9">
        <f t="shared" si="307"/>
        <v>42794.1</v>
      </c>
      <c r="AD2213" s="9">
        <f t="shared" si="308"/>
        <v>40337.1</v>
      </c>
    </row>
    <row r="2214" spans="1:30" x14ac:dyDescent="0.3">
      <c r="A2214" s="8" t="s">
        <v>30</v>
      </c>
      <c r="B2214" s="8" t="s">
        <v>4388</v>
      </c>
      <c r="C2214" s="8">
        <v>1600</v>
      </c>
      <c r="D2214" s="8">
        <v>160002762</v>
      </c>
      <c r="E2214" s="8">
        <v>0</v>
      </c>
      <c r="F2214" s="8" t="s">
        <v>4433</v>
      </c>
      <c r="G2214" s="8" t="s">
        <v>4434</v>
      </c>
      <c r="H2214" s="8" t="s">
        <v>34</v>
      </c>
      <c r="I2214" s="8">
        <v>1</v>
      </c>
      <c r="J2214" s="8">
        <v>13</v>
      </c>
      <c r="K2214" s="8">
        <v>6</v>
      </c>
      <c r="L2214" s="8" t="s">
        <v>1106</v>
      </c>
      <c r="M2214" s="8" t="s">
        <v>1106</v>
      </c>
      <c r="N2214" s="8"/>
      <c r="O2214" s="8" t="s">
        <v>38</v>
      </c>
      <c r="P2214" s="9">
        <v>80743.460000000006</v>
      </c>
      <c r="Q2214" s="9">
        <v>0</v>
      </c>
      <c r="R2214" s="9">
        <v>0</v>
      </c>
      <c r="S2214" s="9">
        <v>0</v>
      </c>
      <c r="T2214" s="9">
        <f t="shared" si="306"/>
        <v>80743.460000000006</v>
      </c>
      <c r="U2214" s="9">
        <v>-16606</v>
      </c>
      <c r="V2214" s="9">
        <v>-3854</v>
      </c>
      <c r="W2214" s="9">
        <v>0</v>
      </c>
      <c r="X2214" s="9">
        <v>-3854</v>
      </c>
      <c r="Y2214" s="9">
        <v>0</v>
      </c>
      <c r="Z2214" s="9">
        <v>0</v>
      </c>
      <c r="AA2214" s="9">
        <f t="shared" si="309"/>
        <v>-20460</v>
      </c>
      <c r="AB2214" s="9">
        <v>0</v>
      </c>
      <c r="AC2214" s="9">
        <f t="shared" si="307"/>
        <v>64137.460000000006</v>
      </c>
      <c r="AD2214" s="9">
        <f t="shared" si="308"/>
        <v>60283.460000000006</v>
      </c>
    </row>
    <row r="2215" spans="1:30" x14ac:dyDescent="0.3">
      <c r="A2215" s="13" t="s">
        <v>30</v>
      </c>
      <c r="B2215" s="13" t="s">
        <v>4388</v>
      </c>
      <c r="C2215" s="8">
        <v>1600</v>
      </c>
      <c r="D2215" s="8">
        <v>160003468</v>
      </c>
      <c r="E2215" s="8">
        <v>0</v>
      </c>
      <c r="F2215" s="8" t="s">
        <v>4435</v>
      </c>
      <c r="G2215" s="8" t="s">
        <v>4436</v>
      </c>
      <c r="H2215" s="8" t="s">
        <v>34</v>
      </c>
      <c r="I2215" s="8">
        <v>1</v>
      </c>
      <c r="J2215" s="8">
        <v>13</v>
      </c>
      <c r="K2215" s="8">
        <v>10</v>
      </c>
      <c r="L2215" s="8" t="s">
        <v>724</v>
      </c>
      <c r="M2215" s="8" t="s">
        <v>724</v>
      </c>
      <c r="N2215" s="8"/>
      <c r="O2215" s="8" t="s">
        <v>38</v>
      </c>
      <c r="P2215" s="9">
        <v>171745</v>
      </c>
      <c r="Q2215" s="9">
        <v>0</v>
      </c>
      <c r="R2215" s="9">
        <f>-P2215</f>
        <v>-171745</v>
      </c>
      <c r="S2215" s="9">
        <v>0</v>
      </c>
      <c r="T2215" s="9">
        <f t="shared" si="306"/>
        <v>0</v>
      </c>
      <c r="U2215" s="9">
        <v>-24462</v>
      </c>
      <c r="V2215" s="9">
        <v>-8197</v>
      </c>
      <c r="W2215" s="9">
        <v>0</v>
      </c>
      <c r="X2215" s="9">
        <v>-8197</v>
      </c>
      <c r="Y2215" s="9">
        <f>-(U2215+X2215+Z2215)</f>
        <v>32659</v>
      </c>
      <c r="Z2215" s="9">
        <v>0</v>
      </c>
      <c r="AA2215" s="9">
        <f>U2215+X2215+Y2215+Z2215</f>
        <v>0</v>
      </c>
      <c r="AB2215" s="9">
        <v>139086</v>
      </c>
      <c r="AC2215" s="9">
        <f t="shared" si="307"/>
        <v>147283</v>
      </c>
      <c r="AD2215" s="9">
        <f t="shared" si="308"/>
        <v>0</v>
      </c>
    </row>
    <row r="2216" spans="1:30" x14ac:dyDescent="0.3">
      <c r="A2216" s="8" t="s">
        <v>30</v>
      </c>
      <c r="B2216" s="8" t="s">
        <v>4388</v>
      </c>
      <c r="C2216" s="8">
        <v>1600</v>
      </c>
      <c r="D2216" s="8">
        <v>160003589</v>
      </c>
      <c r="E2216" s="8">
        <v>0</v>
      </c>
      <c r="F2216" s="8" t="s">
        <v>4437</v>
      </c>
      <c r="G2216" s="8" t="s">
        <v>4438</v>
      </c>
      <c r="H2216" s="8" t="s">
        <v>34</v>
      </c>
      <c r="I2216" s="8">
        <v>1</v>
      </c>
      <c r="J2216" s="8">
        <v>15</v>
      </c>
      <c r="K2216" s="8">
        <v>0</v>
      </c>
      <c r="L2216" s="8" t="s">
        <v>1127</v>
      </c>
      <c r="M2216" s="8" t="s">
        <v>3790</v>
      </c>
      <c r="N2216" s="8"/>
      <c r="O2216" s="8" t="s">
        <v>38</v>
      </c>
      <c r="P2216" s="9">
        <v>27900</v>
      </c>
      <c r="Q2216" s="9">
        <v>0</v>
      </c>
      <c r="R2216" s="9">
        <v>0</v>
      </c>
      <c r="S2216" s="9">
        <v>0</v>
      </c>
      <c r="T2216" s="9">
        <f t="shared" si="306"/>
        <v>27900</v>
      </c>
      <c r="U2216" s="9">
        <v>-1201</v>
      </c>
      <c r="V2216" s="9">
        <v>-1331</v>
      </c>
      <c r="W2216" s="9">
        <v>0</v>
      </c>
      <c r="X2216" s="9">
        <v>-1331</v>
      </c>
      <c r="Y2216" s="9">
        <v>0</v>
      </c>
      <c r="Z2216" s="9">
        <v>0</v>
      </c>
      <c r="AA2216" s="9">
        <f t="shared" si="309"/>
        <v>-2532</v>
      </c>
      <c r="AB2216" s="9">
        <v>0</v>
      </c>
      <c r="AC2216" s="9">
        <f t="shared" si="307"/>
        <v>26699</v>
      </c>
      <c r="AD2216" s="9">
        <f t="shared" si="308"/>
        <v>25368</v>
      </c>
    </row>
    <row r="2217" spans="1:30" x14ac:dyDescent="0.3">
      <c r="A2217" s="8" t="s">
        <v>30</v>
      </c>
      <c r="B2217" s="8" t="s">
        <v>4388</v>
      </c>
      <c r="C2217" s="8">
        <v>1600</v>
      </c>
      <c r="D2217" s="8">
        <v>160003673</v>
      </c>
      <c r="E2217" s="8">
        <v>0</v>
      </c>
      <c r="F2217" s="8" t="s">
        <v>4439</v>
      </c>
      <c r="G2217" s="8" t="s">
        <v>4440</v>
      </c>
      <c r="H2217" s="8" t="s">
        <v>34</v>
      </c>
      <c r="I2217" s="8">
        <v>4</v>
      </c>
      <c r="J2217" s="8">
        <v>15</v>
      </c>
      <c r="K2217" s="8">
        <v>0</v>
      </c>
      <c r="L2217" s="8" t="s">
        <v>1130</v>
      </c>
      <c r="M2217" s="8" t="s">
        <v>4441</v>
      </c>
      <c r="N2217" s="8"/>
      <c r="O2217" s="8" t="s">
        <v>38</v>
      </c>
      <c r="P2217" s="9">
        <v>81136</v>
      </c>
      <c r="Q2217" s="9">
        <v>0</v>
      </c>
      <c r="R2217" s="9">
        <v>0</v>
      </c>
      <c r="S2217" s="9">
        <v>0</v>
      </c>
      <c r="T2217" s="9">
        <f t="shared" si="306"/>
        <v>81136</v>
      </c>
      <c r="U2217" s="9">
        <v>-2872</v>
      </c>
      <c r="V2217" s="9">
        <v>-3872</v>
      </c>
      <c r="W2217" s="9">
        <v>0</v>
      </c>
      <c r="X2217" s="9">
        <v>-3872</v>
      </c>
      <c r="Y2217" s="9">
        <v>0</v>
      </c>
      <c r="Z2217" s="9">
        <v>0</v>
      </c>
      <c r="AA2217" s="9">
        <f t="shared" si="309"/>
        <v>-6744</v>
      </c>
      <c r="AB2217" s="9">
        <v>0</v>
      </c>
      <c r="AC2217" s="9">
        <f t="shared" si="307"/>
        <v>78264</v>
      </c>
      <c r="AD2217" s="9">
        <f t="shared" si="308"/>
        <v>74392</v>
      </c>
    </row>
    <row r="2218" spans="1:30" x14ac:dyDescent="0.3">
      <c r="A2218" s="8" t="s">
        <v>30</v>
      </c>
      <c r="B2218" s="8" t="s">
        <v>4388</v>
      </c>
      <c r="C2218" s="8">
        <v>1600</v>
      </c>
      <c r="D2218" s="8">
        <v>160003728</v>
      </c>
      <c r="E2218" s="8">
        <v>0</v>
      </c>
      <c r="F2218" s="8" t="s">
        <v>4442</v>
      </c>
      <c r="G2218" s="8" t="s">
        <v>4440</v>
      </c>
      <c r="H2218" s="8" t="s">
        <v>34</v>
      </c>
      <c r="I2218" s="8">
        <v>4</v>
      </c>
      <c r="J2218" s="8">
        <v>15</v>
      </c>
      <c r="K2218" s="8">
        <v>0</v>
      </c>
      <c r="L2218" s="8" t="s">
        <v>1130</v>
      </c>
      <c r="M2218" s="8" t="s">
        <v>4441</v>
      </c>
      <c r="N2218" s="8"/>
      <c r="O2218" s="8" t="s">
        <v>38</v>
      </c>
      <c r="P2218" s="9">
        <v>49280</v>
      </c>
      <c r="Q2218" s="9">
        <v>0</v>
      </c>
      <c r="R2218" s="9">
        <v>0</v>
      </c>
      <c r="S2218" s="9">
        <v>0</v>
      </c>
      <c r="T2218" s="9">
        <f t="shared" si="306"/>
        <v>49280</v>
      </c>
      <c r="U2218" s="9">
        <v>-1744</v>
      </c>
      <c r="V2218" s="9">
        <v>-2352</v>
      </c>
      <c r="W2218" s="9">
        <v>0</v>
      </c>
      <c r="X2218" s="9">
        <v>-2352</v>
      </c>
      <c r="Y2218" s="9">
        <v>0</v>
      </c>
      <c r="Z2218" s="9">
        <v>0</v>
      </c>
      <c r="AA2218" s="9">
        <f t="shared" si="309"/>
        <v>-4096</v>
      </c>
      <c r="AB2218" s="9">
        <v>0</v>
      </c>
      <c r="AC2218" s="9">
        <f t="shared" si="307"/>
        <v>47536</v>
      </c>
      <c r="AD2218" s="9">
        <f t="shared" si="308"/>
        <v>45184</v>
      </c>
    </row>
    <row r="2219" spans="1:30" x14ac:dyDescent="0.3">
      <c r="A2219" s="8" t="s">
        <v>30</v>
      </c>
      <c r="B2219" s="8" t="s">
        <v>4388</v>
      </c>
      <c r="C2219" s="8">
        <v>1600</v>
      </c>
      <c r="D2219" s="8">
        <v>160003744</v>
      </c>
      <c r="E2219" s="8">
        <v>0</v>
      </c>
      <c r="F2219" s="8" t="s">
        <v>4443</v>
      </c>
      <c r="G2219" s="8" t="s">
        <v>4444</v>
      </c>
      <c r="H2219" s="8" t="s">
        <v>34</v>
      </c>
      <c r="I2219" s="8">
        <v>2</v>
      </c>
      <c r="J2219" s="8">
        <v>12</v>
      </c>
      <c r="K2219" s="8">
        <v>11</v>
      </c>
      <c r="L2219" s="8" t="s">
        <v>4445</v>
      </c>
      <c r="M2219" s="8" t="s">
        <v>4445</v>
      </c>
      <c r="N2219" s="8"/>
      <c r="O2219" s="8" t="s">
        <v>38</v>
      </c>
      <c r="P2219" s="9">
        <v>141366.76999999999</v>
      </c>
      <c r="Q2219" s="9">
        <v>0</v>
      </c>
      <c r="R2219" s="9">
        <v>0</v>
      </c>
      <c r="S2219" s="9">
        <v>0</v>
      </c>
      <c r="T2219" s="9">
        <f t="shared" si="306"/>
        <v>141366.76999999999</v>
      </c>
      <c r="U2219" s="9">
        <v>-23377</v>
      </c>
      <c r="V2219" s="9">
        <v>-6729</v>
      </c>
      <c r="W2219" s="9">
        <v>0</v>
      </c>
      <c r="X2219" s="9">
        <v>-6729</v>
      </c>
      <c r="Y2219" s="9">
        <v>0</v>
      </c>
      <c r="Z2219" s="9">
        <v>0</v>
      </c>
      <c r="AA2219" s="9">
        <f t="shared" si="309"/>
        <v>-30106</v>
      </c>
      <c r="AB2219" s="9">
        <v>0</v>
      </c>
      <c r="AC2219" s="9">
        <f t="shared" si="307"/>
        <v>117989.76999999999</v>
      </c>
      <c r="AD2219" s="9">
        <f t="shared" si="308"/>
        <v>111260.76999999999</v>
      </c>
    </row>
    <row r="2220" spans="1:30" x14ac:dyDescent="0.3">
      <c r="A2220" s="8" t="s">
        <v>30</v>
      </c>
      <c r="B2220" s="8" t="s">
        <v>4388</v>
      </c>
      <c r="C2220" s="8">
        <v>1600</v>
      </c>
      <c r="D2220" s="8">
        <v>160003745</v>
      </c>
      <c r="E2220" s="8">
        <v>0</v>
      </c>
      <c r="F2220" s="8" t="s">
        <v>4446</v>
      </c>
      <c r="G2220" s="8" t="s">
        <v>4447</v>
      </c>
      <c r="H2220" s="8" t="s">
        <v>34</v>
      </c>
      <c r="I2220" s="8">
        <v>1</v>
      </c>
      <c r="J2220" s="8">
        <v>15</v>
      </c>
      <c r="K2220" s="8">
        <v>0</v>
      </c>
      <c r="L2220" s="8" t="s">
        <v>45</v>
      </c>
      <c r="M2220" s="8" t="s">
        <v>4445</v>
      </c>
      <c r="N2220" s="8"/>
      <c r="O2220" s="8" t="s">
        <v>38</v>
      </c>
      <c r="P2220" s="9">
        <v>396200</v>
      </c>
      <c r="Q2220" s="9">
        <v>0</v>
      </c>
      <c r="R2220" s="9">
        <v>0</v>
      </c>
      <c r="S2220" s="9">
        <v>0</v>
      </c>
      <c r="T2220" s="9">
        <f t="shared" si="306"/>
        <v>396200</v>
      </c>
      <c r="U2220" s="9">
        <v>-12512</v>
      </c>
      <c r="V2220" s="9">
        <v>-18905</v>
      </c>
      <c r="W2220" s="9">
        <v>0</v>
      </c>
      <c r="X2220" s="9">
        <v>-18905</v>
      </c>
      <c r="Y2220" s="9">
        <v>0</v>
      </c>
      <c r="Z2220" s="9">
        <v>0</v>
      </c>
      <c r="AA2220" s="9">
        <f t="shared" si="309"/>
        <v>-31417</v>
      </c>
      <c r="AB2220" s="9">
        <v>0</v>
      </c>
      <c r="AC2220" s="9">
        <f t="shared" si="307"/>
        <v>383688</v>
      </c>
      <c r="AD2220" s="9">
        <f t="shared" si="308"/>
        <v>364783</v>
      </c>
    </row>
    <row r="2221" spans="1:30" x14ac:dyDescent="0.3">
      <c r="A2221" s="8" t="s">
        <v>30</v>
      </c>
      <c r="B2221" s="8" t="s">
        <v>4388</v>
      </c>
      <c r="C2221" s="8">
        <v>1600</v>
      </c>
      <c r="D2221" s="8">
        <v>160003775</v>
      </c>
      <c r="E2221" s="8">
        <v>0</v>
      </c>
      <c r="F2221" s="8" t="s">
        <v>4448</v>
      </c>
      <c r="G2221" s="8" t="s">
        <v>4449</v>
      </c>
      <c r="H2221" s="8" t="s">
        <v>34</v>
      </c>
      <c r="I2221" s="8">
        <v>1</v>
      </c>
      <c r="J2221" s="8">
        <v>15</v>
      </c>
      <c r="K2221" s="8">
        <v>0</v>
      </c>
      <c r="L2221" s="8" t="s">
        <v>373</v>
      </c>
      <c r="M2221" s="8" t="s">
        <v>4450</v>
      </c>
      <c r="N2221" s="8"/>
      <c r="O2221" s="8" t="s">
        <v>38</v>
      </c>
      <c r="P2221" s="9">
        <v>90000</v>
      </c>
      <c r="Q2221" s="9">
        <v>0</v>
      </c>
      <c r="R2221" s="9">
        <v>0</v>
      </c>
      <c r="S2221" s="9">
        <v>0</v>
      </c>
      <c r="T2221" s="9">
        <f t="shared" si="306"/>
        <v>90000</v>
      </c>
      <c r="U2221" s="9">
        <v>-1218</v>
      </c>
      <c r="V2221" s="9">
        <v>-4295</v>
      </c>
      <c r="W2221" s="9">
        <v>0</v>
      </c>
      <c r="X2221" s="9">
        <v>-4295</v>
      </c>
      <c r="Y2221" s="9">
        <v>0</v>
      </c>
      <c r="Z2221" s="9">
        <v>0</v>
      </c>
      <c r="AA2221" s="9">
        <f t="shared" si="309"/>
        <v>-5513</v>
      </c>
      <c r="AB2221" s="9">
        <v>0</v>
      </c>
      <c r="AC2221" s="9">
        <f t="shared" si="307"/>
        <v>88782</v>
      </c>
      <c r="AD2221" s="9">
        <f t="shared" si="308"/>
        <v>84487</v>
      </c>
    </row>
    <row r="2222" spans="1:30" x14ac:dyDescent="0.3">
      <c r="A2222" s="8" t="s">
        <v>30</v>
      </c>
      <c r="B2222" s="8" t="s">
        <v>4388</v>
      </c>
      <c r="C2222" s="8">
        <v>1600</v>
      </c>
      <c r="D2222" s="8">
        <v>160003776</v>
      </c>
      <c r="E2222" s="8">
        <v>0</v>
      </c>
      <c r="F2222" s="8" t="s">
        <v>4451</v>
      </c>
      <c r="G2222" s="8" t="s">
        <v>4452</v>
      </c>
      <c r="H2222" s="8" t="s">
        <v>34</v>
      </c>
      <c r="I2222" s="8">
        <v>1</v>
      </c>
      <c r="J2222" s="8">
        <v>15</v>
      </c>
      <c r="K2222" s="8">
        <v>0</v>
      </c>
      <c r="L2222" s="8" t="s">
        <v>373</v>
      </c>
      <c r="M2222" s="8" t="s">
        <v>4453</v>
      </c>
      <c r="N2222" s="8"/>
      <c r="O2222" s="8" t="s">
        <v>38</v>
      </c>
      <c r="P2222" s="9">
        <v>231100</v>
      </c>
      <c r="Q2222" s="9">
        <v>0</v>
      </c>
      <c r="R2222" s="9">
        <v>0</v>
      </c>
      <c r="S2222" s="9">
        <v>0</v>
      </c>
      <c r="T2222" s="9">
        <f t="shared" si="306"/>
        <v>231100</v>
      </c>
      <c r="U2222" s="9">
        <v>-3048</v>
      </c>
      <c r="V2222" s="9">
        <v>-11027</v>
      </c>
      <c r="W2222" s="9">
        <v>0</v>
      </c>
      <c r="X2222" s="9">
        <v>-11027</v>
      </c>
      <c r="Y2222" s="9">
        <v>0</v>
      </c>
      <c r="Z2222" s="9">
        <v>0</v>
      </c>
      <c r="AA2222" s="9">
        <f t="shared" si="309"/>
        <v>-14075</v>
      </c>
      <c r="AB2222" s="9">
        <v>0</v>
      </c>
      <c r="AC2222" s="9">
        <f t="shared" si="307"/>
        <v>228052</v>
      </c>
      <c r="AD2222" s="9">
        <f t="shared" si="308"/>
        <v>217025</v>
      </c>
    </row>
    <row r="2223" spans="1:30" x14ac:dyDescent="0.3">
      <c r="A2223" s="8" t="s">
        <v>30</v>
      </c>
      <c r="B2223" s="8" t="s">
        <v>4388</v>
      </c>
      <c r="C2223" s="8">
        <v>1600</v>
      </c>
      <c r="D2223" s="8">
        <v>160003784</v>
      </c>
      <c r="E2223" s="8">
        <v>0</v>
      </c>
      <c r="F2223" s="8" t="s">
        <v>4454</v>
      </c>
      <c r="G2223" s="8" t="s">
        <v>4455</v>
      </c>
      <c r="H2223" s="8" t="s">
        <v>34</v>
      </c>
      <c r="I2223" s="8">
        <v>2</v>
      </c>
      <c r="J2223" s="8">
        <v>15</v>
      </c>
      <c r="K2223" s="8">
        <v>0</v>
      </c>
      <c r="L2223" s="8" t="s">
        <v>380</v>
      </c>
      <c r="M2223" s="8" t="s">
        <v>4022</v>
      </c>
      <c r="N2223" s="8"/>
      <c r="O2223" s="8" t="s">
        <v>38</v>
      </c>
      <c r="P2223" s="9">
        <v>99845.759999999995</v>
      </c>
      <c r="Q2223" s="9">
        <v>0</v>
      </c>
      <c r="R2223" s="9">
        <v>0</v>
      </c>
      <c r="S2223" s="9">
        <v>0</v>
      </c>
      <c r="T2223" s="9">
        <f t="shared" si="306"/>
        <v>99845.759999999995</v>
      </c>
      <c r="U2223" s="9">
        <v>-1559</v>
      </c>
      <c r="V2223" s="9">
        <v>-4764</v>
      </c>
      <c r="W2223" s="9">
        <v>0</v>
      </c>
      <c r="X2223" s="9">
        <v>-4764</v>
      </c>
      <c r="Y2223" s="9">
        <v>0</v>
      </c>
      <c r="Z2223" s="9">
        <v>0</v>
      </c>
      <c r="AA2223" s="9">
        <f t="shared" si="309"/>
        <v>-6323</v>
      </c>
      <c r="AB2223" s="9">
        <v>0</v>
      </c>
      <c r="AC2223" s="9">
        <f t="shared" si="307"/>
        <v>98286.76</v>
      </c>
      <c r="AD2223" s="9">
        <f t="shared" si="308"/>
        <v>93522.76</v>
      </c>
    </row>
    <row r="2224" spans="1:30" x14ac:dyDescent="0.3">
      <c r="A2224" s="8" t="s">
        <v>30</v>
      </c>
      <c r="B2224" s="8" t="s">
        <v>4388</v>
      </c>
      <c r="C2224" s="8">
        <v>1600</v>
      </c>
      <c r="D2224" s="8">
        <v>160003785</v>
      </c>
      <c r="E2224" s="8">
        <v>0</v>
      </c>
      <c r="F2224" s="8" t="s">
        <v>4456</v>
      </c>
      <c r="G2224" s="8" t="s">
        <v>4457</v>
      </c>
      <c r="H2224" s="8" t="s">
        <v>34</v>
      </c>
      <c r="I2224" s="8">
        <v>7</v>
      </c>
      <c r="J2224" s="8">
        <v>2</v>
      </c>
      <c r="K2224" s="8">
        <v>0</v>
      </c>
      <c r="L2224" s="8" t="s">
        <v>380</v>
      </c>
      <c r="M2224" s="8" t="s">
        <v>4458</v>
      </c>
      <c r="N2224" s="8"/>
      <c r="O2224" s="8" t="s">
        <v>38</v>
      </c>
      <c r="P2224" s="9">
        <v>137522.57</v>
      </c>
      <c r="Q2224" s="9">
        <v>0</v>
      </c>
      <c r="R2224" s="9">
        <v>0</v>
      </c>
      <c r="S2224" s="9">
        <v>0</v>
      </c>
      <c r="T2224" s="9">
        <f t="shared" si="306"/>
        <v>137522.57</v>
      </c>
      <c r="U2224" s="9">
        <v>-6264</v>
      </c>
      <c r="V2224" s="9">
        <v>-49216</v>
      </c>
      <c r="W2224" s="9">
        <v>0</v>
      </c>
      <c r="X2224" s="9">
        <v>-49216</v>
      </c>
      <c r="Y2224" s="9">
        <v>0</v>
      </c>
      <c r="Z2224" s="9">
        <v>0</v>
      </c>
      <c r="AA2224" s="9">
        <f t="shared" si="309"/>
        <v>-55480</v>
      </c>
      <c r="AB2224" s="9">
        <v>0</v>
      </c>
      <c r="AC2224" s="9">
        <f t="shared" si="307"/>
        <v>131258.57</v>
      </c>
      <c r="AD2224" s="9">
        <f t="shared" si="308"/>
        <v>82042.570000000007</v>
      </c>
    </row>
    <row r="2225" spans="1:30" x14ac:dyDescent="0.3">
      <c r="A2225" s="8" t="s">
        <v>30</v>
      </c>
      <c r="B2225" s="8" t="s">
        <v>4388</v>
      </c>
      <c r="C2225" s="8">
        <v>1600</v>
      </c>
      <c r="D2225" s="8">
        <v>160003786</v>
      </c>
      <c r="E2225" s="8">
        <v>0</v>
      </c>
      <c r="F2225" s="8" t="s">
        <v>4459</v>
      </c>
      <c r="G2225" s="8" t="s">
        <v>4460</v>
      </c>
      <c r="H2225" s="8" t="s">
        <v>34</v>
      </c>
      <c r="I2225" s="8">
        <v>3</v>
      </c>
      <c r="J2225" s="8">
        <v>2</v>
      </c>
      <c r="K2225" s="8">
        <v>0</v>
      </c>
      <c r="L2225" s="8" t="s">
        <v>380</v>
      </c>
      <c r="M2225" s="8" t="s">
        <v>4458</v>
      </c>
      <c r="N2225" s="8"/>
      <c r="O2225" s="8" t="s">
        <v>38</v>
      </c>
      <c r="P2225" s="9">
        <v>58938.01</v>
      </c>
      <c r="Q2225" s="9">
        <v>0</v>
      </c>
      <c r="R2225" s="9">
        <v>0</v>
      </c>
      <c r="S2225" s="9">
        <v>0</v>
      </c>
      <c r="T2225" s="9">
        <f t="shared" si="306"/>
        <v>58938.01</v>
      </c>
      <c r="U2225" s="9">
        <v>-2685</v>
      </c>
      <c r="V2225" s="9">
        <v>-21092</v>
      </c>
      <c r="W2225" s="9">
        <v>0</v>
      </c>
      <c r="X2225" s="9">
        <v>-21092</v>
      </c>
      <c r="Y2225" s="9">
        <v>0</v>
      </c>
      <c r="Z2225" s="9">
        <v>0</v>
      </c>
      <c r="AA2225" s="9">
        <f t="shared" si="309"/>
        <v>-23777</v>
      </c>
      <c r="AB2225" s="9">
        <v>0</v>
      </c>
      <c r="AC2225" s="9">
        <f t="shared" si="307"/>
        <v>56253.01</v>
      </c>
      <c r="AD2225" s="9">
        <f t="shared" si="308"/>
        <v>35161.01</v>
      </c>
    </row>
    <row r="2226" spans="1:30" x14ac:dyDescent="0.3">
      <c r="A2226" s="8" t="s">
        <v>30</v>
      </c>
      <c r="B2226" s="8" t="s">
        <v>4388</v>
      </c>
      <c r="C2226" s="8">
        <v>1600</v>
      </c>
      <c r="D2226" s="8">
        <v>160003787</v>
      </c>
      <c r="E2226" s="8">
        <v>0</v>
      </c>
      <c r="F2226" s="8" t="s">
        <v>4461</v>
      </c>
      <c r="G2226" s="8" t="s">
        <v>4462</v>
      </c>
      <c r="H2226" s="8" t="s">
        <v>34</v>
      </c>
      <c r="I2226" s="8">
        <v>8</v>
      </c>
      <c r="J2226" s="8">
        <v>2</v>
      </c>
      <c r="K2226" s="8">
        <v>0</v>
      </c>
      <c r="L2226" s="8" t="s">
        <v>380</v>
      </c>
      <c r="M2226" s="8" t="s">
        <v>4458</v>
      </c>
      <c r="N2226" s="8"/>
      <c r="O2226" s="8" t="s">
        <v>38</v>
      </c>
      <c r="P2226" s="9">
        <v>157168</v>
      </c>
      <c r="Q2226" s="9">
        <v>0</v>
      </c>
      <c r="R2226" s="9">
        <v>0</v>
      </c>
      <c r="S2226" s="9">
        <v>0</v>
      </c>
      <c r="T2226" s="9">
        <f t="shared" si="306"/>
        <v>157168</v>
      </c>
      <c r="U2226" s="9">
        <v>-7159</v>
      </c>
      <c r="V2226" s="9">
        <v>-56247</v>
      </c>
      <c r="W2226" s="9">
        <v>0</v>
      </c>
      <c r="X2226" s="9">
        <v>-56247</v>
      </c>
      <c r="Y2226" s="9">
        <v>0</v>
      </c>
      <c r="Z2226" s="9">
        <v>0</v>
      </c>
      <c r="AA2226" s="9">
        <f t="shared" si="309"/>
        <v>-63406</v>
      </c>
      <c r="AB2226" s="9">
        <v>0</v>
      </c>
      <c r="AC2226" s="9">
        <f t="shared" si="307"/>
        <v>150009</v>
      </c>
      <c r="AD2226" s="9">
        <f t="shared" si="308"/>
        <v>93762</v>
      </c>
    </row>
    <row r="2227" spans="1:30" x14ac:dyDescent="0.3">
      <c r="A2227" s="8" t="s">
        <v>30</v>
      </c>
      <c r="B2227" s="8" t="s">
        <v>4388</v>
      </c>
      <c r="C2227" s="8">
        <v>1600</v>
      </c>
      <c r="D2227" s="8">
        <v>160003788</v>
      </c>
      <c r="E2227" s="8">
        <v>0</v>
      </c>
      <c r="F2227" s="8" t="s">
        <v>4463</v>
      </c>
      <c r="G2227" s="8" t="s">
        <v>4464</v>
      </c>
      <c r="H2227" s="8" t="s">
        <v>34</v>
      </c>
      <c r="I2227" s="8">
        <v>8</v>
      </c>
      <c r="J2227" s="8">
        <v>2</v>
      </c>
      <c r="K2227" s="8">
        <v>0</v>
      </c>
      <c r="L2227" s="8" t="s">
        <v>380</v>
      </c>
      <c r="M2227" s="8" t="s">
        <v>4458</v>
      </c>
      <c r="N2227" s="8"/>
      <c r="O2227" s="8" t="s">
        <v>38</v>
      </c>
      <c r="P2227" s="9">
        <v>91376</v>
      </c>
      <c r="Q2227" s="9">
        <v>0</v>
      </c>
      <c r="R2227" s="9">
        <v>0</v>
      </c>
      <c r="S2227" s="9">
        <v>0</v>
      </c>
      <c r="T2227" s="9">
        <f t="shared" si="306"/>
        <v>91376</v>
      </c>
      <c r="U2227" s="9">
        <v>-4162</v>
      </c>
      <c r="V2227" s="9">
        <v>-32701</v>
      </c>
      <c r="W2227" s="9">
        <v>0</v>
      </c>
      <c r="X2227" s="9">
        <v>-32701</v>
      </c>
      <c r="Y2227" s="9">
        <v>0</v>
      </c>
      <c r="Z2227" s="9">
        <v>0</v>
      </c>
      <c r="AA2227" s="9">
        <f t="shared" si="309"/>
        <v>-36863</v>
      </c>
      <c r="AB2227" s="9">
        <v>0</v>
      </c>
      <c r="AC2227" s="9">
        <f t="shared" si="307"/>
        <v>87214</v>
      </c>
      <c r="AD2227" s="9">
        <f t="shared" si="308"/>
        <v>54513</v>
      </c>
    </row>
    <row r="2228" spans="1:30" x14ac:dyDescent="0.3">
      <c r="A2228" s="8" t="s">
        <v>30</v>
      </c>
      <c r="B2228" s="8" t="s">
        <v>4388</v>
      </c>
      <c r="C2228" s="8">
        <v>1600</v>
      </c>
      <c r="D2228" s="8">
        <v>160003789</v>
      </c>
      <c r="E2228" s="8">
        <v>0</v>
      </c>
      <c r="F2228" s="8" t="s">
        <v>4465</v>
      </c>
      <c r="G2228" s="8" t="s">
        <v>4466</v>
      </c>
      <c r="H2228" s="8" t="s">
        <v>34</v>
      </c>
      <c r="I2228" s="8">
        <v>3</v>
      </c>
      <c r="J2228" s="8">
        <v>2</v>
      </c>
      <c r="K2228" s="8">
        <v>0</v>
      </c>
      <c r="L2228" s="8" t="s">
        <v>380</v>
      </c>
      <c r="M2228" s="8" t="s">
        <v>4458</v>
      </c>
      <c r="N2228" s="8"/>
      <c r="O2228" s="8" t="s">
        <v>38</v>
      </c>
      <c r="P2228" s="9">
        <v>34266</v>
      </c>
      <c r="Q2228" s="9">
        <v>0</v>
      </c>
      <c r="R2228" s="9">
        <v>0</v>
      </c>
      <c r="S2228" s="9">
        <v>0</v>
      </c>
      <c r="T2228" s="9">
        <f t="shared" si="306"/>
        <v>34266</v>
      </c>
      <c r="U2228" s="9">
        <v>-1561</v>
      </c>
      <c r="V2228" s="9">
        <v>-12263</v>
      </c>
      <c r="W2228" s="9">
        <v>0</v>
      </c>
      <c r="X2228" s="9">
        <v>-12263</v>
      </c>
      <c r="Y2228" s="9">
        <v>0</v>
      </c>
      <c r="Z2228" s="9">
        <v>0</v>
      </c>
      <c r="AA2228" s="9">
        <f t="shared" si="309"/>
        <v>-13824</v>
      </c>
      <c r="AB2228" s="9">
        <v>0</v>
      </c>
      <c r="AC2228" s="9">
        <f t="shared" si="307"/>
        <v>32705</v>
      </c>
      <c r="AD2228" s="9">
        <f t="shared" si="308"/>
        <v>20442</v>
      </c>
    </row>
    <row r="2229" spans="1:30" x14ac:dyDescent="0.3">
      <c r="A2229" s="8" t="s">
        <v>30</v>
      </c>
      <c r="B2229" s="8" t="s">
        <v>4388</v>
      </c>
      <c r="C2229" s="8">
        <v>1600</v>
      </c>
      <c r="D2229" s="8">
        <v>160003790</v>
      </c>
      <c r="E2229" s="8">
        <v>0</v>
      </c>
      <c r="F2229" s="8" t="s">
        <v>4467</v>
      </c>
      <c r="G2229" s="8" t="s">
        <v>4468</v>
      </c>
      <c r="H2229" s="8" t="s">
        <v>34</v>
      </c>
      <c r="I2229" s="8">
        <v>7</v>
      </c>
      <c r="J2229" s="8">
        <v>2</v>
      </c>
      <c r="K2229" s="8">
        <v>0</v>
      </c>
      <c r="L2229" s="8" t="s">
        <v>380</v>
      </c>
      <c r="M2229" s="8" t="s">
        <v>4458</v>
      </c>
      <c r="N2229" s="8"/>
      <c r="O2229" s="8" t="s">
        <v>38</v>
      </c>
      <c r="P2229" s="9">
        <v>79954</v>
      </c>
      <c r="Q2229" s="9">
        <v>0</v>
      </c>
      <c r="R2229" s="9">
        <v>0</v>
      </c>
      <c r="S2229" s="9">
        <v>0</v>
      </c>
      <c r="T2229" s="9">
        <f t="shared" si="306"/>
        <v>79954</v>
      </c>
      <c r="U2229" s="9">
        <v>-3642</v>
      </c>
      <c r="V2229" s="9">
        <v>-28614</v>
      </c>
      <c r="W2229" s="9">
        <v>0</v>
      </c>
      <c r="X2229" s="9">
        <v>-28614</v>
      </c>
      <c r="Y2229" s="9">
        <v>0</v>
      </c>
      <c r="Z2229" s="9">
        <v>0</v>
      </c>
      <c r="AA2229" s="9">
        <f t="shared" si="309"/>
        <v>-32256</v>
      </c>
      <c r="AB2229" s="9">
        <v>0</v>
      </c>
      <c r="AC2229" s="9">
        <f t="shared" si="307"/>
        <v>76312</v>
      </c>
      <c r="AD2229" s="9">
        <f t="shared" si="308"/>
        <v>47698</v>
      </c>
    </row>
    <row r="2230" spans="1:30" x14ac:dyDescent="0.3">
      <c r="A2230" s="8" t="s">
        <v>30</v>
      </c>
      <c r="B2230" s="8" t="s">
        <v>4388</v>
      </c>
      <c r="C2230" s="8">
        <v>1600</v>
      </c>
      <c r="D2230" s="8">
        <v>160003791</v>
      </c>
      <c r="E2230" s="8">
        <v>0</v>
      </c>
      <c r="F2230" s="8" t="s">
        <v>4469</v>
      </c>
      <c r="G2230" s="8" t="s">
        <v>4470</v>
      </c>
      <c r="H2230" s="8" t="s">
        <v>34</v>
      </c>
      <c r="I2230" s="8">
        <v>7</v>
      </c>
      <c r="J2230" s="8">
        <v>2</v>
      </c>
      <c r="K2230" s="8">
        <v>0</v>
      </c>
      <c r="L2230" s="8" t="s">
        <v>380</v>
      </c>
      <c r="M2230" s="8" t="s">
        <v>4471</v>
      </c>
      <c r="N2230" s="8"/>
      <c r="O2230" s="8" t="s">
        <v>38</v>
      </c>
      <c r="P2230" s="9">
        <v>66528</v>
      </c>
      <c r="Q2230" s="9">
        <v>0</v>
      </c>
      <c r="R2230" s="9">
        <v>0</v>
      </c>
      <c r="S2230" s="9">
        <v>0</v>
      </c>
      <c r="T2230" s="9">
        <f t="shared" si="306"/>
        <v>66528</v>
      </c>
      <c r="U2230" s="9">
        <v>-4415</v>
      </c>
      <c r="V2230" s="9">
        <v>-23809</v>
      </c>
      <c r="W2230" s="9">
        <v>0</v>
      </c>
      <c r="X2230" s="9">
        <v>-23809</v>
      </c>
      <c r="Y2230" s="9">
        <v>0</v>
      </c>
      <c r="Z2230" s="9">
        <v>0</v>
      </c>
      <c r="AA2230" s="9">
        <f t="shared" si="309"/>
        <v>-28224</v>
      </c>
      <c r="AB2230" s="9">
        <v>0</v>
      </c>
      <c r="AC2230" s="9">
        <f t="shared" si="307"/>
        <v>62113</v>
      </c>
      <c r="AD2230" s="9">
        <f t="shared" si="308"/>
        <v>38304</v>
      </c>
    </row>
    <row r="2231" spans="1:30" x14ac:dyDescent="0.3">
      <c r="A2231" s="8" t="s">
        <v>30</v>
      </c>
      <c r="B2231" s="8" t="s">
        <v>4388</v>
      </c>
      <c r="C2231" s="8">
        <v>1600</v>
      </c>
      <c r="D2231" s="8">
        <v>160003792</v>
      </c>
      <c r="E2231" s="8">
        <v>0</v>
      </c>
      <c r="F2231" s="8" t="s">
        <v>4472</v>
      </c>
      <c r="G2231" s="8" t="s">
        <v>4473</v>
      </c>
      <c r="H2231" s="8" t="s">
        <v>34</v>
      </c>
      <c r="I2231" s="8">
        <v>3</v>
      </c>
      <c r="J2231" s="8">
        <v>2</v>
      </c>
      <c r="K2231" s="8">
        <v>0</v>
      </c>
      <c r="L2231" s="8" t="s">
        <v>380</v>
      </c>
      <c r="M2231" s="8" t="s">
        <v>4471</v>
      </c>
      <c r="N2231" s="8"/>
      <c r="O2231" s="8" t="s">
        <v>38</v>
      </c>
      <c r="P2231" s="9">
        <v>28512</v>
      </c>
      <c r="Q2231" s="9">
        <v>0</v>
      </c>
      <c r="R2231" s="9">
        <v>0</v>
      </c>
      <c r="S2231" s="9">
        <v>0</v>
      </c>
      <c r="T2231" s="9">
        <f t="shared" si="306"/>
        <v>28512</v>
      </c>
      <c r="U2231" s="9">
        <v>-1892</v>
      </c>
      <c r="V2231" s="9">
        <v>-10204</v>
      </c>
      <c r="W2231" s="9">
        <v>0</v>
      </c>
      <c r="X2231" s="9">
        <v>-10204</v>
      </c>
      <c r="Y2231" s="9">
        <v>0</v>
      </c>
      <c r="Z2231" s="9">
        <v>0</v>
      </c>
      <c r="AA2231" s="9">
        <f t="shared" si="309"/>
        <v>-12096</v>
      </c>
      <c r="AB2231" s="9">
        <v>0</v>
      </c>
      <c r="AC2231" s="9">
        <f t="shared" si="307"/>
        <v>26620</v>
      </c>
      <c r="AD2231" s="9">
        <f t="shared" si="308"/>
        <v>16416</v>
      </c>
    </row>
    <row r="2232" spans="1:30" x14ac:dyDescent="0.3">
      <c r="A2232" s="8" t="s">
        <v>30</v>
      </c>
      <c r="B2232" s="8" t="s">
        <v>4388</v>
      </c>
      <c r="C2232" s="8">
        <v>1600</v>
      </c>
      <c r="D2232" s="8">
        <v>160003793</v>
      </c>
      <c r="E2232" s="8">
        <v>0</v>
      </c>
      <c r="F2232" s="8" t="s">
        <v>4474</v>
      </c>
      <c r="G2232" s="8" t="s">
        <v>4475</v>
      </c>
      <c r="H2232" s="8" t="s">
        <v>34</v>
      </c>
      <c r="I2232" s="8">
        <v>7</v>
      </c>
      <c r="J2232" s="8">
        <v>2</v>
      </c>
      <c r="K2232" s="8">
        <v>0</v>
      </c>
      <c r="L2232" s="8" t="s">
        <v>380</v>
      </c>
      <c r="M2232" s="8" t="s">
        <v>4471</v>
      </c>
      <c r="N2232" s="8"/>
      <c r="O2232" s="8" t="s">
        <v>38</v>
      </c>
      <c r="P2232" s="9">
        <v>90552</v>
      </c>
      <c r="Q2232" s="9">
        <v>0</v>
      </c>
      <c r="R2232" s="9">
        <v>0</v>
      </c>
      <c r="S2232" s="9">
        <v>0</v>
      </c>
      <c r="T2232" s="9">
        <f t="shared" si="306"/>
        <v>90552</v>
      </c>
      <c r="U2232" s="9">
        <v>-6010</v>
      </c>
      <c r="V2232" s="9">
        <v>-32406</v>
      </c>
      <c r="W2232" s="9">
        <v>0</v>
      </c>
      <c r="X2232" s="9">
        <v>-32406</v>
      </c>
      <c r="Y2232" s="9">
        <v>0</v>
      </c>
      <c r="Z2232" s="9">
        <v>0</v>
      </c>
      <c r="AA2232" s="9">
        <f t="shared" si="309"/>
        <v>-38416</v>
      </c>
      <c r="AB2232" s="9">
        <v>0</v>
      </c>
      <c r="AC2232" s="9">
        <f t="shared" si="307"/>
        <v>84542</v>
      </c>
      <c r="AD2232" s="9">
        <f t="shared" si="308"/>
        <v>52136</v>
      </c>
    </row>
    <row r="2233" spans="1:30" x14ac:dyDescent="0.3">
      <c r="A2233" s="8" t="s">
        <v>30</v>
      </c>
      <c r="B2233" s="8" t="s">
        <v>4388</v>
      </c>
      <c r="C2233" s="8">
        <v>1600</v>
      </c>
      <c r="D2233" s="8">
        <v>160003868</v>
      </c>
      <c r="E2233" s="8">
        <v>0</v>
      </c>
      <c r="F2233" s="8" t="s">
        <v>4476</v>
      </c>
      <c r="G2233" s="8" t="s">
        <v>4477</v>
      </c>
      <c r="H2233" s="8" t="s">
        <v>34</v>
      </c>
      <c r="I2233" s="8">
        <v>3</v>
      </c>
      <c r="J2233" s="8">
        <v>15</v>
      </c>
      <c r="K2233" s="8">
        <v>0</v>
      </c>
      <c r="L2233" s="8" t="s">
        <v>231</v>
      </c>
      <c r="M2233" s="8" t="s">
        <v>4478</v>
      </c>
      <c r="N2233" s="8"/>
      <c r="O2233" s="8" t="s">
        <v>38</v>
      </c>
      <c r="P2233" s="9">
        <v>70125</v>
      </c>
      <c r="Q2233" s="9">
        <v>0</v>
      </c>
      <c r="R2233" s="9">
        <v>0</v>
      </c>
      <c r="S2233" s="9">
        <v>0</v>
      </c>
      <c r="T2233" s="9">
        <f t="shared" si="306"/>
        <v>70125</v>
      </c>
      <c r="U2233" s="9">
        <v>-681</v>
      </c>
      <c r="V2233" s="9">
        <v>-3346</v>
      </c>
      <c r="W2233" s="9">
        <v>0</v>
      </c>
      <c r="X2233" s="9">
        <v>-3346</v>
      </c>
      <c r="Y2233" s="9">
        <v>0</v>
      </c>
      <c r="Z2233" s="9">
        <v>0</v>
      </c>
      <c r="AA2233" s="9">
        <f t="shared" si="309"/>
        <v>-4027</v>
      </c>
      <c r="AB2233" s="9">
        <v>0</v>
      </c>
      <c r="AC2233" s="9">
        <f t="shared" si="307"/>
        <v>69444</v>
      </c>
      <c r="AD2233" s="9">
        <f t="shared" si="308"/>
        <v>66098</v>
      </c>
    </row>
    <row r="2234" spans="1:30" x14ac:dyDescent="0.3">
      <c r="A2234" s="8" t="s">
        <v>30</v>
      </c>
      <c r="B2234" s="8" t="s">
        <v>4388</v>
      </c>
      <c r="C2234" s="8">
        <v>1700</v>
      </c>
      <c r="D2234" s="8">
        <v>170000070</v>
      </c>
      <c r="E2234" s="8">
        <v>0</v>
      </c>
      <c r="F2234" s="8" t="s">
        <v>4479</v>
      </c>
      <c r="G2234" s="8" t="s">
        <v>4480</v>
      </c>
      <c r="H2234" s="8" t="s">
        <v>1863</v>
      </c>
      <c r="I2234" s="8">
        <v>1</v>
      </c>
      <c r="J2234" s="8">
        <v>5</v>
      </c>
      <c r="K2234" s="8">
        <v>0</v>
      </c>
      <c r="L2234" s="8" t="s">
        <v>37</v>
      </c>
      <c r="M2234" s="8" t="s">
        <v>4481</v>
      </c>
      <c r="N2234" s="8"/>
      <c r="O2234" s="8" t="s">
        <v>38</v>
      </c>
      <c r="P2234" s="9">
        <v>0</v>
      </c>
      <c r="Q2234" s="9">
        <v>88000</v>
      </c>
      <c r="R2234" s="9">
        <v>0</v>
      </c>
      <c r="S2234" s="9">
        <v>0</v>
      </c>
      <c r="T2234" s="9">
        <f t="shared" si="306"/>
        <v>88000</v>
      </c>
      <c r="U2234" s="9">
        <v>0</v>
      </c>
      <c r="V2234" s="9">
        <v>-8612</v>
      </c>
      <c r="W2234" s="9">
        <v>0</v>
      </c>
      <c r="X2234" s="9">
        <v>-8612</v>
      </c>
      <c r="Y2234" s="9">
        <v>0</v>
      </c>
      <c r="Z2234" s="9">
        <v>0</v>
      </c>
      <c r="AA2234" s="9">
        <f t="shared" si="309"/>
        <v>-8612</v>
      </c>
      <c r="AB2234" s="9">
        <v>0</v>
      </c>
      <c r="AC2234" s="9">
        <f t="shared" si="307"/>
        <v>0</v>
      </c>
      <c r="AD2234" s="9">
        <f t="shared" si="308"/>
        <v>79388</v>
      </c>
    </row>
    <row r="2235" spans="1:30" x14ac:dyDescent="0.3">
      <c r="A2235" s="13" t="s">
        <v>30</v>
      </c>
      <c r="B2235" s="13" t="s">
        <v>4388</v>
      </c>
      <c r="C2235" s="8">
        <v>1800</v>
      </c>
      <c r="D2235" s="8">
        <v>180000584</v>
      </c>
      <c r="E2235" s="8">
        <v>0</v>
      </c>
      <c r="F2235" s="8" t="s">
        <v>4482</v>
      </c>
      <c r="G2235" s="8" t="s">
        <v>3510</v>
      </c>
      <c r="H2235" s="8" t="s">
        <v>51</v>
      </c>
      <c r="I2235" s="8">
        <v>1</v>
      </c>
      <c r="J2235" s="8">
        <v>2</v>
      </c>
      <c r="K2235" s="8">
        <v>5</v>
      </c>
      <c r="L2235" s="8" t="s">
        <v>2708</v>
      </c>
      <c r="M2235" s="8" t="s">
        <v>2708</v>
      </c>
      <c r="N2235" s="8"/>
      <c r="O2235" s="8" t="s">
        <v>38</v>
      </c>
      <c r="P2235" s="9">
        <v>18000</v>
      </c>
      <c r="Q2235" s="9">
        <v>0</v>
      </c>
      <c r="R2235" s="9">
        <f t="shared" ref="R2235:R2236" si="310">-P2235</f>
        <v>-18000</v>
      </c>
      <c r="S2235" s="9">
        <v>0</v>
      </c>
      <c r="T2235" s="9">
        <f t="shared" si="306"/>
        <v>0</v>
      </c>
      <c r="U2235" s="9">
        <v>-15687</v>
      </c>
      <c r="V2235" s="9">
        <v>-1413</v>
      </c>
      <c r="W2235" s="9">
        <v>0</v>
      </c>
      <c r="X2235" s="9">
        <v>-1413</v>
      </c>
      <c r="Y2235" s="9">
        <f t="shared" ref="Y2235:Y2236" si="311">-(U2235+X2235+Z2235)</f>
        <v>17100</v>
      </c>
      <c r="Z2235" s="9">
        <v>0</v>
      </c>
      <c r="AA2235" s="9">
        <f t="shared" ref="AA2235:AA2236" si="312">U2235+X2235+Y2235+Z2235</f>
        <v>0</v>
      </c>
      <c r="AB2235" s="9">
        <v>900</v>
      </c>
      <c r="AC2235" s="9">
        <f t="shared" si="307"/>
        <v>2313</v>
      </c>
      <c r="AD2235" s="9">
        <f t="shared" si="308"/>
        <v>0</v>
      </c>
    </row>
    <row r="2236" spans="1:30" x14ac:dyDescent="0.3">
      <c r="A2236" s="13" t="s">
        <v>30</v>
      </c>
      <c r="B2236" s="13" t="s">
        <v>4388</v>
      </c>
      <c r="C2236" s="8">
        <v>1800</v>
      </c>
      <c r="D2236" s="8">
        <v>180000585</v>
      </c>
      <c r="E2236" s="8">
        <v>0</v>
      </c>
      <c r="F2236" s="8" t="s">
        <v>4483</v>
      </c>
      <c r="G2236" s="8" t="s">
        <v>3525</v>
      </c>
      <c r="H2236" s="8" t="s">
        <v>51</v>
      </c>
      <c r="I2236" s="8">
        <v>1</v>
      </c>
      <c r="J2236" s="8">
        <v>3</v>
      </c>
      <c r="K2236" s="8">
        <v>11</v>
      </c>
      <c r="L2236" s="8" t="s">
        <v>2708</v>
      </c>
      <c r="M2236" s="8" t="s">
        <v>2708</v>
      </c>
      <c r="N2236" s="8"/>
      <c r="O2236" s="8" t="s">
        <v>38</v>
      </c>
      <c r="P2236" s="9">
        <v>10347.41</v>
      </c>
      <c r="Q2236" s="9">
        <v>0</v>
      </c>
      <c r="R2236" s="9">
        <f t="shared" si="310"/>
        <v>-10347.41</v>
      </c>
      <c r="S2236" s="9">
        <v>0</v>
      </c>
      <c r="T2236" s="9">
        <f t="shared" si="306"/>
        <v>0</v>
      </c>
      <c r="U2236" s="9">
        <v>-6022</v>
      </c>
      <c r="V2236" s="9">
        <v>-1496</v>
      </c>
      <c r="W2236" s="9">
        <v>0</v>
      </c>
      <c r="X2236" s="9">
        <v>-1496</v>
      </c>
      <c r="Y2236" s="9">
        <f t="shared" si="311"/>
        <v>7518</v>
      </c>
      <c r="Z2236" s="9">
        <v>0</v>
      </c>
      <c r="AA2236" s="9">
        <f t="shared" si="312"/>
        <v>0</v>
      </c>
      <c r="AB2236" s="9">
        <v>2829.41</v>
      </c>
      <c r="AC2236" s="9">
        <f t="shared" si="307"/>
        <v>4325.41</v>
      </c>
      <c r="AD2236" s="9">
        <f t="shared" si="308"/>
        <v>0</v>
      </c>
    </row>
    <row r="2237" spans="1:30" x14ac:dyDescent="0.3">
      <c r="A2237" s="8" t="s">
        <v>30</v>
      </c>
      <c r="B2237" s="8" t="s">
        <v>4388</v>
      </c>
      <c r="C2237" s="8">
        <v>1900</v>
      </c>
      <c r="D2237" s="8">
        <v>190000967</v>
      </c>
      <c r="E2237" s="8">
        <v>0</v>
      </c>
      <c r="F2237" s="8" t="s">
        <v>4484</v>
      </c>
      <c r="G2237" s="8" t="s">
        <v>4485</v>
      </c>
      <c r="H2237" s="8" t="s">
        <v>106</v>
      </c>
      <c r="I2237" s="8">
        <v>1</v>
      </c>
      <c r="J2237" s="8">
        <v>0</v>
      </c>
      <c r="K2237" s="8">
        <v>1</v>
      </c>
      <c r="L2237" s="8" t="s">
        <v>2708</v>
      </c>
      <c r="M2237" s="8" t="s">
        <v>2708</v>
      </c>
      <c r="N2237" s="8"/>
      <c r="O2237" s="8" t="s">
        <v>38</v>
      </c>
      <c r="P2237" s="9">
        <v>14876.7</v>
      </c>
      <c r="Q2237" s="9">
        <v>0</v>
      </c>
      <c r="R2237" s="9">
        <v>0</v>
      </c>
      <c r="S2237" s="9">
        <v>0</v>
      </c>
      <c r="T2237" s="9">
        <f t="shared" si="306"/>
        <v>14876.7</v>
      </c>
      <c r="U2237" s="9">
        <v>-14132.86</v>
      </c>
      <c r="V2237" s="9">
        <v>0</v>
      </c>
      <c r="W2237" s="9">
        <v>0</v>
      </c>
      <c r="X2237" s="9">
        <v>0</v>
      </c>
      <c r="Y2237" s="9">
        <v>0</v>
      </c>
      <c r="Z2237" s="9">
        <v>0</v>
      </c>
      <c r="AA2237" s="9">
        <f t="shared" si="309"/>
        <v>-14132.86</v>
      </c>
      <c r="AB2237" s="9">
        <v>0</v>
      </c>
      <c r="AC2237" s="9">
        <f t="shared" si="307"/>
        <v>743.84000000000015</v>
      </c>
      <c r="AD2237" s="9">
        <f t="shared" si="308"/>
        <v>743.84000000000015</v>
      </c>
    </row>
    <row r="2238" spans="1:30" x14ac:dyDescent="0.3">
      <c r="A2238" s="8" t="s">
        <v>30</v>
      </c>
      <c r="B2238" s="8" t="s">
        <v>4388</v>
      </c>
      <c r="C2238" s="8">
        <v>1900</v>
      </c>
      <c r="D2238" s="8">
        <v>190000968</v>
      </c>
      <c r="E2238" s="8">
        <v>0</v>
      </c>
      <c r="F2238" s="8" t="s">
        <v>4486</v>
      </c>
      <c r="G2238" s="8" t="s">
        <v>134</v>
      </c>
      <c r="H2238" s="8" t="s">
        <v>106</v>
      </c>
      <c r="I2238" s="8">
        <v>1</v>
      </c>
      <c r="J2238" s="8">
        <v>0</v>
      </c>
      <c r="K2238" s="8">
        <v>1</v>
      </c>
      <c r="L2238" s="8" t="s">
        <v>2708</v>
      </c>
      <c r="M2238" s="8" t="s">
        <v>2708</v>
      </c>
      <c r="N2238" s="8"/>
      <c r="O2238" s="8" t="s">
        <v>38</v>
      </c>
      <c r="P2238" s="9">
        <v>23222</v>
      </c>
      <c r="Q2238" s="9">
        <v>0</v>
      </c>
      <c r="R2238" s="9">
        <v>0</v>
      </c>
      <c r="S2238" s="9">
        <v>0</v>
      </c>
      <c r="T2238" s="9">
        <f t="shared" si="306"/>
        <v>23222</v>
      </c>
      <c r="U2238" s="9">
        <v>-22060.9</v>
      </c>
      <c r="V2238" s="9">
        <v>0</v>
      </c>
      <c r="W2238" s="9">
        <v>0</v>
      </c>
      <c r="X2238" s="9">
        <v>0</v>
      </c>
      <c r="Y2238" s="9">
        <v>0</v>
      </c>
      <c r="Z2238" s="9">
        <v>0</v>
      </c>
      <c r="AA2238" s="9">
        <f t="shared" si="309"/>
        <v>-22060.9</v>
      </c>
      <c r="AB2238" s="9">
        <v>0</v>
      </c>
      <c r="AC2238" s="9">
        <f t="shared" si="307"/>
        <v>1161.0999999999985</v>
      </c>
      <c r="AD2238" s="9">
        <f t="shared" si="308"/>
        <v>1161.0999999999985</v>
      </c>
    </row>
    <row r="2239" spans="1:30" x14ac:dyDescent="0.3">
      <c r="A2239" s="8" t="s">
        <v>30</v>
      </c>
      <c r="B2239" s="8" t="s">
        <v>4388</v>
      </c>
      <c r="C2239" s="8">
        <v>1900</v>
      </c>
      <c r="D2239" s="8">
        <v>190000970</v>
      </c>
      <c r="E2239" s="8">
        <v>0</v>
      </c>
      <c r="F2239" s="8" t="s">
        <v>4487</v>
      </c>
      <c r="G2239" s="8" t="s">
        <v>502</v>
      </c>
      <c r="H2239" s="8" t="s">
        <v>106</v>
      </c>
      <c r="I2239" s="8">
        <v>3</v>
      </c>
      <c r="J2239" s="8">
        <v>0</v>
      </c>
      <c r="K2239" s="8">
        <v>10</v>
      </c>
      <c r="L2239" s="8" t="s">
        <v>2708</v>
      </c>
      <c r="M2239" s="8" t="s">
        <v>2708</v>
      </c>
      <c r="N2239" s="8"/>
      <c r="O2239" s="8" t="s">
        <v>38</v>
      </c>
      <c r="P2239" s="9">
        <v>104400</v>
      </c>
      <c r="Q2239" s="9">
        <v>0</v>
      </c>
      <c r="R2239" s="9">
        <v>0</v>
      </c>
      <c r="S2239" s="9">
        <v>0</v>
      </c>
      <c r="T2239" s="9">
        <f t="shared" si="306"/>
        <v>104400</v>
      </c>
      <c r="U2239" s="9">
        <v>-99180</v>
      </c>
      <c r="V2239" s="9">
        <v>0</v>
      </c>
      <c r="W2239" s="9">
        <v>0</v>
      </c>
      <c r="X2239" s="9">
        <v>0</v>
      </c>
      <c r="Y2239" s="9">
        <v>0</v>
      </c>
      <c r="Z2239" s="9">
        <v>0</v>
      </c>
      <c r="AA2239" s="9">
        <f t="shared" si="309"/>
        <v>-99180</v>
      </c>
      <c r="AB2239" s="9">
        <v>0</v>
      </c>
      <c r="AC2239" s="9">
        <f t="shared" si="307"/>
        <v>5220</v>
      </c>
      <c r="AD2239" s="9">
        <f t="shared" si="308"/>
        <v>5220</v>
      </c>
    </row>
    <row r="2240" spans="1:30" x14ac:dyDescent="0.3">
      <c r="A2240" s="8" t="s">
        <v>30</v>
      </c>
      <c r="B2240" s="8" t="s">
        <v>4388</v>
      </c>
      <c r="C2240" s="8">
        <v>1900</v>
      </c>
      <c r="D2240" s="8">
        <v>190000972</v>
      </c>
      <c r="E2240" s="8">
        <v>0</v>
      </c>
      <c r="F2240" s="8" t="s">
        <v>4488</v>
      </c>
      <c r="G2240" s="8" t="s">
        <v>504</v>
      </c>
      <c r="H2240" s="8" t="s">
        <v>106</v>
      </c>
      <c r="I2240" s="8">
        <v>3</v>
      </c>
      <c r="J2240" s="8">
        <v>1</v>
      </c>
      <c r="K2240" s="8">
        <v>2</v>
      </c>
      <c r="L2240" s="8" t="s">
        <v>2708</v>
      </c>
      <c r="M2240" s="8" t="s">
        <v>2708</v>
      </c>
      <c r="N2240" s="8"/>
      <c r="O2240" s="8" t="s">
        <v>38</v>
      </c>
      <c r="P2240" s="9">
        <v>104100</v>
      </c>
      <c r="Q2240" s="9">
        <v>0</v>
      </c>
      <c r="R2240" s="9">
        <v>0</v>
      </c>
      <c r="S2240" s="9">
        <v>0</v>
      </c>
      <c r="T2240" s="9">
        <f t="shared" si="306"/>
        <v>104100</v>
      </c>
      <c r="U2240" s="9">
        <v>-98895</v>
      </c>
      <c r="V2240" s="9">
        <v>0</v>
      </c>
      <c r="W2240" s="9">
        <v>0</v>
      </c>
      <c r="X2240" s="9">
        <v>0</v>
      </c>
      <c r="Y2240" s="9">
        <v>0</v>
      </c>
      <c r="Z2240" s="9">
        <v>0</v>
      </c>
      <c r="AA2240" s="9">
        <f t="shared" si="309"/>
        <v>-98895</v>
      </c>
      <c r="AB2240" s="9">
        <v>0</v>
      </c>
      <c r="AC2240" s="9">
        <f t="shared" si="307"/>
        <v>5205</v>
      </c>
      <c r="AD2240" s="9">
        <f t="shared" si="308"/>
        <v>5205</v>
      </c>
    </row>
    <row r="2241" spans="1:30" x14ac:dyDescent="0.3">
      <c r="A2241" s="8" t="s">
        <v>30</v>
      </c>
      <c r="B2241" s="8" t="s">
        <v>4388</v>
      </c>
      <c r="C2241" s="8">
        <v>1900</v>
      </c>
      <c r="D2241" s="8">
        <v>190001001</v>
      </c>
      <c r="E2241" s="8">
        <v>0</v>
      </c>
      <c r="F2241" s="8" t="s">
        <v>4489</v>
      </c>
      <c r="G2241" s="8" t="s">
        <v>499</v>
      </c>
      <c r="H2241" s="8" t="s">
        <v>106</v>
      </c>
      <c r="I2241" s="8">
        <v>2</v>
      </c>
      <c r="J2241" s="8">
        <v>0</v>
      </c>
      <c r="K2241" s="8">
        <v>8</v>
      </c>
      <c r="L2241" s="8" t="s">
        <v>1106</v>
      </c>
      <c r="M2241" s="8" t="s">
        <v>1106</v>
      </c>
      <c r="N2241" s="8"/>
      <c r="O2241" s="8" t="s">
        <v>38</v>
      </c>
      <c r="P2241" s="9">
        <v>69400</v>
      </c>
      <c r="Q2241" s="9">
        <v>0</v>
      </c>
      <c r="R2241" s="9">
        <v>0</v>
      </c>
      <c r="S2241" s="9">
        <v>0</v>
      </c>
      <c r="T2241" s="9">
        <f t="shared" si="306"/>
        <v>69400</v>
      </c>
      <c r="U2241" s="9">
        <v>-65930</v>
      </c>
      <c r="V2241" s="9">
        <v>0</v>
      </c>
      <c r="W2241" s="9">
        <v>0</v>
      </c>
      <c r="X2241" s="9">
        <v>0</v>
      </c>
      <c r="Y2241" s="9">
        <v>0</v>
      </c>
      <c r="Z2241" s="9">
        <v>0</v>
      </c>
      <c r="AA2241" s="9">
        <f t="shared" si="309"/>
        <v>-65930</v>
      </c>
      <c r="AB2241" s="9">
        <v>0</v>
      </c>
      <c r="AC2241" s="9">
        <f t="shared" si="307"/>
        <v>3470</v>
      </c>
      <c r="AD2241" s="9">
        <f t="shared" si="308"/>
        <v>3470</v>
      </c>
    </row>
    <row r="2242" spans="1:30" x14ac:dyDescent="0.3">
      <c r="A2242" s="8" t="s">
        <v>30</v>
      </c>
      <c r="B2242" s="8" t="s">
        <v>4388</v>
      </c>
      <c r="C2242" s="8">
        <v>1900</v>
      </c>
      <c r="D2242" s="8">
        <v>190001082</v>
      </c>
      <c r="E2242" s="8">
        <v>0</v>
      </c>
      <c r="F2242" s="8" t="s">
        <v>4490</v>
      </c>
      <c r="G2242" s="8" t="s">
        <v>4491</v>
      </c>
      <c r="H2242" s="8" t="s">
        <v>106</v>
      </c>
      <c r="I2242" s="8">
        <v>1</v>
      </c>
      <c r="J2242" s="8">
        <v>0</v>
      </c>
      <c r="K2242" s="8">
        <v>1</v>
      </c>
      <c r="L2242" s="8" t="s">
        <v>724</v>
      </c>
      <c r="M2242" s="8" t="s">
        <v>724</v>
      </c>
      <c r="N2242" s="8"/>
      <c r="O2242" s="8" t="s">
        <v>38</v>
      </c>
      <c r="P2242" s="9">
        <v>9872.8799999999992</v>
      </c>
      <c r="Q2242" s="9">
        <v>0</v>
      </c>
      <c r="R2242" s="9">
        <v>0</v>
      </c>
      <c r="S2242" s="9">
        <v>0</v>
      </c>
      <c r="T2242" s="9">
        <f t="shared" si="306"/>
        <v>9872.8799999999992</v>
      </c>
      <c r="U2242" s="9">
        <v>-9379.24</v>
      </c>
      <c r="V2242" s="9">
        <v>0</v>
      </c>
      <c r="W2242" s="9">
        <v>0</v>
      </c>
      <c r="X2242" s="9">
        <v>0</v>
      </c>
      <c r="Y2242" s="9">
        <v>0</v>
      </c>
      <c r="Z2242" s="9">
        <v>0</v>
      </c>
      <c r="AA2242" s="9">
        <f t="shared" si="309"/>
        <v>-9379.24</v>
      </c>
      <c r="AB2242" s="9">
        <v>0</v>
      </c>
      <c r="AC2242" s="9">
        <f t="shared" si="307"/>
        <v>493.63999999999942</v>
      </c>
      <c r="AD2242" s="9">
        <f t="shared" si="308"/>
        <v>493.63999999999942</v>
      </c>
    </row>
    <row r="2243" spans="1:30" x14ac:dyDescent="0.3">
      <c r="A2243" s="8" t="s">
        <v>30</v>
      </c>
      <c r="B2243" s="8" t="s">
        <v>4388</v>
      </c>
      <c r="C2243" s="8">
        <v>2000</v>
      </c>
      <c r="D2243" s="8">
        <v>200001874</v>
      </c>
      <c r="E2243" s="8">
        <v>0</v>
      </c>
      <c r="F2243" s="8" t="s">
        <v>4492</v>
      </c>
      <c r="G2243" s="8" t="s">
        <v>549</v>
      </c>
      <c r="H2243" s="8" t="s">
        <v>235</v>
      </c>
      <c r="I2243" s="8">
        <v>5</v>
      </c>
      <c r="J2243" s="8">
        <v>8</v>
      </c>
      <c r="K2243" s="8">
        <v>6</v>
      </c>
      <c r="L2243" s="8" t="s">
        <v>2708</v>
      </c>
      <c r="M2243" s="8" t="s">
        <v>2708</v>
      </c>
      <c r="N2243" s="8"/>
      <c r="O2243" s="8" t="s">
        <v>38</v>
      </c>
      <c r="P2243" s="9">
        <v>11000</v>
      </c>
      <c r="Q2243" s="9">
        <v>0</v>
      </c>
      <c r="R2243" s="9">
        <v>0</v>
      </c>
      <c r="S2243" s="9">
        <v>0</v>
      </c>
      <c r="T2243" s="9">
        <f t="shared" si="306"/>
        <v>11000</v>
      </c>
      <c r="U2243" s="9">
        <v>-3623</v>
      </c>
      <c r="V2243" s="9">
        <v>-791</v>
      </c>
      <c r="W2243" s="9">
        <v>0</v>
      </c>
      <c r="X2243" s="9">
        <v>-791</v>
      </c>
      <c r="Y2243" s="9">
        <v>0</v>
      </c>
      <c r="Z2243" s="9">
        <v>0</v>
      </c>
      <c r="AA2243" s="9">
        <f t="shared" si="309"/>
        <v>-4414</v>
      </c>
      <c r="AB2243" s="9">
        <v>0</v>
      </c>
      <c r="AC2243" s="9">
        <f t="shared" si="307"/>
        <v>7377</v>
      </c>
      <c r="AD2243" s="9">
        <f t="shared" si="308"/>
        <v>6586</v>
      </c>
    </row>
    <row r="2244" spans="1:30" x14ac:dyDescent="0.3">
      <c r="A2244" s="8" t="s">
        <v>30</v>
      </c>
      <c r="B2244" s="8" t="s">
        <v>4388</v>
      </c>
      <c r="C2244" s="8">
        <v>2000</v>
      </c>
      <c r="D2244" s="8">
        <v>200001876</v>
      </c>
      <c r="E2244" s="8">
        <v>0</v>
      </c>
      <c r="F2244" s="8" t="s">
        <v>4493</v>
      </c>
      <c r="G2244" s="8" t="s">
        <v>782</v>
      </c>
      <c r="H2244" s="8" t="s">
        <v>235</v>
      </c>
      <c r="I2244" s="8">
        <v>2</v>
      </c>
      <c r="J2244" s="8">
        <v>8</v>
      </c>
      <c r="K2244" s="8">
        <v>6</v>
      </c>
      <c r="L2244" s="8" t="s">
        <v>2708</v>
      </c>
      <c r="M2244" s="8" t="s">
        <v>2708</v>
      </c>
      <c r="N2244" s="8"/>
      <c r="O2244" s="8" t="s">
        <v>38</v>
      </c>
      <c r="P2244" s="9">
        <v>5738.98</v>
      </c>
      <c r="Q2244" s="9">
        <v>0</v>
      </c>
      <c r="R2244" s="9">
        <v>0</v>
      </c>
      <c r="S2244" s="9">
        <v>0</v>
      </c>
      <c r="T2244" s="9">
        <f t="shared" si="306"/>
        <v>5738.98</v>
      </c>
      <c r="U2244" s="9">
        <v>-1890.6</v>
      </c>
      <c r="V2244" s="9">
        <v>-413</v>
      </c>
      <c r="W2244" s="9">
        <v>0</v>
      </c>
      <c r="X2244" s="9">
        <v>-413</v>
      </c>
      <c r="Y2244" s="9">
        <v>0</v>
      </c>
      <c r="Z2244" s="9">
        <v>0</v>
      </c>
      <c r="AA2244" s="9">
        <f t="shared" si="309"/>
        <v>-2303.6</v>
      </c>
      <c r="AB2244" s="9">
        <v>0</v>
      </c>
      <c r="AC2244" s="9">
        <f t="shared" si="307"/>
        <v>3848.3799999999997</v>
      </c>
      <c r="AD2244" s="9">
        <f t="shared" si="308"/>
        <v>3435.3799999999997</v>
      </c>
    </row>
    <row r="2245" spans="1:30" x14ac:dyDescent="0.3">
      <c r="A2245" s="8" t="s">
        <v>30</v>
      </c>
      <c r="B2245" s="8" t="s">
        <v>4388</v>
      </c>
      <c r="C2245" s="8">
        <v>2000</v>
      </c>
      <c r="D2245" s="8">
        <v>200001882</v>
      </c>
      <c r="E2245" s="8">
        <v>0</v>
      </c>
      <c r="F2245" s="8" t="s">
        <v>4494</v>
      </c>
      <c r="G2245" s="8" t="s">
        <v>3632</v>
      </c>
      <c r="H2245" s="8" t="s">
        <v>235</v>
      </c>
      <c r="I2245" s="8">
        <v>16</v>
      </c>
      <c r="J2245" s="8">
        <v>7</v>
      </c>
      <c r="K2245" s="8">
        <v>4</v>
      </c>
      <c r="L2245" s="8" t="s">
        <v>2708</v>
      </c>
      <c r="M2245" s="8" t="s">
        <v>2708</v>
      </c>
      <c r="N2245" s="8"/>
      <c r="O2245" s="8" t="s">
        <v>38</v>
      </c>
      <c r="P2245" s="9">
        <v>11200</v>
      </c>
      <c r="Q2245" s="9">
        <v>0</v>
      </c>
      <c r="R2245" s="9">
        <v>0</v>
      </c>
      <c r="S2245" s="9">
        <v>0</v>
      </c>
      <c r="T2245" s="9">
        <f t="shared" ref="T2245:T2308" si="313">P2245+Q2245+R2245+S2245</f>
        <v>11200</v>
      </c>
      <c r="U2245" s="9">
        <v>-4966</v>
      </c>
      <c r="V2245" s="9">
        <v>-801</v>
      </c>
      <c r="W2245" s="9">
        <v>0</v>
      </c>
      <c r="X2245" s="9">
        <v>-801</v>
      </c>
      <c r="Y2245" s="9">
        <v>0</v>
      </c>
      <c r="Z2245" s="9">
        <v>0</v>
      </c>
      <c r="AA2245" s="9">
        <f t="shared" si="309"/>
        <v>-5767</v>
      </c>
      <c r="AB2245" s="9">
        <v>0</v>
      </c>
      <c r="AC2245" s="9">
        <f t="shared" ref="AC2245:AC2308" si="314">P2245+U2245</f>
        <v>6234</v>
      </c>
      <c r="AD2245" s="9">
        <f t="shared" ref="AD2245:AD2308" si="315">T2245+AA2245</f>
        <v>5433</v>
      </c>
    </row>
    <row r="2246" spans="1:30" x14ac:dyDescent="0.3">
      <c r="A2246" s="8" t="s">
        <v>30</v>
      </c>
      <c r="B2246" s="8" t="s">
        <v>4388</v>
      </c>
      <c r="C2246" s="8">
        <v>2000</v>
      </c>
      <c r="D2246" s="8">
        <v>200001886</v>
      </c>
      <c r="E2246" s="8">
        <v>0</v>
      </c>
      <c r="F2246" s="8" t="s">
        <v>4495</v>
      </c>
      <c r="G2246" s="8" t="s">
        <v>3627</v>
      </c>
      <c r="H2246" s="8" t="s">
        <v>235</v>
      </c>
      <c r="I2246" s="8">
        <v>2</v>
      </c>
      <c r="J2246" s="8">
        <v>6</v>
      </c>
      <c r="K2246" s="8">
        <v>4</v>
      </c>
      <c r="L2246" s="8" t="s">
        <v>2708</v>
      </c>
      <c r="M2246" s="8" t="s">
        <v>2708</v>
      </c>
      <c r="N2246" s="8"/>
      <c r="O2246" s="8" t="s">
        <v>38</v>
      </c>
      <c r="P2246" s="9">
        <v>18000</v>
      </c>
      <c r="Q2246" s="9">
        <v>0</v>
      </c>
      <c r="R2246" s="9">
        <v>0</v>
      </c>
      <c r="S2246" s="9">
        <v>0</v>
      </c>
      <c r="T2246" s="9">
        <f t="shared" si="313"/>
        <v>18000</v>
      </c>
      <c r="U2246" s="9">
        <v>-8338</v>
      </c>
      <c r="V2246" s="9">
        <v>-1523</v>
      </c>
      <c r="W2246" s="9">
        <v>0</v>
      </c>
      <c r="X2246" s="9">
        <v>-1523</v>
      </c>
      <c r="Y2246" s="9">
        <v>0</v>
      </c>
      <c r="Z2246" s="9">
        <v>0</v>
      </c>
      <c r="AA2246" s="9">
        <f t="shared" si="309"/>
        <v>-9861</v>
      </c>
      <c r="AB2246" s="9">
        <v>0</v>
      </c>
      <c r="AC2246" s="9">
        <f t="shared" si="314"/>
        <v>9662</v>
      </c>
      <c r="AD2246" s="9">
        <f t="shared" si="315"/>
        <v>8139</v>
      </c>
    </row>
    <row r="2247" spans="1:30" x14ac:dyDescent="0.3">
      <c r="A2247" s="8" t="s">
        <v>30</v>
      </c>
      <c r="B2247" s="8" t="s">
        <v>4388</v>
      </c>
      <c r="C2247" s="8">
        <v>2000</v>
      </c>
      <c r="D2247" s="8">
        <v>200001889</v>
      </c>
      <c r="E2247" s="8">
        <v>0</v>
      </c>
      <c r="F2247" s="8" t="s">
        <v>4496</v>
      </c>
      <c r="G2247" s="8" t="s">
        <v>4497</v>
      </c>
      <c r="H2247" s="8" t="s">
        <v>235</v>
      </c>
      <c r="I2247" s="8">
        <v>1</v>
      </c>
      <c r="J2247" s="8">
        <v>8</v>
      </c>
      <c r="K2247" s="8">
        <v>8</v>
      </c>
      <c r="L2247" s="8" t="s">
        <v>2708</v>
      </c>
      <c r="M2247" s="8" t="s">
        <v>2708</v>
      </c>
      <c r="N2247" s="8"/>
      <c r="O2247" s="8" t="s">
        <v>38</v>
      </c>
      <c r="P2247" s="9">
        <v>10500</v>
      </c>
      <c r="Q2247" s="9">
        <v>0</v>
      </c>
      <c r="R2247" s="9">
        <v>0</v>
      </c>
      <c r="S2247" s="9">
        <v>0</v>
      </c>
      <c r="T2247" s="9">
        <f t="shared" si="313"/>
        <v>10500</v>
      </c>
      <c r="U2247" s="9">
        <v>-3346</v>
      </c>
      <c r="V2247" s="9">
        <v>-749</v>
      </c>
      <c r="W2247" s="9">
        <v>0</v>
      </c>
      <c r="X2247" s="9">
        <v>-749</v>
      </c>
      <c r="Y2247" s="9">
        <v>0</v>
      </c>
      <c r="Z2247" s="9">
        <v>0</v>
      </c>
      <c r="AA2247" s="9">
        <f t="shared" si="309"/>
        <v>-4095</v>
      </c>
      <c r="AB2247" s="9">
        <v>0</v>
      </c>
      <c r="AC2247" s="9">
        <f t="shared" si="314"/>
        <v>7154</v>
      </c>
      <c r="AD2247" s="9">
        <f t="shared" si="315"/>
        <v>6405</v>
      </c>
    </row>
    <row r="2248" spans="1:30" x14ac:dyDescent="0.3">
      <c r="A2248" s="8" t="s">
        <v>30</v>
      </c>
      <c r="B2248" s="8" t="s">
        <v>4388</v>
      </c>
      <c r="C2248" s="8">
        <v>2000</v>
      </c>
      <c r="D2248" s="8">
        <v>200001895</v>
      </c>
      <c r="E2248" s="8">
        <v>0</v>
      </c>
      <c r="F2248" s="8" t="s">
        <v>4498</v>
      </c>
      <c r="G2248" s="8" t="s">
        <v>3743</v>
      </c>
      <c r="H2248" s="8" t="s">
        <v>235</v>
      </c>
      <c r="I2248" s="8">
        <v>1</v>
      </c>
      <c r="J2248" s="8">
        <v>8</v>
      </c>
      <c r="K2248" s="8">
        <v>6</v>
      </c>
      <c r="L2248" s="8" t="s">
        <v>2708</v>
      </c>
      <c r="M2248" s="8" t="s">
        <v>2708</v>
      </c>
      <c r="N2248" s="8"/>
      <c r="O2248" s="8" t="s">
        <v>38</v>
      </c>
      <c r="P2248" s="9">
        <v>4300</v>
      </c>
      <c r="Q2248" s="9">
        <v>0</v>
      </c>
      <c r="R2248" s="9">
        <v>0</v>
      </c>
      <c r="S2248" s="9">
        <v>0</v>
      </c>
      <c r="T2248" s="9">
        <f t="shared" si="313"/>
        <v>4300</v>
      </c>
      <c r="U2248" s="9">
        <v>-1416</v>
      </c>
      <c r="V2248" s="9">
        <v>-309</v>
      </c>
      <c r="W2248" s="9">
        <v>0</v>
      </c>
      <c r="X2248" s="9">
        <v>-309</v>
      </c>
      <c r="Y2248" s="9">
        <v>0</v>
      </c>
      <c r="Z2248" s="9">
        <v>0</v>
      </c>
      <c r="AA2248" s="9">
        <f t="shared" si="309"/>
        <v>-1725</v>
      </c>
      <c r="AB2248" s="9">
        <v>0</v>
      </c>
      <c r="AC2248" s="9">
        <f t="shared" si="314"/>
        <v>2884</v>
      </c>
      <c r="AD2248" s="9">
        <f t="shared" si="315"/>
        <v>2575</v>
      </c>
    </row>
    <row r="2249" spans="1:30" x14ac:dyDescent="0.3">
      <c r="A2249" s="8" t="s">
        <v>30</v>
      </c>
      <c r="B2249" s="8" t="s">
        <v>4388</v>
      </c>
      <c r="C2249" s="8">
        <v>2000</v>
      </c>
      <c r="D2249" s="8">
        <v>200002206</v>
      </c>
      <c r="E2249" s="8">
        <v>0</v>
      </c>
      <c r="F2249" s="8" t="s">
        <v>4499</v>
      </c>
      <c r="G2249" s="8" t="s">
        <v>782</v>
      </c>
      <c r="H2249" s="8" t="s">
        <v>235</v>
      </c>
      <c r="I2249" s="8">
        <v>8</v>
      </c>
      <c r="J2249" s="8">
        <v>7</v>
      </c>
      <c r="K2249" s="8">
        <v>7</v>
      </c>
      <c r="L2249" s="8" t="s">
        <v>724</v>
      </c>
      <c r="M2249" s="8" t="s">
        <v>724</v>
      </c>
      <c r="N2249" s="8"/>
      <c r="O2249" s="8" t="s">
        <v>38</v>
      </c>
      <c r="P2249" s="9">
        <v>22955.94</v>
      </c>
      <c r="Q2249" s="9">
        <v>0</v>
      </c>
      <c r="R2249" s="9">
        <v>0</v>
      </c>
      <c r="S2249" s="9">
        <v>0</v>
      </c>
      <c r="T2249" s="9">
        <f t="shared" si="313"/>
        <v>22955.94</v>
      </c>
      <c r="U2249" s="9">
        <v>-7561.4</v>
      </c>
      <c r="V2249" s="9">
        <v>-1652</v>
      </c>
      <c r="W2249" s="9">
        <v>0</v>
      </c>
      <c r="X2249" s="9">
        <v>-1652</v>
      </c>
      <c r="Y2249" s="9">
        <v>0</v>
      </c>
      <c r="Z2249" s="9">
        <v>0</v>
      </c>
      <c r="AA2249" s="9">
        <f t="shared" si="309"/>
        <v>-9213.4</v>
      </c>
      <c r="AB2249" s="9">
        <v>0</v>
      </c>
      <c r="AC2249" s="9">
        <f t="shared" si="314"/>
        <v>15394.539999999999</v>
      </c>
      <c r="AD2249" s="9">
        <f t="shared" si="315"/>
        <v>13742.539999999999</v>
      </c>
    </row>
    <row r="2250" spans="1:30" x14ac:dyDescent="0.3">
      <c r="A2250" s="13" t="s">
        <v>30</v>
      </c>
      <c r="B2250" s="13" t="s">
        <v>4388</v>
      </c>
      <c r="C2250" s="8">
        <v>2000</v>
      </c>
      <c r="D2250" s="8">
        <v>200002265</v>
      </c>
      <c r="E2250" s="8">
        <v>0</v>
      </c>
      <c r="F2250" s="8" t="s">
        <v>4500</v>
      </c>
      <c r="G2250" s="8" t="s">
        <v>3792</v>
      </c>
      <c r="H2250" s="8" t="s">
        <v>235</v>
      </c>
      <c r="I2250" s="8">
        <v>8</v>
      </c>
      <c r="J2250" s="8">
        <v>10</v>
      </c>
      <c r="K2250" s="8">
        <v>0</v>
      </c>
      <c r="L2250" s="8" t="s">
        <v>1127</v>
      </c>
      <c r="M2250" s="8" t="s">
        <v>1128</v>
      </c>
      <c r="N2250" s="8"/>
      <c r="O2250" s="8" t="s">
        <v>38</v>
      </c>
      <c r="P2250" s="9">
        <v>98000</v>
      </c>
      <c r="Q2250" s="9">
        <v>0</v>
      </c>
      <c r="R2250" s="9">
        <f t="shared" ref="R2250:R2251" si="316">-P2250</f>
        <v>-98000</v>
      </c>
      <c r="S2250" s="9">
        <v>0</v>
      </c>
      <c r="T2250" s="9">
        <f t="shared" si="313"/>
        <v>0</v>
      </c>
      <c r="U2250" s="9">
        <v>-6810</v>
      </c>
      <c r="V2250" s="9">
        <v>-7014</v>
      </c>
      <c r="W2250" s="9">
        <v>0</v>
      </c>
      <c r="X2250" s="9">
        <v>-7014</v>
      </c>
      <c r="Y2250" s="9">
        <f t="shared" ref="Y2250:Y2251" si="317">-(U2250+X2250+Z2250)</f>
        <v>13824</v>
      </c>
      <c r="Z2250" s="9">
        <v>0</v>
      </c>
      <c r="AA2250" s="9">
        <f t="shared" ref="AA2250:AA2251" si="318">U2250+X2250+Y2250+Z2250</f>
        <v>0</v>
      </c>
      <c r="AB2250" s="9">
        <v>84176</v>
      </c>
      <c r="AC2250" s="9">
        <f t="shared" si="314"/>
        <v>91190</v>
      </c>
      <c r="AD2250" s="9">
        <f t="shared" si="315"/>
        <v>0</v>
      </c>
    </row>
    <row r="2251" spans="1:30" x14ac:dyDescent="0.3">
      <c r="A2251" s="13" t="s">
        <v>30</v>
      </c>
      <c r="B2251" s="13" t="s">
        <v>4388</v>
      </c>
      <c r="C2251" s="8">
        <v>2000</v>
      </c>
      <c r="D2251" s="8">
        <v>200002266</v>
      </c>
      <c r="E2251" s="8">
        <v>0</v>
      </c>
      <c r="F2251" s="8" t="s">
        <v>4501</v>
      </c>
      <c r="G2251" s="8" t="s">
        <v>571</v>
      </c>
      <c r="H2251" s="8" t="s">
        <v>235</v>
      </c>
      <c r="I2251" s="8">
        <v>660</v>
      </c>
      <c r="J2251" s="8">
        <v>10</v>
      </c>
      <c r="K2251" s="8">
        <v>0</v>
      </c>
      <c r="L2251" s="8" t="s">
        <v>1127</v>
      </c>
      <c r="M2251" s="8" t="s">
        <v>1128</v>
      </c>
      <c r="N2251" s="8"/>
      <c r="O2251" s="8" t="s">
        <v>38</v>
      </c>
      <c r="P2251" s="9">
        <v>72500</v>
      </c>
      <c r="Q2251" s="9">
        <v>0</v>
      </c>
      <c r="R2251" s="9">
        <f t="shared" si="316"/>
        <v>-72500</v>
      </c>
      <c r="S2251" s="9">
        <v>0</v>
      </c>
      <c r="T2251" s="9">
        <f t="shared" si="313"/>
        <v>0</v>
      </c>
      <c r="U2251" s="9">
        <v>-5038</v>
      </c>
      <c r="V2251" s="9">
        <v>-5189</v>
      </c>
      <c r="W2251" s="9">
        <v>0</v>
      </c>
      <c r="X2251" s="9">
        <v>-5189</v>
      </c>
      <c r="Y2251" s="9">
        <f t="shared" si="317"/>
        <v>10227</v>
      </c>
      <c r="Z2251" s="9">
        <v>0</v>
      </c>
      <c r="AA2251" s="9">
        <f t="shared" si="318"/>
        <v>0</v>
      </c>
      <c r="AB2251" s="9">
        <v>62273</v>
      </c>
      <c r="AC2251" s="9">
        <f t="shared" si="314"/>
        <v>67462</v>
      </c>
      <c r="AD2251" s="9">
        <f t="shared" si="315"/>
        <v>0</v>
      </c>
    </row>
    <row r="2252" spans="1:30" x14ac:dyDescent="0.3">
      <c r="A2252" s="8" t="s">
        <v>30</v>
      </c>
      <c r="B2252" s="8" t="s">
        <v>4388</v>
      </c>
      <c r="C2252" s="8">
        <v>2000</v>
      </c>
      <c r="D2252" s="8">
        <v>200002320</v>
      </c>
      <c r="E2252" s="8">
        <v>0</v>
      </c>
      <c r="F2252" s="8" t="s">
        <v>4502</v>
      </c>
      <c r="G2252" s="8" t="s">
        <v>4503</v>
      </c>
      <c r="H2252" s="8" t="s">
        <v>235</v>
      </c>
      <c r="I2252" s="8">
        <v>1</v>
      </c>
      <c r="J2252" s="8">
        <v>10</v>
      </c>
      <c r="K2252" s="8">
        <v>0</v>
      </c>
      <c r="L2252" s="8" t="s">
        <v>1165</v>
      </c>
      <c r="M2252" s="8" t="s">
        <v>4403</v>
      </c>
      <c r="N2252" s="8"/>
      <c r="O2252" s="8" t="s">
        <v>38</v>
      </c>
      <c r="P2252" s="9">
        <v>20000</v>
      </c>
      <c r="Q2252" s="9">
        <v>0</v>
      </c>
      <c r="R2252" s="9">
        <v>0</v>
      </c>
      <c r="S2252" s="9">
        <v>0</v>
      </c>
      <c r="T2252" s="9">
        <f t="shared" si="313"/>
        <v>20000</v>
      </c>
      <c r="U2252" s="9">
        <v>-510</v>
      </c>
      <c r="V2252" s="9">
        <v>-1432</v>
      </c>
      <c r="W2252" s="9">
        <v>0</v>
      </c>
      <c r="X2252" s="9">
        <v>-1432</v>
      </c>
      <c r="Y2252" s="9">
        <v>0</v>
      </c>
      <c r="Z2252" s="9">
        <v>0</v>
      </c>
      <c r="AA2252" s="9">
        <f t="shared" si="309"/>
        <v>-1942</v>
      </c>
      <c r="AB2252" s="9">
        <v>0</v>
      </c>
      <c r="AC2252" s="9">
        <f t="shared" si="314"/>
        <v>19490</v>
      </c>
      <c r="AD2252" s="9">
        <f t="shared" si="315"/>
        <v>18058</v>
      </c>
    </row>
    <row r="2253" spans="1:30" x14ac:dyDescent="0.3">
      <c r="A2253" s="13" t="s">
        <v>30</v>
      </c>
      <c r="B2253" s="13" t="s">
        <v>4388</v>
      </c>
      <c r="C2253" s="8">
        <v>2100</v>
      </c>
      <c r="D2253" s="8">
        <v>210000749</v>
      </c>
      <c r="E2253" s="8">
        <v>0</v>
      </c>
      <c r="F2253" s="8" t="s">
        <v>4504</v>
      </c>
      <c r="G2253" s="8" t="s">
        <v>4505</v>
      </c>
      <c r="H2253" s="8" t="s">
        <v>309</v>
      </c>
      <c r="I2253" s="8">
        <v>1</v>
      </c>
      <c r="J2253" s="8">
        <v>10</v>
      </c>
      <c r="K2253" s="8">
        <v>0</v>
      </c>
      <c r="L2253" s="8" t="s">
        <v>100</v>
      </c>
      <c r="M2253" s="8" t="s">
        <v>4506</v>
      </c>
      <c r="N2253" s="8"/>
      <c r="O2253" s="8" t="s">
        <v>38</v>
      </c>
      <c r="P2253" s="9">
        <v>275644.94</v>
      </c>
      <c r="Q2253" s="9">
        <v>0</v>
      </c>
      <c r="R2253" s="9">
        <f t="shared" ref="R2253:R2259" si="319">-P2253</f>
        <v>-275644.94</v>
      </c>
      <c r="S2253" s="9">
        <v>0</v>
      </c>
      <c r="T2253" s="9">
        <f t="shared" si="313"/>
        <v>0</v>
      </c>
      <c r="U2253" s="9">
        <v>-66260</v>
      </c>
      <c r="V2253" s="9">
        <v>-19732</v>
      </c>
      <c r="W2253" s="9">
        <v>0</v>
      </c>
      <c r="X2253" s="9">
        <v>-19732</v>
      </c>
      <c r="Y2253" s="9">
        <f t="shared" ref="Y2253:Y2259" si="320">-(U2253+X2253+Z2253)</f>
        <v>85992</v>
      </c>
      <c r="Z2253" s="9">
        <v>0</v>
      </c>
      <c r="AA2253" s="9">
        <f t="shared" ref="AA2253:AA2259" si="321">U2253+X2253+Y2253+Z2253</f>
        <v>0</v>
      </c>
      <c r="AB2253" s="9">
        <v>189652.94</v>
      </c>
      <c r="AC2253" s="9">
        <f t="shared" si="314"/>
        <v>209384.94</v>
      </c>
      <c r="AD2253" s="9">
        <f t="shared" si="315"/>
        <v>0</v>
      </c>
    </row>
    <row r="2254" spans="1:30" x14ac:dyDescent="0.3">
      <c r="A2254" s="13" t="s">
        <v>30</v>
      </c>
      <c r="B2254" s="13" t="s">
        <v>4388</v>
      </c>
      <c r="C2254" s="8">
        <v>2100</v>
      </c>
      <c r="D2254" s="8">
        <v>210000812</v>
      </c>
      <c r="E2254" s="8">
        <v>0</v>
      </c>
      <c r="F2254" s="8" t="s">
        <v>4507</v>
      </c>
      <c r="G2254" s="8" t="s">
        <v>3992</v>
      </c>
      <c r="H2254" s="8" t="s">
        <v>309</v>
      </c>
      <c r="I2254" s="8">
        <v>3</v>
      </c>
      <c r="J2254" s="8">
        <v>8</v>
      </c>
      <c r="K2254" s="8">
        <v>7</v>
      </c>
      <c r="L2254" s="8" t="s">
        <v>2708</v>
      </c>
      <c r="M2254" s="8" t="s">
        <v>2708</v>
      </c>
      <c r="N2254" s="8"/>
      <c r="O2254" s="8" t="s">
        <v>38</v>
      </c>
      <c r="P2254" s="9">
        <v>22145.53</v>
      </c>
      <c r="Q2254" s="9">
        <v>0</v>
      </c>
      <c r="R2254" s="9">
        <f t="shared" si="319"/>
        <v>-22145.53</v>
      </c>
      <c r="S2254" s="9">
        <v>0</v>
      </c>
      <c r="T2254" s="9">
        <f t="shared" si="313"/>
        <v>0</v>
      </c>
      <c r="U2254" s="9">
        <v>-7249.5</v>
      </c>
      <c r="V2254" s="9">
        <v>-1578</v>
      </c>
      <c r="W2254" s="9">
        <v>0</v>
      </c>
      <c r="X2254" s="9">
        <v>-1578</v>
      </c>
      <c r="Y2254" s="9">
        <f t="shared" si="320"/>
        <v>8827.5</v>
      </c>
      <c r="Z2254" s="9">
        <v>0</v>
      </c>
      <c r="AA2254" s="9">
        <f t="shared" si="321"/>
        <v>0</v>
      </c>
      <c r="AB2254" s="9">
        <v>13318.029999999999</v>
      </c>
      <c r="AC2254" s="9">
        <f t="shared" si="314"/>
        <v>14896.029999999999</v>
      </c>
      <c r="AD2254" s="9">
        <f t="shared" si="315"/>
        <v>0</v>
      </c>
    </row>
    <row r="2255" spans="1:30" x14ac:dyDescent="0.3">
      <c r="A2255" s="13" t="s">
        <v>30</v>
      </c>
      <c r="B2255" s="13" t="s">
        <v>4388</v>
      </c>
      <c r="C2255" s="8">
        <v>2100</v>
      </c>
      <c r="D2255" s="8">
        <v>210000820</v>
      </c>
      <c r="E2255" s="8">
        <v>0</v>
      </c>
      <c r="F2255" s="8" t="s">
        <v>4508</v>
      </c>
      <c r="G2255" s="8" t="s">
        <v>4509</v>
      </c>
      <c r="H2255" s="8" t="s">
        <v>309</v>
      </c>
      <c r="I2255" s="8">
        <v>1</v>
      </c>
      <c r="J2255" s="8">
        <v>8</v>
      </c>
      <c r="K2255" s="8">
        <v>7</v>
      </c>
      <c r="L2255" s="8" t="s">
        <v>2708</v>
      </c>
      <c r="M2255" s="8" t="s">
        <v>2708</v>
      </c>
      <c r="N2255" s="8"/>
      <c r="O2255" s="8" t="s">
        <v>38</v>
      </c>
      <c r="P2255" s="9">
        <v>47804.12</v>
      </c>
      <c r="Q2255" s="9">
        <v>0</v>
      </c>
      <c r="R2255" s="9">
        <f t="shared" si="319"/>
        <v>-47804.12</v>
      </c>
      <c r="S2255" s="9">
        <v>0</v>
      </c>
      <c r="T2255" s="9">
        <f t="shared" si="313"/>
        <v>0</v>
      </c>
      <c r="U2255" s="9">
        <v>-15534</v>
      </c>
      <c r="V2255" s="9">
        <v>-3419</v>
      </c>
      <c r="W2255" s="9">
        <v>0</v>
      </c>
      <c r="X2255" s="9">
        <v>-3419</v>
      </c>
      <c r="Y2255" s="9">
        <f t="shared" si="320"/>
        <v>18953</v>
      </c>
      <c r="Z2255" s="9">
        <v>0</v>
      </c>
      <c r="AA2255" s="9">
        <f t="shared" si="321"/>
        <v>0</v>
      </c>
      <c r="AB2255" s="9">
        <v>28851.120000000003</v>
      </c>
      <c r="AC2255" s="9">
        <f t="shared" si="314"/>
        <v>32270.120000000003</v>
      </c>
      <c r="AD2255" s="9">
        <f t="shared" si="315"/>
        <v>0</v>
      </c>
    </row>
    <row r="2256" spans="1:30" x14ac:dyDescent="0.3">
      <c r="A2256" s="13" t="s">
        <v>30</v>
      </c>
      <c r="B2256" s="13" t="s">
        <v>4388</v>
      </c>
      <c r="C2256" s="8">
        <v>2100</v>
      </c>
      <c r="D2256" s="8">
        <v>210000826</v>
      </c>
      <c r="E2256" s="8">
        <v>0</v>
      </c>
      <c r="F2256" s="8" t="s">
        <v>4510</v>
      </c>
      <c r="G2256" s="8" t="s">
        <v>4511</v>
      </c>
      <c r="H2256" s="8" t="s">
        <v>309</v>
      </c>
      <c r="I2256" s="8">
        <v>1</v>
      </c>
      <c r="J2256" s="8">
        <v>9</v>
      </c>
      <c r="K2256" s="8">
        <v>5</v>
      </c>
      <c r="L2256" s="8" t="s">
        <v>2708</v>
      </c>
      <c r="M2256" s="8" t="s">
        <v>2708</v>
      </c>
      <c r="N2256" s="8"/>
      <c r="O2256" s="8" t="s">
        <v>38</v>
      </c>
      <c r="P2256" s="9">
        <v>167069.81</v>
      </c>
      <c r="Q2256" s="9">
        <v>0</v>
      </c>
      <c r="R2256" s="9">
        <f t="shared" si="319"/>
        <v>-167069.81</v>
      </c>
      <c r="S2256" s="9">
        <v>0</v>
      </c>
      <c r="T2256" s="9">
        <f t="shared" si="313"/>
        <v>0</v>
      </c>
      <c r="U2256" s="9">
        <v>-41362</v>
      </c>
      <c r="V2256" s="9">
        <v>-11922</v>
      </c>
      <c r="W2256" s="9">
        <v>0</v>
      </c>
      <c r="X2256" s="9">
        <v>-11922</v>
      </c>
      <c r="Y2256" s="9">
        <f t="shared" si="320"/>
        <v>53284</v>
      </c>
      <c r="Z2256" s="9">
        <v>0</v>
      </c>
      <c r="AA2256" s="9">
        <f t="shared" si="321"/>
        <v>0</v>
      </c>
      <c r="AB2256" s="9">
        <v>113785.81</v>
      </c>
      <c r="AC2256" s="9">
        <f t="shared" si="314"/>
        <v>125707.81</v>
      </c>
      <c r="AD2256" s="9">
        <f t="shared" si="315"/>
        <v>0</v>
      </c>
    </row>
    <row r="2257" spans="1:30" x14ac:dyDescent="0.3">
      <c r="A2257" s="13" t="s">
        <v>30</v>
      </c>
      <c r="B2257" s="13" t="s">
        <v>4388</v>
      </c>
      <c r="C2257" s="8">
        <v>2100</v>
      </c>
      <c r="D2257" s="8">
        <v>210001015</v>
      </c>
      <c r="E2257" s="8">
        <v>0</v>
      </c>
      <c r="F2257" s="8" t="s">
        <v>4512</v>
      </c>
      <c r="G2257" s="8" t="s">
        <v>4513</v>
      </c>
      <c r="H2257" s="8" t="s">
        <v>309</v>
      </c>
      <c r="I2257" s="8">
        <v>4</v>
      </c>
      <c r="J2257" s="8">
        <v>10</v>
      </c>
      <c r="K2257" s="8">
        <v>0</v>
      </c>
      <c r="L2257" s="8" t="s">
        <v>2943</v>
      </c>
      <c r="M2257" s="8" t="s">
        <v>4514</v>
      </c>
      <c r="N2257" s="8"/>
      <c r="O2257" s="8" t="s">
        <v>38</v>
      </c>
      <c r="P2257" s="9">
        <v>20937.099999999999</v>
      </c>
      <c r="Q2257" s="9">
        <v>0</v>
      </c>
      <c r="R2257" s="9">
        <f t="shared" si="319"/>
        <v>-20937.099999999999</v>
      </c>
      <c r="S2257" s="9">
        <v>0</v>
      </c>
      <c r="T2257" s="9">
        <f t="shared" si="313"/>
        <v>0</v>
      </c>
      <c r="U2257" s="9">
        <v>-2300</v>
      </c>
      <c r="V2257" s="9">
        <v>-1499</v>
      </c>
      <c r="W2257" s="9">
        <v>0</v>
      </c>
      <c r="X2257" s="9">
        <v>-1499</v>
      </c>
      <c r="Y2257" s="9">
        <f t="shared" si="320"/>
        <v>3799</v>
      </c>
      <c r="Z2257" s="9">
        <v>0</v>
      </c>
      <c r="AA2257" s="9">
        <f t="shared" si="321"/>
        <v>0</v>
      </c>
      <c r="AB2257" s="9">
        <v>17138.099999999999</v>
      </c>
      <c r="AC2257" s="9">
        <f t="shared" si="314"/>
        <v>18637.099999999999</v>
      </c>
      <c r="AD2257" s="9">
        <f t="shared" si="315"/>
        <v>0</v>
      </c>
    </row>
    <row r="2258" spans="1:30" x14ac:dyDescent="0.3">
      <c r="A2258" s="13" t="s">
        <v>30</v>
      </c>
      <c r="B2258" s="13" t="s">
        <v>4388</v>
      </c>
      <c r="C2258" s="8">
        <v>2100</v>
      </c>
      <c r="D2258" s="8">
        <v>210001016</v>
      </c>
      <c r="E2258" s="8">
        <v>0</v>
      </c>
      <c r="F2258" s="8" t="s">
        <v>4515</v>
      </c>
      <c r="G2258" s="8" t="s">
        <v>4516</v>
      </c>
      <c r="H2258" s="8" t="s">
        <v>309</v>
      </c>
      <c r="I2258" s="8">
        <v>16</v>
      </c>
      <c r="J2258" s="8">
        <v>10</v>
      </c>
      <c r="K2258" s="8">
        <v>0</v>
      </c>
      <c r="L2258" s="8" t="s">
        <v>2943</v>
      </c>
      <c r="M2258" s="8" t="s">
        <v>4514</v>
      </c>
      <c r="N2258" s="8"/>
      <c r="O2258" s="8" t="s">
        <v>38</v>
      </c>
      <c r="P2258" s="9">
        <v>24150.400000000001</v>
      </c>
      <c r="Q2258" s="9">
        <v>0</v>
      </c>
      <c r="R2258" s="9">
        <f t="shared" si="319"/>
        <v>-24150.400000000001</v>
      </c>
      <c r="S2258" s="9">
        <v>0</v>
      </c>
      <c r="T2258" s="9">
        <f t="shared" si="313"/>
        <v>0</v>
      </c>
      <c r="U2258" s="9">
        <v>-2652</v>
      </c>
      <c r="V2258" s="9">
        <v>-1729</v>
      </c>
      <c r="W2258" s="9">
        <v>0</v>
      </c>
      <c r="X2258" s="9">
        <v>-1729</v>
      </c>
      <c r="Y2258" s="9">
        <f t="shared" si="320"/>
        <v>4381</v>
      </c>
      <c r="Z2258" s="9">
        <v>0</v>
      </c>
      <c r="AA2258" s="9">
        <f t="shared" si="321"/>
        <v>0</v>
      </c>
      <c r="AB2258" s="9">
        <v>19769.400000000001</v>
      </c>
      <c r="AC2258" s="9">
        <f t="shared" si="314"/>
        <v>21498.400000000001</v>
      </c>
      <c r="AD2258" s="9">
        <f t="shared" si="315"/>
        <v>0</v>
      </c>
    </row>
    <row r="2259" spans="1:30" x14ac:dyDescent="0.3">
      <c r="A2259" s="13" t="s">
        <v>30</v>
      </c>
      <c r="B2259" s="13" t="s">
        <v>4388</v>
      </c>
      <c r="C2259" s="8">
        <v>2100</v>
      </c>
      <c r="D2259" s="8">
        <v>210001204</v>
      </c>
      <c r="E2259" s="8">
        <v>0</v>
      </c>
      <c r="F2259" s="8" t="s">
        <v>4517</v>
      </c>
      <c r="G2259" s="8" t="s">
        <v>4518</v>
      </c>
      <c r="H2259" s="8" t="s">
        <v>309</v>
      </c>
      <c r="I2259" s="8">
        <v>1</v>
      </c>
      <c r="J2259" s="8">
        <v>3</v>
      </c>
      <c r="K2259" s="8">
        <v>0</v>
      </c>
      <c r="L2259" s="8" t="s">
        <v>45</v>
      </c>
      <c r="M2259" s="8" t="s">
        <v>4519</v>
      </c>
      <c r="N2259" s="8"/>
      <c r="O2259" s="8" t="s">
        <v>38</v>
      </c>
      <c r="P2259" s="9">
        <v>76975</v>
      </c>
      <c r="Q2259" s="9">
        <v>0</v>
      </c>
      <c r="R2259" s="9">
        <f t="shared" si="319"/>
        <v>-76975</v>
      </c>
      <c r="S2259" s="9">
        <v>0</v>
      </c>
      <c r="T2259" s="9">
        <f t="shared" si="313"/>
        <v>0</v>
      </c>
      <c r="U2259" s="9">
        <v>-10685</v>
      </c>
      <c r="V2259" s="9">
        <v>-18365</v>
      </c>
      <c r="W2259" s="9">
        <v>0</v>
      </c>
      <c r="X2259" s="9">
        <v>-18365</v>
      </c>
      <c r="Y2259" s="9">
        <f t="shared" si="320"/>
        <v>29050</v>
      </c>
      <c r="Z2259" s="9">
        <v>0</v>
      </c>
      <c r="AA2259" s="9">
        <f t="shared" si="321"/>
        <v>0</v>
      </c>
      <c r="AB2259" s="9">
        <v>47925</v>
      </c>
      <c r="AC2259" s="9">
        <f t="shared" si="314"/>
        <v>66290</v>
      </c>
      <c r="AD2259" s="9">
        <f t="shared" si="315"/>
        <v>0</v>
      </c>
    </row>
    <row r="2260" spans="1:30" x14ac:dyDescent="0.3">
      <c r="A2260" s="8" t="s">
        <v>30</v>
      </c>
      <c r="B2260" s="8" t="s">
        <v>4388</v>
      </c>
      <c r="C2260" s="8">
        <v>2200</v>
      </c>
      <c r="D2260" s="8">
        <v>220000106</v>
      </c>
      <c r="E2260" s="8">
        <v>0</v>
      </c>
      <c r="F2260" s="8" t="s">
        <v>4520</v>
      </c>
      <c r="G2260" s="8" t="s">
        <v>4521</v>
      </c>
      <c r="H2260" s="8" t="s">
        <v>350</v>
      </c>
      <c r="I2260" s="8">
        <v>1</v>
      </c>
      <c r="J2260" s="8">
        <v>0</v>
      </c>
      <c r="K2260" s="8">
        <v>5</v>
      </c>
      <c r="L2260" s="8" t="s">
        <v>1106</v>
      </c>
      <c r="M2260" s="8" t="s">
        <v>1106</v>
      </c>
      <c r="N2260" s="8"/>
      <c r="O2260" s="8" t="s">
        <v>38</v>
      </c>
      <c r="P2260" s="9">
        <v>43540</v>
      </c>
      <c r="Q2260" s="9">
        <v>0</v>
      </c>
      <c r="R2260" s="9">
        <v>0</v>
      </c>
      <c r="S2260" s="9">
        <v>0</v>
      </c>
      <c r="T2260" s="9">
        <f t="shared" si="313"/>
        <v>43540</v>
      </c>
      <c r="U2260" s="9">
        <v>-41363</v>
      </c>
      <c r="V2260" s="9">
        <v>0</v>
      </c>
      <c r="W2260" s="9">
        <v>0</v>
      </c>
      <c r="X2260" s="9">
        <v>0</v>
      </c>
      <c r="Y2260" s="9">
        <v>0</v>
      </c>
      <c r="Z2260" s="9">
        <v>0</v>
      </c>
      <c r="AA2260" s="9">
        <f t="shared" ref="AA2260:AA2263" si="322">U2260+X2260+Y2260+Z2260-AB2260</f>
        <v>-41363</v>
      </c>
      <c r="AB2260" s="9">
        <v>0</v>
      </c>
      <c r="AC2260" s="9">
        <f t="shared" si="314"/>
        <v>2177</v>
      </c>
      <c r="AD2260" s="9">
        <f t="shared" si="315"/>
        <v>2177</v>
      </c>
    </row>
    <row r="2261" spans="1:30" x14ac:dyDescent="0.3">
      <c r="A2261" s="13" t="s">
        <v>30</v>
      </c>
      <c r="B2261" s="13" t="s">
        <v>4522</v>
      </c>
      <c r="C2261" s="8">
        <v>2000</v>
      </c>
      <c r="D2261" s="8">
        <v>200000478</v>
      </c>
      <c r="E2261" s="8">
        <v>0</v>
      </c>
      <c r="F2261" s="8" t="s">
        <v>4523</v>
      </c>
      <c r="G2261" s="8" t="s">
        <v>4524</v>
      </c>
      <c r="H2261" s="8" t="s">
        <v>235</v>
      </c>
      <c r="I2261" s="8">
        <v>1</v>
      </c>
      <c r="J2261" s="8">
        <v>9</v>
      </c>
      <c r="K2261" s="8">
        <v>11</v>
      </c>
      <c r="L2261" s="8" t="s">
        <v>4525</v>
      </c>
      <c r="M2261" s="8" t="s">
        <v>53</v>
      </c>
      <c r="N2261" s="8"/>
      <c r="O2261" s="8" t="s">
        <v>38</v>
      </c>
      <c r="P2261" s="9">
        <v>6297.5</v>
      </c>
      <c r="Q2261" s="9">
        <v>0</v>
      </c>
      <c r="R2261" s="9">
        <f t="shared" ref="R2261:R2262" si="323">-P2261</f>
        <v>-6297.5</v>
      </c>
      <c r="S2261" s="9">
        <v>0</v>
      </c>
      <c r="T2261" s="9">
        <f t="shared" si="313"/>
        <v>0</v>
      </c>
      <c r="U2261" s="9">
        <v>-3050.48</v>
      </c>
      <c r="V2261" s="9">
        <v>-447</v>
      </c>
      <c r="W2261" s="9">
        <v>0</v>
      </c>
      <c r="X2261" s="9">
        <v>-447</v>
      </c>
      <c r="Y2261" s="9">
        <f t="shared" ref="Y2261:Y2262" si="324">-(U2261+X2261+Z2261)</f>
        <v>3497.48</v>
      </c>
      <c r="Z2261" s="9">
        <v>0</v>
      </c>
      <c r="AA2261" s="9">
        <f t="shared" ref="AA2261:AA2262" si="325">U2261+X2261+Y2261+Z2261</f>
        <v>0</v>
      </c>
      <c r="AB2261" s="9">
        <v>2800.02</v>
      </c>
      <c r="AC2261" s="9">
        <f t="shared" si="314"/>
        <v>3247.02</v>
      </c>
      <c r="AD2261" s="9">
        <f t="shared" si="315"/>
        <v>0</v>
      </c>
    </row>
    <row r="2262" spans="1:30" x14ac:dyDescent="0.3">
      <c r="A2262" s="13" t="s">
        <v>30</v>
      </c>
      <c r="B2262" s="13" t="s">
        <v>4522</v>
      </c>
      <c r="C2262" s="8">
        <v>2000</v>
      </c>
      <c r="D2262" s="8">
        <v>200000479</v>
      </c>
      <c r="E2262" s="8">
        <v>0</v>
      </c>
      <c r="F2262" s="8" t="s">
        <v>4526</v>
      </c>
      <c r="G2262" s="8" t="s">
        <v>4527</v>
      </c>
      <c r="H2262" s="8" t="s">
        <v>235</v>
      </c>
      <c r="I2262" s="8">
        <v>6</v>
      </c>
      <c r="J2262" s="8">
        <v>9</v>
      </c>
      <c r="K2262" s="8">
        <v>11</v>
      </c>
      <c r="L2262" s="8" t="s">
        <v>4525</v>
      </c>
      <c r="M2262" s="8" t="s">
        <v>53</v>
      </c>
      <c r="N2262" s="8"/>
      <c r="O2262" s="8" t="s">
        <v>38</v>
      </c>
      <c r="P2262" s="9">
        <v>4465.5</v>
      </c>
      <c r="Q2262" s="9">
        <v>0</v>
      </c>
      <c r="R2262" s="9">
        <f t="shared" si="323"/>
        <v>-4465.5</v>
      </c>
      <c r="S2262" s="9">
        <v>0</v>
      </c>
      <c r="T2262" s="9">
        <f t="shared" si="313"/>
        <v>0</v>
      </c>
      <c r="U2262" s="9">
        <v>-2164.98</v>
      </c>
      <c r="V2262" s="9">
        <v>-317</v>
      </c>
      <c r="W2262" s="9">
        <v>0</v>
      </c>
      <c r="X2262" s="9">
        <v>-317</v>
      </c>
      <c r="Y2262" s="9">
        <f t="shared" si="324"/>
        <v>2481.98</v>
      </c>
      <c r="Z2262" s="9">
        <v>0</v>
      </c>
      <c r="AA2262" s="9">
        <f t="shared" si="325"/>
        <v>0</v>
      </c>
      <c r="AB2262" s="9">
        <v>1983.52</v>
      </c>
      <c r="AC2262" s="9">
        <f t="shared" si="314"/>
        <v>2300.52</v>
      </c>
      <c r="AD2262" s="9">
        <f t="shared" si="315"/>
        <v>0</v>
      </c>
    </row>
    <row r="2263" spans="1:30" x14ac:dyDescent="0.3">
      <c r="A2263" s="8" t="s">
        <v>30</v>
      </c>
      <c r="B2263" s="8" t="s">
        <v>4522</v>
      </c>
      <c r="C2263" s="8">
        <v>2200</v>
      </c>
      <c r="D2263" s="8">
        <v>220000099</v>
      </c>
      <c r="E2263" s="8">
        <v>0</v>
      </c>
      <c r="F2263" s="8" t="s">
        <v>4528</v>
      </c>
      <c r="G2263" s="8" t="s">
        <v>4529</v>
      </c>
      <c r="H2263" s="8" t="s">
        <v>350</v>
      </c>
      <c r="I2263" s="8">
        <v>1</v>
      </c>
      <c r="J2263" s="8">
        <v>5</v>
      </c>
      <c r="K2263" s="8">
        <v>8</v>
      </c>
      <c r="L2263" s="8" t="s">
        <v>4530</v>
      </c>
      <c r="M2263" s="8" t="s">
        <v>4530</v>
      </c>
      <c r="N2263" s="8"/>
      <c r="O2263" s="8" t="s">
        <v>38</v>
      </c>
      <c r="P2263" s="9">
        <v>51183</v>
      </c>
      <c r="Q2263" s="9">
        <v>0</v>
      </c>
      <c r="R2263" s="9">
        <v>0</v>
      </c>
      <c r="S2263" s="9">
        <v>0</v>
      </c>
      <c r="T2263" s="9">
        <f t="shared" si="313"/>
        <v>51183</v>
      </c>
      <c r="U2263" s="9">
        <v>-32923.51</v>
      </c>
      <c r="V2263" s="9">
        <v>-3410</v>
      </c>
      <c r="W2263" s="9">
        <v>0</v>
      </c>
      <c r="X2263" s="9">
        <v>-3410</v>
      </c>
      <c r="Y2263" s="9">
        <v>0</v>
      </c>
      <c r="Z2263" s="9">
        <v>0</v>
      </c>
      <c r="AA2263" s="9">
        <f t="shared" si="322"/>
        <v>-36333.51</v>
      </c>
      <c r="AB2263" s="9">
        <v>0</v>
      </c>
      <c r="AC2263" s="9">
        <f t="shared" si="314"/>
        <v>18259.489999999998</v>
      </c>
      <c r="AD2263" s="9">
        <f t="shared" si="315"/>
        <v>14849.489999999998</v>
      </c>
    </row>
    <row r="2264" spans="1:30" x14ac:dyDescent="0.3">
      <c r="A2264" s="8" t="s">
        <v>30</v>
      </c>
      <c r="B2264" s="8" t="s">
        <v>4531</v>
      </c>
      <c r="C2264" s="8">
        <v>1200</v>
      </c>
      <c r="D2264" s="8">
        <v>120000144</v>
      </c>
      <c r="E2264" s="8">
        <v>0</v>
      </c>
      <c r="F2264" s="8" t="s">
        <v>4532</v>
      </c>
      <c r="G2264" s="8" t="s">
        <v>4533</v>
      </c>
      <c r="H2264" s="8" t="s">
        <v>517</v>
      </c>
      <c r="I2264" s="8">
        <v>0</v>
      </c>
      <c r="J2264" s="8">
        <v>9</v>
      </c>
      <c r="K2264" s="8">
        <v>0</v>
      </c>
      <c r="L2264" s="8" t="s">
        <v>416</v>
      </c>
      <c r="M2264" s="8" t="s">
        <v>3876</v>
      </c>
      <c r="N2264" s="8" t="s">
        <v>149</v>
      </c>
      <c r="O2264" s="8" t="s">
        <v>38</v>
      </c>
      <c r="P2264" s="9">
        <v>125259.71</v>
      </c>
      <c r="Q2264" s="9">
        <v>0</v>
      </c>
      <c r="R2264" s="9">
        <v>-125259.71</v>
      </c>
      <c r="S2264" s="9">
        <v>0</v>
      </c>
      <c r="T2264" s="9">
        <f t="shared" si="313"/>
        <v>0</v>
      </c>
      <c r="U2264" s="9">
        <v>-55025</v>
      </c>
      <c r="V2264" s="9">
        <v>-6593</v>
      </c>
      <c r="W2264" s="9">
        <v>0</v>
      </c>
      <c r="X2264" s="9">
        <v>-6593</v>
      </c>
      <c r="Y2264" s="9">
        <f t="shared" ref="Y2264:Y2327" si="326">-(U2264+X2264)</f>
        <v>61618</v>
      </c>
      <c r="Z2264" s="9">
        <v>0</v>
      </c>
      <c r="AA2264" s="9">
        <f t="shared" ref="AA2264:AA2327" si="327">U2264+X2264+Y2264+Z2264</f>
        <v>0</v>
      </c>
      <c r="AB2264" s="9">
        <v>0</v>
      </c>
      <c r="AC2264" s="9">
        <f t="shared" si="314"/>
        <v>70234.710000000006</v>
      </c>
      <c r="AD2264" s="9">
        <f t="shared" si="315"/>
        <v>0</v>
      </c>
    </row>
    <row r="2265" spans="1:30" x14ac:dyDescent="0.3">
      <c r="A2265" s="8" t="s">
        <v>30</v>
      </c>
      <c r="B2265" s="8" t="s">
        <v>4531</v>
      </c>
      <c r="C2265" s="8">
        <v>1200</v>
      </c>
      <c r="D2265" s="8">
        <v>120000145</v>
      </c>
      <c r="E2265" s="8">
        <v>0</v>
      </c>
      <c r="F2265" s="8" t="s">
        <v>4534</v>
      </c>
      <c r="G2265" s="8" t="s">
        <v>4535</v>
      </c>
      <c r="H2265" s="8" t="s">
        <v>517</v>
      </c>
      <c r="I2265" s="8">
        <v>0</v>
      </c>
      <c r="J2265" s="8">
        <v>9</v>
      </c>
      <c r="K2265" s="8">
        <v>0</v>
      </c>
      <c r="L2265" s="8" t="s">
        <v>416</v>
      </c>
      <c r="M2265" s="8" t="s">
        <v>3876</v>
      </c>
      <c r="N2265" s="8" t="s">
        <v>149</v>
      </c>
      <c r="O2265" s="8" t="s">
        <v>38</v>
      </c>
      <c r="P2265" s="9">
        <v>31146.28</v>
      </c>
      <c r="Q2265" s="9">
        <v>0</v>
      </c>
      <c r="R2265" s="9">
        <v>-31146.28</v>
      </c>
      <c r="S2265" s="9">
        <v>0</v>
      </c>
      <c r="T2265" s="9">
        <f t="shared" si="313"/>
        <v>0</v>
      </c>
      <c r="U2265" s="9">
        <v>-13683</v>
      </c>
      <c r="V2265" s="9">
        <v>-1639</v>
      </c>
      <c r="W2265" s="9">
        <v>0</v>
      </c>
      <c r="X2265" s="9">
        <v>-1639</v>
      </c>
      <c r="Y2265" s="9">
        <f t="shared" si="326"/>
        <v>15322</v>
      </c>
      <c r="Z2265" s="9">
        <v>0</v>
      </c>
      <c r="AA2265" s="9">
        <f t="shared" si="327"/>
        <v>0</v>
      </c>
      <c r="AB2265" s="9">
        <v>0</v>
      </c>
      <c r="AC2265" s="9">
        <f t="shared" si="314"/>
        <v>17463.28</v>
      </c>
      <c r="AD2265" s="9">
        <f t="shared" si="315"/>
        <v>0</v>
      </c>
    </row>
    <row r="2266" spans="1:30" x14ac:dyDescent="0.3">
      <c r="A2266" s="8" t="s">
        <v>30</v>
      </c>
      <c r="B2266" s="8" t="s">
        <v>4531</v>
      </c>
      <c r="C2266" s="8">
        <v>1200</v>
      </c>
      <c r="D2266" s="8">
        <v>120000146</v>
      </c>
      <c r="E2266" s="8">
        <v>0</v>
      </c>
      <c r="F2266" s="8" t="s">
        <v>4536</v>
      </c>
      <c r="G2266" s="8" t="s">
        <v>4535</v>
      </c>
      <c r="H2266" s="8" t="s">
        <v>517</v>
      </c>
      <c r="I2266" s="8">
        <v>0</v>
      </c>
      <c r="J2266" s="8">
        <v>9</v>
      </c>
      <c r="K2266" s="8">
        <v>0</v>
      </c>
      <c r="L2266" s="8" t="s">
        <v>416</v>
      </c>
      <c r="M2266" s="8" t="s">
        <v>3876</v>
      </c>
      <c r="N2266" s="8" t="s">
        <v>149</v>
      </c>
      <c r="O2266" s="8" t="s">
        <v>38</v>
      </c>
      <c r="P2266" s="9">
        <v>31574.22</v>
      </c>
      <c r="Q2266" s="9">
        <v>0</v>
      </c>
      <c r="R2266" s="9">
        <v>-31574.22</v>
      </c>
      <c r="S2266" s="9">
        <v>0</v>
      </c>
      <c r="T2266" s="9">
        <f t="shared" si="313"/>
        <v>0</v>
      </c>
      <c r="U2266" s="9">
        <v>-13871</v>
      </c>
      <c r="V2266" s="9">
        <v>-1662</v>
      </c>
      <c r="W2266" s="9">
        <v>0</v>
      </c>
      <c r="X2266" s="9">
        <v>-1662</v>
      </c>
      <c r="Y2266" s="9">
        <f t="shared" si="326"/>
        <v>15533</v>
      </c>
      <c r="Z2266" s="9">
        <v>0</v>
      </c>
      <c r="AA2266" s="9">
        <f t="shared" si="327"/>
        <v>0</v>
      </c>
      <c r="AB2266" s="9">
        <v>0</v>
      </c>
      <c r="AC2266" s="9">
        <f t="shared" si="314"/>
        <v>17703.22</v>
      </c>
      <c r="AD2266" s="9">
        <f t="shared" si="315"/>
        <v>0</v>
      </c>
    </row>
    <row r="2267" spans="1:30" x14ac:dyDescent="0.3">
      <c r="A2267" s="8" t="s">
        <v>30</v>
      </c>
      <c r="B2267" s="8" t="s">
        <v>4531</v>
      </c>
      <c r="C2267" s="8">
        <v>1200</v>
      </c>
      <c r="D2267" s="8">
        <v>120000151</v>
      </c>
      <c r="E2267" s="8">
        <v>0</v>
      </c>
      <c r="F2267" s="8" t="s">
        <v>4537</v>
      </c>
      <c r="G2267" s="8" t="s">
        <v>4538</v>
      </c>
      <c r="H2267" s="8" t="s">
        <v>517</v>
      </c>
      <c r="I2267" s="8">
        <v>0</v>
      </c>
      <c r="J2267" s="8">
        <v>9</v>
      </c>
      <c r="K2267" s="8">
        <v>0</v>
      </c>
      <c r="L2267" s="8" t="s">
        <v>416</v>
      </c>
      <c r="M2267" s="8" t="s">
        <v>3876</v>
      </c>
      <c r="N2267" s="8" t="s">
        <v>149</v>
      </c>
      <c r="O2267" s="8" t="s">
        <v>38</v>
      </c>
      <c r="P2267" s="9">
        <v>11035.84</v>
      </c>
      <c r="Q2267" s="9">
        <v>0</v>
      </c>
      <c r="R2267" s="9">
        <v>-11035.84</v>
      </c>
      <c r="S2267" s="9">
        <v>0</v>
      </c>
      <c r="T2267" s="9">
        <f t="shared" si="313"/>
        <v>0</v>
      </c>
      <c r="U2267" s="9">
        <v>-4848</v>
      </c>
      <c r="V2267" s="9">
        <v>-581</v>
      </c>
      <c r="W2267" s="9">
        <v>0</v>
      </c>
      <c r="X2267" s="9">
        <v>-581</v>
      </c>
      <c r="Y2267" s="9">
        <f t="shared" si="326"/>
        <v>5429</v>
      </c>
      <c r="Z2267" s="9">
        <v>0</v>
      </c>
      <c r="AA2267" s="9">
        <f t="shared" si="327"/>
        <v>0</v>
      </c>
      <c r="AB2267" s="9">
        <v>0</v>
      </c>
      <c r="AC2267" s="9">
        <f t="shared" si="314"/>
        <v>6187.84</v>
      </c>
      <c r="AD2267" s="9">
        <f t="shared" si="315"/>
        <v>0</v>
      </c>
    </row>
    <row r="2268" spans="1:30" x14ac:dyDescent="0.3">
      <c r="A2268" s="8" t="s">
        <v>30</v>
      </c>
      <c r="B2268" s="8" t="s">
        <v>4531</v>
      </c>
      <c r="C2268" s="8">
        <v>1200</v>
      </c>
      <c r="D2268" s="8">
        <v>120000267</v>
      </c>
      <c r="E2268" s="8">
        <v>0</v>
      </c>
      <c r="F2268" s="8" t="s">
        <v>4539</v>
      </c>
      <c r="G2268" s="8" t="s">
        <v>4540</v>
      </c>
      <c r="H2268" s="8" t="s">
        <v>517</v>
      </c>
      <c r="I2268" s="8">
        <v>0</v>
      </c>
      <c r="J2268" s="8">
        <v>9</v>
      </c>
      <c r="K2268" s="8">
        <v>0</v>
      </c>
      <c r="L2268" s="8" t="s">
        <v>197</v>
      </c>
      <c r="M2268" s="8" t="s">
        <v>197</v>
      </c>
      <c r="N2268" s="8" t="s">
        <v>149</v>
      </c>
      <c r="O2268" s="8" t="s">
        <v>38</v>
      </c>
      <c r="P2268" s="9">
        <v>33172.51</v>
      </c>
      <c r="Q2268" s="9">
        <v>0</v>
      </c>
      <c r="R2268" s="9">
        <v>-33172.51</v>
      </c>
      <c r="S2268" s="9">
        <v>0</v>
      </c>
      <c r="T2268" s="9">
        <f t="shared" si="313"/>
        <v>0</v>
      </c>
      <c r="U2268" s="9">
        <v>-12260</v>
      </c>
      <c r="V2268" s="9">
        <v>-1746</v>
      </c>
      <c r="W2268" s="9">
        <v>0</v>
      </c>
      <c r="X2268" s="9">
        <v>-1746</v>
      </c>
      <c r="Y2268" s="9">
        <f t="shared" si="326"/>
        <v>14006</v>
      </c>
      <c r="Z2268" s="9">
        <v>0</v>
      </c>
      <c r="AA2268" s="9">
        <f t="shared" si="327"/>
        <v>0</v>
      </c>
      <c r="AB2268" s="9">
        <v>0</v>
      </c>
      <c r="AC2268" s="9">
        <f t="shared" si="314"/>
        <v>20912.510000000002</v>
      </c>
      <c r="AD2268" s="9">
        <f t="shared" si="315"/>
        <v>0</v>
      </c>
    </row>
    <row r="2269" spans="1:30" x14ac:dyDescent="0.3">
      <c r="A2269" s="8" t="s">
        <v>30</v>
      </c>
      <c r="B2269" s="8" t="s">
        <v>4531</v>
      </c>
      <c r="C2269" s="8">
        <v>1200</v>
      </c>
      <c r="D2269" s="8">
        <v>120000270</v>
      </c>
      <c r="E2269" s="8">
        <v>0</v>
      </c>
      <c r="F2269" s="8" t="s">
        <v>4541</v>
      </c>
      <c r="G2269" s="8" t="s">
        <v>4542</v>
      </c>
      <c r="H2269" s="8" t="s">
        <v>517</v>
      </c>
      <c r="I2269" s="8">
        <v>0</v>
      </c>
      <c r="J2269" s="8">
        <v>9</v>
      </c>
      <c r="K2269" s="8">
        <v>0</v>
      </c>
      <c r="L2269" s="8" t="s">
        <v>197</v>
      </c>
      <c r="M2269" s="8" t="s">
        <v>197</v>
      </c>
      <c r="N2269" s="8" t="s">
        <v>149</v>
      </c>
      <c r="O2269" s="8" t="s">
        <v>38</v>
      </c>
      <c r="P2269" s="9">
        <v>32443.71</v>
      </c>
      <c r="Q2269" s="9">
        <v>0</v>
      </c>
      <c r="R2269" s="9">
        <v>-32443.71</v>
      </c>
      <c r="S2269" s="9">
        <v>0</v>
      </c>
      <c r="T2269" s="9">
        <f t="shared" si="313"/>
        <v>0</v>
      </c>
      <c r="U2269" s="9">
        <v>-11991</v>
      </c>
      <c r="V2269" s="9">
        <v>-1708</v>
      </c>
      <c r="W2269" s="9">
        <v>0</v>
      </c>
      <c r="X2269" s="9">
        <v>-1708</v>
      </c>
      <c r="Y2269" s="9">
        <f t="shared" si="326"/>
        <v>13699</v>
      </c>
      <c r="Z2269" s="9">
        <v>0</v>
      </c>
      <c r="AA2269" s="9">
        <f t="shared" si="327"/>
        <v>0</v>
      </c>
      <c r="AB2269" s="9">
        <v>0</v>
      </c>
      <c r="AC2269" s="9">
        <f t="shared" si="314"/>
        <v>20452.71</v>
      </c>
      <c r="AD2269" s="9">
        <f t="shared" si="315"/>
        <v>0</v>
      </c>
    </row>
    <row r="2270" spans="1:30" x14ac:dyDescent="0.3">
      <c r="A2270" s="8" t="s">
        <v>30</v>
      </c>
      <c r="B2270" s="8" t="s">
        <v>4531</v>
      </c>
      <c r="C2270" s="8">
        <v>1200</v>
      </c>
      <c r="D2270" s="8">
        <v>120000272</v>
      </c>
      <c r="E2270" s="8">
        <v>0</v>
      </c>
      <c r="F2270" s="8" t="s">
        <v>4543</v>
      </c>
      <c r="G2270" s="8" t="s">
        <v>4544</v>
      </c>
      <c r="H2270" s="8" t="s">
        <v>517</v>
      </c>
      <c r="I2270" s="8">
        <v>0</v>
      </c>
      <c r="J2270" s="8">
        <v>9</v>
      </c>
      <c r="K2270" s="8">
        <v>0</v>
      </c>
      <c r="L2270" s="8" t="s">
        <v>197</v>
      </c>
      <c r="M2270" s="8" t="s">
        <v>197</v>
      </c>
      <c r="N2270" s="8" t="s">
        <v>149</v>
      </c>
      <c r="O2270" s="8" t="s">
        <v>38</v>
      </c>
      <c r="P2270" s="9">
        <v>97778.43</v>
      </c>
      <c r="Q2270" s="9">
        <v>0</v>
      </c>
      <c r="R2270" s="9">
        <v>-97778.43</v>
      </c>
      <c r="S2270" s="9">
        <v>0</v>
      </c>
      <c r="T2270" s="9">
        <f t="shared" si="313"/>
        <v>0</v>
      </c>
      <c r="U2270" s="9">
        <v>-36138</v>
      </c>
      <c r="V2270" s="9">
        <v>-5146</v>
      </c>
      <c r="W2270" s="9">
        <v>0</v>
      </c>
      <c r="X2270" s="9">
        <v>-5146</v>
      </c>
      <c r="Y2270" s="9">
        <f t="shared" si="326"/>
        <v>41284</v>
      </c>
      <c r="Z2270" s="9">
        <v>0</v>
      </c>
      <c r="AA2270" s="9">
        <f t="shared" si="327"/>
        <v>0</v>
      </c>
      <c r="AB2270" s="9">
        <v>0</v>
      </c>
      <c r="AC2270" s="9">
        <f t="shared" si="314"/>
        <v>61640.429999999993</v>
      </c>
      <c r="AD2270" s="9">
        <f t="shared" si="315"/>
        <v>0</v>
      </c>
    </row>
    <row r="2271" spans="1:30" x14ac:dyDescent="0.3">
      <c r="A2271" s="8" t="s">
        <v>30</v>
      </c>
      <c r="B2271" s="8" t="s">
        <v>4531</v>
      </c>
      <c r="C2271" s="8">
        <v>1200</v>
      </c>
      <c r="D2271" s="8">
        <v>120000276</v>
      </c>
      <c r="E2271" s="8">
        <v>0</v>
      </c>
      <c r="F2271" s="8" t="s">
        <v>4545</v>
      </c>
      <c r="G2271" s="8" t="s">
        <v>4546</v>
      </c>
      <c r="H2271" s="8" t="s">
        <v>517</v>
      </c>
      <c r="I2271" s="8">
        <v>0</v>
      </c>
      <c r="J2271" s="8">
        <v>9</v>
      </c>
      <c r="K2271" s="8">
        <v>0</v>
      </c>
      <c r="L2271" s="8" t="s">
        <v>197</v>
      </c>
      <c r="M2271" s="8" t="s">
        <v>197</v>
      </c>
      <c r="N2271" s="8" t="s">
        <v>149</v>
      </c>
      <c r="O2271" s="8" t="s">
        <v>38</v>
      </c>
      <c r="P2271" s="9">
        <v>454074.13</v>
      </c>
      <c r="Q2271" s="9">
        <v>0</v>
      </c>
      <c r="R2271" s="9">
        <v>-454074.13</v>
      </c>
      <c r="S2271" s="9">
        <v>0</v>
      </c>
      <c r="T2271" s="9">
        <f t="shared" si="313"/>
        <v>0</v>
      </c>
      <c r="U2271" s="9">
        <v>-167821</v>
      </c>
      <c r="V2271" s="9">
        <v>-23899</v>
      </c>
      <c r="W2271" s="9">
        <v>0</v>
      </c>
      <c r="X2271" s="9">
        <v>-23899</v>
      </c>
      <c r="Y2271" s="9">
        <f t="shared" si="326"/>
        <v>191720</v>
      </c>
      <c r="Z2271" s="9">
        <v>0</v>
      </c>
      <c r="AA2271" s="9">
        <f t="shared" si="327"/>
        <v>0</v>
      </c>
      <c r="AB2271" s="9">
        <v>0</v>
      </c>
      <c r="AC2271" s="9">
        <f t="shared" si="314"/>
        <v>286253.13</v>
      </c>
      <c r="AD2271" s="9">
        <f t="shared" si="315"/>
        <v>0</v>
      </c>
    </row>
    <row r="2272" spans="1:30" x14ac:dyDescent="0.3">
      <c r="A2272" s="8" t="s">
        <v>30</v>
      </c>
      <c r="B2272" s="8" t="s">
        <v>4531</v>
      </c>
      <c r="C2272" s="8">
        <v>1200</v>
      </c>
      <c r="D2272" s="8">
        <v>120000278</v>
      </c>
      <c r="E2272" s="8">
        <v>0</v>
      </c>
      <c r="F2272" s="8" t="s">
        <v>4547</v>
      </c>
      <c r="G2272" s="8" t="s">
        <v>4548</v>
      </c>
      <c r="H2272" s="8" t="s">
        <v>517</v>
      </c>
      <c r="I2272" s="8">
        <v>0</v>
      </c>
      <c r="J2272" s="8">
        <v>9</v>
      </c>
      <c r="K2272" s="8">
        <v>0</v>
      </c>
      <c r="L2272" s="8" t="s">
        <v>197</v>
      </c>
      <c r="M2272" s="8" t="s">
        <v>197</v>
      </c>
      <c r="N2272" s="8" t="s">
        <v>149</v>
      </c>
      <c r="O2272" s="8" t="s">
        <v>38</v>
      </c>
      <c r="P2272" s="9">
        <v>30898.77</v>
      </c>
      <c r="Q2272" s="9">
        <v>0</v>
      </c>
      <c r="R2272" s="9">
        <v>-30898.77</v>
      </c>
      <c r="S2272" s="9">
        <v>0</v>
      </c>
      <c r="T2272" s="9">
        <f t="shared" si="313"/>
        <v>0</v>
      </c>
      <c r="U2272" s="9">
        <v>-11420</v>
      </c>
      <c r="V2272" s="9">
        <v>-1626</v>
      </c>
      <c r="W2272" s="9">
        <v>0</v>
      </c>
      <c r="X2272" s="9">
        <v>-1626</v>
      </c>
      <c r="Y2272" s="9">
        <f t="shared" si="326"/>
        <v>13046</v>
      </c>
      <c r="Z2272" s="9">
        <v>0</v>
      </c>
      <c r="AA2272" s="9">
        <f t="shared" si="327"/>
        <v>0</v>
      </c>
      <c r="AB2272" s="9">
        <v>0</v>
      </c>
      <c r="AC2272" s="9">
        <f t="shared" si="314"/>
        <v>19478.77</v>
      </c>
      <c r="AD2272" s="9">
        <f t="shared" si="315"/>
        <v>0</v>
      </c>
    </row>
    <row r="2273" spans="1:30" x14ac:dyDescent="0.3">
      <c r="A2273" s="8" t="s">
        <v>30</v>
      </c>
      <c r="B2273" s="8" t="s">
        <v>4531</v>
      </c>
      <c r="C2273" s="8">
        <v>1200</v>
      </c>
      <c r="D2273" s="8">
        <v>120000282</v>
      </c>
      <c r="E2273" s="8">
        <v>0</v>
      </c>
      <c r="F2273" s="8" t="s">
        <v>4549</v>
      </c>
      <c r="G2273" s="8" t="s">
        <v>4550</v>
      </c>
      <c r="H2273" s="8" t="s">
        <v>517</v>
      </c>
      <c r="I2273" s="8">
        <v>0</v>
      </c>
      <c r="J2273" s="8">
        <v>9</v>
      </c>
      <c r="K2273" s="8">
        <v>0</v>
      </c>
      <c r="L2273" s="8" t="s">
        <v>197</v>
      </c>
      <c r="M2273" s="8" t="s">
        <v>197</v>
      </c>
      <c r="N2273" s="8" t="s">
        <v>149</v>
      </c>
      <c r="O2273" s="8" t="s">
        <v>38</v>
      </c>
      <c r="P2273" s="9">
        <v>69167.63</v>
      </c>
      <c r="Q2273" s="9">
        <v>0</v>
      </c>
      <c r="R2273" s="9">
        <v>-69167.63</v>
      </c>
      <c r="S2273" s="9">
        <v>0</v>
      </c>
      <c r="T2273" s="9">
        <f t="shared" si="313"/>
        <v>0</v>
      </c>
      <c r="U2273" s="9">
        <v>-25564</v>
      </c>
      <c r="V2273" s="9">
        <v>-3640</v>
      </c>
      <c r="W2273" s="9">
        <v>0</v>
      </c>
      <c r="X2273" s="9">
        <v>-3640</v>
      </c>
      <c r="Y2273" s="9">
        <f t="shared" si="326"/>
        <v>29204</v>
      </c>
      <c r="Z2273" s="9">
        <v>0</v>
      </c>
      <c r="AA2273" s="9">
        <f t="shared" si="327"/>
        <v>0</v>
      </c>
      <c r="AB2273" s="9">
        <v>0</v>
      </c>
      <c r="AC2273" s="9">
        <f t="shared" si="314"/>
        <v>43603.630000000005</v>
      </c>
      <c r="AD2273" s="9">
        <f t="shared" si="315"/>
        <v>0</v>
      </c>
    </row>
    <row r="2274" spans="1:30" x14ac:dyDescent="0.3">
      <c r="A2274" s="8" t="s">
        <v>30</v>
      </c>
      <c r="B2274" s="8" t="s">
        <v>4531</v>
      </c>
      <c r="C2274" s="8">
        <v>1200</v>
      </c>
      <c r="D2274" s="8">
        <v>120000285</v>
      </c>
      <c r="E2274" s="8">
        <v>0</v>
      </c>
      <c r="F2274" s="8" t="s">
        <v>4551</v>
      </c>
      <c r="G2274" s="8" t="s">
        <v>4552</v>
      </c>
      <c r="H2274" s="8" t="s">
        <v>517</v>
      </c>
      <c r="I2274" s="8">
        <v>0</v>
      </c>
      <c r="J2274" s="8">
        <v>9</v>
      </c>
      <c r="K2274" s="8">
        <v>0</v>
      </c>
      <c r="L2274" s="8" t="s">
        <v>197</v>
      </c>
      <c r="M2274" s="8" t="s">
        <v>197</v>
      </c>
      <c r="N2274" s="8" t="s">
        <v>149</v>
      </c>
      <c r="O2274" s="8" t="s">
        <v>38</v>
      </c>
      <c r="P2274" s="9">
        <v>120981.99</v>
      </c>
      <c r="Q2274" s="9">
        <v>0</v>
      </c>
      <c r="R2274" s="9">
        <v>-120981.99</v>
      </c>
      <c r="S2274" s="9">
        <v>0</v>
      </c>
      <c r="T2274" s="9">
        <f t="shared" si="313"/>
        <v>0</v>
      </c>
      <c r="U2274" s="9">
        <v>-44713</v>
      </c>
      <c r="V2274" s="9">
        <v>-6368</v>
      </c>
      <c r="W2274" s="9">
        <v>0</v>
      </c>
      <c r="X2274" s="9">
        <v>-6368</v>
      </c>
      <c r="Y2274" s="9">
        <f t="shared" si="326"/>
        <v>51081</v>
      </c>
      <c r="Z2274" s="9">
        <v>0</v>
      </c>
      <c r="AA2274" s="9">
        <f t="shared" si="327"/>
        <v>0</v>
      </c>
      <c r="AB2274" s="9">
        <v>0</v>
      </c>
      <c r="AC2274" s="9">
        <f t="shared" si="314"/>
        <v>76268.990000000005</v>
      </c>
      <c r="AD2274" s="9">
        <f t="shared" si="315"/>
        <v>0</v>
      </c>
    </row>
    <row r="2275" spans="1:30" x14ac:dyDescent="0.3">
      <c r="A2275" s="8" t="s">
        <v>30</v>
      </c>
      <c r="B2275" s="8" t="s">
        <v>4531</v>
      </c>
      <c r="C2275" s="8">
        <v>1200</v>
      </c>
      <c r="D2275" s="8">
        <v>120000286</v>
      </c>
      <c r="E2275" s="8">
        <v>0</v>
      </c>
      <c r="F2275" s="8" t="s">
        <v>4553</v>
      </c>
      <c r="G2275" s="8" t="s">
        <v>4554</v>
      </c>
      <c r="H2275" s="8" t="s">
        <v>517</v>
      </c>
      <c r="I2275" s="8">
        <v>0</v>
      </c>
      <c r="J2275" s="8">
        <v>9</v>
      </c>
      <c r="K2275" s="8">
        <v>0</v>
      </c>
      <c r="L2275" s="8" t="s">
        <v>197</v>
      </c>
      <c r="M2275" s="8" t="s">
        <v>197</v>
      </c>
      <c r="N2275" s="8" t="s">
        <v>149</v>
      </c>
      <c r="O2275" s="8" t="s">
        <v>38</v>
      </c>
      <c r="P2275" s="9">
        <v>68854.05</v>
      </c>
      <c r="Q2275" s="9">
        <v>0</v>
      </c>
      <c r="R2275" s="9">
        <v>-68854.05</v>
      </c>
      <c r="S2275" s="9">
        <v>0</v>
      </c>
      <c r="T2275" s="9">
        <f t="shared" si="313"/>
        <v>0</v>
      </c>
      <c r="U2275" s="9">
        <v>-25448</v>
      </c>
      <c r="V2275" s="9">
        <v>-3624</v>
      </c>
      <c r="W2275" s="9">
        <v>0</v>
      </c>
      <c r="X2275" s="9">
        <v>-3624</v>
      </c>
      <c r="Y2275" s="9">
        <f t="shared" si="326"/>
        <v>29072</v>
      </c>
      <c r="Z2275" s="9">
        <v>0</v>
      </c>
      <c r="AA2275" s="9">
        <f t="shared" si="327"/>
        <v>0</v>
      </c>
      <c r="AB2275" s="9">
        <v>0</v>
      </c>
      <c r="AC2275" s="9">
        <f t="shared" si="314"/>
        <v>43406.05</v>
      </c>
      <c r="AD2275" s="9">
        <f t="shared" si="315"/>
        <v>0</v>
      </c>
    </row>
    <row r="2276" spans="1:30" x14ac:dyDescent="0.3">
      <c r="A2276" s="8" t="s">
        <v>30</v>
      </c>
      <c r="B2276" s="8" t="s">
        <v>4531</v>
      </c>
      <c r="C2276" s="8">
        <v>1200</v>
      </c>
      <c r="D2276" s="8">
        <v>120000288</v>
      </c>
      <c r="E2276" s="8">
        <v>0</v>
      </c>
      <c r="F2276" s="8" t="s">
        <v>4555</v>
      </c>
      <c r="G2276" s="8" t="s">
        <v>4556</v>
      </c>
      <c r="H2276" s="8" t="s">
        <v>517</v>
      </c>
      <c r="I2276" s="8">
        <v>0</v>
      </c>
      <c r="J2276" s="8">
        <v>9</v>
      </c>
      <c r="K2276" s="8">
        <v>0</v>
      </c>
      <c r="L2276" s="8" t="s">
        <v>197</v>
      </c>
      <c r="M2276" s="8" t="s">
        <v>197</v>
      </c>
      <c r="N2276" s="8" t="s">
        <v>149</v>
      </c>
      <c r="O2276" s="8" t="s">
        <v>38</v>
      </c>
      <c r="P2276" s="9">
        <v>102244.41</v>
      </c>
      <c r="Q2276" s="9">
        <v>0</v>
      </c>
      <c r="R2276" s="9">
        <v>-102244.41</v>
      </c>
      <c r="S2276" s="9">
        <v>0</v>
      </c>
      <c r="T2276" s="9">
        <f t="shared" si="313"/>
        <v>0</v>
      </c>
      <c r="U2276" s="9">
        <v>-37788</v>
      </c>
      <c r="V2276" s="9">
        <v>-5381</v>
      </c>
      <c r="W2276" s="9">
        <v>0</v>
      </c>
      <c r="X2276" s="9">
        <v>-5381</v>
      </c>
      <c r="Y2276" s="9">
        <f t="shared" si="326"/>
        <v>43169</v>
      </c>
      <c r="Z2276" s="9">
        <v>0</v>
      </c>
      <c r="AA2276" s="9">
        <f t="shared" si="327"/>
        <v>0</v>
      </c>
      <c r="AB2276" s="9">
        <v>0</v>
      </c>
      <c r="AC2276" s="9">
        <f t="shared" si="314"/>
        <v>64456.41</v>
      </c>
      <c r="AD2276" s="9">
        <f t="shared" si="315"/>
        <v>0</v>
      </c>
    </row>
    <row r="2277" spans="1:30" x14ac:dyDescent="0.3">
      <c r="A2277" s="8" t="s">
        <v>30</v>
      </c>
      <c r="B2277" s="8" t="s">
        <v>4531</v>
      </c>
      <c r="C2277" s="8">
        <v>1200</v>
      </c>
      <c r="D2277" s="8">
        <v>120000291</v>
      </c>
      <c r="E2277" s="8">
        <v>0</v>
      </c>
      <c r="F2277" s="8" t="s">
        <v>4557</v>
      </c>
      <c r="G2277" s="8" t="s">
        <v>4558</v>
      </c>
      <c r="H2277" s="8" t="s">
        <v>517</v>
      </c>
      <c r="I2277" s="8">
        <v>0</v>
      </c>
      <c r="J2277" s="8">
        <v>9</v>
      </c>
      <c r="K2277" s="8">
        <v>0</v>
      </c>
      <c r="L2277" s="8" t="s">
        <v>197</v>
      </c>
      <c r="M2277" s="8" t="s">
        <v>197</v>
      </c>
      <c r="N2277" s="8" t="s">
        <v>149</v>
      </c>
      <c r="O2277" s="8" t="s">
        <v>38</v>
      </c>
      <c r="P2277" s="9">
        <v>47699.97</v>
      </c>
      <c r="Q2277" s="9">
        <v>0</v>
      </c>
      <c r="R2277" s="9">
        <v>-47699.97</v>
      </c>
      <c r="S2277" s="9">
        <v>0</v>
      </c>
      <c r="T2277" s="9">
        <f t="shared" si="313"/>
        <v>0</v>
      </c>
      <c r="U2277" s="9">
        <v>-17629</v>
      </c>
      <c r="V2277" s="9">
        <v>-2511</v>
      </c>
      <c r="W2277" s="9">
        <v>0</v>
      </c>
      <c r="X2277" s="9">
        <v>-2511</v>
      </c>
      <c r="Y2277" s="9">
        <f t="shared" si="326"/>
        <v>20140</v>
      </c>
      <c r="Z2277" s="9">
        <v>0</v>
      </c>
      <c r="AA2277" s="9">
        <f t="shared" si="327"/>
        <v>0</v>
      </c>
      <c r="AB2277" s="9">
        <v>0</v>
      </c>
      <c r="AC2277" s="9">
        <f t="shared" si="314"/>
        <v>30070.97</v>
      </c>
      <c r="AD2277" s="9">
        <f t="shared" si="315"/>
        <v>0</v>
      </c>
    </row>
    <row r="2278" spans="1:30" x14ac:dyDescent="0.3">
      <c r="A2278" s="8" t="s">
        <v>30</v>
      </c>
      <c r="B2278" s="8" t="s">
        <v>4531</v>
      </c>
      <c r="C2278" s="8">
        <v>1200</v>
      </c>
      <c r="D2278" s="8">
        <v>120000294</v>
      </c>
      <c r="E2278" s="8">
        <v>0</v>
      </c>
      <c r="F2278" s="8" t="s">
        <v>4559</v>
      </c>
      <c r="G2278" s="8" t="s">
        <v>4560</v>
      </c>
      <c r="H2278" s="8" t="s">
        <v>517</v>
      </c>
      <c r="I2278" s="8">
        <v>0</v>
      </c>
      <c r="J2278" s="8">
        <v>9</v>
      </c>
      <c r="K2278" s="8">
        <v>0</v>
      </c>
      <c r="L2278" s="8" t="s">
        <v>197</v>
      </c>
      <c r="M2278" s="8" t="s">
        <v>197</v>
      </c>
      <c r="N2278" s="8" t="s">
        <v>149</v>
      </c>
      <c r="O2278" s="8" t="s">
        <v>38</v>
      </c>
      <c r="P2278" s="9">
        <v>43243.02</v>
      </c>
      <c r="Q2278" s="9">
        <v>0</v>
      </c>
      <c r="R2278" s="9">
        <v>-43243.02</v>
      </c>
      <c r="S2278" s="9">
        <v>0</v>
      </c>
      <c r="T2278" s="9">
        <f t="shared" si="313"/>
        <v>0</v>
      </c>
      <c r="U2278" s="9">
        <v>-15982</v>
      </c>
      <c r="V2278" s="9">
        <v>-2276</v>
      </c>
      <c r="W2278" s="9">
        <v>0</v>
      </c>
      <c r="X2278" s="9">
        <v>-2276</v>
      </c>
      <c r="Y2278" s="9">
        <f t="shared" si="326"/>
        <v>18258</v>
      </c>
      <c r="Z2278" s="9">
        <v>0</v>
      </c>
      <c r="AA2278" s="9">
        <f t="shared" si="327"/>
        <v>0</v>
      </c>
      <c r="AB2278" s="9">
        <v>0</v>
      </c>
      <c r="AC2278" s="9">
        <f t="shared" si="314"/>
        <v>27261.019999999997</v>
      </c>
      <c r="AD2278" s="9">
        <f t="shared" si="315"/>
        <v>0</v>
      </c>
    </row>
    <row r="2279" spans="1:30" x14ac:dyDescent="0.3">
      <c r="A2279" s="8" t="s">
        <v>30</v>
      </c>
      <c r="B2279" s="8" t="s">
        <v>4531</v>
      </c>
      <c r="C2279" s="8">
        <v>1200</v>
      </c>
      <c r="D2279" s="8">
        <v>120000295</v>
      </c>
      <c r="E2279" s="8">
        <v>0</v>
      </c>
      <c r="F2279" s="8" t="s">
        <v>4561</v>
      </c>
      <c r="G2279" s="8" t="s">
        <v>4562</v>
      </c>
      <c r="H2279" s="8" t="s">
        <v>517</v>
      </c>
      <c r="I2279" s="8">
        <v>0</v>
      </c>
      <c r="J2279" s="8">
        <v>9</v>
      </c>
      <c r="K2279" s="8">
        <v>0</v>
      </c>
      <c r="L2279" s="8" t="s">
        <v>344</v>
      </c>
      <c r="M2279" s="8" t="s">
        <v>1565</v>
      </c>
      <c r="N2279" s="8" t="s">
        <v>149</v>
      </c>
      <c r="O2279" s="8" t="s">
        <v>38</v>
      </c>
      <c r="P2279" s="9">
        <v>105855.73</v>
      </c>
      <c r="Q2279" s="9">
        <v>0</v>
      </c>
      <c r="R2279" s="9">
        <v>-105855.73</v>
      </c>
      <c r="S2279" s="9">
        <v>0</v>
      </c>
      <c r="T2279" s="9">
        <f t="shared" si="313"/>
        <v>0</v>
      </c>
      <c r="U2279" s="9">
        <v>-39093</v>
      </c>
      <c r="V2279" s="9">
        <v>-5571</v>
      </c>
      <c r="W2279" s="9">
        <v>0</v>
      </c>
      <c r="X2279" s="9">
        <v>-5571</v>
      </c>
      <c r="Y2279" s="9">
        <f t="shared" si="326"/>
        <v>44664</v>
      </c>
      <c r="Z2279" s="9">
        <v>0</v>
      </c>
      <c r="AA2279" s="9">
        <f t="shared" si="327"/>
        <v>0</v>
      </c>
      <c r="AB2279" s="9">
        <v>0</v>
      </c>
      <c r="AC2279" s="9">
        <f t="shared" si="314"/>
        <v>66762.73</v>
      </c>
      <c r="AD2279" s="9">
        <f t="shared" si="315"/>
        <v>0</v>
      </c>
    </row>
    <row r="2280" spans="1:30" x14ac:dyDescent="0.3">
      <c r="A2280" s="8" t="s">
        <v>30</v>
      </c>
      <c r="B2280" s="8" t="s">
        <v>4531</v>
      </c>
      <c r="C2280" s="8">
        <v>1200</v>
      </c>
      <c r="D2280" s="8">
        <v>120000296</v>
      </c>
      <c r="E2280" s="8">
        <v>0</v>
      </c>
      <c r="F2280" s="8" t="s">
        <v>4563</v>
      </c>
      <c r="G2280" s="8" t="s">
        <v>4564</v>
      </c>
      <c r="H2280" s="8" t="s">
        <v>517</v>
      </c>
      <c r="I2280" s="8">
        <v>0</v>
      </c>
      <c r="J2280" s="8">
        <v>9</v>
      </c>
      <c r="K2280" s="8">
        <v>0</v>
      </c>
      <c r="L2280" s="8" t="s">
        <v>344</v>
      </c>
      <c r="M2280" s="8" t="s">
        <v>972</v>
      </c>
      <c r="N2280" s="8" t="s">
        <v>149</v>
      </c>
      <c r="O2280" s="8" t="s">
        <v>38</v>
      </c>
      <c r="P2280" s="9">
        <v>63705.97</v>
      </c>
      <c r="Q2280" s="9">
        <v>0</v>
      </c>
      <c r="R2280" s="9">
        <v>-63705.97</v>
      </c>
      <c r="S2280" s="9">
        <v>0</v>
      </c>
      <c r="T2280" s="9">
        <f t="shared" si="313"/>
        <v>0</v>
      </c>
      <c r="U2280" s="9">
        <v>-23232</v>
      </c>
      <c r="V2280" s="9">
        <v>-3353</v>
      </c>
      <c r="W2280" s="9">
        <v>0</v>
      </c>
      <c r="X2280" s="9">
        <v>-3353</v>
      </c>
      <c r="Y2280" s="9">
        <f t="shared" si="326"/>
        <v>26585</v>
      </c>
      <c r="Z2280" s="9">
        <v>0</v>
      </c>
      <c r="AA2280" s="9">
        <f t="shared" si="327"/>
        <v>0</v>
      </c>
      <c r="AB2280" s="9">
        <v>0</v>
      </c>
      <c r="AC2280" s="9">
        <f t="shared" si="314"/>
        <v>40473.97</v>
      </c>
      <c r="AD2280" s="9">
        <f t="shared" si="315"/>
        <v>0</v>
      </c>
    </row>
    <row r="2281" spans="1:30" x14ac:dyDescent="0.3">
      <c r="A2281" s="8" t="s">
        <v>30</v>
      </c>
      <c r="B2281" s="8" t="s">
        <v>4531</v>
      </c>
      <c r="C2281" s="8">
        <v>1200</v>
      </c>
      <c r="D2281" s="8">
        <v>120000303</v>
      </c>
      <c r="E2281" s="8">
        <v>0</v>
      </c>
      <c r="F2281" s="8" t="s">
        <v>4565</v>
      </c>
      <c r="G2281" s="8" t="s">
        <v>4566</v>
      </c>
      <c r="H2281" s="8" t="s">
        <v>517</v>
      </c>
      <c r="I2281" s="8">
        <v>0</v>
      </c>
      <c r="J2281" s="8">
        <v>9</v>
      </c>
      <c r="K2281" s="8">
        <v>0</v>
      </c>
      <c r="L2281" s="8" t="s">
        <v>344</v>
      </c>
      <c r="M2281" s="8" t="s">
        <v>476</v>
      </c>
      <c r="N2281" s="8" t="s">
        <v>149</v>
      </c>
      <c r="O2281" s="8" t="s">
        <v>38</v>
      </c>
      <c r="P2281" s="9">
        <v>9798.26</v>
      </c>
      <c r="Q2281" s="9">
        <v>0</v>
      </c>
      <c r="R2281" s="9">
        <v>-9798.26</v>
      </c>
      <c r="S2281" s="9">
        <v>0</v>
      </c>
      <c r="T2281" s="9">
        <f t="shared" si="313"/>
        <v>0</v>
      </c>
      <c r="U2281" s="9">
        <v>-3711</v>
      </c>
      <c r="V2281" s="9">
        <v>-516</v>
      </c>
      <c r="W2281" s="9">
        <v>0</v>
      </c>
      <c r="X2281" s="9">
        <v>-516</v>
      </c>
      <c r="Y2281" s="9">
        <f t="shared" si="326"/>
        <v>4227</v>
      </c>
      <c r="Z2281" s="9">
        <v>0</v>
      </c>
      <c r="AA2281" s="9">
        <f t="shared" si="327"/>
        <v>0</v>
      </c>
      <c r="AB2281" s="9">
        <v>0</v>
      </c>
      <c r="AC2281" s="9">
        <f t="shared" si="314"/>
        <v>6087.26</v>
      </c>
      <c r="AD2281" s="9">
        <f t="shared" si="315"/>
        <v>0</v>
      </c>
    </row>
    <row r="2282" spans="1:30" x14ac:dyDescent="0.3">
      <c r="A2282" s="8" t="s">
        <v>30</v>
      </c>
      <c r="B2282" s="8" t="s">
        <v>4531</v>
      </c>
      <c r="C2282" s="8">
        <v>1200</v>
      </c>
      <c r="D2282" s="8">
        <v>120000304</v>
      </c>
      <c r="E2282" s="8">
        <v>0</v>
      </c>
      <c r="F2282" s="8" t="s">
        <v>4567</v>
      </c>
      <c r="G2282" s="8" t="s">
        <v>4568</v>
      </c>
      <c r="H2282" s="8" t="s">
        <v>517</v>
      </c>
      <c r="I2282" s="8">
        <v>0</v>
      </c>
      <c r="J2282" s="8">
        <v>9</v>
      </c>
      <c r="K2282" s="8">
        <v>0</v>
      </c>
      <c r="L2282" s="8" t="s">
        <v>344</v>
      </c>
      <c r="M2282" s="8" t="s">
        <v>1565</v>
      </c>
      <c r="N2282" s="8" t="s">
        <v>149</v>
      </c>
      <c r="O2282" s="8" t="s">
        <v>38</v>
      </c>
      <c r="P2282" s="9">
        <v>57031.42</v>
      </c>
      <c r="Q2282" s="9">
        <v>0</v>
      </c>
      <c r="R2282" s="9">
        <v>-57031.42</v>
      </c>
      <c r="S2282" s="9">
        <v>0</v>
      </c>
      <c r="T2282" s="9">
        <f t="shared" si="313"/>
        <v>0</v>
      </c>
      <c r="U2282" s="9">
        <v>-21062</v>
      </c>
      <c r="V2282" s="9">
        <v>-3002</v>
      </c>
      <c r="W2282" s="9">
        <v>0</v>
      </c>
      <c r="X2282" s="9">
        <v>-3002</v>
      </c>
      <c r="Y2282" s="9">
        <f t="shared" si="326"/>
        <v>24064</v>
      </c>
      <c r="Z2282" s="9">
        <v>0</v>
      </c>
      <c r="AA2282" s="9">
        <f t="shared" si="327"/>
        <v>0</v>
      </c>
      <c r="AB2282" s="9">
        <v>0</v>
      </c>
      <c r="AC2282" s="9">
        <f t="shared" si="314"/>
        <v>35969.42</v>
      </c>
      <c r="AD2282" s="9">
        <f t="shared" si="315"/>
        <v>0</v>
      </c>
    </row>
    <row r="2283" spans="1:30" x14ac:dyDescent="0.3">
      <c r="A2283" s="8" t="s">
        <v>30</v>
      </c>
      <c r="B2283" s="8" t="s">
        <v>4531</v>
      </c>
      <c r="C2283" s="8">
        <v>1200</v>
      </c>
      <c r="D2283" s="8">
        <v>120000312</v>
      </c>
      <c r="E2283" s="8">
        <v>0</v>
      </c>
      <c r="F2283" s="8" t="s">
        <v>4569</v>
      </c>
      <c r="G2283" s="8" t="s">
        <v>4570</v>
      </c>
      <c r="H2283" s="8" t="s">
        <v>517</v>
      </c>
      <c r="I2283" s="8">
        <v>0</v>
      </c>
      <c r="J2283" s="8">
        <v>9</v>
      </c>
      <c r="K2283" s="8">
        <v>0</v>
      </c>
      <c r="L2283" s="8" t="s">
        <v>553</v>
      </c>
      <c r="M2283" s="8" t="s">
        <v>2791</v>
      </c>
      <c r="N2283" s="8" t="s">
        <v>149</v>
      </c>
      <c r="O2283" s="8" t="s">
        <v>38</v>
      </c>
      <c r="P2283" s="9">
        <v>29781.94</v>
      </c>
      <c r="Q2283" s="9">
        <v>0</v>
      </c>
      <c r="R2283" s="9">
        <v>-29781.94</v>
      </c>
      <c r="S2283" s="9">
        <v>0</v>
      </c>
      <c r="T2283" s="9">
        <f t="shared" si="313"/>
        <v>0</v>
      </c>
      <c r="U2283" s="9">
        <v>-10836</v>
      </c>
      <c r="V2283" s="9">
        <v>-1567</v>
      </c>
      <c r="W2283" s="9">
        <v>0</v>
      </c>
      <c r="X2283" s="9">
        <v>-1567</v>
      </c>
      <c r="Y2283" s="9">
        <f t="shared" si="326"/>
        <v>12403</v>
      </c>
      <c r="Z2283" s="9">
        <v>0</v>
      </c>
      <c r="AA2283" s="9">
        <f t="shared" si="327"/>
        <v>0</v>
      </c>
      <c r="AB2283" s="9">
        <v>0</v>
      </c>
      <c r="AC2283" s="9">
        <f t="shared" si="314"/>
        <v>18945.939999999999</v>
      </c>
      <c r="AD2283" s="9">
        <f t="shared" si="315"/>
        <v>0</v>
      </c>
    </row>
    <row r="2284" spans="1:30" x14ac:dyDescent="0.3">
      <c r="A2284" s="8" t="s">
        <v>30</v>
      </c>
      <c r="B2284" s="8" t="s">
        <v>4531</v>
      </c>
      <c r="C2284" s="8">
        <v>1200</v>
      </c>
      <c r="D2284" s="8">
        <v>120000313</v>
      </c>
      <c r="E2284" s="8">
        <v>0</v>
      </c>
      <c r="F2284" s="8" t="s">
        <v>4571</v>
      </c>
      <c r="G2284" s="8" t="s">
        <v>4572</v>
      </c>
      <c r="H2284" s="8" t="s">
        <v>517</v>
      </c>
      <c r="I2284" s="8">
        <v>0</v>
      </c>
      <c r="J2284" s="8">
        <v>9</v>
      </c>
      <c r="K2284" s="8">
        <v>0</v>
      </c>
      <c r="L2284" s="8" t="s">
        <v>553</v>
      </c>
      <c r="M2284" s="8" t="s">
        <v>2791</v>
      </c>
      <c r="N2284" s="8" t="s">
        <v>149</v>
      </c>
      <c r="O2284" s="8" t="s">
        <v>38</v>
      </c>
      <c r="P2284" s="9">
        <v>63778.43</v>
      </c>
      <c r="Q2284" s="9">
        <v>0</v>
      </c>
      <c r="R2284" s="9">
        <v>-63778.43</v>
      </c>
      <c r="S2284" s="9">
        <v>0</v>
      </c>
      <c r="T2284" s="9">
        <f t="shared" si="313"/>
        <v>0</v>
      </c>
      <c r="U2284" s="9">
        <v>-23202</v>
      </c>
      <c r="V2284" s="9">
        <v>-3357</v>
      </c>
      <c r="W2284" s="9">
        <v>0</v>
      </c>
      <c r="X2284" s="9">
        <v>-3357</v>
      </c>
      <c r="Y2284" s="9">
        <f t="shared" si="326"/>
        <v>26559</v>
      </c>
      <c r="Z2284" s="9">
        <v>0</v>
      </c>
      <c r="AA2284" s="9">
        <f t="shared" si="327"/>
        <v>0</v>
      </c>
      <c r="AB2284" s="9">
        <v>0</v>
      </c>
      <c r="AC2284" s="9">
        <f t="shared" si="314"/>
        <v>40576.43</v>
      </c>
      <c r="AD2284" s="9">
        <f t="shared" si="315"/>
        <v>0</v>
      </c>
    </row>
    <row r="2285" spans="1:30" x14ac:dyDescent="0.3">
      <c r="A2285" s="8" t="s">
        <v>30</v>
      </c>
      <c r="B2285" s="8" t="s">
        <v>4531</v>
      </c>
      <c r="C2285" s="8">
        <v>1200</v>
      </c>
      <c r="D2285" s="8">
        <v>120000318</v>
      </c>
      <c r="E2285" s="8">
        <v>0</v>
      </c>
      <c r="F2285" s="8" t="s">
        <v>4573</v>
      </c>
      <c r="G2285" s="8" t="s">
        <v>4574</v>
      </c>
      <c r="H2285" s="8" t="s">
        <v>517</v>
      </c>
      <c r="I2285" s="8">
        <v>0</v>
      </c>
      <c r="J2285" s="8">
        <v>9</v>
      </c>
      <c r="K2285" s="8">
        <v>0</v>
      </c>
      <c r="L2285" s="8" t="s">
        <v>553</v>
      </c>
      <c r="M2285" s="8" t="s">
        <v>4575</v>
      </c>
      <c r="N2285" s="8" t="s">
        <v>149</v>
      </c>
      <c r="O2285" s="8" t="s">
        <v>38</v>
      </c>
      <c r="P2285" s="9">
        <v>70399.789999999994</v>
      </c>
      <c r="Q2285" s="9">
        <v>0</v>
      </c>
      <c r="R2285" s="9">
        <v>-70399.789999999994</v>
      </c>
      <c r="S2285" s="9">
        <v>0</v>
      </c>
      <c r="T2285" s="9">
        <f t="shared" si="313"/>
        <v>0</v>
      </c>
      <c r="U2285" s="9">
        <v>-25001</v>
      </c>
      <c r="V2285" s="9">
        <v>-3705</v>
      </c>
      <c r="W2285" s="9">
        <v>0</v>
      </c>
      <c r="X2285" s="9">
        <v>-3705</v>
      </c>
      <c r="Y2285" s="9">
        <f t="shared" si="326"/>
        <v>28706</v>
      </c>
      <c r="Z2285" s="9">
        <v>0</v>
      </c>
      <c r="AA2285" s="9">
        <f t="shared" si="327"/>
        <v>0</v>
      </c>
      <c r="AB2285" s="9">
        <v>0</v>
      </c>
      <c r="AC2285" s="9">
        <f t="shared" si="314"/>
        <v>45398.789999999994</v>
      </c>
      <c r="AD2285" s="9">
        <f t="shared" si="315"/>
        <v>0</v>
      </c>
    </row>
    <row r="2286" spans="1:30" x14ac:dyDescent="0.3">
      <c r="A2286" s="8" t="s">
        <v>30</v>
      </c>
      <c r="B2286" s="8" t="s">
        <v>4531</v>
      </c>
      <c r="C2286" s="8">
        <v>1200</v>
      </c>
      <c r="D2286" s="8">
        <v>120000319</v>
      </c>
      <c r="E2286" s="8">
        <v>0</v>
      </c>
      <c r="F2286" s="8" t="s">
        <v>4576</v>
      </c>
      <c r="G2286" s="8" t="s">
        <v>4577</v>
      </c>
      <c r="H2286" s="8" t="s">
        <v>517</v>
      </c>
      <c r="I2286" s="8">
        <v>0</v>
      </c>
      <c r="J2286" s="8">
        <v>9</v>
      </c>
      <c r="K2286" s="8">
        <v>0</v>
      </c>
      <c r="L2286" s="8" t="s">
        <v>553</v>
      </c>
      <c r="M2286" s="8" t="s">
        <v>4578</v>
      </c>
      <c r="N2286" s="8" t="s">
        <v>149</v>
      </c>
      <c r="O2286" s="8" t="s">
        <v>38</v>
      </c>
      <c r="P2286" s="9">
        <v>32795.85</v>
      </c>
      <c r="Q2286" s="9">
        <v>0</v>
      </c>
      <c r="R2286" s="9">
        <v>-32795.85</v>
      </c>
      <c r="S2286" s="9">
        <v>0</v>
      </c>
      <c r="T2286" s="9">
        <f t="shared" si="313"/>
        <v>0</v>
      </c>
      <c r="U2286" s="9">
        <v>-11676</v>
      </c>
      <c r="V2286" s="9">
        <v>-1726</v>
      </c>
      <c r="W2286" s="9">
        <v>0</v>
      </c>
      <c r="X2286" s="9">
        <v>-1726</v>
      </c>
      <c r="Y2286" s="9">
        <f t="shared" si="326"/>
        <v>13402</v>
      </c>
      <c r="Z2286" s="9">
        <v>0</v>
      </c>
      <c r="AA2286" s="9">
        <f t="shared" si="327"/>
        <v>0</v>
      </c>
      <c r="AB2286" s="9">
        <v>0</v>
      </c>
      <c r="AC2286" s="9">
        <f t="shared" si="314"/>
        <v>21119.85</v>
      </c>
      <c r="AD2286" s="9">
        <f t="shared" si="315"/>
        <v>0</v>
      </c>
    </row>
    <row r="2287" spans="1:30" x14ac:dyDescent="0.3">
      <c r="A2287" s="8" t="s">
        <v>30</v>
      </c>
      <c r="B2287" s="8" t="s">
        <v>4531</v>
      </c>
      <c r="C2287" s="8">
        <v>1200</v>
      </c>
      <c r="D2287" s="8">
        <v>120000320</v>
      </c>
      <c r="E2287" s="8">
        <v>0</v>
      </c>
      <c r="F2287" s="8" t="s">
        <v>4579</v>
      </c>
      <c r="G2287" s="8" t="s">
        <v>4580</v>
      </c>
      <c r="H2287" s="8" t="s">
        <v>517</v>
      </c>
      <c r="I2287" s="8">
        <v>0</v>
      </c>
      <c r="J2287" s="8">
        <v>9</v>
      </c>
      <c r="K2287" s="8">
        <v>0</v>
      </c>
      <c r="L2287" s="8" t="s">
        <v>553</v>
      </c>
      <c r="M2287" s="8" t="s">
        <v>4581</v>
      </c>
      <c r="N2287" s="8" t="s">
        <v>149</v>
      </c>
      <c r="O2287" s="8" t="s">
        <v>38</v>
      </c>
      <c r="P2287" s="9">
        <v>92495.4</v>
      </c>
      <c r="Q2287" s="9">
        <v>0</v>
      </c>
      <c r="R2287" s="9">
        <v>-92495.4</v>
      </c>
      <c r="S2287" s="9">
        <v>0</v>
      </c>
      <c r="T2287" s="9">
        <f t="shared" si="313"/>
        <v>0</v>
      </c>
      <c r="U2287" s="9">
        <v>-32954</v>
      </c>
      <c r="V2287" s="9">
        <v>-4868</v>
      </c>
      <c r="W2287" s="9">
        <v>0</v>
      </c>
      <c r="X2287" s="9">
        <v>-4868</v>
      </c>
      <c r="Y2287" s="9">
        <f t="shared" si="326"/>
        <v>37822</v>
      </c>
      <c r="Z2287" s="9">
        <v>0</v>
      </c>
      <c r="AA2287" s="9">
        <f t="shared" si="327"/>
        <v>0</v>
      </c>
      <c r="AB2287" s="9">
        <v>0</v>
      </c>
      <c r="AC2287" s="9">
        <f t="shared" si="314"/>
        <v>59541.399999999994</v>
      </c>
      <c r="AD2287" s="9">
        <f t="shared" si="315"/>
        <v>0</v>
      </c>
    </row>
    <row r="2288" spans="1:30" x14ac:dyDescent="0.3">
      <c r="A2288" s="8" t="s">
        <v>30</v>
      </c>
      <c r="B2288" s="8" t="s">
        <v>4531</v>
      </c>
      <c r="C2288" s="8">
        <v>1200</v>
      </c>
      <c r="D2288" s="8">
        <v>120000321</v>
      </c>
      <c r="E2288" s="8">
        <v>0</v>
      </c>
      <c r="F2288" s="8" t="s">
        <v>4582</v>
      </c>
      <c r="G2288" s="8" t="s">
        <v>4583</v>
      </c>
      <c r="H2288" s="8" t="s">
        <v>517</v>
      </c>
      <c r="I2288" s="8">
        <v>0</v>
      </c>
      <c r="J2288" s="8">
        <v>9</v>
      </c>
      <c r="K2288" s="8">
        <v>0</v>
      </c>
      <c r="L2288" s="8" t="s">
        <v>553</v>
      </c>
      <c r="M2288" s="8" t="s">
        <v>4584</v>
      </c>
      <c r="N2288" s="8" t="s">
        <v>149</v>
      </c>
      <c r="O2288" s="8" t="s">
        <v>38</v>
      </c>
      <c r="P2288" s="9">
        <v>26414.55</v>
      </c>
      <c r="Q2288" s="9">
        <v>0</v>
      </c>
      <c r="R2288" s="9">
        <v>-26414.55</v>
      </c>
      <c r="S2288" s="9">
        <v>0</v>
      </c>
      <c r="T2288" s="9">
        <f t="shared" si="313"/>
        <v>0</v>
      </c>
      <c r="U2288" s="9">
        <v>-9395</v>
      </c>
      <c r="V2288" s="9">
        <v>-1390</v>
      </c>
      <c r="W2288" s="9">
        <v>0</v>
      </c>
      <c r="X2288" s="9">
        <v>-1390</v>
      </c>
      <c r="Y2288" s="9">
        <f t="shared" si="326"/>
        <v>10785</v>
      </c>
      <c r="Z2288" s="9">
        <v>0</v>
      </c>
      <c r="AA2288" s="9">
        <f t="shared" si="327"/>
        <v>0</v>
      </c>
      <c r="AB2288" s="9">
        <v>0</v>
      </c>
      <c r="AC2288" s="9">
        <f t="shared" si="314"/>
        <v>17019.55</v>
      </c>
      <c r="AD2288" s="9">
        <f t="shared" si="315"/>
        <v>0</v>
      </c>
    </row>
    <row r="2289" spans="1:30" x14ac:dyDescent="0.3">
      <c r="A2289" s="8" t="s">
        <v>30</v>
      </c>
      <c r="B2289" s="8" t="s">
        <v>4531</v>
      </c>
      <c r="C2289" s="8">
        <v>1200</v>
      </c>
      <c r="D2289" s="8">
        <v>120000322</v>
      </c>
      <c r="E2289" s="8">
        <v>0</v>
      </c>
      <c r="F2289" s="8" t="s">
        <v>4585</v>
      </c>
      <c r="G2289" s="8" t="s">
        <v>4586</v>
      </c>
      <c r="H2289" s="8" t="s">
        <v>517</v>
      </c>
      <c r="I2289" s="8">
        <v>0</v>
      </c>
      <c r="J2289" s="8">
        <v>9</v>
      </c>
      <c r="K2289" s="8">
        <v>0</v>
      </c>
      <c r="L2289" s="8" t="s">
        <v>553</v>
      </c>
      <c r="M2289" s="8" t="s">
        <v>4575</v>
      </c>
      <c r="N2289" s="8" t="s">
        <v>149</v>
      </c>
      <c r="O2289" s="8" t="s">
        <v>38</v>
      </c>
      <c r="P2289" s="9">
        <v>33618.519999999997</v>
      </c>
      <c r="Q2289" s="9">
        <v>0</v>
      </c>
      <c r="R2289" s="9">
        <v>-33618.519999999997</v>
      </c>
      <c r="S2289" s="9">
        <v>0</v>
      </c>
      <c r="T2289" s="9">
        <f t="shared" si="313"/>
        <v>0</v>
      </c>
      <c r="U2289" s="9">
        <v>-11940</v>
      </c>
      <c r="V2289" s="9">
        <v>-1769</v>
      </c>
      <c r="W2289" s="9">
        <v>0</v>
      </c>
      <c r="X2289" s="9">
        <v>-1769</v>
      </c>
      <c r="Y2289" s="9">
        <f t="shared" si="326"/>
        <v>13709</v>
      </c>
      <c r="Z2289" s="9">
        <v>0</v>
      </c>
      <c r="AA2289" s="9">
        <f t="shared" si="327"/>
        <v>0</v>
      </c>
      <c r="AB2289" s="9">
        <v>0</v>
      </c>
      <c r="AC2289" s="9">
        <f t="shared" si="314"/>
        <v>21678.519999999997</v>
      </c>
      <c r="AD2289" s="9">
        <f t="shared" si="315"/>
        <v>0</v>
      </c>
    </row>
    <row r="2290" spans="1:30" x14ac:dyDescent="0.3">
      <c r="A2290" s="8" t="s">
        <v>30</v>
      </c>
      <c r="B2290" s="8" t="s">
        <v>4531</v>
      </c>
      <c r="C2290" s="8">
        <v>1200</v>
      </c>
      <c r="D2290" s="8">
        <v>120000323</v>
      </c>
      <c r="E2290" s="8">
        <v>0</v>
      </c>
      <c r="F2290" s="8" t="s">
        <v>4587</v>
      </c>
      <c r="G2290" s="8" t="s">
        <v>4588</v>
      </c>
      <c r="H2290" s="8" t="s">
        <v>517</v>
      </c>
      <c r="I2290" s="8">
        <v>0</v>
      </c>
      <c r="J2290" s="8">
        <v>9</v>
      </c>
      <c r="K2290" s="8">
        <v>0</v>
      </c>
      <c r="L2290" s="8" t="s">
        <v>553</v>
      </c>
      <c r="M2290" s="8" t="s">
        <v>4575</v>
      </c>
      <c r="N2290" s="8" t="s">
        <v>149</v>
      </c>
      <c r="O2290" s="8" t="s">
        <v>38</v>
      </c>
      <c r="P2290" s="9">
        <v>42957</v>
      </c>
      <c r="Q2290" s="9">
        <v>0</v>
      </c>
      <c r="R2290" s="9">
        <v>-42957</v>
      </c>
      <c r="S2290" s="9">
        <v>0</v>
      </c>
      <c r="T2290" s="9">
        <f t="shared" si="313"/>
        <v>0</v>
      </c>
      <c r="U2290" s="9">
        <v>-15254</v>
      </c>
      <c r="V2290" s="9">
        <v>-2261</v>
      </c>
      <c r="W2290" s="9">
        <v>0</v>
      </c>
      <c r="X2290" s="9">
        <v>-2261</v>
      </c>
      <c r="Y2290" s="9">
        <f t="shared" si="326"/>
        <v>17515</v>
      </c>
      <c r="Z2290" s="9">
        <v>0</v>
      </c>
      <c r="AA2290" s="9">
        <f t="shared" si="327"/>
        <v>0</v>
      </c>
      <c r="AB2290" s="9">
        <v>0</v>
      </c>
      <c r="AC2290" s="9">
        <f t="shared" si="314"/>
        <v>27703</v>
      </c>
      <c r="AD2290" s="9">
        <f t="shared" si="315"/>
        <v>0</v>
      </c>
    </row>
    <row r="2291" spans="1:30" x14ac:dyDescent="0.3">
      <c r="A2291" s="8" t="s">
        <v>30</v>
      </c>
      <c r="B2291" s="8" t="s">
        <v>4531</v>
      </c>
      <c r="C2291" s="8">
        <v>1200</v>
      </c>
      <c r="D2291" s="8">
        <v>120000331</v>
      </c>
      <c r="E2291" s="8">
        <v>0</v>
      </c>
      <c r="F2291" s="8" t="s">
        <v>4589</v>
      </c>
      <c r="G2291" s="8" t="s">
        <v>4590</v>
      </c>
      <c r="H2291" s="8" t="s">
        <v>517</v>
      </c>
      <c r="I2291" s="8">
        <v>0</v>
      </c>
      <c r="J2291" s="8">
        <v>9</v>
      </c>
      <c r="K2291" s="8">
        <v>0</v>
      </c>
      <c r="L2291" s="8" t="s">
        <v>97</v>
      </c>
      <c r="M2291" s="8" t="s">
        <v>2794</v>
      </c>
      <c r="N2291" s="8" t="s">
        <v>149</v>
      </c>
      <c r="O2291" s="8" t="s">
        <v>38</v>
      </c>
      <c r="P2291" s="9">
        <v>62534.45</v>
      </c>
      <c r="Q2291" s="9">
        <v>0</v>
      </c>
      <c r="R2291" s="9">
        <v>-62534.45</v>
      </c>
      <c r="S2291" s="9">
        <v>0</v>
      </c>
      <c r="T2291" s="9">
        <f t="shared" si="313"/>
        <v>0</v>
      </c>
      <c r="U2291" s="9">
        <v>-21901</v>
      </c>
      <c r="V2291" s="9">
        <v>-3291</v>
      </c>
      <c r="W2291" s="9">
        <v>0</v>
      </c>
      <c r="X2291" s="9">
        <v>-3291</v>
      </c>
      <c r="Y2291" s="9">
        <f t="shared" si="326"/>
        <v>25192</v>
      </c>
      <c r="Z2291" s="9">
        <v>0</v>
      </c>
      <c r="AA2291" s="9">
        <f t="shared" si="327"/>
        <v>0</v>
      </c>
      <c r="AB2291" s="9">
        <v>0</v>
      </c>
      <c r="AC2291" s="9">
        <f t="shared" si="314"/>
        <v>40633.449999999997</v>
      </c>
      <c r="AD2291" s="9">
        <f t="shared" si="315"/>
        <v>0</v>
      </c>
    </row>
    <row r="2292" spans="1:30" x14ac:dyDescent="0.3">
      <c r="A2292" s="8" t="s">
        <v>30</v>
      </c>
      <c r="B2292" s="8" t="s">
        <v>4531</v>
      </c>
      <c r="C2292" s="8">
        <v>1200</v>
      </c>
      <c r="D2292" s="8">
        <v>120000364</v>
      </c>
      <c r="E2292" s="8">
        <v>0</v>
      </c>
      <c r="F2292" s="8" t="s">
        <v>4591</v>
      </c>
      <c r="G2292" s="8" t="s">
        <v>2275</v>
      </c>
      <c r="H2292" s="8" t="s">
        <v>517</v>
      </c>
      <c r="I2292" s="8">
        <v>0</v>
      </c>
      <c r="J2292" s="8">
        <v>3</v>
      </c>
      <c r="K2292" s="8">
        <v>0</v>
      </c>
      <c r="L2292" s="8" t="s">
        <v>1088</v>
      </c>
      <c r="M2292" s="8" t="s">
        <v>4592</v>
      </c>
      <c r="N2292" s="8" t="s">
        <v>149</v>
      </c>
      <c r="O2292" s="8" t="s">
        <v>38</v>
      </c>
      <c r="P2292" s="9">
        <v>335102.84000000003</v>
      </c>
      <c r="Q2292" s="9">
        <v>0</v>
      </c>
      <c r="R2292" s="9">
        <v>-335102.84000000003</v>
      </c>
      <c r="S2292" s="9">
        <v>0</v>
      </c>
      <c r="T2292" s="9">
        <f t="shared" si="313"/>
        <v>0</v>
      </c>
      <c r="U2292" s="9">
        <v>-313399</v>
      </c>
      <c r="V2292" s="9">
        <v>-4948.7</v>
      </c>
      <c r="W2292" s="9">
        <v>0</v>
      </c>
      <c r="X2292" s="9">
        <v>-4948.7</v>
      </c>
      <c r="Y2292" s="9">
        <f t="shared" si="326"/>
        <v>318347.7</v>
      </c>
      <c r="Z2292" s="9">
        <v>0</v>
      </c>
      <c r="AA2292" s="9">
        <f t="shared" si="327"/>
        <v>0</v>
      </c>
      <c r="AB2292" s="9">
        <v>0</v>
      </c>
      <c r="AC2292" s="9">
        <f t="shared" si="314"/>
        <v>21703.840000000026</v>
      </c>
      <c r="AD2292" s="9">
        <f t="shared" si="315"/>
        <v>0</v>
      </c>
    </row>
    <row r="2293" spans="1:30" x14ac:dyDescent="0.3">
      <c r="A2293" s="8" t="s">
        <v>30</v>
      </c>
      <c r="B2293" s="8" t="s">
        <v>4531</v>
      </c>
      <c r="C2293" s="8">
        <v>1200</v>
      </c>
      <c r="D2293" s="8">
        <v>120000368</v>
      </c>
      <c r="E2293" s="8">
        <v>0</v>
      </c>
      <c r="F2293" s="8" t="s">
        <v>4593</v>
      </c>
      <c r="G2293" s="8" t="s">
        <v>4594</v>
      </c>
      <c r="H2293" s="8" t="s">
        <v>517</v>
      </c>
      <c r="I2293" s="8">
        <v>0</v>
      </c>
      <c r="J2293" s="8">
        <v>3</v>
      </c>
      <c r="K2293" s="8">
        <v>0</v>
      </c>
      <c r="L2293" s="8" t="s">
        <v>218</v>
      </c>
      <c r="M2293" s="8" t="s">
        <v>3672</v>
      </c>
      <c r="N2293" s="8" t="s">
        <v>149</v>
      </c>
      <c r="O2293" s="8" t="s">
        <v>38</v>
      </c>
      <c r="P2293" s="9">
        <v>18506.63</v>
      </c>
      <c r="Q2293" s="9">
        <v>0</v>
      </c>
      <c r="R2293" s="9">
        <v>-18506.63</v>
      </c>
      <c r="S2293" s="9">
        <v>0</v>
      </c>
      <c r="T2293" s="9">
        <f t="shared" si="313"/>
        <v>0</v>
      </c>
      <c r="U2293" s="9">
        <v>-15685</v>
      </c>
      <c r="V2293" s="9">
        <v>-1896.3</v>
      </c>
      <c r="W2293" s="9">
        <v>0</v>
      </c>
      <c r="X2293" s="9">
        <v>-1896.3</v>
      </c>
      <c r="Y2293" s="9">
        <f t="shared" si="326"/>
        <v>17581.3</v>
      </c>
      <c r="Z2293" s="9">
        <v>0</v>
      </c>
      <c r="AA2293" s="9">
        <f t="shared" si="327"/>
        <v>0</v>
      </c>
      <c r="AB2293" s="9">
        <v>0</v>
      </c>
      <c r="AC2293" s="9">
        <f t="shared" si="314"/>
        <v>2821.630000000001</v>
      </c>
      <c r="AD2293" s="9">
        <f t="shared" si="315"/>
        <v>0</v>
      </c>
    </row>
    <row r="2294" spans="1:30" x14ac:dyDescent="0.3">
      <c r="A2294" s="8" t="s">
        <v>30</v>
      </c>
      <c r="B2294" s="8" t="s">
        <v>4531</v>
      </c>
      <c r="C2294" s="8">
        <v>1200</v>
      </c>
      <c r="D2294" s="8">
        <v>120000369</v>
      </c>
      <c r="E2294" s="8">
        <v>0</v>
      </c>
      <c r="F2294" s="8" t="s">
        <v>4595</v>
      </c>
      <c r="G2294" s="8" t="s">
        <v>4596</v>
      </c>
      <c r="H2294" s="8" t="s">
        <v>517</v>
      </c>
      <c r="I2294" s="8">
        <v>0</v>
      </c>
      <c r="J2294" s="8">
        <v>3</v>
      </c>
      <c r="K2294" s="8">
        <v>0</v>
      </c>
      <c r="L2294" s="8" t="s">
        <v>218</v>
      </c>
      <c r="M2294" s="8" t="s">
        <v>3672</v>
      </c>
      <c r="N2294" s="8" t="s">
        <v>149</v>
      </c>
      <c r="O2294" s="8" t="s">
        <v>38</v>
      </c>
      <c r="P2294" s="9">
        <v>12491.68</v>
      </c>
      <c r="Q2294" s="9">
        <v>0</v>
      </c>
      <c r="R2294" s="9">
        <v>-12491.68</v>
      </c>
      <c r="S2294" s="9">
        <v>0</v>
      </c>
      <c r="T2294" s="9">
        <f t="shared" si="313"/>
        <v>0</v>
      </c>
      <c r="U2294" s="9">
        <v>-10587</v>
      </c>
      <c r="V2294" s="9">
        <v>-1280.0999999999999</v>
      </c>
      <c r="W2294" s="9">
        <v>0</v>
      </c>
      <c r="X2294" s="9">
        <v>-1280.0999999999999</v>
      </c>
      <c r="Y2294" s="9">
        <f t="shared" si="326"/>
        <v>11867.1</v>
      </c>
      <c r="Z2294" s="9">
        <v>0</v>
      </c>
      <c r="AA2294" s="9">
        <f t="shared" si="327"/>
        <v>0</v>
      </c>
      <c r="AB2294" s="9">
        <v>0</v>
      </c>
      <c r="AC2294" s="9">
        <f t="shared" si="314"/>
        <v>1904.6800000000003</v>
      </c>
      <c r="AD2294" s="9">
        <f t="shared" si="315"/>
        <v>0</v>
      </c>
    </row>
    <row r="2295" spans="1:30" x14ac:dyDescent="0.3">
      <c r="A2295" s="8" t="s">
        <v>30</v>
      </c>
      <c r="B2295" s="8" t="s">
        <v>4531</v>
      </c>
      <c r="C2295" s="8">
        <v>1200</v>
      </c>
      <c r="D2295" s="8">
        <v>120000370</v>
      </c>
      <c r="E2295" s="8">
        <v>0</v>
      </c>
      <c r="F2295" s="8" t="s">
        <v>4597</v>
      </c>
      <c r="G2295" s="8" t="s">
        <v>4598</v>
      </c>
      <c r="H2295" s="8" t="s">
        <v>517</v>
      </c>
      <c r="I2295" s="8">
        <v>0</v>
      </c>
      <c r="J2295" s="8">
        <v>3</v>
      </c>
      <c r="K2295" s="8">
        <v>0</v>
      </c>
      <c r="L2295" s="8" t="s">
        <v>218</v>
      </c>
      <c r="M2295" s="8" t="s">
        <v>3672</v>
      </c>
      <c r="N2295" s="8" t="s">
        <v>149</v>
      </c>
      <c r="O2295" s="8" t="s">
        <v>38</v>
      </c>
      <c r="P2295" s="9">
        <v>5654.67</v>
      </c>
      <c r="Q2295" s="9">
        <v>0</v>
      </c>
      <c r="R2295" s="9">
        <v>-5654.67</v>
      </c>
      <c r="S2295" s="9">
        <v>0</v>
      </c>
      <c r="T2295" s="9">
        <f t="shared" si="313"/>
        <v>0</v>
      </c>
      <c r="U2295" s="9">
        <v>-4792</v>
      </c>
      <c r="V2295" s="9">
        <v>-579.94000000000005</v>
      </c>
      <c r="W2295" s="9">
        <v>0</v>
      </c>
      <c r="X2295" s="9">
        <v>-579.94000000000005</v>
      </c>
      <c r="Y2295" s="9">
        <f t="shared" si="326"/>
        <v>5371.9400000000005</v>
      </c>
      <c r="Z2295" s="9">
        <v>0</v>
      </c>
      <c r="AA2295" s="9">
        <f t="shared" si="327"/>
        <v>0</v>
      </c>
      <c r="AB2295" s="9">
        <v>0</v>
      </c>
      <c r="AC2295" s="9">
        <f t="shared" si="314"/>
        <v>862.67000000000007</v>
      </c>
      <c r="AD2295" s="9">
        <f t="shared" si="315"/>
        <v>0</v>
      </c>
    </row>
    <row r="2296" spans="1:30" x14ac:dyDescent="0.3">
      <c r="A2296" s="8" t="s">
        <v>30</v>
      </c>
      <c r="B2296" s="8" t="s">
        <v>4531</v>
      </c>
      <c r="C2296" s="8">
        <v>1200</v>
      </c>
      <c r="D2296" s="8">
        <v>120000371</v>
      </c>
      <c r="E2296" s="8">
        <v>0</v>
      </c>
      <c r="F2296" s="8" t="s">
        <v>4599</v>
      </c>
      <c r="G2296" s="8" t="s">
        <v>4600</v>
      </c>
      <c r="H2296" s="8" t="s">
        <v>517</v>
      </c>
      <c r="I2296" s="8">
        <v>0</v>
      </c>
      <c r="J2296" s="8">
        <v>3</v>
      </c>
      <c r="K2296" s="8">
        <v>0</v>
      </c>
      <c r="L2296" s="8" t="s">
        <v>218</v>
      </c>
      <c r="M2296" s="8" t="s">
        <v>4601</v>
      </c>
      <c r="N2296" s="8" t="s">
        <v>149</v>
      </c>
      <c r="O2296" s="8" t="s">
        <v>38</v>
      </c>
      <c r="P2296" s="9">
        <v>30779.4</v>
      </c>
      <c r="Q2296" s="9">
        <v>0</v>
      </c>
      <c r="R2296" s="9">
        <v>-30779.4</v>
      </c>
      <c r="S2296" s="9">
        <v>0</v>
      </c>
      <c r="T2296" s="9">
        <f t="shared" si="313"/>
        <v>0</v>
      </c>
      <c r="U2296" s="9">
        <v>-25953</v>
      </c>
      <c r="V2296" s="9">
        <v>-3287.43</v>
      </c>
      <c r="W2296" s="9">
        <v>0</v>
      </c>
      <c r="X2296" s="9">
        <v>-3287.43</v>
      </c>
      <c r="Y2296" s="9">
        <f t="shared" si="326"/>
        <v>29240.43</v>
      </c>
      <c r="Z2296" s="9">
        <v>0</v>
      </c>
      <c r="AA2296" s="9">
        <f t="shared" si="327"/>
        <v>0</v>
      </c>
      <c r="AB2296" s="9">
        <v>0</v>
      </c>
      <c r="AC2296" s="9">
        <f t="shared" si="314"/>
        <v>4826.4000000000015</v>
      </c>
      <c r="AD2296" s="9">
        <f t="shared" si="315"/>
        <v>0</v>
      </c>
    </row>
    <row r="2297" spans="1:30" x14ac:dyDescent="0.3">
      <c r="A2297" s="8" t="s">
        <v>30</v>
      </c>
      <c r="B2297" s="8" t="s">
        <v>4531</v>
      </c>
      <c r="C2297" s="8">
        <v>1200</v>
      </c>
      <c r="D2297" s="8">
        <v>120000377</v>
      </c>
      <c r="E2297" s="8">
        <v>0</v>
      </c>
      <c r="F2297" s="8" t="s">
        <v>4602</v>
      </c>
      <c r="G2297" s="8" t="s">
        <v>4603</v>
      </c>
      <c r="H2297" s="8" t="s">
        <v>517</v>
      </c>
      <c r="I2297" s="8">
        <v>0</v>
      </c>
      <c r="J2297" s="8">
        <v>3</v>
      </c>
      <c r="K2297" s="8">
        <v>0</v>
      </c>
      <c r="L2297" s="8" t="s">
        <v>100</v>
      </c>
      <c r="M2297" s="8" t="s">
        <v>100</v>
      </c>
      <c r="N2297" s="8" t="s">
        <v>149</v>
      </c>
      <c r="O2297" s="8" t="s">
        <v>38</v>
      </c>
      <c r="P2297" s="9">
        <v>86241.44</v>
      </c>
      <c r="Q2297" s="9">
        <v>0</v>
      </c>
      <c r="R2297" s="9">
        <v>-86241.44</v>
      </c>
      <c r="S2297" s="9">
        <v>0</v>
      </c>
      <c r="T2297" s="9">
        <f t="shared" si="313"/>
        <v>0</v>
      </c>
      <c r="U2297" s="9">
        <v>-68379</v>
      </c>
      <c r="V2297" s="9">
        <v>-13550.37</v>
      </c>
      <c r="W2297" s="9">
        <v>0</v>
      </c>
      <c r="X2297" s="9">
        <v>-13550.37</v>
      </c>
      <c r="Y2297" s="9">
        <f t="shared" si="326"/>
        <v>81929.37</v>
      </c>
      <c r="Z2297" s="9">
        <v>0</v>
      </c>
      <c r="AA2297" s="9">
        <f t="shared" si="327"/>
        <v>0</v>
      </c>
      <c r="AB2297" s="9">
        <v>0</v>
      </c>
      <c r="AC2297" s="9">
        <f t="shared" si="314"/>
        <v>17862.440000000002</v>
      </c>
      <c r="AD2297" s="9">
        <f t="shared" si="315"/>
        <v>0</v>
      </c>
    </row>
    <row r="2298" spans="1:30" x14ac:dyDescent="0.3">
      <c r="A2298" s="8" t="s">
        <v>30</v>
      </c>
      <c r="B2298" s="8" t="s">
        <v>4531</v>
      </c>
      <c r="C2298" s="8">
        <v>1600</v>
      </c>
      <c r="D2298" s="8">
        <v>160001765</v>
      </c>
      <c r="E2298" s="8">
        <v>0</v>
      </c>
      <c r="F2298" s="8" t="s">
        <v>4604</v>
      </c>
      <c r="G2298" s="8" t="s">
        <v>4605</v>
      </c>
      <c r="H2298" s="8" t="s">
        <v>34</v>
      </c>
      <c r="I2298" s="8">
        <v>0</v>
      </c>
      <c r="J2298" s="8">
        <v>15</v>
      </c>
      <c r="K2298" s="8">
        <v>0</v>
      </c>
      <c r="L2298" s="8" t="s">
        <v>197</v>
      </c>
      <c r="M2298" s="8" t="s">
        <v>197</v>
      </c>
      <c r="N2298" s="8" t="s">
        <v>149</v>
      </c>
      <c r="O2298" s="8" t="s">
        <v>38</v>
      </c>
      <c r="P2298" s="9">
        <v>2626886.41</v>
      </c>
      <c r="Q2298" s="9">
        <v>0</v>
      </c>
      <c r="R2298" s="9">
        <v>-2626886.41</v>
      </c>
      <c r="S2298" s="9">
        <v>0</v>
      </c>
      <c r="T2298" s="9">
        <f t="shared" si="313"/>
        <v>0</v>
      </c>
      <c r="U2298" s="9">
        <v>-582521</v>
      </c>
      <c r="V2298" s="9">
        <v>-82957</v>
      </c>
      <c r="W2298" s="9">
        <v>0</v>
      </c>
      <c r="X2298" s="9">
        <v>-82957</v>
      </c>
      <c r="Y2298" s="9">
        <f t="shared" si="326"/>
        <v>665478</v>
      </c>
      <c r="Z2298" s="9">
        <v>0</v>
      </c>
      <c r="AA2298" s="9">
        <f t="shared" si="327"/>
        <v>0</v>
      </c>
      <c r="AB2298" s="9">
        <v>0</v>
      </c>
      <c r="AC2298" s="9">
        <f t="shared" si="314"/>
        <v>2044365.4100000001</v>
      </c>
      <c r="AD2298" s="9">
        <f t="shared" si="315"/>
        <v>0</v>
      </c>
    </row>
    <row r="2299" spans="1:30" x14ac:dyDescent="0.3">
      <c r="A2299" s="8" t="s">
        <v>30</v>
      </c>
      <c r="B2299" s="8" t="s">
        <v>4531</v>
      </c>
      <c r="C2299" s="8">
        <v>1600</v>
      </c>
      <c r="D2299" s="8">
        <v>160001767</v>
      </c>
      <c r="E2299" s="8">
        <v>0</v>
      </c>
      <c r="F2299" s="8" t="s">
        <v>4606</v>
      </c>
      <c r="G2299" s="8" t="s">
        <v>4607</v>
      </c>
      <c r="H2299" s="8" t="s">
        <v>34</v>
      </c>
      <c r="I2299" s="8">
        <v>0</v>
      </c>
      <c r="J2299" s="8">
        <v>15</v>
      </c>
      <c r="K2299" s="8">
        <v>0</v>
      </c>
      <c r="L2299" s="8" t="s">
        <v>197</v>
      </c>
      <c r="M2299" s="8" t="s">
        <v>197</v>
      </c>
      <c r="N2299" s="8" t="s">
        <v>149</v>
      </c>
      <c r="O2299" s="8" t="s">
        <v>38</v>
      </c>
      <c r="P2299" s="9">
        <v>31902.55</v>
      </c>
      <c r="Q2299" s="9">
        <v>0</v>
      </c>
      <c r="R2299" s="9">
        <v>-31902.55</v>
      </c>
      <c r="S2299" s="9">
        <v>0</v>
      </c>
      <c r="T2299" s="9">
        <f t="shared" si="313"/>
        <v>0</v>
      </c>
      <c r="U2299" s="9">
        <v>-7075</v>
      </c>
      <c r="V2299" s="9">
        <v>-1007</v>
      </c>
      <c r="W2299" s="9">
        <v>0</v>
      </c>
      <c r="X2299" s="9">
        <v>-1007</v>
      </c>
      <c r="Y2299" s="9">
        <f t="shared" si="326"/>
        <v>8082</v>
      </c>
      <c r="Z2299" s="9">
        <v>0</v>
      </c>
      <c r="AA2299" s="9">
        <f t="shared" si="327"/>
        <v>0</v>
      </c>
      <c r="AB2299" s="9">
        <v>0</v>
      </c>
      <c r="AC2299" s="9">
        <f t="shared" si="314"/>
        <v>24827.55</v>
      </c>
      <c r="AD2299" s="9">
        <f t="shared" si="315"/>
        <v>0</v>
      </c>
    </row>
    <row r="2300" spans="1:30" x14ac:dyDescent="0.3">
      <c r="A2300" s="8" t="s">
        <v>30</v>
      </c>
      <c r="B2300" s="8" t="s">
        <v>4531</v>
      </c>
      <c r="C2300" s="8">
        <v>1600</v>
      </c>
      <c r="D2300" s="8">
        <v>160001768</v>
      </c>
      <c r="E2300" s="8">
        <v>0</v>
      </c>
      <c r="F2300" s="8" t="s">
        <v>4608</v>
      </c>
      <c r="G2300" s="8" t="s">
        <v>4609</v>
      </c>
      <c r="H2300" s="8" t="s">
        <v>34</v>
      </c>
      <c r="I2300" s="8">
        <v>0</v>
      </c>
      <c r="J2300" s="8">
        <v>15</v>
      </c>
      <c r="K2300" s="8">
        <v>0</v>
      </c>
      <c r="L2300" s="8" t="s">
        <v>197</v>
      </c>
      <c r="M2300" s="8" t="s">
        <v>197</v>
      </c>
      <c r="N2300" s="8" t="s">
        <v>149</v>
      </c>
      <c r="O2300" s="8" t="s">
        <v>38</v>
      </c>
      <c r="P2300" s="9">
        <v>157927.06</v>
      </c>
      <c r="Q2300" s="9">
        <v>0</v>
      </c>
      <c r="R2300" s="9">
        <v>-157927.06</v>
      </c>
      <c r="S2300" s="9">
        <v>0</v>
      </c>
      <c r="T2300" s="9">
        <f t="shared" si="313"/>
        <v>0</v>
      </c>
      <c r="U2300" s="9">
        <v>-35021</v>
      </c>
      <c r="V2300" s="9">
        <v>-4987</v>
      </c>
      <c r="W2300" s="9">
        <v>0</v>
      </c>
      <c r="X2300" s="9">
        <v>-4987</v>
      </c>
      <c r="Y2300" s="9">
        <f t="shared" si="326"/>
        <v>40008</v>
      </c>
      <c r="Z2300" s="9">
        <v>0</v>
      </c>
      <c r="AA2300" s="9">
        <f t="shared" si="327"/>
        <v>0</v>
      </c>
      <c r="AB2300" s="9">
        <v>0</v>
      </c>
      <c r="AC2300" s="9">
        <f t="shared" si="314"/>
        <v>122906.06</v>
      </c>
      <c r="AD2300" s="9">
        <f t="shared" si="315"/>
        <v>0</v>
      </c>
    </row>
    <row r="2301" spans="1:30" x14ac:dyDescent="0.3">
      <c r="A2301" s="8" t="s">
        <v>30</v>
      </c>
      <c r="B2301" s="8" t="s">
        <v>4531</v>
      </c>
      <c r="C2301" s="8">
        <v>1600</v>
      </c>
      <c r="D2301" s="8">
        <v>160001769</v>
      </c>
      <c r="E2301" s="8">
        <v>0</v>
      </c>
      <c r="F2301" s="8" t="s">
        <v>4610</v>
      </c>
      <c r="G2301" s="8" t="s">
        <v>4611</v>
      </c>
      <c r="H2301" s="8" t="s">
        <v>34</v>
      </c>
      <c r="I2301" s="8">
        <v>0</v>
      </c>
      <c r="J2301" s="8">
        <v>15</v>
      </c>
      <c r="K2301" s="8">
        <v>0</v>
      </c>
      <c r="L2301" s="8" t="s">
        <v>197</v>
      </c>
      <c r="M2301" s="8" t="s">
        <v>197</v>
      </c>
      <c r="N2301" s="8" t="s">
        <v>149</v>
      </c>
      <c r="O2301" s="8" t="s">
        <v>38</v>
      </c>
      <c r="P2301" s="9">
        <v>433441.06</v>
      </c>
      <c r="Q2301" s="9">
        <v>0</v>
      </c>
      <c r="R2301" s="9">
        <v>-433441.06</v>
      </c>
      <c r="S2301" s="9">
        <v>0</v>
      </c>
      <c r="T2301" s="9">
        <f t="shared" si="313"/>
        <v>0</v>
      </c>
      <c r="U2301" s="9">
        <v>-96116</v>
      </c>
      <c r="V2301" s="9">
        <v>-13688</v>
      </c>
      <c r="W2301" s="9">
        <v>0</v>
      </c>
      <c r="X2301" s="9">
        <v>-13688</v>
      </c>
      <c r="Y2301" s="9">
        <f t="shared" si="326"/>
        <v>109804</v>
      </c>
      <c r="Z2301" s="9">
        <v>0</v>
      </c>
      <c r="AA2301" s="9">
        <f t="shared" si="327"/>
        <v>0</v>
      </c>
      <c r="AB2301" s="9">
        <v>0</v>
      </c>
      <c r="AC2301" s="9">
        <f t="shared" si="314"/>
        <v>337325.06</v>
      </c>
      <c r="AD2301" s="9">
        <f t="shared" si="315"/>
        <v>0</v>
      </c>
    </row>
    <row r="2302" spans="1:30" x14ac:dyDescent="0.3">
      <c r="A2302" s="8" t="s">
        <v>30</v>
      </c>
      <c r="B2302" s="8" t="s">
        <v>4531</v>
      </c>
      <c r="C2302" s="8">
        <v>1600</v>
      </c>
      <c r="D2302" s="8">
        <v>160001770</v>
      </c>
      <c r="E2302" s="8">
        <v>0</v>
      </c>
      <c r="F2302" s="8" t="s">
        <v>4612</v>
      </c>
      <c r="G2302" s="8" t="s">
        <v>4613</v>
      </c>
      <c r="H2302" s="8" t="s">
        <v>34</v>
      </c>
      <c r="I2302" s="8">
        <v>0</v>
      </c>
      <c r="J2302" s="8">
        <v>15</v>
      </c>
      <c r="K2302" s="8">
        <v>0</v>
      </c>
      <c r="L2302" s="8" t="s">
        <v>197</v>
      </c>
      <c r="M2302" s="8" t="s">
        <v>197</v>
      </c>
      <c r="N2302" s="8" t="s">
        <v>149</v>
      </c>
      <c r="O2302" s="8" t="s">
        <v>38</v>
      </c>
      <c r="P2302" s="9">
        <v>47206.45</v>
      </c>
      <c r="Q2302" s="9">
        <v>0</v>
      </c>
      <c r="R2302" s="9">
        <v>-47206.45</v>
      </c>
      <c r="S2302" s="9">
        <v>0</v>
      </c>
      <c r="T2302" s="9">
        <f t="shared" si="313"/>
        <v>0</v>
      </c>
      <c r="U2302" s="9">
        <v>-10469</v>
      </c>
      <c r="V2302" s="9">
        <v>-1491</v>
      </c>
      <c r="W2302" s="9">
        <v>0</v>
      </c>
      <c r="X2302" s="9">
        <v>-1491</v>
      </c>
      <c r="Y2302" s="9">
        <f t="shared" si="326"/>
        <v>11960</v>
      </c>
      <c r="Z2302" s="9">
        <v>0</v>
      </c>
      <c r="AA2302" s="9">
        <f t="shared" si="327"/>
        <v>0</v>
      </c>
      <c r="AB2302" s="9">
        <v>0</v>
      </c>
      <c r="AC2302" s="9">
        <f t="shared" si="314"/>
        <v>36737.449999999997</v>
      </c>
      <c r="AD2302" s="9">
        <f t="shared" si="315"/>
        <v>0</v>
      </c>
    </row>
    <row r="2303" spans="1:30" x14ac:dyDescent="0.3">
      <c r="A2303" s="8" t="s">
        <v>30</v>
      </c>
      <c r="B2303" s="8" t="s">
        <v>4531</v>
      </c>
      <c r="C2303" s="8">
        <v>1600</v>
      </c>
      <c r="D2303" s="8">
        <v>160001772</v>
      </c>
      <c r="E2303" s="8">
        <v>0</v>
      </c>
      <c r="F2303" s="8" t="s">
        <v>4614</v>
      </c>
      <c r="G2303" s="8" t="s">
        <v>606</v>
      </c>
      <c r="H2303" s="8" t="s">
        <v>34</v>
      </c>
      <c r="I2303" s="8">
        <v>0</v>
      </c>
      <c r="J2303" s="8">
        <v>15</v>
      </c>
      <c r="K2303" s="8">
        <v>0</v>
      </c>
      <c r="L2303" s="8" t="s">
        <v>197</v>
      </c>
      <c r="M2303" s="8" t="s">
        <v>197</v>
      </c>
      <c r="N2303" s="8" t="s">
        <v>149</v>
      </c>
      <c r="O2303" s="8" t="s">
        <v>38</v>
      </c>
      <c r="P2303" s="9">
        <v>389887.93</v>
      </c>
      <c r="Q2303" s="9">
        <v>0</v>
      </c>
      <c r="R2303" s="9">
        <v>-389887.93</v>
      </c>
      <c r="S2303" s="9">
        <v>0</v>
      </c>
      <c r="T2303" s="9">
        <f t="shared" si="313"/>
        <v>0</v>
      </c>
      <c r="U2303" s="9">
        <v>-86459</v>
      </c>
      <c r="V2303" s="9">
        <v>-12313</v>
      </c>
      <c r="W2303" s="9">
        <v>0</v>
      </c>
      <c r="X2303" s="9">
        <v>-12313</v>
      </c>
      <c r="Y2303" s="9">
        <f t="shared" si="326"/>
        <v>98772</v>
      </c>
      <c r="Z2303" s="9">
        <v>0</v>
      </c>
      <c r="AA2303" s="9">
        <f t="shared" si="327"/>
        <v>0</v>
      </c>
      <c r="AB2303" s="9">
        <v>0</v>
      </c>
      <c r="AC2303" s="9">
        <f t="shared" si="314"/>
        <v>303428.93</v>
      </c>
      <c r="AD2303" s="9">
        <f t="shared" si="315"/>
        <v>0</v>
      </c>
    </row>
    <row r="2304" spans="1:30" x14ac:dyDescent="0.3">
      <c r="A2304" s="8" t="s">
        <v>30</v>
      </c>
      <c r="B2304" s="8" t="s">
        <v>4531</v>
      </c>
      <c r="C2304" s="8">
        <v>1600</v>
      </c>
      <c r="D2304" s="8">
        <v>160001774</v>
      </c>
      <c r="E2304" s="8">
        <v>0</v>
      </c>
      <c r="F2304" s="8" t="s">
        <v>4615</v>
      </c>
      <c r="G2304" s="8" t="s">
        <v>4616</v>
      </c>
      <c r="H2304" s="8" t="s">
        <v>34</v>
      </c>
      <c r="I2304" s="8">
        <v>0</v>
      </c>
      <c r="J2304" s="8">
        <v>15</v>
      </c>
      <c r="K2304" s="8">
        <v>0</v>
      </c>
      <c r="L2304" s="8" t="s">
        <v>197</v>
      </c>
      <c r="M2304" s="8" t="s">
        <v>197</v>
      </c>
      <c r="N2304" s="8" t="s">
        <v>149</v>
      </c>
      <c r="O2304" s="8" t="s">
        <v>38</v>
      </c>
      <c r="P2304" s="9">
        <v>10299.6</v>
      </c>
      <c r="Q2304" s="9">
        <v>0</v>
      </c>
      <c r="R2304" s="9">
        <v>-10299.6</v>
      </c>
      <c r="S2304" s="9">
        <v>0</v>
      </c>
      <c r="T2304" s="9">
        <f t="shared" si="313"/>
        <v>0</v>
      </c>
      <c r="U2304" s="9">
        <v>-2283</v>
      </c>
      <c r="V2304" s="9">
        <v>-325</v>
      </c>
      <c r="W2304" s="9">
        <v>0</v>
      </c>
      <c r="X2304" s="9">
        <v>-325</v>
      </c>
      <c r="Y2304" s="9">
        <f t="shared" si="326"/>
        <v>2608</v>
      </c>
      <c r="Z2304" s="9">
        <v>0</v>
      </c>
      <c r="AA2304" s="9">
        <f t="shared" si="327"/>
        <v>0</v>
      </c>
      <c r="AB2304" s="9">
        <v>0</v>
      </c>
      <c r="AC2304" s="9">
        <f t="shared" si="314"/>
        <v>8016.6</v>
      </c>
      <c r="AD2304" s="9">
        <f t="shared" si="315"/>
        <v>0</v>
      </c>
    </row>
    <row r="2305" spans="1:30" x14ac:dyDescent="0.3">
      <c r="A2305" s="8" t="s">
        <v>30</v>
      </c>
      <c r="B2305" s="8" t="s">
        <v>4531</v>
      </c>
      <c r="C2305" s="8">
        <v>1600</v>
      </c>
      <c r="D2305" s="8">
        <v>160001775</v>
      </c>
      <c r="E2305" s="8">
        <v>0</v>
      </c>
      <c r="F2305" s="8" t="s">
        <v>4617</v>
      </c>
      <c r="G2305" s="8" t="s">
        <v>4618</v>
      </c>
      <c r="H2305" s="8" t="s">
        <v>34</v>
      </c>
      <c r="I2305" s="8">
        <v>0</v>
      </c>
      <c r="J2305" s="8">
        <v>15</v>
      </c>
      <c r="K2305" s="8">
        <v>0</v>
      </c>
      <c r="L2305" s="8" t="s">
        <v>197</v>
      </c>
      <c r="M2305" s="8" t="s">
        <v>197</v>
      </c>
      <c r="N2305" s="8" t="s">
        <v>149</v>
      </c>
      <c r="O2305" s="8" t="s">
        <v>38</v>
      </c>
      <c r="P2305" s="9">
        <v>83684.17</v>
      </c>
      <c r="Q2305" s="9">
        <v>0</v>
      </c>
      <c r="R2305" s="9">
        <v>-83684.17</v>
      </c>
      <c r="S2305" s="9">
        <v>0</v>
      </c>
      <c r="T2305" s="9">
        <f t="shared" si="313"/>
        <v>0</v>
      </c>
      <c r="U2305" s="9">
        <v>-18557</v>
      </c>
      <c r="V2305" s="9">
        <v>-2643</v>
      </c>
      <c r="W2305" s="9">
        <v>0</v>
      </c>
      <c r="X2305" s="9">
        <v>-2643</v>
      </c>
      <c r="Y2305" s="9">
        <f t="shared" si="326"/>
        <v>21200</v>
      </c>
      <c r="Z2305" s="9">
        <v>0</v>
      </c>
      <c r="AA2305" s="9">
        <f t="shared" si="327"/>
        <v>0</v>
      </c>
      <c r="AB2305" s="9">
        <v>0</v>
      </c>
      <c r="AC2305" s="9">
        <f t="shared" si="314"/>
        <v>65127.17</v>
      </c>
      <c r="AD2305" s="9">
        <f t="shared" si="315"/>
        <v>0</v>
      </c>
    </row>
    <row r="2306" spans="1:30" x14ac:dyDescent="0.3">
      <c r="A2306" s="8" t="s">
        <v>30</v>
      </c>
      <c r="B2306" s="8" t="s">
        <v>4531</v>
      </c>
      <c r="C2306" s="8">
        <v>1600</v>
      </c>
      <c r="D2306" s="8">
        <v>160001780</v>
      </c>
      <c r="E2306" s="8">
        <v>0</v>
      </c>
      <c r="F2306" s="8" t="s">
        <v>4619</v>
      </c>
      <c r="G2306" s="8" t="s">
        <v>4620</v>
      </c>
      <c r="H2306" s="8" t="s">
        <v>34</v>
      </c>
      <c r="I2306" s="8">
        <v>0</v>
      </c>
      <c r="J2306" s="8">
        <v>15</v>
      </c>
      <c r="K2306" s="8">
        <v>0</v>
      </c>
      <c r="L2306" s="8" t="s">
        <v>197</v>
      </c>
      <c r="M2306" s="8" t="s">
        <v>197</v>
      </c>
      <c r="N2306" s="8" t="s">
        <v>149</v>
      </c>
      <c r="O2306" s="8" t="s">
        <v>38</v>
      </c>
      <c r="P2306" s="9">
        <v>218351.31</v>
      </c>
      <c r="Q2306" s="9">
        <v>0</v>
      </c>
      <c r="R2306" s="9">
        <v>-218351.31</v>
      </c>
      <c r="S2306" s="9">
        <v>0</v>
      </c>
      <c r="T2306" s="9">
        <f t="shared" si="313"/>
        <v>0</v>
      </c>
      <c r="U2306" s="9">
        <v>-48420</v>
      </c>
      <c r="V2306" s="9">
        <v>-6896</v>
      </c>
      <c r="W2306" s="9">
        <v>0</v>
      </c>
      <c r="X2306" s="9">
        <v>-6896</v>
      </c>
      <c r="Y2306" s="9">
        <f t="shared" si="326"/>
        <v>55316</v>
      </c>
      <c r="Z2306" s="9">
        <v>0</v>
      </c>
      <c r="AA2306" s="9">
        <f t="shared" si="327"/>
        <v>0</v>
      </c>
      <c r="AB2306" s="9">
        <v>0</v>
      </c>
      <c r="AC2306" s="9">
        <f t="shared" si="314"/>
        <v>169931.31</v>
      </c>
      <c r="AD2306" s="9">
        <f t="shared" si="315"/>
        <v>0</v>
      </c>
    </row>
    <row r="2307" spans="1:30" x14ac:dyDescent="0.3">
      <c r="A2307" s="8" t="s">
        <v>30</v>
      </c>
      <c r="B2307" s="8" t="s">
        <v>4531</v>
      </c>
      <c r="C2307" s="8">
        <v>1600</v>
      </c>
      <c r="D2307" s="8">
        <v>160001781</v>
      </c>
      <c r="E2307" s="8">
        <v>0</v>
      </c>
      <c r="F2307" s="8" t="s">
        <v>4621</v>
      </c>
      <c r="G2307" s="8" t="s">
        <v>592</v>
      </c>
      <c r="H2307" s="8" t="s">
        <v>34</v>
      </c>
      <c r="I2307" s="8">
        <v>0</v>
      </c>
      <c r="J2307" s="8">
        <v>15</v>
      </c>
      <c r="K2307" s="8">
        <v>0</v>
      </c>
      <c r="L2307" s="8" t="s">
        <v>197</v>
      </c>
      <c r="M2307" s="8" t="s">
        <v>197</v>
      </c>
      <c r="N2307" s="8" t="s">
        <v>149</v>
      </c>
      <c r="O2307" s="8" t="s">
        <v>38</v>
      </c>
      <c r="P2307" s="9">
        <v>43773.26</v>
      </c>
      <c r="Q2307" s="9">
        <v>0</v>
      </c>
      <c r="R2307" s="9">
        <v>-43773.26</v>
      </c>
      <c r="S2307" s="9">
        <v>0</v>
      </c>
      <c r="T2307" s="9">
        <f t="shared" si="313"/>
        <v>0</v>
      </c>
      <c r="U2307" s="9">
        <v>-9706</v>
      </c>
      <c r="V2307" s="9">
        <v>-1382</v>
      </c>
      <c r="W2307" s="9">
        <v>0</v>
      </c>
      <c r="X2307" s="9">
        <v>-1382</v>
      </c>
      <c r="Y2307" s="9">
        <f t="shared" si="326"/>
        <v>11088</v>
      </c>
      <c r="Z2307" s="9">
        <v>0</v>
      </c>
      <c r="AA2307" s="9">
        <f t="shared" si="327"/>
        <v>0</v>
      </c>
      <c r="AB2307" s="9">
        <v>0</v>
      </c>
      <c r="AC2307" s="9">
        <f t="shared" si="314"/>
        <v>34067.26</v>
      </c>
      <c r="AD2307" s="9">
        <f t="shared" si="315"/>
        <v>0</v>
      </c>
    </row>
    <row r="2308" spans="1:30" x14ac:dyDescent="0.3">
      <c r="A2308" s="8" t="s">
        <v>30</v>
      </c>
      <c r="B2308" s="8" t="s">
        <v>4531</v>
      </c>
      <c r="C2308" s="8">
        <v>1600</v>
      </c>
      <c r="D2308" s="8">
        <v>160001782</v>
      </c>
      <c r="E2308" s="8">
        <v>0</v>
      </c>
      <c r="F2308" s="8" t="s">
        <v>4622</v>
      </c>
      <c r="G2308" s="8" t="s">
        <v>4623</v>
      </c>
      <c r="H2308" s="8" t="s">
        <v>34</v>
      </c>
      <c r="I2308" s="8">
        <v>0</v>
      </c>
      <c r="J2308" s="8">
        <v>15</v>
      </c>
      <c r="K2308" s="8">
        <v>0</v>
      </c>
      <c r="L2308" s="8" t="s">
        <v>197</v>
      </c>
      <c r="M2308" s="8" t="s">
        <v>197</v>
      </c>
      <c r="N2308" s="8" t="s">
        <v>149</v>
      </c>
      <c r="O2308" s="8" t="s">
        <v>38</v>
      </c>
      <c r="P2308" s="9">
        <v>72834.13</v>
      </c>
      <c r="Q2308" s="9">
        <v>0</v>
      </c>
      <c r="R2308" s="9">
        <v>-72834.13</v>
      </c>
      <c r="S2308" s="9">
        <v>0</v>
      </c>
      <c r="T2308" s="9">
        <f t="shared" si="313"/>
        <v>0</v>
      </c>
      <c r="U2308" s="9">
        <v>-16152</v>
      </c>
      <c r="V2308" s="9">
        <v>-2300</v>
      </c>
      <c r="W2308" s="9">
        <v>0</v>
      </c>
      <c r="X2308" s="9">
        <v>-2300</v>
      </c>
      <c r="Y2308" s="9">
        <f t="shared" si="326"/>
        <v>18452</v>
      </c>
      <c r="Z2308" s="9">
        <v>0</v>
      </c>
      <c r="AA2308" s="9">
        <f t="shared" si="327"/>
        <v>0</v>
      </c>
      <c r="AB2308" s="9">
        <v>0</v>
      </c>
      <c r="AC2308" s="9">
        <f t="shared" si="314"/>
        <v>56682.130000000005</v>
      </c>
      <c r="AD2308" s="9">
        <f t="shared" si="315"/>
        <v>0</v>
      </c>
    </row>
    <row r="2309" spans="1:30" x14ac:dyDescent="0.3">
      <c r="A2309" s="8" t="s">
        <v>30</v>
      </c>
      <c r="B2309" s="8" t="s">
        <v>4531</v>
      </c>
      <c r="C2309" s="8">
        <v>1600</v>
      </c>
      <c r="D2309" s="8">
        <v>160001783</v>
      </c>
      <c r="E2309" s="8">
        <v>0</v>
      </c>
      <c r="F2309" s="8" t="s">
        <v>4624</v>
      </c>
      <c r="G2309" s="8" t="s">
        <v>4625</v>
      </c>
      <c r="H2309" s="8" t="s">
        <v>34</v>
      </c>
      <c r="I2309" s="8">
        <v>0</v>
      </c>
      <c r="J2309" s="8">
        <v>15</v>
      </c>
      <c r="K2309" s="8">
        <v>0</v>
      </c>
      <c r="L2309" s="8" t="s">
        <v>197</v>
      </c>
      <c r="M2309" s="8" t="s">
        <v>197</v>
      </c>
      <c r="N2309" s="8" t="s">
        <v>149</v>
      </c>
      <c r="O2309" s="8" t="s">
        <v>38</v>
      </c>
      <c r="P2309" s="9">
        <v>95618.14</v>
      </c>
      <c r="Q2309" s="9">
        <v>0</v>
      </c>
      <c r="R2309" s="9">
        <v>-95618.14</v>
      </c>
      <c r="S2309" s="9">
        <v>0</v>
      </c>
      <c r="T2309" s="9">
        <f t="shared" ref="T2309:T2372" si="328">P2309+Q2309+R2309+S2309</f>
        <v>0</v>
      </c>
      <c r="U2309" s="9">
        <v>-21204</v>
      </c>
      <c r="V2309" s="9">
        <v>-3020</v>
      </c>
      <c r="W2309" s="9">
        <v>0</v>
      </c>
      <c r="X2309" s="9">
        <v>-3020</v>
      </c>
      <c r="Y2309" s="9">
        <f t="shared" si="326"/>
        <v>24224</v>
      </c>
      <c r="Z2309" s="9">
        <v>0</v>
      </c>
      <c r="AA2309" s="9">
        <f t="shared" si="327"/>
        <v>0</v>
      </c>
      <c r="AB2309" s="9">
        <v>0</v>
      </c>
      <c r="AC2309" s="9">
        <f t="shared" ref="AC2309:AC2372" si="329">P2309+U2309</f>
        <v>74414.14</v>
      </c>
      <c r="AD2309" s="9">
        <f t="shared" ref="AD2309:AD2372" si="330">T2309+AA2309</f>
        <v>0</v>
      </c>
    </row>
    <row r="2310" spans="1:30" x14ac:dyDescent="0.3">
      <c r="A2310" s="8" t="s">
        <v>30</v>
      </c>
      <c r="B2310" s="8" t="s">
        <v>4531</v>
      </c>
      <c r="C2310" s="8">
        <v>1600</v>
      </c>
      <c r="D2310" s="8">
        <v>160001784</v>
      </c>
      <c r="E2310" s="8">
        <v>0</v>
      </c>
      <c r="F2310" s="8" t="s">
        <v>4626</v>
      </c>
      <c r="G2310" s="8" t="s">
        <v>4627</v>
      </c>
      <c r="H2310" s="8" t="s">
        <v>34</v>
      </c>
      <c r="I2310" s="8">
        <v>0</v>
      </c>
      <c r="J2310" s="8">
        <v>15</v>
      </c>
      <c r="K2310" s="8">
        <v>0</v>
      </c>
      <c r="L2310" s="8" t="s">
        <v>197</v>
      </c>
      <c r="M2310" s="8" t="s">
        <v>197</v>
      </c>
      <c r="N2310" s="8" t="s">
        <v>149</v>
      </c>
      <c r="O2310" s="8" t="s">
        <v>38</v>
      </c>
      <c r="P2310" s="9">
        <v>283866.36</v>
      </c>
      <c r="Q2310" s="9">
        <v>0</v>
      </c>
      <c r="R2310" s="9">
        <v>-283866.36</v>
      </c>
      <c r="S2310" s="9">
        <v>0</v>
      </c>
      <c r="T2310" s="9">
        <f t="shared" si="328"/>
        <v>0</v>
      </c>
      <c r="U2310" s="9">
        <v>-62948</v>
      </c>
      <c r="V2310" s="9">
        <v>-8964</v>
      </c>
      <c r="W2310" s="9">
        <v>0</v>
      </c>
      <c r="X2310" s="9">
        <v>-8964</v>
      </c>
      <c r="Y2310" s="9">
        <f t="shared" si="326"/>
        <v>71912</v>
      </c>
      <c r="Z2310" s="9">
        <v>0</v>
      </c>
      <c r="AA2310" s="9">
        <f t="shared" si="327"/>
        <v>0</v>
      </c>
      <c r="AB2310" s="9">
        <v>0</v>
      </c>
      <c r="AC2310" s="9">
        <f t="shared" si="329"/>
        <v>220918.36</v>
      </c>
      <c r="AD2310" s="9">
        <f t="shared" si="330"/>
        <v>0</v>
      </c>
    </row>
    <row r="2311" spans="1:30" x14ac:dyDescent="0.3">
      <c r="A2311" s="8" t="s">
        <v>30</v>
      </c>
      <c r="B2311" s="8" t="s">
        <v>4531</v>
      </c>
      <c r="C2311" s="8">
        <v>1600</v>
      </c>
      <c r="D2311" s="8">
        <v>160001786</v>
      </c>
      <c r="E2311" s="8">
        <v>0</v>
      </c>
      <c r="F2311" s="8" t="s">
        <v>4628</v>
      </c>
      <c r="G2311" s="8" t="s">
        <v>4629</v>
      </c>
      <c r="H2311" s="8" t="s">
        <v>34</v>
      </c>
      <c r="I2311" s="8">
        <v>0</v>
      </c>
      <c r="J2311" s="8">
        <v>15</v>
      </c>
      <c r="K2311" s="8">
        <v>0</v>
      </c>
      <c r="L2311" s="8" t="s">
        <v>197</v>
      </c>
      <c r="M2311" s="8" t="s">
        <v>197</v>
      </c>
      <c r="N2311" s="8" t="s">
        <v>149</v>
      </c>
      <c r="O2311" s="8" t="s">
        <v>38</v>
      </c>
      <c r="P2311" s="9">
        <v>65139.86</v>
      </c>
      <c r="Q2311" s="9">
        <v>0</v>
      </c>
      <c r="R2311" s="9">
        <v>-65139.86</v>
      </c>
      <c r="S2311" s="9">
        <v>0</v>
      </c>
      <c r="T2311" s="9">
        <f t="shared" si="328"/>
        <v>0</v>
      </c>
      <c r="U2311" s="9">
        <v>-14445</v>
      </c>
      <c r="V2311" s="9">
        <v>-2057</v>
      </c>
      <c r="W2311" s="9">
        <v>0</v>
      </c>
      <c r="X2311" s="9">
        <v>-2057</v>
      </c>
      <c r="Y2311" s="9">
        <f t="shared" si="326"/>
        <v>16502</v>
      </c>
      <c r="Z2311" s="9">
        <v>0</v>
      </c>
      <c r="AA2311" s="9">
        <f t="shared" si="327"/>
        <v>0</v>
      </c>
      <c r="AB2311" s="9">
        <v>0</v>
      </c>
      <c r="AC2311" s="9">
        <f t="shared" si="329"/>
        <v>50694.86</v>
      </c>
      <c r="AD2311" s="9">
        <f t="shared" si="330"/>
        <v>0</v>
      </c>
    </row>
    <row r="2312" spans="1:30" x14ac:dyDescent="0.3">
      <c r="A2312" s="8" t="s">
        <v>30</v>
      </c>
      <c r="B2312" s="8" t="s">
        <v>4531</v>
      </c>
      <c r="C2312" s="8">
        <v>1600</v>
      </c>
      <c r="D2312" s="8">
        <v>160001812</v>
      </c>
      <c r="E2312" s="8">
        <v>0</v>
      </c>
      <c r="F2312" s="8" t="s">
        <v>4630</v>
      </c>
      <c r="G2312" s="8" t="s">
        <v>4631</v>
      </c>
      <c r="H2312" s="8" t="s">
        <v>34</v>
      </c>
      <c r="I2312" s="8">
        <v>0</v>
      </c>
      <c r="J2312" s="8">
        <v>15</v>
      </c>
      <c r="K2312" s="8">
        <v>0</v>
      </c>
      <c r="L2312" s="8" t="s">
        <v>344</v>
      </c>
      <c r="M2312" s="8" t="s">
        <v>4632</v>
      </c>
      <c r="N2312" s="8" t="s">
        <v>149</v>
      </c>
      <c r="O2312" s="8" t="s">
        <v>38</v>
      </c>
      <c r="P2312" s="9">
        <v>72823.92</v>
      </c>
      <c r="Q2312" s="9">
        <v>0</v>
      </c>
      <c r="R2312" s="9">
        <v>-72823.92</v>
      </c>
      <c r="S2312" s="9">
        <v>0</v>
      </c>
      <c r="T2312" s="9">
        <f t="shared" si="328"/>
        <v>0</v>
      </c>
      <c r="U2312" s="9">
        <v>-15820</v>
      </c>
      <c r="V2312" s="9">
        <v>-2300</v>
      </c>
      <c r="W2312" s="9">
        <v>0</v>
      </c>
      <c r="X2312" s="9">
        <v>-2300</v>
      </c>
      <c r="Y2312" s="9">
        <f t="shared" si="326"/>
        <v>18120</v>
      </c>
      <c r="Z2312" s="9">
        <v>0</v>
      </c>
      <c r="AA2312" s="9">
        <f t="shared" si="327"/>
        <v>0</v>
      </c>
      <c r="AB2312" s="9">
        <v>0</v>
      </c>
      <c r="AC2312" s="9">
        <f t="shared" si="329"/>
        <v>57003.92</v>
      </c>
      <c r="AD2312" s="9">
        <f t="shared" si="330"/>
        <v>0</v>
      </c>
    </row>
    <row r="2313" spans="1:30" x14ac:dyDescent="0.3">
      <c r="A2313" s="8" t="s">
        <v>30</v>
      </c>
      <c r="B2313" s="8" t="s">
        <v>4531</v>
      </c>
      <c r="C2313" s="8">
        <v>1600</v>
      </c>
      <c r="D2313" s="8">
        <v>160001814</v>
      </c>
      <c r="E2313" s="8">
        <v>0</v>
      </c>
      <c r="F2313" s="8" t="s">
        <v>4633</v>
      </c>
      <c r="G2313" s="8" t="s">
        <v>4634</v>
      </c>
      <c r="H2313" s="8" t="s">
        <v>34</v>
      </c>
      <c r="I2313" s="8">
        <v>0</v>
      </c>
      <c r="J2313" s="8">
        <v>15</v>
      </c>
      <c r="K2313" s="8">
        <v>0</v>
      </c>
      <c r="L2313" s="8" t="s">
        <v>344</v>
      </c>
      <c r="M2313" s="8" t="s">
        <v>4632</v>
      </c>
      <c r="N2313" s="8" t="s">
        <v>149</v>
      </c>
      <c r="O2313" s="8" t="s">
        <v>38</v>
      </c>
      <c r="P2313" s="9">
        <v>19466.28</v>
      </c>
      <c r="Q2313" s="9">
        <v>0</v>
      </c>
      <c r="R2313" s="9">
        <v>-19466.28</v>
      </c>
      <c r="S2313" s="9">
        <v>0</v>
      </c>
      <c r="T2313" s="9">
        <f t="shared" si="328"/>
        <v>0</v>
      </c>
      <c r="U2313" s="9">
        <v>-4229</v>
      </c>
      <c r="V2313" s="9">
        <v>-615</v>
      </c>
      <c r="W2313" s="9">
        <v>0</v>
      </c>
      <c r="X2313" s="9">
        <v>-615</v>
      </c>
      <c r="Y2313" s="9">
        <f t="shared" si="326"/>
        <v>4844</v>
      </c>
      <c r="Z2313" s="9">
        <v>0</v>
      </c>
      <c r="AA2313" s="9">
        <f t="shared" si="327"/>
        <v>0</v>
      </c>
      <c r="AB2313" s="9">
        <v>0</v>
      </c>
      <c r="AC2313" s="9">
        <f t="shared" si="329"/>
        <v>15237.279999999999</v>
      </c>
      <c r="AD2313" s="9">
        <f t="shared" si="330"/>
        <v>0</v>
      </c>
    </row>
    <row r="2314" spans="1:30" x14ac:dyDescent="0.3">
      <c r="A2314" s="8" t="s">
        <v>30</v>
      </c>
      <c r="B2314" s="8" t="s">
        <v>4531</v>
      </c>
      <c r="C2314" s="8">
        <v>1600</v>
      </c>
      <c r="D2314" s="8">
        <v>160001815</v>
      </c>
      <c r="E2314" s="8">
        <v>0</v>
      </c>
      <c r="F2314" s="8" t="s">
        <v>4635</v>
      </c>
      <c r="G2314" s="8" t="s">
        <v>4636</v>
      </c>
      <c r="H2314" s="8" t="s">
        <v>34</v>
      </c>
      <c r="I2314" s="8">
        <v>0</v>
      </c>
      <c r="J2314" s="8">
        <v>15</v>
      </c>
      <c r="K2314" s="8">
        <v>0</v>
      </c>
      <c r="L2314" s="8" t="s">
        <v>344</v>
      </c>
      <c r="M2314" s="8" t="s">
        <v>4632</v>
      </c>
      <c r="N2314" s="8" t="s">
        <v>149</v>
      </c>
      <c r="O2314" s="8" t="s">
        <v>38</v>
      </c>
      <c r="P2314" s="9">
        <v>19466.28</v>
      </c>
      <c r="Q2314" s="9">
        <v>0</v>
      </c>
      <c r="R2314" s="9">
        <v>-19466.28</v>
      </c>
      <c r="S2314" s="9">
        <v>0</v>
      </c>
      <c r="T2314" s="9">
        <f t="shared" si="328"/>
        <v>0</v>
      </c>
      <c r="U2314" s="9">
        <v>-4229</v>
      </c>
      <c r="V2314" s="9">
        <v>-615</v>
      </c>
      <c r="W2314" s="9">
        <v>0</v>
      </c>
      <c r="X2314" s="9">
        <v>-615</v>
      </c>
      <c r="Y2314" s="9">
        <f t="shared" si="326"/>
        <v>4844</v>
      </c>
      <c r="Z2314" s="9">
        <v>0</v>
      </c>
      <c r="AA2314" s="9">
        <f t="shared" si="327"/>
        <v>0</v>
      </c>
      <c r="AB2314" s="9">
        <v>0</v>
      </c>
      <c r="AC2314" s="9">
        <f t="shared" si="329"/>
        <v>15237.279999999999</v>
      </c>
      <c r="AD2314" s="9">
        <f t="shared" si="330"/>
        <v>0</v>
      </c>
    </row>
    <row r="2315" spans="1:30" x14ac:dyDescent="0.3">
      <c r="A2315" s="8" t="s">
        <v>30</v>
      </c>
      <c r="B2315" s="8" t="s">
        <v>4531</v>
      </c>
      <c r="C2315" s="8">
        <v>1600</v>
      </c>
      <c r="D2315" s="8">
        <v>160001816</v>
      </c>
      <c r="E2315" s="8">
        <v>0</v>
      </c>
      <c r="F2315" s="8" t="s">
        <v>4637</v>
      </c>
      <c r="G2315" s="8" t="s">
        <v>4638</v>
      </c>
      <c r="H2315" s="8" t="s">
        <v>34</v>
      </c>
      <c r="I2315" s="8">
        <v>0</v>
      </c>
      <c r="J2315" s="8">
        <v>15</v>
      </c>
      <c r="K2315" s="8">
        <v>0</v>
      </c>
      <c r="L2315" s="8" t="s">
        <v>344</v>
      </c>
      <c r="M2315" s="8" t="s">
        <v>4632</v>
      </c>
      <c r="N2315" s="8" t="s">
        <v>149</v>
      </c>
      <c r="O2315" s="8" t="s">
        <v>38</v>
      </c>
      <c r="P2315" s="9">
        <v>19466.28</v>
      </c>
      <c r="Q2315" s="9">
        <v>0</v>
      </c>
      <c r="R2315" s="9">
        <v>-19466.28</v>
      </c>
      <c r="S2315" s="9">
        <v>0</v>
      </c>
      <c r="T2315" s="9">
        <f t="shared" si="328"/>
        <v>0</v>
      </c>
      <c r="U2315" s="9">
        <v>-4229</v>
      </c>
      <c r="V2315" s="9">
        <v>-615</v>
      </c>
      <c r="W2315" s="9">
        <v>0</v>
      </c>
      <c r="X2315" s="9">
        <v>-615</v>
      </c>
      <c r="Y2315" s="9">
        <f t="shared" si="326"/>
        <v>4844</v>
      </c>
      <c r="Z2315" s="9">
        <v>0</v>
      </c>
      <c r="AA2315" s="9">
        <f t="shared" si="327"/>
        <v>0</v>
      </c>
      <c r="AB2315" s="9">
        <v>0</v>
      </c>
      <c r="AC2315" s="9">
        <f t="shared" si="329"/>
        <v>15237.279999999999</v>
      </c>
      <c r="AD2315" s="9">
        <f t="shared" si="330"/>
        <v>0</v>
      </c>
    </row>
    <row r="2316" spans="1:30" x14ac:dyDescent="0.3">
      <c r="A2316" s="8" t="s">
        <v>30</v>
      </c>
      <c r="B2316" s="8" t="s">
        <v>4531</v>
      </c>
      <c r="C2316" s="8">
        <v>1600</v>
      </c>
      <c r="D2316" s="8">
        <v>160002091</v>
      </c>
      <c r="E2316" s="8">
        <v>0</v>
      </c>
      <c r="F2316" s="8" t="s">
        <v>4639</v>
      </c>
      <c r="G2316" s="8" t="s">
        <v>592</v>
      </c>
      <c r="H2316" s="8" t="s">
        <v>34</v>
      </c>
      <c r="I2316" s="8">
        <v>0</v>
      </c>
      <c r="J2316" s="8">
        <v>15</v>
      </c>
      <c r="K2316" s="8">
        <v>0</v>
      </c>
      <c r="L2316" s="8" t="s">
        <v>97</v>
      </c>
      <c r="M2316" s="8" t="s">
        <v>4640</v>
      </c>
      <c r="N2316" s="8" t="s">
        <v>149</v>
      </c>
      <c r="O2316" s="8" t="s">
        <v>38</v>
      </c>
      <c r="P2316" s="9">
        <v>38910.33</v>
      </c>
      <c r="Q2316" s="9">
        <v>0</v>
      </c>
      <c r="R2316" s="9">
        <v>-38910.33</v>
      </c>
      <c r="S2316" s="9">
        <v>0</v>
      </c>
      <c r="T2316" s="9">
        <f t="shared" si="328"/>
        <v>0</v>
      </c>
      <c r="U2316" s="9">
        <v>-8168</v>
      </c>
      <c r="V2316" s="9">
        <v>-1229</v>
      </c>
      <c r="W2316" s="9">
        <v>0</v>
      </c>
      <c r="X2316" s="9">
        <v>-1229</v>
      </c>
      <c r="Y2316" s="9">
        <f t="shared" si="326"/>
        <v>9397</v>
      </c>
      <c r="Z2316" s="9">
        <v>0</v>
      </c>
      <c r="AA2316" s="9">
        <f t="shared" si="327"/>
        <v>0</v>
      </c>
      <c r="AB2316" s="9">
        <v>0</v>
      </c>
      <c r="AC2316" s="9">
        <f t="shared" si="329"/>
        <v>30742.33</v>
      </c>
      <c r="AD2316" s="9">
        <f t="shared" si="330"/>
        <v>0</v>
      </c>
    </row>
    <row r="2317" spans="1:30" x14ac:dyDescent="0.3">
      <c r="A2317" s="8" t="s">
        <v>30</v>
      </c>
      <c r="B2317" s="8" t="s">
        <v>4531</v>
      </c>
      <c r="C2317" s="8">
        <v>1600</v>
      </c>
      <c r="D2317" s="8">
        <v>160002098</v>
      </c>
      <c r="E2317" s="8">
        <v>0</v>
      </c>
      <c r="F2317" s="8" t="s">
        <v>4641</v>
      </c>
      <c r="G2317" s="8" t="s">
        <v>4642</v>
      </c>
      <c r="H2317" s="8" t="s">
        <v>34</v>
      </c>
      <c r="I2317" s="8">
        <v>0</v>
      </c>
      <c r="J2317" s="8">
        <v>15</v>
      </c>
      <c r="K2317" s="8">
        <v>0</v>
      </c>
      <c r="L2317" s="8" t="s">
        <v>97</v>
      </c>
      <c r="M2317" s="8" t="s">
        <v>4643</v>
      </c>
      <c r="N2317" s="8" t="s">
        <v>149</v>
      </c>
      <c r="O2317" s="8" t="s">
        <v>38</v>
      </c>
      <c r="P2317" s="9">
        <v>238232.39</v>
      </c>
      <c r="Q2317" s="9">
        <v>0</v>
      </c>
      <c r="R2317" s="9">
        <v>-238232.39</v>
      </c>
      <c r="S2317" s="9">
        <v>0</v>
      </c>
      <c r="T2317" s="9">
        <f t="shared" si="328"/>
        <v>0</v>
      </c>
      <c r="U2317" s="9">
        <v>-49563</v>
      </c>
      <c r="V2317" s="9">
        <v>-7523</v>
      </c>
      <c r="W2317" s="9">
        <v>0</v>
      </c>
      <c r="X2317" s="9">
        <v>-7523</v>
      </c>
      <c r="Y2317" s="9">
        <f t="shared" si="326"/>
        <v>57086</v>
      </c>
      <c r="Z2317" s="9">
        <v>0</v>
      </c>
      <c r="AA2317" s="9">
        <f t="shared" si="327"/>
        <v>0</v>
      </c>
      <c r="AB2317" s="9">
        <v>0</v>
      </c>
      <c r="AC2317" s="9">
        <f t="shared" si="329"/>
        <v>188669.39</v>
      </c>
      <c r="AD2317" s="9">
        <f t="shared" si="330"/>
        <v>0</v>
      </c>
    </row>
    <row r="2318" spans="1:30" x14ac:dyDescent="0.3">
      <c r="A2318" s="8" t="s">
        <v>30</v>
      </c>
      <c r="B2318" s="8" t="s">
        <v>4531</v>
      </c>
      <c r="C2318" s="8">
        <v>1600</v>
      </c>
      <c r="D2318" s="8">
        <v>160002132</v>
      </c>
      <c r="E2318" s="8">
        <v>0</v>
      </c>
      <c r="F2318" s="8" t="s">
        <v>4644</v>
      </c>
      <c r="G2318" s="8" t="s">
        <v>4645</v>
      </c>
      <c r="H2318" s="8" t="s">
        <v>34</v>
      </c>
      <c r="I2318" s="8">
        <v>0</v>
      </c>
      <c r="J2318" s="8">
        <v>15</v>
      </c>
      <c r="K2318" s="8">
        <v>0</v>
      </c>
      <c r="L2318" s="8" t="s">
        <v>479</v>
      </c>
      <c r="M2318" s="8" t="s">
        <v>4646</v>
      </c>
      <c r="N2318" s="8" t="s">
        <v>149</v>
      </c>
      <c r="O2318" s="8" t="s">
        <v>38</v>
      </c>
      <c r="P2318" s="9">
        <v>297830.26</v>
      </c>
      <c r="Q2318" s="9">
        <v>0</v>
      </c>
      <c r="R2318" s="9">
        <v>-297830.26</v>
      </c>
      <c r="S2318" s="9">
        <v>0</v>
      </c>
      <c r="T2318" s="9">
        <f t="shared" si="328"/>
        <v>0</v>
      </c>
      <c r="U2318" s="9">
        <v>-60826</v>
      </c>
      <c r="V2318" s="9">
        <v>-9405</v>
      </c>
      <c r="W2318" s="9">
        <v>0</v>
      </c>
      <c r="X2318" s="9">
        <v>-9405</v>
      </c>
      <c r="Y2318" s="9">
        <f t="shared" si="326"/>
        <v>70231</v>
      </c>
      <c r="Z2318" s="9">
        <v>0</v>
      </c>
      <c r="AA2318" s="9">
        <f t="shared" si="327"/>
        <v>0</v>
      </c>
      <c r="AB2318" s="9">
        <v>0</v>
      </c>
      <c r="AC2318" s="9">
        <f t="shared" si="329"/>
        <v>237004.26</v>
      </c>
      <c r="AD2318" s="9">
        <f t="shared" si="330"/>
        <v>0</v>
      </c>
    </row>
    <row r="2319" spans="1:30" x14ac:dyDescent="0.3">
      <c r="A2319" s="8" t="s">
        <v>30</v>
      </c>
      <c r="B2319" s="8" t="s">
        <v>4531</v>
      </c>
      <c r="C2319" s="8">
        <v>1600</v>
      </c>
      <c r="D2319" s="8">
        <v>160002133</v>
      </c>
      <c r="E2319" s="8">
        <v>0</v>
      </c>
      <c r="F2319" s="8" t="s">
        <v>4647</v>
      </c>
      <c r="G2319" s="8" t="s">
        <v>592</v>
      </c>
      <c r="H2319" s="8" t="s">
        <v>34</v>
      </c>
      <c r="I2319" s="8">
        <v>0</v>
      </c>
      <c r="J2319" s="8">
        <v>15</v>
      </c>
      <c r="K2319" s="8">
        <v>0</v>
      </c>
      <c r="L2319" s="8" t="s">
        <v>479</v>
      </c>
      <c r="M2319" s="8" t="s">
        <v>1196</v>
      </c>
      <c r="N2319" s="8" t="s">
        <v>149</v>
      </c>
      <c r="O2319" s="8" t="s">
        <v>38</v>
      </c>
      <c r="P2319" s="9">
        <v>36701.57</v>
      </c>
      <c r="Q2319" s="9">
        <v>0</v>
      </c>
      <c r="R2319" s="9">
        <v>-36701.57</v>
      </c>
      <c r="S2319" s="9">
        <v>0</v>
      </c>
      <c r="T2319" s="9">
        <f t="shared" si="328"/>
        <v>0</v>
      </c>
      <c r="U2319" s="9">
        <v>-7546</v>
      </c>
      <c r="V2319" s="9">
        <v>-1159</v>
      </c>
      <c r="W2319" s="9">
        <v>0</v>
      </c>
      <c r="X2319" s="9">
        <v>-1159</v>
      </c>
      <c r="Y2319" s="9">
        <f t="shared" si="326"/>
        <v>8705</v>
      </c>
      <c r="Z2319" s="9">
        <v>0</v>
      </c>
      <c r="AA2319" s="9">
        <f t="shared" si="327"/>
        <v>0</v>
      </c>
      <c r="AB2319" s="9">
        <v>0</v>
      </c>
      <c r="AC2319" s="9">
        <f t="shared" si="329"/>
        <v>29155.57</v>
      </c>
      <c r="AD2319" s="9">
        <f t="shared" si="330"/>
        <v>0</v>
      </c>
    </row>
    <row r="2320" spans="1:30" x14ac:dyDescent="0.3">
      <c r="A2320" s="8" t="s">
        <v>30</v>
      </c>
      <c r="B2320" s="8" t="s">
        <v>4531</v>
      </c>
      <c r="C2320" s="8">
        <v>1600</v>
      </c>
      <c r="D2320" s="8">
        <v>160002278</v>
      </c>
      <c r="E2320" s="8">
        <v>0</v>
      </c>
      <c r="F2320" s="8" t="s">
        <v>4648</v>
      </c>
      <c r="G2320" s="8" t="s">
        <v>4649</v>
      </c>
      <c r="H2320" s="8" t="s">
        <v>34</v>
      </c>
      <c r="I2320" s="8">
        <v>0</v>
      </c>
      <c r="J2320" s="8">
        <v>15</v>
      </c>
      <c r="K2320" s="8">
        <v>0</v>
      </c>
      <c r="L2320" s="8" t="s">
        <v>207</v>
      </c>
      <c r="M2320" s="8" t="s">
        <v>4650</v>
      </c>
      <c r="N2320" s="8" t="s">
        <v>149</v>
      </c>
      <c r="O2320" s="8" t="s">
        <v>38</v>
      </c>
      <c r="P2320" s="9">
        <v>452793.14</v>
      </c>
      <c r="Q2320" s="9">
        <v>0</v>
      </c>
      <c r="R2320" s="9">
        <v>-452793.14</v>
      </c>
      <c r="S2320" s="9">
        <v>0</v>
      </c>
      <c r="T2320" s="9">
        <f t="shared" si="328"/>
        <v>0</v>
      </c>
      <c r="U2320" s="9">
        <v>-85336</v>
      </c>
      <c r="V2320" s="9">
        <v>-14302</v>
      </c>
      <c r="W2320" s="9">
        <v>0</v>
      </c>
      <c r="X2320" s="9">
        <v>-14302</v>
      </c>
      <c r="Y2320" s="9">
        <f t="shared" si="326"/>
        <v>99638</v>
      </c>
      <c r="Z2320" s="9">
        <v>0</v>
      </c>
      <c r="AA2320" s="9">
        <f t="shared" si="327"/>
        <v>0</v>
      </c>
      <c r="AB2320" s="9">
        <v>0</v>
      </c>
      <c r="AC2320" s="9">
        <f t="shared" si="329"/>
        <v>367457.14</v>
      </c>
      <c r="AD2320" s="9">
        <f t="shared" si="330"/>
        <v>0</v>
      </c>
    </row>
    <row r="2321" spans="1:30" x14ac:dyDescent="0.3">
      <c r="A2321" s="8" t="s">
        <v>30</v>
      </c>
      <c r="B2321" s="8" t="s">
        <v>4531</v>
      </c>
      <c r="C2321" s="8">
        <v>1600</v>
      </c>
      <c r="D2321" s="8">
        <v>160002324</v>
      </c>
      <c r="E2321" s="8">
        <v>0</v>
      </c>
      <c r="F2321" s="8" t="s">
        <v>4651</v>
      </c>
      <c r="G2321" s="8" t="s">
        <v>4652</v>
      </c>
      <c r="H2321" s="8" t="s">
        <v>34</v>
      </c>
      <c r="I2321" s="8">
        <v>0</v>
      </c>
      <c r="J2321" s="8">
        <v>15</v>
      </c>
      <c r="K2321" s="8">
        <v>0</v>
      </c>
      <c r="L2321" s="8" t="s">
        <v>211</v>
      </c>
      <c r="M2321" s="8" t="s">
        <v>4653</v>
      </c>
      <c r="N2321" s="8" t="s">
        <v>149</v>
      </c>
      <c r="O2321" s="8" t="s">
        <v>38</v>
      </c>
      <c r="P2321" s="9">
        <v>12074.48</v>
      </c>
      <c r="Q2321" s="9">
        <v>0</v>
      </c>
      <c r="R2321" s="9">
        <v>-12074.48</v>
      </c>
      <c r="S2321" s="9">
        <v>0</v>
      </c>
      <c r="T2321" s="9">
        <f t="shared" si="328"/>
        <v>0</v>
      </c>
      <c r="U2321" s="9">
        <v>-2163</v>
      </c>
      <c r="V2321" s="9">
        <v>-381</v>
      </c>
      <c r="W2321" s="9">
        <v>0</v>
      </c>
      <c r="X2321" s="9">
        <v>-381</v>
      </c>
      <c r="Y2321" s="9">
        <f t="shared" si="326"/>
        <v>2544</v>
      </c>
      <c r="Z2321" s="9">
        <v>0</v>
      </c>
      <c r="AA2321" s="9">
        <f t="shared" si="327"/>
        <v>0</v>
      </c>
      <c r="AB2321" s="9">
        <v>0</v>
      </c>
      <c r="AC2321" s="9">
        <f t="shared" si="329"/>
        <v>9911.48</v>
      </c>
      <c r="AD2321" s="9">
        <f t="shared" si="330"/>
        <v>0</v>
      </c>
    </row>
    <row r="2322" spans="1:30" x14ac:dyDescent="0.3">
      <c r="A2322" s="8" t="s">
        <v>30</v>
      </c>
      <c r="B2322" s="8" t="s">
        <v>4531</v>
      </c>
      <c r="C2322" s="8">
        <v>1600</v>
      </c>
      <c r="D2322" s="8">
        <v>160002325</v>
      </c>
      <c r="E2322" s="8">
        <v>0</v>
      </c>
      <c r="F2322" s="8" t="s">
        <v>4654</v>
      </c>
      <c r="G2322" s="8" t="s">
        <v>4655</v>
      </c>
      <c r="H2322" s="8" t="s">
        <v>34</v>
      </c>
      <c r="I2322" s="8">
        <v>0</v>
      </c>
      <c r="J2322" s="8">
        <v>15</v>
      </c>
      <c r="K2322" s="8">
        <v>0</v>
      </c>
      <c r="L2322" s="8" t="s">
        <v>211</v>
      </c>
      <c r="M2322" s="8" t="s">
        <v>4653</v>
      </c>
      <c r="N2322" s="8" t="s">
        <v>149</v>
      </c>
      <c r="O2322" s="8" t="s">
        <v>38</v>
      </c>
      <c r="P2322" s="9">
        <v>51728.19</v>
      </c>
      <c r="Q2322" s="9">
        <v>0</v>
      </c>
      <c r="R2322" s="9">
        <v>-51728.19</v>
      </c>
      <c r="S2322" s="9">
        <v>0</v>
      </c>
      <c r="T2322" s="9">
        <f t="shared" si="328"/>
        <v>0</v>
      </c>
      <c r="U2322" s="9">
        <v>-9266</v>
      </c>
      <c r="V2322" s="9">
        <v>-1634</v>
      </c>
      <c r="W2322" s="9">
        <v>0</v>
      </c>
      <c r="X2322" s="9">
        <v>-1634</v>
      </c>
      <c r="Y2322" s="9">
        <f t="shared" si="326"/>
        <v>10900</v>
      </c>
      <c r="Z2322" s="9">
        <v>0</v>
      </c>
      <c r="AA2322" s="9">
        <f t="shared" si="327"/>
        <v>0</v>
      </c>
      <c r="AB2322" s="9">
        <v>0</v>
      </c>
      <c r="AC2322" s="9">
        <f t="shared" si="329"/>
        <v>42462.19</v>
      </c>
      <c r="AD2322" s="9">
        <f t="shared" si="330"/>
        <v>0</v>
      </c>
    </row>
    <row r="2323" spans="1:30" x14ac:dyDescent="0.3">
      <c r="A2323" s="8" t="s">
        <v>30</v>
      </c>
      <c r="B2323" s="8" t="s">
        <v>4531</v>
      </c>
      <c r="C2323" s="8">
        <v>1600</v>
      </c>
      <c r="D2323" s="8">
        <v>160002370</v>
      </c>
      <c r="E2323" s="8">
        <v>0</v>
      </c>
      <c r="F2323" s="8" t="s">
        <v>4656</v>
      </c>
      <c r="G2323" s="8" t="s">
        <v>4657</v>
      </c>
      <c r="H2323" s="8" t="s">
        <v>34</v>
      </c>
      <c r="I2323" s="8">
        <v>0</v>
      </c>
      <c r="J2323" s="8">
        <v>15</v>
      </c>
      <c r="K2323" s="8">
        <v>0</v>
      </c>
      <c r="L2323" s="8" t="s">
        <v>218</v>
      </c>
      <c r="M2323" s="8" t="s">
        <v>4658</v>
      </c>
      <c r="N2323" s="8" t="s">
        <v>149</v>
      </c>
      <c r="O2323" s="8" t="s">
        <v>38</v>
      </c>
      <c r="P2323" s="9">
        <v>257030.48</v>
      </c>
      <c r="Q2323" s="9">
        <v>0</v>
      </c>
      <c r="R2323" s="9">
        <v>-257030.48</v>
      </c>
      <c r="S2323" s="9">
        <v>0</v>
      </c>
      <c r="T2323" s="9">
        <f t="shared" si="328"/>
        <v>0</v>
      </c>
      <c r="U2323" s="9">
        <v>-43681</v>
      </c>
      <c r="V2323" s="9">
        <v>-8118</v>
      </c>
      <c r="W2323" s="9">
        <v>0</v>
      </c>
      <c r="X2323" s="9">
        <v>-8118</v>
      </c>
      <c r="Y2323" s="9">
        <f t="shared" si="326"/>
        <v>51799</v>
      </c>
      <c r="Z2323" s="9">
        <v>0</v>
      </c>
      <c r="AA2323" s="9">
        <f t="shared" si="327"/>
        <v>0</v>
      </c>
      <c r="AB2323" s="9">
        <v>0</v>
      </c>
      <c r="AC2323" s="9">
        <f t="shared" si="329"/>
        <v>213349.48</v>
      </c>
      <c r="AD2323" s="9">
        <f t="shared" si="330"/>
        <v>0</v>
      </c>
    </row>
    <row r="2324" spans="1:30" x14ac:dyDescent="0.3">
      <c r="A2324" s="8" t="s">
        <v>30</v>
      </c>
      <c r="B2324" s="8" t="s">
        <v>4531</v>
      </c>
      <c r="C2324" s="8">
        <v>1600</v>
      </c>
      <c r="D2324" s="8">
        <v>160002400</v>
      </c>
      <c r="E2324" s="8">
        <v>0</v>
      </c>
      <c r="F2324" s="8" t="s">
        <v>4659</v>
      </c>
      <c r="G2324" s="8" t="s">
        <v>4660</v>
      </c>
      <c r="H2324" s="8" t="s">
        <v>34</v>
      </c>
      <c r="I2324" s="8">
        <v>0</v>
      </c>
      <c r="J2324" s="8">
        <v>15</v>
      </c>
      <c r="K2324" s="8">
        <v>0</v>
      </c>
      <c r="L2324" s="8" t="s">
        <v>1578</v>
      </c>
      <c r="M2324" s="8" t="s">
        <v>4661</v>
      </c>
      <c r="N2324" s="8" t="s">
        <v>149</v>
      </c>
      <c r="O2324" s="8" t="s">
        <v>38</v>
      </c>
      <c r="P2324" s="9">
        <v>25971</v>
      </c>
      <c r="Q2324" s="9">
        <v>0</v>
      </c>
      <c r="R2324" s="9">
        <v>-25971</v>
      </c>
      <c r="S2324" s="9">
        <v>0</v>
      </c>
      <c r="T2324" s="9">
        <f t="shared" si="328"/>
        <v>0</v>
      </c>
      <c r="U2324" s="9">
        <v>-3951</v>
      </c>
      <c r="V2324" s="9">
        <v>-820</v>
      </c>
      <c r="W2324" s="9">
        <v>0</v>
      </c>
      <c r="X2324" s="9">
        <v>-820</v>
      </c>
      <c r="Y2324" s="9">
        <f t="shared" si="326"/>
        <v>4771</v>
      </c>
      <c r="Z2324" s="9">
        <v>0</v>
      </c>
      <c r="AA2324" s="9">
        <f t="shared" si="327"/>
        <v>0</v>
      </c>
      <c r="AB2324" s="9">
        <v>0</v>
      </c>
      <c r="AC2324" s="9">
        <f t="shared" si="329"/>
        <v>22020</v>
      </c>
      <c r="AD2324" s="9">
        <f t="shared" si="330"/>
        <v>0</v>
      </c>
    </row>
    <row r="2325" spans="1:30" x14ac:dyDescent="0.3">
      <c r="A2325" s="8" t="s">
        <v>30</v>
      </c>
      <c r="B2325" s="8" t="s">
        <v>4531</v>
      </c>
      <c r="C2325" s="8">
        <v>1600</v>
      </c>
      <c r="D2325" s="8">
        <v>160002471</v>
      </c>
      <c r="E2325" s="8">
        <v>0</v>
      </c>
      <c r="F2325" s="8" t="s">
        <v>4662</v>
      </c>
      <c r="G2325" s="8" t="s">
        <v>680</v>
      </c>
      <c r="H2325" s="8" t="s">
        <v>34</v>
      </c>
      <c r="I2325" s="8">
        <v>0</v>
      </c>
      <c r="J2325" s="8">
        <v>15</v>
      </c>
      <c r="K2325" s="8">
        <v>0</v>
      </c>
      <c r="L2325" s="8" t="s">
        <v>521</v>
      </c>
      <c r="M2325" s="8" t="s">
        <v>4663</v>
      </c>
      <c r="N2325" s="8" t="s">
        <v>149</v>
      </c>
      <c r="O2325" s="8" t="s">
        <v>38</v>
      </c>
      <c r="P2325" s="9">
        <v>45000</v>
      </c>
      <c r="Q2325" s="9">
        <v>0</v>
      </c>
      <c r="R2325" s="9">
        <v>-45000</v>
      </c>
      <c r="S2325" s="9">
        <v>0</v>
      </c>
      <c r="T2325" s="9">
        <f t="shared" si="328"/>
        <v>0</v>
      </c>
      <c r="U2325" s="9">
        <v>-6167</v>
      </c>
      <c r="V2325" s="9">
        <v>-1421</v>
      </c>
      <c r="W2325" s="9">
        <v>0</v>
      </c>
      <c r="X2325" s="9">
        <v>-1421</v>
      </c>
      <c r="Y2325" s="9">
        <f t="shared" si="326"/>
        <v>7588</v>
      </c>
      <c r="Z2325" s="9">
        <v>0</v>
      </c>
      <c r="AA2325" s="9">
        <f t="shared" si="327"/>
        <v>0</v>
      </c>
      <c r="AB2325" s="9">
        <v>0</v>
      </c>
      <c r="AC2325" s="9">
        <f t="shared" si="329"/>
        <v>38833</v>
      </c>
      <c r="AD2325" s="9">
        <f t="shared" si="330"/>
        <v>0</v>
      </c>
    </row>
    <row r="2326" spans="1:30" x14ac:dyDescent="0.3">
      <c r="A2326" s="8" t="s">
        <v>30</v>
      </c>
      <c r="B2326" s="8" t="s">
        <v>4531</v>
      </c>
      <c r="C2326" s="8">
        <v>1600</v>
      </c>
      <c r="D2326" s="8">
        <v>160002667</v>
      </c>
      <c r="E2326" s="8">
        <v>0</v>
      </c>
      <c r="F2326" s="8" t="s">
        <v>4664</v>
      </c>
      <c r="G2326" s="8" t="s">
        <v>4665</v>
      </c>
      <c r="H2326" s="8" t="s">
        <v>34</v>
      </c>
      <c r="I2326" s="8">
        <v>0</v>
      </c>
      <c r="J2326" s="8">
        <v>15</v>
      </c>
      <c r="K2326" s="8">
        <v>0</v>
      </c>
      <c r="L2326" s="8" t="s">
        <v>1106</v>
      </c>
      <c r="M2326" s="8" t="s">
        <v>1097</v>
      </c>
      <c r="N2326" s="8" t="s">
        <v>149</v>
      </c>
      <c r="O2326" s="8" t="s">
        <v>38</v>
      </c>
      <c r="P2326" s="9">
        <v>15000</v>
      </c>
      <c r="Q2326" s="9">
        <v>0</v>
      </c>
      <c r="R2326" s="9">
        <v>-15000</v>
      </c>
      <c r="S2326" s="9">
        <v>0</v>
      </c>
      <c r="T2326" s="9">
        <f t="shared" si="328"/>
        <v>0</v>
      </c>
      <c r="U2326" s="9">
        <v>-1741</v>
      </c>
      <c r="V2326" s="9">
        <v>-474</v>
      </c>
      <c r="W2326" s="9">
        <v>0</v>
      </c>
      <c r="X2326" s="9">
        <v>-474</v>
      </c>
      <c r="Y2326" s="9">
        <f t="shared" si="326"/>
        <v>2215</v>
      </c>
      <c r="Z2326" s="9">
        <v>0</v>
      </c>
      <c r="AA2326" s="9">
        <f t="shared" si="327"/>
        <v>0</v>
      </c>
      <c r="AB2326" s="9">
        <v>0</v>
      </c>
      <c r="AC2326" s="9">
        <f t="shared" si="329"/>
        <v>13259</v>
      </c>
      <c r="AD2326" s="9">
        <f t="shared" si="330"/>
        <v>0</v>
      </c>
    </row>
    <row r="2327" spans="1:30" x14ac:dyDescent="0.3">
      <c r="A2327" s="8" t="s">
        <v>30</v>
      </c>
      <c r="B2327" s="8" t="s">
        <v>4531</v>
      </c>
      <c r="C2327" s="8">
        <v>1600</v>
      </c>
      <c r="D2327" s="8">
        <v>160002668</v>
      </c>
      <c r="E2327" s="8">
        <v>0</v>
      </c>
      <c r="F2327" s="8" t="s">
        <v>4666</v>
      </c>
      <c r="G2327" s="8" t="s">
        <v>4667</v>
      </c>
      <c r="H2327" s="8" t="s">
        <v>34</v>
      </c>
      <c r="I2327" s="8">
        <v>0</v>
      </c>
      <c r="J2327" s="8">
        <v>15</v>
      </c>
      <c r="K2327" s="8">
        <v>0</v>
      </c>
      <c r="L2327" s="8" t="s">
        <v>1106</v>
      </c>
      <c r="M2327" s="8" t="s">
        <v>1097</v>
      </c>
      <c r="N2327" s="8" t="s">
        <v>149</v>
      </c>
      <c r="O2327" s="8" t="s">
        <v>38</v>
      </c>
      <c r="P2327" s="9">
        <v>5000</v>
      </c>
      <c r="Q2327" s="9">
        <v>0</v>
      </c>
      <c r="R2327" s="9">
        <v>-5000</v>
      </c>
      <c r="S2327" s="9">
        <v>0</v>
      </c>
      <c r="T2327" s="9">
        <f t="shared" si="328"/>
        <v>0</v>
      </c>
      <c r="U2327" s="9">
        <v>-581</v>
      </c>
      <c r="V2327" s="9">
        <v>-158</v>
      </c>
      <c r="W2327" s="9">
        <v>0</v>
      </c>
      <c r="X2327" s="9">
        <v>-158</v>
      </c>
      <c r="Y2327" s="9">
        <f t="shared" si="326"/>
        <v>739</v>
      </c>
      <c r="Z2327" s="9">
        <v>0</v>
      </c>
      <c r="AA2327" s="9">
        <f t="shared" si="327"/>
        <v>0</v>
      </c>
      <c r="AB2327" s="9">
        <v>0</v>
      </c>
      <c r="AC2327" s="9">
        <f t="shared" si="329"/>
        <v>4419</v>
      </c>
      <c r="AD2327" s="9">
        <f t="shared" si="330"/>
        <v>0</v>
      </c>
    </row>
    <row r="2328" spans="1:30" x14ac:dyDescent="0.3">
      <c r="A2328" s="8" t="s">
        <v>30</v>
      </c>
      <c r="B2328" s="8" t="s">
        <v>4531</v>
      </c>
      <c r="C2328" s="8">
        <v>1800</v>
      </c>
      <c r="D2328" s="8">
        <v>180000464</v>
      </c>
      <c r="E2328" s="8">
        <v>0</v>
      </c>
      <c r="F2328" s="8" t="s">
        <v>4668</v>
      </c>
      <c r="G2328" s="8" t="s">
        <v>4669</v>
      </c>
      <c r="H2328" s="8" t="s">
        <v>51</v>
      </c>
      <c r="I2328" s="8">
        <v>0</v>
      </c>
      <c r="J2328" s="8">
        <v>5</v>
      </c>
      <c r="K2328" s="8">
        <v>0</v>
      </c>
      <c r="L2328" s="8" t="s">
        <v>416</v>
      </c>
      <c r="M2328" s="8" t="s">
        <v>3876</v>
      </c>
      <c r="N2328" s="8" t="s">
        <v>149</v>
      </c>
      <c r="O2328" s="8" t="s">
        <v>38</v>
      </c>
      <c r="P2328" s="9">
        <v>29500</v>
      </c>
      <c r="Q2328" s="9">
        <v>0</v>
      </c>
      <c r="R2328" s="9">
        <v>-29500</v>
      </c>
      <c r="S2328" s="9">
        <v>0</v>
      </c>
      <c r="T2328" s="9">
        <f t="shared" si="328"/>
        <v>0</v>
      </c>
      <c r="U2328" s="9">
        <v>-23326</v>
      </c>
      <c r="V2328" s="9">
        <v>-2795</v>
      </c>
      <c r="W2328" s="9">
        <v>0</v>
      </c>
      <c r="X2328" s="9">
        <v>-2795</v>
      </c>
      <c r="Y2328" s="9">
        <f t="shared" ref="Y2328:Y2391" si="331">-(U2328+X2328)</f>
        <v>26121</v>
      </c>
      <c r="Z2328" s="9">
        <v>0</v>
      </c>
      <c r="AA2328" s="9">
        <f t="shared" ref="AA2328:AA2364" si="332">U2328+X2328+Y2328+Z2328</f>
        <v>0</v>
      </c>
      <c r="AB2328" s="9">
        <v>0</v>
      </c>
      <c r="AC2328" s="9">
        <f t="shared" si="329"/>
        <v>6174</v>
      </c>
      <c r="AD2328" s="9">
        <f t="shared" si="330"/>
        <v>0</v>
      </c>
    </row>
    <row r="2329" spans="1:30" x14ac:dyDescent="0.3">
      <c r="A2329" s="8" t="s">
        <v>30</v>
      </c>
      <c r="B2329" s="8" t="s">
        <v>4531</v>
      </c>
      <c r="C2329" s="8">
        <v>1800</v>
      </c>
      <c r="D2329" s="8">
        <v>180000581</v>
      </c>
      <c r="E2329" s="8">
        <v>0</v>
      </c>
      <c r="F2329" s="8" t="s">
        <v>4670</v>
      </c>
      <c r="G2329" s="8" t="s">
        <v>4671</v>
      </c>
      <c r="H2329" s="8" t="s">
        <v>51</v>
      </c>
      <c r="I2329" s="8">
        <v>0</v>
      </c>
      <c r="J2329" s="8">
        <v>5</v>
      </c>
      <c r="K2329" s="8">
        <v>0</v>
      </c>
      <c r="L2329" s="8" t="s">
        <v>4672</v>
      </c>
      <c r="M2329" s="8" t="s">
        <v>4673</v>
      </c>
      <c r="N2329" s="8" t="s">
        <v>149</v>
      </c>
      <c r="O2329" s="8" t="s">
        <v>38</v>
      </c>
      <c r="P2329" s="9">
        <v>26101.7</v>
      </c>
      <c r="Q2329" s="9">
        <v>0</v>
      </c>
      <c r="R2329" s="9">
        <v>-26101.7</v>
      </c>
      <c r="S2329" s="9">
        <v>0</v>
      </c>
      <c r="T2329" s="9">
        <f t="shared" si="328"/>
        <v>0</v>
      </c>
      <c r="U2329" s="9">
        <v>-9619</v>
      </c>
      <c r="V2329" s="9">
        <v>-2473</v>
      </c>
      <c r="W2329" s="9">
        <v>0</v>
      </c>
      <c r="X2329" s="9">
        <v>-2473</v>
      </c>
      <c r="Y2329" s="9">
        <f t="shared" si="331"/>
        <v>12092</v>
      </c>
      <c r="Z2329" s="9">
        <v>0</v>
      </c>
      <c r="AA2329" s="9">
        <f t="shared" si="332"/>
        <v>0</v>
      </c>
      <c r="AB2329" s="9">
        <v>0</v>
      </c>
      <c r="AC2329" s="9">
        <f t="shared" si="329"/>
        <v>16482.7</v>
      </c>
      <c r="AD2329" s="9">
        <f t="shared" si="330"/>
        <v>0</v>
      </c>
    </row>
    <row r="2330" spans="1:30" x14ac:dyDescent="0.3">
      <c r="A2330" s="8" t="s">
        <v>30</v>
      </c>
      <c r="B2330" s="8" t="s">
        <v>4531</v>
      </c>
      <c r="C2330" s="8">
        <v>1900</v>
      </c>
      <c r="D2330" s="8">
        <v>190000870</v>
      </c>
      <c r="E2330" s="8">
        <v>0</v>
      </c>
      <c r="F2330" s="8" t="s">
        <v>4674</v>
      </c>
      <c r="G2330" s="8" t="s">
        <v>4675</v>
      </c>
      <c r="H2330" s="8" t="s">
        <v>106</v>
      </c>
      <c r="I2330" s="8">
        <v>0</v>
      </c>
      <c r="J2330" s="8">
        <v>3</v>
      </c>
      <c r="K2330" s="8">
        <v>0</v>
      </c>
      <c r="L2330" s="8" t="s">
        <v>479</v>
      </c>
      <c r="M2330" s="8" t="s">
        <v>480</v>
      </c>
      <c r="N2330" s="8" t="s">
        <v>149</v>
      </c>
      <c r="O2330" s="8" t="s">
        <v>38</v>
      </c>
      <c r="P2330" s="9">
        <v>182940</v>
      </c>
      <c r="Q2330" s="9">
        <v>0</v>
      </c>
      <c r="R2330" s="9">
        <v>-182940</v>
      </c>
      <c r="S2330" s="9">
        <v>0</v>
      </c>
      <c r="T2330" s="9">
        <f t="shared" si="328"/>
        <v>0</v>
      </c>
      <c r="U2330" s="9">
        <v>-173793</v>
      </c>
      <c r="V2330" s="9">
        <v>0</v>
      </c>
      <c r="W2330" s="9">
        <v>0</v>
      </c>
      <c r="X2330" s="9">
        <v>0</v>
      </c>
      <c r="Y2330" s="9">
        <f t="shared" si="331"/>
        <v>173793</v>
      </c>
      <c r="Z2330" s="9">
        <v>0</v>
      </c>
      <c r="AA2330" s="9">
        <f t="shared" si="332"/>
        <v>0</v>
      </c>
      <c r="AB2330" s="9">
        <v>0</v>
      </c>
      <c r="AC2330" s="9">
        <f t="shared" si="329"/>
        <v>9147</v>
      </c>
      <c r="AD2330" s="9">
        <f t="shared" si="330"/>
        <v>0</v>
      </c>
    </row>
    <row r="2331" spans="1:30" x14ac:dyDescent="0.3">
      <c r="A2331" s="8" t="s">
        <v>30</v>
      </c>
      <c r="B2331" s="8" t="s">
        <v>4531</v>
      </c>
      <c r="C2331" s="8">
        <v>1900</v>
      </c>
      <c r="D2331" s="8">
        <v>190000915</v>
      </c>
      <c r="E2331" s="8">
        <v>0</v>
      </c>
      <c r="F2331" s="8" t="s">
        <v>4676</v>
      </c>
      <c r="G2331" s="8" t="s">
        <v>4677</v>
      </c>
      <c r="H2331" s="8" t="s">
        <v>106</v>
      </c>
      <c r="I2331" s="8">
        <v>0</v>
      </c>
      <c r="J2331" s="8">
        <v>3</v>
      </c>
      <c r="K2331" s="8">
        <v>0</v>
      </c>
      <c r="L2331" s="8" t="s">
        <v>218</v>
      </c>
      <c r="M2331" s="8" t="s">
        <v>4678</v>
      </c>
      <c r="N2331" s="8" t="s">
        <v>149</v>
      </c>
      <c r="O2331" s="8" t="s">
        <v>38</v>
      </c>
      <c r="P2331" s="9">
        <v>33000</v>
      </c>
      <c r="Q2331" s="9">
        <v>0</v>
      </c>
      <c r="R2331" s="9">
        <v>-33000</v>
      </c>
      <c r="S2331" s="9">
        <v>0</v>
      </c>
      <c r="T2331" s="9">
        <f t="shared" si="328"/>
        <v>0</v>
      </c>
      <c r="U2331" s="9">
        <v>-27368</v>
      </c>
      <c r="V2331" s="9">
        <v>-3982</v>
      </c>
      <c r="W2331" s="9">
        <v>0</v>
      </c>
      <c r="X2331" s="9">
        <v>-3982</v>
      </c>
      <c r="Y2331" s="9">
        <f t="shared" si="331"/>
        <v>31350</v>
      </c>
      <c r="Z2331" s="9">
        <v>0</v>
      </c>
      <c r="AA2331" s="9">
        <f t="shared" si="332"/>
        <v>0</v>
      </c>
      <c r="AB2331" s="9">
        <v>0</v>
      </c>
      <c r="AC2331" s="9">
        <f t="shared" si="329"/>
        <v>5632</v>
      </c>
      <c r="AD2331" s="9">
        <f t="shared" si="330"/>
        <v>0</v>
      </c>
    </row>
    <row r="2332" spans="1:30" x14ac:dyDescent="0.3">
      <c r="A2332" s="8" t="s">
        <v>30</v>
      </c>
      <c r="B2332" s="8" t="s">
        <v>4531</v>
      </c>
      <c r="C2332" s="8">
        <v>2000</v>
      </c>
      <c r="D2332" s="8">
        <v>200001206</v>
      </c>
      <c r="E2332" s="8">
        <v>0</v>
      </c>
      <c r="F2332" s="8" t="s">
        <v>4679</v>
      </c>
      <c r="G2332" s="8" t="s">
        <v>3609</v>
      </c>
      <c r="H2332" s="8" t="s">
        <v>235</v>
      </c>
      <c r="I2332" s="8">
        <v>0</v>
      </c>
      <c r="J2332" s="8">
        <v>10</v>
      </c>
      <c r="K2332" s="8">
        <v>0</v>
      </c>
      <c r="L2332" s="8" t="s">
        <v>3876</v>
      </c>
      <c r="M2332" s="8" t="s">
        <v>3876</v>
      </c>
      <c r="N2332" s="8" t="s">
        <v>149</v>
      </c>
      <c r="O2332" s="8" t="s">
        <v>38</v>
      </c>
      <c r="P2332" s="9">
        <v>29580</v>
      </c>
      <c r="Q2332" s="9">
        <v>0</v>
      </c>
      <c r="R2332" s="9">
        <v>-29580</v>
      </c>
      <c r="S2332" s="9">
        <v>0</v>
      </c>
      <c r="T2332" s="9">
        <f t="shared" si="328"/>
        <v>0</v>
      </c>
      <c r="U2332" s="9">
        <v>-11694</v>
      </c>
      <c r="V2332" s="9">
        <v>-1401</v>
      </c>
      <c r="W2332" s="9">
        <v>0</v>
      </c>
      <c r="X2332" s="9">
        <v>-1401</v>
      </c>
      <c r="Y2332" s="9">
        <f t="shared" si="331"/>
        <v>13095</v>
      </c>
      <c r="Z2332" s="9">
        <v>0</v>
      </c>
      <c r="AA2332" s="9">
        <f t="shared" si="332"/>
        <v>0</v>
      </c>
      <c r="AB2332" s="9">
        <v>0</v>
      </c>
      <c r="AC2332" s="9">
        <f t="shared" si="329"/>
        <v>17886</v>
      </c>
      <c r="AD2332" s="9">
        <f t="shared" si="330"/>
        <v>0</v>
      </c>
    </row>
    <row r="2333" spans="1:30" x14ac:dyDescent="0.3">
      <c r="A2333" s="8" t="s">
        <v>30</v>
      </c>
      <c r="B2333" s="8" t="s">
        <v>4531</v>
      </c>
      <c r="C2333" s="8">
        <v>2000</v>
      </c>
      <c r="D2333" s="8">
        <v>200001213</v>
      </c>
      <c r="E2333" s="8">
        <v>0</v>
      </c>
      <c r="F2333" s="8" t="s">
        <v>4680</v>
      </c>
      <c r="G2333" s="8" t="s">
        <v>4681</v>
      </c>
      <c r="H2333" s="8" t="s">
        <v>235</v>
      </c>
      <c r="I2333" s="8">
        <v>0</v>
      </c>
      <c r="J2333" s="8">
        <v>10</v>
      </c>
      <c r="K2333" s="8">
        <v>0</v>
      </c>
      <c r="L2333" s="8" t="s">
        <v>416</v>
      </c>
      <c r="M2333" s="8" t="s">
        <v>3876</v>
      </c>
      <c r="N2333" s="8" t="s">
        <v>149</v>
      </c>
      <c r="O2333" s="8" t="s">
        <v>38</v>
      </c>
      <c r="P2333" s="9">
        <v>453836.44</v>
      </c>
      <c r="Q2333" s="9">
        <v>0</v>
      </c>
      <c r="R2333" s="9">
        <v>-453836.44</v>
      </c>
      <c r="S2333" s="9">
        <v>0</v>
      </c>
      <c r="T2333" s="9">
        <f t="shared" si="328"/>
        <v>0</v>
      </c>
      <c r="U2333" s="9">
        <v>-179427</v>
      </c>
      <c r="V2333" s="9">
        <v>-21498</v>
      </c>
      <c r="W2333" s="9">
        <v>0</v>
      </c>
      <c r="X2333" s="9">
        <v>-21498</v>
      </c>
      <c r="Y2333" s="9">
        <f t="shared" si="331"/>
        <v>200925</v>
      </c>
      <c r="Z2333" s="9">
        <v>0</v>
      </c>
      <c r="AA2333" s="9">
        <f t="shared" si="332"/>
        <v>0</v>
      </c>
      <c r="AB2333" s="9">
        <v>0</v>
      </c>
      <c r="AC2333" s="9">
        <f t="shared" si="329"/>
        <v>274409.44</v>
      </c>
      <c r="AD2333" s="9">
        <f t="shared" si="330"/>
        <v>0</v>
      </c>
    </row>
    <row r="2334" spans="1:30" x14ac:dyDescent="0.3">
      <c r="A2334" s="8" t="s">
        <v>30</v>
      </c>
      <c r="B2334" s="8" t="s">
        <v>4531</v>
      </c>
      <c r="C2334" s="8">
        <v>2000</v>
      </c>
      <c r="D2334" s="8">
        <v>200001226</v>
      </c>
      <c r="E2334" s="8">
        <v>0</v>
      </c>
      <c r="F2334" s="8" t="s">
        <v>4682</v>
      </c>
      <c r="G2334" s="8" t="s">
        <v>4683</v>
      </c>
      <c r="H2334" s="8" t="s">
        <v>235</v>
      </c>
      <c r="I2334" s="8">
        <v>0</v>
      </c>
      <c r="J2334" s="8">
        <v>10</v>
      </c>
      <c r="K2334" s="8">
        <v>0</v>
      </c>
      <c r="L2334" s="8" t="s">
        <v>4684</v>
      </c>
      <c r="M2334" s="8" t="s">
        <v>4684</v>
      </c>
      <c r="N2334" s="8" t="s">
        <v>149</v>
      </c>
      <c r="O2334" s="8" t="s">
        <v>38</v>
      </c>
      <c r="P2334" s="9">
        <v>24030.5</v>
      </c>
      <c r="Q2334" s="9">
        <v>0</v>
      </c>
      <c r="R2334" s="9">
        <v>-24030.5</v>
      </c>
      <c r="S2334" s="9">
        <v>0</v>
      </c>
      <c r="T2334" s="9">
        <f t="shared" si="328"/>
        <v>0</v>
      </c>
      <c r="U2334" s="9">
        <v>-9245</v>
      </c>
      <c r="V2334" s="9">
        <v>-1138</v>
      </c>
      <c r="W2334" s="9">
        <v>0</v>
      </c>
      <c r="X2334" s="9">
        <v>-1138</v>
      </c>
      <c r="Y2334" s="9">
        <f t="shared" si="331"/>
        <v>10383</v>
      </c>
      <c r="Z2334" s="9">
        <v>0</v>
      </c>
      <c r="AA2334" s="9">
        <f t="shared" si="332"/>
        <v>0</v>
      </c>
      <c r="AB2334" s="9">
        <v>0</v>
      </c>
      <c r="AC2334" s="9">
        <f t="shared" si="329"/>
        <v>14785.5</v>
      </c>
      <c r="AD2334" s="9">
        <f t="shared" si="330"/>
        <v>0</v>
      </c>
    </row>
    <row r="2335" spans="1:30" x14ac:dyDescent="0.3">
      <c r="A2335" s="8" t="s">
        <v>30</v>
      </c>
      <c r="B2335" s="8" t="s">
        <v>4531</v>
      </c>
      <c r="C2335" s="8">
        <v>2000</v>
      </c>
      <c r="D2335" s="8">
        <v>200001242</v>
      </c>
      <c r="E2335" s="8">
        <v>0</v>
      </c>
      <c r="F2335" s="8" t="s">
        <v>4685</v>
      </c>
      <c r="G2335" s="8" t="s">
        <v>4686</v>
      </c>
      <c r="H2335" s="8" t="s">
        <v>235</v>
      </c>
      <c r="I2335" s="8">
        <v>0</v>
      </c>
      <c r="J2335" s="8">
        <v>10</v>
      </c>
      <c r="K2335" s="8">
        <v>0</v>
      </c>
      <c r="L2335" s="8" t="s">
        <v>179</v>
      </c>
      <c r="M2335" s="8" t="s">
        <v>4687</v>
      </c>
      <c r="N2335" s="8" t="s">
        <v>149</v>
      </c>
      <c r="O2335" s="8" t="s">
        <v>38</v>
      </c>
      <c r="P2335" s="9">
        <v>23424</v>
      </c>
      <c r="Q2335" s="9">
        <v>0</v>
      </c>
      <c r="R2335" s="9">
        <v>-23424</v>
      </c>
      <c r="S2335" s="9">
        <v>0</v>
      </c>
      <c r="T2335" s="9">
        <f t="shared" si="328"/>
        <v>0</v>
      </c>
      <c r="U2335" s="9">
        <v>-8912</v>
      </c>
      <c r="V2335" s="9">
        <v>-1110</v>
      </c>
      <c r="W2335" s="9">
        <v>0</v>
      </c>
      <c r="X2335" s="9">
        <v>-1110</v>
      </c>
      <c r="Y2335" s="9">
        <f t="shared" si="331"/>
        <v>10022</v>
      </c>
      <c r="Z2335" s="9">
        <v>0</v>
      </c>
      <c r="AA2335" s="9">
        <f t="shared" si="332"/>
        <v>0</v>
      </c>
      <c r="AB2335" s="9">
        <v>0</v>
      </c>
      <c r="AC2335" s="9">
        <f t="shared" si="329"/>
        <v>14512</v>
      </c>
      <c r="AD2335" s="9">
        <f t="shared" si="330"/>
        <v>0</v>
      </c>
    </row>
    <row r="2336" spans="1:30" x14ac:dyDescent="0.3">
      <c r="A2336" s="8" t="s">
        <v>30</v>
      </c>
      <c r="B2336" s="8" t="s">
        <v>4531</v>
      </c>
      <c r="C2336" s="8">
        <v>2000</v>
      </c>
      <c r="D2336" s="8">
        <v>200001514</v>
      </c>
      <c r="E2336" s="8">
        <v>0</v>
      </c>
      <c r="F2336" s="8" t="s">
        <v>4688</v>
      </c>
      <c r="G2336" s="8" t="s">
        <v>3701</v>
      </c>
      <c r="H2336" s="8" t="s">
        <v>235</v>
      </c>
      <c r="I2336" s="8">
        <v>0</v>
      </c>
      <c r="J2336" s="8">
        <v>10</v>
      </c>
      <c r="K2336" s="8">
        <v>0</v>
      </c>
      <c r="L2336" s="8" t="s">
        <v>197</v>
      </c>
      <c r="M2336" s="8" t="s">
        <v>197</v>
      </c>
      <c r="N2336" s="8" t="s">
        <v>149</v>
      </c>
      <c r="O2336" s="8" t="s">
        <v>38</v>
      </c>
      <c r="P2336" s="9">
        <v>948937.75</v>
      </c>
      <c r="Q2336" s="9">
        <v>0</v>
      </c>
      <c r="R2336" s="9">
        <v>-948937.75</v>
      </c>
      <c r="S2336" s="9">
        <v>0</v>
      </c>
      <c r="T2336" s="9">
        <f t="shared" si="328"/>
        <v>0</v>
      </c>
      <c r="U2336" s="9">
        <v>-315645.08</v>
      </c>
      <c r="V2336" s="9">
        <v>-44951</v>
      </c>
      <c r="W2336" s="9">
        <v>0</v>
      </c>
      <c r="X2336" s="9">
        <v>-44951</v>
      </c>
      <c r="Y2336" s="9">
        <f t="shared" si="331"/>
        <v>360596.08</v>
      </c>
      <c r="Z2336" s="9">
        <v>0</v>
      </c>
      <c r="AA2336" s="9">
        <f t="shared" si="332"/>
        <v>0</v>
      </c>
      <c r="AB2336" s="9">
        <v>0</v>
      </c>
      <c r="AC2336" s="9">
        <f t="shared" si="329"/>
        <v>633292.66999999993</v>
      </c>
      <c r="AD2336" s="9">
        <f t="shared" si="330"/>
        <v>0</v>
      </c>
    </row>
    <row r="2337" spans="1:30" x14ac:dyDescent="0.3">
      <c r="A2337" s="8" t="s">
        <v>30</v>
      </c>
      <c r="B2337" s="8" t="s">
        <v>4531</v>
      </c>
      <c r="C2337" s="8">
        <v>2000</v>
      </c>
      <c r="D2337" s="8">
        <v>200001515</v>
      </c>
      <c r="E2337" s="8">
        <v>0</v>
      </c>
      <c r="F2337" s="8" t="s">
        <v>4689</v>
      </c>
      <c r="G2337" s="8" t="s">
        <v>4690</v>
      </c>
      <c r="H2337" s="8" t="s">
        <v>235</v>
      </c>
      <c r="I2337" s="8">
        <v>0</v>
      </c>
      <c r="J2337" s="8">
        <v>10</v>
      </c>
      <c r="K2337" s="8">
        <v>0</v>
      </c>
      <c r="L2337" s="8" t="s">
        <v>197</v>
      </c>
      <c r="M2337" s="8" t="s">
        <v>197</v>
      </c>
      <c r="N2337" s="8" t="s">
        <v>149</v>
      </c>
      <c r="O2337" s="8" t="s">
        <v>38</v>
      </c>
      <c r="P2337" s="9">
        <v>106214.52</v>
      </c>
      <c r="Q2337" s="9">
        <v>0</v>
      </c>
      <c r="R2337" s="9">
        <v>-106214.52</v>
      </c>
      <c r="S2337" s="9">
        <v>0</v>
      </c>
      <c r="T2337" s="9">
        <f t="shared" si="328"/>
        <v>0</v>
      </c>
      <c r="U2337" s="9">
        <v>-35329</v>
      </c>
      <c r="V2337" s="9">
        <v>-5031</v>
      </c>
      <c r="W2337" s="9">
        <v>0</v>
      </c>
      <c r="X2337" s="9">
        <v>-5031</v>
      </c>
      <c r="Y2337" s="9">
        <f t="shared" si="331"/>
        <v>40360</v>
      </c>
      <c r="Z2337" s="9">
        <v>0</v>
      </c>
      <c r="AA2337" s="9">
        <f t="shared" si="332"/>
        <v>0</v>
      </c>
      <c r="AB2337" s="9">
        <v>0</v>
      </c>
      <c r="AC2337" s="9">
        <f t="shared" si="329"/>
        <v>70885.52</v>
      </c>
      <c r="AD2337" s="9">
        <f t="shared" si="330"/>
        <v>0</v>
      </c>
    </row>
    <row r="2338" spans="1:30" x14ac:dyDescent="0.3">
      <c r="A2338" s="8" t="s">
        <v>30</v>
      </c>
      <c r="B2338" s="8" t="s">
        <v>4531</v>
      </c>
      <c r="C2338" s="8">
        <v>2000</v>
      </c>
      <c r="D2338" s="8">
        <v>200001517</v>
      </c>
      <c r="E2338" s="8">
        <v>0</v>
      </c>
      <c r="F2338" s="8" t="s">
        <v>4691</v>
      </c>
      <c r="G2338" s="8" t="s">
        <v>4692</v>
      </c>
      <c r="H2338" s="8" t="s">
        <v>235</v>
      </c>
      <c r="I2338" s="8">
        <v>0</v>
      </c>
      <c r="J2338" s="8">
        <v>10</v>
      </c>
      <c r="K2338" s="8">
        <v>0</v>
      </c>
      <c r="L2338" s="8" t="s">
        <v>197</v>
      </c>
      <c r="M2338" s="8" t="s">
        <v>197</v>
      </c>
      <c r="N2338" s="8" t="s">
        <v>149</v>
      </c>
      <c r="O2338" s="8" t="s">
        <v>38</v>
      </c>
      <c r="P2338" s="9">
        <v>79306.84</v>
      </c>
      <c r="Q2338" s="9">
        <v>0</v>
      </c>
      <c r="R2338" s="9">
        <v>-79306.84</v>
      </c>
      <c r="S2338" s="9">
        <v>0</v>
      </c>
      <c r="T2338" s="9">
        <f t="shared" si="328"/>
        <v>0</v>
      </c>
      <c r="U2338" s="9">
        <v>-26379</v>
      </c>
      <c r="V2338" s="9">
        <v>-3757</v>
      </c>
      <c r="W2338" s="9">
        <v>0</v>
      </c>
      <c r="X2338" s="9">
        <v>-3757</v>
      </c>
      <c r="Y2338" s="9">
        <f t="shared" si="331"/>
        <v>30136</v>
      </c>
      <c r="Z2338" s="9">
        <v>0</v>
      </c>
      <c r="AA2338" s="9">
        <f t="shared" si="332"/>
        <v>0</v>
      </c>
      <c r="AB2338" s="9">
        <v>0</v>
      </c>
      <c r="AC2338" s="9">
        <f t="shared" si="329"/>
        <v>52927.839999999997</v>
      </c>
      <c r="AD2338" s="9">
        <f t="shared" si="330"/>
        <v>0</v>
      </c>
    </row>
    <row r="2339" spans="1:30" x14ac:dyDescent="0.3">
      <c r="A2339" s="8" t="s">
        <v>30</v>
      </c>
      <c r="B2339" s="8" t="s">
        <v>4531</v>
      </c>
      <c r="C2339" s="8">
        <v>2000</v>
      </c>
      <c r="D2339" s="8">
        <v>200001518</v>
      </c>
      <c r="E2339" s="8">
        <v>0</v>
      </c>
      <c r="F2339" s="8" t="s">
        <v>4693</v>
      </c>
      <c r="G2339" s="8" t="s">
        <v>4694</v>
      </c>
      <c r="H2339" s="8" t="s">
        <v>235</v>
      </c>
      <c r="I2339" s="8">
        <v>0</v>
      </c>
      <c r="J2339" s="8">
        <v>10</v>
      </c>
      <c r="K2339" s="8">
        <v>0</v>
      </c>
      <c r="L2339" s="8" t="s">
        <v>197</v>
      </c>
      <c r="M2339" s="8" t="s">
        <v>197</v>
      </c>
      <c r="N2339" s="8" t="s">
        <v>149</v>
      </c>
      <c r="O2339" s="8" t="s">
        <v>38</v>
      </c>
      <c r="P2339" s="9">
        <v>124882.53</v>
      </c>
      <c r="Q2339" s="9">
        <v>0</v>
      </c>
      <c r="R2339" s="9">
        <v>-124882.53</v>
      </c>
      <c r="S2339" s="9">
        <v>0</v>
      </c>
      <c r="T2339" s="9">
        <f t="shared" si="328"/>
        <v>0</v>
      </c>
      <c r="U2339" s="9">
        <v>-41540</v>
      </c>
      <c r="V2339" s="9">
        <v>-5916</v>
      </c>
      <c r="W2339" s="9">
        <v>0</v>
      </c>
      <c r="X2339" s="9">
        <v>-5916</v>
      </c>
      <c r="Y2339" s="9">
        <f t="shared" si="331"/>
        <v>47456</v>
      </c>
      <c r="Z2339" s="9">
        <v>0</v>
      </c>
      <c r="AA2339" s="9">
        <f t="shared" si="332"/>
        <v>0</v>
      </c>
      <c r="AB2339" s="9">
        <v>0</v>
      </c>
      <c r="AC2339" s="9">
        <f t="shared" si="329"/>
        <v>83342.53</v>
      </c>
      <c r="AD2339" s="9">
        <f t="shared" si="330"/>
        <v>0</v>
      </c>
    </row>
    <row r="2340" spans="1:30" x14ac:dyDescent="0.3">
      <c r="A2340" s="8" t="s">
        <v>30</v>
      </c>
      <c r="B2340" s="8" t="s">
        <v>4531</v>
      </c>
      <c r="C2340" s="8">
        <v>2000</v>
      </c>
      <c r="D2340" s="8">
        <v>200001521</v>
      </c>
      <c r="E2340" s="8">
        <v>0</v>
      </c>
      <c r="F2340" s="8" t="s">
        <v>4695</v>
      </c>
      <c r="G2340" s="8" t="s">
        <v>4696</v>
      </c>
      <c r="H2340" s="8" t="s">
        <v>235</v>
      </c>
      <c r="I2340" s="8">
        <v>0</v>
      </c>
      <c r="J2340" s="8">
        <v>10</v>
      </c>
      <c r="K2340" s="8">
        <v>0</v>
      </c>
      <c r="L2340" s="8" t="s">
        <v>197</v>
      </c>
      <c r="M2340" s="8" t="s">
        <v>197</v>
      </c>
      <c r="N2340" s="8" t="s">
        <v>149</v>
      </c>
      <c r="O2340" s="8" t="s">
        <v>38</v>
      </c>
      <c r="P2340" s="9">
        <v>50410.16</v>
      </c>
      <c r="Q2340" s="9">
        <v>0</v>
      </c>
      <c r="R2340" s="9">
        <v>-50410.16</v>
      </c>
      <c r="S2340" s="9">
        <v>0</v>
      </c>
      <c r="T2340" s="9">
        <f t="shared" si="328"/>
        <v>0</v>
      </c>
      <c r="U2340" s="9">
        <v>-16768</v>
      </c>
      <c r="V2340" s="9">
        <v>-2388</v>
      </c>
      <c r="W2340" s="9">
        <v>0</v>
      </c>
      <c r="X2340" s="9">
        <v>-2388</v>
      </c>
      <c r="Y2340" s="9">
        <f t="shared" si="331"/>
        <v>19156</v>
      </c>
      <c r="Z2340" s="9">
        <v>0</v>
      </c>
      <c r="AA2340" s="9">
        <f t="shared" si="332"/>
        <v>0</v>
      </c>
      <c r="AB2340" s="9">
        <v>0</v>
      </c>
      <c r="AC2340" s="9">
        <f t="shared" si="329"/>
        <v>33642.160000000003</v>
      </c>
      <c r="AD2340" s="9">
        <f t="shared" si="330"/>
        <v>0</v>
      </c>
    </row>
    <row r="2341" spans="1:30" x14ac:dyDescent="0.3">
      <c r="A2341" s="8" t="s">
        <v>30</v>
      </c>
      <c r="B2341" s="8" t="s">
        <v>4531</v>
      </c>
      <c r="C2341" s="8">
        <v>2000</v>
      </c>
      <c r="D2341" s="8">
        <v>200001522</v>
      </c>
      <c r="E2341" s="8">
        <v>0</v>
      </c>
      <c r="F2341" s="8" t="s">
        <v>4697</v>
      </c>
      <c r="G2341" s="8" t="s">
        <v>782</v>
      </c>
      <c r="H2341" s="8" t="s">
        <v>235</v>
      </c>
      <c r="I2341" s="8">
        <v>0</v>
      </c>
      <c r="J2341" s="8">
        <v>10</v>
      </c>
      <c r="K2341" s="8">
        <v>0</v>
      </c>
      <c r="L2341" s="8" t="s">
        <v>197</v>
      </c>
      <c r="M2341" s="8" t="s">
        <v>197</v>
      </c>
      <c r="N2341" s="8" t="s">
        <v>149</v>
      </c>
      <c r="O2341" s="8" t="s">
        <v>38</v>
      </c>
      <c r="P2341" s="9">
        <v>51433.58</v>
      </c>
      <c r="Q2341" s="9">
        <v>0</v>
      </c>
      <c r="R2341" s="9">
        <v>-51433.58</v>
      </c>
      <c r="S2341" s="9">
        <v>0</v>
      </c>
      <c r="T2341" s="9">
        <f t="shared" si="328"/>
        <v>0</v>
      </c>
      <c r="U2341" s="9">
        <v>-17108</v>
      </c>
      <c r="V2341" s="9">
        <v>-2436</v>
      </c>
      <c r="W2341" s="9">
        <v>0</v>
      </c>
      <c r="X2341" s="9">
        <v>-2436</v>
      </c>
      <c r="Y2341" s="9">
        <f t="shared" si="331"/>
        <v>19544</v>
      </c>
      <c r="Z2341" s="9">
        <v>0</v>
      </c>
      <c r="AA2341" s="9">
        <f t="shared" si="332"/>
        <v>0</v>
      </c>
      <c r="AB2341" s="9">
        <v>0</v>
      </c>
      <c r="AC2341" s="9">
        <f t="shared" si="329"/>
        <v>34325.58</v>
      </c>
      <c r="AD2341" s="9">
        <f t="shared" si="330"/>
        <v>0</v>
      </c>
    </row>
    <row r="2342" spans="1:30" x14ac:dyDescent="0.3">
      <c r="A2342" s="8" t="s">
        <v>30</v>
      </c>
      <c r="B2342" s="8" t="s">
        <v>4531</v>
      </c>
      <c r="C2342" s="8">
        <v>2000</v>
      </c>
      <c r="D2342" s="8">
        <v>200001523</v>
      </c>
      <c r="E2342" s="8">
        <v>0</v>
      </c>
      <c r="F2342" s="8" t="s">
        <v>4698</v>
      </c>
      <c r="G2342" s="8" t="s">
        <v>4699</v>
      </c>
      <c r="H2342" s="8" t="s">
        <v>235</v>
      </c>
      <c r="I2342" s="8">
        <v>0</v>
      </c>
      <c r="J2342" s="8">
        <v>10</v>
      </c>
      <c r="K2342" s="8">
        <v>0</v>
      </c>
      <c r="L2342" s="8" t="s">
        <v>197</v>
      </c>
      <c r="M2342" s="8" t="s">
        <v>197</v>
      </c>
      <c r="N2342" s="8" t="s">
        <v>149</v>
      </c>
      <c r="O2342" s="8" t="s">
        <v>38</v>
      </c>
      <c r="P2342" s="9">
        <v>5149.79</v>
      </c>
      <c r="Q2342" s="9">
        <v>0</v>
      </c>
      <c r="R2342" s="9">
        <v>-5149.79</v>
      </c>
      <c r="S2342" s="9">
        <v>0</v>
      </c>
      <c r="T2342" s="9">
        <f t="shared" si="328"/>
        <v>0</v>
      </c>
      <c r="U2342" s="9">
        <v>-1712</v>
      </c>
      <c r="V2342" s="9">
        <v>-244</v>
      </c>
      <c r="W2342" s="9">
        <v>0</v>
      </c>
      <c r="X2342" s="9">
        <v>-244</v>
      </c>
      <c r="Y2342" s="9">
        <f t="shared" si="331"/>
        <v>1956</v>
      </c>
      <c r="Z2342" s="9">
        <v>0</v>
      </c>
      <c r="AA2342" s="9">
        <f t="shared" si="332"/>
        <v>0</v>
      </c>
      <c r="AB2342" s="9">
        <v>0</v>
      </c>
      <c r="AC2342" s="9">
        <f t="shared" si="329"/>
        <v>3437.79</v>
      </c>
      <c r="AD2342" s="9">
        <f t="shared" si="330"/>
        <v>0</v>
      </c>
    </row>
    <row r="2343" spans="1:30" x14ac:dyDescent="0.3">
      <c r="A2343" s="8" t="s">
        <v>30</v>
      </c>
      <c r="B2343" s="8" t="s">
        <v>4531</v>
      </c>
      <c r="C2343" s="8">
        <v>2000</v>
      </c>
      <c r="D2343" s="8">
        <v>200001524</v>
      </c>
      <c r="E2343" s="8">
        <v>0</v>
      </c>
      <c r="F2343" s="8" t="s">
        <v>4700</v>
      </c>
      <c r="G2343" s="8" t="s">
        <v>798</v>
      </c>
      <c r="H2343" s="8" t="s">
        <v>235</v>
      </c>
      <c r="I2343" s="8">
        <v>0</v>
      </c>
      <c r="J2343" s="8">
        <v>10</v>
      </c>
      <c r="K2343" s="8">
        <v>0</v>
      </c>
      <c r="L2343" s="8" t="s">
        <v>197</v>
      </c>
      <c r="M2343" s="8" t="s">
        <v>197</v>
      </c>
      <c r="N2343" s="8" t="s">
        <v>149</v>
      </c>
      <c r="O2343" s="8" t="s">
        <v>38</v>
      </c>
      <c r="P2343" s="9">
        <v>1287.45</v>
      </c>
      <c r="Q2343" s="9">
        <v>0</v>
      </c>
      <c r="R2343" s="9">
        <v>-1287.45</v>
      </c>
      <c r="S2343" s="9">
        <v>0</v>
      </c>
      <c r="T2343" s="9">
        <f t="shared" si="328"/>
        <v>0</v>
      </c>
      <c r="U2343" s="9">
        <v>-427.75</v>
      </c>
      <c r="V2343" s="9">
        <v>-61</v>
      </c>
      <c r="W2343" s="9">
        <v>0</v>
      </c>
      <c r="X2343" s="9">
        <v>-61</v>
      </c>
      <c r="Y2343" s="9">
        <f t="shared" si="331"/>
        <v>488.75</v>
      </c>
      <c r="Z2343" s="9">
        <v>0</v>
      </c>
      <c r="AA2343" s="9">
        <f t="shared" si="332"/>
        <v>0</v>
      </c>
      <c r="AB2343" s="9">
        <v>0</v>
      </c>
      <c r="AC2343" s="9">
        <f t="shared" si="329"/>
        <v>859.7</v>
      </c>
      <c r="AD2343" s="9">
        <f t="shared" si="330"/>
        <v>0</v>
      </c>
    </row>
    <row r="2344" spans="1:30" x14ac:dyDescent="0.3">
      <c r="A2344" s="8" t="s">
        <v>30</v>
      </c>
      <c r="B2344" s="8" t="s">
        <v>4531</v>
      </c>
      <c r="C2344" s="8">
        <v>2000</v>
      </c>
      <c r="D2344" s="8">
        <v>200001542</v>
      </c>
      <c r="E2344" s="8">
        <v>0</v>
      </c>
      <c r="F2344" s="8" t="s">
        <v>4701</v>
      </c>
      <c r="G2344" s="8" t="s">
        <v>763</v>
      </c>
      <c r="H2344" s="8" t="s">
        <v>235</v>
      </c>
      <c r="I2344" s="8">
        <v>0</v>
      </c>
      <c r="J2344" s="8">
        <v>10</v>
      </c>
      <c r="K2344" s="8">
        <v>0</v>
      </c>
      <c r="L2344" s="8" t="s">
        <v>344</v>
      </c>
      <c r="M2344" s="8" t="s">
        <v>4702</v>
      </c>
      <c r="N2344" s="8" t="s">
        <v>149</v>
      </c>
      <c r="O2344" s="8" t="s">
        <v>38</v>
      </c>
      <c r="P2344" s="9">
        <v>216119.07</v>
      </c>
      <c r="Q2344" s="9">
        <v>0</v>
      </c>
      <c r="R2344" s="9">
        <v>-216119.07</v>
      </c>
      <c r="S2344" s="9">
        <v>0</v>
      </c>
      <c r="T2344" s="9">
        <f t="shared" si="328"/>
        <v>0</v>
      </c>
      <c r="U2344" s="9">
        <v>-71044</v>
      </c>
      <c r="V2344" s="9">
        <v>-10238</v>
      </c>
      <c r="W2344" s="9">
        <v>0</v>
      </c>
      <c r="X2344" s="9">
        <v>-10238</v>
      </c>
      <c r="Y2344" s="9">
        <f t="shared" si="331"/>
        <v>81282</v>
      </c>
      <c r="Z2344" s="9">
        <v>0</v>
      </c>
      <c r="AA2344" s="9">
        <f t="shared" si="332"/>
        <v>0</v>
      </c>
      <c r="AB2344" s="9">
        <v>0</v>
      </c>
      <c r="AC2344" s="9">
        <f t="shared" si="329"/>
        <v>145075.07</v>
      </c>
      <c r="AD2344" s="9">
        <f t="shared" si="330"/>
        <v>0</v>
      </c>
    </row>
    <row r="2345" spans="1:30" x14ac:dyDescent="0.3">
      <c r="A2345" s="8" t="s">
        <v>30</v>
      </c>
      <c r="B2345" s="8" t="s">
        <v>4531</v>
      </c>
      <c r="C2345" s="8">
        <v>2000</v>
      </c>
      <c r="D2345" s="8">
        <v>200001637</v>
      </c>
      <c r="E2345" s="8">
        <v>0</v>
      </c>
      <c r="F2345" s="8" t="s">
        <v>4703</v>
      </c>
      <c r="G2345" s="8" t="s">
        <v>816</v>
      </c>
      <c r="H2345" s="8" t="s">
        <v>235</v>
      </c>
      <c r="I2345" s="8">
        <v>0</v>
      </c>
      <c r="J2345" s="8">
        <v>10</v>
      </c>
      <c r="K2345" s="8">
        <v>0</v>
      </c>
      <c r="L2345" s="8" t="s">
        <v>553</v>
      </c>
      <c r="M2345" s="8" t="s">
        <v>1565</v>
      </c>
      <c r="N2345" s="8" t="s">
        <v>149</v>
      </c>
      <c r="O2345" s="8" t="s">
        <v>38</v>
      </c>
      <c r="P2345" s="9">
        <v>17600</v>
      </c>
      <c r="Q2345" s="9">
        <v>0</v>
      </c>
      <c r="R2345" s="9">
        <v>-17600</v>
      </c>
      <c r="S2345" s="9">
        <v>0</v>
      </c>
      <c r="T2345" s="9">
        <f t="shared" si="328"/>
        <v>0</v>
      </c>
      <c r="U2345" s="9">
        <v>-5850</v>
      </c>
      <c r="V2345" s="9">
        <v>-834</v>
      </c>
      <c r="W2345" s="9">
        <v>0</v>
      </c>
      <c r="X2345" s="9">
        <v>-834</v>
      </c>
      <c r="Y2345" s="9">
        <f t="shared" si="331"/>
        <v>6684</v>
      </c>
      <c r="Z2345" s="9">
        <v>0</v>
      </c>
      <c r="AA2345" s="9">
        <f t="shared" si="332"/>
        <v>0</v>
      </c>
      <c r="AB2345" s="9">
        <v>0</v>
      </c>
      <c r="AC2345" s="9">
        <f t="shared" si="329"/>
        <v>11750</v>
      </c>
      <c r="AD2345" s="9">
        <f t="shared" si="330"/>
        <v>0</v>
      </c>
    </row>
    <row r="2346" spans="1:30" x14ac:dyDescent="0.3">
      <c r="A2346" s="8" t="s">
        <v>30</v>
      </c>
      <c r="B2346" s="8" t="s">
        <v>4531</v>
      </c>
      <c r="C2346" s="8">
        <v>2000</v>
      </c>
      <c r="D2346" s="8">
        <v>200001733</v>
      </c>
      <c r="E2346" s="8">
        <v>0</v>
      </c>
      <c r="F2346" s="8" t="s">
        <v>4704</v>
      </c>
      <c r="G2346" s="8" t="s">
        <v>824</v>
      </c>
      <c r="H2346" s="8" t="s">
        <v>235</v>
      </c>
      <c r="I2346" s="8">
        <v>0</v>
      </c>
      <c r="J2346" s="8">
        <v>10</v>
      </c>
      <c r="K2346" s="8">
        <v>0</v>
      </c>
      <c r="L2346" s="8" t="s">
        <v>1088</v>
      </c>
      <c r="M2346" s="8" t="s">
        <v>4705</v>
      </c>
      <c r="N2346" s="8" t="s">
        <v>149</v>
      </c>
      <c r="O2346" s="8" t="s">
        <v>38</v>
      </c>
      <c r="P2346" s="9">
        <v>145442.64000000001</v>
      </c>
      <c r="Q2346" s="9">
        <v>0</v>
      </c>
      <c r="R2346" s="9">
        <v>-145442.64000000001</v>
      </c>
      <c r="S2346" s="9">
        <v>0</v>
      </c>
      <c r="T2346" s="9">
        <f t="shared" si="328"/>
        <v>0</v>
      </c>
      <c r="U2346" s="9">
        <v>-39231</v>
      </c>
      <c r="V2346" s="9">
        <v>-6891</v>
      </c>
      <c r="W2346" s="9">
        <v>0</v>
      </c>
      <c r="X2346" s="9">
        <v>-6891</v>
      </c>
      <c r="Y2346" s="9">
        <f t="shared" si="331"/>
        <v>46122</v>
      </c>
      <c r="Z2346" s="9">
        <v>0</v>
      </c>
      <c r="AA2346" s="9">
        <f t="shared" si="332"/>
        <v>0</v>
      </c>
      <c r="AB2346" s="9">
        <v>0</v>
      </c>
      <c r="AC2346" s="9">
        <f t="shared" si="329"/>
        <v>106211.64000000001</v>
      </c>
      <c r="AD2346" s="9">
        <f t="shared" si="330"/>
        <v>0</v>
      </c>
    </row>
    <row r="2347" spans="1:30" x14ac:dyDescent="0.3">
      <c r="A2347" s="8" t="s">
        <v>30</v>
      </c>
      <c r="B2347" s="8" t="s">
        <v>4531</v>
      </c>
      <c r="C2347" s="8">
        <v>2100</v>
      </c>
      <c r="D2347" s="8">
        <v>210000382</v>
      </c>
      <c r="E2347" s="8">
        <v>0</v>
      </c>
      <c r="F2347" s="8" t="s">
        <v>4706</v>
      </c>
      <c r="G2347" s="8" t="s">
        <v>4707</v>
      </c>
      <c r="H2347" s="8" t="s">
        <v>309</v>
      </c>
      <c r="I2347" s="8">
        <v>0</v>
      </c>
      <c r="J2347" s="8">
        <v>10</v>
      </c>
      <c r="K2347" s="8">
        <v>0</v>
      </c>
      <c r="L2347" s="8" t="s">
        <v>416</v>
      </c>
      <c r="M2347" s="8" t="s">
        <v>3876</v>
      </c>
      <c r="N2347" s="8" t="s">
        <v>149</v>
      </c>
      <c r="O2347" s="8" t="s">
        <v>38</v>
      </c>
      <c r="P2347" s="9">
        <v>258286.22</v>
      </c>
      <c r="Q2347" s="9">
        <v>0</v>
      </c>
      <c r="R2347" s="9">
        <v>-258286.22</v>
      </c>
      <c r="S2347" s="9">
        <v>0</v>
      </c>
      <c r="T2347" s="9">
        <f t="shared" si="328"/>
        <v>0</v>
      </c>
      <c r="U2347" s="9">
        <v>-102114</v>
      </c>
      <c r="V2347" s="9">
        <v>-12235</v>
      </c>
      <c r="W2347" s="9">
        <v>0</v>
      </c>
      <c r="X2347" s="9">
        <v>-12235</v>
      </c>
      <c r="Y2347" s="9">
        <f t="shared" si="331"/>
        <v>114349</v>
      </c>
      <c r="Z2347" s="9">
        <v>0</v>
      </c>
      <c r="AA2347" s="9">
        <f t="shared" si="332"/>
        <v>0</v>
      </c>
      <c r="AB2347" s="9">
        <v>0</v>
      </c>
      <c r="AC2347" s="9">
        <f t="shared" si="329"/>
        <v>156172.22</v>
      </c>
      <c r="AD2347" s="9">
        <f t="shared" si="330"/>
        <v>0</v>
      </c>
    </row>
    <row r="2348" spans="1:30" x14ac:dyDescent="0.3">
      <c r="A2348" s="8" t="s">
        <v>30</v>
      </c>
      <c r="B2348" s="8" t="s">
        <v>4531</v>
      </c>
      <c r="C2348" s="8">
        <v>2100</v>
      </c>
      <c r="D2348" s="8">
        <v>210000383</v>
      </c>
      <c r="E2348" s="8">
        <v>0</v>
      </c>
      <c r="F2348" s="8" t="s">
        <v>4708</v>
      </c>
      <c r="G2348" s="8" t="s">
        <v>4709</v>
      </c>
      <c r="H2348" s="8" t="s">
        <v>309</v>
      </c>
      <c r="I2348" s="8">
        <v>0</v>
      </c>
      <c r="J2348" s="8">
        <v>10</v>
      </c>
      <c r="K2348" s="8">
        <v>0</v>
      </c>
      <c r="L2348" s="8" t="s">
        <v>416</v>
      </c>
      <c r="M2348" s="8" t="s">
        <v>3876</v>
      </c>
      <c r="N2348" s="8" t="s">
        <v>149</v>
      </c>
      <c r="O2348" s="8" t="s">
        <v>38</v>
      </c>
      <c r="P2348" s="9">
        <v>83943.02</v>
      </c>
      <c r="Q2348" s="9">
        <v>0</v>
      </c>
      <c r="R2348" s="9">
        <v>-83943.02</v>
      </c>
      <c r="S2348" s="9">
        <v>0</v>
      </c>
      <c r="T2348" s="9">
        <f t="shared" si="328"/>
        <v>0</v>
      </c>
      <c r="U2348" s="9">
        <v>-33188</v>
      </c>
      <c r="V2348" s="9">
        <v>-3976</v>
      </c>
      <c r="W2348" s="9">
        <v>0</v>
      </c>
      <c r="X2348" s="9">
        <v>-3976</v>
      </c>
      <c r="Y2348" s="9">
        <f t="shared" si="331"/>
        <v>37164</v>
      </c>
      <c r="Z2348" s="9">
        <v>0</v>
      </c>
      <c r="AA2348" s="9">
        <f t="shared" si="332"/>
        <v>0</v>
      </c>
      <c r="AB2348" s="9">
        <v>0</v>
      </c>
      <c r="AC2348" s="9">
        <f t="shared" si="329"/>
        <v>50755.020000000004</v>
      </c>
      <c r="AD2348" s="9">
        <f t="shared" si="330"/>
        <v>0</v>
      </c>
    </row>
    <row r="2349" spans="1:30" x14ac:dyDescent="0.3">
      <c r="A2349" s="8" t="s">
        <v>30</v>
      </c>
      <c r="B2349" s="8" t="s">
        <v>4531</v>
      </c>
      <c r="C2349" s="8">
        <v>2100</v>
      </c>
      <c r="D2349" s="8">
        <v>210000384</v>
      </c>
      <c r="E2349" s="8">
        <v>0</v>
      </c>
      <c r="F2349" s="8" t="s">
        <v>4710</v>
      </c>
      <c r="G2349" s="8" t="s">
        <v>4711</v>
      </c>
      <c r="H2349" s="8" t="s">
        <v>309</v>
      </c>
      <c r="I2349" s="8">
        <v>0</v>
      </c>
      <c r="J2349" s="8">
        <v>10</v>
      </c>
      <c r="K2349" s="8">
        <v>0</v>
      </c>
      <c r="L2349" s="8" t="s">
        <v>416</v>
      </c>
      <c r="M2349" s="8" t="s">
        <v>3876</v>
      </c>
      <c r="N2349" s="8" t="s">
        <v>149</v>
      </c>
      <c r="O2349" s="8" t="s">
        <v>38</v>
      </c>
      <c r="P2349" s="9">
        <v>25828.63</v>
      </c>
      <c r="Q2349" s="9">
        <v>0</v>
      </c>
      <c r="R2349" s="9">
        <v>-25828.63</v>
      </c>
      <c r="S2349" s="9">
        <v>0</v>
      </c>
      <c r="T2349" s="9">
        <f t="shared" si="328"/>
        <v>0</v>
      </c>
      <c r="U2349" s="9">
        <v>-10213</v>
      </c>
      <c r="V2349" s="9">
        <v>-1223</v>
      </c>
      <c r="W2349" s="9">
        <v>0</v>
      </c>
      <c r="X2349" s="9">
        <v>-1223</v>
      </c>
      <c r="Y2349" s="9">
        <f t="shared" si="331"/>
        <v>11436</v>
      </c>
      <c r="Z2349" s="9">
        <v>0</v>
      </c>
      <c r="AA2349" s="9">
        <f t="shared" si="332"/>
        <v>0</v>
      </c>
      <c r="AB2349" s="9">
        <v>0</v>
      </c>
      <c r="AC2349" s="9">
        <f t="shared" si="329"/>
        <v>15615.630000000001</v>
      </c>
      <c r="AD2349" s="9">
        <f t="shared" si="330"/>
        <v>0</v>
      </c>
    </row>
    <row r="2350" spans="1:30" x14ac:dyDescent="0.3">
      <c r="A2350" s="8" t="s">
        <v>30</v>
      </c>
      <c r="B2350" s="8" t="s">
        <v>4531</v>
      </c>
      <c r="C2350" s="8">
        <v>2100</v>
      </c>
      <c r="D2350" s="8">
        <v>210000385</v>
      </c>
      <c r="E2350" s="8">
        <v>0</v>
      </c>
      <c r="F2350" s="8" t="s">
        <v>4712</v>
      </c>
      <c r="G2350" s="8" t="s">
        <v>4713</v>
      </c>
      <c r="H2350" s="8" t="s">
        <v>309</v>
      </c>
      <c r="I2350" s="8">
        <v>0</v>
      </c>
      <c r="J2350" s="8">
        <v>10</v>
      </c>
      <c r="K2350" s="8">
        <v>0</v>
      </c>
      <c r="L2350" s="8" t="s">
        <v>416</v>
      </c>
      <c r="M2350" s="8" t="s">
        <v>3876</v>
      </c>
      <c r="N2350" s="8" t="s">
        <v>149</v>
      </c>
      <c r="O2350" s="8" t="s">
        <v>38</v>
      </c>
      <c r="P2350" s="9">
        <v>484286.66</v>
      </c>
      <c r="Q2350" s="9">
        <v>0</v>
      </c>
      <c r="R2350" s="9">
        <v>-484286.66</v>
      </c>
      <c r="S2350" s="9">
        <v>0</v>
      </c>
      <c r="T2350" s="9">
        <f t="shared" si="328"/>
        <v>0</v>
      </c>
      <c r="U2350" s="9">
        <v>-191465</v>
      </c>
      <c r="V2350" s="9">
        <v>-22941</v>
      </c>
      <c r="W2350" s="9">
        <v>0</v>
      </c>
      <c r="X2350" s="9">
        <v>-22941</v>
      </c>
      <c r="Y2350" s="9">
        <f t="shared" si="331"/>
        <v>214406</v>
      </c>
      <c r="Z2350" s="9">
        <v>0</v>
      </c>
      <c r="AA2350" s="9">
        <f t="shared" si="332"/>
        <v>0</v>
      </c>
      <c r="AB2350" s="9">
        <v>0</v>
      </c>
      <c r="AC2350" s="9">
        <f t="shared" si="329"/>
        <v>292821.65999999997</v>
      </c>
      <c r="AD2350" s="9">
        <f t="shared" si="330"/>
        <v>0</v>
      </c>
    </row>
    <row r="2351" spans="1:30" x14ac:dyDescent="0.3">
      <c r="A2351" s="8" t="s">
        <v>30</v>
      </c>
      <c r="B2351" s="8" t="s">
        <v>4531</v>
      </c>
      <c r="C2351" s="8">
        <v>2100</v>
      </c>
      <c r="D2351" s="8">
        <v>210000392</v>
      </c>
      <c r="E2351" s="8">
        <v>0</v>
      </c>
      <c r="F2351" s="8" t="s">
        <v>4714</v>
      </c>
      <c r="G2351" s="8" t="s">
        <v>4715</v>
      </c>
      <c r="H2351" s="8" t="s">
        <v>309</v>
      </c>
      <c r="I2351" s="8">
        <v>0</v>
      </c>
      <c r="J2351" s="8">
        <v>10</v>
      </c>
      <c r="K2351" s="8">
        <v>0</v>
      </c>
      <c r="L2351" s="8" t="s">
        <v>416</v>
      </c>
      <c r="M2351" s="8" t="s">
        <v>3876</v>
      </c>
      <c r="N2351" s="8" t="s">
        <v>149</v>
      </c>
      <c r="O2351" s="8" t="s">
        <v>38</v>
      </c>
      <c r="P2351" s="9">
        <v>696359.9</v>
      </c>
      <c r="Q2351" s="9">
        <v>0</v>
      </c>
      <c r="R2351" s="9">
        <v>-696359.9</v>
      </c>
      <c r="S2351" s="9">
        <v>0</v>
      </c>
      <c r="T2351" s="9">
        <f t="shared" si="328"/>
        <v>0</v>
      </c>
      <c r="U2351" s="9">
        <v>-275309</v>
      </c>
      <c r="V2351" s="9">
        <v>-32987</v>
      </c>
      <c r="W2351" s="9">
        <v>0</v>
      </c>
      <c r="X2351" s="9">
        <v>-32987</v>
      </c>
      <c r="Y2351" s="9">
        <f t="shared" si="331"/>
        <v>308296</v>
      </c>
      <c r="Z2351" s="9">
        <v>0</v>
      </c>
      <c r="AA2351" s="9">
        <f t="shared" si="332"/>
        <v>0</v>
      </c>
      <c r="AB2351" s="9">
        <v>0</v>
      </c>
      <c r="AC2351" s="9">
        <f t="shared" si="329"/>
        <v>421050.9</v>
      </c>
      <c r="AD2351" s="9">
        <f t="shared" si="330"/>
        <v>0</v>
      </c>
    </row>
    <row r="2352" spans="1:30" x14ac:dyDescent="0.3">
      <c r="A2352" s="8" t="s">
        <v>30</v>
      </c>
      <c r="B2352" s="8" t="s">
        <v>4531</v>
      </c>
      <c r="C2352" s="8">
        <v>2100</v>
      </c>
      <c r="D2352" s="8">
        <v>210000396</v>
      </c>
      <c r="E2352" s="8">
        <v>0</v>
      </c>
      <c r="F2352" s="8" t="s">
        <v>4716</v>
      </c>
      <c r="G2352" s="8" t="s">
        <v>4717</v>
      </c>
      <c r="H2352" s="8" t="s">
        <v>309</v>
      </c>
      <c r="I2352" s="8">
        <v>0</v>
      </c>
      <c r="J2352" s="8">
        <v>10</v>
      </c>
      <c r="K2352" s="8">
        <v>0</v>
      </c>
      <c r="L2352" s="8" t="s">
        <v>416</v>
      </c>
      <c r="M2352" s="8" t="s">
        <v>4718</v>
      </c>
      <c r="N2352" s="8" t="s">
        <v>149</v>
      </c>
      <c r="O2352" s="8" t="s">
        <v>38</v>
      </c>
      <c r="P2352" s="9">
        <v>146868.63</v>
      </c>
      <c r="Q2352" s="9">
        <v>0</v>
      </c>
      <c r="R2352" s="9">
        <v>-146868.63</v>
      </c>
      <c r="S2352" s="9">
        <v>0</v>
      </c>
      <c r="T2352" s="9">
        <f t="shared" si="328"/>
        <v>0</v>
      </c>
      <c r="U2352" s="9">
        <v>-57760</v>
      </c>
      <c r="V2352" s="9">
        <v>-6957</v>
      </c>
      <c r="W2352" s="9">
        <v>0</v>
      </c>
      <c r="X2352" s="9">
        <v>-6957</v>
      </c>
      <c r="Y2352" s="9">
        <f t="shared" si="331"/>
        <v>64717</v>
      </c>
      <c r="Z2352" s="9">
        <v>0</v>
      </c>
      <c r="AA2352" s="9">
        <f t="shared" si="332"/>
        <v>0</v>
      </c>
      <c r="AB2352" s="9">
        <v>0</v>
      </c>
      <c r="AC2352" s="9">
        <f t="shared" si="329"/>
        <v>89108.63</v>
      </c>
      <c r="AD2352" s="9">
        <f t="shared" si="330"/>
        <v>0</v>
      </c>
    </row>
    <row r="2353" spans="1:30" x14ac:dyDescent="0.3">
      <c r="A2353" s="8" t="s">
        <v>30</v>
      </c>
      <c r="B2353" s="8" t="s">
        <v>4531</v>
      </c>
      <c r="C2353" s="8">
        <v>2100</v>
      </c>
      <c r="D2353" s="8">
        <v>210000544</v>
      </c>
      <c r="E2353" s="8">
        <v>0</v>
      </c>
      <c r="F2353" s="8" t="s">
        <v>4719</v>
      </c>
      <c r="G2353" s="8" t="s">
        <v>4720</v>
      </c>
      <c r="H2353" s="8" t="s">
        <v>309</v>
      </c>
      <c r="I2353" s="8">
        <v>0</v>
      </c>
      <c r="J2353" s="8">
        <v>10</v>
      </c>
      <c r="K2353" s="8">
        <v>0</v>
      </c>
      <c r="L2353" s="8" t="s">
        <v>197</v>
      </c>
      <c r="M2353" s="8" t="s">
        <v>197</v>
      </c>
      <c r="N2353" s="8" t="s">
        <v>149</v>
      </c>
      <c r="O2353" s="8" t="s">
        <v>38</v>
      </c>
      <c r="P2353" s="9">
        <v>17817.37</v>
      </c>
      <c r="Q2353" s="9">
        <v>0</v>
      </c>
      <c r="R2353" s="9">
        <v>-17817.37</v>
      </c>
      <c r="S2353" s="9">
        <v>0</v>
      </c>
      <c r="T2353" s="9">
        <f t="shared" si="328"/>
        <v>0</v>
      </c>
      <c r="U2353" s="9">
        <v>-5928</v>
      </c>
      <c r="V2353" s="9">
        <v>-844</v>
      </c>
      <c r="W2353" s="9">
        <v>0</v>
      </c>
      <c r="X2353" s="9">
        <v>-844</v>
      </c>
      <c r="Y2353" s="9">
        <f t="shared" si="331"/>
        <v>6772</v>
      </c>
      <c r="Z2353" s="9">
        <v>0</v>
      </c>
      <c r="AA2353" s="9">
        <f t="shared" si="332"/>
        <v>0</v>
      </c>
      <c r="AB2353" s="9">
        <v>0</v>
      </c>
      <c r="AC2353" s="9">
        <f t="shared" si="329"/>
        <v>11889.369999999999</v>
      </c>
      <c r="AD2353" s="9">
        <f t="shared" si="330"/>
        <v>0</v>
      </c>
    </row>
    <row r="2354" spans="1:30" x14ac:dyDescent="0.3">
      <c r="A2354" s="8" t="s">
        <v>30</v>
      </c>
      <c r="B2354" s="8" t="s">
        <v>4531</v>
      </c>
      <c r="C2354" s="8">
        <v>2100</v>
      </c>
      <c r="D2354" s="8">
        <v>210000546</v>
      </c>
      <c r="E2354" s="8">
        <v>0</v>
      </c>
      <c r="F2354" s="8" t="s">
        <v>4721</v>
      </c>
      <c r="G2354" s="8" t="s">
        <v>4722</v>
      </c>
      <c r="H2354" s="8" t="s">
        <v>309</v>
      </c>
      <c r="I2354" s="8">
        <v>0</v>
      </c>
      <c r="J2354" s="8">
        <v>10</v>
      </c>
      <c r="K2354" s="8">
        <v>0</v>
      </c>
      <c r="L2354" s="8" t="s">
        <v>197</v>
      </c>
      <c r="M2354" s="8" t="s">
        <v>197</v>
      </c>
      <c r="N2354" s="8" t="s">
        <v>149</v>
      </c>
      <c r="O2354" s="8" t="s">
        <v>38</v>
      </c>
      <c r="P2354" s="9">
        <v>41460.11</v>
      </c>
      <c r="Q2354" s="9">
        <v>0</v>
      </c>
      <c r="R2354" s="9">
        <v>-41460.11</v>
      </c>
      <c r="S2354" s="9">
        <v>0</v>
      </c>
      <c r="T2354" s="9">
        <f t="shared" si="328"/>
        <v>0</v>
      </c>
      <c r="U2354" s="9">
        <v>-13792</v>
      </c>
      <c r="V2354" s="9">
        <v>-1964</v>
      </c>
      <c r="W2354" s="9">
        <v>0</v>
      </c>
      <c r="X2354" s="9">
        <v>-1964</v>
      </c>
      <c r="Y2354" s="9">
        <f t="shared" si="331"/>
        <v>15756</v>
      </c>
      <c r="Z2354" s="9">
        <v>0</v>
      </c>
      <c r="AA2354" s="9">
        <f t="shared" si="332"/>
        <v>0</v>
      </c>
      <c r="AB2354" s="9">
        <v>0</v>
      </c>
      <c r="AC2354" s="9">
        <f t="shared" si="329"/>
        <v>27668.11</v>
      </c>
      <c r="AD2354" s="9">
        <f t="shared" si="330"/>
        <v>0</v>
      </c>
    </row>
    <row r="2355" spans="1:30" x14ac:dyDescent="0.3">
      <c r="A2355" s="8" t="s">
        <v>30</v>
      </c>
      <c r="B2355" s="8" t="s">
        <v>4531</v>
      </c>
      <c r="C2355" s="8">
        <v>2100</v>
      </c>
      <c r="D2355" s="8">
        <v>210000547</v>
      </c>
      <c r="E2355" s="8">
        <v>0</v>
      </c>
      <c r="F2355" s="8" t="s">
        <v>4723</v>
      </c>
      <c r="G2355" s="8" t="s">
        <v>4724</v>
      </c>
      <c r="H2355" s="8" t="s">
        <v>309</v>
      </c>
      <c r="I2355" s="8">
        <v>0</v>
      </c>
      <c r="J2355" s="8">
        <v>10</v>
      </c>
      <c r="K2355" s="8">
        <v>0</v>
      </c>
      <c r="L2355" s="8" t="s">
        <v>197</v>
      </c>
      <c r="M2355" s="8" t="s">
        <v>197</v>
      </c>
      <c r="N2355" s="8" t="s">
        <v>149</v>
      </c>
      <c r="O2355" s="8" t="s">
        <v>38</v>
      </c>
      <c r="P2355" s="9">
        <v>6109.93</v>
      </c>
      <c r="Q2355" s="9">
        <v>0</v>
      </c>
      <c r="R2355" s="9">
        <v>-6109.93</v>
      </c>
      <c r="S2355" s="9">
        <v>0</v>
      </c>
      <c r="T2355" s="9">
        <f t="shared" si="328"/>
        <v>0</v>
      </c>
      <c r="U2355" s="9">
        <v>-2032</v>
      </c>
      <c r="V2355" s="9">
        <v>-289</v>
      </c>
      <c r="W2355" s="9">
        <v>0</v>
      </c>
      <c r="X2355" s="9">
        <v>-289</v>
      </c>
      <c r="Y2355" s="9">
        <f t="shared" si="331"/>
        <v>2321</v>
      </c>
      <c r="Z2355" s="9">
        <v>0</v>
      </c>
      <c r="AA2355" s="9">
        <f t="shared" si="332"/>
        <v>0</v>
      </c>
      <c r="AB2355" s="9">
        <v>0</v>
      </c>
      <c r="AC2355" s="9">
        <f t="shared" si="329"/>
        <v>4077.9300000000003</v>
      </c>
      <c r="AD2355" s="9">
        <f t="shared" si="330"/>
        <v>0</v>
      </c>
    </row>
    <row r="2356" spans="1:30" x14ac:dyDescent="0.3">
      <c r="A2356" s="8" t="s">
        <v>30</v>
      </c>
      <c r="B2356" s="8" t="s">
        <v>4531</v>
      </c>
      <c r="C2356" s="8">
        <v>2100</v>
      </c>
      <c r="D2356" s="8">
        <v>210000548</v>
      </c>
      <c r="E2356" s="8">
        <v>0</v>
      </c>
      <c r="F2356" s="8" t="s">
        <v>4725</v>
      </c>
      <c r="G2356" s="8" t="s">
        <v>4726</v>
      </c>
      <c r="H2356" s="8" t="s">
        <v>309</v>
      </c>
      <c r="I2356" s="8">
        <v>0</v>
      </c>
      <c r="J2356" s="8">
        <v>10</v>
      </c>
      <c r="K2356" s="8">
        <v>0</v>
      </c>
      <c r="L2356" s="8" t="s">
        <v>197</v>
      </c>
      <c r="M2356" s="8" t="s">
        <v>197</v>
      </c>
      <c r="N2356" s="8" t="s">
        <v>149</v>
      </c>
      <c r="O2356" s="8" t="s">
        <v>38</v>
      </c>
      <c r="P2356" s="9">
        <v>8728.4500000000007</v>
      </c>
      <c r="Q2356" s="9">
        <v>0</v>
      </c>
      <c r="R2356" s="9">
        <v>-8728.4500000000007</v>
      </c>
      <c r="S2356" s="9">
        <v>0</v>
      </c>
      <c r="T2356" s="9">
        <f t="shared" si="328"/>
        <v>0</v>
      </c>
      <c r="U2356" s="9">
        <v>-2903</v>
      </c>
      <c r="V2356" s="9">
        <v>-413</v>
      </c>
      <c r="W2356" s="9">
        <v>0</v>
      </c>
      <c r="X2356" s="9">
        <v>-413</v>
      </c>
      <c r="Y2356" s="9">
        <f t="shared" si="331"/>
        <v>3316</v>
      </c>
      <c r="Z2356" s="9">
        <v>0</v>
      </c>
      <c r="AA2356" s="9">
        <f t="shared" si="332"/>
        <v>0</v>
      </c>
      <c r="AB2356" s="9">
        <v>0</v>
      </c>
      <c r="AC2356" s="9">
        <f t="shared" si="329"/>
        <v>5825.4500000000007</v>
      </c>
      <c r="AD2356" s="9">
        <f t="shared" si="330"/>
        <v>0</v>
      </c>
    </row>
    <row r="2357" spans="1:30" x14ac:dyDescent="0.3">
      <c r="A2357" s="8" t="s">
        <v>30</v>
      </c>
      <c r="B2357" s="8" t="s">
        <v>4531</v>
      </c>
      <c r="C2357" s="8">
        <v>2100</v>
      </c>
      <c r="D2357" s="8">
        <v>210000549</v>
      </c>
      <c r="E2357" s="8">
        <v>0</v>
      </c>
      <c r="F2357" s="8" t="s">
        <v>4727</v>
      </c>
      <c r="G2357" s="8" t="s">
        <v>4728</v>
      </c>
      <c r="H2357" s="8" t="s">
        <v>309</v>
      </c>
      <c r="I2357" s="8">
        <v>0</v>
      </c>
      <c r="J2357" s="8">
        <v>10</v>
      </c>
      <c r="K2357" s="8">
        <v>0</v>
      </c>
      <c r="L2357" s="8" t="s">
        <v>197</v>
      </c>
      <c r="M2357" s="8" t="s">
        <v>197</v>
      </c>
      <c r="N2357" s="8" t="s">
        <v>149</v>
      </c>
      <c r="O2357" s="8" t="s">
        <v>38</v>
      </c>
      <c r="P2357" s="9">
        <v>2073</v>
      </c>
      <c r="Q2357" s="9">
        <v>0</v>
      </c>
      <c r="R2357" s="9">
        <v>-2073</v>
      </c>
      <c r="S2357" s="9">
        <v>0</v>
      </c>
      <c r="T2357" s="9">
        <f t="shared" si="328"/>
        <v>0</v>
      </c>
      <c r="U2357" s="9">
        <v>-690</v>
      </c>
      <c r="V2357" s="9">
        <v>-98</v>
      </c>
      <c r="W2357" s="9">
        <v>0</v>
      </c>
      <c r="X2357" s="9">
        <v>-98</v>
      </c>
      <c r="Y2357" s="9">
        <f t="shared" si="331"/>
        <v>788</v>
      </c>
      <c r="Z2357" s="9">
        <v>0</v>
      </c>
      <c r="AA2357" s="9">
        <f t="shared" si="332"/>
        <v>0</v>
      </c>
      <c r="AB2357" s="9">
        <v>0</v>
      </c>
      <c r="AC2357" s="9">
        <f t="shared" si="329"/>
        <v>1383</v>
      </c>
      <c r="AD2357" s="9">
        <f t="shared" si="330"/>
        <v>0</v>
      </c>
    </row>
    <row r="2358" spans="1:30" x14ac:dyDescent="0.3">
      <c r="A2358" s="8" t="s">
        <v>30</v>
      </c>
      <c r="B2358" s="8" t="s">
        <v>4531</v>
      </c>
      <c r="C2358" s="8">
        <v>2100</v>
      </c>
      <c r="D2358" s="8">
        <v>210000579</v>
      </c>
      <c r="E2358" s="8">
        <v>0</v>
      </c>
      <c r="F2358" s="8" t="s">
        <v>4729</v>
      </c>
      <c r="G2358" s="8" t="s">
        <v>3879</v>
      </c>
      <c r="H2358" s="8" t="s">
        <v>309</v>
      </c>
      <c r="I2358" s="8">
        <v>0</v>
      </c>
      <c r="J2358" s="8">
        <v>10</v>
      </c>
      <c r="K2358" s="8">
        <v>0</v>
      </c>
      <c r="L2358" s="8" t="s">
        <v>344</v>
      </c>
      <c r="M2358" s="8" t="s">
        <v>1565</v>
      </c>
      <c r="N2358" s="8" t="s">
        <v>149</v>
      </c>
      <c r="O2358" s="8" t="s">
        <v>38</v>
      </c>
      <c r="P2358" s="9">
        <v>87826.17</v>
      </c>
      <c r="Q2358" s="9">
        <v>0</v>
      </c>
      <c r="R2358" s="9">
        <v>-87826.17</v>
      </c>
      <c r="S2358" s="9">
        <v>0</v>
      </c>
      <c r="T2358" s="9">
        <f t="shared" si="328"/>
        <v>0</v>
      </c>
      <c r="U2358" s="9">
        <v>-29191</v>
      </c>
      <c r="V2358" s="9">
        <v>-4160</v>
      </c>
      <c r="W2358" s="9">
        <v>0</v>
      </c>
      <c r="X2358" s="9">
        <v>-4160</v>
      </c>
      <c r="Y2358" s="9">
        <f t="shared" si="331"/>
        <v>33351</v>
      </c>
      <c r="Z2358" s="9">
        <v>0</v>
      </c>
      <c r="AA2358" s="9">
        <f t="shared" si="332"/>
        <v>0</v>
      </c>
      <c r="AB2358" s="9">
        <v>0</v>
      </c>
      <c r="AC2358" s="9">
        <f t="shared" si="329"/>
        <v>58635.17</v>
      </c>
      <c r="AD2358" s="9">
        <f t="shared" si="330"/>
        <v>0</v>
      </c>
    </row>
    <row r="2359" spans="1:30" x14ac:dyDescent="0.3">
      <c r="A2359" s="8" t="s">
        <v>30</v>
      </c>
      <c r="B2359" s="8" t="s">
        <v>4531</v>
      </c>
      <c r="C2359" s="8">
        <v>2100</v>
      </c>
      <c r="D2359" s="8">
        <v>210000652</v>
      </c>
      <c r="E2359" s="8">
        <v>0</v>
      </c>
      <c r="F2359" s="8" t="s">
        <v>4730</v>
      </c>
      <c r="G2359" s="8" t="s">
        <v>4731</v>
      </c>
      <c r="H2359" s="8" t="s">
        <v>309</v>
      </c>
      <c r="I2359" s="8">
        <v>0</v>
      </c>
      <c r="J2359" s="8">
        <v>10</v>
      </c>
      <c r="K2359" s="8">
        <v>0</v>
      </c>
      <c r="L2359" s="8" t="s">
        <v>537</v>
      </c>
      <c r="M2359" s="8" t="s">
        <v>4732</v>
      </c>
      <c r="N2359" s="8" t="s">
        <v>149</v>
      </c>
      <c r="O2359" s="8" t="s">
        <v>38</v>
      </c>
      <c r="P2359" s="9">
        <v>209000</v>
      </c>
      <c r="Q2359" s="9">
        <v>0</v>
      </c>
      <c r="R2359" s="9">
        <v>-209000</v>
      </c>
      <c r="S2359" s="9">
        <v>0</v>
      </c>
      <c r="T2359" s="9">
        <f t="shared" si="328"/>
        <v>0</v>
      </c>
      <c r="U2359" s="9">
        <v>-63917</v>
      </c>
      <c r="V2359" s="9">
        <v>-9900</v>
      </c>
      <c r="W2359" s="9">
        <v>0</v>
      </c>
      <c r="X2359" s="9">
        <v>-9900</v>
      </c>
      <c r="Y2359" s="9">
        <f t="shared" si="331"/>
        <v>73817</v>
      </c>
      <c r="Z2359" s="9">
        <v>0</v>
      </c>
      <c r="AA2359" s="9">
        <f t="shared" si="332"/>
        <v>0</v>
      </c>
      <c r="AB2359" s="9">
        <v>0</v>
      </c>
      <c r="AC2359" s="9">
        <f t="shared" si="329"/>
        <v>145083</v>
      </c>
      <c r="AD2359" s="9">
        <f t="shared" si="330"/>
        <v>0</v>
      </c>
    </row>
    <row r="2360" spans="1:30" x14ac:dyDescent="0.3">
      <c r="A2360" s="8" t="s">
        <v>30</v>
      </c>
      <c r="B2360" s="8" t="s">
        <v>4531</v>
      </c>
      <c r="C2360" s="8">
        <v>2100</v>
      </c>
      <c r="D2360" s="8">
        <v>210000666</v>
      </c>
      <c r="E2360" s="8">
        <v>0</v>
      </c>
      <c r="F2360" s="8" t="s">
        <v>4733</v>
      </c>
      <c r="G2360" s="8" t="s">
        <v>703</v>
      </c>
      <c r="H2360" s="8" t="s">
        <v>309</v>
      </c>
      <c r="I2360" s="8">
        <v>0</v>
      </c>
      <c r="J2360" s="8">
        <v>15</v>
      </c>
      <c r="K2360" s="8">
        <v>0</v>
      </c>
      <c r="L2360" s="8" t="s">
        <v>4734</v>
      </c>
      <c r="M2360" s="8" t="s">
        <v>4734</v>
      </c>
      <c r="N2360" s="8" t="s">
        <v>149</v>
      </c>
      <c r="O2360" s="8" t="s">
        <v>38</v>
      </c>
      <c r="P2360" s="9">
        <v>22875</v>
      </c>
      <c r="Q2360" s="9">
        <v>0</v>
      </c>
      <c r="R2360" s="9">
        <v>-22875</v>
      </c>
      <c r="S2360" s="9">
        <v>0</v>
      </c>
      <c r="T2360" s="9">
        <f t="shared" si="328"/>
        <v>0</v>
      </c>
      <c r="U2360" s="9">
        <v>-4498</v>
      </c>
      <c r="V2360" s="9">
        <v>-722</v>
      </c>
      <c r="W2360" s="9">
        <v>0</v>
      </c>
      <c r="X2360" s="9">
        <v>-722</v>
      </c>
      <c r="Y2360" s="9">
        <f t="shared" si="331"/>
        <v>5220</v>
      </c>
      <c r="Z2360" s="9">
        <v>0</v>
      </c>
      <c r="AA2360" s="9">
        <f t="shared" si="332"/>
        <v>0</v>
      </c>
      <c r="AB2360" s="9">
        <v>0</v>
      </c>
      <c r="AC2360" s="9">
        <f t="shared" si="329"/>
        <v>18377</v>
      </c>
      <c r="AD2360" s="9">
        <f t="shared" si="330"/>
        <v>0</v>
      </c>
    </row>
    <row r="2361" spans="1:30" x14ac:dyDescent="0.3">
      <c r="A2361" s="8" t="s">
        <v>30</v>
      </c>
      <c r="B2361" s="8" t="s">
        <v>4531</v>
      </c>
      <c r="C2361" s="8">
        <v>2100</v>
      </c>
      <c r="D2361" s="8">
        <v>210000703</v>
      </c>
      <c r="E2361" s="8">
        <v>0</v>
      </c>
      <c r="F2361" s="8" t="s">
        <v>4735</v>
      </c>
      <c r="G2361" s="8" t="s">
        <v>839</v>
      </c>
      <c r="H2361" s="8" t="s">
        <v>309</v>
      </c>
      <c r="I2361" s="8">
        <v>0</v>
      </c>
      <c r="J2361" s="8">
        <v>10</v>
      </c>
      <c r="K2361" s="8">
        <v>0</v>
      </c>
      <c r="L2361" s="8" t="s">
        <v>211</v>
      </c>
      <c r="M2361" s="8" t="s">
        <v>442</v>
      </c>
      <c r="N2361" s="8" t="s">
        <v>149</v>
      </c>
      <c r="O2361" s="8" t="s">
        <v>38</v>
      </c>
      <c r="P2361" s="9">
        <v>38500</v>
      </c>
      <c r="Q2361" s="9">
        <v>0</v>
      </c>
      <c r="R2361" s="9">
        <v>-38500</v>
      </c>
      <c r="S2361" s="9">
        <v>0</v>
      </c>
      <c r="T2361" s="9">
        <f t="shared" si="328"/>
        <v>0</v>
      </c>
      <c r="U2361" s="9">
        <v>-10214.74</v>
      </c>
      <c r="V2361" s="9">
        <v>-1824</v>
      </c>
      <c r="W2361" s="9">
        <v>0</v>
      </c>
      <c r="X2361" s="9">
        <v>-1824</v>
      </c>
      <c r="Y2361" s="9">
        <f t="shared" si="331"/>
        <v>12038.74</v>
      </c>
      <c r="Z2361" s="9">
        <v>0</v>
      </c>
      <c r="AA2361" s="9">
        <f t="shared" si="332"/>
        <v>0</v>
      </c>
      <c r="AB2361" s="9">
        <v>0</v>
      </c>
      <c r="AC2361" s="9">
        <f t="shared" si="329"/>
        <v>28285.260000000002</v>
      </c>
      <c r="AD2361" s="9">
        <f t="shared" si="330"/>
        <v>0</v>
      </c>
    </row>
    <row r="2362" spans="1:30" x14ac:dyDescent="0.3">
      <c r="A2362" s="8" t="s">
        <v>30</v>
      </c>
      <c r="B2362" s="8" t="s">
        <v>4531</v>
      </c>
      <c r="C2362" s="8">
        <v>2100</v>
      </c>
      <c r="D2362" s="8">
        <v>210000748</v>
      </c>
      <c r="E2362" s="8">
        <v>0</v>
      </c>
      <c r="F2362" s="8" t="s">
        <v>4736</v>
      </c>
      <c r="G2362" s="8" t="s">
        <v>4737</v>
      </c>
      <c r="H2362" s="8" t="s">
        <v>309</v>
      </c>
      <c r="I2362" s="8">
        <v>0</v>
      </c>
      <c r="J2362" s="8">
        <v>10</v>
      </c>
      <c r="K2362" s="8">
        <v>0</v>
      </c>
      <c r="L2362" s="8" t="s">
        <v>100</v>
      </c>
      <c r="M2362" s="8" t="s">
        <v>4738</v>
      </c>
      <c r="N2362" s="8" t="s">
        <v>149</v>
      </c>
      <c r="O2362" s="8" t="s">
        <v>38</v>
      </c>
      <c r="P2362" s="9">
        <v>84820.06</v>
      </c>
      <c r="Q2362" s="9">
        <v>0</v>
      </c>
      <c r="R2362" s="9">
        <v>-84820.06</v>
      </c>
      <c r="S2362" s="9">
        <v>0</v>
      </c>
      <c r="T2362" s="9">
        <f t="shared" si="328"/>
        <v>0</v>
      </c>
      <c r="U2362" s="9">
        <v>-20477</v>
      </c>
      <c r="V2362" s="9">
        <v>-4019</v>
      </c>
      <c r="W2362" s="9">
        <v>0</v>
      </c>
      <c r="X2362" s="9">
        <v>-4019</v>
      </c>
      <c r="Y2362" s="9">
        <f t="shared" si="331"/>
        <v>24496</v>
      </c>
      <c r="Z2362" s="9">
        <v>0</v>
      </c>
      <c r="AA2362" s="9">
        <f t="shared" si="332"/>
        <v>0</v>
      </c>
      <c r="AB2362" s="9">
        <v>0</v>
      </c>
      <c r="AC2362" s="9">
        <f t="shared" si="329"/>
        <v>64343.06</v>
      </c>
      <c r="AD2362" s="9">
        <f t="shared" si="330"/>
        <v>0</v>
      </c>
    </row>
    <row r="2363" spans="1:30" x14ac:dyDescent="0.3">
      <c r="A2363" s="8" t="s">
        <v>30</v>
      </c>
      <c r="B2363" s="8" t="s">
        <v>4531</v>
      </c>
      <c r="C2363" s="8">
        <v>2100</v>
      </c>
      <c r="D2363" s="8">
        <v>210000756</v>
      </c>
      <c r="E2363" s="8">
        <v>0</v>
      </c>
      <c r="F2363" s="8" t="s">
        <v>4739</v>
      </c>
      <c r="G2363" s="8" t="s">
        <v>4740</v>
      </c>
      <c r="H2363" s="8" t="s">
        <v>309</v>
      </c>
      <c r="I2363" s="8">
        <v>0</v>
      </c>
      <c r="J2363" s="8">
        <v>10</v>
      </c>
      <c r="K2363" s="8">
        <v>0</v>
      </c>
      <c r="L2363" s="8" t="s">
        <v>1578</v>
      </c>
      <c r="M2363" s="8" t="s">
        <v>4741</v>
      </c>
      <c r="N2363" s="8" t="s">
        <v>149</v>
      </c>
      <c r="O2363" s="8" t="s">
        <v>38</v>
      </c>
      <c r="P2363" s="9">
        <v>116730.4</v>
      </c>
      <c r="Q2363" s="9">
        <v>0</v>
      </c>
      <c r="R2363" s="9">
        <v>-116730.4</v>
      </c>
      <c r="S2363" s="9">
        <v>0</v>
      </c>
      <c r="T2363" s="9">
        <f t="shared" si="328"/>
        <v>0</v>
      </c>
      <c r="U2363" s="9">
        <v>-25968</v>
      </c>
      <c r="V2363" s="9">
        <v>-5530</v>
      </c>
      <c r="W2363" s="9">
        <v>0</v>
      </c>
      <c r="X2363" s="9">
        <v>-5530</v>
      </c>
      <c r="Y2363" s="9">
        <f t="shared" si="331"/>
        <v>31498</v>
      </c>
      <c r="Z2363" s="9">
        <v>0</v>
      </c>
      <c r="AA2363" s="9">
        <f t="shared" si="332"/>
        <v>0</v>
      </c>
      <c r="AB2363" s="9">
        <v>0</v>
      </c>
      <c r="AC2363" s="9">
        <f t="shared" si="329"/>
        <v>90762.4</v>
      </c>
      <c r="AD2363" s="9">
        <f t="shared" si="330"/>
        <v>0</v>
      </c>
    </row>
    <row r="2364" spans="1:30" x14ac:dyDescent="0.3">
      <c r="A2364" s="8" t="s">
        <v>30</v>
      </c>
      <c r="B2364" s="8" t="s">
        <v>4742</v>
      </c>
      <c r="C2364" s="8">
        <v>1900</v>
      </c>
      <c r="D2364" s="8">
        <v>190000834</v>
      </c>
      <c r="E2364" s="8">
        <v>0</v>
      </c>
      <c r="F2364" s="8" t="s">
        <v>4743</v>
      </c>
      <c r="G2364" s="8" t="s">
        <v>4744</v>
      </c>
      <c r="H2364" s="8" t="s">
        <v>106</v>
      </c>
      <c r="I2364" s="8">
        <v>0</v>
      </c>
      <c r="J2364" s="8">
        <v>1</v>
      </c>
      <c r="K2364" s="8">
        <v>7</v>
      </c>
      <c r="L2364" s="8" t="s">
        <v>1565</v>
      </c>
      <c r="M2364" s="8" t="s">
        <v>1565</v>
      </c>
      <c r="N2364" s="8" t="s">
        <v>149</v>
      </c>
      <c r="O2364" s="8" t="s">
        <v>38</v>
      </c>
      <c r="P2364" s="9">
        <v>31500</v>
      </c>
      <c r="Q2364" s="9">
        <v>0</v>
      </c>
      <c r="R2364" s="9">
        <v>-31500</v>
      </c>
      <c r="S2364" s="9">
        <v>0</v>
      </c>
      <c r="T2364" s="9">
        <f t="shared" si="328"/>
        <v>0</v>
      </c>
      <c r="U2364" s="9">
        <v>-29898</v>
      </c>
      <c r="V2364" s="9">
        <v>0</v>
      </c>
      <c r="W2364" s="9">
        <v>0</v>
      </c>
      <c r="X2364" s="9">
        <v>0</v>
      </c>
      <c r="Y2364" s="9">
        <f t="shared" si="331"/>
        <v>29898</v>
      </c>
      <c r="Z2364" s="9">
        <v>0</v>
      </c>
      <c r="AA2364" s="9">
        <f t="shared" si="332"/>
        <v>0</v>
      </c>
      <c r="AB2364" s="9">
        <v>0</v>
      </c>
      <c r="AC2364" s="9">
        <f t="shared" si="329"/>
        <v>1602</v>
      </c>
      <c r="AD2364" s="9">
        <f t="shared" si="330"/>
        <v>0</v>
      </c>
    </row>
    <row r="2365" spans="1:30" x14ac:dyDescent="0.3">
      <c r="A2365" s="8" t="s">
        <v>30</v>
      </c>
      <c r="B2365" s="8" t="s">
        <v>4745</v>
      </c>
      <c r="C2365" s="8">
        <v>1200</v>
      </c>
      <c r="D2365" s="8">
        <v>120000337</v>
      </c>
      <c r="E2365" s="8">
        <v>0</v>
      </c>
      <c r="F2365" s="8" t="s">
        <v>4746</v>
      </c>
      <c r="G2365" s="8" t="s">
        <v>4747</v>
      </c>
      <c r="H2365" s="8" t="s">
        <v>517</v>
      </c>
      <c r="I2365" s="8">
        <v>1</v>
      </c>
      <c r="J2365" s="8">
        <v>2</v>
      </c>
      <c r="K2365" s="8">
        <v>10</v>
      </c>
      <c r="L2365" s="8" t="s">
        <v>1196</v>
      </c>
      <c r="M2365" s="8" t="s">
        <v>1196</v>
      </c>
      <c r="N2365" s="8"/>
      <c r="O2365" s="8" t="s">
        <v>38</v>
      </c>
      <c r="P2365" s="9">
        <v>139400.07</v>
      </c>
      <c r="Q2365" s="9">
        <v>0</v>
      </c>
      <c r="R2365" s="9">
        <f t="shared" ref="R2365:R2387" si="333">-P2365</f>
        <v>-139400.07</v>
      </c>
      <c r="S2365" s="9">
        <v>0</v>
      </c>
      <c r="T2365" s="9">
        <f t="shared" si="328"/>
        <v>0</v>
      </c>
      <c r="U2365" s="9">
        <v>-132430</v>
      </c>
      <c r="V2365" s="9">
        <v>0</v>
      </c>
      <c r="W2365" s="9">
        <v>0</v>
      </c>
      <c r="X2365" s="9">
        <v>0</v>
      </c>
      <c r="Y2365" s="9">
        <f t="shared" si="331"/>
        <v>132430</v>
      </c>
      <c r="Z2365" s="9">
        <v>0</v>
      </c>
      <c r="AA2365" s="9">
        <f t="shared" ref="AA2365:AA2387" si="334">U2365+X2365+Y2365+Z2365-AB2365</f>
        <v>0</v>
      </c>
      <c r="AB2365" s="9">
        <v>0</v>
      </c>
      <c r="AC2365" s="9">
        <f t="shared" si="329"/>
        <v>6970.070000000007</v>
      </c>
      <c r="AD2365" s="9">
        <f t="shared" si="330"/>
        <v>0</v>
      </c>
    </row>
    <row r="2366" spans="1:30" x14ac:dyDescent="0.3">
      <c r="A2366" s="8" t="s">
        <v>30</v>
      </c>
      <c r="B2366" s="8" t="s">
        <v>4745</v>
      </c>
      <c r="C2366" s="8">
        <v>1600</v>
      </c>
      <c r="D2366" s="8">
        <v>160001863</v>
      </c>
      <c r="E2366" s="8">
        <v>0</v>
      </c>
      <c r="F2366" s="8" t="s">
        <v>4748</v>
      </c>
      <c r="G2366" s="8" t="s">
        <v>2987</v>
      </c>
      <c r="H2366" s="8" t="s">
        <v>34</v>
      </c>
      <c r="I2366" s="8">
        <v>1</v>
      </c>
      <c r="J2366" s="8">
        <v>7</v>
      </c>
      <c r="K2366" s="8">
        <v>4</v>
      </c>
      <c r="L2366" s="8" t="s">
        <v>1565</v>
      </c>
      <c r="M2366" s="8" t="s">
        <v>1565</v>
      </c>
      <c r="N2366" s="8"/>
      <c r="O2366" s="8" t="s">
        <v>38</v>
      </c>
      <c r="P2366" s="9">
        <v>12870</v>
      </c>
      <c r="Q2366" s="9">
        <v>0</v>
      </c>
      <c r="R2366" s="9">
        <f t="shared" si="333"/>
        <v>-12870</v>
      </c>
      <c r="S2366" s="9">
        <v>0</v>
      </c>
      <c r="T2366" s="9">
        <f t="shared" si="328"/>
        <v>0</v>
      </c>
      <c r="U2366" s="9">
        <v>-8891.42</v>
      </c>
      <c r="V2366" s="9">
        <v>-655</v>
      </c>
      <c r="W2366" s="9">
        <v>0</v>
      </c>
      <c r="X2366" s="9">
        <v>-655</v>
      </c>
      <c r="Y2366" s="9">
        <f t="shared" si="331"/>
        <v>9546.42</v>
      </c>
      <c r="Z2366" s="9">
        <v>0</v>
      </c>
      <c r="AA2366" s="9">
        <f t="shared" si="334"/>
        <v>0</v>
      </c>
      <c r="AB2366" s="9">
        <v>0</v>
      </c>
      <c r="AC2366" s="9">
        <f t="shared" si="329"/>
        <v>3978.58</v>
      </c>
      <c r="AD2366" s="9">
        <f t="shared" si="330"/>
        <v>0</v>
      </c>
    </row>
    <row r="2367" spans="1:30" x14ac:dyDescent="0.3">
      <c r="A2367" s="8" t="s">
        <v>30</v>
      </c>
      <c r="B2367" s="8" t="s">
        <v>4745</v>
      </c>
      <c r="C2367" s="8">
        <v>1600</v>
      </c>
      <c r="D2367" s="8">
        <v>160001878</v>
      </c>
      <c r="E2367" s="8">
        <v>0</v>
      </c>
      <c r="F2367" s="8" t="s">
        <v>4749</v>
      </c>
      <c r="G2367" s="8" t="s">
        <v>4750</v>
      </c>
      <c r="H2367" s="8" t="s">
        <v>34</v>
      </c>
      <c r="I2367" s="8">
        <v>1</v>
      </c>
      <c r="J2367" s="8">
        <v>6</v>
      </c>
      <c r="K2367" s="8">
        <v>3</v>
      </c>
      <c r="L2367" s="8" t="s">
        <v>1565</v>
      </c>
      <c r="M2367" s="8" t="s">
        <v>1565</v>
      </c>
      <c r="N2367" s="8"/>
      <c r="O2367" s="8" t="s">
        <v>38</v>
      </c>
      <c r="P2367" s="9">
        <v>26228</v>
      </c>
      <c r="Q2367" s="9">
        <v>0</v>
      </c>
      <c r="R2367" s="9">
        <f t="shared" si="333"/>
        <v>-26228</v>
      </c>
      <c r="S2367" s="9">
        <v>0</v>
      </c>
      <c r="T2367" s="9">
        <f t="shared" si="328"/>
        <v>0</v>
      </c>
      <c r="U2367" s="9">
        <v>-19903.18</v>
      </c>
      <c r="V2367" s="9">
        <v>-1373</v>
      </c>
      <c r="W2367" s="9">
        <v>0</v>
      </c>
      <c r="X2367" s="9">
        <v>-1373</v>
      </c>
      <c r="Y2367" s="9">
        <f t="shared" si="331"/>
        <v>21276.18</v>
      </c>
      <c r="Z2367" s="9">
        <v>0</v>
      </c>
      <c r="AA2367" s="9">
        <f t="shared" si="334"/>
        <v>0</v>
      </c>
      <c r="AB2367" s="9">
        <v>0</v>
      </c>
      <c r="AC2367" s="9">
        <f t="shared" si="329"/>
        <v>6324.82</v>
      </c>
      <c r="AD2367" s="9">
        <f t="shared" si="330"/>
        <v>0</v>
      </c>
    </row>
    <row r="2368" spans="1:30" x14ac:dyDescent="0.3">
      <c r="A2368" s="8" t="s">
        <v>30</v>
      </c>
      <c r="B2368" s="8" t="s">
        <v>4745</v>
      </c>
      <c r="C2368" s="8">
        <v>1600</v>
      </c>
      <c r="D2368" s="8">
        <v>160001879</v>
      </c>
      <c r="E2368" s="8">
        <v>0</v>
      </c>
      <c r="F2368" s="8" t="s">
        <v>4751</v>
      </c>
      <c r="G2368" s="8" t="s">
        <v>2895</v>
      </c>
      <c r="H2368" s="8" t="s">
        <v>34</v>
      </c>
      <c r="I2368" s="8">
        <v>1</v>
      </c>
      <c r="J2368" s="8">
        <v>11</v>
      </c>
      <c r="K2368" s="8">
        <v>10</v>
      </c>
      <c r="L2368" s="8" t="s">
        <v>1565</v>
      </c>
      <c r="M2368" s="8" t="s">
        <v>1565</v>
      </c>
      <c r="N2368" s="8"/>
      <c r="O2368" s="8" t="s">
        <v>38</v>
      </c>
      <c r="P2368" s="9">
        <v>11760</v>
      </c>
      <c r="Q2368" s="9">
        <v>0</v>
      </c>
      <c r="R2368" s="9">
        <f t="shared" si="333"/>
        <v>-11760</v>
      </c>
      <c r="S2368" s="9">
        <v>0</v>
      </c>
      <c r="T2368" s="9">
        <f t="shared" si="328"/>
        <v>0</v>
      </c>
      <c r="U2368" s="9">
        <v>-4962.3500000000004</v>
      </c>
      <c r="V2368" s="9">
        <v>-561</v>
      </c>
      <c r="W2368" s="9">
        <v>0</v>
      </c>
      <c r="X2368" s="9">
        <v>-561</v>
      </c>
      <c r="Y2368" s="9">
        <f t="shared" si="331"/>
        <v>5523.35</v>
      </c>
      <c r="Z2368" s="9">
        <v>0</v>
      </c>
      <c r="AA2368" s="9">
        <f t="shared" si="334"/>
        <v>0</v>
      </c>
      <c r="AB2368" s="9">
        <v>0</v>
      </c>
      <c r="AC2368" s="9">
        <f t="shared" si="329"/>
        <v>6797.65</v>
      </c>
      <c r="AD2368" s="9">
        <f t="shared" si="330"/>
        <v>0</v>
      </c>
    </row>
    <row r="2369" spans="1:30" x14ac:dyDescent="0.3">
      <c r="A2369" s="8" t="s">
        <v>30</v>
      </c>
      <c r="B2369" s="8" t="s">
        <v>4745</v>
      </c>
      <c r="C2369" s="8">
        <v>1600</v>
      </c>
      <c r="D2369" s="8">
        <v>160001916</v>
      </c>
      <c r="E2369" s="8">
        <v>0</v>
      </c>
      <c r="F2369" s="8" t="s">
        <v>4752</v>
      </c>
      <c r="G2369" s="8" t="s">
        <v>2429</v>
      </c>
      <c r="H2369" s="8" t="s">
        <v>34</v>
      </c>
      <c r="I2369" s="8">
        <v>1</v>
      </c>
      <c r="J2369" s="8">
        <v>14</v>
      </c>
      <c r="K2369" s="8">
        <v>1</v>
      </c>
      <c r="L2369" s="8" t="s">
        <v>1565</v>
      </c>
      <c r="M2369" s="8" t="s">
        <v>1565</v>
      </c>
      <c r="N2369" s="8"/>
      <c r="O2369" s="8" t="s">
        <v>38</v>
      </c>
      <c r="P2369" s="9">
        <v>4300</v>
      </c>
      <c r="Q2369" s="9">
        <v>0</v>
      </c>
      <c r="R2369" s="9">
        <f t="shared" si="333"/>
        <v>-4300</v>
      </c>
      <c r="S2369" s="9">
        <v>0</v>
      </c>
      <c r="T2369" s="9">
        <f t="shared" si="328"/>
        <v>0</v>
      </c>
      <c r="U2369" s="9">
        <v>-1201</v>
      </c>
      <c r="V2369" s="9">
        <v>-205</v>
      </c>
      <c r="W2369" s="9">
        <v>0</v>
      </c>
      <c r="X2369" s="9">
        <v>-205</v>
      </c>
      <c r="Y2369" s="9">
        <f t="shared" si="331"/>
        <v>1406</v>
      </c>
      <c r="Z2369" s="9">
        <v>0</v>
      </c>
      <c r="AA2369" s="9">
        <f t="shared" si="334"/>
        <v>0</v>
      </c>
      <c r="AB2369" s="9">
        <v>0</v>
      </c>
      <c r="AC2369" s="9">
        <f t="shared" si="329"/>
        <v>3099</v>
      </c>
      <c r="AD2369" s="9">
        <f t="shared" si="330"/>
        <v>0</v>
      </c>
    </row>
    <row r="2370" spans="1:30" x14ac:dyDescent="0.3">
      <c r="A2370" s="8" t="s">
        <v>30</v>
      </c>
      <c r="B2370" s="8" t="s">
        <v>4745</v>
      </c>
      <c r="C2370" s="8">
        <v>1600</v>
      </c>
      <c r="D2370" s="8">
        <v>160001937</v>
      </c>
      <c r="E2370" s="8">
        <v>0</v>
      </c>
      <c r="F2370" s="8" t="s">
        <v>4753</v>
      </c>
      <c r="G2370" s="8" t="s">
        <v>592</v>
      </c>
      <c r="H2370" s="8" t="s">
        <v>34</v>
      </c>
      <c r="I2370" s="8">
        <v>1</v>
      </c>
      <c r="J2370" s="8">
        <v>5</v>
      </c>
      <c r="K2370" s="8">
        <v>0</v>
      </c>
      <c r="L2370" s="8" t="s">
        <v>553</v>
      </c>
      <c r="M2370" s="8" t="s">
        <v>4754</v>
      </c>
      <c r="N2370" s="8"/>
      <c r="O2370" s="8" t="s">
        <v>38</v>
      </c>
      <c r="P2370" s="9">
        <v>18250</v>
      </c>
      <c r="Q2370" s="9">
        <v>0</v>
      </c>
      <c r="R2370" s="9">
        <f t="shared" si="333"/>
        <v>-18250</v>
      </c>
      <c r="S2370" s="9">
        <v>0</v>
      </c>
      <c r="T2370" s="9">
        <f t="shared" si="328"/>
        <v>0</v>
      </c>
      <c r="U2370" s="9">
        <v>-11818</v>
      </c>
      <c r="V2370" s="9">
        <v>-2613</v>
      </c>
      <c r="W2370" s="9">
        <v>0</v>
      </c>
      <c r="X2370" s="9">
        <v>-2613</v>
      </c>
      <c r="Y2370" s="9">
        <f t="shared" si="331"/>
        <v>14431</v>
      </c>
      <c r="Z2370" s="9">
        <v>0</v>
      </c>
      <c r="AA2370" s="9">
        <f t="shared" si="334"/>
        <v>0</v>
      </c>
      <c r="AB2370" s="9">
        <v>0</v>
      </c>
      <c r="AC2370" s="9">
        <f t="shared" si="329"/>
        <v>6432</v>
      </c>
      <c r="AD2370" s="9">
        <f t="shared" si="330"/>
        <v>0</v>
      </c>
    </row>
    <row r="2371" spans="1:30" x14ac:dyDescent="0.3">
      <c r="A2371" s="8" t="s">
        <v>30</v>
      </c>
      <c r="B2371" s="8" t="s">
        <v>4745</v>
      </c>
      <c r="C2371" s="8">
        <v>1600</v>
      </c>
      <c r="D2371" s="8">
        <v>160001953</v>
      </c>
      <c r="E2371" s="8">
        <v>0</v>
      </c>
      <c r="F2371" s="8" t="s">
        <v>4755</v>
      </c>
      <c r="G2371" s="8" t="s">
        <v>4756</v>
      </c>
      <c r="H2371" s="8" t="s">
        <v>34</v>
      </c>
      <c r="I2371" s="8">
        <v>4</v>
      </c>
      <c r="J2371" s="8">
        <v>15</v>
      </c>
      <c r="K2371" s="8">
        <v>0</v>
      </c>
      <c r="L2371" s="8" t="s">
        <v>553</v>
      </c>
      <c r="M2371" s="8" t="s">
        <v>4575</v>
      </c>
      <c r="N2371" s="8"/>
      <c r="O2371" s="8" t="s">
        <v>38</v>
      </c>
      <c r="P2371" s="9">
        <v>68926.86</v>
      </c>
      <c r="Q2371" s="9">
        <v>0</v>
      </c>
      <c r="R2371" s="9">
        <f t="shared" si="333"/>
        <v>-68926.86</v>
      </c>
      <c r="S2371" s="9">
        <v>0</v>
      </c>
      <c r="T2371" s="9">
        <f t="shared" si="328"/>
        <v>0</v>
      </c>
      <c r="U2371" s="9">
        <v>-14686</v>
      </c>
      <c r="V2371" s="9">
        <v>-3289</v>
      </c>
      <c r="W2371" s="9">
        <v>0</v>
      </c>
      <c r="X2371" s="9">
        <v>-3289</v>
      </c>
      <c r="Y2371" s="9">
        <f t="shared" si="331"/>
        <v>17975</v>
      </c>
      <c r="Z2371" s="9">
        <v>0</v>
      </c>
      <c r="AA2371" s="9">
        <f t="shared" si="334"/>
        <v>0</v>
      </c>
      <c r="AB2371" s="9">
        <v>0</v>
      </c>
      <c r="AC2371" s="9">
        <f t="shared" si="329"/>
        <v>54240.86</v>
      </c>
      <c r="AD2371" s="9">
        <f t="shared" si="330"/>
        <v>0</v>
      </c>
    </row>
    <row r="2372" spans="1:30" x14ac:dyDescent="0.3">
      <c r="A2372" s="8" t="s">
        <v>30</v>
      </c>
      <c r="B2372" s="8" t="s">
        <v>4745</v>
      </c>
      <c r="C2372" s="8">
        <v>1600</v>
      </c>
      <c r="D2372" s="8">
        <v>160002082</v>
      </c>
      <c r="E2372" s="8">
        <v>0</v>
      </c>
      <c r="F2372" s="8" t="s">
        <v>4757</v>
      </c>
      <c r="G2372" s="8" t="s">
        <v>4758</v>
      </c>
      <c r="H2372" s="8" t="s">
        <v>34</v>
      </c>
      <c r="I2372" s="8">
        <v>1</v>
      </c>
      <c r="J2372" s="8">
        <v>15</v>
      </c>
      <c r="K2372" s="8">
        <v>0</v>
      </c>
      <c r="L2372" s="8" t="s">
        <v>97</v>
      </c>
      <c r="M2372" s="8" t="s">
        <v>2794</v>
      </c>
      <c r="N2372" s="8"/>
      <c r="O2372" s="8" t="s">
        <v>38</v>
      </c>
      <c r="P2372" s="9">
        <v>11117.24</v>
      </c>
      <c r="Q2372" s="9">
        <v>0</v>
      </c>
      <c r="R2372" s="9">
        <f t="shared" si="333"/>
        <v>-11117.24</v>
      </c>
      <c r="S2372" s="9">
        <v>0</v>
      </c>
      <c r="T2372" s="9">
        <f t="shared" si="328"/>
        <v>0</v>
      </c>
      <c r="U2372" s="9">
        <v>-2336</v>
      </c>
      <c r="V2372" s="9">
        <v>-530</v>
      </c>
      <c r="W2372" s="9">
        <v>0</v>
      </c>
      <c r="X2372" s="9">
        <v>-530</v>
      </c>
      <c r="Y2372" s="9">
        <f t="shared" si="331"/>
        <v>2866</v>
      </c>
      <c r="Z2372" s="9">
        <v>0</v>
      </c>
      <c r="AA2372" s="9">
        <f t="shared" si="334"/>
        <v>0</v>
      </c>
      <c r="AB2372" s="9">
        <v>0</v>
      </c>
      <c r="AC2372" s="9">
        <f t="shared" si="329"/>
        <v>8781.24</v>
      </c>
      <c r="AD2372" s="9">
        <f t="shared" si="330"/>
        <v>0</v>
      </c>
    </row>
    <row r="2373" spans="1:30" x14ac:dyDescent="0.3">
      <c r="A2373" s="8" t="s">
        <v>30</v>
      </c>
      <c r="B2373" s="8" t="s">
        <v>4745</v>
      </c>
      <c r="C2373" s="8">
        <v>1600</v>
      </c>
      <c r="D2373" s="8">
        <v>160002089</v>
      </c>
      <c r="E2373" s="8">
        <v>0</v>
      </c>
      <c r="F2373" s="8" t="s">
        <v>4759</v>
      </c>
      <c r="G2373" s="8" t="s">
        <v>1101</v>
      </c>
      <c r="H2373" s="8" t="s">
        <v>34</v>
      </c>
      <c r="I2373" s="8">
        <v>1</v>
      </c>
      <c r="J2373" s="8">
        <v>15</v>
      </c>
      <c r="K2373" s="8">
        <v>0</v>
      </c>
      <c r="L2373" s="8" t="s">
        <v>97</v>
      </c>
      <c r="M2373" s="8" t="s">
        <v>2794</v>
      </c>
      <c r="N2373" s="8"/>
      <c r="O2373" s="8" t="s">
        <v>38</v>
      </c>
      <c r="P2373" s="9">
        <v>26125.5</v>
      </c>
      <c r="Q2373" s="9">
        <v>0</v>
      </c>
      <c r="R2373" s="9">
        <f t="shared" si="333"/>
        <v>-26125.5</v>
      </c>
      <c r="S2373" s="9">
        <v>0</v>
      </c>
      <c r="T2373" s="9">
        <f t="shared" ref="T2373:T2436" si="335">P2373+Q2373+R2373+S2373</f>
        <v>0</v>
      </c>
      <c r="U2373" s="9">
        <v>-5491</v>
      </c>
      <c r="V2373" s="9">
        <v>-1247</v>
      </c>
      <c r="W2373" s="9">
        <v>0</v>
      </c>
      <c r="X2373" s="9">
        <v>-1247</v>
      </c>
      <c r="Y2373" s="9">
        <f t="shared" si="331"/>
        <v>6738</v>
      </c>
      <c r="Z2373" s="9">
        <v>0</v>
      </c>
      <c r="AA2373" s="9">
        <f t="shared" si="334"/>
        <v>0</v>
      </c>
      <c r="AB2373" s="9">
        <v>0</v>
      </c>
      <c r="AC2373" s="9">
        <f t="shared" ref="AC2373:AC2436" si="336">P2373+U2373</f>
        <v>20634.5</v>
      </c>
      <c r="AD2373" s="9">
        <f t="shared" ref="AD2373:AD2436" si="337">T2373+AA2373</f>
        <v>0</v>
      </c>
    </row>
    <row r="2374" spans="1:30" x14ac:dyDescent="0.3">
      <c r="A2374" s="8" t="s">
        <v>30</v>
      </c>
      <c r="B2374" s="8" t="s">
        <v>4745</v>
      </c>
      <c r="C2374" s="8">
        <v>1900</v>
      </c>
      <c r="D2374" s="8">
        <v>190000835</v>
      </c>
      <c r="E2374" s="8">
        <v>0</v>
      </c>
      <c r="F2374" s="8" t="s">
        <v>4760</v>
      </c>
      <c r="G2374" s="8" t="s">
        <v>4761</v>
      </c>
      <c r="H2374" s="8" t="s">
        <v>106</v>
      </c>
      <c r="I2374" s="8">
        <v>1</v>
      </c>
      <c r="J2374" s="8">
        <v>2</v>
      </c>
      <c r="K2374" s="8">
        <v>0</v>
      </c>
      <c r="L2374" s="8" t="s">
        <v>1565</v>
      </c>
      <c r="M2374" s="8" t="s">
        <v>1565</v>
      </c>
      <c r="N2374" s="8"/>
      <c r="O2374" s="8" t="s">
        <v>38</v>
      </c>
      <c r="P2374" s="9">
        <v>25847.46</v>
      </c>
      <c r="Q2374" s="9">
        <v>0</v>
      </c>
      <c r="R2374" s="9">
        <f t="shared" si="333"/>
        <v>-25847.46</v>
      </c>
      <c r="S2374" s="9">
        <v>0</v>
      </c>
      <c r="T2374" s="9">
        <f t="shared" si="335"/>
        <v>0</v>
      </c>
      <c r="U2374" s="9">
        <v>-24555</v>
      </c>
      <c r="V2374" s="9">
        <v>0</v>
      </c>
      <c r="W2374" s="9">
        <v>0</v>
      </c>
      <c r="X2374" s="9">
        <v>0</v>
      </c>
      <c r="Y2374" s="9">
        <f t="shared" si="331"/>
        <v>24555</v>
      </c>
      <c r="Z2374" s="9">
        <v>0</v>
      </c>
      <c r="AA2374" s="9">
        <f t="shared" si="334"/>
        <v>0</v>
      </c>
      <c r="AB2374" s="9">
        <v>0</v>
      </c>
      <c r="AC2374" s="9">
        <f t="shared" si="336"/>
        <v>1292.4599999999991</v>
      </c>
      <c r="AD2374" s="9">
        <f t="shared" si="337"/>
        <v>0</v>
      </c>
    </row>
    <row r="2375" spans="1:30" x14ac:dyDescent="0.3">
      <c r="A2375" s="8" t="s">
        <v>30</v>
      </c>
      <c r="B2375" s="8" t="s">
        <v>4745</v>
      </c>
      <c r="C2375" s="8">
        <v>1900</v>
      </c>
      <c r="D2375" s="8">
        <v>190000864</v>
      </c>
      <c r="E2375" s="8">
        <v>0</v>
      </c>
      <c r="F2375" s="8" t="s">
        <v>4762</v>
      </c>
      <c r="G2375" s="8" t="s">
        <v>3581</v>
      </c>
      <c r="H2375" s="8" t="s">
        <v>106</v>
      </c>
      <c r="I2375" s="8">
        <v>1</v>
      </c>
      <c r="J2375" s="8">
        <v>2</v>
      </c>
      <c r="K2375" s="8">
        <v>9</v>
      </c>
      <c r="L2375" s="8" t="s">
        <v>1196</v>
      </c>
      <c r="M2375" s="8" t="s">
        <v>1196</v>
      </c>
      <c r="N2375" s="8"/>
      <c r="O2375" s="8" t="s">
        <v>38</v>
      </c>
      <c r="P2375" s="9">
        <v>10339</v>
      </c>
      <c r="Q2375" s="9">
        <v>0</v>
      </c>
      <c r="R2375" s="9">
        <f t="shared" si="333"/>
        <v>-10339</v>
      </c>
      <c r="S2375" s="9">
        <v>0</v>
      </c>
      <c r="T2375" s="9">
        <f t="shared" si="335"/>
        <v>0</v>
      </c>
      <c r="U2375" s="9">
        <v>-9822</v>
      </c>
      <c r="V2375" s="9">
        <v>0</v>
      </c>
      <c r="W2375" s="9">
        <v>0</v>
      </c>
      <c r="X2375" s="9">
        <v>0</v>
      </c>
      <c r="Y2375" s="9">
        <f t="shared" si="331"/>
        <v>9822</v>
      </c>
      <c r="Z2375" s="9">
        <v>0</v>
      </c>
      <c r="AA2375" s="9">
        <f t="shared" si="334"/>
        <v>0</v>
      </c>
      <c r="AB2375" s="9">
        <v>0</v>
      </c>
      <c r="AC2375" s="9">
        <f t="shared" si="336"/>
        <v>517</v>
      </c>
      <c r="AD2375" s="9">
        <f t="shared" si="337"/>
        <v>0</v>
      </c>
    </row>
    <row r="2376" spans="1:30" x14ac:dyDescent="0.3">
      <c r="A2376" s="8" t="s">
        <v>30</v>
      </c>
      <c r="B2376" s="8" t="s">
        <v>4745</v>
      </c>
      <c r="C2376" s="8">
        <v>1900</v>
      </c>
      <c r="D2376" s="8">
        <v>190000867</v>
      </c>
      <c r="E2376" s="8">
        <v>0</v>
      </c>
      <c r="F2376" s="8" t="s">
        <v>4763</v>
      </c>
      <c r="G2376" s="8" t="s">
        <v>4764</v>
      </c>
      <c r="H2376" s="8" t="s">
        <v>106</v>
      </c>
      <c r="I2376" s="8">
        <v>1</v>
      </c>
      <c r="J2376" s="8">
        <v>2</v>
      </c>
      <c r="K2376" s="8">
        <v>9</v>
      </c>
      <c r="L2376" s="8" t="s">
        <v>1196</v>
      </c>
      <c r="M2376" s="8" t="s">
        <v>1196</v>
      </c>
      <c r="N2376" s="8"/>
      <c r="O2376" s="8" t="s">
        <v>38</v>
      </c>
      <c r="P2376" s="9">
        <v>25424</v>
      </c>
      <c r="Q2376" s="9">
        <v>0</v>
      </c>
      <c r="R2376" s="9">
        <f t="shared" si="333"/>
        <v>-25424</v>
      </c>
      <c r="S2376" s="9">
        <v>0</v>
      </c>
      <c r="T2376" s="9">
        <f t="shared" si="335"/>
        <v>0</v>
      </c>
      <c r="U2376" s="9">
        <v>-24152.799999999999</v>
      </c>
      <c r="V2376" s="9">
        <v>0</v>
      </c>
      <c r="W2376" s="9">
        <v>0</v>
      </c>
      <c r="X2376" s="9">
        <v>0</v>
      </c>
      <c r="Y2376" s="9">
        <f t="shared" si="331"/>
        <v>24152.799999999999</v>
      </c>
      <c r="Z2376" s="9">
        <v>0</v>
      </c>
      <c r="AA2376" s="9">
        <f t="shared" si="334"/>
        <v>0</v>
      </c>
      <c r="AB2376" s="9">
        <v>0</v>
      </c>
      <c r="AC2376" s="9">
        <f t="shared" si="336"/>
        <v>1271.2000000000007</v>
      </c>
      <c r="AD2376" s="9">
        <f t="shared" si="337"/>
        <v>0</v>
      </c>
    </row>
    <row r="2377" spans="1:30" x14ac:dyDescent="0.3">
      <c r="A2377" s="8" t="s">
        <v>30</v>
      </c>
      <c r="B2377" s="8" t="s">
        <v>4745</v>
      </c>
      <c r="C2377" s="8">
        <v>2000</v>
      </c>
      <c r="D2377" s="8">
        <v>200001545</v>
      </c>
      <c r="E2377" s="8">
        <v>0</v>
      </c>
      <c r="F2377" s="8" t="s">
        <v>4765</v>
      </c>
      <c r="G2377" s="8" t="s">
        <v>763</v>
      </c>
      <c r="H2377" s="8" t="s">
        <v>235</v>
      </c>
      <c r="I2377" s="8">
        <v>300</v>
      </c>
      <c r="J2377" s="8">
        <v>10</v>
      </c>
      <c r="K2377" s="8">
        <v>0</v>
      </c>
      <c r="L2377" s="8" t="s">
        <v>344</v>
      </c>
      <c r="M2377" s="8" t="s">
        <v>4766</v>
      </c>
      <c r="N2377" s="8"/>
      <c r="O2377" s="8" t="s">
        <v>38</v>
      </c>
      <c r="P2377" s="9">
        <v>679263.13</v>
      </c>
      <c r="Q2377" s="9">
        <v>0</v>
      </c>
      <c r="R2377" s="9">
        <f t="shared" si="333"/>
        <v>-679263.13</v>
      </c>
      <c r="S2377" s="9">
        <v>0</v>
      </c>
      <c r="T2377" s="9">
        <f t="shared" si="335"/>
        <v>0</v>
      </c>
      <c r="U2377" s="9">
        <v>-223115</v>
      </c>
      <c r="V2377" s="9">
        <v>-48618</v>
      </c>
      <c r="W2377" s="9">
        <v>0</v>
      </c>
      <c r="X2377" s="9">
        <v>-48618</v>
      </c>
      <c r="Y2377" s="9">
        <f t="shared" si="331"/>
        <v>271733</v>
      </c>
      <c r="Z2377" s="9">
        <v>0</v>
      </c>
      <c r="AA2377" s="9">
        <f t="shared" si="334"/>
        <v>0</v>
      </c>
      <c r="AB2377" s="9">
        <v>0</v>
      </c>
      <c r="AC2377" s="9">
        <f t="shared" si="336"/>
        <v>456148.13</v>
      </c>
      <c r="AD2377" s="9">
        <f t="shared" si="337"/>
        <v>0</v>
      </c>
    </row>
    <row r="2378" spans="1:30" x14ac:dyDescent="0.3">
      <c r="A2378" s="8" t="s">
        <v>30</v>
      </c>
      <c r="B2378" s="8" t="s">
        <v>4745</v>
      </c>
      <c r="C2378" s="8">
        <v>2000</v>
      </c>
      <c r="D2378" s="8">
        <v>200001574</v>
      </c>
      <c r="E2378" s="8">
        <v>0</v>
      </c>
      <c r="F2378" s="8" t="s">
        <v>4767</v>
      </c>
      <c r="G2378" s="8" t="s">
        <v>4768</v>
      </c>
      <c r="H2378" s="8" t="s">
        <v>235</v>
      </c>
      <c r="I2378" s="8">
        <v>1</v>
      </c>
      <c r="J2378" s="8">
        <v>1</v>
      </c>
      <c r="K2378" s="8">
        <v>3</v>
      </c>
      <c r="L2378" s="8" t="s">
        <v>1565</v>
      </c>
      <c r="M2378" s="8" t="s">
        <v>1565</v>
      </c>
      <c r="N2378" s="8"/>
      <c r="O2378" s="8" t="s">
        <v>38</v>
      </c>
      <c r="P2378" s="9">
        <v>42500</v>
      </c>
      <c r="Q2378" s="9">
        <v>0</v>
      </c>
      <c r="R2378" s="9">
        <f t="shared" si="333"/>
        <v>-42500</v>
      </c>
      <c r="S2378" s="9">
        <v>0</v>
      </c>
      <c r="T2378" s="9">
        <f t="shared" si="335"/>
        <v>0</v>
      </c>
      <c r="U2378" s="9">
        <v>-40374.54</v>
      </c>
      <c r="V2378" s="9">
        <v>0</v>
      </c>
      <c r="W2378" s="9">
        <v>0</v>
      </c>
      <c r="X2378" s="9">
        <v>0</v>
      </c>
      <c r="Y2378" s="9">
        <f t="shared" si="331"/>
        <v>40374.54</v>
      </c>
      <c r="Z2378" s="9">
        <v>0</v>
      </c>
      <c r="AA2378" s="9">
        <f t="shared" si="334"/>
        <v>0</v>
      </c>
      <c r="AB2378" s="9">
        <v>0</v>
      </c>
      <c r="AC2378" s="9">
        <f t="shared" si="336"/>
        <v>2125.4599999999991</v>
      </c>
      <c r="AD2378" s="9">
        <f t="shared" si="337"/>
        <v>0</v>
      </c>
    </row>
    <row r="2379" spans="1:30" x14ac:dyDescent="0.3">
      <c r="A2379" s="8" t="s">
        <v>30</v>
      </c>
      <c r="B2379" s="8" t="s">
        <v>4745</v>
      </c>
      <c r="C2379" s="8">
        <v>2000</v>
      </c>
      <c r="D2379" s="8">
        <v>200001575</v>
      </c>
      <c r="E2379" s="8">
        <v>0</v>
      </c>
      <c r="F2379" s="8" t="s">
        <v>4769</v>
      </c>
      <c r="G2379" s="8" t="s">
        <v>4770</v>
      </c>
      <c r="H2379" s="8" t="s">
        <v>235</v>
      </c>
      <c r="I2379" s="8">
        <v>10</v>
      </c>
      <c r="J2379" s="8">
        <v>2</v>
      </c>
      <c r="K2379" s="8">
        <v>1</v>
      </c>
      <c r="L2379" s="8" t="s">
        <v>1565</v>
      </c>
      <c r="M2379" s="8" t="s">
        <v>1565</v>
      </c>
      <c r="N2379" s="8"/>
      <c r="O2379" s="8" t="s">
        <v>38</v>
      </c>
      <c r="P2379" s="9">
        <v>28625</v>
      </c>
      <c r="Q2379" s="9">
        <v>0</v>
      </c>
      <c r="R2379" s="9">
        <f t="shared" si="333"/>
        <v>-28625</v>
      </c>
      <c r="S2379" s="9">
        <v>0</v>
      </c>
      <c r="T2379" s="9">
        <f t="shared" si="335"/>
        <v>0</v>
      </c>
      <c r="U2379" s="9">
        <v>-27193.75</v>
      </c>
      <c r="V2379" s="9">
        <v>0</v>
      </c>
      <c r="W2379" s="9">
        <v>0</v>
      </c>
      <c r="X2379" s="9">
        <v>0</v>
      </c>
      <c r="Y2379" s="9">
        <f t="shared" si="331"/>
        <v>27193.75</v>
      </c>
      <c r="Z2379" s="9">
        <v>0</v>
      </c>
      <c r="AA2379" s="9">
        <f t="shared" si="334"/>
        <v>0</v>
      </c>
      <c r="AB2379" s="9">
        <v>0</v>
      </c>
      <c r="AC2379" s="9">
        <f t="shared" si="336"/>
        <v>1431.25</v>
      </c>
      <c r="AD2379" s="9">
        <f t="shared" si="337"/>
        <v>0</v>
      </c>
    </row>
    <row r="2380" spans="1:30" x14ac:dyDescent="0.3">
      <c r="A2380" s="8" t="s">
        <v>30</v>
      </c>
      <c r="B2380" s="8" t="s">
        <v>4745</v>
      </c>
      <c r="C2380" s="8">
        <v>2000</v>
      </c>
      <c r="D2380" s="8">
        <v>200001577</v>
      </c>
      <c r="E2380" s="8">
        <v>0</v>
      </c>
      <c r="F2380" s="8" t="s">
        <v>4771</v>
      </c>
      <c r="G2380" s="8" t="s">
        <v>4772</v>
      </c>
      <c r="H2380" s="8" t="s">
        <v>235</v>
      </c>
      <c r="I2380" s="8">
        <v>1</v>
      </c>
      <c r="J2380" s="8">
        <v>2</v>
      </c>
      <c r="K2380" s="8">
        <v>6</v>
      </c>
      <c r="L2380" s="8" t="s">
        <v>1565</v>
      </c>
      <c r="M2380" s="8" t="s">
        <v>1565</v>
      </c>
      <c r="N2380" s="8"/>
      <c r="O2380" s="8" t="s">
        <v>38</v>
      </c>
      <c r="P2380" s="9">
        <v>9140</v>
      </c>
      <c r="Q2380" s="9">
        <v>0</v>
      </c>
      <c r="R2380" s="9">
        <f t="shared" si="333"/>
        <v>-9140</v>
      </c>
      <c r="S2380" s="9">
        <v>0</v>
      </c>
      <c r="T2380" s="9">
        <f t="shared" si="335"/>
        <v>0</v>
      </c>
      <c r="U2380" s="9">
        <v>-8682.7199999999993</v>
      </c>
      <c r="V2380" s="9">
        <v>0</v>
      </c>
      <c r="W2380" s="9">
        <v>0</v>
      </c>
      <c r="X2380" s="9">
        <v>0</v>
      </c>
      <c r="Y2380" s="9">
        <f t="shared" si="331"/>
        <v>8682.7199999999993</v>
      </c>
      <c r="Z2380" s="9">
        <v>0</v>
      </c>
      <c r="AA2380" s="9">
        <f t="shared" si="334"/>
        <v>0</v>
      </c>
      <c r="AB2380" s="9">
        <v>0</v>
      </c>
      <c r="AC2380" s="9">
        <f t="shared" si="336"/>
        <v>457.28000000000065</v>
      </c>
      <c r="AD2380" s="9">
        <f t="shared" si="337"/>
        <v>0</v>
      </c>
    </row>
    <row r="2381" spans="1:30" x14ac:dyDescent="0.3">
      <c r="A2381" s="8" t="s">
        <v>30</v>
      </c>
      <c r="B2381" s="8" t="s">
        <v>4745</v>
      </c>
      <c r="C2381" s="8">
        <v>2000</v>
      </c>
      <c r="D2381" s="8">
        <v>200001581</v>
      </c>
      <c r="E2381" s="8">
        <v>0</v>
      </c>
      <c r="F2381" s="8" t="s">
        <v>4773</v>
      </c>
      <c r="G2381" s="8" t="s">
        <v>4774</v>
      </c>
      <c r="H2381" s="8" t="s">
        <v>235</v>
      </c>
      <c r="I2381" s="8">
        <v>1</v>
      </c>
      <c r="J2381" s="8">
        <v>1</v>
      </c>
      <c r="K2381" s="8">
        <v>7</v>
      </c>
      <c r="L2381" s="8" t="s">
        <v>1565</v>
      </c>
      <c r="M2381" s="8" t="s">
        <v>1565</v>
      </c>
      <c r="N2381" s="8"/>
      <c r="O2381" s="8" t="s">
        <v>38</v>
      </c>
      <c r="P2381" s="9">
        <v>12600</v>
      </c>
      <c r="Q2381" s="9">
        <v>0</v>
      </c>
      <c r="R2381" s="9">
        <f t="shared" si="333"/>
        <v>-12600</v>
      </c>
      <c r="S2381" s="9">
        <v>0</v>
      </c>
      <c r="T2381" s="9">
        <f t="shared" si="335"/>
        <v>0</v>
      </c>
      <c r="U2381" s="9">
        <v>-11965.58</v>
      </c>
      <c r="V2381" s="9">
        <v>0</v>
      </c>
      <c r="W2381" s="9">
        <v>0</v>
      </c>
      <c r="X2381" s="9">
        <v>0</v>
      </c>
      <c r="Y2381" s="9">
        <f t="shared" si="331"/>
        <v>11965.58</v>
      </c>
      <c r="Z2381" s="9">
        <v>0</v>
      </c>
      <c r="AA2381" s="9">
        <f t="shared" si="334"/>
        <v>0</v>
      </c>
      <c r="AB2381" s="9">
        <v>0</v>
      </c>
      <c r="AC2381" s="9">
        <f t="shared" si="336"/>
        <v>634.42000000000007</v>
      </c>
      <c r="AD2381" s="9">
        <f t="shared" si="337"/>
        <v>0</v>
      </c>
    </row>
    <row r="2382" spans="1:30" x14ac:dyDescent="0.3">
      <c r="A2382" s="8" t="s">
        <v>30</v>
      </c>
      <c r="B2382" s="8" t="s">
        <v>4745</v>
      </c>
      <c r="C2382" s="8">
        <v>2000</v>
      </c>
      <c r="D2382" s="8">
        <v>200001594</v>
      </c>
      <c r="E2382" s="8">
        <v>0</v>
      </c>
      <c r="F2382" s="8" t="s">
        <v>4775</v>
      </c>
      <c r="G2382" s="8" t="s">
        <v>568</v>
      </c>
      <c r="H2382" s="8" t="s">
        <v>235</v>
      </c>
      <c r="I2382" s="8">
        <v>20</v>
      </c>
      <c r="J2382" s="8">
        <v>3</v>
      </c>
      <c r="K2382" s="8">
        <v>3</v>
      </c>
      <c r="L2382" s="8" t="s">
        <v>1565</v>
      </c>
      <c r="M2382" s="8" t="s">
        <v>1565</v>
      </c>
      <c r="N2382" s="8"/>
      <c r="O2382" s="8" t="s">
        <v>38</v>
      </c>
      <c r="P2382" s="9">
        <v>81061</v>
      </c>
      <c r="Q2382" s="9">
        <v>0</v>
      </c>
      <c r="R2382" s="9">
        <f t="shared" si="333"/>
        <v>-81061</v>
      </c>
      <c r="S2382" s="9">
        <v>0</v>
      </c>
      <c r="T2382" s="9">
        <f t="shared" si="335"/>
        <v>0</v>
      </c>
      <c r="U2382" s="9">
        <v>-77007.95</v>
      </c>
      <c r="V2382" s="9">
        <v>0</v>
      </c>
      <c r="W2382" s="9">
        <v>0</v>
      </c>
      <c r="X2382" s="9">
        <v>0</v>
      </c>
      <c r="Y2382" s="9">
        <f t="shared" si="331"/>
        <v>77007.95</v>
      </c>
      <c r="Z2382" s="9">
        <v>0</v>
      </c>
      <c r="AA2382" s="9">
        <f t="shared" si="334"/>
        <v>0</v>
      </c>
      <c r="AB2382" s="9">
        <v>0</v>
      </c>
      <c r="AC2382" s="9">
        <f t="shared" si="336"/>
        <v>4053.0500000000029</v>
      </c>
      <c r="AD2382" s="9">
        <f t="shared" si="337"/>
        <v>0</v>
      </c>
    </row>
    <row r="2383" spans="1:30" x14ac:dyDescent="0.3">
      <c r="A2383" s="8" t="s">
        <v>30</v>
      </c>
      <c r="B2383" s="8" t="s">
        <v>4745</v>
      </c>
      <c r="C2383" s="8">
        <v>2000</v>
      </c>
      <c r="D2383" s="8">
        <v>200001621</v>
      </c>
      <c r="E2383" s="8">
        <v>0</v>
      </c>
      <c r="F2383" s="8" t="s">
        <v>4776</v>
      </c>
      <c r="G2383" s="8" t="s">
        <v>4777</v>
      </c>
      <c r="H2383" s="8" t="s">
        <v>235</v>
      </c>
      <c r="I2383" s="8">
        <v>100</v>
      </c>
      <c r="J2383" s="8">
        <v>6</v>
      </c>
      <c r="K2383" s="8">
        <v>9</v>
      </c>
      <c r="L2383" s="8" t="s">
        <v>1565</v>
      </c>
      <c r="M2383" s="8" t="s">
        <v>1565</v>
      </c>
      <c r="N2383" s="8"/>
      <c r="O2383" s="8" t="s">
        <v>38</v>
      </c>
      <c r="P2383" s="9">
        <v>32200</v>
      </c>
      <c r="Q2383" s="9">
        <v>0</v>
      </c>
      <c r="R2383" s="9">
        <f t="shared" si="333"/>
        <v>-32200</v>
      </c>
      <c r="S2383" s="9">
        <v>0</v>
      </c>
      <c r="T2383" s="9">
        <f t="shared" si="335"/>
        <v>0</v>
      </c>
      <c r="U2383" s="9">
        <v>-23406.639999999999</v>
      </c>
      <c r="V2383" s="9">
        <v>-1664</v>
      </c>
      <c r="W2383" s="9">
        <v>0</v>
      </c>
      <c r="X2383" s="9">
        <v>-1664</v>
      </c>
      <c r="Y2383" s="9">
        <f t="shared" si="331"/>
        <v>25070.639999999999</v>
      </c>
      <c r="Z2383" s="9">
        <v>0</v>
      </c>
      <c r="AA2383" s="9">
        <f t="shared" si="334"/>
        <v>0</v>
      </c>
      <c r="AB2383" s="9">
        <v>0</v>
      </c>
      <c r="AC2383" s="9">
        <f t="shared" si="336"/>
        <v>8793.36</v>
      </c>
      <c r="AD2383" s="9">
        <f t="shared" si="337"/>
        <v>0</v>
      </c>
    </row>
    <row r="2384" spans="1:30" x14ac:dyDescent="0.3">
      <c r="A2384" s="8" t="s">
        <v>30</v>
      </c>
      <c r="B2384" s="8" t="s">
        <v>4745</v>
      </c>
      <c r="C2384" s="8">
        <v>2000</v>
      </c>
      <c r="D2384" s="8">
        <v>200001675</v>
      </c>
      <c r="E2384" s="8">
        <v>0</v>
      </c>
      <c r="F2384" s="8" t="s">
        <v>4778</v>
      </c>
      <c r="G2384" s="8" t="s">
        <v>50</v>
      </c>
      <c r="H2384" s="8" t="s">
        <v>235</v>
      </c>
      <c r="I2384" s="8">
        <v>6</v>
      </c>
      <c r="J2384" s="8">
        <v>9</v>
      </c>
      <c r="K2384" s="8">
        <v>10</v>
      </c>
      <c r="L2384" s="8" t="s">
        <v>1196</v>
      </c>
      <c r="M2384" s="8" t="s">
        <v>1196</v>
      </c>
      <c r="N2384" s="8"/>
      <c r="O2384" s="8" t="s">
        <v>38</v>
      </c>
      <c r="P2384" s="9">
        <v>61500</v>
      </c>
      <c r="Q2384" s="9">
        <v>0</v>
      </c>
      <c r="R2384" s="9">
        <f t="shared" si="333"/>
        <v>-61500</v>
      </c>
      <c r="S2384" s="9">
        <v>0</v>
      </c>
      <c r="T2384" s="9">
        <f t="shared" si="335"/>
        <v>0</v>
      </c>
      <c r="U2384" s="9">
        <v>-20030</v>
      </c>
      <c r="V2384" s="9">
        <v>-4392</v>
      </c>
      <c r="W2384" s="9">
        <v>0</v>
      </c>
      <c r="X2384" s="9">
        <v>-4392</v>
      </c>
      <c r="Y2384" s="9">
        <f t="shared" si="331"/>
        <v>24422</v>
      </c>
      <c r="Z2384" s="9">
        <v>0</v>
      </c>
      <c r="AA2384" s="9">
        <f t="shared" si="334"/>
        <v>0</v>
      </c>
      <c r="AB2384" s="9">
        <v>0</v>
      </c>
      <c r="AC2384" s="9">
        <f t="shared" si="336"/>
        <v>41470</v>
      </c>
      <c r="AD2384" s="9">
        <f t="shared" si="337"/>
        <v>0</v>
      </c>
    </row>
    <row r="2385" spans="1:30" x14ac:dyDescent="0.3">
      <c r="A2385" s="8" t="s">
        <v>30</v>
      </c>
      <c r="B2385" s="8" t="s">
        <v>4745</v>
      </c>
      <c r="C2385" s="8">
        <v>2100</v>
      </c>
      <c r="D2385" s="8">
        <v>210000638</v>
      </c>
      <c r="E2385" s="8">
        <v>0</v>
      </c>
      <c r="F2385" s="8" t="s">
        <v>4779</v>
      </c>
      <c r="G2385" s="8" t="s">
        <v>4780</v>
      </c>
      <c r="H2385" s="8" t="s">
        <v>309</v>
      </c>
      <c r="I2385" s="8">
        <v>1</v>
      </c>
      <c r="J2385" s="8">
        <v>9</v>
      </c>
      <c r="K2385" s="8">
        <v>10</v>
      </c>
      <c r="L2385" s="8" t="s">
        <v>1196</v>
      </c>
      <c r="M2385" s="8" t="s">
        <v>1196</v>
      </c>
      <c r="N2385" s="8"/>
      <c r="O2385" s="8" t="s">
        <v>38</v>
      </c>
      <c r="P2385" s="9">
        <v>48717.96</v>
      </c>
      <c r="Q2385" s="9">
        <v>0</v>
      </c>
      <c r="R2385" s="9">
        <f t="shared" si="333"/>
        <v>-48717.96</v>
      </c>
      <c r="S2385" s="9">
        <v>0</v>
      </c>
      <c r="T2385" s="9">
        <f t="shared" si="335"/>
        <v>0</v>
      </c>
      <c r="U2385" s="9">
        <v>-15753</v>
      </c>
      <c r="V2385" s="9">
        <v>-3492</v>
      </c>
      <c r="W2385" s="9">
        <v>0</v>
      </c>
      <c r="X2385" s="9">
        <v>-3492</v>
      </c>
      <c r="Y2385" s="9">
        <f t="shared" si="331"/>
        <v>19245</v>
      </c>
      <c r="Z2385" s="9">
        <v>0</v>
      </c>
      <c r="AA2385" s="9">
        <f t="shared" si="334"/>
        <v>0</v>
      </c>
      <c r="AB2385" s="9">
        <v>0</v>
      </c>
      <c r="AC2385" s="9">
        <f t="shared" si="336"/>
        <v>32964.959999999999</v>
      </c>
      <c r="AD2385" s="9">
        <f t="shared" si="337"/>
        <v>0</v>
      </c>
    </row>
    <row r="2386" spans="1:30" x14ac:dyDescent="0.3">
      <c r="A2386" s="8" t="s">
        <v>30</v>
      </c>
      <c r="B2386" s="8" t="s">
        <v>4745</v>
      </c>
      <c r="C2386" s="8">
        <v>2100</v>
      </c>
      <c r="D2386" s="8">
        <v>210000705</v>
      </c>
      <c r="E2386" s="8">
        <v>0</v>
      </c>
      <c r="F2386" s="8" t="s">
        <v>4781</v>
      </c>
      <c r="G2386" s="8" t="s">
        <v>330</v>
      </c>
      <c r="H2386" s="8" t="s">
        <v>309</v>
      </c>
      <c r="I2386" s="8">
        <v>1</v>
      </c>
      <c r="J2386" s="8">
        <v>10</v>
      </c>
      <c r="K2386" s="8">
        <v>0</v>
      </c>
      <c r="L2386" s="8" t="s">
        <v>211</v>
      </c>
      <c r="M2386" s="8" t="s">
        <v>1092</v>
      </c>
      <c r="N2386" s="8"/>
      <c r="O2386" s="8" t="s">
        <v>38</v>
      </c>
      <c r="P2386" s="9">
        <v>21867.08</v>
      </c>
      <c r="Q2386" s="9">
        <v>0</v>
      </c>
      <c r="R2386" s="9">
        <f t="shared" si="333"/>
        <v>-21867.08</v>
      </c>
      <c r="S2386" s="9">
        <v>0</v>
      </c>
      <c r="T2386" s="9">
        <f t="shared" si="335"/>
        <v>0</v>
      </c>
      <c r="U2386" s="9">
        <v>-5887</v>
      </c>
      <c r="V2386" s="9">
        <v>-1566</v>
      </c>
      <c r="W2386" s="9">
        <v>0</v>
      </c>
      <c r="X2386" s="9">
        <v>-1566</v>
      </c>
      <c r="Y2386" s="9">
        <f t="shared" si="331"/>
        <v>7453</v>
      </c>
      <c r="Z2386" s="9">
        <v>0</v>
      </c>
      <c r="AA2386" s="9">
        <f t="shared" si="334"/>
        <v>0</v>
      </c>
      <c r="AB2386" s="9">
        <v>0</v>
      </c>
      <c r="AC2386" s="9">
        <f t="shared" si="336"/>
        <v>15980.080000000002</v>
      </c>
      <c r="AD2386" s="9">
        <f t="shared" si="337"/>
        <v>0</v>
      </c>
    </row>
    <row r="2387" spans="1:30" x14ac:dyDescent="0.3">
      <c r="A2387" s="8" t="s">
        <v>30</v>
      </c>
      <c r="B2387" s="8" t="s">
        <v>4745</v>
      </c>
      <c r="C2387" s="8">
        <v>2100</v>
      </c>
      <c r="D2387" s="8">
        <v>210000706</v>
      </c>
      <c r="E2387" s="8">
        <v>0</v>
      </c>
      <c r="F2387" s="8" t="s">
        <v>4782</v>
      </c>
      <c r="G2387" s="8" t="s">
        <v>4783</v>
      </c>
      <c r="H2387" s="8" t="s">
        <v>309</v>
      </c>
      <c r="I2387" s="8">
        <v>3</v>
      </c>
      <c r="J2387" s="8">
        <v>10</v>
      </c>
      <c r="K2387" s="8">
        <v>0</v>
      </c>
      <c r="L2387" s="8" t="s">
        <v>211</v>
      </c>
      <c r="M2387" s="8" t="s">
        <v>1092</v>
      </c>
      <c r="N2387" s="8"/>
      <c r="O2387" s="8" t="s">
        <v>38</v>
      </c>
      <c r="P2387" s="9">
        <v>8788.14</v>
      </c>
      <c r="Q2387" s="9">
        <v>0</v>
      </c>
      <c r="R2387" s="9">
        <f t="shared" si="333"/>
        <v>-8788.14</v>
      </c>
      <c r="S2387" s="9">
        <v>0</v>
      </c>
      <c r="T2387" s="9">
        <f t="shared" si="335"/>
        <v>0</v>
      </c>
      <c r="U2387" s="9">
        <v>-2366</v>
      </c>
      <c r="V2387" s="9">
        <v>-629</v>
      </c>
      <c r="W2387" s="9">
        <v>0</v>
      </c>
      <c r="X2387" s="9">
        <v>-629</v>
      </c>
      <c r="Y2387" s="9">
        <f t="shared" si="331"/>
        <v>2995</v>
      </c>
      <c r="Z2387" s="9">
        <v>0</v>
      </c>
      <c r="AA2387" s="9">
        <f t="shared" si="334"/>
        <v>0</v>
      </c>
      <c r="AB2387" s="9">
        <v>0</v>
      </c>
      <c r="AC2387" s="9">
        <f t="shared" si="336"/>
        <v>6422.1399999999994</v>
      </c>
      <c r="AD2387" s="9">
        <f t="shared" si="337"/>
        <v>0</v>
      </c>
    </row>
    <row r="2388" spans="1:30" x14ac:dyDescent="0.3">
      <c r="A2388" s="8" t="s">
        <v>30</v>
      </c>
      <c r="B2388" s="8" t="s">
        <v>4784</v>
      </c>
      <c r="C2388" s="8">
        <v>1200</v>
      </c>
      <c r="D2388" s="8">
        <v>120000326</v>
      </c>
      <c r="E2388" s="8">
        <v>0</v>
      </c>
      <c r="F2388" s="8" t="s">
        <v>4785</v>
      </c>
      <c r="G2388" s="8" t="s">
        <v>4544</v>
      </c>
      <c r="H2388" s="8" t="s">
        <v>517</v>
      </c>
      <c r="I2388" s="8">
        <v>0</v>
      </c>
      <c r="J2388" s="8">
        <v>8</v>
      </c>
      <c r="K2388" s="8">
        <v>10</v>
      </c>
      <c r="L2388" s="8" t="s">
        <v>518</v>
      </c>
      <c r="M2388" s="8" t="s">
        <v>518</v>
      </c>
      <c r="N2388" s="8" t="s">
        <v>149</v>
      </c>
      <c r="O2388" s="8" t="s">
        <v>38</v>
      </c>
      <c r="P2388" s="9">
        <v>10452.34</v>
      </c>
      <c r="Q2388" s="9">
        <v>0</v>
      </c>
      <c r="R2388" s="9">
        <v>-10452.34</v>
      </c>
      <c r="S2388" s="9">
        <v>0</v>
      </c>
      <c r="T2388" s="9">
        <f t="shared" si="335"/>
        <v>0</v>
      </c>
      <c r="U2388" s="9">
        <v>-3862</v>
      </c>
      <c r="V2388" s="9">
        <v>-550</v>
      </c>
      <c r="W2388" s="9">
        <v>0</v>
      </c>
      <c r="X2388" s="9">
        <v>-550</v>
      </c>
      <c r="Y2388" s="9">
        <f t="shared" si="331"/>
        <v>4412</v>
      </c>
      <c r="Z2388" s="9">
        <v>0</v>
      </c>
      <c r="AA2388" s="9">
        <f t="shared" ref="AA2388:AA2418" si="338">U2388+X2388+Y2388+Z2388</f>
        <v>0</v>
      </c>
      <c r="AB2388" s="9">
        <v>0</v>
      </c>
      <c r="AC2388" s="9">
        <f t="shared" si="336"/>
        <v>6590.34</v>
      </c>
      <c r="AD2388" s="9">
        <f t="shared" si="337"/>
        <v>0</v>
      </c>
    </row>
    <row r="2389" spans="1:30" x14ac:dyDescent="0.3">
      <c r="A2389" s="8" t="s">
        <v>30</v>
      </c>
      <c r="B2389" s="8" t="s">
        <v>4784</v>
      </c>
      <c r="C2389" s="8">
        <v>1600</v>
      </c>
      <c r="D2389" s="8">
        <v>160002063</v>
      </c>
      <c r="E2389" s="8">
        <v>0</v>
      </c>
      <c r="F2389" s="8" t="s">
        <v>4786</v>
      </c>
      <c r="G2389" s="8" t="s">
        <v>592</v>
      </c>
      <c r="H2389" s="8" t="s">
        <v>34</v>
      </c>
      <c r="I2389" s="8">
        <v>0</v>
      </c>
      <c r="J2389" s="8">
        <v>14</v>
      </c>
      <c r="K2389" s="8">
        <v>3</v>
      </c>
      <c r="L2389" s="8" t="s">
        <v>518</v>
      </c>
      <c r="M2389" s="8" t="s">
        <v>518</v>
      </c>
      <c r="N2389" s="8" t="s">
        <v>149</v>
      </c>
      <c r="O2389" s="8" t="s">
        <v>38</v>
      </c>
      <c r="P2389" s="9">
        <v>36339.29</v>
      </c>
      <c r="Q2389" s="9">
        <v>0</v>
      </c>
      <c r="R2389" s="9">
        <v>-36339.29</v>
      </c>
      <c r="S2389" s="9">
        <v>0</v>
      </c>
      <c r="T2389" s="9">
        <f t="shared" si="335"/>
        <v>0</v>
      </c>
      <c r="U2389" s="9">
        <v>-9497</v>
      </c>
      <c r="V2389" s="9">
        <v>-1143</v>
      </c>
      <c r="W2389" s="9">
        <v>0</v>
      </c>
      <c r="X2389" s="9">
        <v>-1143</v>
      </c>
      <c r="Y2389" s="9">
        <f t="shared" si="331"/>
        <v>10640</v>
      </c>
      <c r="Z2389" s="9">
        <v>0</v>
      </c>
      <c r="AA2389" s="9">
        <f t="shared" si="338"/>
        <v>0</v>
      </c>
      <c r="AB2389" s="9">
        <v>0</v>
      </c>
      <c r="AC2389" s="9">
        <f t="shared" si="336"/>
        <v>26842.29</v>
      </c>
      <c r="AD2389" s="9">
        <f t="shared" si="337"/>
        <v>0</v>
      </c>
    </row>
    <row r="2390" spans="1:30" x14ac:dyDescent="0.3">
      <c r="A2390" s="8" t="s">
        <v>30</v>
      </c>
      <c r="B2390" s="8" t="s">
        <v>4784</v>
      </c>
      <c r="C2390" s="8">
        <v>1600</v>
      </c>
      <c r="D2390" s="8">
        <v>160002065</v>
      </c>
      <c r="E2390" s="8">
        <v>0</v>
      </c>
      <c r="F2390" s="8" t="s">
        <v>4787</v>
      </c>
      <c r="G2390" s="8" t="s">
        <v>4788</v>
      </c>
      <c r="H2390" s="8" t="s">
        <v>34</v>
      </c>
      <c r="I2390" s="8">
        <v>0</v>
      </c>
      <c r="J2390" s="8">
        <v>14</v>
      </c>
      <c r="K2390" s="8">
        <v>4</v>
      </c>
      <c r="L2390" s="8" t="s">
        <v>518</v>
      </c>
      <c r="M2390" s="8" t="s">
        <v>518</v>
      </c>
      <c r="N2390" s="8" t="s">
        <v>149</v>
      </c>
      <c r="O2390" s="8" t="s">
        <v>38</v>
      </c>
      <c r="P2390" s="9">
        <v>4905.66</v>
      </c>
      <c r="Q2390" s="9">
        <v>0</v>
      </c>
      <c r="R2390" s="9">
        <v>-4905.66</v>
      </c>
      <c r="S2390" s="9">
        <v>0</v>
      </c>
      <c r="T2390" s="9">
        <f t="shared" si="335"/>
        <v>0</v>
      </c>
      <c r="U2390" s="9">
        <v>-1296</v>
      </c>
      <c r="V2390" s="9">
        <v>-152</v>
      </c>
      <c r="W2390" s="9">
        <v>0</v>
      </c>
      <c r="X2390" s="9">
        <v>-152</v>
      </c>
      <c r="Y2390" s="9">
        <f t="shared" si="331"/>
        <v>1448</v>
      </c>
      <c r="Z2390" s="9">
        <v>0</v>
      </c>
      <c r="AA2390" s="9">
        <f t="shared" si="338"/>
        <v>0</v>
      </c>
      <c r="AB2390" s="9">
        <v>0</v>
      </c>
      <c r="AC2390" s="9">
        <f t="shared" si="336"/>
        <v>3609.66</v>
      </c>
      <c r="AD2390" s="9">
        <f t="shared" si="337"/>
        <v>0</v>
      </c>
    </row>
    <row r="2391" spans="1:30" x14ac:dyDescent="0.3">
      <c r="A2391" s="8" t="s">
        <v>30</v>
      </c>
      <c r="B2391" s="8" t="s">
        <v>4784</v>
      </c>
      <c r="C2391" s="8">
        <v>1600</v>
      </c>
      <c r="D2391" s="8">
        <v>160002070</v>
      </c>
      <c r="E2391" s="8">
        <v>0</v>
      </c>
      <c r="F2391" s="8" t="s">
        <v>4789</v>
      </c>
      <c r="G2391" s="8" t="s">
        <v>4790</v>
      </c>
      <c r="H2391" s="8" t="s">
        <v>34</v>
      </c>
      <c r="I2391" s="8">
        <v>0</v>
      </c>
      <c r="J2391" s="8">
        <v>14</v>
      </c>
      <c r="K2391" s="8">
        <v>10</v>
      </c>
      <c r="L2391" s="8" t="s">
        <v>518</v>
      </c>
      <c r="M2391" s="8" t="s">
        <v>518</v>
      </c>
      <c r="N2391" s="8" t="s">
        <v>149</v>
      </c>
      <c r="O2391" s="8" t="s">
        <v>38</v>
      </c>
      <c r="P2391" s="9">
        <v>9146.0300000000007</v>
      </c>
      <c r="Q2391" s="9">
        <v>0</v>
      </c>
      <c r="R2391" s="9">
        <v>-9146.0300000000007</v>
      </c>
      <c r="S2391" s="9">
        <v>0</v>
      </c>
      <c r="T2391" s="9">
        <f t="shared" si="335"/>
        <v>0</v>
      </c>
      <c r="U2391" s="9">
        <v>-2027</v>
      </c>
      <c r="V2391" s="9">
        <v>-289</v>
      </c>
      <c r="W2391" s="9">
        <v>0</v>
      </c>
      <c r="X2391" s="9">
        <v>-289</v>
      </c>
      <c r="Y2391" s="9">
        <f t="shared" si="331"/>
        <v>2316</v>
      </c>
      <c r="Z2391" s="9">
        <v>0</v>
      </c>
      <c r="AA2391" s="9">
        <f t="shared" si="338"/>
        <v>0</v>
      </c>
      <c r="AB2391" s="9">
        <v>0</v>
      </c>
      <c r="AC2391" s="9">
        <f t="shared" si="336"/>
        <v>7119.0300000000007</v>
      </c>
      <c r="AD2391" s="9">
        <f t="shared" si="337"/>
        <v>0</v>
      </c>
    </row>
    <row r="2392" spans="1:30" x14ac:dyDescent="0.3">
      <c r="A2392" s="8" t="s">
        <v>30</v>
      </c>
      <c r="B2392" s="8" t="s">
        <v>4784</v>
      </c>
      <c r="C2392" s="8">
        <v>1600</v>
      </c>
      <c r="D2392" s="8">
        <v>160002071</v>
      </c>
      <c r="E2392" s="8">
        <v>0</v>
      </c>
      <c r="F2392" s="8" t="s">
        <v>4791</v>
      </c>
      <c r="G2392" s="8" t="s">
        <v>4788</v>
      </c>
      <c r="H2392" s="8" t="s">
        <v>34</v>
      </c>
      <c r="I2392" s="8">
        <v>0</v>
      </c>
      <c r="J2392" s="8">
        <v>14</v>
      </c>
      <c r="K2392" s="8">
        <v>10</v>
      </c>
      <c r="L2392" s="8" t="s">
        <v>518</v>
      </c>
      <c r="M2392" s="8" t="s">
        <v>518</v>
      </c>
      <c r="N2392" s="8" t="s">
        <v>149</v>
      </c>
      <c r="O2392" s="8" t="s">
        <v>38</v>
      </c>
      <c r="P2392" s="9">
        <v>5536.03</v>
      </c>
      <c r="Q2392" s="9">
        <v>0</v>
      </c>
      <c r="R2392" s="9">
        <v>-5536.03</v>
      </c>
      <c r="S2392" s="9">
        <v>0</v>
      </c>
      <c r="T2392" s="9">
        <f t="shared" si="335"/>
        <v>0</v>
      </c>
      <c r="U2392" s="9">
        <v>-1228</v>
      </c>
      <c r="V2392" s="9">
        <v>-175</v>
      </c>
      <c r="W2392" s="9">
        <v>0</v>
      </c>
      <c r="X2392" s="9">
        <v>-175</v>
      </c>
      <c r="Y2392" s="9">
        <f t="shared" ref="Y2392:Y2418" si="339">-(U2392+X2392)</f>
        <v>1403</v>
      </c>
      <c r="Z2392" s="9">
        <v>0</v>
      </c>
      <c r="AA2392" s="9">
        <f t="shared" si="338"/>
        <v>0</v>
      </c>
      <c r="AB2392" s="9">
        <v>0</v>
      </c>
      <c r="AC2392" s="9">
        <f t="shared" si="336"/>
        <v>4308.03</v>
      </c>
      <c r="AD2392" s="9">
        <f t="shared" si="337"/>
        <v>0</v>
      </c>
    </row>
    <row r="2393" spans="1:30" x14ac:dyDescent="0.3">
      <c r="A2393" s="8" t="s">
        <v>30</v>
      </c>
      <c r="B2393" s="8" t="s">
        <v>4784</v>
      </c>
      <c r="C2393" s="8">
        <v>1600</v>
      </c>
      <c r="D2393" s="8">
        <v>160002075</v>
      </c>
      <c r="E2393" s="8">
        <v>0</v>
      </c>
      <c r="F2393" s="8" t="s">
        <v>4792</v>
      </c>
      <c r="G2393" s="8" t="s">
        <v>1707</v>
      </c>
      <c r="H2393" s="8" t="s">
        <v>34</v>
      </c>
      <c r="I2393" s="8">
        <v>0</v>
      </c>
      <c r="J2393" s="8">
        <v>15</v>
      </c>
      <c r="K2393" s="8">
        <v>0</v>
      </c>
      <c r="L2393" s="8" t="s">
        <v>518</v>
      </c>
      <c r="M2393" s="8" t="s">
        <v>518</v>
      </c>
      <c r="N2393" s="8" t="s">
        <v>149</v>
      </c>
      <c r="O2393" s="8" t="s">
        <v>38</v>
      </c>
      <c r="P2393" s="9">
        <v>170000</v>
      </c>
      <c r="Q2393" s="9">
        <v>0</v>
      </c>
      <c r="R2393" s="9">
        <v>-170000</v>
      </c>
      <c r="S2393" s="9">
        <v>0</v>
      </c>
      <c r="T2393" s="9">
        <f t="shared" si="335"/>
        <v>0</v>
      </c>
      <c r="U2393" s="9">
        <v>-37269</v>
      </c>
      <c r="V2393" s="9">
        <v>-5309</v>
      </c>
      <c r="W2393" s="9">
        <v>0</v>
      </c>
      <c r="X2393" s="9">
        <v>-5309</v>
      </c>
      <c r="Y2393" s="9">
        <f t="shared" si="339"/>
        <v>42578</v>
      </c>
      <c r="Z2393" s="9">
        <v>0</v>
      </c>
      <c r="AA2393" s="9">
        <f t="shared" si="338"/>
        <v>0</v>
      </c>
      <c r="AB2393" s="9">
        <v>0</v>
      </c>
      <c r="AC2393" s="9">
        <f t="shared" si="336"/>
        <v>132731</v>
      </c>
      <c r="AD2393" s="9">
        <f t="shared" si="337"/>
        <v>0</v>
      </c>
    </row>
    <row r="2394" spans="1:30" x14ac:dyDescent="0.3">
      <c r="A2394" s="8" t="s">
        <v>30</v>
      </c>
      <c r="B2394" s="8" t="s">
        <v>4784</v>
      </c>
      <c r="C2394" s="8">
        <v>1800</v>
      </c>
      <c r="D2394" s="8">
        <v>180000528</v>
      </c>
      <c r="E2394" s="8">
        <v>0</v>
      </c>
      <c r="F2394" s="8" t="s">
        <v>4793</v>
      </c>
      <c r="G2394" s="8" t="s">
        <v>4794</v>
      </c>
      <c r="H2394" s="8" t="s">
        <v>51</v>
      </c>
      <c r="I2394" s="8">
        <v>0</v>
      </c>
      <c r="J2394" s="8">
        <v>4</v>
      </c>
      <c r="K2394" s="8">
        <v>4</v>
      </c>
      <c r="L2394" s="8" t="s">
        <v>518</v>
      </c>
      <c r="M2394" s="8" t="s">
        <v>518</v>
      </c>
      <c r="N2394" s="8" t="s">
        <v>149</v>
      </c>
      <c r="O2394" s="8" t="s">
        <v>38</v>
      </c>
      <c r="P2394" s="9">
        <v>13640</v>
      </c>
      <c r="Q2394" s="9">
        <v>0</v>
      </c>
      <c r="R2394" s="9">
        <v>-13640</v>
      </c>
      <c r="S2394" s="9">
        <v>0</v>
      </c>
      <c r="T2394" s="9">
        <f t="shared" si="335"/>
        <v>0</v>
      </c>
      <c r="U2394" s="9">
        <v>-10392</v>
      </c>
      <c r="V2394" s="9">
        <v>-1276</v>
      </c>
      <c r="W2394" s="9">
        <v>0</v>
      </c>
      <c r="X2394" s="9">
        <v>-1276</v>
      </c>
      <c r="Y2394" s="9">
        <f t="shared" si="339"/>
        <v>11668</v>
      </c>
      <c r="Z2394" s="9">
        <v>0</v>
      </c>
      <c r="AA2394" s="9">
        <f t="shared" si="338"/>
        <v>0</v>
      </c>
      <c r="AB2394" s="9">
        <v>0</v>
      </c>
      <c r="AC2394" s="9">
        <f t="shared" si="336"/>
        <v>3248</v>
      </c>
      <c r="AD2394" s="9">
        <f t="shared" si="337"/>
        <v>0</v>
      </c>
    </row>
    <row r="2395" spans="1:30" x14ac:dyDescent="0.3">
      <c r="A2395" s="8" t="s">
        <v>30</v>
      </c>
      <c r="B2395" s="8" t="s">
        <v>4784</v>
      </c>
      <c r="C2395" s="8">
        <v>1800</v>
      </c>
      <c r="D2395" s="8">
        <v>180000529</v>
      </c>
      <c r="E2395" s="8">
        <v>0</v>
      </c>
      <c r="F2395" s="8" t="s">
        <v>4795</v>
      </c>
      <c r="G2395" s="8" t="s">
        <v>727</v>
      </c>
      <c r="H2395" s="8" t="s">
        <v>51</v>
      </c>
      <c r="I2395" s="8">
        <v>0</v>
      </c>
      <c r="J2395" s="8">
        <v>1</v>
      </c>
      <c r="K2395" s="8">
        <v>10</v>
      </c>
      <c r="L2395" s="8" t="s">
        <v>518</v>
      </c>
      <c r="M2395" s="8" t="s">
        <v>518</v>
      </c>
      <c r="N2395" s="8" t="s">
        <v>149</v>
      </c>
      <c r="O2395" s="8" t="s">
        <v>38</v>
      </c>
      <c r="P2395" s="9">
        <v>22950</v>
      </c>
      <c r="Q2395" s="9">
        <v>0</v>
      </c>
      <c r="R2395" s="9">
        <v>-22950</v>
      </c>
      <c r="S2395" s="9">
        <v>0</v>
      </c>
      <c r="T2395" s="9">
        <f t="shared" si="335"/>
        <v>0</v>
      </c>
      <c r="U2395" s="9">
        <v>-21772.75</v>
      </c>
      <c r="V2395" s="9">
        <v>0</v>
      </c>
      <c r="W2395" s="9">
        <v>0</v>
      </c>
      <c r="X2395" s="9">
        <v>0</v>
      </c>
      <c r="Y2395" s="9">
        <f t="shared" si="339"/>
        <v>21772.75</v>
      </c>
      <c r="Z2395" s="9">
        <v>0</v>
      </c>
      <c r="AA2395" s="9">
        <f t="shared" si="338"/>
        <v>0</v>
      </c>
      <c r="AB2395" s="9">
        <v>0</v>
      </c>
      <c r="AC2395" s="9">
        <f t="shared" si="336"/>
        <v>1177.25</v>
      </c>
      <c r="AD2395" s="9">
        <f t="shared" si="337"/>
        <v>0</v>
      </c>
    </row>
    <row r="2396" spans="1:30" x14ac:dyDescent="0.3">
      <c r="A2396" s="8" t="s">
        <v>30</v>
      </c>
      <c r="B2396" s="8" t="s">
        <v>4784</v>
      </c>
      <c r="C2396" s="8">
        <v>1900</v>
      </c>
      <c r="D2396" s="8">
        <v>190000854</v>
      </c>
      <c r="E2396" s="8">
        <v>0</v>
      </c>
      <c r="F2396" s="8" t="s">
        <v>4796</v>
      </c>
      <c r="G2396" s="8" t="s">
        <v>4797</v>
      </c>
      <c r="H2396" s="8" t="s">
        <v>106</v>
      </c>
      <c r="I2396" s="8">
        <v>0</v>
      </c>
      <c r="J2396" s="8">
        <v>2</v>
      </c>
      <c r="K2396" s="8">
        <v>3</v>
      </c>
      <c r="L2396" s="8" t="s">
        <v>518</v>
      </c>
      <c r="M2396" s="8" t="s">
        <v>518</v>
      </c>
      <c r="N2396" s="8" t="s">
        <v>149</v>
      </c>
      <c r="O2396" s="8" t="s">
        <v>38</v>
      </c>
      <c r="P2396" s="9">
        <v>20300</v>
      </c>
      <c r="Q2396" s="9">
        <v>0</v>
      </c>
      <c r="R2396" s="9">
        <v>-20300</v>
      </c>
      <c r="S2396" s="9">
        <v>0</v>
      </c>
      <c r="T2396" s="9">
        <f t="shared" si="335"/>
        <v>0</v>
      </c>
      <c r="U2396" s="9">
        <v>-19285</v>
      </c>
      <c r="V2396" s="9">
        <v>0</v>
      </c>
      <c r="W2396" s="9">
        <v>0</v>
      </c>
      <c r="X2396" s="9">
        <v>0</v>
      </c>
      <c r="Y2396" s="9">
        <f t="shared" si="339"/>
        <v>19285</v>
      </c>
      <c r="Z2396" s="9">
        <v>0</v>
      </c>
      <c r="AA2396" s="9">
        <f t="shared" si="338"/>
        <v>0</v>
      </c>
      <c r="AB2396" s="9">
        <v>0</v>
      </c>
      <c r="AC2396" s="9">
        <f t="shared" si="336"/>
        <v>1015</v>
      </c>
      <c r="AD2396" s="9">
        <f t="shared" si="337"/>
        <v>0</v>
      </c>
    </row>
    <row r="2397" spans="1:30" x14ac:dyDescent="0.3">
      <c r="A2397" s="8" t="s">
        <v>30</v>
      </c>
      <c r="B2397" s="8" t="s">
        <v>4784</v>
      </c>
      <c r="C2397" s="8">
        <v>1900</v>
      </c>
      <c r="D2397" s="8">
        <v>190000855</v>
      </c>
      <c r="E2397" s="8">
        <v>0</v>
      </c>
      <c r="F2397" s="8" t="s">
        <v>4798</v>
      </c>
      <c r="G2397" s="8" t="s">
        <v>4799</v>
      </c>
      <c r="H2397" s="8" t="s">
        <v>106</v>
      </c>
      <c r="I2397" s="8">
        <v>0</v>
      </c>
      <c r="J2397" s="8">
        <v>5</v>
      </c>
      <c r="K2397" s="8">
        <v>3</v>
      </c>
      <c r="L2397" s="8" t="s">
        <v>518</v>
      </c>
      <c r="M2397" s="8" t="s">
        <v>518</v>
      </c>
      <c r="N2397" s="8" t="s">
        <v>149</v>
      </c>
      <c r="O2397" s="8" t="s">
        <v>38</v>
      </c>
      <c r="P2397" s="9">
        <v>23660.17</v>
      </c>
      <c r="Q2397" s="9">
        <v>0</v>
      </c>
      <c r="R2397" s="9">
        <v>-23660.17</v>
      </c>
      <c r="S2397" s="9">
        <v>0</v>
      </c>
      <c r="T2397" s="9">
        <f t="shared" si="335"/>
        <v>0</v>
      </c>
      <c r="U2397" s="9">
        <v>-15401</v>
      </c>
      <c r="V2397" s="9">
        <v>-1840</v>
      </c>
      <c r="W2397" s="9">
        <v>0</v>
      </c>
      <c r="X2397" s="9">
        <v>-1840</v>
      </c>
      <c r="Y2397" s="9">
        <f t="shared" si="339"/>
        <v>17241</v>
      </c>
      <c r="Z2397" s="9">
        <v>0</v>
      </c>
      <c r="AA2397" s="9">
        <f t="shared" si="338"/>
        <v>0</v>
      </c>
      <c r="AB2397" s="9">
        <v>0</v>
      </c>
      <c r="AC2397" s="9">
        <f t="shared" si="336"/>
        <v>8259.1699999999983</v>
      </c>
      <c r="AD2397" s="9">
        <f t="shared" si="337"/>
        <v>0</v>
      </c>
    </row>
    <row r="2398" spans="1:30" x14ac:dyDescent="0.3">
      <c r="A2398" s="8" t="s">
        <v>30</v>
      </c>
      <c r="B2398" s="8" t="s">
        <v>4784</v>
      </c>
      <c r="C2398" s="8">
        <v>1900</v>
      </c>
      <c r="D2398" s="8">
        <v>190000856</v>
      </c>
      <c r="E2398" s="8">
        <v>0</v>
      </c>
      <c r="F2398" s="8" t="s">
        <v>4800</v>
      </c>
      <c r="G2398" s="8" t="s">
        <v>4801</v>
      </c>
      <c r="H2398" s="8" t="s">
        <v>106</v>
      </c>
      <c r="I2398" s="8">
        <v>0</v>
      </c>
      <c r="J2398" s="8">
        <v>5</v>
      </c>
      <c r="K2398" s="8">
        <v>3</v>
      </c>
      <c r="L2398" s="8" t="s">
        <v>518</v>
      </c>
      <c r="M2398" s="8" t="s">
        <v>518</v>
      </c>
      <c r="N2398" s="8" t="s">
        <v>149</v>
      </c>
      <c r="O2398" s="8" t="s">
        <v>38</v>
      </c>
      <c r="P2398" s="9">
        <v>30795.759999999998</v>
      </c>
      <c r="Q2398" s="9">
        <v>0</v>
      </c>
      <c r="R2398" s="9">
        <v>-30795.759999999998</v>
      </c>
      <c r="S2398" s="9">
        <v>0</v>
      </c>
      <c r="T2398" s="9">
        <f t="shared" si="335"/>
        <v>0</v>
      </c>
      <c r="U2398" s="9">
        <v>-20046</v>
      </c>
      <c r="V2398" s="9">
        <v>-2395</v>
      </c>
      <c r="W2398" s="9">
        <v>0</v>
      </c>
      <c r="X2398" s="9">
        <v>-2395</v>
      </c>
      <c r="Y2398" s="9">
        <f t="shared" si="339"/>
        <v>22441</v>
      </c>
      <c r="Z2398" s="9">
        <v>0</v>
      </c>
      <c r="AA2398" s="9">
        <f t="shared" si="338"/>
        <v>0</v>
      </c>
      <c r="AB2398" s="9">
        <v>0</v>
      </c>
      <c r="AC2398" s="9">
        <f t="shared" si="336"/>
        <v>10749.759999999998</v>
      </c>
      <c r="AD2398" s="9">
        <f t="shared" si="337"/>
        <v>0</v>
      </c>
    </row>
    <row r="2399" spans="1:30" x14ac:dyDescent="0.3">
      <c r="A2399" s="8" t="s">
        <v>30</v>
      </c>
      <c r="B2399" s="8" t="s">
        <v>4784</v>
      </c>
      <c r="C2399" s="8">
        <v>2000</v>
      </c>
      <c r="D2399" s="8">
        <v>200001647</v>
      </c>
      <c r="E2399" s="8">
        <v>0</v>
      </c>
      <c r="F2399" s="8" t="s">
        <v>4802</v>
      </c>
      <c r="G2399" s="8" t="s">
        <v>4803</v>
      </c>
      <c r="H2399" s="8" t="s">
        <v>235</v>
      </c>
      <c r="I2399" s="8">
        <v>0</v>
      </c>
      <c r="J2399" s="8">
        <v>9</v>
      </c>
      <c r="K2399" s="8">
        <v>3</v>
      </c>
      <c r="L2399" s="8" t="s">
        <v>518</v>
      </c>
      <c r="M2399" s="8" t="s">
        <v>518</v>
      </c>
      <c r="N2399" s="8" t="s">
        <v>149</v>
      </c>
      <c r="O2399" s="8" t="s">
        <v>38</v>
      </c>
      <c r="P2399" s="9">
        <v>24000</v>
      </c>
      <c r="Q2399" s="9">
        <v>0</v>
      </c>
      <c r="R2399" s="9">
        <v>-24000</v>
      </c>
      <c r="S2399" s="9">
        <v>0</v>
      </c>
      <c r="T2399" s="9">
        <f t="shared" si="335"/>
        <v>0</v>
      </c>
      <c r="U2399" s="9">
        <v>-9423</v>
      </c>
      <c r="V2399" s="9">
        <v>-1127</v>
      </c>
      <c r="W2399" s="9">
        <v>0</v>
      </c>
      <c r="X2399" s="9">
        <v>-1127</v>
      </c>
      <c r="Y2399" s="9">
        <f t="shared" si="339"/>
        <v>10550</v>
      </c>
      <c r="Z2399" s="9">
        <v>0</v>
      </c>
      <c r="AA2399" s="9">
        <f t="shared" si="338"/>
        <v>0</v>
      </c>
      <c r="AB2399" s="9">
        <v>0</v>
      </c>
      <c r="AC2399" s="9">
        <f t="shared" si="336"/>
        <v>14577</v>
      </c>
      <c r="AD2399" s="9">
        <f t="shared" si="337"/>
        <v>0</v>
      </c>
    </row>
    <row r="2400" spans="1:30" x14ac:dyDescent="0.3">
      <c r="A2400" s="8" t="s">
        <v>30</v>
      </c>
      <c r="B2400" s="8" t="s">
        <v>4784</v>
      </c>
      <c r="C2400" s="8">
        <v>2000</v>
      </c>
      <c r="D2400" s="8">
        <v>200001650</v>
      </c>
      <c r="E2400" s="8">
        <v>0</v>
      </c>
      <c r="F2400" s="8" t="s">
        <v>4804</v>
      </c>
      <c r="G2400" s="8" t="s">
        <v>4805</v>
      </c>
      <c r="H2400" s="8" t="s">
        <v>235</v>
      </c>
      <c r="I2400" s="8">
        <v>0</v>
      </c>
      <c r="J2400" s="8">
        <v>9</v>
      </c>
      <c r="K2400" s="8">
        <v>3</v>
      </c>
      <c r="L2400" s="8" t="s">
        <v>518</v>
      </c>
      <c r="M2400" s="8" t="s">
        <v>518</v>
      </c>
      <c r="N2400" s="8" t="s">
        <v>149</v>
      </c>
      <c r="O2400" s="8" t="s">
        <v>38</v>
      </c>
      <c r="P2400" s="9">
        <v>7100</v>
      </c>
      <c r="Q2400" s="9">
        <v>0</v>
      </c>
      <c r="R2400" s="9">
        <v>-7100</v>
      </c>
      <c r="S2400" s="9">
        <v>0</v>
      </c>
      <c r="T2400" s="9">
        <f t="shared" si="335"/>
        <v>0</v>
      </c>
      <c r="U2400" s="9">
        <v>-2789</v>
      </c>
      <c r="V2400" s="9">
        <v>-333</v>
      </c>
      <c r="W2400" s="9">
        <v>0</v>
      </c>
      <c r="X2400" s="9">
        <v>-333</v>
      </c>
      <c r="Y2400" s="9">
        <f t="shared" si="339"/>
        <v>3122</v>
      </c>
      <c r="Z2400" s="9">
        <v>0</v>
      </c>
      <c r="AA2400" s="9">
        <f t="shared" si="338"/>
        <v>0</v>
      </c>
      <c r="AB2400" s="9">
        <v>0</v>
      </c>
      <c r="AC2400" s="9">
        <f t="shared" si="336"/>
        <v>4311</v>
      </c>
      <c r="AD2400" s="9">
        <f t="shared" si="337"/>
        <v>0</v>
      </c>
    </row>
    <row r="2401" spans="1:30" x14ac:dyDescent="0.3">
      <c r="A2401" s="8" t="s">
        <v>30</v>
      </c>
      <c r="B2401" s="8" t="s">
        <v>4784</v>
      </c>
      <c r="C2401" s="8">
        <v>2000</v>
      </c>
      <c r="D2401" s="8">
        <v>200001654</v>
      </c>
      <c r="E2401" s="8">
        <v>0</v>
      </c>
      <c r="F2401" s="8" t="s">
        <v>4806</v>
      </c>
      <c r="G2401" s="8" t="s">
        <v>3625</v>
      </c>
      <c r="H2401" s="8" t="s">
        <v>235</v>
      </c>
      <c r="I2401" s="8">
        <v>0</v>
      </c>
      <c r="J2401" s="8">
        <v>9</v>
      </c>
      <c r="K2401" s="8">
        <v>4</v>
      </c>
      <c r="L2401" s="8" t="s">
        <v>518</v>
      </c>
      <c r="M2401" s="8" t="s">
        <v>518</v>
      </c>
      <c r="N2401" s="8" t="s">
        <v>149</v>
      </c>
      <c r="O2401" s="8" t="s">
        <v>38</v>
      </c>
      <c r="P2401" s="9">
        <v>77439</v>
      </c>
      <c r="Q2401" s="9">
        <v>0</v>
      </c>
      <c r="R2401" s="9">
        <v>-77439</v>
      </c>
      <c r="S2401" s="9">
        <v>0</v>
      </c>
      <c r="T2401" s="9">
        <f t="shared" si="335"/>
        <v>0</v>
      </c>
      <c r="U2401" s="9">
        <v>-30080.75</v>
      </c>
      <c r="V2401" s="9">
        <v>-3612</v>
      </c>
      <c r="W2401" s="9">
        <v>0</v>
      </c>
      <c r="X2401" s="9">
        <v>-3612</v>
      </c>
      <c r="Y2401" s="9">
        <f t="shared" si="339"/>
        <v>33692.75</v>
      </c>
      <c r="Z2401" s="9">
        <v>0</v>
      </c>
      <c r="AA2401" s="9">
        <f t="shared" si="338"/>
        <v>0</v>
      </c>
      <c r="AB2401" s="9">
        <v>0</v>
      </c>
      <c r="AC2401" s="9">
        <f t="shared" si="336"/>
        <v>47358.25</v>
      </c>
      <c r="AD2401" s="9">
        <f t="shared" si="337"/>
        <v>0</v>
      </c>
    </row>
    <row r="2402" spans="1:30" x14ac:dyDescent="0.3">
      <c r="A2402" s="8" t="s">
        <v>30</v>
      </c>
      <c r="B2402" s="8" t="s">
        <v>4784</v>
      </c>
      <c r="C2402" s="8">
        <v>2000</v>
      </c>
      <c r="D2402" s="8">
        <v>200001655</v>
      </c>
      <c r="E2402" s="8">
        <v>0</v>
      </c>
      <c r="F2402" s="8" t="s">
        <v>4807</v>
      </c>
      <c r="G2402" s="8" t="s">
        <v>4808</v>
      </c>
      <c r="H2402" s="8" t="s">
        <v>235</v>
      </c>
      <c r="I2402" s="8">
        <v>0</v>
      </c>
      <c r="J2402" s="8">
        <v>9</v>
      </c>
      <c r="K2402" s="8">
        <v>4</v>
      </c>
      <c r="L2402" s="8" t="s">
        <v>518</v>
      </c>
      <c r="M2402" s="8" t="s">
        <v>518</v>
      </c>
      <c r="N2402" s="8" t="s">
        <v>149</v>
      </c>
      <c r="O2402" s="8" t="s">
        <v>38</v>
      </c>
      <c r="P2402" s="9">
        <v>293567.78000000003</v>
      </c>
      <c r="Q2402" s="9">
        <v>0</v>
      </c>
      <c r="R2402" s="9">
        <v>-293567.78000000003</v>
      </c>
      <c r="S2402" s="9">
        <v>0</v>
      </c>
      <c r="T2402" s="9">
        <f t="shared" si="335"/>
        <v>0</v>
      </c>
      <c r="U2402" s="9">
        <v>-111626</v>
      </c>
      <c r="V2402" s="9">
        <v>-13894</v>
      </c>
      <c r="W2402" s="9">
        <v>0</v>
      </c>
      <c r="X2402" s="9">
        <v>-13894</v>
      </c>
      <c r="Y2402" s="9">
        <f t="shared" si="339"/>
        <v>125520</v>
      </c>
      <c r="Z2402" s="9">
        <v>0</v>
      </c>
      <c r="AA2402" s="9">
        <f t="shared" si="338"/>
        <v>0</v>
      </c>
      <c r="AB2402" s="9">
        <v>0</v>
      </c>
      <c r="AC2402" s="9">
        <f t="shared" si="336"/>
        <v>181941.78000000003</v>
      </c>
      <c r="AD2402" s="9">
        <f t="shared" si="337"/>
        <v>0</v>
      </c>
    </row>
    <row r="2403" spans="1:30" x14ac:dyDescent="0.3">
      <c r="A2403" s="8" t="s">
        <v>30</v>
      </c>
      <c r="B2403" s="8" t="s">
        <v>4784</v>
      </c>
      <c r="C2403" s="8">
        <v>2000</v>
      </c>
      <c r="D2403" s="8">
        <v>200001656</v>
      </c>
      <c r="E2403" s="8">
        <v>0</v>
      </c>
      <c r="F2403" s="8" t="s">
        <v>4809</v>
      </c>
      <c r="G2403" s="8" t="s">
        <v>4810</v>
      </c>
      <c r="H2403" s="8" t="s">
        <v>235</v>
      </c>
      <c r="I2403" s="8">
        <v>0</v>
      </c>
      <c r="J2403" s="8">
        <v>9</v>
      </c>
      <c r="K2403" s="8">
        <v>4</v>
      </c>
      <c r="L2403" s="8" t="s">
        <v>518</v>
      </c>
      <c r="M2403" s="8" t="s">
        <v>518</v>
      </c>
      <c r="N2403" s="8" t="s">
        <v>149</v>
      </c>
      <c r="O2403" s="8" t="s">
        <v>38</v>
      </c>
      <c r="P2403" s="9">
        <v>92615</v>
      </c>
      <c r="Q2403" s="9">
        <v>0</v>
      </c>
      <c r="R2403" s="9">
        <v>-92615</v>
      </c>
      <c r="S2403" s="9">
        <v>0</v>
      </c>
      <c r="T2403" s="9">
        <f t="shared" si="335"/>
        <v>0</v>
      </c>
      <c r="U2403" s="9">
        <v>-35217</v>
      </c>
      <c r="V2403" s="9">
        <v>-4383</v>
      </c>
      <c r="W2403" s="9">
        <v>0</v>
      </c>
      <c r="X2403" s="9">
        <v>-4383</v>
      </c>
      <c r="Y2403" s="9">
        <f t="shared" si="339"/>
        <v>39600</v>
      </c>
      <c r="Z2403" s="9">
        <v>0</v>
      </c>
      <c r="AA2403" s="9">
        <f t="shared" si="338"/>
        <v>0</v>
      </c>
      <c r="AB2403" s="9">
        <v>0</v>
      </c>
      <c r="AC2403" s="9">
        <f t="shared" si="336"/>
        <v>57398</v>
      </c>
      <c r="AD2403" s="9">
        <f t="shared" si="337"/>
        <v>0</v>
      </c>
    </row>
    <row r="2404" spans="1:30" x14ac:dyDescent="0.3">
      <c r="A2404" s="8" t="s">
        <v>30</v>
      </c>
      <c r="B2404" s="8" t="s">
        <v>4784</v>
      </c>
      <c r="C2404" s="8">
        <v>2000</v>
      </c>
      <c r="D2404" s="8">
        <v>200001659</v>
      </c>
      <c r="E2404" s="8">
        <v>0</v>
      </c>
      <c r="F2404" s="8" t="s">
        <v>4811</v>
      </c>
      <c r="G2404" s="8" t="s">
        <v>4812</v>
      </c>
      <c r="H2404" s="8" t="s">
        <v>235</v>
      </c>
      <c r="I2404" s="8">
        <v>0</v>
      </c>
      <c r="J2404" s="8">
        <v>9</v>
      </c>
      <c r="K2404" s="8">
        <v>10</v>
      </c>
      <c r="L2404" s="8" t="s">
        <v>518</v>
      </c>
      <c r="M2404" s="8" t="s">
        <v>518</v>
      </c>
      <c r="N2404" s="8" t="s">
        <v>149</v>
      </c>
      <c r="O2404" s="8" t="s">
        <v>38</v>
      </c>
      <c r="P2404" s="9">
        <v>44159.5</v>
      </c>
      <c r="Q2404" s="9">
        <v>0</v>
      </c>
      <c r="R2404" s="9">
        <v>-44159.5</v>
      </c>
      <c r="S2404" s="9">
        <v>0</v>
      </c>
      <c r="T2404" s="9">
        <f t="shared" si="335"/>
        <v>0</v>
      </c>
      <c r="U2404" s="9">
        <v>-14685</v>
      </c>
      <c r="V2404" s="9">
        <v>-2091</v>
      </c>
      <c r="W2404" s="9">
        <v>0</v>
      </c>
      <c r="X2404" s="9">
        <v>-2091</v>
      </c>
      <c r="Y2404" s="9">
        <f t="shared" si="339"/>
        <v>16776</v>
      </c>
      <c r="Z2404" s="9">
        <v>0</v>
      </c>
      <c r="AA2404" s="9">
        <f t="shared" si="338"/>
        <v>0</v>
      </c>
      <c r="AB2404" s="9">
        <v>0</v>
      </c>
      <c r="AC2404" s="9">
        <f t="shared" si="336"/>
        <v>29474.5</v>
      </c>
      <c r="AD2404" s="9">
        <f t="shared" si="337"/>
        <v>0</v>
      </c>
    </row>
    <row r="2405" spans="1:30" x14ac:dyDescent="0.3">
      <c r="A2405" s="8" t="s">
        <v>30</v>
      </c>
      <c r="B2405" s="8" t="s">
        <v>4784</v>
      </c>
      <c r="C2405" s="8">
        <v>2000</v>
      </c>
      <c r="D2405" s="8">
        <v>200001660</v>
      </c>
      <c r="E2405" s="8">
        <v>0</v>
      </c>
      <c r="F2405" s="8" t="s">
        <v>4813</v>
      </c>
      <c r="G2405" s="8" t="s">
        <v>816</v>
      </c>
      <c r="H2405" s="8" t="s">
        <v>235</v>
      </c>
      <c r="I2405" s="8">
        <v>0</v>
      </c>
      <c r="J2405" s="8">
        <v>10</v>
      </c>
      <c r="K2405" s="8">
        <v>0</v>
      </c>
      <c r="L2405" s="8" t="s">
        <v>518</v>
      </c>
      <c r="M2405" s="8" t="s">
        <v>518</v>
      </c>
      <c r="N2405" s="8" t="s">
        <v>149</v>
      </c>
      <c r="O2405" s="8" t="s">
        <v>38</v>
      </c>
      <c r="P2405" s="9">
        <v>7000</v>
      </c>
      <c r="Q2405" s="9">
        <v>0</v>
      </c>
      <c r="R2405" s="9">
        <v>-7000</v>
      </c>
      <c r="S2405" s="9">
        <v>0</v>
      </c>
      <c r="T2405" s="9">
        <f t="shared" si="335"/>
        <v>0</v>
      </c>
      <c r="U2405" s="9">
        <v>-2234</v>
      </c>
      <c r="V2405" s="9">
        <v>-330</v>
      </c>
      <c r="W2405" s="9">
        <v>0</v>
      </c>
      <c r="X2405" s="9">
        <v>-330</v>
      </c>
      <c r="Y2405" s="9">
        <f t="shared" si="339"/>
        <v>2564</v>
      </c>
      <c r="Z2405" s="9">
        <v>0</v>
      </c>
      <c r="AA2405" s="9">
        <f t="shared" si="338"/>
        <v>0</v>
      </c>
      <c r="AB2405" s="9">
        <v>0</v>
      </c>
      <c r="AC2405" s="9">
        <f t="shared" si="336"/>
        <v>4766</v>
      </c>
      <c r="AD2405" s="9">
        <f t="shared" si="337"/>
        <v>0</v>
      </c>
    </row>
    <row r="2406" spans="1:30" x14ac:dyDescent="0.3">
      <c r="A2406" s="8" t="s">
        <v>30</v>
      </c>
      <c r="B2406" s="8" t="s">
        <v>4784</v>
      </c>
      <c r="C2406" s="8">
        <v>2000</v>
      </c>
      <c r="D2406" s="8">
        <v>200001697</v>
      </c>
      <c r="E2406" s="8">
        <v>0</v>
      </c>
      <c r="F2406" s="8" t="s">
        <v>4814</v>
      </c>
      <c r="G2406" s="8" t="s">
        <v>4815</v>
      </c>
      <c r="H2406" s="8" t="s">
        <v>235</v>
      </c>
      <c r="I2406" s="8">
        <v>0</v>
      </c>
      <c r="J2406" s="8">
        <v>10</v>
      </c>
      <c r="K2406" s="8">
        <v>0</v>
      </c>
      <c r="L2406" s="8" t="s">
        <v>537</v>
      </c>
      <c r="M2406" s="8" t="s">
        <v>4646</v>
      </c>
      <c r="N2406" s="8" t="s">
        <v>149</v>
      </c>
      <c r="O2406" s="8" t="s">
        <v>38</v>
      </c>
      <c r="P2406" s="9">
        <v>133529.66</v>
      </c>
      <c r="Q2406" s="9">
        <v>0</v>
      </c>
      <c r="R2406" s="9">
        <v>-133529.66</v>
      </c>
      <c r="S2406" s="9">
        <v>0</v>
      </c>
      <c r="T2406" s="9">
        <f t="shared" si="335"/>
        <v>0</v>
      </c>
      <c r="U2406" s="9">
        <v>-40905</v>
      </c>
      <c r="V2406" s="9">
        <v>-6325</v>
      </c>
      <c r="W2406" s="9">
        <v>0</v>
      </c>
      <c r="X2406" s="9">
        <v>-6325</v>
      </c>
      <c r="Y2406" s="9">
        <f t="shared" si="339"/>
        <v>47230</v>
      </c>
      <c r="Z2406" s="9">
        <v>0</v>
      </c>
      <c r="AA2406" s="9">
        <f t="shared" si="338"/>
        <v>0</v>
      </c>
      <c r="AB2406" s="9">
        <v>0</v>
      </c>
      <c r="AC2406" s="9">
        <f t="shared" si="336"/>
        <v>92624.66</v>
      </c>
      <c r="AD2406" s="9">
        <f t="shared" si="337"/>
        <v>0</v>
      </c>
    </row>
    <row r="2407" spans="1:30" x14ac:dyDescent="0.3">
      <c r="A2407" s="8" t="s">
        <v>30</v>
      </c>
      <c r="B2407" s="8" t="s">
        <v>4784</v>
      </c>
      <c r="C2407" s="8">
        <v>2000</v>
      </c>
      <c r="D2407" s="8">
        <v>200001732</v>
      </c>
      <c r="E2407" s="8">
        <v>0</v>
      </c>
      <c r="F2407" s="8" t="s">
        <v>4816</v>
      </c>
      <c r="G2407" s="8" t="s">
        <v>4696</v>
      </c>
      <c r="H2407" s="8" t="s">
        <v>235</v>
      </c>
      <c r="I2407" s="8">
        <v>0</v>
      </c>
      <c r="J2407" s="8">
        <v>10</v>
      </c>
      <c r="K2407" s="8">
        <v>0</v>
      </c>
      <c r="L2407" s="8" t="s">
        <v>1088</v>
      </c>
      <c r="M2407" s="8" t="s">
        <v>4817</v>
      </c>
      <c r="N2407" s="8" t="s">
        <v>149</v>
      </c>
      <c r="O2407" s="8" t="s">
        <v>38</v>
      </c>
      <c r="P2407" s="9">
        <v>73947.460000000006</v>
      </c>
      <c r="Q2407" s="9">
        <v>0</v>
      </c>
      <c r="R2407" s="9">
        <v>-73947.460000000006</v>
      </c>
      <c r="S2407" s="9">
        <v>0</v>
      </c>
      <c r="T2407" s="9">
        <f t="shared" si="335"/>
        <v>0</v>
      </c>
      <c r="U2407" s="9">
        <v>-20580</v>
      </c>
      <c r="V2407" s="9">
        <v>-3504</v>
      </c>
      <c r="W2407" s="9">
        <v>0</v>
      </c>
      <c r="X2407" s="9">
        <v>-3504</v>
      </c>
      <c r="Y2407" s="9">
        <f t="shared" si="339"/>
        <v>24084</v>
      </c>
      <c r="Z2407" s="9">
        <v>0</v>
      </c>
      <c r="AA2407" s="9">
        <f t="shared" si="338"/>
        <v>0</v>
      </c>
      <c r="AB2407" s="9">
        <v>0</v>
      </c>
      <c r="AC2407" s="9">
        <f t="shared" si="336"/>
        <v>53367.460000000006</v>
      </c>
      <c r="AD2407" s="9">
        <f t="shared" si="337"/>
        <v>0</v>
      </c>
    </row>
    <row r="2408" spans="1:30" x14ac:dyDescent="0.3">
      <c r="A2408" s="8" t="s">
        <v>30</v>
      </c>
      <c r="B2408" s="8" t="s">
        <v>4784</v>
      </c>
      <c r="C2408" s="8">
        <v>2100</v>
      </c>
      <c r="D2408" s="8">
        <v>210000627</v>
      </c>
      <c r="E2408" s="8">
        <v>0</v>
      </c>
      <c r="F2408" s="8" t="s">
        <v>4818</v>
      </c>
      <c r="G2408" s="8" t="s">
        <v>4819</v>
      </c>
      <c r="H2408" s="8" t="s">
        <v>309</v>
      </c>
      <c r="I2408" s="8">
        <v>0</v>
      </c>
      <c r="J2408" s="8">
        <v>9</v>
      </c>
      <c r="K2408" s="8">
        <v>3</v>
      </c>
      <c r="L2408" s="8" t="s">
        <v>518</v>
      </c>
      <c r="M2408" s="8" t="s">
        <v>518</v>
      </c>
      <c r="N2408" s="8" t="s">
        <v>149</v>
      </c>
      <c r="O2408" s="8" t="s">
        <v>38</v>
      </c>
      <c r="P2408" s="9">
        <v>8517.02</v>
      </c>
      <c r="Q2408" s="9">
        <v>0</v>
      </c>
      <c r="R2408" s="9">
        <v>-8517.02</v>
      </c>
      <c r="S2408" s="9">
        <v>0</v>
      </c>
      <c r="T2408" s="9">
        <f t="shared" si="335"/>
        <v>0</v>
      </c>
      <c r="U2408" s="9">
        <v>-3344.58</v>
      </c>
      <c r="V2408" s="9">
        <v>-400</v>
      </c>
      <c r="W2408" s="9">
        <v>0</v>
      </c>
      <c r="X2408" s="9">
        <v>-400</v>
      </c>
      <c r="Y2408" s="9">
        <f t="shared" si="339"/>
        <v>3744.58</v>
      </c>
      <c r="Z2408" s="9">
        <v>0</v>
      </c>
      <c r="AA2408" s="9">
        <f t="shared" si="338"/>
        <v>0</v>
      </c>
      <c r="AB2408" s="9">
        <v>0</v>
      </c>
      <c r="AC2408" s="9">
        <f t="shared" si="336"/>
        <v>5172.4400000000005</v>
      </c>
      <c r="AD2408" s="9">
        <f t="shared" si="337"/>
        <v>0</v>
      </c>
    </row>
    <row r="2409" spans="1:30" x14ac:dyDescent="0.3">
      <c r="A2409" s="8" t="s">
        <v>30</v>
      </c>
      <c r="B2409" s="8" t="s">
        <v>4784</v>
      </c>
      <c r="C2409" s="8">
        <v>2100</v>
      </c>
      <c r="D2409" s="8">
        <v>210000628</v>
      </c>
      <c r="E2409" s="8">
        <v>0</v>
      </c>
      <c r="F2409" s="8" t="s">
        <v>4820</v>
      </c>
      <c r="G2409" s="8" t="s">
        <v>4821</v>
      </c>
      <c r="H2409" s="8" t="s">
        <v>309</v>
      </c>
      <c r="I2409" s="8">
        <v>0</v>
      </c>
      <c r="J2409" s="8">
        <v>9</v>
      </c>
      <c r="K2409" s="8">
        <v>3</v>
      </c>
      <c r="L2409" s="8" t="s">
        <v>518</v>
      </c>
      <c r="M2409" s="8" t="s">
        <v>518</v>
      </c>
      <c r="N2409" s="8" t="s">
        <v>149</v>
      </c>
      <c r="O2409" s="8" t="s">
        <v>38</v>
      </c>
      <c r="P2409" s="9">
        <v>27254.47</v>
      </c>
      <c r="Q2409" s="9">
        <v>0</v>
      </c>
      <c r="R2409" s="9">
        <v>-27254.47</v>
      </c>
      <c r="S2409" s="9">
        <v>0</v>
      </c>
      <c r="T2409" s="9">
        <f t="shared" si="335"/>
        <v>0</v>
      </c>
      <c r="U2409" s="9">
        <v>-10702</v>
      </c>
      <c r="V2409" s="9">
        <v>-1280</v>
      </c>
      <c r="W2409" s="9">
        <v>0</v>
      </c>
      <c r="X2409" s="9">
        <v>-1280</v>
      </c>
      <c r="Y2409" s="9">
        <f t="shared" si="339"/>
        <v>11982</v>
      </c>
      <c r="Z2409" s="9">
        <v>0</v>
      </c>
      <c r="AA2409" s="9">
        <f t="shared" si="338"/>
        <v>0</v>
      </c>
      <c r="AB2409" s="9">
        <v>0</v>
      </c>
      <c r="AC2409" s="9">
        <f t="shared" si="336"/>
        <v>16552.47</v>
      </c>
      <c r="AD2409" s="9">
        <f t="shared" si="337"/>
        <v>0</v>
      </c>
    </row>
    <row r="2410" spans="1:30" x14ac:dyDescent="0.3">
      <c r="A2410" s="8" t="s">
        <v>30</v>
      </c>
      <c r="B2410" s="8" t="s">
        <v>4784</v>
      </c>
      <c r="C2410" s="8">
        <v>2100</v>
      </c>
      <c r="D2410" s="8">
        <v>210000629</v>
      </c>
      <c r="E2410" s="8">
        <v>0</v>
      </c>
      <c r="F2410" s="8" t="s">
        <v>4822</v>
      </c>
      <c r="G2410" s="8" t="s">
        <v>4823</v>
      </c>
      <c r="H2410" s="8" t="s">
        <v>309</v>
      </c>
      <c r="I2410" s="8">
        <v>0</v>
      </c>
      <c r="J2410" s="8">
        <v>9</v>
      </c>
      <c r="K2410" s="8">
        <v>3</v>
      </c>
      <c r="L2410" s="8" t="s">
        <v>518</v>
      </c>
      <c r="M2410" s="8" t="s">
        <v>518</v>
      </c>
      <c r="N2410" s="8" t="s">
        <v>149</v>
      </c>
      <c r="O2410" s="8" t="s">
        <v>38</v>
      </c>
      <c r="P2410" s="9">
        <v>91983.82</v>
      </c>
      <c r="Q2410" s="9">
        <v>0</v>
      </c>
      <c r="R2410" s="9">
        <v>-91983.82</v>
      </c>
      <c r="S2410" s="9">
        <v>0</v>
      </c>
      <c r="T2410" s="9">
        <f t="shared" si="335"/>
        <v>0</v>
      </c>
      <c r="U2410" s="9">
        <v>-36116</v>
      </c>
      <c r="V2410" s="9">
        <v>-4320</v>
      </c>
      <c r="W2410" s="9">
        <v>0</v>
      </c>
      <c r="X2410" s="9">
        <v>-4320</v>
      </c>
      <c r="Y2410" s="9">
        <f t="shared" si="339"/>
        <v>40436</v>
      </c>
      <c r="Z2410" s="9">
        <v>0</v>
      </c>
      <c r="AA2410" s="9">
        <f t="shared" si="338"/>
        <v>0</v>
      </c>
      <c r="AB2410" s="9">
        <v>0</v>
      </c>
      <c r="AC2410" s="9">
        <f t="shared" si="336"/>
        <v>55867.820000000007</v>
      </c>
      <c r="AD2410" s="9">
        <f t="shared" si="337"/>
        <v>0</v>
      </c>
    </row>
    <row r="2411" spans="1:30" x14ac:dyDescent="0.3">
      <c r="A2411" s="8" t="s">
        <v>30</v>
      </c>
      <c r="B2411" s="8" t="s">
        <v>4784</v>
      </c>
      <c r="C2411" s="8">
        <v>2100</v>
      </c>
      <c r="D2411" s="8">
        <v>210000630</v>
      </c>
      <c r="E2411" s="8">
        <v>0</v>
      </c>
      <c r="F2411" s="8" t="s">
        <v>4824</v>
      </c>
      <c r="G2411" s="8" t="s">
        <v>4825</v>
      </c>
      <c r="H2411" s="8" t="s">
        <v>309</v>
      </c>
      <c r="I2411" s="8">
        <v>0</v>
      </c>
      <c r="J2411" s="8">
        <v>9</v>
      </c>
      <c r="K2411" s="8">
        <v>3</v>
      </c>
      <c r="L2411" s="8" t="s">
        <v>518</v>
      </c>
      <c r="M2411" s="8" t="s">
        <v>518</v>
      </c>
      <c r="N2411" s="8" t="s">
        <v>149</v>
      </c>
      <c r="O2411" s="8" t="s">
        <v>38</v>
      </c>
      <c r="P2411" s="9">
        <v>109793.69</v>
      </c>
      <c r="Q2411" s="9">
        <v>0</v>
      </c>
      <c r="R2411" s="9">
        <v>-109793.69</v>
      </c>
      <c r="S2411" s="9">
        <v>0</v>
      </c>
      <c r="T2411" s="9">
        <f t="shared" si="335"/>
        <v>0</v>
      </c>
      <c r="U2411" s="9">
        <v>-43110</v>
      </c>
      <c r="V2411" s="9">
        <v>-5156</v>
      </c>
      <c r="W2411" s="9">
        <v>0</v>
      </c>
      <c r="X2411" s="9">
        <v>-5156</v>
      </c>
      <c r="Y2411" s="9">
        <f t="shared" si="339"/>
        <v>48266</v>
      </c>
      <c r="Z2411" s="9">
        <v>0</v>
      </c>
      <c r="AA2411" s="9">
        <f t="shared" si="338"/>
        <v>0</v>
      </c>
      <c r="AB2411" s="9">
        <v>0</v>
      </c>
      <c r="AC2411" s="9">
        <f t="shared" si="336"/>
        <v>66683.69</v>
      </c>
      <c r="AD2411" s="9">
        <f t="shared" si="337"/>
        <v>0</v>
      </c>
    </row>
    <row r="2412" spans="1:30" x14ac:dyDescent="0.3">
      <c r="A2412" s="8" t="s">
        <v>30</v>
      </c>
      <c r="B2412" s="8" t="s">
        <v>4784</v>
      </c>
      <c r="C2412" s="8">
        <v>2100</v>
      </c>
      <c r="D2412" s="8">
        <v>210000631</v>
      </c>
      <c r="E2412" s="8">
        <v>0</v>
      </c>
      <c r="F2412" s="8" t="s">
        <v>4826</v>
      </c>
      <c r="G2412" s="8" t="s">
        <v>4827</v>
      </c>
      <c r="H2412" s="8" t="s">
        <v>309</v>
      </c>
      <c r="I2412" s="8">
        <v>0</v>
      </c>
      <c r="J2412" s="8">
        <v>9</v>
      </c>
      <c r="K2412" s="8">
        <v>3</v>
      </c>
      <c r="L2412" s="8" t="s">
        <v>518</v>
      </c>
      <c r="M2412" s="8" t="s">
        <v>518</v>
      </c>
      <c r="N2412" s="8" t="s">
        <v>149</v>
      </c>
      <c r="O2412" s="8" t="s">
        <v>38</v>
      </c>
      <c r="P2412" s="9">
        <v>405632.8</v>
      </c>
      <c r="Q2412" s="9">
        <v>0</v>
      </c>
      <c r="R2412" s="9">
        <v>-405632.8</v>
      </c>
      <c r="S2412" s="9">
        <v>0</v>
      </c>
      <c r="T2412" s="9">
        <f t="shared" si="335"/>
        <v>0</v>
      </c>
      <c r="U2412" s="9">
        <v>-158794.22</v>
      </c>
      <c r="V2412" s="9">
        <v>-19090</v>
      </c>
      <c r="W2412" s="9">
        <v>0</v>
      </c>
      <c r="X2412" s="9">
        <v>-19090</v>
      </c>
      <c r="Y2412" s="9">
        <f t="shared" si="339"/>
        <v>177884.22</v>
      </c>
      <c r="Z2412" s="9">
        <v>0</v>
      </c>
      <c r="AA2412" s="9">
        <f t="shared" si="338"/>
        <v>0</v>
      </c>
      <c r="AB2412" s="9">
        <v>0</v>
      </c>
      <c r="AC2412" s="9">
        <f t="shared" si="336"/>
        <v>246838.58</v>
      </c>
      <c r="AD2412" s="9">
        <f t="shared" si="337"/>
        <v>0</v>
      </c>
    </row>
    <row r="2413" spans="1:30" x14ac:dyDescent="0.3">
      <c r="A2413" s="8" t="s">
        <v>30</v>
      </c>
      <c r="B2413" s="8" t="s">
        <v>4784</v>
      </c>
      <c r="C2413" s="8">
        <v>2100</v>
      </c>
      <c r="D2413" s="8">
        <v>210000634</v>
      </c>
      <c r="E2413" s="8">
        <v>0</v>
      </c>
      <c r="F2413" s="8" t="s">
        <v>4828</v>
      </c>
      <c r="G2413" s="8" t="s">
        <v>4829</v>
      </c>
      <c r="H2413" s="8" t="s">
        <v>309</v>
      </c>
      <c r="I2413" s="8">
        <v>0</v>
      </c>
      <c r="J2413" s="8">
        <v>9</v>
      </c>
      <c r="K2413" s="8">
        <v>10</v>
      </c>
      <c r="L2413" s="8" t="s">
        <v>518</v>
      </c>
      <c r="M2413" s="8" t="s">
        <v>518</v>
      </c>
      <c r="N2413" s="8" t="s">
        <v>149</v>
      </c>
      <c r="O2413" s="8" t="s">
        <v>38</v>
      </c>
      <c r="P2413" s="9">
        <v>533557.37</v>
      </c>
      <c r="Q2413" s="9">
        <v>0</v>
      </c>
      <c r="R2413" s="9">
        <v>-533557.37</v>
      </c>
      <c r="S2413" s="9">
        <v>0</v>
      </c>
      <c r="T2413" s="9">
        <f t="shared" si="335"/>
        <v>0</v>
      </c>
      <c r="U2413" s="9">
        <v>-177431</v>
      </c>
      <c r="V2413" s="9">
        <v>-25267</v>
      </c>
      <c r="W2413" s="9">
        <v>0</v>
      </c>
      <c r="X2413" s="9">
        <v>-25267</v>
      </c>
      <c r="Y2413" s="9">
        <f t="shared" si="339"/>
        <v>202698</v>
      </c>
      <c r="Z2413" s="9">
        <v>0</v>
      </c>
      <c r="AA2413" s="9">
        <f t="shared" si="338"/>
        <v>0</v>
      </c>
      <c r="AB2413" s="9">
        <v>0</v>
      </c>
      <c r="AC2413" s="9">
        <f t="shared" si="336"/>
        <v>356126.37</v>
      </c>
      <c r="AD2413" s="9">
        <f t="shared" si="337"/>
        <v>0</v>
      </c>
    </row>
    <row r="2414" spans="1:30" x14ac:dyDescent="0.3">
      <c r="A2414" s="8" t="s">
        <v>30</v>
      </c>
      <c r="B2414" s="8" t="s">
        <v>4784</v>
      </c>
      <c r="C2414" s="8">
        <v>2100</v>
      </c>
      <c r="D2414" s="8">
        <v>210000635</v>
      </c>
      <c r="E2414" s="8">
        <v>0</v>
      </c>
      <c r="F2414" s="8" t="s">
        <v>4830</v>
      </c>
      <c r="G2414" s="8" t="s">
        <v>4831</v>
      </c>
      <c r="H2414" s="8" t="s">
        <v>309</v>
      </c>
      <c r="I2414" s="8">
        <v>0</v>
      </c>
      <c r="J2414" s="8">
        <v>9</v>
      </c>
      <c r="K2414" s="8">
        <v>10</v>
      </c>
      <c r="L2414" s="8" t="s">
        <v>518</v>
      </c>
      <c r="M2414" s="8" t="s">
        <v>518</v>
      </c>
      <c r="N2414" s="8" t="s">
        <v>149</v>
      </c>
      <c r="O2414" s="8" t="s">
        <v>38</v>
      </c>
      <c r="P2414" s="9">
        <v>35922.089999999997</v>
      </c>
      <c r="Q2414" s="9">
        <v>0</v>
      </c>
      <c r="R2414" s="9">
        <v>-35922.089999999997</v>
      </c>
      <c r="S2414" s="9">
        <v>0</v>
      </c>
      <c r="T2414" s="9">
        <f t="shared" si="335"/>
        <v>0</v>
      </c>
      <c r="U2414" s="9">
        <v>-11947</v>
      </c>
      <c r="V2414" s="9">
        <v>-1701</v>
      </c>
      <c r="W2414" s="9">
        <v>0</v>
      </c>
      <c r="X2414" s="9">
        <v>-1701</v>
      </c>
      <c r="Y2414" s="9">
        <f t="shared" si="339"/>
        <v>13648</v>
      </c>
      <c r="Z2414" s="9">
        <v>0</v>
      </c>
      <c r="AA2414" s="9">
        <f t="shared" si="338"/>
        <v>0</v>
      </c>
      <c r="AB2414" s="9">
        <v>0</v>
      </c>
      <c r="AC2414" s="9">
        <f t="shared" si="336"/>
        <v>23975.089999999997</v>
      </c>
      <c r="AD2414" s="9">
        <f t="shared" si="337"/>
        <v>0</v>
      </c>
    </row>
    <row r="2415" spans="1:30" x14ac:dyDescent="0.3">
      <c r="A2415" s="8" t="s">
        <v>30</v>
      </c>
      <c r="B2415" s="8" t="s">
        <v>4784</v>
      </c>
      <c r="C2415" s="8">
        <v>2100</v>
      </c>
      <c r="D2415" s="8">
        <v>210000636</v>
      </c>
      <c r="E2415" s="8">
        <v>0</v>
      </c>
      <c r="F2415" s="8" t="s">
        <v>4832</v>
      </c>
      <c r="G2415" s="8" t="s">
        <v>2180</v>
      </c>
      <c r="H2415" s="8" t="s">
        <v>309</v>
      </c>
      <c r="I2415" s="8">
        <v>0</v>
      </c>
      <c r="J2415" s="8">
        <v>9</v>
      </c>
      <c r="K2415" s="8">
        <v>11</v>
      </c>
      <c r="L2415" s="8" t="s">
        <v>518</v>
      </c>
      <c r="M2415" s="8" t="s">
        <v>518</v>
      </c>
      <c r="N2415" s="8" t="s">
        <v>149</v>
      </c>
      <c r="O2415" s="8" t="s">
        <v>38</v>
      </c>
      <c r="P2415" s="9">
        <v>12228.57</v>
      </c>
      <c r="Q2415" s="9">
        <v>0</v>
      </c>
      <c r="R2415" s="9">
        <v>-12228.57</v>
      </c>
      <c r="S2415" s="9">
        <v>0</v>
      </c>
      <c r="T2415" s="9">
        <f t="shared" si="335"/>
        <v>0</v>
      </c>
      <c r="U2415" s="9">
        <v>-4032</v>
      </c>
      <c r="V2415" s="9">
        <v>-574</v>
      </c>
      <c r="W2415" s="9">
        <v>0</v>
      </c>
      <c r="X2415" s="9">
        <v>-574</v>
      </c>
      <c r="Y2415" s="9">
        <f t="shared" si="339"/>
        <v>4606</v>
      </c>
      <c r="Z2415" s="9">
        <v>0</v>
      </c>
      <c r="AA2415" s="9">
        <f t="shared" si="338"/>
        <v>0</v>
      </c>
      <c r="AB2415" s="9">
        <v>0</v>
      </c>
      <c r="AC2415" s="9">
        <f t="shared" si="336"/>
        <v>8196.57</v>
      </c>
      <c r="AD2415" s="9">
        <f t="shared" si="337"/>
        <v>0</v>
      </c>
    </row>
    <row r="2416" spans="1:30" x14ac:dyDescent="0.3">
      <c r="A2416" s="8" t="s">
        <v>30</v>
      </c>
      <c r="B2416" s="8" t="s">
        <v>4784</v>
      </c>
      <c r="C2416" s="8">
        <v>2100</v>
      </c>
      <c r="D2416" s="8">
        <v>210000714</v>
      </c>
      <c r="E2416" s="8">
        <v>0</v>
      </c>
      <c r="F2416" s="8" t="s">
        <v>4833</v>
      </c>
      <c r="G2416" s="8" t="s">
        <v>4834</v>
      </c>
      <c r="H2416" s="8" t="s">
        <v>309</v>
      </c>
      <c r="I2416" s="8">
        <v>0</v>
      </c>
      <c r="J2416" s="8">
        <v>10</v>
      </c>
      <c r="K2416" s="8">
        <v>0</v>
      </c>
      <c r="L2416" s="8" t="s">
        <v>211</v>
      </c>
      <c r="M2416" s="8" t="s">
        <v>4835</v>
      </c>
      <c r="N2416" s="8" t="s">
        <v>149</v>
      </c>
      <c r="O2416" s="8" t="s">
        <v>38</v>
      </c>
      <c r="P2416" s="9">
        <v>25333.33</v>
      </c>
      <c r="Q2416" s="9">
        <v>0</v>
      </c>
      <c r="R2416" s="9">
        <v>-25333.33</v>
      </c>
      <c r="S2416" s="9">
        <v>0</v>
      </c>
      <c r="T2416" s="9">
        <f t="shared" si="335"/>
        <v>0</v>
      </c>
      <c r="U2416" s="9">
        <v>-6714</v>
      </c>
      <c r="V2416" s="9">
        <v>-1200</v>
      </c>
      <c r="W2416" s="9">
        <v>0</v>
      </c>
      <c r="X2416" s="9">
        <v>-1200</v>
      </c>
      <c r="Y2416" s="9">
        <f t="shared" si="339"/>
        <v>7914</v>
      </c>
      <c r="Z2416" s="9">
        <v>0</v>
      </c>
      <c r="AA2416" s="9">
        <f t="shared" si="338"/>
        <v>0</v>
      </c>
      <c r="AB2416" s="9">
        <v>0</v>
      </c>
      <c r="AC2416" s="9">
        <f t="shared" si="336"/>
        <v>18619.330000000002</v>
      </c>
      <c r="AD2416" s="9">
        <f t="shared" si="337"/>
        <v>0</v>
      </c>
    </row>
    <row r="2417" spans="1:30" x14ac:dyDescent="0.3">
      <c r="A2417" s="8" t="s">
        <v>30</v>
      </c>
      <c r="B2417" s="8" t="s">
        <v>4784</v>
      </c>
      <c r="C2417" s="8">
        <v>2100</v>
      </c>
      <c r="D2417" s="8">
        <v>210000743</v>
      </c>
      <c r="E2417" s="8">
        <v>0</v>
      </c>
      <c r="F2417" s="8" t="s">
        <v>4836</v>
      </c>
      <c r="G2417" s="8" t="s">
        <v>4837</v>
      </c>
      <c r="H2417" s="8" t="s">
        <v>309</v>
      </c>
      <c r="I2417" s="8">
        <v>0</v>
      </c>
      <c r="J2417" s="8">
        <v>10</v>
      </c>
      <c r="K2417" s="8">
        <v>0</v>
      </c>
      <c r="L2417" s="8" t="s">
        <v>218</v>
      </c>
      <c r="M2417" s="8" t="s">
        <v>2462</v>
      </c>
      <c r="N2417" s="8" t="s">
        <v>149</v>
      </c>
      <c r="O2417" s="8" t="s">
        <v>38</v>
      </c>
      <c r="P2417" s="9">
        <v>124428.89</v>
      </c>
      <c r="Q2417" s="9">
        <v>0</v>
      </c>
      <c r="R2417" s="9">
        <v>-124428.89</v>
      </c>
      <c r="S2417" s="9">
        <v>0</v>
      </c>
      <c r="T2417" s="9">
        <f t="shared" si="335"/>
        <v>0</v>
      </c>
      <c r="U2417" s="9">
        <v>-30848</v>
      </c>
      <c r="V2417" s="9">
        <v>-5895</v>
      </c>
      <c r="W2417" s="9">
        <v>0</v>
      </c>
      <c r="X2417" s="9">
        <v>-5895</v>
      </c>
      <c r="Y2417" s="9">
        <f t="shared" si="339"/>
        <v>36743</v>
      </c>
      <c r="Z2417" s="9">
        <v>0</v>
      </c>
      <c r="AA2417" s="9">
        <f t="shared" si="338"/>
        <v>0</v>
      </c>
      <c r="AB2417" s="9">
        <v>0</v>
      </c>
      <c r="AC2417" s="9">
        <f t="shared" si="336"/>
        <v>93580.89</v>
      </c>
      <c r="AD2417" s="9">
        <f t="shared" si="337"/>
        <v>0</v>
      </c>
    </row>
    <row r="2418" spans="1:30" x14ac:dyDescent="0.3">
      <c r="A2418" s="8" t="s">
        <v>30</v>
      </c>
      <c r="B2418" s="8" t="s">
        <v>4838</v>
      </c>
      <c r="C2418" s="8">
        <v>1200</v>
      </c>
      <c r="D2418" s="8">
        <v>120000389</v>
      </c>
      <c r="E2418" s="8">
        <v>0</v>
      </c>
      <c r="F2418" s="8" t="s">
        <v>4839</v>
      </c>
      <c r="G2418" s="8" t="s">
        <v>4840</v>
      </c>
      <c r="H2418" s="8" t="s">
        <v>517</v>
      </c>
      <c r="I2418" s="8">
        <v>0</v>
      </c>
      <c r="J2418" s="8">
        <v>3</v>
      </c>
      <c r="K2418" s="8">
        <v>0</v>
      </c>
      <c r="L2418" s="8" t="s">
        <v>1583</v>
      </c>
      <c r="M2418" s="8" t="s">
        <v>4841</v>
      </c>
      <c r="N2418" s="8" t="s">
        <v>149</v>
      </c>
      <c r="O2418" s="8" t="s">
        <v>38</v>
      </c>
      <c r="P2418" s="9">
        <v>302699.58</v>
      </c>
      <c r="Q2418" s="9">
        <v>0</v>
      </c>
      <c r="R2418" s="9">
        <v>-302699.58</v>
      </c>
      <c r="S2418" s="9">
        <v>0</v>
      </c>
      <c r="T2418" s="9">
        <f t="shared" si="335"/>
        <v>0</v>
      </c>
      <c r="U2418" s="9">
        <v>-199057</v>
      </c>
      <c r="V2418" s="9">
        <v>-47799</v>
      </c>
      <c r="W2418" s="9">
        <v>0</v>
      </c>
      <c r="X2418" s="9">
        <v>-47799</v>
      </c>
      <c r="Y2418" s="9">
        <f t="shared" si="339"/>
        <v>246856</v>
      </c>
      <c r="Z2418" s="9">
        <v>0</v>
      </c>
      <c r="AA2418" s="9">
        <f t="shared" si="338"/>
        <v>0</v>
      </c>
      <c r="AB2418" s="9">
        <v>0</v>
      </c>
      <c r="AC2418" s="9">
        <f t="shared" si="336"/>
        <v>103642.58000000002</v>
      </c>
      <c r="AD2418" s="9">
        <f t="shared" si="337"/>
        <v>0</v>
      </c>
    </row>
    <row r="2419" spans="1:30" x14ac:dyDescent="0.3">
      <c r="A2419" s="8" t="s">
        <v>30</v>
      </c>
      <c r="B2419" s="8" t="s">
        <v>4838</v>
      </c>
      <c r="C2419" s="8">
        <v>1600</v>
      </c>
      <c r="D2419" s="8">
        <v>160002363</v>
      </c>
      <c r="E2419" s="8">
        <v>0</v>
      </c>
      <c r="F2419" s="8" t="s">
        <v>4842</v>
      </c>
      <c r="G2419" s="8" t="s">
        <v>4843</v>
      </c>
      <c r="H2419" s="8" t="s">
        <v>34</v>
      </c>
      <c r="I2419" s="8">
        <v>0</v>
      </c>
      <c r="J2419" s="8">
        <v>15</v>
      </c>
      <c r="K2419" s="8">
        <v>0</v>
      </c>
      <c r="L2419" s="8" t="s">
        <v>35</v>
      </c>
      <c r="M2419" s="8" t="s">
        <v>4844</v>
      </c>
      <c r="N2419" s="8" t="s">
        <v>149</v>
      </c>
      <c r="O2419" s="8" t="s">
        <v>38</v>
      </c>
      <c r="P2419" s="9">
        <v>23775.32</v>
      </c>
      <c r="Q2419" s="9">
        <v>0</v>
      </c>
      <c r="R2419" s="9">
        <v>0</v>
      </c>
      <c r="S2419" s="9">
        <v>-23775.32</v>
      </c>
      <c r="T2419" s="9">
        <f t="shared" si="335"/>
        <v>0</v>
      </c>
      <c r="U2419" s="9">
        <v>-4036</v>
      </c>
      <c r="V2419" s="9">
        <v>-751</v>
      </c>
      <c r="W2419" s="9">
        <v>0</v>
      </c>
      <c r="X2419" s="9">
        <v>-751</v>
      </c>
      <c r="Y2419" s="9">
        <v>0</v>
      </c>
      <c r="Z2419" s="9">
        <v>4787</v>
      </c>
      <c r="AA2419" s="9">
        <f t="shared" ref="AA2419:AA2437" si="340">U2419+X2419+Y2419+Z2419-AB2419</f>
        <v>0</v>
      </c>
      <c r="AB2419" s="9">
        <v>0</v>
      </c>
      <c r="AC2419" s="9">
        <f t="shared" si="336"/>
        <v>19739.32</v>
      </c>
      <c r="AD2419" s="9">
        <f t="shared" si="337"/>
        <v>0</v>
      </c>
    </row>
    <row r="2420" spans="1:30" x14ac:dyDescent="0.3">
      <c r="A2420" s="8" t="s">
        <v>30</v>
      </c>
      <c r="B2420" s="8" t="s">
        <v>4838</v>
      </c>
      <c r="C2420" s="8">
        <v>1600</v>
      </c>
      <c r="D2420" s="8">
        <v>160002364</v>
      </c>
      <c r="E2420" s="8">
        <v>0</v>
      </c>
      <c r="F2420" s="8" t="s">
        <v>4845</v>
      </c>
      <c r="G2420" s="8" t="s">
        <v>4846</v>
      </c>
      <c r="H2420" s="8" t="s">
        <v>34</v>
      </c>
      <c r="I2420" s="8">
        <v>0</v>
      </c>
      <c r="J2420" s="8">
        <v>15</v>
      </c>
      <c r="K2420" s="8">
        <v>0</v>
      </c>
      <c r="L2420" s="8" t="s">
        <v>35</v>
      </c>
      <c r="M2420" s="8" t="s">
        <v>4847</v>
      </c>
      <c r="N2420" s="8" t="s">
        <v>149</v>
      </c>
      <c r="O2420" s="8" t="s">
        <v>38</v>
      </c>
      <c r="P2420" s="9">
        <v>13494.1</v>
      </c>
      <c r="Q2420" s="9">
        <v>0</v>
      </c>
      <c r="R2420" s="9">
        <v>0</v>
      </c>
      <c r="S2420" s="9">
        <v>-13494.1</v>
      </c>
      <c r="T2420" s="9">
        <f t="shared" si="335"/>
        <v>0</v>
      </c>
      <c r="U2420" s="9">
        <v>-2296</v>
      </c>
      <c r="V2420" s="9">
        <v>-426</v>
      </c>
      <c r="W2420" s="9">
        <v>0</v>
      </c>
      <c r="X2420" s="9">
        <v>-426</v>
      </c>
      <c r="Y2420" s="9">
        <v>0</v>
      </c>
      <c r="Z2420" s="9">
        <v>2722</v>
      </c>
      <c r="AA2420" s="9">
        <f t="shared" si="340"/>
        <v>0</v>
      </c>
      <c r="AB2420" s="9">
        <v>0</v>
      </c>
      <c r="AC2420" s="9">
        <f t="shared" si="336"/>
        <v>11198.1</v>
      </c>
      <c r="AD2420" s="9">
        <f t="shared" si="337"/>
        <v>0</v>
      </c>
    </row>
    <row r="2421" spans="1:30" x14ac:dyDescent="0.3">
      <c r="A2421" s="8" t="s">
        <v>30</v>
      </c>
      <c r="B2421" s="8" t="s">
        <v>4838</v>
      </c>
      <c r="C2421" s="8">
        <v>1600</v>
      </c>
      <c r="D2421" s="8">
        <v>160002366</v>
      </c>
      <c r="E2421" s="8">
        <v>0</v>
      </c>
      <c r="F2421" s="8" t="s">
        <v>4848</v>
      </c>
      <c r="G2421" s="8" t="s">
        <v>4849</v>
      </c>
      <c r="H2421" s="8" t="s">
        <v>34</v>
      </c>
      <c r="I2421" s="8">
        <v>0</v>
      </c>
      <c r="J2421" s="8">
        <v>15</v>
      </c>
      <c r="K2421" s="8">
        <v>0</v>
      </c>
      <c r="L2421" s="8" t="s">
        <v>35</v>
      </c>
      <c r="M2421" s="8" t="s">
        <v>4844</v>
      </c>
      <c r="N2421" s="8" t="s">
        <v>149</v>
      </c>
      <c r="O2421" s="8" t="s">
        <v>38</v>
      </c>
      <c r="P2421" s="9">
        <v>40353.79</v>
      </c>
      <c r="Q2421" s="9">
        <v>0</v>
      </c>
      <c r="R2421" s="9">
        <v>0</v>
      </c>
      <c r="S2421" s="9">
        <v>-40353.79</v>
      </c>
      <c r="T2421" s="9">
        <f t="shared" si="335"/>
        <v>0</v>
      </c>
      <c r="U2421" s="9">
        <v>-6851</v>
      </c>
      <c r="V2421" s="9">
        <v>-1275</v>
      </c>
      <c r="W2421" s="9">
        <v>0</v>
      </c>
      <c r="X2421" s="9">
        <v>-1275</v>
      </c>
      <c r="Y2421" s="9">
        <v>0</v>
      </c>
      <c r="Z2421" s="9">
        <v>8126</v>
      </c>
      <c r="AA2421" s="9">
        <f t="shared" si="340"/>
        <v>0</v>
      </c>
      <c r="AB2421" s="9">
        <v>0</v>
      </c>
      <c r="AC2421" s="9">
        <f t="shared" si="336"/>
        <v>33502.79</v>
      </c>
      <c r="AD2421" s="9">
        <f t="shared" si="337"/>
        <v>0</v>
      </c>
    </row>
    <row r="2422" spans="1:30" x14ac:dyDescent="0.3">
      <c r="A2422" s="8" t="s">
        <v>30</v>
      </c>
      <c r="B2422" s="8" t="s">
        <v>4838</v>
      </c>
      <c r="C2422" s="8">
        <v>1600</v>
      </c>
      <c r="D2422" s="8">
        <v>160002369</v>
      </c>
      <c r="E2422" s="8">
        <v>0</v>
      </c>
      <c r="F2422" s="8" t="s">
        <v>4850</v>
      </c>
      <c r="G2422" s="8" t="s">
        <v>4851</v>
      </c>
      <c r="H2422" s="8" t="s">
        <v>34</v>
      </c>
      <c r="I2422" s="8">
        <v>0</v>
      </c>
      <c r="J2422" s="8">
        <v>13</v>
      </c>
      <c r="K2422" s="8">
        <v>1</v>
      </c>
      <c r="L2422" s="8" t="s">
        <v>225</v>
      </c>
      <c r="M2422" s="8" t="s">
        <v>225</v>
      </c>
      <c r="N2422" s="8" t="s">
        <v>149</v>
      </c>
      <c r="O2422" s="8" t="s">
        <v>38</v>
      </c>
      <c r="P2422" s="9">
        <v>3706.42</v>
      </c>
      <c r="Q2422" s="9">
        <v>0</v>
      </c>
      <c r="R2422" s="9">
        <v>0</v>
      </c>
      <c r="S2422" s="9">
        <v>-3706.42</v>
      </c>
      <c r="T2422" s="9">
        <f t="shared" si="335"/>
        <v>0</v>
      </c>
      <c r="U2422" s="9">
        <v>-1090</v>
      </c>
      <c r="V2422" s="9">
        <v>-117</v>
      </c>
      <c r="W2422" s="9">
        <v>0</v>
      </c>
      <c r="X2422" s="9">
        <v>-117</v>
      </c>
      <c r="Y2422" s="9">
        <v>0</v>
      </c>
      <c r="Z2422" s="9">
        <v>1207</v>
      </c>
      <c r="AA2422" s="9">
        <f t="shared" si="340"/>
        <v>0</v>
      </c>
      <c r="AB2422" s="9">
        <v>0</v>
      </c>
      <c r="AC2422" s="9">
        <f t="shared" si="336"/>
        <v>2616.42</v>
      </c>
      <c r="AD2422" s="9">
        <f t="shared" si="337"/>
        <v>0</v>
      </c>
    </row>
    <row r="2423" spans="1:30" x14ac:dyDescent="0.3">
      <c r="A2423" s="8" t="s">
        <v>30</v>
      </c>
      <c r="B2423" s="8" t="s">
        <v>4838</v>
      </c>
      <c r="C2423" s="8">
        <v>1600</v>
      </c>
      <c r="D2423" s="8">
        <v>160002383</v>
      </c>
      <c r="E2423" s="8">
        <v>0</v>
      </c>
      <c r="F2423" s="8" t="s">
        <v>4852</v>
      </c>
      <c r="G2423" s="8" t="s">
        <v>1099</v>
      </c>
      <c r="H2423" s="8" t="s">
        <v>34</v>
      </c>
      <c r="I2423" s="8">
        <v>0</v>
      </c>
      <c r="J2423" s="8">
        <v>15</v>
      </c>
      <c r="K2423" s="8">
        <v>0</v>
      </c>
      <c r="L2423" s="8" t="s">
        <v>218</v>
      </c>
      <c r="M2423" s="8" t="s">
        <v>35</v>
      </c>
      <c r="N2423" s="8" t="s">
        <v>149</v>
      </c>
      <c r="O2423" s="8" t="s">
        <v>38</v>
      </c>
      <c r="P2423" s="9">
        <v>91245.82</v>
      </c>
      <c r="Q2423" s="9">
        <v>0</v>
      </c>
      <c r="R2423" s="9">
        <v>0</v>
      </c>
      <c r="S2423" s="9">
        <v>-91245.82</v>
      </c>
      <c r="T2423" s="9">
        <f t="shared" si="335"/>
        <v>0</v>
      </c>
      <c r="U2423" s="9">
        <v>-15428</v>
      </c>
      <c r="V2423" s="9">
        <v>-2882</v>
      </c>
      <c r="W2423" s="9">
        <v>0</v>
      </c>
      <c r="X2423" s="9">
        <v>-2882</v>
      </c>
      <c r="Y2423" s="9">
        <v>0</v>
      </c>
      <c r="Z2423" s="9">
        <v>18310</v>
      </c>
      <c r="AA2423" s="9">
        <f t="shared" si="340"/>
        <v>0</v>
      </c>
      <c r="AB2423" s="9">
        <v>0</v>
      </c>
      <c r="AC2423" s="9">
        <f t="shared" si="336"/>
        <v>75817.820000000007</v>
      </c>
      <c r="AD2423" s="9">
        <f t="shared" si="337"/>
        <v>0</v>
      </c>
    </row>
    <row r="2424" spans="1:30" x14ac:dyDescent="0.3">
      <c r="A2424" s="8" t="s">
        <v>30</v>
      </c>
      <c r="B2424" s="8" t="s">
        <v>4838</v>
      </c>
      <c r="C2424" s="8">
        <v>1600</v>
      </c>
      <c r="D2424" s="8">
        <v>160002473</v>
      </c>
      <c r="E2424" s="8">
        <v>0</v>
      </c>
      <c r="F2424" s="8" t="s">
        <v>4853</v>
      </c>
      <c r="G2424" s="8" t="s">
        <v>4854</v>
      </c>
      <c r="H2424" s="8" t="s">
        <v>34</v>
      </c>
      <c r="I2424" s="8">
        <v>0</v>
      </c>
      <c r="J2424" s="8">
        <v>15</v>
      </c>
      <c r="K2424" s="8">
        <v>0</v>
      </c>
      <c r="L2424" s="8" t="s">
        <v>521</v>
      </c>
      <c r="M2424" s="8" t="s">
        <v>4855</v>
      </c>
      <c r="N2424" s="8" t="s">
        <v>149</v>
      </c>
      <c r="O2424" s="8" t="s">
        <v>38</v>
      </c>
      <c r="P2424" s="9">
        <v>11600</v>
      </c>
      <c r="Q2424" s="9">
        <v>0</v>
      </c>
      <c r="R2424" s="9">
        <v>0</v>
      </c>
      <c r="S2424" s="9">
        <v>-11600</v>
      </c>
      <c r="T2424" s="9">
        <f t="shared" si="335"/>
        <v>0</v>
      </c>
      <c r="U2424" s="9">
        <v>-1540</v>
      </c>
      <c r="V2424" s="9">
        <v>-366</v>
      </c>
      <c r="W2424" s="9">
        <v>0</v>
      </c>
      <c r="X2424" s="9">
        <v>-366</v>
      </c>
      <c r="Y2424" s="9">
        <v>0</v>
      </c>
      <c r="Z2424" s="9">
        <v>1906</v>
      </c>
      <c r="AA2424" s="9">
        <f t="shared" si="340"/>
        <v>0</v>
      </c>
      <c r="AB2424" s="9">
        <v>0</v>
      </c>
      <c r="AC2424" s="9">
        <f t="shared" si="336"/>
        <v>10060</v>
      </c>
      <c r="AD2424" s="9">
        <f t="shared" si="337"/>
        <v>0</v>
      </c>
    </row>
    <row r="2425" spans="1:30" x14ac:dyDescent="0.3">
      <c r="A2425" s="8" t="s">
        <v>30</v>
      </c>
      <c r="B2425" s="8" t="s">
        <v>4838</v>
      </c>
      <c r="C2425" s="8">
        <v>1600</v>
      </c>
      <c r="D2425" s="8">
        <v>160002474</v>
      </c>
      <c r="E2425" s="8">
        <v>0</v>
      </c>
      <c r="F2425" s="8" t="s">
        <v>4856</v>
      </c>
      <c r="G2425" s="8" t="s">
        <v>4857</v>
      </c>
      <c r="H2425" s="8" t="s">
        <v>34</v>
      </c>
      <c r="I2425" s="8">
        <v>0</v>
      </c>
      <c r="J2425" s="8">
        <v>15</v>
      </c>
      <c r="K2425" s="8">
        <v>0</v>
      </c>
      <c r="L2425" s="8" t="s">
        <v>521</v>
      </c>
      <c r="M2425" s="8" t="s">
        <v>4858</v>
      </c>
      <c r="N2425" s="8" t="s">
        <v>149</v>
      </c>
      <c r="O2425" s="8" t="s">
        <v>38</v>
      </c>
      <c r="P2425" s="9">
        <v>18500</v>
      </c>
      <c r="Q2425" s="9">
        <v>0</v>
      </c>
      <c r="R2425" s="9">
        <v>0</v>
      </c>
      <c r="S2425" s="9">
        <v>-18500</v>
      </c>
      <c r="T2425" s="9">
        <f t="shared" si="335"/>
        <v>0</v>
      </c>
      <c r="U2425" s="9">
        <v>-2462</v>
      </c>
      <c r="V2425" s="9">
        <v>-584</v>
      </c>
      <c r="W2425" s="9">
        <v>0</v>
      </c>
      <c r="X2425" s="9">
        <v>-584</v>
      </c>
      <c r="Y2425" s="9">
        <v>0</v>
      </c>
      <c r="Z2425" s="9">
        <v>3046</v>
      </c>
      <c r="AA2425" s="9">
        <f t="shared" si="340"/>
        <v>0</v>
      </c>
      <c r="AB2425" s="9">
        <v>0</v>
      </c>
      <c r="AC2425" s="9">
        <f t="shared" si="336"/>
        <v>16038</v>
      </c>
      <c r="AD2425" s="9">
        <f t="shared" si="337"/>
        <v>0</v>
      </c>
    </row>
    <row r="2426" spans="1:30" x14ac:dyDescent="0.3">
      <c r="A2426" s="8" t="s">
        <v>30</v>
      </c>
      <c r="B2426" s="8" t="s">
        <v>4838</v>
      </c>
      <c r="C2426" s="8">
        <v>1600</v>
      </c>
      <c r="D2426" s="8">
        <v>160002499</v>
      </c>
      <c r="E2426" s="8">
        <v>0</v>
      </c>
      <c r="F2426" s="8" t="s">
        <v>4859</v>
      </c>
      <c r="G2426" s="8" t="s">
        <v>4860</v>
      </c>
      <c r="H2426" s="8" t="s">
        <v>34</v>
      </c>
      <c r="I2426" s="8">
        <v>0</v>
      </c>
      <c r="J2426" s="8">
        <v>5</v>
      </c>
      <c r="K2426" s="8">
        <v>8</v>
      </c>
      <c r="L2426" s="8" t="s">
        <v>521</v>
      </c>
      <c r="M2426" s="8" t="s">
        <v>522</v>
      </c>
      <c r="N2426" s="8" t="s">
        <v>149</v>
      </c>
      <c r="O2426" s="8" t="s">
        <v>38</v>
      </c>
      <c r="P2426" s="9">
        <v>217263</v>
      </c>
      <c r="Q2426" s="9">
        <v>0</v>
      </c>
      <c r="R2426" s="9">
        <v>0</v>
      </c>
      <c r="S2426" s="9">
        <v>-217263</v>
      </c>
      <c r="T2426" s="9">
        <f t="shared" si="335"/>
        <v>0</v>
      </c>
      <c r="U2426" s="9">
        <v>-153501.79999999999</v>
      </c>
      <c r="V2426" s="9">
        <v>-7366</v>
      </c>
      <c r="W2426" s="9">
        <v>0</v>
      </c>
      <c r="X2426" s="9">
        <v>-7366</v>
      </c>
      <c r="Y2426" s="9">
        <v>0</v>
      </c>
      <c r="Z2426" s="9">
        <v>160867.79999999999</v>
      </c>
      <c r="AA2426" s="9">
        <f t="shared" si="340"/>
        <v>0</v>
      </c>
      <c r="AB2426" s="9">
        <v>0</v>
      </c>
      <c r="AC2426" s="9">
        <f t="shared" si="336"/>
        <v>63761.200000000012</v>
      </c>
      <c r="AD2426" s="9">
        <f t="shared" si="337"/>
        <v>0</v>
      </c>
    </row>
    <row r="2427" spans="1:30" x14ac:dyDescent="0.3">
      <c r="A2427" s="8" t="s">
        <v>30</v>
      </c>
      <c r="B2427" s="8" t="s">
        <v>4838</v>
      </c>
      <c r="C2427" s="8">
        <v>1600</v>
      </c>
      <c r="D2427" s="8">
        <v>160002500</v>
      </c>
      <c r="E2427" s="8">
        <v>0</v>
      </c>
      <c r="F2427" s="8" t="s">
        <v>4861</v>
      </c>
      <c r="G2427" s="8" t="s">
        <v>2440</v>
      </c>
      <c r="H2427" s="8" t="s">
        <v>34</v>
      </c>
      <c r="I2427" s="8">
        <v>0</v>
      </c>
      <c r="J2427" s="8">
        <v>13</v>
      </c>
      <c r="K2427" s="8">
        <v>0</v>
      </c>
      <c r="L2427" s="8" t="s">
        <v>521</v>
      </c>
      <c r="M2427" s="8" t="s">
        <v>522</v>
      </c>
      <c r="N2427" s="8" t="s">
        <v>149</v>
      </c>
      <c r="O2427" s="8" t="s">
        <v>38</v>
      </c>
      <c r="P2427" s="9">
        <v>37000</v>
      </c>
      <c r="Q2427" s="9">
        <v>0</v>
      </c>
      <c r="R2427" s="9">
        <v>0</v>
      </c>
      <c r="S2427" s="9">
        <v>-37000</v>
      </c>
      <c r="T2427" s="9">
        <f t="shared" si="335"/>
        <v>0</v>
      </c>
      <c r="U2427" s="9">
        <v>-9610</v>
      </c>
      <c r="V2427" s="9">
        <v>-1167</v>
      </c>
      <c r="W2427" s="9">
        <v>0</v>
      </c>
      <c r="X2427" s="9">
        <v>-1167</v>
      </c>
      <c r="Y2427" s="9">
        <v>0</v>
      </c>
      <c r="Z2427" s="9">
        <v>10777</v>
      </c>
      <c r="AA2427" s="9">
        <f t="shared" si="340"/>
        <v>0</v>
      </c>
      <c r="AB2427" s="9">
        <v>0</v>
      </c>
      <c r="AC2427" s="9">
        <f t="shared" si="336"/>
        <v>27390</v>
      </c>
      <c r="AD2427" s="9">
        <f t="shared" si="337"/>
        <v>0</v>
      </c>
    </row>
    <row r="2428" spans="1:30" x14ac:dyDescent="0.3">
      <c r="A2428" s="8" t="s">
        <v>30</v>
      </c>
      <c r="B2428" s="8" t="s">
        <v>4838</v>
      </c>
      <c r="C2428" s="8">
        <v>1600</v>
      </c>
      <c r="D2428" s="8">
        <v>160002516</v>
      </c>
      <c r="E2428" s="8">
        <v>0</v>
      </c>
      <c r="F2428" s="8" t="s">
        <v>4862</v>
      </c>
      <c r="G2428" s="8" t="s">
        <v>1759</v>
      </c>
      <c r="H2428" s="8" t="s">
        <v>34</v>
      </c>
      <c r="I2428" s="8">
        <v>0</v>
      </c>
      <c r="J2428" s="8">
        <v>13</v>
      </c>
      <c r="K2428" s="8">
        <v>4</v>
      </c>
      <c r="L2428" s="8" t="s">
        <v>521</v>
      </c>
      <c r="M2428" s="8" t="s">
        <v>522</v>
      </c>
      <c r="N2428" s="8" t="s">
        <v>149</v>
      </c>
      <c r="O2428" s="8" t="s">
        <v>38</v>
      </c>
      <c r="P2428" s="9">
        <v>77139.92</v>
      </c>
      <c r="Q2428" s="9">
        <v>0</v>
      </c>
      <c r="R2428" s="9">
        <v>0</v>
      </c>
      <c r="S2428" s="9">
        <v>-77139.92</v>
      </c>
      <c r="T2428" s="9">
        <f t="shared" si="335"/>
        <v>0</v>
      </c>
      <c r="U2428" s="9">
        <v>-18245</v>
      </c>
      <c r="V2428" s="9">
        <v>-2440</v>
      </c>
      <c r="W2428" s="9">
        <v>0</v>
      </c>
      <c r="X2428" s="9">
        <v>-2440</v>
      </c>
      <c r="Y2428" s="9">
        <v>0</v>
      </c>
      <c r="Z2428" s="9">
        <v>20685</v>
      </c>
      <c r="AA2428" s="9">
        <f t="shared" si="340"/>
        <v>0</v>
      </c>
      <c r="AB2428" s="9">
        <v>0</v>
      </c>
      <c r="AC2428" s="9">
        <f t="shared" si="336"/>
        <v>58894.92</v>
      </c>
      <c r="AD2428" s="9">
        <f t="shared" si="337"/>
        <v>0</v>
      </c>
    </row>
    <row r="2429" spans="1:30" x14ac:dyDescent="0.3">
      <c r="A2429" s="8" t="s">
        <v>30</v>
      </c>
      <c r="B2429" s="8" t="s">
        <v>4838</v>
      </c>
      <c r="C2429" s="8">
        <v>1600</v>
      </c>
      <c r="D2429" s="8">
        <v>160002518</v>
      </c>
      <c r="E2429" s="8">
        <v>0</v>
      </c>
      <c r="F2429" s="8" t="s">
        <v>4863</v>
      </c>
      <c r="G2429" s="8" t="s">
        <v>1081</v>
      </c>
      <c r="H2429" s="8" t="s">
        <v>34</v>
      </c>
      <c r="I2429" s="8">
        <v>0</v>
      </c>
      <c r="J2429" s="8">
        <v>11</v>
      </c>
      <c r="K2429" s="8">
        <v>7</v>
      </c>
      <c r="L2429" s="8" t="s">
        <v>521</v>
      </c>
      <c r="M2429" s="8" t="s">
        <v>522</v>
      </c>
      <c r="N2429" s="8" t="s">
        <v>149</v>
      </c>
      <c r="O2429" s="8" t="s">
        <v>38</v>
      </c>
      <c r="P2429" s="9">
        <v>204408.49</v>
      </c>
      <c r="Q2429" s="9">
        <v>0</v>
      </c>
      <c r="R2429" s="9">
        <v>0</v>
      </c>
      <c r="S2429" s="9">
        <v>-204408.49</v>
      </c>
      <c r="T2429" s="9">
        <f t="shared" si="335"/>
        <v>0</v>
      </c>
      <c r="U2429" s="9">
        <v>-62530</v>
      </c>
      <c r="V2429" s="9">
        <v>-6911</v>
      </c>
      <c r="W2429" s="9">
        <v>0</v>
      </c>
      <c r="X2429" s="9">
        <v>-6911</v>
      </c>
      <c r="Y2429" s="9">
        <v>0</v>
      </c>
      <c r="Z2429" s="9">
        <v>69441</v>
      </c>
      <c r="AA2429" s="9">
        <f t="shared" si="340"/>
        <v>0</v>
      </c>
      <c r="AB2429" s="9">
        <v>0</v>
      </c>
      <c r="AC2429" s="9">
        <f t="shared" si="336"/>
        <v>141878.49</v>
      </c>
      <c r="AD2429" s="9">
        <f t="shared" si="337"/>
        <v>0</v>
      </c>
    </row>
    <row r="2430" spans="1:30" x14ac:dyDescent="0.3">
      <c r="A2430" s="8" t="s">
        <v>30</v>
      </c>
      <c r="B2430" s="8" t="s">
        <v>4838</v>
      </c>
      <c r="C2430" s="8">
        <v>1700</v>
      </c>
      <c r="D2430" s="8">
        <v>170000023</v>
      </c>
      <c r="E2430" s="8">
        <v>0</v>
      </c>
      <c r="F2430" s="8" t="s">
        <v>4864</v>
      </c>
      <c r="G2430" s="8" t="s">
        <v>4865</v>
      </c>
      <c r="H2430" s="8" t="s">
        <v>1863</v>
      </c>
      <c r="I2430" s="8">
        <v>0</v>
      </c>
      <c r="J2430" s="8">
        <v>5</v>
      </c>
      <c r="K2430" s="8">
        <v>0</v>
      </c>
      <c r="L2430" s="8" t="s">
        <v>100</v>
      </c>
      <c r="M2430" s="8" t="s">
        <v>4866</v>
      </c>
      <c r="N2430" s="8" t="s">
        <v>149</v>
      </c>
      <c r="O2430" s="8" t="s">
        <v>38</v>
      </c>
      <c r="P2430" s="9">
        <v>19960</v>
      </c>
      <c r="Q2430" s="9">
        <v>0</v>
      </c>
      <c r="R2430" s="9">
        <v>0</v>
      </c>
      <c r="S2430" s="9">
        <v>-19960</v>
      </c>
      <c r="T2430" s="9">
        <f t="shared" si="335"/>
        <v>0</v>
      </c>
      <c r="U2430" s="9">
        <v>-9733</v>
      </c>
      <c r="V2430" s="9">
        <v>-1892</v>
      </c>
      <c r="W2430" s="9">
        <v>0</v>
      </c>
      <c r="X2430" s="9">
        <v>-1892</v>
      </c>
      <c r="Y2430" s="9">
        <v>0</v>
      </c>
      <c r="Z2430" s="9">
        <v>11625</v>
      </c>
      <c r="AA2430" s="9">
        <f t="shared" si="340"/>
        <v>0</v>
      </c>
      <c r="AB2430" s="9">
        <v>0</v>
      </c>
      <c r="AC2430" s="9">
        <f t="shared" si="336"/>
        <v>10227</v>
      </c>
      <c r="AD2430" s="9">
        <f t="shared" si="337"/>
        <v>0</v>
      </c>
    </row>
    <row r="2431" spans="1:30" x14ac:dyDescent="0.3">
      <c r="A2431" s="8" t="s">
        <v>30</v>
      </c>
      <c r="B2431" s="8" t="s">
        <v>4838</v>
      </c>
      <c r="C2431" s="8">
        <v>1700</v>
      </c>
      <c r="D2431" s="8">
        <v>170000024</v>
      </c>
      <c r="E2431" s="8">
        <v>0</v>
      </c>
      <c r="F2431" s="8" t="s">
        <v>4867</v>
      </c>
      <c r="G2431" s="8" t="s">
        <v>4868</v>
      </c>
      <c r="H2431" s="8" t="s">
        <v>1863</v>
      </c>
      <c r="I2431" s="8">
        <v>0</v>
      </c>
      <c r="J2431" s="8">
        <v>5</v>
      </c>
      <c r="K2431" s="8">
        <v>0</v>
      </c>
      <c r="L2431" s="8" t="s">
        <v>100</v>
      </c>
      <c r="M2431" s="8" t="s">
        <v>4866</v>
      </c>
      <c r="N2431" s="8" t="s">
        <v>149</v>
      </c>
      <c r="O2431" s="8" t="s">
        <v>38</v>
      </c>
      <c r="P2431" s="9">
        <v>7250</v>
      </c>
      <c r="Q2431" s="9">
        <v>0</v>
      </c>
      <c r="R2431" s="9">
        <v>0</v>
      </c>
      <c r="S2431" s="9">
        <v>-7250</v>
      </c>
      <c r="T2431" s="9">
        <f t="shared" si="335"/>
        <v>0</v>
      </c>
      <c r="U2431" s="9">
        <v>-3535</v>
      </c>
      <c r="V2431" s="9">
        <v>-687</v>
      </c>
      <c r="W2431" s="9">
        <v>0</v>
      </c>
      <c r="X2431" s="9">
        <v>-687</v>
      </c>
      <c r="Y2431" s="9">
        <v>0</v>
      </c>
      <c r="Z2431" s="9">
        <v>4222</v>
      </c>
      <c r="AA2431" s="9">
        <f t="shared" si="340"/>
        <v>0</v>
      </c>
      <c r="AB2431" s="9">
        <v>0</v>
      </c>
      <c r="AC2431" s="9">
        <f t="shared" si="336"/>
        <v>3715</v>
      </c>
      <c r="AD2431" s="9">
        <f t="shared" si="337"/>
        <v>0</v>
      </c>
    </row>
    <row r="2432" spans="1:30" x14ac:dyDescent="0.3">
      <c r="A2432" s="8" t="s">
        <v>30</v>
      </c>
      <c r="B2432" s="8" t="s">
        <v>4838</v>
      </c>
      <c r="C2432" s="8">
        <v>1700</v>
      </c>
      <c r="D2432" s="8">
        <v>170000025</v>
      </c>
      <c r="E2432" s="8">
        <v>0</v>
      </c>
      <c r="F2432" s="8" t="s">
        <v>4869</v>
      </c>
      <c r="G2432" s="8" t="s">
        <v>4870</v>
      </c>
      <c r="H2432" s="8" t="s">
        <v>1863</v>
      </c>
      <c r="I2432" s="8">
        <v>0</v>
      </c>
      <c r="J2432" s="8">
        <v>5</v>
      </c>
      <c r="K2432" s="8">
        <v>0</v>
      </c>
      <c r="L2432" s="8" t="s">
        <v>100</v>
      </c>
      <c r="M2432" s="8" t="s">
        <v>4866</v>
      </c>
      <c r="N2432" s="8" t="s">
        <v>149</v>
      </c>
      <c r="O2432" s="8" t="s">
        <v>38</v>
      </c>
      <c r="P2432" s="9">
        <v>5355</v>
      </c>
      <c r="Q2432" s="9">
        <v>0</v>
      </c>
      <c r="R2432" s="9">
        <v>0</v>
      </c>
      <c r="S2432" s="9">
        <v>-5355</v>
      </c>
      <c r="T2432" s="9">
        <f t="shared" si="335"/>
        <v>0</v>
      </c>
      <c r="U2432" s="9">
        <v>-2611</v>
      </c>
      <c r="V2432" s="9">
        <v>-508</v>
      </c>
      <c r="W2432" s="9">
        <v>0</v>
      </c>
      <c r="X2432" s="9">
        <v>-508</v>
      </c>
      <c r="Y2432" s="9">
        <v>0</v>
      </c>
      <c r="Z2432" s="9">
        <v>3119</v>
      </c>
      <c r="AA2432" s="9">
        <f t="shared" si="340"/>
        <v>0</v>
      </c>
      <c r="AB2432" s="9">
        <v>0</v>
      </c>
      <c r="AC2432" s="9">
        <f t="shared" si="336"/>
        <v>2744</v>
      </c>
      <c r="AD2432" s="9">
        <f t="shared" si="337"/>
        <v>0</v>
      </c>
    </row>
    <row r="2433" spans="1:30" x14ac:dyDescent="0.3">
      <c r="A2433" s="8" t="s">
        <v>30</v>
      </c>
      <c r="B2433" s="8" t="s">
        <v>4838</v>
      </c>
      <c r="C2433" s="8">
        <v>1700</v>
      </c>
      <c r="D2433" s="8">
        <v>170000026</v>
      </c>
      <c r="E2433" s="8">
        <v>0</v>
      </c>
      <c r="F2433" s="8" t="s">
        <v>4871</v>
      </c>
      <c r="G2433" s="8" t="s">
        <v>4872</v>
      </c>
      <c r="H2433" s="8" t="s">
        <v>1863</v>
      </c>
      <c r="I2433" s="8">
        <v>0</v>
      </c>
      <c r="J2433" s="8">
        <v>5</v>
      </c>
      <c r="K2433" s="8">
        <v>0</v>
      </c>
      <c r="L2433" s="8" t="s">
        <v>100</v>
      </c>
      <c r="M2433" s="8" t="s">
        <v>4866</v>
      </c>
      <c r="N2433" s="8" t="s">
        <v>149</v>
      </c>
      <c r="O2433" s="8" t="s">
        <v>38</v>
      </c>
      <c r="P2433" s="9">
        <v>7160</v>
      </c>
      <c r="Q2433" s="9">
        <v>0</v>
      </c>
      <c r="R2433" s="9">
        <v>0</v>
      </c>
      <c r="S2433" s="9">
        <v>-7160</v>
      </c>
      <c r="T2433" s="9">
        <f t="shared" si="335"/>
        <v>0</v>
      </c>
      <c r="U2433" s="9">
        <v>-3491</v>
      </c>
      <c r="V2433" s="9">
        <v>-679</v>
      </c>
      <c r="W2433" s="9">
        <v>0</v>
      </c>
      <c r="X2433" s="9">
        <v>-679</v>
      </c>
      <c r="Y2433" s="9">
        <v>0</v>
      </c>
      <c r="Z2433" s="9">
        <v>4170</v>
      </c>
      <c r="AA2433" s="9">
        <f t="shared" si="340"/>
        <v>0</v>
      </c>
      <c r="AB2433" s="9">
        <v>0</v>
      </c>
      <c r="AC2433" s="9">
        <f t="shared" si="336"/>
        <v>3669</v>
      </c>
      <c r="AD2433" s="9">
        <f t="shared" si="337"/>
        <v>0</v>
      </c>
    </row>
    <row r="2434" spans="1:30" x14ac:dyDescent="0.3">
      <c r="A2434" s="8" t="s">
        <v>30</v>
      </c>
      <c r="B2434" s="8" t="s">
        <v>4838</v>
      </c>
      <c r="C2434" s="8">
        <v>1700</v>
      </c>
      <c r="D2434" s="8">
        <v>170000027</v>
      </c>
      <c r="E2434" s="8">
        <v>0</v>
      </c>
      <c r="F2434" s="8" t="s">
        <v>4873</v>
      </c>
      <c r="G2434" s="8" t="s">
        <v>4874</v>
      </c>
      <c r="H2434" s="8" t="s">
        <v>1863</v>
      </c>
      <c r="I2434" s="8">
        <v>0</v>
      </c>
      <c r="J2434" s="8">
        <v>5</v>
      </c>
      <c r="K2434" s="8">
        <v>0</v>
      </c>
      <c r="L2434" s="8" t="s">
        <v>100</v>
      </c>
      <c r="M2434" s="8" t="s">
        <v>4866</v>
      </c>
      <c r="N2434" s="8" t="s">
        <v>149</v>
      </c>
      <c r="O2434" s="8" t="s">
        <v>38</v>
      </c>
      <c r="P2434" s="9">
        <v>15960</v>
      </c>
      <c r="Q2434" s="9">
        <v>0</v>
      </c>
      <c r="R2434" s="9">
        <v>0</v>
      </c>
      <c r="S2434" s="9">
        <v>-15960</v>
      </c>
      <c r="T2434" s="9">
        <f t="shared" si="335"/>
        <v>0</v>
      </c>
      <c r="U2434" s="9">
        <v>-7782</v>
      </c>
      <c r="V2434" s="9">
        <v>-1513</v>
      </c>
      <c r="W2434" s="9">
        <v>0</v>
      </c>
      <c r="X2434" s="9">
        <v>-1513</v>
      </c>
      <c r="Y2434" s="9">
        <v>0</v>
      </c>
      <c r="Z2434" s="9">
        <v>9295</v>
      </c>
      <c r="AA2434" s="9">
        <f t="shared" si="340"/>
        <v>0</v>
      </c>
      <c r="AB2434" s="9">
        <v>0</v>
      </c>
      <c r="AC2434" s="9">
        <f t="shared" si="336"/>
        <v>8178</v>
      </c>
      <c r="AD2434" s="9">
        <f t="shared" si="337"/>
        <v>0</v>
      </c>
    </row>
    <row r="2435" spans="1:30" x14ac:dyDescent="0.3">
      <c r="A2435" s="8" t="s">
        <v>30</v>
      </c>
      <c r="B2435" s="8" t="s">
        <v>4838</v>
      </c>
      <c r="C2435" s="8">
        <v>1700</v>
      </c>
      <c r="D2435" s="8">
        <v>170000028</v>
      </c>
      <c r="E2435" s="8">
        <v>0</v>
      </c>
      <c r="F2435" s="8" t="s">
        <v>4875</v>
      </c>
      <c r="G2435" s="8" t="s">
        <v>4876</v>
      </c>
      <c r="H2435" s="8" t="s">
        <v>1863</v>
      </c>
      <c r="I2435" s="8">
        <v>0</v>
      </c>
      <c r="J2435" s="8">
        <v>5</v>
      </c>
      <c r="K2435" s="8">
        <v>0</v>
      </c>
      <c r="L2435" s="8" t="s">
        <v>100</v>
      </c>
      <c r="M2435" s="8" t="s">
        <v>4866</v>
      </c>
      <c r="N2435" s="8" t="s">
        <v>149</v>
      </c>
      <c r="O2435" s="8" t="s">
        <v>38</v>
      </c>
      <c r="P2435" s="9">
        <v>5560</v>
      </c>
      <c r="Q2435" s="9">
        <v>0</v>
      </c>
      <c r="R2435" s="9">
        <v>0</v>
      </c>
      <c r="S2435" s="9">
        <v>-5560</v>
      </c>
      <c r="T2435" s="9">
        <f t="shared" si="335"/>
        <v>0</v>
      </c>
      <c r="U2435" s="9">
        <v>-2711</v>
      </c>
      <c r="V2435" s="9">
        <v>-527</v>
      </c>
      <c r="W2435" s="9">
        <v>0</v>
      </c>
      <c r="X2435" s="9">
        <v>-527</v>
      </c>
      <c r="Y2435" s="9">
        <v>0</v>
      </c>
      <c r="Z2435" s="9">
        <v>3238</v>
      </c>
      <c r="AA2435" s="9">
        <f t="shared" si="340"/>
        <v>0</v>
      </c>
      <c r="AB2435" s="9">
        <v>0</v>
      </c>
      <c r="AC2435" s="9">
        <f t="shared" si="336"/>
        <v>2849</v>
      </c>
      <c r="AD2435" s="9">
        <f t="shared" si="337"/>
        <v>0</v>
      </c>
    </row>
    <row r="2436" spans="1:30" x14ac:dyDescent="0.3">
      <c r="A2436" s="8" t="s">
        <v>30</v>
      </c>
      <c r="B2436" s="8" t="s">
        <v>4838</v>
      </c>
      <c r="C2436" s="8">
        <v>1700</v>
      </c>
      <c r="D2436" s="8">
        <v>170000029</v>
      </c>
      <c r="E2436" s="8">
        <v>0</v>
      </c>
      <c r="F2436" s="8" t="s">
        <v>4877</v>
      </c>
      <c r="G2436" s="8" t="s">
        <v>4878</v>
      </c>
      <c r="H2436" s="8" t="s">
        <v>1863</v>
      </c>
      <c r="I2436" s="8">
        <v>0</v>
      </c>
      <c r="J2436" s="8">
        <v>5</v>
      </c>
      <c r="K2436" s="8">
        <v>0</v>
      </c>
      <c r="L2436" s="8" t="s">
        <v>100</v>
      </c>
      <c r="M2436" s="8" t="s">
        <v>4879</v>
      </c>
      <c r="N2436" s="8" t="s">
        <v>149</v>
      </c>
      <c r="O2436" s="8" t="s">
        <v>38</v>
      </c>
      <c r="P2436" s="9">
        <v>16000</v>
      </c>
      <c r="Q2436" s="9">
        <v>0</v>
      </c>
      <c r="R2436" s="9">
        <v>0</v>
      </c>
      <c r="S2436" s="9">
        <v>-16000</v>
      </c>
      <c r="T2436" s="9">
        <f t="shared" si="335"/>
        <v>0</v>
      </c>
      <c r="U2436" s="9">
        <v>-7635</v>
      </c>
      <c r="V2436" s="9">
        <v>-1516</v>
      </c>
      <c r="W2436" s="9">
        <v>0</v>
      </c>
      <c r="X2436" s="9">
        <v>-1516</v>
      </c>
      <c r="Y2436" s="9">
        <v>0</v>
      </c>
      <c r="Z2436" s="9">
        <v>9151</v>
      </c>
      <c r="AA2436" s="9">
        <f t="shared" si="340"/>
        <v>0</v>
      </c>
      <c r="AB2436" s="9">
        <v>0</v>
      </c>
      <c r="AC2436" s="9">
        <f t="shared" si="336"/>
        <v>8365</v>
      </c>
      <c r="AD2436" s="9">
        <f t="shared" si="337"/>
        <v>0</v>
      </c>
    </row>
    <row r="2437" spans="1:30" x14ac:dyDescent="0.3">
      <c r="A2437" s="8" t="s">
        <v>30</v>
      </c>
      <c r="B2437" s="8" t="s">
        <v>4838</v>
      </c>
      <c r="C2437" s="8">
        <v>1700</v>
      </c>
      <c r="D2437" s="8">
        <v>170000030</v>
      </c>
      <c r="E2437" s="8">
        <v>0</v>
      </c>
      <c r="F2437" s="8" t="s">
        <v>4880</v>
      </c>
      <c r="G2437" s="8" t="s">
        <v>4881</v>
      </c>
      <c r="H2437" s="8" t="s">
        <v>1863</v>
      </c>
      <c r="I2437" s="8">
        <v>0</v>
      </c>
      <c r="J2437" s="8">
        <v>5</v>
      </c>
      <c r="K2437" s="8">
        <v>0</v>
      </c>
      <c r="L2437" s="8" t="s">
        <v>100</v>
      </c>
      <c r="M2437" s="8" t="s">
        <v>4879</v>
      </c>
      <c r="N2437" s="8" t="s">
        <v>149</v>
      </c>
      <c r="O2437" s="8" t="s">
        <v>38</v>
      </c>
      <c r="P2437" s="9">
        <v>18360</v>
      </c>
      <c r="Q2437" s="9">
        <v>0</v>
      </c>
      <c r="R2437" s="9">
        <v>0</v>
      </c>
      <c r="S2437" s="9">
        <v>-18360</v>
      </c>
      <c r="T2437" s="9">
        <f t="shared" ref="T2437:T2500" si="341">P2437+Q2437+R2437+S2437</f>
        <v>0</v>
      </c>
      <c r="U2437" s="9">
        <v>-8761</v>
      </c>
      <c r="V2437" s="9">
        <v>-1740</v>
      </c>
      <c r="W2437" s="9">
        <v>0</v>
      </c>
      <c r="X2437" s="9">
        <v>-1740</v>
      </c>
      <c r="Y2437" s="9">
        <v>0</v>
      </c>
      <c r="Z2437" s="9">
        <v>10501</v>
      </c>
      <c r="AA2437" s="9">
        <f t="shared" si="340"/>
        <v>0</v>
      </c>
      <c r="AB2437" s="9">
        <v>0</v>
      </c>
      <c r="AC2437" s="9">
        <f t="shared" ref="AC2437:AC2500" si="342">P2437+U2437</f>
        <v>9599</v>
      </c>
      <c r="AD2437" s="9">
        <f t="shared" ref="AD2437:AD2500" si="343">T2437+AA2437</f>
        <v>0</v>
      </c>
    </row>
    <row r="2438" spans="1:30" x14ac:dyDescent="0.3">
      <c r="A2438" s="8" t="s">
        <v>30</v>
      </c>
      <c r="B2438" s="8" t="s">
        <v>4838</v>
      </c>
      <c r="C2438" s="8">
        <v>1800</v>
      </c>
      <c r="D2438" s="8">
        <v>180000563</v>
      </c>
      <c r="E2438" s="8">
        <v>0</v>
      </c>
      <c r="F2438" s="8" t="s">
        <v>4882</v>
      </c>
      <c r="G2438" s="8" t="s">
        <v>4883</v>
      </c>
      <c r="H2438" s="8" t="s">
        <v>51</v>
      </c>
      <c r="I2438" s="8">
        <v>0</v>
      </c>
      <c r="J2438" s="8">
        <v>5</v>
      </c>
      <c r="K2438" s="8">
        <v>0</v>
      </c>
      <c r="L2438" s="8" t="s">
        <v>35</v>
      </c>
      <c r="M2438" s="8" t="s">
        <v>3672</v>
      </c>
      <c r="N2438" s="8" t="s">
        <v>149</v>
      </c>
      <c r="O2438" s="8" t="s">
        <v>38</v>
      </c>
      <c r="P2438" s="9">
        <v>14350</v>
      </c>
      <c r="Q2438" s="9">
        <v>0</v>
      </c>
      <c r="R2438" s="9">
        <v>-14350</v>
      </c>
      <c r="S2438" s="9">
        <v>0</v>
      </c>
      <c r="T2438" s="9">
        <f t="shared" si="341"/>
        <v>0</v>
      </c>
      <c r="U2438" s="9">
        <v>-7296</v>
      </c>
      <c r="V2438" s="9">
        <v>-1360</v>
      </c>
      <c r="W2438" s="9">
        <v>0</v>
      </c>
      <c r="X2438" s="9">
        <v>-1360</v>
      </c>
      <c r="Y2438" s="9">
        <f>-(U2438+X2438)</f>
        <v>8656</v>
      </c>
      <c r="Z2438" s="9">
        <v>0</v>
      </c>
      <c r="AA2438" s="9">
        <f>U2438+X2438+Y2438+Z2438</f>
        <v>0</v>
      </c>
      <c r="AB2438" s="9">
        <v>0</v>
      </c>
      <c r="AC2438" s="9">
        <f t="shared" si="342"/>
        <v>7054</v>
      </c>
      <c r="AD2438" s="9">
        <f t="shared" si="343"/>
        <v>0</v>
      </c>
    </row>
    <row r="2439" spans="1:30" x14ac:dyDescent="0.3">
      <c r="A2439" s="8" t="s">
        <v>30</v>
      </c>
      <c r="B2439" s="8" t="s">
        <v>4838</v>
      </c>
      <c r="C2439" s="8">
        <v>1800</v>
      </c>
      <c r="D2439" s="8">
        <v>180000576</v>
      </c>
      <c r="E2439" s="8">
        <v>0</v>
      </c>
      <c r="F2439" s="8" t="s">
        <v>4884</v>
      </c>
      <c r="G2439" s="8" t="s">
        <v>4885</v>
      </c>
      <c r="H2439" s="8" t="s">
        <v>51</v>
      </c>
      <c r="I2439" s="8">
        <v>0</v>
      </c>
      <c r="J2439" s="8">
        <v>0</v>
      </c>
      <c r="K2439" s="8">
        <v>1</v>
      </c>
      <c r="L2439" s="8" t="s">
        <v>521</v>
      </c>
      <c r="M2439" s="8" t="s">
        <v>522</v>
      </c>
      <c r="N2439" s="8" t="s">
        <v>149</v>
      </c>
      <c r="O2439" s="8" t="s">
        <v>38</v>
      </c>
      <c r="P2439" s="9">
        <v>69151.25</v>
      </c>
      <c r="Q2439" s="9">
        <v>0</v>
      </c>
      <c r="R2439" s="9">
        <v>0</v>
      </c>
      <c r="S2439" s="9">
        <v>-69151.25</v>
      </c>
      <c r="T2439" s="9">
        <f t="shared" si="341"/>
        <v>0</v>
      </c>
      <c r="U2439" s="9">
        <v>-65693.69</v>
      </c>
      <c r="V2439" s="9">
        <v>0</v>
      </c>
      <c r="W2439" s="9">
        <v>0</v>
      </c>
      <c r="X2439" s="9">
        <v>0</v>
      </c>
      <c r="Y2439" s="9">
        <v>0</v>
      </c>
      <c r="Z2439" s="9">
        <v>65693.69</v>
      </c>
      <c r="AA2439" s="9">
        <f t="shared" ref="AA2439:AA2502" si="344">U2439+X2439+Y2439+Z2439-AB2439</f>
        <v>0</v>
      </c>
      <c r="AB2439" s="9">
        <v>0</v>
      </c>
      <c r="AC2439" s="9">
        <f t="shared" si="342"/>
        <v>3457.5599999999977</v>
      </c>
      <c r="AD2439" s="9">
        <f t="shared" si="343"/>
        <v>0</v>
      </c>
    </row>
    <row r="2440" spans="1:30" x14ac:dyDescent="0.3">
      <c r="A2440" s="8" t="s">
        <v>30</v>
      </c>
      <c r="B2440" s="8" t="s">
        <v>4838</v>
      </c>
      <c r="C2440" s="8">
        <v>1900</v>
      </c>
      <c r="D2440" s="8">
        <v>190000914</v>
      </c>
      <c r="E2440" s="8">
        <v>0</v>
      </c>
      <c r="F2440" s="8" t="s">
        <v>4886</v>
      </c>
      <c r="G2440" s="8" t="s">
        <v>4887</v>
      </c>
      <c r="H2440" s="8" t="s">
        <v>106</v>
      </c>
      <c r="I2440" s="8">
        <v>0</v>
      </c>
      <c r="J2440" s="8">
        <v>3</v>
      </c>
      <c r="K2440" s="8">
        <v>0</v>
      </c>
      <c r="L2440" s="8" t="s">
        <v>35</v>
      </c>
      <c r="M2440" s="8" t="s">
        <v>4888</v>
      </c>
      <c r="N2440" s="8" t="s">
        <v>149</v>
      </c>
      <c r="O2440" s="8" t="s">
        <v>38</v>
      </c>
      <c r="P2440" s="9">
        <v>13898.3</v>
      </c>
      <c r="Q2440" s="9">
        <v>0</v>
      </c>
      <c r="R2440" s="9">
        <v>0</v>
      </c>
      <c r="S2440" s="9">
        <v>-13898.3</v>
      </c>
      <c r="T2440" s="9">
        <f t="shared" si="341"/>
        <v>0</v>
      </c>
      <c r="U2440" s="9">
        <v>-11792</v>
      </c>
      <c r="V2440" s="9">
        <v>-1411.38</v>
      </c>
      <c r="W2440" s="9">
        <v>0</v>
      </c>
      <c r="X2440" s="9">
        <v>-1411.38</v>
      </c>
      <c r="Y2440" s="9">
        <v>0</v>
      </c>
      <c r="Z2440" s="9">
        <v>13203.38</v>
      </c>
      <c r="AA2440" s="9">
        <f t="shared" si="344"/>
        <v>-1.8189894035458565E-12</v>
      </c>
      <c r="AB2440" s="9">
        <v>0</v>
      </c>
      <c r="AC2440" s="9">
        <f t="shared" si="342"/>
        <v>2106.2999999999993</v>
      </c>
      <c r="AD2440" s="9">
        <f t="shared" si="343"/>
        <v>-1.8189894035458565E-12</v>
      </c>
    </row>
    <row r="2441" spans="1:30" x14ac:dyDescent="0.3">
      <c r="A2441" s="8" t="s">
        <v>30</v>
      </c>
      <c r="B2441" s="8" t="s">
        <v>4838</v>
      </c>
      <c r="C2441" s="8">
        <v>1900</v>
      </c>
      <c r="D2441" s="8">
        <v>190000943</v>
      </c>
      <c r="E2441" s="8">
        <v>0</v>
      </c>
      <c r="F2441" s="8" t="s">
        <v>4889</v>
      </c>
      <c r="G2441" s="8" t="s">
        <v>196</v>
      </c>
      <c r="H2441" s="8" t="s">
        <v>106</v>
      </c>
      <c r="I2441" s="8">
        <v>0</v>
      </c>
      <c r="J2441" s="8">
        <v>0</v>
      </c>
      <c r="K2441" s="8">
        <v>1</v>
      </c>
      <c r="L2441" s="8" t="s">
        <v>521</v>
      </c>
      <c r="M2441" s="8" t="s">
        <v>522</v>
      </c>
      <c r="N2441" s="8" t="s">
        <v>149</v>
      </c>
      <c r="O2441" s="8" t="s">
        <v>38</v>
      </c>
      <c r="P2441" s="9">
        <v>16500.75</v>
      </c>
      <c r="Q2441" s="9">
        <v>0</v>
      </c>
      <c r="R2441" s="9">
        <v>0</v>
      </c>
      <c r="S2441" s="9">
        <v>-16500.75</v>
      </c>
      <c r="T2441" s="9">
        <f t="shared" si="341"/>
        <v>0</v>
      </c>
      <c r="U2441" s="9">
        <v>-15675.71</v>
      </c>
      <c r="V2441" s="9">
        <v>0</v>
      </c>
      <c r="W2441" s="9">
        <v>0</v>
      </c>
      <c r="X2441" s="9">
        <v>0</v>
      </c>
      <c r="Y2441" s="9">
        <v>0</v>
      </c>
      <c r="Z2441" s="9">
        <v>15675.71</v>
      </c>
      <c r="AA2441" s="9">
        <f t="shared" si="344"/>
        <v>0</v>
      </c>
      <c r="AB2441" s="9">
        <v>0</v>
      </c>
      <c r="AC2441" s="9">
        <f t="shared" si="342"/>
        <v>825.04000000000087</v>
      </c>
      <c r="AD2441" s="9">
        <f t="shared" si="343"/>
        <v>0</v>
      </c>
    </row>
    <row r="2442" spans="1:30" x14ac:dyDescent="0.3">
      <c r="A2442" s="8" t="s">
        <v>30</v>
      </c>
      <c r="B2442" s="8" t="s">
        <v>4838</v>
      </c>
      <c r="C2442" s="8">
        <v>2000</v>
      </c>
      <c r="D2442" s="8">
        <v>200001760</v>
      </c>
      <c r="E2442" s="8">
        <v>0</v>
      </c>
      <c r="F2442" s="8" t="s">
        <v>4890</v>
      </c>
      <c r="G2442" s="8" t="s">
        <v>4891</v>
      </c>
      <c r="H2442" s="8" t="s">
        <v>235</v>
      </c>
      <c r="I2442" s="8">
        <v>0</v>
      </c>
      <c r="J2442" s="8">
        <v>10</v>
      </c>
      <c r="K2442" s="8">
        <v>0</v>
      </c>
      <c r="L2442" s="8" t="s">
        <v>218</v>
      </c>
      <c r="M2442" s="8" t="s">
        <v>4658</v>
      </c>
      <c r="N2442" s="8" t="s">
        <v>149</v>
      </c>
      <c r="O2442" s="8" t="s">
        <v>38</v>
      </c>
      <c r="P2442" s="9">
        <v>13751.13</v>
      </c>
      <c r="Q2442" s="9">
        <v>0</v>
      </c>
      <c r="R2442" s="9">
        <v>0</v>
      </c>
      <c r="S2442" s="9">
        <v>-13751.13</v>
      </c>
      <c r="T2442" s="9">
        <f t="shared" si="341"/>
        <v>0</v>
      </c>
      <c r="U2442" s="9">
        <v>-3506</v>
      </c>
      <c r="V2442" s="9">
        <v>-651</v>
      </c>
      <c r="W2442" s="9">
        <v>0</v>
      </c>
      <c r="X2442" s="9">
        <v>-651</v>
      </c>
      <c r="Y2442" s="9">
        <v>0</v>
      </c>
      <c r="Z2442" s="9">
        <v>4157</v>
      </c>
      <c r="AA2442" s="9">
        <f t="shared" si="344"/>
        <v>0</v>
      </c>
      <c r="AB2442" s="9">
        <v>0</v>
      </c>
      <c r="AC2442" s="9">
        <f t="shared" si="342"/>
        <v>10245.129999999999</v>
      </c>
      <c r="AD2442" s="9">
        <f t="shared" si="343"/>
        <v>0</v>
      </c>
    </row>
    <row r="2443" spans="1:30" x14ac:dyDescent="0.3">
      <c r="A2443" s="8" t="s">
        <v>30</v>
      </c>
      <c r="B2443" s="8" t="s">
        <v>4838</v>
      </c>
      <c r="C2443" s="8">
        <v>2000</v>
      </c>
      <c r="D2443" s="8">
        <v>200001761</v>
      </c>
      <c r="E2443" s="8">
        <v>0</v>
      </c>
      <c r="F2443" s="8" t="s">
        <v>4892</v>
      </c>
      <c r="G2443" s="8" t="s">
        <v>788</v>
      </c>
      <c r="H2443" s="8" t="s">
        <v>235</v>
      </c>
      <c r="I2443" s="8">
        <v>0</v>
      </c>
      <c r="J2443" s="8">
        <v>10</v>
      </c>
      <c r="K2443" s="8">
        <v>0</v>
      </c>
      <c r="L2443" s="8" t="s">
        <v>218</v>
      </c>
      <c r="M2443" s="8" t="s">
        <v>4658</v>
      </c>
      <c r="N2443" s="8" t="s">
        <v>149</v>
      </c>
      <c r="O2443" s="8" t="s">
        <v>38</v>
      </c>
      <c r="P2443" s="9">
        <v>11100</v>
      </c>
      <c r="Q2443" s="9">
        <v>0</v>
      </c>
      <c r="R2443" s="9">
        <v>0</v>
      </c>
      <c r="S2443" s="9">
        <v>-11100</v>
      </c>
      <c r="T2443" s="9">
        <f t="shared" si="341"/>
        <v>0</v>
      </c>
      <c r="U2443" s="9">
        <v>-2830</v>
      </c>
      <c r="V2443" s="9">
        <v>-526</v>
      </c>
      <c r="W2443" s="9">
        <v>0</v>
      </c>
      <c r="X2443" s="9">
        <v>-526</v>
      </c>
      <c r="Y2443" s="9">
        <v>0</v>
      </c>
      <c r="Z2443" s="9">
        <v>3356</v>
      </c>
      <c r="AA2443" s="9">
        <f t="shared" si="344"/>
        <v>0</v>
      </c>
      <c r="AB2443" s="9">
        <v>0</v>
      </c>
      <c r="AC2443" s="9">
        <f t="shared" si="342"/>
        <v>8270</v>
      </c>
      <c r="AD2443" s="9">
        <f t="shared" si="343"/>
        <v>0</v>
      </c>
    </row>
    <row r="2444" spans="1:30" x14ac:dyDescent="0.3">
      <c r="A2444" s="8" t="s">
        <v>30</v>
      </c>
      <c r="B2444" s="8" t="s">
        <v>4838</v>
      </c>
      <c r="C2444" s="8">
        <v>2000</v>
      </c>
      <c r="D2444" s="8">
        <v>200001765</v>
      </c>
      <c r="E2444" s="8">
        <v>0</v>
      </c>
      <c r="F2444" s="8" t="s">
        <v>4893</v>
      </c>
      <c r="G2444" s="8" t="s">
        <v>4894</v>
      </c>
      <c r="H2444" s="8" t="s">
        <v>235</v>
      </c>
      <c r="I2444" s="8">
        <v>0</v>
      </c>
      <c r="J2444" s="8">
        <v>10</v>
      </c>
      <c r="K2444" s="8">
        <v>0</v>
      </c>
      <c r="L2444" s="8" t="s">
        <v>100</v>
      </c>
      <c r="M2444" s="8" t="s">
        <v>4895</v>
      </c>
      <c r="N2444" s="8" t="s">
        <v>149</v>
      </c>
      <c r="O2444" s="8" t="s">
        <v>38</v>
      </c>
      <c r="P2444" s="9">
        <v>27500</v>
      </c>
      <c r="Q2444" s="9">
        <v>0</v>
      </c>
      <c r="R2444" s="9">
        <v>0</v>
      </c>
      <c r="S2444" s="9">
        <v>-27500</v>
      </c>
      <c r="T2444" s="9">
        <f t="shared" si="341"/>
        <v>0</v>
      </c>
      <c r="U2444" s="9">
        <v>-6568</v>
      </c>
      <c r="V2444" s="9">
        <v>-1303</v>
      </c>
      <c r="W2444" s="9">
        <v>0</v>
      </c>
      <c r="X2444" s="9">
        <v>-1303</v>
      </c>
      <c r="Y2444" s="9">
        <v>0</v>
      </c>
      <c r="Z2444" s="9">
        <v>7871</v>
      </c>
      <c r="AA2444" s="9">
        <f t="shared" si="344"/>
        <v>0</v>
      </c>
      <c r="AB2444" s="9">
        <v>0</v>
      </c>
      <c r="AC2444" s="9">
        <f t="shared" si="342"/>
        <v>20932</v>
      </c>
      <c r="AD2444" s="9">
        <f t="shared" si="343"/>
        <v>0</v>
      </c>
    </row>
    <row r="2445" spans="1:30" x14ac:dyDescent="0.3">
      <c r="A2445" s="8" t="s">
        <v>30</v>
      </c>
      <c r="B2445" s="8" t="s">
        <v>4838</v>
      </c>
      <c r="C2445" s="8">
        <v>2000</v>
      </c>
      <c r="D2445" s="8">
        <v>200001766</v>
      </c>
      <c r="E2445" s="8">
        <v>0</v>
      </c>
      <c r="F2445" s="8" t="s">
        <v>4896</v>
      </c>
      <c r="G2445" s="8" t="s">
        <v>4894</v>
      </c>
      <c r="H2445" s="8" t="s">
        <v>235</v>
      </c>
      <c r="I2445" s="8">
        <v>0</v>
      </c>
      <c r="J2445" s="8">
        <v>10</v>
      </c>
      <c r="K2445" s="8">
        <v>0</v>
      </c>
      <c r="L2445" s="8" t="s">
        <v>100</v>
      </c>
      <c r="M2445" s="8" t="s">
        <v>4895</v>
      </c>
      <c r="N2445" s="8" t="s">
        <v>149</v>
      </c>
      <c r="O2445" s="8" t="s">
        <v>38</v>
      </c>
      <c r="P2445" s="9">
        <v>27500</v>
      </c>
      <c r="Q2445" s="9">
        <v>0</v>
      </c>
      <c r="R2445" s="9">
        <v>0</v>
      </c>
      <c r="S2445" s="9">
        <v>-27500</v>
      </c>
      <c r="T2445" s="9">
        <f t="shared" si="341"/>
        <v>0</v>
      </c>
      <c r="U2445" s="9">
        <v>-6568</v>
      </c>
      <c r="V2445" s="9">
        <v>-1303</v>
      </c>
      <c r="W2445" s="9">
        <v>0</v>
      </c>
      <c r="X2445" s="9">
        <v>-1303</v>
      </c>
      <c r="Y2445" s="9">
        <v>0</v>
      </c>
      <c r="Z2445" s="9">
        <v>7871</v>
      </c>
      <c r="AA2445" s="9">
        <f t="shared" si="344"/>
        <v>0</v>
      </c>
      <c r="AB2445" s="9">
        <v>0</v>
      </c>
      <c r="AC2445" s="9">
        <f t="shared" si="342"/>
        <v>20932</v>
      </c>
      <c r="AD2445" s="9">
        <f t="shared" si="343"/>
        <v>0</v>
      </c>
    </row>
    <row r="2446" spans="1:30" x14ac:dyDescent="0.3">
      <c r="A2446" s="8" t="s">
        <v>30</v>
      </c>
      <c r="B2446" s="8" t="s">
        <v>4838</v>
      </c>
      <c r="C2446" s="8">
        <v>2100</v>
      </c>
      <c r="D2446" s="8">
        <v>210000738</v>
      </c>
      <c r="E2446" s="8">
        <v>0</v>
      </c>
      <c r="F2446" s="8" t="s">
        <v>4897</v>
      </c>
      <c r="G2446" s="8" t="s">
        <v>4898</v>
      </c>
      <c r="H2446" s="8" t="s">
        <v>309</v>
      </c>
      <c r="I2446" s="8">
        <v>0</v>
      </c>
      <c r="J2446" s="8">
        <v>3</v>
      </c>
      <c r="K2446" s="8">
        <v>0</v>
      </c>
      <c r="L2446" s="8" t="s">
        <v>218</v>
      </c>
      <c r="M2446" s="8" t="s">
        <v>2701</v>
      </c>
      <c r="N2446" s="8" t="s">
        <v>149</v>
      </c>
      <c r="O2446" s="8" t="s">
        <v>38</v>
      </c>
      <c r="P2446" s="9">
        <v>66332.37</v>
      </c>
      <c r="Q2446" s="9">
        <v>0</v>
      </c>
      <c r="R2446" s="9">
        <v>0</v>
      </c>
      <c r="S2446" s="9">
        <v>-66332.37</v>
      </c>
      <c r="T2446" s="9">
        <f t="shared" si="341"/>
        <v>0</v>
      </c>
      <c r="U2446" s="9">
        <v>-63015.75</v>
      </c>
      <c r="V2446" s="9">
        <v>0</v>
      </c>
      <c r="W2446" s="9">
        <v>0</v>
      </c>
      <c r="X2446" s="9">
        <v>0</v>
      </c>
      <c r="Y2446" s="9">
        <v>0</v>
      </c>
      <c r="Z2446" s="9">
        <v>63015.75</v>
      </c>
      <c r="AA2446" s="9">
        <f t="shared" si="344"/>
        <v>0</v>
      </c>
      <c r="AB2446" s="9">
        <v>0</v>
      </c>
      <c r="AC2446" s="9">
        <f t="shared" si="342"/>
        <v>3316.6199999999953</v>
      </c>
      <c r="AD2446" s="9">
        <f t="shared" si="343"/>
        <v>0</v>
      </c>
    </row>
    <row r="2447" spans="1:30" x14ac:dyDescent="0.3">
      <c r="A2447" s="13" t="s">
        <v>30</v>
      </c>
      <c r="B2447" s="13" t="s">
        <v>4899</v>
      </c>
      <c r="C2447" s="8">
        <v>1200</v>
      </c>
      <c r="D2447" s="8">
        <v>120000459</v>
      </c>
      <c r="E2447" s="8">
        <v>0</v>
      </c>
      <c r="F2447" s="8" t="s">
        <v>4900</v>
      </c>
      <c r="G2447" s="8" t="s">
        <v>4901</v>
      </c>
      <c r="H2447" s="8" t="s">
        <v>517</v>
      </c>
      <c r="I2447" s="8">
        <v>1</v>
      </c>
      <c r="J2447" s="8">
        <v>8</v>
      </c>
      <c r="K2447" s="8">
        <v>0</v>
      </c>
      <c r="L2447" s="8" t="s">
        <v>743</v>
      </c>
      <c r="M2447" s="8" t="s">
        <v>562</v>
      </c>
      <c r="N2447" s="8"/>
      <c r="O2447" s="8" t="s">
        <v>38</v>
      </c>
      <c r="P2447" s="9">
        <v>4987426</v>
      </c>
      <c r="Q2447" s="9">
        <v>0</v>
      </c>
      <c r="R2447" s="9">
        <f t="shared" ref="R2447:R2471" si="345">-P2447</f>
        <v>-4987426</v>
      </c>
      <c r="S2447" s="9">
        <v>0</v>
      </c>
      <c r="T2447" s="9">
        <f t="shared" si="341"/>
        <v>0</v>
      </c>
      <c r="U2447" s="9">
        <v>-687992</v>
      </c>
      <c r="V2447" s="9">
        <v>-446221</v>
      </c>
      <c r="W2447" s="9">
        <v>0</v>
      </c>
      <c r="X2447" s="9">
        <v>-446221</v>
      </c>
      <c r="Y2447" s="9">
        <f t="shared" ref="Y2447:Y2471" si="346">-(U2447+X2447+Z2447)</f>
        <v>1134213</v>
      </c>
      <c r="Z2447" s="9">
        <v>0</v>
      </c>
      <c r="AA2447" s="9">
        <f t="shared" ref="AA2447:AA2471" si="347">U2447+X2447+Y2447+Z2447</f>
        <v>0</v>
      </c>
      <c r="AB2447" s="9">
        <v>3853213</v>
      </c>
      <c r="AC2447" s="9">
        <f t="shared" si="342"/>
        <v>4299434</v>
      </c>
      <c r="AD2447" s="9">
        <f t="shared" si="343"/>
        <v>0</v>
      </c>
    </row>
    <row r="2448" spans="1:30" x14ac:dyDescent="0.3">
      <c r="A2448" s="13" t="s">
        <v>30</v>
      </c>
      <c r="B2448" s="13" t="s">
        <v>4899</v>
      </c>
      <c r="C2448" s="8">
        <v>1200</v>
      </c>
      <c r="D2448" s="8">
        <v>120000460</v>
      </c>
      <c r="E2448" s="8">
        <v>0</v>
      </c>
      <c r="F2448" s="8" t="s">
        <v>4902</v>
      </c>
      <c r="G2448" s="8" t="s">
        <v>4903</v>
      </c>
      <c r="H2448" s="8" t="s">
        <v>517</v>
      </c>
      <c r="I2448" s="8">
        <v>1</v>
      </c>
      <c r="J2448" s="8">
        <v>8</v>
      </c>
      <c r="K2448" s="8">
        <v>0</v>
      </c>
      <c r="L2448" s="8" t="s">
        <v>743</v>
      </c>
      <c r="M2448" s="8" t="s">
        <v>562</v>
      </c>
      <c r="N2448" s="8"/>
      <c r="O2448" s="8" t="s">
        <v>38</v>
      </c>
      <c r="P2448" s="9">
        <v>444815</v>
      </c>
      <c r="Q2448" s="9">
        <v>0</v>
      </c>
      <c r="R2448" s="9">
        <f t="shared" si="345"/>
        <v>-444815</v>
      </c>
      <c r="S2448" s="9">
        <v>0</v>
      </c>
      <c r="T2448" s="9">
        <f t="shared" si="341"/>
        <v>0</v>
      </c>
      <c r="U2448" s="9">
        <v>-61360</v>
      </c>
      <c r="V2448" s="9">
        <v>-39797</v>
      </c>
      <c r="W2448" s="9">
        <v>0</v>
      </c>
      <c r="X2448" s="9">
        <v>-39797</v>
      </c>
      <c r="Y2448" s="9">
        <f t="shared" si="346"/>
        <v>101157</v>
      </c>
      <c r="Z2448" s="9">
        <v>0</v>
      </c>
      <c r="AA2448" s="9">
        <f t="shared" si="347"/>
        <v>0</v>
      </c>
      <c r="AB2448" s="9">
        <v>343658</v>
      </c>
      <c r="AC2448" s="9">
        <f t="shared" si="342"/>
        <v>383455</v>
      </c>
      <c r="AD2448" s="9">
        <f t="shared" si="343"/>
        <v>0</v>
      </c>
    </row>
    <row r="2449" spans="1:30" x14ac:dyDescent="0.3">
      <c r="A2449" s="13" t="s">
        <v>30</v>
      </c>
      <c r="B2449" s="13" t="s">
        <v>4899</v>
      </c>
      <c r="C2449" s="8">
        <v>1200</v>
      </c>
      <c r="D2449" s="8">
        <v>120000461</v>
      </c>
      <c r="E2449" s="8">
        <v>0</v>
      </c>
      <c r="F2449" s="8" t="s">
        <v>4904</v>
      </c>
      <c r="G2449" s="8" t="s">
        <v>4905</v>
      </c>
      <c r="H2449" s="8" t="s">
        <v>517</v>
      </c>
      <c r="I2449" s="8">
        <v>1</v>
      </c>
      <c r="J2449" s="8">
        <v>8</v>
      </c>
      <c r="K2449" s="8">
        <v>0</v>
      </c>
      <c r="L2449" s="8" t="s">
        <v>743</v>
      </c>
      <c r="M2449" s="8" t="s">
        <v>562</v>
      </c>
      <c r="N2449" s="8"/>
      <c r="O2449" s="8" t="s">
        <v>38</v>
      </c>
      <c r="P2449" s="9">
        <v>4167754</v>
      </c>
      <c r="Q2449" s="9">
        <v>0</v>
      </c>
      <c r="R2449" s="9">
        <f t="shared" si="345"/>
        <v>-4167754</v>
      </c>
      <c r="S2449" s="9">
        <v>0</v>
      </c>
      <c r="T2449" s="9">
        <f t="shared" si="341"/>
        <v>0</v>
      </c>
      <c r="U2449" s="9">
        <v>-564615</v>
      </c>
      <c r="V2449" s="9">
        <v>-374021</v>
      </c>
      <c r="W2449" s="9">
        <v>0</v>
      </c>
      <c r="X2449" s="9">
        <v>-374021</v>
      </c>
      <c r="Y2449" s="9">
        <f t="shared" si="346"/>
        <v>938636</v>
      </c>
      <c r="Z2449" s="9">
        <v>0</v>
      </c>
      <c r="AA2449" s="9">
        <f t="shared" si="347"/>
        <v>0</v>
      </c>
      <c r="AB2449" s="9">
        <v>3229118</v>
      </c>
      <c r="AC2449" s="9">
        <f t="shared" si="342"/>
        <v>3603139</v>
      </c>
      <c r="AD2449" s="9">
        <f t="shared" si="343"/>
        <v>0</v>
      </c>
    </row>
    <row r="2450" spans="1:30" x14ac:dyDescent="0.3">
      <c r="A2450" s="13" t="s">
        <v>30</v>
      </c>
      <c r="B2450" s="13" t="s">
        <v>4899</v>
      </c>
      <c r="C2450" s="8">
        <v>1200</v>
      </c>
      <c r="D2450" s="8">
        <v>120000462</v>
      </c>
      <c r="E2450" s="8">
        <v>0</v>
      </c>
      <c r="F2450" s="8" t="s">
        <v>4906</v>
      </c>
      <c r="G2450" s="8" t="s">
        <v>4907</v>
      </c>
      <c r="H2450" s="8" t="s">
        <v>517</v>
      </c>
      <c r="I2450" s="8">
        <v>1</v>
      </c>
      <c r="J2450" s="8">
        <v>8</v>
      </c>
      <c r="K2450" s="8">
        <v>0</v>
      </c>
      <c r="L2450" s="8" t="s">
        <v>743</v>
      </c>
      <c r="M2450" s="8" t="s">
        <v>562</v>
      </c>
      <c r="N2450" s="8"/>
      <c r="O2450" s="8" t="s">
        <v>38</v>
      </c>
      <c r="P2450" s="9">
        <v>903164.99</v>
      </c>
      <c r="Q2450" s="9">
        <v>0</v>
      </c>
      <c r="R2450" s="9">
        <f t="shared" si="345"/>
        <v>-903164.99</v>
      </c>
      <c r="S2450" s="9">
        <v>0</v>
      </c>
      <c r="T2450" s="9">
        <f t="shared" si="341"/>
        <v>0</v>
      </c>
      <c r="U2450" s="9">
        <v>-124587</v>
      </c>
      <c r="V2450" s="9">
        <v>-80805</v>
      </c>
      <c r="W2450" s="9">
        <v>0</v>
      </c>
      <c r="X2450" s="9">
        <v>-80805</v>
      </c>
      <c r="Y2450" s="9">
        <f t="shared" si="346"/>
        <v>205392</v>
      </c>
      <c r="Z2450" s="9">
        <v>0</v>
      </c>
      <c r="AA2450" s="9">
        <f t="shared" si="347"/>
        <v>0</v>
      </c>
      <c r="AB2450" s="9">
        <v>697772.99</v>
      </c>
      <c r="AC2450" s="9">
        <f t="shared" si="342"/>
        <v>778577.99</v>
      </c>
      <c r="AD2450" s="9">
        <f t="shared" si="343"/>
        <v>0</v>
      </c>
    </row>
    <row r="2451" spans="1:30" x14ac:dyDescent="0.3">
      <c r="A2451" s="13" t="s">
        <v>30</v>
      </c>
      <c r="B2451" s="13" t="s">
        <v>4899</v>
      </c>
      <c r="C2451" s="8">
        <v>1200</v>
      </c>
      <c r="D2451" s="8">
        <v>120000463</v>
      </c>
      <c r="E2451" s="8">
        <v>0</v>
      </c>
      <c r="F2451" s="8" t="s">
        <v>4908</v>
      </c>
      <c r="G2451" s="8" t="s">
        <v>4909</v>
      </c>
      <c r="H2451" s="8" t="s">
        <v>517</v>
      </c>
      <c r="I2451" s="8">
        <v>1</v>
      </c>
      <c r="J2451" s="8">
        <v>8</v>
      </c>
      <c r="K2451" s="8">
        <v>0</v>
      </c>
      <c r="L2451" s="8" t="s">
        <v>743</v>
      </c>
      <c r="M2451" s="8" t="s">
        <v>562</v>
      </c>
      <c r="N2451" s="8"/>
      <c r="O2451" s="8" t="s">
        <v>38</v>
      </c>
      <c r="P2451" s="9">
        <v>360674.18</v>
      </c>
      <c r="Q2451" s="9">
        <v>0</v>
      </c>
      <c r="R2451" s="9">
        <f t="shared" si="345"/>
        <v>-360674.18</v>
      </c>
      <c r="S2451" s="9">
        <v>0</v>
      </c>
      <c r="T2451" s="9">
        <f t="shared" si="341"/>
        <v>0</v>
      </c>
      <c r="U2451" s="9">
        <v>-49753</v>
      </c>
      <c r="V2451" s="9">
        <v>-32269</v>
      </c>
      <c r="W2451" s="9">
        <v>0</v>
      </c>
      <c r="X2451" s="9">
        <v>-32269</v>
      </c>
      <c r="Y2451" s="9">
        <f t="shared" si="346"/>
        <v>82022</v>
      </c>
      <c r="Z2451" s="9">
        <v>0</v>
      </c>
      <c r="AA2451" s="9">
        <f t="shared" si="347"/>
        <v>0</v>
      </c>
      <c r="AB2451" s="9">
        <v>278652.18</v>
      </c>
      <c r="AC2451" s="9">
        <f t="shared" si="342"/>
        <v>310921.18</v>
      </c>
      <c r="AD2451" s="9">
        <f t="shared" si="343"/>
        <v>0</v>
      </c>
    </row>
    <row r="2452" spans="1:30" x14ac:dyDescent="0.3">
      <c r="A2452" s="13" t="s">
        <v>30</v>
      </c>
      <c r="B2452" s="13" t="s">
        <v>4899</v>
      </c>
      <c r="C2452" s="8">
        <v>1200</v>
      </c>
      <c r="D2452" s="8">
        <v>120000464</v>
      </c>
      <c r="E2452" s="8">
        <v>0</v>
      </c>
      <c r="F2452" s="8" t="s">
        <v>4910</v>
      </c>
      <c r="G2452" s="8" t="s">
        <v>4911</v>
      </c>
      <c r="H2452" s="8" t="s">
        <v>517</v>
      </c>
      <c r="I2452" s="8">
        <v>1</v>
      </c>
      <c r="J2452" s="8">
        <v>8</v>
      </c>
      <c r="K2452" s="8">
        <v>0</v>
      </c>
      <c r="L2452" s="8" t="s">
        <v>743</v>
      </c>
      <c r="M2452" s="8" t="s">
        <v>562</v>
      </c>
      <c r="N2452" s="8"/>
      <c r="O2452" s="8" t="s">
        <v>38</v>
      </c>
      <c r="P2452" s="9">
        <v>621793.42000000004</v>
      </c>
      <c r="Q2452" s="9">
        <v>0</v>
      </c>
      <c r="R2452" s="9">
        <f t="shared" si="345"/>
        <v>-621793.42000000004</v>
      </c>
      <c r="S2452" s="9">
        <v>0</v>
      </c>
      <c r="T2452" s="9">
        <f t="shared" si="341"/>
        <v>0</v>
      </c>
      <c r="U2452" s="9">
        <v>-85773</v>
      </c>
      <c r="V2452" s="9">
        <v>-55631</v>
      </c>
      <c r="W2452" s="9">
        <v>0</v>
      </c>
      <c r="X2452" s="9">
        <v>-55631</v>
      </c>
      <c r="Y2452" s="9">
        <f t="shared" si="346"/>
        <v>141404</v>
      </c>
      <c r="Z2452" s="9">
        <v>0</v>
      </c>
      <c r="AA2452" s="9">
        <f t="shared" si="347"/>
        <v>0</v>
      </c>
      <c r="AB2452" s="9">
        <v>480389.42000000004</v>
      </c>
      <c r="AC2452" s="9">
        <f t="shared" si="342"/>
        <v>536020.42000000004</v>
      </c>
      <c r="AD2452" s="9">
        <f t="shared" si="343"/>
        <v>0</v>
      </c>
    </row>
    <row r="2453" spans="1:30" x14ac:dyDescent="0.3">
      <c r="A2453" s="13" t="s">
        <v>30</v>
      </c>
      <c r="B2453" s="13" t="s">
        <v>4899</v>
      </c>
      <c r="C2453" s="8">
        <v>1200</v>
      </c>
      <c r="D2453" s="8">
        <v>120000465</v>
      </c>
      <c r="E2453" s="8">
        <v>0</v>
      </c>
      <c r="F2453" s="8" t="s">
        <v>4912</v>
      </c>
      <c r="G2453" s="8" t="s">
        <v>4913</v>
      </c>
      <c r="H2453" s="8" t="s">
        <v>517</v>
      </c>
      <c r="I2453" s="8">
        <v>7218</v>
      </c>
      <c r="J2453" s="8">
        <v>8</v>
      </c>
      <c r="K2453" s="8">
        <v>0</v>
      </c>
      <c r="L2453" s="8" t="s">
        <v>743</v>
      </c>
      <c r="M2453" s="8" t="s">
        <v>562</v>
      </c>
      <c r="N2453" s="8"/>
      <c r="O2453" s="8" t="s">
        <v>38</v>
      </c>
      <c r="P2453" s="9">
        <v>402782.05</v>
      </c>
      <c r="Q2453" s="9">
        <v>0</v>
      </c>
      <c r="R2453" s="9">
        <f t="shared" si="345"/>
        <v>-402782.05</v>
      </c>
      <c r="S2453" s="9">
        <v>0</v>
      </c>
      <c r="T2453" s="9">
        <f t="shared" si="341"/>
        <v>0</v>
      </c>
      <c r="U2453" s="9">
        <v>-55561</v>
      </c>
      <c r="V2453" s="9">
        <v>-36037</v>
      </c>
      <c r="W2453" s="9">
        <v>0</v>
      </c>
      <c r="X2453" s="9">
        <v>-36037</v>
      </c>
      <c r="Y2453" s="9">
        <f t="shared" si="346"/>
        <v>91598</v>
      </c>
      <c r="Z2453" s="9">
        <v>0</v>
      </c>
      <c r="AA2453" s="9">
        <f t="shared" si="347"/>
        <v>0</v>
      </c>
      <c r="AB2453" s="9">
        <v>311184.05</v>
      </c>
      <c r="AC2453" s="9">
        <f t="shared" si="342"/>
        <v>347221.05</v>
      </c>
      <c r="AD2453" s="9">
        <f t="shared" si="343"/>
        <v>0</v>
      </c>
    </row>
    <row r="2454" spans="1:30" x14ac:dyDescent="0.3">
      <c r="A2454" s="13" t="s">
        <v>30</v>
      </c>
      <c r="B2454" s="13" t="s">
        <v>4899</v>
      </c>
      <c r="C2454" s="8">
        <v>1200</v>
      </c>
      <c r="D2454" s="8">
        <v>120000466</v>
      </c>
      <c r="E2454" s="8">
        <v>0</v>
      </c>
      <c r="F2454" s="8" t="s">
        <v>4914</v>
      </c>
      <c r="G2454" s="8" t="s">
        <v>4915</v>
      </c>
      <c r="H2454" s="8" t="s">
        <v>517</v>
      </c>
      <c r="I2454" s="8">
        <v>1</v>
      </c>
      <c r="J2454" s="8">
        <v>8</v>
      </c>
      <c r="K2454" s="8">
        <v>0</v>
      </c>
      <c r="L2454" s="8" t="s">
        <v>743</v>
      </c>
      <c r="M2454" s="8" t="s">
        <v>562</v>
      </c>
      <c r="N2454" s="8"/>
      <c r="O2454" s="8" t="s">
        <v>38</v>
      </c>
      <c r="P2454" s="9">
        <v>30226</v>
      </c>
      <c r="Q2454" s="9">
        <v>0</v>
      </c>
      <c r="R2454" s="9">
        <f t="shared" si="345"/>
        <v>-30226</v>
      </c>
      <c r="S2454" s="9">
        <v>0</v>
      </c>
      <c r="T2454" s="9">
        <f t="shared" si="341"/>
        <v>0</v>
      </c>
      <c r="U2454" s="9">
        <v>-4169</v>
      </c>
      <c r="V2454" s="9">
        <v>-2704</v>
      </c>
      <c r="W2454" s="9">
        <v>0</v>
      </c>
      <c r="X2454" s="9">
        <v>-2704</v>
      </c>
      <c r="Y2454" s="9">
        <f t="shared" si="346"/>
        <v>6873</v>
      </c>
      <c r="Z2454" s="9">
        <v>0</v>
      </c>
      <c r="AA2454" s="9">
        <f t="shared" si="347"/>
        <v>0</v>
      </c>
      <c r="AB2454" s="9">
        <v>23353</v>
      </c>
      <c r="AC2454" s="9">
        <f t="shared" si="342"/>
        <v>26057</v>
      </c>
      <c r="AD2454" s="9">
        <f t="shared" si="343"/>
        <v>0</v>
      </c>
    </row>
    <row r="2455" spans="1:30" x14ac:dyDescent="0.3">
      <c r="A2455" s="13" t="s">
        <v>30</v>
      </c>
      <c r="B2455" s="13" t="s">
        <v>4899</v>
      </c>
      <c r="C2455" s="8">
        <v>1200</v>
      </c>
      <c r="D2455" s="8">
        <v>120000467</v>
      </c>
      <c r="E2455" s="8">
        <v>0</v>
      </c>
      <c r="F2455" s="8" t="s">
        <v>4916</v>
      </c>
      <c r="G2455" s="8" t="s">
        <v>4917</v>
      </c>
      <c r="H2455" s="8" t="s">
        <v>517</v>
      </c>
      <c r="I2455" s="8">
        <v>3658</v>
      </c>
      <c r="J2455" s="8">
        <v>8</v>
      </c>
      <c r="K2455" s="8">
        <v>0</v>
      </c>
      <c r="L2455" s="8" t="s">
        <v>743</v>
      </c>
      <c r="M2455" s="8" t="s">
        <v>562</v>
      </c>
      <c r="N2455" s="8"/>
      <c r="O2455" s="8" t="s">
        <v>38</v>
      </c>
      <c r="P2455" s="9">
        <v>105383</v>
      </c>
      <c r="Q2455" s="9">
        <v>0</v>
      </c>
      <c r="R2455" s="9">
        <f t="shared" si="345"/>
        <v>-105383</v>
      </c>
      <c r="S2455" s="9">
        <v>0</v>
      </c>
      <c r="T2455" s="9">
        <f t="shared" si="341"/>
        <v>0</v>
      </c>
      <c r="U2455" s="9">
        <v>-14537</v>
      </c>
      <c r="V2455" s="9">
        <v>-9429</v>
      </c>
      <c r="W2455" s="9">
        <v>0</v>
      </c>
      <c r="X2455" s="9">
        <v>-9429</v>
      </c>
      <c r="Y2455" s="9">
        <f t="shared" si="346"/>
        <v>23966</v>
      </c>
      <c r="Z2455" s="9">
        <v>0</v>
      </c>
      <c r="AA2455" s="9">
        <f t="shared" si="347"/>
        <v>0</v>
      </c>
      <c r="AB2455" s="9">
        <v>81417</v>
      </c>
      <c r="AC2455" s="9">
        <f t="shared" si="342"/>
        <v>90846</v>
      </c>
      <c r="AD2455" s="9">
        <f t="shared" si="343"/>
        <v>0</v>
      </c>
    </row>
    <row r="2456" spans="1:30" x14ac:dyDescent="0.3">
      <c r="A2456" s="13" t="s">
        <v>30</v>
      </c>
      <c r="B2456" s="13" t="s">
        <v>4899</v>
      </c>
      <c r="C2456" s="8">
        <v>1200</v>
      </c>
      <c r="D2456" s="8">
        <v>120000468</v>
      </c>
      <c r="E2456" s="8">
        <v>0</v>
      </c>
      <c r="F2456" s="8" t="s">
        <v>4918</v>
      </c>
      <c r="G2456" s="8" t="s">
        <v>4919</v>
      </c>
      <c r="H2456" s="8" t="s">
        <v>517</v>
      </c>
      <c r="I2456" s="8">
        <v>4533</v>
      </c>
      <c r="J2456" s="8">
        <v>8</v>
      </c>
      <c r="K2456" s="8">
        <v>0</v>
      </c>
      <c r="L2456" s="8" t="s">
        <v>743</v>
      </c>
      <c r="M2456" s="8" t="s">
        <v>562</v>
      </c>
      <c r="N2456" s="8"/>
      <c r="O2456" s="8" t="s">
        <v>38</v>
      </c>
      <c r="P2456" s="9">
        <v>79053</v>
      </c>
      <c r="Q2456" s="9">
        <v>0</v>
      </c>
      <c r="R2456" s="9">
        <f t="shared" si="345"/>
        <v>-79053</v>
      </c>
      <c r="S2456" s="9">
        <v>0</v>
      </c>
      <c r="T2456" s="9">
        <f t="shared" si="341"/>
        <v>0</v>
      </c>
      <c r="U2456" s="9">
        <v>-10905</v>
      </c>
      <c r="V2456" s="9">
        <v>-7073</v>
      </c>
      <c r="W2456" s="9">
        <v>0</v>
      </c>
      <c r="X2456" s="9">
        <v>-7073</v>
      </c>
      <c r="Y2456" s="9">
        <f t="shared" si="346"/>
        <v>17978</v>
      </c>
      <c r="Z2456" s="9">
        <v>0</v>
      </c>
      <c r="AA2456" s="9">
        <f t="shared" si="347"/>
        <v>0</v>
      </c>
      <c r="AB2456" s="9">
        <v>61075</v>
      </c>
      <c r="AC2456" s="9">
        <f t="shared" si="342"/>
        <v>68148</v>
      </c>
      <c r="AD2456" s="9">
        <f t="shared" si="343"/>
        <v>0</v>
      </c>
    </row>
    <row r="2457" spans="1:30" x14ac:dyDescent="0.3">
      <c r="A2457" s="13" t="s">
        <v>30</v>
      </c>
      <c r="B2457" s="13" t="s">
        <v>4899</v>
      </c>
      <c r="C2457" s="8">
        <v>1200</v>
      </c>
      <c r="D2457" s="8">
        <v>120000469</v>
      </c>
      <c r="E2457" s="8">
        <v>0</v>
      </c>
      <c r="F2457" s="8" t="s">
        <v>4920</v>
      </c>
      <c r="G2457" s="8" t="s">
        <v>4921</v>
      </c>
      <c r="H2457" s="8" t="s">
        <v>517</v>
      </c>
      <c r="I2457" s="8">
        <v>1050</v>
      </c>
      <c r="J2457" s="8">
        <v>8</v>
      </c>
      <c r="K2457" s="8">
        <v>0</v>
      </c>
      <c r="L2457" s="8" t="s">
        <v>743</v>
      </c>
      <c r="M2457" s="8" t="s">
        <v>562</v>
      </c>
      <c r="N2457" s="8"/>
      <c r="O2457" s="8" t="s">
        <v>38</v>
      </c>
      <c r="P2457" s="9">
        <v>24414</v>
      </c>
      <c r="Q2457" s="9">
        <v>0</v>
      </c>
      <c r="R2457" s="9">
        <f t="shared" si="345"/>
        <v>-24414</v>
      </c>
      <c r="S2457" s="9">
        <v>0</v>
      </c>
      <c r="T2457" s="9">
        <f t="shared" si="341"/>
        <v>0</v>
      </c>
      <c r="U2457" s="9">
        <v>-3368</v>
      </c>
      <c r="V2457" s="9">
        <v>-2184</v>
      </c>
      <c r="W2457" s="9">
        <v>0</v>
      </c>
      <c r="X2457" s="9">
        <v>-2184</v>
      </c>
      <c r="Y2457" s="9">
        <f t="shared" si="346"/>
        <v>5552</v>
      </c>
      <c r="Z2457" s="9">
        <v>0</v>
      </c>
      <c r="AA2457" s="9">
        <f t="shared" si="347"/>
        <v>0</v>
      </c>
      <c r="AB2457" s="9">
        <v>18862</v>
      </c>
      <c r="AC2457" s="9">
        <f t="shared" si="342"/>
        <v>21046</v>
      </c>
      <c r="AD2457" s="9">
        <f t="shared" si="343"/>
        <v>0</v>
      </c>
    </row>
    <row r="2458" spans="1:30" x14ac:dyDescent="0.3">
      <c r="A2458" s="13" t="s">
        <v>30</v>
      </c>
      <c r="B2458" s="13" t="s">
        <v>4899</v>
      </c>
      <c r="C2458" s="8">
        <v>1200</v>
      </c>
      <c r="D2458" s="8">
        <v>120000470</v>
      </c>
      <c r="E2458" s="8">
        <v>0</v>
      </c>
      <c r="F2458" s="8" t="s">
        <v>4922</v>
      </c>
      <c r="G2458" s="8" t="s">
        <v>4923</v>
      </c>
      <c r="H2458" s="8" t="s">
        <v>517</v>
      </c>
      <c r="I2458" s="8">
        <v>620</v>
      </c>
      <c r="J2458" s="8">
        <v>8</v>
      </c>
      <c r="K2458" s="8">
        <v>0</v>
      </c>
      <c r="L2458" s="8" t="s">
        <v>743</v>
      </c>
      <c r="M2458" s="8" t="s">
        <v>562</v>
      </c>
      <c r="N2458" s="8"/>
      <c r="O2458" s="8" t="s">
        <v>38</v>
      </c>
      <c r="P2458" s="9">
        <v>17206</v>
      </c>
      <c r="Q2458" s="9">
        <v>0</v>
      </c>
      <c r="R2458" s="9">
        <f t="shared" si="345"/>
        <v>-17206</v>
      </c>
      <c r="S2458" s="9">
        <v>0</v>
      </c>
      <c r="T2458" s="9">
        <f t="shared" si="341"/>
        <v>0</v>
      </c>
      <c r="U2458" s="9">
        <v>-2373</v>
      </c>
      <c r="V2458" s="9">
        <v>-1539</v>
      </c>
      <c r="W2458" s="9">
        <v>0</v>
      </c>
      <c r="X2458" s="9">
        <v>-1539</v>
      </c>
      <c r="Y2458" s="9">
        <f t="shared" si="346"/>
        <v>3912</v>
      </c>
      <c r="Z2458" s="9">
        <v>0</v>
      </c>
      <c r="AA2458" s="9">
        <f t="shared" si="347"/>
        <v>0</v>
      </c>
      <c r="AB2458" s="9">
        <v>13294</v>
      </c>
      <c r="AC2458" s="9">
        <f t="shared" si="342"/>
        <v>14833</v>
      </c>
      <c r="AD2458" s="9">
        <f t="shared" si="343"/>
        <v>0</v>
      </c>
    </row>
    <row r="2459" spans="1:30" x14ac:dyDescent="0.3">
      <c r="A2459" s="13" t="s">
        <v>30</v>
      </c>
      <c r="B2459" s="13" t="s">
        <v>4899</v>
      </c>
      <c r="C2459" s="8">
        <v>1200</v>
      </c>
      <c r="D2459" s="8">
        <v>120000471</v>
      </c>
      <c r="E2459" s="8">
        <v>0</v>
      </c>
      <c r="F2459" s="8" t="s">
        <v>4924</v>
      </c>
      <c r="G2459" s="8" t="s">
        <v>4925</v>
      </c>
      <c r="H2459" s="8" t="s">
        <v>517</v>
      </c>
      <c r="I2459" s="8">
        <v>612</v>
      </c>
      <c r="J2459" s="8">
        <v>8</v>
      </c>
      <c r="K2459" s="8">
        <v>0</v>
      </c>
      <c r="L2459" s="8" t="s">
        <v>743</v>
      </c>
      <c r="M2459" s="8" t="s">
        <v>562</v>
      </c>
      <c r="N2459" s="8"/>
      <c r="O2459" s="8" t="s">
        <v>38</v>
      </c>
      <c r="P2459" s="9">
        <v>18136</v>
      </c>
      <c r="Q2459" s="9">
        <v>0</v>
      </c>
      <c r="R2459" s="9">
        <f t="shared" si="345"/>
        <v>-18136</v>
      </c>
      <c r="S2459" s="9">
        <v>0</v>
      </c>
      <c r="T2459" s="9">
        <f t="shared" si="341"/>
        <v>0</v>
      </c>
      <c r="U2459" s="9">
        <v>-2502</v>
      </c>
      <c r="V2459" s="9">
        <v>-1623</v>
      </c>
      <c r="W2459" s="9">
        <v>0</v>
      </c>
      <c r="X2459" s="9">
        <v>-1623</v>
      </c>
      <c r="Y2459" s="9">
        <f t="shared" si="346"/>
        <v>4125</v>
      </c>
      <c r="Z2459" s="9">
        <v>0</v>
      </c>
      <c r="AA2459" s="9">
        <f t="shared" si="347"/>
        <v>0</v>
      </c>
      <c r="AB2459" s="9">
        <v>14011</v>
      </c>
      <c r="AC2459" s="9">
        <f t="shared" si="342"/>
        <v>15634</v>
      </c>
      <c r="AD2459" s="9">
        <f t="shared" si="343"/>
        <v>0</v>
      </c>
    </row>
    <row r="2460" spans="1:30" x14ac:dyDescent="0.3">
      <c r="A2460" s="13" t="s">
        <v>30</v>
      </c>
      <c r="B2460" s="13" t="s">
        <v>4899</v>
      </c>
      <c r="C2460" s="8">
        <v>1200</v>
      </c>
      <c r="D2460" s="8">
        <v>120000472</v>
      </c>
      <c r="E2460" s="8">
        <v>0</v>
      </c>
      <c r="F2460" s="8" t="s">
        <v>4926</v>
      </c>
      <c r="G2460" s="8" t="s">
        <v>4927</v>
      </c>
      <c r="H2460" s="8" t="s">
        <v>517</v>
      </c>
      <c r="I2460" s="8">
        <v>322</v>
      </c>
      <c r="J2460" s="8">
        <v>8</v>
      </c>
      <c r="K2460" s="8">
        <v>0</v>
      </c>
      <c r="L2460" s="8" t="s">
        <v>743</v>
      </c>
      <c r="M2460" s="8" t="s">
        <v>562</v>
      </c>
      <c r="N2460" s="8"/>
      <c r="O2460" s="8" t="s">
        <v>38</v>
      </c>
      <c r="P2460" s="9">
        <v>7487</v>
      </c>
      <c r="Q2460" s="9">
        <v>0</v>
      </c>
      <c r="R2460" s="9">
        <f t="shared" si="345"/>
        <v>-7487</v>
      </c>
      <c r="S2460" s="9">
        <v>0</v>
      </c>
      <c r="T2460" s="9">
        <f t="shared" si="341"/>
        <v>0</v>
      </c>
      <c r="U2460" s="9">
        <v>-1033</v>
      </c>
      <c r="V2460" s="9">
        <v>-670</v>
      </c>
      <c r="W2460" s="9">
        <v>0</v>
      </c>
      <c r="X2460" s="9">
        <v>-670</v>
      </c>
      <c r="Y2460" s="9">
        <f t="shared" si="346"/>
        <v>1703</v>
      </c>
      <c r="Z2460" s="9">
        <v>0</v>
      </c>
      <c r="AA2460" s="9">
        <f t="shared" si="347"/>
        <v>0</v>
      </c>
      <c r="AB2460" s="9">
        <v>5784</v>
      </c>
      <c r="AC2460" s="9">
        <f t="shared" si="342"/>
        <v>6454</v>
      </c>
      <c r="AD2460" s="9">
        <f t="shared" si="343"/>
        <v>0</v>
      </c>
    </row>
    <row r="2461" spans="1:30" x14ac:dyDescent="0.3">
      <c r="A2461" s="13" t="s">
        <v>30</v>
      </c>
      <c r="B2461" s="13" t="s">
        <v>4899</v>
      </c>
      <c r="C2461" s="8">
        <v>1200</v>
      </c>
      <c r="D2461" s="8">
        <v>120000473</v>
      </c>
      <c r="E2461" s="8">
        <v>0</v>
      </c>
      <c r="F2461" s="8" t="s">
        <v>4928</v>
      </c>
      <c r="G2461" s="8" t="s">
        <v>4929</v>
      </c>
      <c r="H2461" s="8" t="s">
        <v>517</v>
      </c>
      <c r="I2461" s="8">
        <v>100</v>
      </c>
      <c r="J2461" s="8">
        <v>8</v>
      </c>
      <c r="K2461" s="8">
        <v>0</v>
      </c>
      <c r="L2461" s="8" t="s">
        <v>743</v>
      </c>
      <c r="M2461" s="8" t="s">
        <v>562</v>
      </c>
      <c r="N2461" s="8"/>
      <c r="O2461" s="8" t="s">
        <v>38</v>
      </c>
      <c r="P2461" s="9">
        <v>2325</v>
      </c>
      <c r="Q2461" s="9">
        <v>0</v>
      </c>
      <c r="R2461" s="9">
        <f t="shared" si="345"/>
        <v>-2325</v>
      </c>
      <c r="S2461" s="9">
        <v>0</v>
      </c>
      <c r="T2461" s="9">
        <f t="shared" si="341"/>
        <v>0</v>
      </c>
      <c r="U2461" s="9">
        <v>-321</v>
      </c>
      <c r="V2461" s="9">
        <v>-208</v>
      </c>
      <c r="W2461" s="9">
        <v>0</v>
      </c>
      <c r="X2461" s="9">
        <v>-208</v>
      </c>
      <c r="Y2461" s="9">
        <f t="shared" si="346"/>
        <v>529</v>
      </c>
      <c r="Z2461" s="9">
        <v>0</v>
      </c>
      <c r="AA2461" s="9">
        <f t="shared" si="347"/>
        <v>0</v>
      </c>
      <c r="AB2461" s="9">
        <v>1796</v>
      </c>
      <c r="AC2461" s="9">
        <f t="shared" si="342"/>
        <v>2004</v>
      </c>
      <c r="AD2461" s="9">
        <f t="shared" si="343"/>
        <v>0</v>
      </c>
    </row>
    <row r="2462" spans="1:30" x14ac:dyDescent="0.3">
      <c r="A2462" s="13" t="s">
        <v>30</v>
      </c>
      <c r="B2462" s="13" t="s">
        <v>4899</v>
      </c>
      <c r="C2462" s="8">
        <v>1200</v>
      </c>
      <c r="D2462" s="8">
        <v>120000474</v>
      </c>
      <c r="E2462" s="8">
        <v>0</v>
      </c>
      <c r="F2462" s="8" t="s">
        <v>4930</v>
      </c>
      <c r="G2462" s="8" t="s">
        <v>4931</v>
      </c>
      <c r="H2462" s="8" t="s">
        <v>517</v>
      </c>
      <c r="I2462" s="8">
        <v>215</v>
      </c>
      <c r="J2462" s="8">
        <v>8</v>
      </c>
      <c r="K2462" s="8">
        <v>0</v>
      </c>
      <c r="L2462" s="8" t="s">
        <v>743</v>
      </c>
      <c r="M2462" s="8" t="s">
        <v>562</v>
      </c>
      <c r="N2462" s="8"/>
      <c r="O2462" s="8" t="s">
        <v>38</v>
      </c>
      <c r="P2462" s="9">
        <v>40282</v>
      </c>
      <c r="Q2462" s="9">
        <v>0</v>
      </c>
      <c r="R2462" s="9">
        <f t="shared" si="345"/>
        <v>-40282</v>
      </c>
      <c r="S2462" s="9">
        <v>0</v>
      </c>
      <c r="T2462" s="9">
        <f t="shared" si="341"/>
        <v>0</v>
      </c>
      <c r="U2462" s="9">
        <v>-5557</v>
      </c>
      <c r="V2462" s="9">
        <v>-3604</v>
      </c>
      <c r="W2462" s="9">
        <v>0</v>
      </c>
      <c r="X2462" s="9">
        <v>-3604</v>
      </c>
      <c r="Y2462" s="9">
        <f t="shared" si="346"/>
        <v>9161</v>
      </c>
      <c r="Z2462" s="9">
        <v>0</v>
      </c>
      <c r="AA2462" s="9">
        <f t="shared" si="347"/>
        <v>0</v>
      </c>
      <c r="AB2462" s="9">
        <v>31121</v>
      </c>
      <c r="AC2462" s="9">
        <f t="shared" si="342"/>
        <v>34725</v>
      </c>
      <c r="AD2462" s="9">
        <f t="shared" si="343"/>
        <v>0</v>
      </c>
    </row>
    <row r="2463" spans="1:30" x14ac:dyDescent="0.3">
      <c r="A2463" s="13" t="s">
        <v>30</v>
      </c>
      <c r="B2463" s="13" t="s">
        <v>4899</v>
      </c>
      <c r="C2463" s="8">
        <v>1200</v>
      </c>
      <c r="D2463" s="8">
        <v>120000478</v>
      </c>
      <c r="E2463" s="8">
        <v>0</v>
      </c>
      <c r="F2463" s="8" t="s">
        <v>4932</v>
      </c>
      <c r="G2463" s="8" t="s">
        <v>4933</v>
      </c>
      <c r="H2463" s="8" t="s">
        <v>517</v>
      </c>
      <c r="I2463" s="8">
        <v>3155</v>
      </c>
      <c r="J2463" s="8">
        <v>8</v>
      </c>
      <c r="K2463" s="8">
        <v>0</v>
      </c>
      <c r="L2463" s="8" t="s">
        <v>3496</v>
      </c>
      <c r="M2463" s="8" t="s">
        <v>4934</v>
      </c>
      <c r="N2463" s="8"/>
      <c r="O2463" s="8" t="s">
        <v>38</v>
      </c>
      <c r="P2463" s="9">
        <v>75820</v>
      </c>
      <c r="Q2463" s="9">
        <v>0</v>
      </c>
      <c r="R2463" s="9">
        <f t="shared" si="345"/>
        <v>-75820</v>
      </c>
      <c r="S2463" s="9">
        <v>0</v>
      </c>
      <c r="T2463" s="9">
        <f t="shared" si="341"/>
        <v>0</v>
      </c>
      <c r="U2463" s="9">
        <v>-7992</v>
      </c>
      <c r="V2463" s="9">
        <v>-6784</v>
      </c>
      <c r="W2463" s="9">
        <v>0</v>
      </c>
      <c r="X2463" s="9">
        <v>-6784</v>
      </c>
      <c r="Y2463" s="9">
        <f t="shared" si="346"/>
        <v>14776</v>
      </c>
      <c r="Z2463" s="9">
        <v>0</v>
      </c>
      <c r="AA2463" s="9">
        <f t="shared" si="347"/>
        <v>0</v>
      </c>
      <c r="AB2463" s="9">
        <v>61044</v>
      </c>
      <c r="AC2463" s="9">
        <f t="shared" si="342"/>
        <v>67828</v>
      </c>
      <c r="AD2463" s="9">
        <f t="shared" si="343"/>
        <v>0</v>
      </c>
    </row>
    <row r="2464" spans="1:30" x14ac:dyDescent="0.3">
      <c r="A2464" s="13" t="s">
        <v>30</v>
      </c>
      <c r="B2464" s="13" t="s">
        <v>4899</v>
      </c>
      <c r="C2464" s="8">
        <v>1200</v>
      </c>
      <c r="D2464" s="8">
        <v>120000479</v>
      </c>
      <c r="E2464" s="8">
        <v>0</v>
      </c>
      <c r="F2464" s="8" t="s">
        <v>4935</v>
      </c>
      <c r="G2464" s="8" t="s">
        <v>4936</v>
      </c>
      <c r="H2464" s="8" t="s">
        <v>517</v>
      </c>
      <c r="I2464" s="8">
        <v>254</v>
      </c>
      <c r="J2464" s="8">
        <v>8</v>
      </c>
      <c r="K2464" s="8">
        <v>0</v>
      </c>
      <c r="L2464" s="8" t="s">
        <v>3496</v>
      </c>
      <c r="M2464" s="8" t="s">
        <v>4934</v>
      </c>
      <c r="N2464" s="8"/>
      <c r="O2464" s="8" t="s">
        <v>38</v>
      </c>
      <c r="P2464" s="9">
        <v>5080</v>
      </c>
      <c r="Q2464" s="9">
        <v>0</v>
      </c>
      <c r="R2464" s="9">
        <f t="shared" si="345"/>
        <v>-5080</v>
      </c>
      <c r="S2464" s="9">
        <v>0</v>
      </c>
      <c r="T2464" s="9">
        <f t="shared" si="341"/>
        <v>0</v>
      </c>
      <c r="U2464" s="9">
        <v>-535</v>
      </c>
      <c r="V2464" s="9">
        <v>-455</v>
      </c>
      <c r="W2464" s="9">
        <v>0</v>
      </c>
      <c r="X2464" s="9">
        <v>-455</v>
      </c>
      <c r="Y2464" s="9">
        <f t="shared" si="346"/>
        <v>990</v>
      </c>
      <c r="Z2464" s="9">
        <v>0</v>
      </c>
      <c r="AA2464" s="9">
        <f t="shared" si="347"/>
        <v>0</v>
      </c>
      <c r="AB2464" s="9">
        <v>4090</v>
      </c>
      <c r="AC2464" s="9">
        <f t="shared" si="342"/>
        <v>4545</v>
      </c>
      <c r="AD2464" s="9">
        <f t="shared" si="343"/>
        <v>0</v>
      </c>
    </row>
    <row r="2465" spans="1:30" x14ac:dyDescent="0.3">
      <c r="A2465" s="13" t="s">
        <v>30</v>
      </c>
      <c r="B2465" s="13" t="s">
        <v>4899</v>
      </c>
      <c r="C2465" s="8">
        <v>1200</v>
      </c>
      <c r="D2465" s="8">
        <v>120000483</v>
      </c>
      <c r="E2465" s="8">
        <v>0</v>
      </c>
      <c r="F2465" s="8" t="s">
        <v>4937</v>
      </c>
      <c r="G2465" s="8" t="s">
        <v>4938</v>
      </c>
      <c r="H2465" s="8" t="s">
        <v>517</v>
      </c>
      <c r="I2465" s="8">
        <v>500</v>
      </c>
      <c r="J2465" s="8">
        <v>8</v>
      </c>
      <c r="K2465" s="8">
        <v>0</v>
      </c>
      <c r="L2465" s="8" t="s">
        <v>4939</v>
      </c>
      <c r="M2465" s="8" t="s">
        <v>4939</v>
      </c>
      <c r="N2465" s="8"/>
      <c r="O2465" s="8" t="s">
        <v>38</v>
      </c>
      <c r="P2465" s="9">
        <v>114369</v>
      </c>
      <c r="Q2465" s="9">
        <v>0</v>
      </c>
      <c r="R2465" s="9">
        <f t="shared" si="345"/>
        <v>-114369</v>
      </c>
      <c r="S2465" s="9">
        <v>0</v>
      </c>
      <c r="T2465" s="9">
        <f t="shared" si="341"/>
        <v>0</v>
      </c>
      <c r="U2465" s="9">
        <v>-11944</v>
      </c>
      <c r="V2465" s="9">
        <v>-10233</v>
      </c>
      <c r="W2465" s="9">
        <v>0</v>
      </c>
      <c r="X2465" s="9">
        <v>-10233</v>
      </c>
      <c r="Y2465" s="9">
        <f t="shared" si="346"/>
        <v>22177</v>
      </c>
      <c r="Z2465" s="9">
        <v>0</v>
      </c>
      <c r="AA2465" s="9">
        <f t="shared" si="347"/>
        <v>0</v>
      </c>
      <c r="AB2465" s="9">
        <v>92192</v>
      </c>
      <c r="AC2465" s="9">
        <f t="shared" si="342"/>
        <v>102425</v>
      </c>
      <c r="AD2465" s="9">
        <f t="shared" si="343"/>
        <v>0</v>
      </c>
    </row>
    <row r="2466" spans="1:30" x14ac:dyDescent="0.3">
      <c r="A2466" s="13" t="s">
        <v>30</v>
      </c>
      <c r="B2466" s="13" t="s">
        <v>4899</v>
      </c>
      <c r="C2466" s="8">
        <v>1200</v>
      </c>
      <c r="D2466" s="8">
        <v>120000484</v>
      </c>
      <c r="E2466" s="8">
        <v>0</v>
      </c>
      <c r="F2466" s="8" t="s">
        <v>4940</v>
      </c>
      <c r="G2466" s="8" t="s">
        <v>2289</v>
      </c>
      <c r="H2466" s="8" t="s">
        <v>517</v>
      </c>
      <c r="I2466" s="8">
        <v>1239</v>
      </c>
      <c r="J2466" s="8">
        <v>8</v>
      </c>
      <c r="K2466" s="8">
        <v>0</v>
      </c>
      <c r="L2466" s="8" t="s">
        <v>3496</v>
      </c>
      <c r="M2466" s="8" t="s">
        <v>4939</v>
      </c>
      <c r="N2466" s="8"/>
      <c r="O2466" s="8" t="s">
        <v>38</v>
      </c>
      <c r="P2466" s="9">
        <v>588358</v>
      </c>
      <c r="Q2466" s="9">
        <v>0</v>
      </c>
      <c r="R2466" s="9">
        <f t="shared" ref="R2466:R2467" si="348">-(P2466+S2466)</f>
        <v>-117709.59999999998</v>
      </c>
      <c r="S2466" s="9">
        <v>-470648.4</v>
      </c>
      <c r="T2466" s="9">
        <f t="shared" si="341"/>
        <v>0</v>
      </c>
      <c r="U2466" s="9">
        <v>-61445</v>
      </c>
      <c r="V2466" s="9">
        <v>-38400</v>
      </c>
      <c r="W2466" s="9">
        <v>0</v>
      </c>
      <c r="X2466" s="9">
        <v>-38400</v>
      </c>
      <c r="Y2466" s="9">
        <f t="shared" si="346"/>
        <v>22824.820000000007</v>
      </c>
      <c r="Z2466" s="9">
        <v>77020.179999999993</v>
      </c>
      <c r="AA2466" s="9">
        <f t="shared" si="347"/>
        <v>0</v>
      </c>
      <c r="AB2466" s="9">
        <v>94884.77999999997</v>
      </c>
      <c r="AC2466" s="9">
        <f t="shared" si="342"/>
        <v>526913</v>
      </c>
      <c r="AD2466" s="9">
        <f t="shared" si="343"/>
        <v>0</v>
      </c>
    </row>
    <row r="2467" spans="1:30" x14ac:dyDescent="0.3">
      <c r="A2467" s="13" t="s">
        <v>30</v>
      </c>
      <c r="B2467" s="13" t="s">
        <v>4899</v>
      </c>
      <c r="C2467" s="8">
        <v>1200</v>
      </c>
      <c r="D2467" s="8">
        <v>120000485</v>
      </c>
      <c r="E2467" s="8">
        <v>0</v>
      </c>
      <c r="F2467" s="8" t="s">
        <v>4941</v>
      </c>
      <c r="G2467" s="8" t="s">
        <v>2291</v>
      </c>
      <c r="H2467" s="8" t="s">
        <v>517</v>
      </c>
      <c r="I2467" s="8">
        <v>27</v>
      </c>
      <c r="J2467" s="8">
        <v>5</v>
      </c>
      <c r="K2467" s="8">
        <v>0</v>
      </c>
      <c r="L2467" s="8" t="s">
        <v>4942</v>
      </c>
      <c r="M2467" s="8" t="s">
        <v>4942</v>
      </c>
      <c r="N2467" s="8"/>
      <c r="O2467" s="8" t="s">
        <v>38</v>
      </c>
      <c r="P2467" s="9">
        <v>21725</v>
      </c>
      <c r="Q2467" s="9">
        <v>0</v>
      </c>
      <c r="R2467" s="9">
        <f t="shared" si="348"/>
        <v>-4345</v>
      </c>
      <c r="S2467" s="9">
        <v>-17380</v>
      </c>
      <c r="T2467" s="9">
        <f t="shared" si="341"/>
        <v>0</v>
      </c>
      <c r="U2467" s="9">
        <v>-2635</v>
      </c>
      <c r="V2467" s="9">
        <v>-2268</v>
      </c>
      <c r="W2467" s="9">
        <v>0</v>
      </c>
      <c r="X2467" s="9">
        <v>-2268</v>
      </c>
      <c r="Y2467" s="9">
        <f t="shared" si="346"/>
        <v>1148.5999999999999</v>
      </c>
      <c r="Z2467" s="9">
        <v>3754.4</v>
      </c>
      <c r="AA2467" s="9">
        <f t="shared" si="347"/>
        <v>0</v>
      </c>
      <c r="AB2467" s="9">
        <v>3196.4</v>
      </c>
      <c r="AC2467" s="9">
        <f t="shared" si="342"/>
        <v>19090</v>
      </c>
      <c r="AD2467" s="9">
        <f t="shared" si="343"/>
        <v>0</v>
      </c>
    </row>
    <row r="2468" spans="1:30" x14ac:dyDescent="0.3">
      <c r="A2468" s="13" t="s">
        <v>30</v>
      </c>
      <c r="B2468" s="13" t="s">
        <v>4899</v>
      </c>
      <c r="C2468" s="8">
        <v>1200</v>
      </c>
      <c r="D2468" s="8">
        <v>120000486</v>
      </c>
      <c r="E2468" s="8">
        <v>0</v>
      </c>
      <c r="F2468" s="8" t="s">
        <v>4943</v>
      </c>
      <c r="G2468" s="8" t="s">
        <v>4944</v>
      </c>
      <c r="H2468" s="8" t="s">
        <v>517</v>
      </c>
      <c r="I2468" s="8">
        <v>1222</v>
      </c>
      <c r="J2468" s="8">
        <v>3</v>
      </c>
      <c r="K2468" s="8">
        <v>0</v>
      </c>
      <c r="L2468" s="8" t="s">
        <v>2728</v>
      </c>
      <c r="M2468" s="8" t="s">
        <v>4942</v>
      </c>
      <c r="N2468" s="8"/>
      <c r="O2468" s="8" t="s">
        <v>38</v>
      </c>
      <c r="P2468" s="9">
        <v>254330.18</v>
      </c>
      <c r="Q2468" s="9">
        <v>0</v>
      </c>
      <c r="R2468" s="9">
        <f t="shared" si="345"/>
        <v>-254330.18</v>
      </c>
      <c r="S2468" s="9">
        <v>0</v>
      </c>
      <c r="T2468" s="9">
        <f t="shared" si="341"/>
        <v>0</v>
      </c>
      <c r="U2468" s="9">
        <v>-51412</v>
      </c>
      <c r="V2468" s="9">
        <v>-60679</v>
      </c>
      <c r="W2468" s="9">
        <v>0</v>
      </c>
      <c r="X2468" s="9">
        <v>-60679</v>
      </c>
      <c r="Y2468" s="9">
        <f t="shared" si="346"/>
        <v>112091</v>
      </c>
      <c r="Z2468" s="9">
        <v>0</v>
      </c>
      <c r="AA2468" s="9">
        <f t="shared" si="347"/>
        <v>0</v>
      </c>
      <c r="AB2468" s="9">
        <v>142239.18</v>
      </c>
      <c r="AC2468" s="9">
        <f t="shared" si="342"/>
        <v>202918.18</v>
      </c>
      <c r="AD2468" s="9">
        <f t="shared" si="343"/>
        <v>0</v>
      </c>
    </row>
    <row r="2469" spans="1:30" x14ac:dyDescent="0.3">
      <c r="A2469" s="13" t="s">
        <v>30</v>
      </c>
      <c r="B2469" s="13" t="s">
        <v>4899</v>
      </c>
      <c r="C2469" s="8">
        <v>1200</v>
      </c>
      <c r="D2469" s="8">
        <v>120000516</v>
      </c>
      <c r="E2469" s="8">
        <v>0</v>
      </c>
      <c r="F2469" s="8" t="s">
        <v>4945</v>
      </c>
      <c r="G2469" s="8" t="s">
        <v>4946</v>
      </c>
      <c r="H2469" s="8" t="s">
        <v>517</v>
      </c>
      <c r="I2469" s="8">
        <v>7</v>
      </c>
      <c r="J2469" s="8">
        <v>7</v>
      </c>
      <c r="K2469" s="8">
        <v>0</v>
      </c>
      <c r="L2469" s="8" t="s">
        <v>380</v>
      </c>
      <c r="M2469" s="8" t="s">
        <v>4458</v>
      </c>
      <c r="N2469" s="8"/>
      <c r="O2469" s="8" t="s">
        <v>38</v>
      </c>
      <c r="P2469" s="9">
        <v>59480</v>
      </c>
      <c r="Q2469" s="9">
        <v>0</v>
      </c>
      <c r="R2469" s="9">
        <f t="shared" si="345"/>
        <v>-59480</v>
      </c>
      <c r="S2469" s="9">
        <v>0</v>
      </c>
      <c r="T2469" s="9">
        <f t="shared" si="341"/>
        <v>0</v>
      </c>
      <c r="U2469" s="9">
        <v>-774</v>
      </c>
      <c r="V2469" s="9">
        <v>-6082</v>
      </c>
      <c r="W2469" s="9">
        <v>0</v>
      </c>
      <c r="X2469" s="9">
        <v>-6082</v>
      </c>
      <c r="Y2469" s="9">
        <f t="shared" si="346"/>
        <v>6856</v>
      </c>
      <c r="Z2469" s="9">
        <v>0</v>
      </c>
      <c r="AA2469" s="9">
        <f t="shared" si="347"/>
        <v>0</v>
      </c>
      <c r="AB2469" s="9">
        <v>52624</v>
      </c>
      <c r="AC2469" s="9">
        <f t="shared" si="342"/>
        <v>58706</v>
      </c>
      <c r="AD2469" s="9">
        <f t="shared" si="343"/>
        <v>0</v>
      </c>
    </row>
    <row r="2470" spans="1:30" x14ac:dyDescent="0.3">
      <c r="A2470" s="13" t="s">
        <v>30</v>
      </c>
      <c r="B2470" s="13" t="s">
        <v>4899</v>
      </c>
      <c r="C2470" s="8">
        <v>1200</v>
      </c>
      <c r="D2470" s="8">
        <v>120000517</v>
      </c>
      <c r="E2470" s="8">
        <v>0</v>
      </c>
      <c r="F2470" s="8" t="s">
        <v>4947</v>
      </c>
      <c r="G2470" s="8" t="s">
        <v>2612</v>
      </c>
      <c r="H2470" s="8" t="s">
        <v>517</v>
      </c>
      <c r="I2470" s="8">
        <v>7</v>
      </c>
      <c r="J2470" s="8">
        <v>7</v>
      </c>
      <c r="K2470" s="8">
        <v>0</v>
      </c>
      <c r="L2470" s="8" t="s">
        <v>380</v>
      </c>
      <c r="M2470" s="8" t="s">
        <v>4948</v>
      </c>
      <c r="N2470" s="8"/>
      <c r="O2470" s="8" t="s">
        <v>38</v>
      </c>
      <c r="P2470" s="9">
        <v>115277.12</v>
      </c>
      <c r="Q2470" s="9">
        <v>0</v>
      </c>
      <c r="R2470" s="9">
        <f t="shared" si="345"/>
        <v>-115277.12</v>
      </c>
      <c r="S2470" s="9">
        <v>0</v>
      </c>
      <c r="T2470" s="9">
        <f t="shared" si="341"/>
        <v>0</v>
      </c>
      <c r="U2470" s="9">
        <v>-2443</v>
      </c>
      <c r="V2470" s="9">
        <v>-11787</v>
      </c>
      <c r="W2470" s="9">
        <v>0</v>
      </c>
      <c r="X2470" s="9">
        <v>-11787</v>
      </c>
      <c r="Y2470" s="9">
        <f t="shared" si="346"/>
        <v>14230</v>
      </c>
      <c r="Z2470" s="9">
        <v>0</v>
      </c>
      <c r="AA2470" s="9">
        <f t="shared" si="347"/>
        <v>0</v>
      </c>
      <c r="AB2470" s="9">
        <v>101047.12</v>
      </c>
      <c r="AC2470" s="9">
        <f t="shared" si="342"/>
        <v>112834.12</v>
      </c>
      <c r="AD2470" s="9">
        <f t="shared" si="343"/>
        <v>0</v>
      </c>
    </row>
    <row r="2471" spans="1:30" x14ac:dyDescent="0.3">
      <c r="A2471" s="13" t="s">
        <v>30</v>
      </c>
      <c r="B2471" s="13" t="s">
        <v>4899</v>
      </c>
      <c r="C2471" s="8">
        <v>1200</v>
      </c>
      <c r="D2471" s="8">
        <v>120000526</v>
      </c>
      <c r="E2471" s="8">
        <v>0</v>
      </c>
      <c r="F2471" s="8" t="s">
        <v>4949</v>
      </c>
      <c r="G2471" s="8" t="s">
        <v>4950</v>
      </c>
      <c r="H2471" s="8" t="s">
        <v>517</v>
      </c>
      <c r="I2471" s="8">
        <v>1608</v>
      </c>
      <c r="J2471" s="8">
        <v>7</v>
      </c>
      <c r="K2471" s="8">
        <v>0</v>
      </c>
      <c r="L2471" s="8" t="s">
        <v>231</v>
      </c>
      <c r="M2471" s="8" t="s">
        <v>2616</v>
      </c>
      <c r="N2471" s="8"/>
      <c r="O2471" s="8" t="s">
        <v>38</v>
      </c>
      <c r="P2471" s="9">
        <v>35160</v>
      </c>
      <c r="Q2471" s="9">
        <v>0</v>
      </c>
      <c r="R2471" s="9">
        <f t="shared" si="345"/>
        <v>-35160</v>
      </c>
      <c r="S2471" s="9">
        <v>0</v>
      </c>
      <c r="T2471" s="9">
        <f t="shared" si="341"/>
        <v>0</v>
      </c>
      <c r="U2471" s="9">
        <v>-105</v>
      </c>
      <c r="V2471" s="9">
        <v>-3595</v>
      </c>
      <c r="W2471" s="9">
        <v>0</v>
      </c>
      <c r="X2471" s="9">
        <v>-3595</v>
      </c>
      <c r="Y2471" s="9">
        <f t="shared" si="346"/>
        <v>3700</v>
      </c>
      <c r="Z2471" s="9">
        <v>0</v>
      </c>
      <c r="AA2471" s="9">
        <f t="shared" si="347"/>
        <v>0</v>
      </c>
      <c r="AB2471" s="9">
        <v>31460</v>
      </c>
      <c r="AC2471" s="9">
        <f t="shared" si="342"/>
        <v>35055</v>
      </c>
      <c r="AD2471" s="9">
        <f t="shared" si="343"/>
        <v>0</v>
      </c>
    </row>
    <row r="2472" spans="1:30" x14ac:dyDescent="0.3">
      <c r="A2472" s="8" t="s">
        <v>30</v>
      </c>
      <c r="B2472" s="8" t="s">
        <v>4899</v>
      </c>
      <c r="C2472" s="8">
        <v>1600</v>
      </c>
      <c r="D2472" s="8">
        <v>160002419</v>
      </c>
      <c r="E2472" s="8">
        <v>0</v>
      </c>
      <c r="F2472" s="8" t="s">
        <v>4951</v>
      </c>
      <c r="G2472" s="8" t="s">
        <v>2540</v>
      </c>
      <c r="H2472" s="8" t="s">
        <v>34</v>
      </c>
      <c r="I2472" s="8">
        <v>1</v>
      </c>
      <c r="J2472" s="8">
        <v>11</v>
      </c>
      <c r="K2472" s="8">
        <v>11</v>
      </c>
      <c r="L2472" s="8" t="s">
        <v>3379</v>
      </c>
      <c r="M2472" s="8" t="s">
        <v>3379</v>
      </c>
      <c r="N2472" s="8"/>
      <c r="O2472" s="8" t="s">
        <v>38</v>
      </c>
      <c r="P2472" s="9">
        <v>230296.14</v>
      </c>
      <c r="Q2472" s="9">
        <v>0</v>
      </c>
      <c r="R2472" s="9">
        <v>0</v>
      </c>
      <c r="S2472" s="9">
        <v>0</v>
      </c>
      <c r="T2472" s="9">
        <f t="shared" si="341"/>
        <v>230296.14</v>
      </c>
      <c r="U2472" s="9">
        <v>-77091.17</v>
      </c>
      <c r="V2472" s="9">
        <v>-11041</v>
      </c>
      <c r="W2472" s="9">
        <v>0</v>
      </c>
      <c r="X2472" s="9">
        <v>-11041</v>
      </c>
      <c r="Y2472" s="9">
        <v>0</v>
      </c>
      <c r="Z2472" s="9">
        <v>0</v>
      </c>
      <c r="AA2472" s="9">
        <f t="shared" si="344"/>
        <v>-88132.17</v>
      </c>
      <c r="AB2472" s="9">
        <v>0</v>
      </c>
      <c r="AC2472" s="9">
        <f t="shared" si="342"/>
        <v>153204.97000000003</v>
      </c>
      <c r="AD2472" s="9">
        <f t="shared" si="343"/>
        <v>142163.97000000003</v>
      </c>
    </row>
    <row r="2473" spans="1:30" x14ac:dyDescent="0.3">
      <c r="A2473" s="8" t="s">
        <v>30</v>
      </c>
      <c r="B2473" s="8" t="s">
        <v>4899</v>
      </c>
      <c r="C2473" s="8">
        <v>1600</v>
      </c>
      <c r="D2473" s="8">
        <v>160002424</v>
      </c>
      <c r="E2473" s="8">
        <v>0</v>
      </c>
      <c r="F2473" s="8" t="s">
        <v>4952</v>
      </c>
      <c r="G2473" s="8" t="s">
        <v>4953</v>
      </c>
      <c r="H2473" s="8" t="s">
        <v>34</v>
      </c>
      <c r="I2473" s="8">
        <v>1</v>
      </c>
      <c r="J2473" s="8">
        <v>12</v>
      </c>
      <c r="K2473" s="8">
        <v>11</v>
      </c>
      <c r="L2473" s="8" t="s">
        <v>3379</v>
      </c>
      <c r="M2473" s="8" t="s">
        <v>3379</v>
      </c>
      <c r="N2473" s="8"/>
      <c r="O2473" s="8" t="s">
        <v>38</v>
      </c>
      <c r="P2473" s="9">
        <v>449232.43</v>
      </c>
      <c r="Q2473" s="9">
        <v>0</v>
      </c>
      <c r="R2473" s="9">
        <v>0</v>
      </c>
      <c r="S2473" s="9">
        <v>0</v>
      </c>
      <c r="T2473" s="9">
        <f t="shared" si="341"/>
        <v>449232.43</v>
      </c>
      <c r="U2473" s="9">
        <v>-125103</v>
      </c>
      <c r="V2473" s="9">
        <v>-21304</v>
      </c>
      <c r="W2473" s="9">
        <v>0</v>
      </c>
      <c r="X2473" s="9">
        <v>-21304</v>
      </c>
      <c r="Y2473" s="9">
        <v>0</v>
      </c>
      <c r="Z2473" s="9">
        <v>0</v>
      </c>
      <c r="AA2473" s="9">
        <f t="shared" si="344"/>
        <v>-146407</v>
      </c>
      <c r="AB2473" s="9">
        <v>0</v>
      </c>
      <c r="AC2473" s="9">
        <f t="shared" si="342"/>
        <v>324129.43</v>
      </c>
      <c r="AD2473" s="9">
        <f t="shared" si="343"/>
        <v>302825.43</v>
      </c>
    </row>
    <row r="2474" spans="1:30" x14ac:dyDescent="0.3">
      <c r="A2474" s="8" t="s">
        <v>30</v>
      </c>
      <c r="B2474" s="8" t="s">
        <v>4899</v>
      </c>
      <c r="C2474" s="8">
        <v>1600</v>
      </c>
      <c r="D2474" s="8">
        <v>160002425</v>
      </c>
      <c r="E2474" s="8">
        <v>0</v>
      </c>
      <c r="F2474" s="8" t="s">
        <v>4954</v>
      </c>
      <c r="G2474" s="8" t="s">
        <v>4955</v>
      </c>
      <c r="H2474" s="8" t="s">
        <v>34</v>
      </c>
      <c r="I2474" s="8">
        <v>1</v>
      </c>
      <c r="J2474" s="8">
        <v>12</v>
      </c>
      <c r="K2474" s="8">
        <v>11</v>
      </c>
      <c r="L2474" s="8" t="s">
        <v>3379</v>
      </c>
      <c r="M2474" s="8" t="s">
        <v>3379</v>
      </c>
      <c r="N2474" s="8"/>
      <c r="O2474" s="8" t="s">
        <v>38</v>
      </c>
      <c r="P2474" s="9">
        <v>148137.97</v>
      </c>
      <c r="Q2474" s="9">
        <v>0</v>
      </c>
      <c r="R2474" s="9">
        <v>0</v>
      </c>
      <c r="S2474" s="9">
        <v>0</v>
      </c>
      <c r="T2474" s="9">
        <f t="shared" si="341"/>
        <v>148137.97</v>
      </c>
      <c r="U2474" s="9">
        <v>-41253</v>
      </c>
      <c r="V2474" s="9">
        <v>-7025</v>
      </c>
      <c r="W2474" s="9">
        <v>0</v>
      </c>
      <c r="X2474" s="9">
        <v>-7025</v>
      </c>
      <c r="Y2474" s="9">
        <v>0</v>
      </c>
      <c r="Z2474" s="9">
        <v>0</v>
      </c>
      <c r="AA2474" s="9">
        <f t="shared" si="344"/>
        <v>-48278</v>
      </c>
      <c r="AB2474" s="9">
        <v>0</v>
      </c>
      <c r="AC2474" s="9">
        <f t="shared" si="342"/>
        <v>106884.97</v>
      </c>
      <c r="AD2474" s="9">
        <f t="shared" si="343"/>
        <v>99859.97</v>
      </c>
    </row>
    <row r="2475" spans="1:30" x14ac:dyDescent="0.3">
      <c r="A2475" s="8" t="s">
        <v>30</v>
      </c>
      <c r="B2475" s="8" t="s">
        <v>4899</v>
      </c>
      <c r="C2475" s="8">
        <v>1600</v>
      </c>
      <c r="D2475" s="8">
        <v>160002426</v>
      </c>
      <c r="E2475" s="8">
        <v>0</v>
      </c>
      <c r="F2475" s="8" t="s">
        <v>4956</v>
      </c>
      <c r="G2475" s="8" t="s">
        <v>4957</v>
      </c>
      <c r="H2475" s="8" t="s">
        <v>34</v>
      </c>
      <c r="I2475" s="8">
        <v>1</v>
      </c>
      <c r="J2475" s="8">
        <v>12</v>
      </c>
      <c r="K2475" s="8">
        <v>11</v>
      </c>
      <c r="L2475" s="8" t="s">
        <v>3379</v>
      </c>
      <c r="M2475" s="8" t="s">
        <v>3379</v>
      </c>
      <c r="N2475" s="8"/>
      <c r="O2475" s="8" t="s">
        <v>38</v>
      </c>
      <c r="P2475" s="9">
        <v>60864.33</v>
      </c>
      <c r="Q2475" s="9">
        <v>0</v>
      </c>
      <c r="R2475" s="9">
        <v>0</v>
      </c>
      <c r="S2475" s="9">
        <v>0</v>
      </c>
      <c r="T2475" s="9">
        <f t="shared" si="341"/>
        <v>60864.33</v>
      </c>
      <c r="U2475" s="9">
        <v>-16949</v>
      </c>
      <c r="V2475" s="9">
        <v>-2886</v>
      </c>
      <c r="W2475" s="9">
        <v>0</v>
      </c>
      <c r="X2475" s="9">
        <v>-2886</v>
      </c>
      <c r="Y2475" s="9">
        <v>0</v>
      </c>
      <c r="Z2475" s="9">
        <v>0</v>
      </c>
      <c r="AA2475" s="9">
        <f t="shared" si="344"/>
        <v>-19835</v>
      </c>
      <c r="AB2475" s="9">
        <v>0</v>
      </c>
      <c r="AC2475" s="9">
        <f t="shared" si="342"/>
        <v>43915.33</v>
      </c>
      <c r="AD2475" s="9">
        <f t="shared" si="343"/>
        <v>41029.33</v>
      </c>
    </row>
    <row r="2476" spans="1:30" x14ac:dyDescent="0.3">
      <c r="A2476" s="8" t="s">
        <v>30</v>
      </c>
      <c r="B2476" s="8" t="s">
        <v>4899</v>
      </c>
      <c r="C2476" s="8">
        <v>1600</v>
      </c>
      <c r="D2476" s="8">
        <v>160002427</v>
      </c>
      <c r="E2476" s="8">
        <v>0</v>
      </c>
      <c r="F2476" s="8" t="s">
        <v>4958</v>
      </c>
      <c r="G2476" s="8" t="s">
        <v>4959</v>
      </c>
      <c r="H2476" s="8" t="s">
        <v>34</v>
      </c>
      <c r="I2476" s="8">
        <v>1</v>
      </c>
      <c r="J2476" s="8">
        <v>10</v>
      </c>
      <c r="K2476" s="8">
        <v>11</v>
      </c>
      <c r="L2476" s="8" t="s">
        <v>3379</v>
      </c>
      <c r="M2476" s="8" t="s">
        <v>3379</v>
      </c>
      <c r="N2476" s="8"/>
      <c r="O2476" s="8" t="s">
        <v>38</v>
      </c>
      <c r="P2476" s="9">
        <v>26279</v>
      </c>
      <c r="Q2476" s="9">
        <v>0</v>
      </c>
      <c r="R2476" s="9">
        <v>0</v>
      </c>
      <c r="S2476" s="9">
        <v>0</v>
      </c>
      <c r="T2476" s="9">
        <f t="shared" si="341"/>
        <v>26279</v>
      </c>
      <c r="U2476" s="9">
        <v>-10640.57</v>
      </c>
      <c r="V2476" s="9">
        <v>-1245</v>
      </c>
      <c r="W2476" s="9">
        <v>0</v>
      </c>
      <c r="X2476" s="9">
        <v>-1245</v>
      </c>
      <c r="Y2476" s="9">
        <v>0</v>
      </c>
      <c r="Z2476" s="9">
        <v>0</v>
      </c>
      <c r="AA2476" s="9">
        <f t="shared" si="344"/>
        <v>-11885.57</v>
      </c>
      <c r="AB2476" s="9">
        <v>0</v>
      </c>
      <c r="AC2476" s="9">
        <f t="shared" si="342"/>
        <v>15638.43</v>
      </c>
      <c r="AD2476" s="9">
        <f t="shared" si="343"/>
        <v>14393.43</v>
      </c>
    </row>
    <row r="2477" spans="1:30" x14ac:dyDescent="0.3">
      <c r="A2477" s="8" t="s">
        <v>30</v>
      </c>
      <c r="B2477" s="8" t="s">
        <v>4899</v>
      </c>
      <c r="C2477" s="8">
        <v>1600</v>
      </c>
      <c r="D2477" s="8">
        <v>160002428</v>
      </c>
      <c r="E2477" s="8">
        <v>0</v>
      </c>
      <c r="F2477" s="8" t="s">
        <v>4960</v>
      </c>
      <c r="G2477" s="8" t="s">
        <v>1040</v>
      </c>
      <c r="H2477" s="8" t="s">
        <v>34</v>
      </c>
      <c r="I2477" s="8">
        <v>1</v>
      </c>
      <c r="J2477" s="8">
        <v>12</v>
      </c>
      <c r="K2477" s="8">
        <v>8</v>
      </c>
      <c r="L2477" s="8" t="s">
        <v>3379</v>
      </c>
      <c r="M2477" s="8" t="s">
        <v>3379</v>
      </c>
      <c r="N2477" s="8"/>
      <c r="O2477" s="8" t="s">
        <v>38</v>
      </c>
      <c r="P2477" s="9">
        <v>18870</v>
      </c>
      <c r="Q2477" s="9">
        <v>0</v>
      </c>
      <c r="R2477" s="9">
        <v>0</v>
      </c>
      <c r="S2477" s="9">
        <v>0</v>
      </c>
      <c r="T2477" s="9">
        <f t="shared" si="341"/>
        <v>18870</v>
      </c>
      <c r="U2477" s="9">
        <v>-5804</v>
      </c>
      <c r="V2477" s="9">
        <v>-877</v>
      </c>
      <c r="W2477" s="9">
        <v>0</v>
      </c>
      <c r="X2477" s="9">
        <v>-877</v>
      </c>
      <c r="Y2477" s="9">
        <v>0</v>
      </c>
      <c r="Z2477" s="9">
        <v>0</v>
      </c>
      <c r="AA2477" s="9">
        <f t="shared" si="344"/>
        <v>-6681</v>
      </c>
      <c r="AB2477" s="9">
        <v>0</v>
      </c>
      <c r="AC2477" s="9">
        <f t="shared" si="342"/>
        <v>13066</v>
      </c>
      <c r="AD2477" s="9">
        <f t="shared" si="343"/>
        <v>12189</v>
      </c>
    </row>
    <row r="2478" spans="1:30" x14ac:dyDescent="0.3">
      <c r="A2478" s="8" t="s">
        <v>30</v>
      </c>
      <c r="B2478" s="8" t="s">
        <v>4899</v>
      </c>
      <c r="C2478" s="8">
        <v>1600</v>
      </c>
      <c r="D2478" s="8">
        <v>160002429</v>
      </c>
      <c r="E2478" s="8">
        <v>0</v>
      </c>
      <c r="F2478" s="8" t="s">
        <v>4961</v>
      </c>
      <c r="G2478" s="8" t="s">
        <v>4962</v>
      </c>
      <c r="H2478" s="8" t="s">
        <v>34</v>
      </c>
      <c r="I2478" s="8">
        <v>1</v>
      </c>
      <c r="J2478" s="8">
        <v>11</v>
      </c>
      <c r="K2478" s="8">
        <v>2</v>
      </c>
      <c r="L2478" s="8" t="s">
        <v>3379</v>
      </c>
      <c r="M2478" s="8" t="s">
        <v>3379</v>
      </c>
      <c r="N2478" s="8"/>
      <c r="O2478" s="8" t="s">
        <v>38</v>
      </c>
      <c r="P2478" s="9">
        <v>489895</v>
      </c>
      <c r="Q2478" s="9">
        <v>0</v>
      </c>
      <c r="R2478" s="9">
        <v>0</v>
      </c>
      <c r="S2478" s="9">
        <v>0</v>
      </c>
      <c r="T2478" s="9">
        <f t="shared" si="341"/>
        <v>489895</v>
      </c>
      <c r="U2478" s="9">
        <v>-188732.11</v>
      </c>
      <c r="V2478" s="9">
        <v>-23374</v>
      </c>
      <c r="W2478" s="9">
        <v>0</v>
      </c>
      <c r="X2478" s="9">
        <v>-23374</v>
      </c>
      <c r="Y2478" s="9">
        <v>0</v>
      </c>
      <c r="Z2478" s="9">
        <v>0</v>
      </c>
      <c r="AA2478" s="9">
        <f t="shared" si="344"/>
        <v>-212106.11</v>
      </c>
      <c r="AB2478" s="9">
        <v>0</v>
      </c>
      <c r="AC2478" s="9">
        <f t="shared" si="342"/>
        <v>301162.89</v>
      </c>
      <c r="AD2478" s="9">
        <f t="shared" si="343"/>
        <v>277788.89</v>
      </c>
    </row>
    <row r="2479" spans="1:30" x14ac:dyDescent="0.3">
      <c r="A2479" s="8" t="s">
        <v>30</v>
      </c>
      <c r="B2479" s="8" t="s">
        <v>4899</v>
      </c>
      <c r="C2479" s="8">
        <v>1600</v>
      </c>
      <c r="D2479" s="8">
        <v>160002460</v>
      </c>
      <c r="E2479" s="8">
        <v>0</v>
      </c>
      <c r="F2479" s="8" t="s">
        <v>4963</v>
      </c>
      <c r="G2479" s="8" t="s">
        <v>4964</v>
      </c>
      <c r="H2479" s="8" t="s">
        <v>34</v>
      </c>
      <c r="I2479" s="8">
        <v>1</v>
      </c>
      <c r="J2479" s="8">
        <v>10</v>
      </c>
      <c r="K2479" s="8">
        <v>3</v>
      </c>
      <c r="L2479" s="8" t="s">
        <v>4965</v>
      </c>
      <c r="M2479" s="8" t="s">
        <v>4965</v>
      </c>
      <c r="N2479" s="8"/>
      <c r="O2479" s="8" t="s">
        <v>38</v>
      </c>
      <c r="P2479" s="9">
        <v>29770</v>
      </c>
      <c r="Q2479" s="9">
        <v>0</v>
      </c>
      <c r="R2479" s="9">
        <v>0</v>
      </c>
      <c r="S2479" s="9">
        <v>0</v>
      </c>
      <c r="T2479" s="9">
        <f t="shared" si="341"/>
        <v>29770</v>
      </c>
      <c r="U2479" s="9">
        <v>-12998.06</v>
      </c>
      <c r="V2479" s="9">
        <v>-1417</v>
      </c>
      <c r="W2479" s="9">
        <v>0</v>
      </c>
      <c r="X2479" s="9">
        <v>-1417</v>
      </c>
      <c r="Y2479" s="9">
        <v>0</v>
      </c>
      <c r="Z2479" s="9">
        <v>0</v>
      </c>
      <c r="AA2479" s="9">
        <f t="shared" si="344"/>
        <v>-14415.06</v>
      </c>
      <c r="AB2479" s="9">
        <v>0</v>
      </c>
      <c r="AC2479" s="9">
        <f t="shared" si="342"/>
        <v>16771.940000000002</v>
      </c>
      <c r="AD2479" s="9">
        <f t="shared" si="343"/>
        <v>15354.94</v>
      </c>
    </row>
    <row r="2480" spans="1:30" x14ac:dyDescent="0.3">
      <c r="A2480" s="8" t="s">
        <v>30</v>
      </c>
      <c r="B2480" s="8" t="s">
        <v>4899</v>
      </c>
      <c r="C2480" s="8">
        <v>1600</v>
      </c>
      <c r="D2480" s="8">
        <v>160002461</v>
      </c>
      <c r="E2480" s="8">
        <v>0</v>
      </c>
      <c r="F2480" s="8" t="s">
        <v>4966</v>
      </c>
      <c r="G2480" s="8" t="s">
        <v>4967</v>
      </c>
      <c r="H2480" s="8" t="s">
        <v>34</v>
      </c>
      <c r="I2480" s="8">
        <v>1</v>
      </c>
      <c r="J2480" s="8">
        <v>10</v>
      </c>
      <c r="K2480" s="8">
        <v>3</v>
      </c>
      <c r="L2480" s="8" t="s">
        <v>4965</v>
      </c>
      <c r="M2480" s="8" t="s">
        <v>4965</v>
      </c>
      <c r="N2480" s="8"/>
      <c r="O2480" s="8" t="s">
        <v>38</v>
      </c>
      <c r="P2480" s="9">
        <v>9102.75</v>
      </c>
      <c r="Q2480" s="9">
        <v>0</v>
      </c>
      <c r="R2480" s="9">
        <v>0</v>
      </c>
      <c r="S2480" s="9">
        <v>0</v>
      </c>
      <c r="T2480" s="9">
        <f t="shared" si="341"/>
        <v>9102.75</v>
      </c>
      <c r="U2480" s="9">
        <v>-3975.08</v>
      </c>
      <c r="V2480" s="9">
        <v>-433</v>
      </c>
      <c r="W2480" s="9">
        <v>0</v>
      </c>
      <c r="X2480" s="9">
        <v>-433</v>
      </c>
      <c r="Y2480" s="9">
        <v>0</v>
      </c>
      <c r="Z2480" s="9">
        <v>0</v>
      </c>
      <c r="AA2480" s="9">
        <f t="shared" si="344"/>
        <v>-4408.08</v>
      </c>
      <c r="AB2480" s="9">
        <v>0</v>
      </c>
      <c r="AC2480" s="9">
        <f t="shared" si="342"/>
        <v>5127.67</v>
      </c>
      <c r="AD2480" s="9">
        <f t="shared" si="343"/>
        <v>4694.67</v>
      </c>
    </row>
    <row r="2481" spans="1:30" x14ac:dyDescent="0.3">
      <c r="A2481" s="8" t="s">
        <v>30</v>
      </c>
      <c r="B2481" s="8" t="s">
        <v>4899</v>
      </c>
      <c r="C2481" s="8">
        <v>1600</v>
      </c>
      <c r="D2481" s="8">
        <v>160002462</v>
      </c>
      <c r="E2481" s="8">
        <v>0</v>
      </c>
      <c r="F2481" s="8" t="s">
        <v>4968</v>
      </c>
      <c r="G2481" s="8" t="s">
        <v>4969</v>
      </c>
      <c r="H2481" s="8" t="s">
        <v>34</v>
      </c>
      <c r="I2481" s="8">
        <v>1</v>
      </c>
      <c r="J2481" s="8">
        <v>10</v>
      </c>
      <c r="K2481" s="8">
        <v>3</v>
      </c>
      <c r="L2481" s="8" t="s">
        <v>4965</v>
      </c>
      <c r="M2481" s="8" t="s">
        <v>4965</v>
      </c>
      <c r="N2481" s="8"/>
      <c r="O2481" s="8" t="s">
        <v>38</v>
      </c>
      <c r="P2481" s="9">
        <v>16888.75</v>
      </c>
      <c r="Q2481" s="9">
        <v>0</v>
      </c>
      <c r="R2481" s="9">
        <v>0</v>
      </c>
      <c r="S2481" s="9">
        <v>0</v>
      </c>
      <c r="T2481" s="9">
        <f t="shared" si="341"/>
        <v>16888.75</v>
      </c>
      <c r="U2481" s="9">
        <v>-7375.07</v>
      </c>
      <c r="V2481" s="9">
        <v>-804</v>
      </c>
      <c r="W2481" s="9">
        <v>0</v>
      </c>
      <c r="X2481" s="9">
        <v>-804</v>
      </c>
      <c r="Y2481" s="9">
        <v>0</v>
      </c>
      <c r="Z2481" s="9">
        <v>0</v>
      </c>
      <c r="AA2481" s="9">
        <f t="shared" si="344"/>
        <v>-8179.07</v>
      </c>
      <c r="AB2481" s="9">
        <v>0</v>
      </c>
      <c r="AC2481" s="9">
        <f t="shared" si="342"/>
        <v>9513.68</v>
      </c>
      <c r="AD2481" s="9">
        <f t="shared" si="343"/>
        <v>8709.68</v>
      </c>
    </row>
    <row r="2482" spans="1:30" x14ac:dyDescent="0.3">
      <c r="A2482" s="8" t="s">
        <v>30</v>
      </c>
      <c r="B2482" s="8" t="s">
        <v>4899</v>
      </c>
      <c r="C2482" s="8">
        <v>1600</v>
      </c>
      <c r="D2482" s="8">
        <v>160002463</v>
      </c>
      <c r="E2482" s="8">
        <v>0</v>
      </c>
      <c r="F2482" s="8" t="s">
        <v>4970</v>
      </c>
      <c r="G2482" s="8" t="s">
        <v>4971</v>
      </c>
      <c r="H2482" s="8" t="s">
        <v>34</v>
      </c>
      <c r="I2482" s="8">
        <v>3</v>
      </c>
      <c r="J2482" s="8">
        <v>10</v>
      </c>
      <c r="K2482" s="8">
        <v>3</v>
      </c>
      <c r="L2482" s="8" t="s">
        <v>4965</v>
      </c>
      <c r="M2482" s="8" t="s">
        <v>4965</v>
      </c>
      <c r="N2482" s="8"/>
      <c r="O2482" s="8" t="s">
        <v>38</v>
      </c>
      <c r="P2482" s="9">
        <v>4293.75</v>
      </c>
      <c r="Q2482" s="9">
        <v>0</v>
      </c>
      <c r="R2482" s="9">
        <v>0</v>
      </c>
      <c r="S2482" s="9">
        <v>0</v>
      </c>
      <c r="T2482" s="9">
        <f t="shared" si="341"/>
        <v>4293.75</v>
      </c>
      <c r="U2482" s="9">
        <v>-1875</v>
      </c>
      <c r="V2482" s="9">
        <v>-204</v>
      </c>
      <c r="W2482" s="9">
        <v>0</v>
      </c>
      <c r="X2482" s="9">
        <v>-204</v>
      </c>
      <c r="Y2482" s="9">
        <v>0</v>
      </c>
      <c r="Z2482" s="9">
        <v>0</v>
      </c>
      <c r="AA2482" s="9">
        <f t="shared" si="344"/>
        <v>-2079</v>
      </c>
      <c r="AB2482" s="9">
        <v>0</v>
      </c>
      <c r="AC2482" s="9">
        <f t="shared" si="342"/>
        <v>2418.75</v>
      </c>
      <c r="AD2482" s="9">
        <f t="shared" si="343"/>
        <v>2214.75</v>
      </c>
    </row>
    <row r="2483" spans="1:30" x14ac:dyDescent="0.3">
      <c r="A2483" s="8" t="s">
        <v>30</v>
      </c>
      <c r="B2483" s="8" t="s">
        <v>4899</v>
      </c>
      <c r="C2483" s="8">
        <v>1600</v>
      </c>
      <c r="D2483" s="8">
        <v>160002464</v>
      </c>
      <c r="E2483" s="8">
        <v>0</v>
      </c>
      <c r="F2483" s="8" t="s">
        <v>4972</v>
      </c>
      <c r="G2483" s="8" t="s">
        <v>4973</v>
      </c>
      <c r="H2483" s="8" t="s">
        <v>34</v>
      </c>
      <c r="I2483" s="8">
        <v>3</v>
      </c>
      <c r="J2483" s="8">
        <v>10</v>
      </c>
      <c r="K2483" s="8">
        <v>3</v>
      </c>
      <c r="L2483" s="8" t="s">
        <v>4965</v>
      </c>
      <c r="M2483" s="8" t="s">
        <v>4965</v>
      </c>
      <c r="N2483" s="8"/>
      <c r="O2483" s="8" t="s">
        <v>38</v>
      </c>
      <c r="P2483" s="9">
        <v>4637.25</v>
      </c>
      <c r="Q2483" s="9">
        <v>0</v>
      </c>
      <c r="R2483" s="9">
        <v>0</v>
      </c>
      <c r="S2483" s="9">
        <v>0</v>
      </c>
      <c r="T2483" s="9">
        <f t="shared" si="341"/>
        <v>4637.25</v>
      </c>
      <c r="U2483" s="9">
        <v>-2024.72</v>
      </c>
      <c r="V2483" s="9">
        <v>-221</v>
      </c>
      <c r="W2483" s="9">
        <v>0</v>
      </c>
      <c r="X2483" s="9">
        <v>-221</v>
      </c>
      <c r="Y2483" s="9">
        <v>0</v>
      </c>
      <c r="Z2483" s="9">
        <v>0</v>
      </c>
      <c r="AA2483" s="9">
        <f t="shared" si="344"/>
        <v>-2245.7200000000003</v>
      </c>
      <c r="AB2483" s="9">
        <v>0</v>
      </c>
      <c r="AC2483" s="9">
        <f t="shared" si="342"/>
        <v>2612.5299999999997</v>
      </c>
      <c r="AD2483" s="9">
        <f t="shared" si="343"/>
        <v>2391.5299999999997</v>
      </c>
    </row>
    <row r="2484" spans="1:30" x14ac:dyDescent="0.3">
      <c r="A2484" s="8" t="s">
        <v>30</v>
      </c>
      <c r="B2484" s="8" t="s">
        <v>4899</v>
      </c>
      <c r="C2484" s="8">
        <v>1600</v>
      </c>
      <c r="D2484" s="8">
        <v>160002465</v>
      </c>
      <c r="E2484" s="8">
        <v>0</v>
      </c>
      <c r="F2484" s="8" t="s">
        <v>4974</v>
      </c>
      <c r="G2484" s="8" t="s">
        <v>4975</v>
      </c>
      <c r="H2484" s="8" t="s">
        <v>34</v>
      </c>
      <c r="I2484" s="8">
        <v>1</v>
      </c>
      <c r="J2484" s="8">
        <v>10</v>
      </c>
      <c r="K2484" s="8">
        <v>3</v>
      </c>
      <c r="L2484" s="8" t="s">
        <v>4965</v>
      </c>
      <c r="M2484" s="8" t="s">
        <v>4965</v>
      </c>
      <c r="N2484" s="8"/>
      <c r="O2484" s="8" t="s">
        <v>38</v>
      </c>
      <c r="P2484" s="9">
        <v>3206</v>
      </c>
      <c r="Q2484" s="9">
        <v>0</v>
      </c>
      <c r="R2484" s="9">
        <v>0</v>
      </c>
      <c r="S2484" s="9">
        <v>0</v>
      </c>
      <c r="T2484" s="9">
        <f t="shared" si="341"/>
        <v>3206</v>
      </c>
      <c r="U2484" s="9">
        <v>-1400.05</v>
      </c>
      <c r="V2484" s="9">
        <v>-153</v>
      </c>
      <c r="W2484" s="9">
        <v>0</v>
      </c>
      <c r="X2484" s="9">
        <v>-153</v>
      </c>
      <c r="Y2484" s="9">
        <v>0</v>
      </c>
      <c r="Z2484" s="9">
        <v>0</v>
      </c>
      <c r="AA2484" s="9">
        <f t="shared" si="344"/>
        <v>-1553.05</v>
      </c>
      <c r="AB2484" s="9">
        <v>0</v>
      </c>
      <c r="AC2484" s="9">
        <f t="shared" si="342"/>
        <v>1805.95</v>
      </c>
      <c r="AD2484" s="9">
        <f t="shared" si="343"/>
        <v>1652.95</v>
      </c>
    </row>
    <row r="2485" spans="1:30" x14ac:dyDescent="0.3">
      <c r="A2485" s="8" t="s">
        <v>30</v>
      </c>
      <c r="B2485" s="8" t="s">
        <v>4899</v>
      </c>
      <c r="C2485" s="8">
        <v>1600</v>
      </c>
      <c r="D2485" s="8">
        <v>160002466</v>
      </c>
      <c r="E2485" s="8">
        <v>0</v>
      </c>
      <c r="F2485" s="8" t="s">
        <v>4976</v>
      </c>
      <c r="G2485" s="8" t="s">
        <v>4977</v>
      </c>
      <c r="H2485" s="8" t="s">
        <v>34</v>
      </c>
      <c r="I2485" s="8">
        <v>3</v>
      </c>
      <c r="J2485" s="8">
        <v>10</v>
      </c>
      <c r="K2485" s="8">
        <v>3</v>
      </c>
      <c r="L2485" s="8" t="s">
        <v>4965</v>
      </c>
      <c r="M2485" s="8" t="s">
        <v>4965</v>
      </c>
      <c r="N2485" s="8"/>
      <c r="O2485" s="8" t="s">
        <v>38</v>
      </c>
      <c r="P2485" s="9">
        <v>3091.5</v>
      </c>
      <c r="Q2485" s="9">
        <v>0</v>
      </c>
      <c r="R2485" s="9">
        <v>0</v>
      </c>
      <c r="S2485" s="9">
        <v>0</v>
      </c>
      <c r="T2485" s="9">
        <f t="shared" si="341"/>
        <v>3091.5</v>
      </c>
      <c r="U2485" s="9">
        <v>-1348.48</v>
      </c>
      <c r="V2485" s="9">
        <v>-147</v>
      </c>
      <c r="W2485" s="9">
        <v>0</v>
      </c>
      <c r="X2485" s="9">
        <v>-147</v>
      </c>
      <c r="Y2485" s="9">
        <v>0</v>
      </c>
      <c r="Z2485" s="9">
        <v>0</v>
      </c>
      <c r="AA2485" s="9">
        <f t="shared" si="344"/>
        <v>-1495.48</v>
      </c>
      <c r="AB2485" s="9">
        <v>0</v>
      </c>
      <c r="AC2485" s="9">
        <f t="shared" si="342"/>
        <v>1743.02</v>
      </c>
      <c r="AD2485" s="9">
        <f t="shared" si="343"/>
        <v>1596.02</v>
      </c>
    </row>
    <row r="2486" spans="1:30" x14ac:dyDescent="0.3">
      <c r="A2486" s="8" t="s">
        <v>30</v>
      </c>
      <c r="B2486" s="8" t="s">
        <v>4899</v>
      </c>
      <c r="C2486" s="8">
        <v>1600</v>
      </c>
      <c r="D2486" s="8">
        <v>160002467</v>
      </c>
      <c r="E2486" s="8">
        <v>0</v>
      </c>
      <c r="F2486" s="8" t="s">
        <v>4978</v>
      </c>
      <c r="G2486" s="8" t="s">
        <v>4979</v>
      </c>
      <c r="H2486" s="8" t="s">
        <v>34</v>
      </c>
      <c r="I2486" s="8">
        <v>1</v>
      </c>
      <c r="J2486" s="8">
        <v>10</v>
      </c>
      <c r="K2486" s="8">
        <v>3</v>
      </c>
      <c r="L2486" s="8" t="s">
        <v>4965</v>
      </c>
      <c r="M2486" s="8" t="s">
        <v>4965</v>
      </c>
      <c r="N2486" s="8"/>
      <c r="O2486" s="8" t="s">
        <v>38</v>
      </c>
      <c r="P2486" s="9">
        <v>1545.75</v>
      </c>
      <c r="Q2486" s="9">
        <v>0</v>
      </c>
      <c r="R2486" s="9">
        <v>0</v>
      </c>
      <c r="S2486" s="9">
        <v>0</v>
      </c>
      <c r="T2486" s="9">
        <f t="shared" si="341"/>
        <v>1545.75</v>
      </c>
      <c r="U2486" s="9">
        <v>-676.24</v>
      </c>
      <c r="V2486" s="9">
        <v>-73</v>
      </c>
      <c r="W2486" s="9">
        <v>0</v>
      </c>
      <c r="X2486" s="9">
        <v>-73</v>
      </c>
      <c r="Y2486" s="9">
        <v>0</v>
      </c>
      <c r="Z2486" s="9">
        <v>0</v>
      </c>
      <c r="AA2486" s="9">
        <f t="shared" si="344"/>
        <v>-749.24</v>
      </c>
      <c r="AB2486" s="9">
        <v>0</v>
      </c>
      <c r="AC2486" s="9">
        <f t="shared" si="342"/>
        <v>869.51</v>
      </c>
      <c r="AD2486" s="9">
        <f t="shared" si="343"/>
        <v>796.51</v>
      </c>
    </row>
    <row r="2487" spans="1:30" x14ac:dyDescent="0.3">
      <c r="A2487" s="8" t="s">
        <v>30</v>
      </c>
      <c r="B2487" s="8" t="s">
        <v>4899</v>
      </c>
      <c r="C2487" s="8">
        <v>1600</v>
      </c>
      <c r="D2487" s="8">
        <v>160002468</v>
      </c>
      <c r="E2487" s="8">
        <v>0</v>
      </c>
      <c r="F2487" s="8" t="s">
        <v>4980</v>
      </c>
      <c r="G2487" s="8" t="s">
        <v>4981</v>
      </c>
      <c r="H2487" s="8" t="s">
        <v>34</v>
      </c>
      <c r="I2487" s="8">
        <v>2</v>
      </c>
      <c r="J2487" s="8">
        <v>10</v>
      </c>
      <c r="K2487" s="8">
        <v>3</v>
      </c>
      <c r="L2487" s="8" t="s">
        <v>4965</v>
      </c>
      <c r="M2487" s="8" t="s">
        <v>4965</v>
      </c>
      <c r="N2487" s="8"/>
      <c r="O2487" s="8" t="s">
        <v>38</v>
      </c>
      <c r="P2487" s="9">
        <v>6755.5</v>
      </c>
      <c r="Q2487" s="9">
        <v>0</v>
      </c>
      <c r="R2487" s="9">
        <v>0</v>
      </c>
      <c r="S2487" s="9">
        <v>0</v>
      </c>
      <c r="T2487" s="9">
        <f t="shared" si="341"/>
        <v>6755.5</v>
      </c>
      <c r="U2487" s="9">
        <v>-2950.83</v>
      </c>
      <c r="V2487" s="9">
        <v>-321</v>
      </c>
      <c r="W2487" s="9">
        <v>0</v>
      </c>
      <c r="X2487" s="9">
        <v>-321</v>
      </c>
      <c r="Y2487" s="9">
        <v>0</v>
      </c>
      <c r="Z2487" s="9">
        <v>0</v>
      </c>
      <c r="AA2487" s="9">
        <f t="shared" si="344"/>
        <v>-3271.83</v>
      </c>
      <c r="AB2487" s="9">
        <v>0</v>
      </c>
      <c r="AC2487" s="9">
        <f t="shared" si="342"/>
        <v>3804.67</v>
      </c>
      <c r="AD2487" s="9">
        <f t="shared" si="343"/>
        <v>3483.67</v>
      </c>
    </row>
    <row r="2488" spans="1:30" x14ac:dyDescent="0.3">
      <c r="A2488" s="8" t="s">
        <v>30</v>
      </c>
      <c r="B2488" s="8" t="s">
        <v>4899</v>
      </c>
      <c r="C2488" s="8">
        <v>1600</v>
      </c>
      <c r="D2488" s="8">
        <v>160002469</v>
      </c>
      <c r="E2488" s="8">
        <v>0</v>
      </c>
      <c r="F2488" s="8" t="s">
        <v>4982</v>
      </c>
      <c r="G2488" s="8" t="s">
        <v>4983</v>
      </c>
      <c r="H2488" s="8" t="s">
        <v>34</v>
      </c>
      <c r="I2488" s="8">
        <v>2</v>
      </c>
      <c r="J2488" s="8">
        <v>10</v>
      </c>
      <c r="K2488" s="8">
        <v>3</v>
      </c>
      <c r="L2488" s="8" t="s">
        <v>4965</v>
      </c>
      <c r="M2488" s="8" t="s">
        <v>4965</v>
      </c>
      <c r="N2488" s="8"/>
      <c r="O2488" s="8" t="s">
        <v>38</v>
      </c>
      <c r="P2488" s="9">
        <v>2633.5</v>
      </c>
      <c r="Q2488" s="9">
        <v>0</v>
      </c>
      <c r="R2488" s="9">
        <v>0</v>
      </c>
      <c r="S2488" s="9">
        <v>0</v>
      </c>
      <c r="T2488" s="9">
        <f t="shared" si="341"/>
        <v>2633.5</v>
      </c>
      <c r="U2488" s="9">
        <v>-1148.19</v>
      </c>
      <c r="V2488" s="9">
        <v>-125</v>
      </c>
      <c r="W2488" s="9">
        <v>0</v>
      </c>
      <c r="X2488" s="9">
        <v>-125</v>
      </c>
      <c r="Y2488" s="9">
        <v>0</v>
      </c>
      <c r="Z2488" s="9">
        <v>0</v>
      </c>
      <c r="AA2488" s="9">
        <f t="shared" si="344"/>
        <v>-1273.19</v>
      </c>
      <c r="AB2488" s="9">
        <v>0</v>
      </c>
      <c r="AC2488" s="9">
        <f t="shared" si="342"/>
        <v>1485.31</v>
      </c>
      <c r="AD2488" s="9">
        <f t="shared" si="343"/>
        <v>1360.31</v>
      </c>
    </row>
    <row r="2489" spans="1:30" x14ac:dyDescent="0.3">
      <c r="A2489" s="8" t="s">
        <v>30</v>
      </c>
      <c r="B2489" s="8" t="s">
        <v>4899</v>
      </c>
      <c r="C2489" s="8">
        <v>1600</v>
      </c>
      <c r="D2489" s="8">
        <v>160002470</v>
      </c>
      <c r="E2489" s="8">
        <v>0</v>
      </c>
      <c r="F2489" s="8" t="s">
        <v>4984</v>
      </c>
      <c r="G2489" s="8" t="s">
        <v>4985</v>
      </c>
      <c r="H2489" s="8" t="s">
        <v>34</v>
      </c>
      <c r="I2489" s="8">
        <v>1</v>
      </c>
      <c r="J2489" s="8">
        <v>10</v>
      </c>
      <c r="K2489" s="8">
        <v>3</v>
      </c>
      <c r="L2489" s="8" t="s">
        <v>4965</v>
      </c>
      <c r="M2489" s="8" t="s">
        <v>4965</v>
      </c>
      <c r="N2489" s="8"/>
      <c r="O2489" s="8" t="s">
        <v>38</v>
      </c>
      <c r="P2489" s="9">
        <v>4293.75</v>
      </c>
      <c r="Q2489" s="9">
        <v>0</v>
      </c>
      <c r="R2489" s="9">
        <v>0</v>
      </c>
      <c r="S2489" s="9">
        <v>0</v>
      </c>
      <c r="T2489" s="9">
        <f t="shared" si="341"/>
        <v>4293.75</v>
      </c>
      <c r="U2489" s="9">
        <v>-1875</v>
      </c>
      <c r="V2489" s="9">
        <v>-204</v>
      </c>
      <c r="W2489" s="9">
        <v>0</v>
      </c>
      <c r="X2489" s="9">
        <v>-204</v>
      </c>
      <c r="Y2489" s="9">
        <v>0</v>
      </c>
      <c r="Z2489" s="9">
        <v>0</v>
      </c>
      <c r="AA2489" s="9">
        <f t="shared" si="344"/>
        <v>-2079</v>
      </c>
      <c r="AB2489" s="9">
        <v>0</v>
      </c>
      <c r="AC2489" s="9">
        <f t="shared" si="342"/>
        <v>2418.75</v>
      </c>
      <c r="AD2489" s="9">
        <f t="shared" si="343"/>
        <v>2214.75</v>
      </c>
    </row>
    <row r="2490" spans="1:30" x14ac:dyDescent="0.3">
      <c r="A2490" s="8" t="s">
        <v>30</v>
      </c>
      <c r="B2490" s="8" t="s">
        <v>4899</v>
      </c>
      <c r="C2490" s="8">
        <v>1600</v>
      </c>
      <c r="D2490" s="8">
        <v>160002561</v>
      </c>
      <c r="E2490" s="8">
        <v>0</v>
      </c>
      <c r="F2490" s="8" t="s">
        <v>4986</v>
      </c>
      <c r="G2490" s="8" t="s">
        <v>3363</v>
      </c>
      <c r="H2490" s="8" t="s">
        <v>34</v>
      </c>
      <c r="I2490" s="8">
        <v>1</v>
      </c>
      <c r="J2490" s="8">
        <v>12</v>
      </c>
      <c r="K2490" s="8">
        <v>1</v>
      </c>
      <c r="L2490" s="8" t="s">
        <v>2708</v>
      </c>
      <c r="M2490" s="8" t="s">
        <v>2708</v>
      </c>
      <c r="N2490" s="8"/>
      <c r="O2490" s="8" t="s">
        <v>38</v>
      </c>
      <c r="P2490" s="9">
        <v>13187.5</v>
      </c>
      <c r="Q2490" s="9">
        <v>0</v>
      </c>
      <c r="R2490" s="9">
        <v>0</v>
      </c>
      <c r="S2490" s="9">
        <v>0</v>
      </c>
      <c r="T2490" s="9">
        <f t="shared" si="341"/>
        <v>13187.5</v>
      </c>
      <c r="U2490" s="9">
        <v>-4106</v>
      </c>
      <c r="V2490" s="9">
        <v>-629</v>
      </c>
      <c r="W2490" s="9">
        <v>0</v>
      </c>
      <c r="X2490" s="9">
        <v>-629</v>
      </c>
      <c r="Y2490" s="9">
        <v>0</v>
      </c>
      <c r="Z2490" s="9">
        <v>0</v>
      </c>
      <c r="AA2490" s="9">
        <f t="shared" si="344"/>
        <v>-4735</v>
      </c>
      <c r="AB2490" s="9">
        <v>0</v>
      </c>
      <c r="AC2490" s="9">
        <f t="shared" si="342"/>
        <v>9081.5</v>
      </c>
      <c r="AD2490" s="9">
        <f t="shared" si="343"/>
        <v>8452.5</v>
      </c>
    </row>
    <row r="2491" spans="1:30" x14ac:dyDescent="0.3">
      <c r="A2491" s="8" t="s">
        <v>30</v>
      </c>
      <c r="B2491" s="8" t="s">
        <v>4899</v>
      </c>
      <c r="C2491" s="8">
        <v>1600</v>
      </c>
      <c r="D2491" s="8">
        <v>160002562</v>
      </c>
      <c r="E2491" s="8">
        <v>0</v>
      </c>
      <c r="F2491" s="8" t="s">
        <v>4987</v>
      </c>
      <c r="G2491" s="8" t="s">
        <v>385</v>
      </c>
      <c r="H2491" s="8" t="s">
        <v>34</v>
      </c>
      <c r="I2491" s="8">
        <v>2</v>
      </c>
      <c r="J2491" s="8">
        <v>12</v>
      </c>
      <c r="K2491" s="8">
        <v>1</v>
      </c>
      <c r="L2491" s="8" t="s">
        <v>2708</v>
      </c>
      <c r="M2491" s="8" t="s">
        <v>2708</v>
      </c>
      <c r="N2491" s="8"/>
      <c r="O2491" s="8" t="s">
        <v>38</v>
      </c>
      <c r="P2491" s="9">
        <v>26475.119999999999</v>
      </c>
      <c r="Q2491" s="9">
        <v>0</v>
      </c>
      <c r="R2491" s="9">
        <v>0</v>
      </c>
      <c r="S2491" s="9">
        <v>0</v>
      </c>
      <c r="T2491" s="9">
        <f t="shared" si="341"/>
        <v>26475.119999999999</v>
      </c>
      <c r="U2491" s="9">
        <v>-8245</v>
      </c>
      <c r="V2491" s="9">
        <v>-1263</v>
      </c>
      <c r="W2491" s="9">
        <v>0</v>
      </c>
      <c r="X2491" s="9">
        <v>-1263</v>
      </c>
      <c r="Y2491" s="9">
        <v>0</v>
      </c>
      <c r="Z2491" s="9">
        <v>0</v>
      </c>
      <c r="AA2491" s="9">
        <f t="shared" si="344"/>
        <v>-9508</v>
      </c>
      <c r="AB2491" s="9">
        <v>0</v>
      </c>
      <c r="AC2491" s="9">
        <f t="shared" si="342"/>
        <v>18230.12</v>
      </c>
      <c r="AD2491" s="9">
        <f t="shared" si="343"/>
        <v>16967.12</v>
      </c>
    </row>
    <row r="2492" spans="1:30" x14ac:dyDescent="0.3">
      <c r="A2492" s="8" t="s">
        <v>30</v>
      </c>
      <c r="B2492" s="8" t="s">
        <v>4899</v>
      </c>
      <c r="C2492" s="8">
        <v>1600</v>
      </c>
      <c r="D2492" s="8">
        <v>160002564</v>
      </c>
      <c r="E2492" s="8">
        <v>0</v>
      </c>
      <c r="F2492" s="8" t="s">
        <v>4988</v>
      </c>
      <c r="G2492" s="8" t="s">
        <v>4989</v>
      </c>
      <c r="H2492" s="8" t="s">
        <v>34</v>
      </c>
      <c r="I2492" s="8">
        <v>1</v>
      </c>
      <c r="J2492" s="8">
        <v>12</v>
      </c>
      <c r="K2492" s="8">
        <v>2</v>
      </c>
      <c r="L2492" s="8" t="s">
        <v>2708</v>
      </c>
      <c r="M2492" s="8" t="s">
        <v>2708</v>
      </c>
      <c r="N2492" s="8"/>
      <c r="O2492" s="8" t="s">
        <v>38</v>
      </c>
      <c r="P2492" s="9">
        <v>176258.63</v>
      </c>
      <c r="Q2492" s="9">
        <v>0</v>
      </c>
      <c r="R2492" s="9">
        <v>0</v>
      </c>
      <c r="S2492" s="9">
        <v>0</v>
      </c>
      <c r="T2492" s="9">
        <f t="shared" si="341"/>
        <v>176258.63</v>
      </c>
      <c r="U2492" s="9">
        <v>-45541</v>
      </c>
      <c r="V2492" s="9">
        <v>-9034</v>
      </c>
      <c r="W2492" s="9">
        <v>0</v>
      </c>
      <c r="X2492" s="9">
        <v>-9034</v>
      </c>
      <c r="Y2492" s="9">
        <v>0</v>
      </c>
      <c r="Z2492" s="9">
        <v>0</v>
      </c>
      <c r="AA2492" s="9">
        <f t="shared" si="344"/>
        <v>-54575</v>
      </c>
      <c r="AB2492" s="9">
        <v>0</v>
      </c>
      <c r="AC2492" s="9">
        <f t="shared" si="342"/>
        <v>130717.63</v>
      </c>
      <c r="AD2492" s="9">
        <f t="shared" si="343"/>
        <v>121683.63</v>
      </c>
    </row>
    <row r="2493" spans="1:30" x14ac:dyDescent="0.3">
      <c r="A2493" s="8" t="s">
        <v>30</v>
      </c>
      <c r="B2493" s="8" t="s">
        <v>4899</v>
      </c>
      <c r="C2493" s="8">
        <v>1600</v>
      </c>
      <c r="D2493" s="8">
        <v>160002565</v>
      </c>
      <c r="E2493" s="8">
        <v>0</v>
      </c>
      <c r="F2493" s="8" t="s">
        <v>4990</v>
      </c>
      <c r="G2493" s="8" t="s">
        <v>4991</v>
      </c>
      <c r="H2493" s="8" t="s">
        <v>34</v>
      </c>
      <c r="I2493" s="8">
        <v>1</v>
      </c>
      <c r="J2493" s="8">
        <v>10</v>
      </c>
      <c r="K2493" s="8">
        <v>1</v>
      </c>
      <c r="L2493" s="8" t="s">
        <v>2708</v>
      </c>
      <c r="M2493" s="8" t="s">
        <v>2708</v>
      </c>
      <c r="N2493" s="8"/>
      <c r="O2493" s="8" t="s">
        <v>38</v>
      </c>
      <c r="P2493" s="9">
        <v>3937.5</v>
      </c>
      <c r="Q2493" s="9">
        <v>0</v>
      </c>
      <c r="R2493" s="9">
        <v>0</v>
      </c>
      <c r="S2493" s="9">
        <v>0</v>
      </c>
      <c r="T2493" s="9">
        <f t="shared" si="341"/>
        <v>3937.5</v>
      </c>
      <c r="U2493" s="9">
        <v>-1726.08</v>
      </c>
      <c r="V2493" s="9">
        <v>-188</v>
      </c>
      <c r="W2493" s="9">
        <v>0</v>
      </c>
      <c r="X2493" s="9">
        <v>-188</v>
      </c>
      <c r="Y2493" s="9">
        <v>0</v>
      </c>
      <c r="Z2493" s="9">
        <v>0</v>
      </c>
      <c r="AA2493" s="9">
        <f t="shared" si="344"/>
        <v>-1914.08</v>
      </c>
      <c r="AB2493" s="9">
        <v>0</v>
      </c>
      <c r="AC2493" s="9">
        <f t="shared" si="342"/>
        <v>2211.42</v>
      </c>
      <c r="AD2493" s="9">
        <f t="shared" si="343"/>
        <v>2023.42</v>
      </c>
    </row>
    <row r="2494" spans="1:30" x14ac:dyDescent="0.3">
      <c r="A2494" s="8" t="s">
        <v>30</v>
      </c>
      <c r="B2494" s="8" t="s">
        <v>4899</v>
      </c>
      <c r="C2494" s="8">
        <v>1600</v>
      </c>
      <c r="D2494" s="8">
        <v>160002566</v>
      </c>
      <c r="E2494" s="8">
        <v>0</v>
      </c>
      <c r="F2494" s="8" t="s">
        <v>4992</v>
      </c>
      <c r="G2494" s="8" t="s">
        <v>1235</v>
      </c>
      <c r="H2494" s="8" t="s">
        <v>34</v>
      </c>
      <c r="I2494" s="8">
        <v>1</v>
      </c>
      <c r="J2494" s="8">
        <v>10</v>
      </c>
      <c r="K2494" s="8">
        <v>0</v>
      </c>
      <c r="L2494" s="8" t="s">
        <v>2708</v>
      </c>
      <c r="M2494" s="8" t="s">
        <v>2708</v>
      </c>
      <c r="N2494" s="8"/>
      <c r="O2494" s="8" t="s">
        <v>38</v>
      </c>
      <c r="P2494" s="9">
        <v>27607</v>
      </c>
      <c r="Q2494" s="9">
        <v>0</v>
      </c>
      <c r="R2494" s="9">
        <v>0</v>
      </c>
      <c r="S2494" s="9">
        <v>0</v>
      </c>
      <c r="T2494" s="9">
        <f t="shared" si="341"/>
        <v>27607</v>
      </c>
      <c r="U2494" s="9">
        <v>-12241.22</v>
      </c>
      <c r="V2494" s="9">
        <v>-1317</v>
      </c>
      <c r="W2494" s="9">
        <v>0</v>
      </c>
      <c r="X2494" s="9">
        <v>-1317</v>
      </c>
      <c r="Y2494" s="9">
        <v>0</v>
      </c>
      <c r="Z2494" s="9">
        <v>0</v>
      </c>
      <c r="AA2494" s="9">
        <f t="shared" si="344"/>
        <v>-13558.22</v>
      </c>
      <c r="AB2494" s="9">
        <v>0</v>
      </c>
      <c r="AC2494" s="9">
        <f t="shared" si="342"/>
        <v>15365.78</v>
      </c>
      <c r="AD2494" s="9">
        <f t="shared" si="343"/>
        <v>14048.78</v>
      </c>
    </row>
    <row r="2495" spans="1:30" x14ac:dyDescent="0.3">
      <c r="A2495" s="8" t="s">
        <v>30</v>
      </c>
      <c r="B2495" s="8" t="s">
        <v>4899</v>
      </c>
      <c r="C2495" s="8">
        <v>1600</v>
      </c>
      <c r="D2495" s="8">
        <v>160002567</v>
      </c>
      <c r="E2495" s="8">
        <v>0</v>
      </c>
      <c r="F2495" s="8" t="s">
        <v>4993</v>
      </c>
      <c r="G2495" s="8" t="s">
        <v>1499</v>
      </c>
      <c r="H2495" s="8" t="s">
        <v>34</v>
      </c>
      <c r="I2495" s="8">
        <v>1</v>
      </c>
      <c r="J2495" s="8">
        <v>10</v>
      </c>
      <c r="K2495" s="8">
        <v>3</v>
      </c>
      <c r="L2495" s="8" t="s">
        <v>2708</v>
      </c>
      <c r="M2495" s="8" t="s">
        <v>2708</v>
      </c>
      <c r="N2495" s="8"/>
      <c r="O2495" s="8" t="s">
        <v>38</v>
      </c>
      <c r="P2495" s="9">
        <v>59062.5</v>
      </c>
      <c r="Q2495" s="9">
        <v>0</v>
      </c>
      <c r="R2495" s="9">
        <v>0</v>
      </c>
      <c r="S2495" s="9">
        <v>0</v>
      </c>
      <c r="T2495" s="9">
        <f t="shared" si="341"/>
        <v>59062.5</v>
      </c>
      <c r="U2495" s="9">
        <v>-25303.52</v>
      </c>
      <c r="V2495" s="9">
        <v>-2814</v>
      </c>
      <c r="W2495" s="9">
        <v>0</v>
      </c>
      <c r="X2495" s="9">
        <v>-2814</v>
      </c>
      <c r="Y2495" s="9">
        <v>0</v>
      </c>
      <c r="Z2495" s="9">
        <v>0</v>
      </c>
      <c r="AA2495" s="9">
        <f t="shared" si="344"/>
        <v>-28117.52</v>
      </c>
      <c r="AB2495" s="9">
        <v>0</v>
      </c>
      <c r="AC2495" s="9">
        <f t="shared" si="342"/>
        <v>33758.979999999996</v>
      </c>
      <c r="AD2495" s="9">
        <f t="shared" si="343"/>
        <v>30944.98</v>
      </c>
    </row>
    <row r="2496" spans="1:30" x14ac:dyDescent="0.3">
      <c r="A2496" s="8" t="s">
        <v>30</v>
      </c>
      <c r="B2496" s="8" t="s">
        <v>4899</v>
      </c>
      <c r="C2496" s="8">
        <v>1600</v>
      </c>
      <c r="D2496" s="8">
        <v>160002568</v>
      </c>
      <c r="E2496" s="8">
        <v>0</v>
      </c>
      <c r="F2496" s="8" t="s">
        <v>4994</v>
      </c>
      <c r="G2496" s="8" t="s">
        <v>1000</v>
      </c>
      <c r="H2496" s="8" t="s">
        <v>34</v>
      </c>
      <c r="I2496" s="8">
        <v>1</v>
      </c>
      <c r="J2496" s="8">
        <v>10</v>
      </c>
      <c r="K2496" s="8">
        <v>3</v>
      </c>
      <c r="L2496" s="8" t="s">
        <v>2708</v>
      </c>
      <c r="M2496" s="8" t="s">
        <v>2708</v>
      </c>
      <c r="N2496" s="8"/>
      <c r="O2496" s="8" t="s">
        <v>38</v>
      </c>
      <c r="P2496" s="9">
        <v>23062.5</v>
      </c>
      <c r="Q2496" s="9">
        <v>0</v>
      </c>
      <c r="R2496" s="9">
        <v>0</v>
      </c>
      <c r="S2496" s="9">
        <v>0</v>
      </c>
      <c r="T2496" s="9">
        <f t="shared" si="341"/>
        <v>23062.5</v>
      </c>
      <c r="U2496" s="9">
        <v>-9873.26</v>
      </c>
      <c r="V2496" s="9">
        <v>-1099</v>
      </c>
      <c r="W2496" s="9">
        <v>0</v>
      </c>
      <c r="X2496" s="9">
        <v>-1099</v>
      </c>
      <c r="Y2496" s="9">
        <v>0</v>
      </c>
      <c r="Z2496" s="9">
        <v>0</v>
      </c>
      <c r="AA2496" s="9">
        <f t="shared" si="344"/>
        <v>-10972.26</v>
      </c>
      <c r="AB2496" s="9">
        <v>0</v>
      </c>
      <c r="AC2496" s="9">
        <f t="shared" si="342"/>
        <v>13189.24</v>
      </c>
      <c r="AD2496" s="9">
        <f t="shared" si="343"/>
        <v>12090.24</v>
      </c>
    </row>
    <row r="2497" spans="1:30" x14ac:dyDescent="0.3">
      <c r="A2497" s="8" t="s">
        <v>30</v>
      </c>
      <c r="B2497" s="8" t="s">
        <v>4899</v>
      </c>
      <c r="C2497" s="8">
        <v>1600</v>
      </c>
      <c r="D2497" s="8">
        <v>160002569</v>
      </c>
      <c r="E2497" s="8">
        <v>0</v>
      </c>
      <c r="F2497" s="8" t="s">
        <v>4995</v>
      </c>
      <c r="G2497" s="8" t="s">
        <v>4996</v>
      </c>
      <c r="H2497" s="8" t="s">
        <v>34</v>
      </c>
      <c r="I2497" s="8">
        <v>1</v>
      </c>
      <c r="J2497" s="8">
        <v>10</v>
      </c>
      <c r="K2497" s="8">
        <v>1</v>
      </c>
      <c r="L2497" s="8" t="s">
        <v>2708</v>
      </c>
      <c r="M2497" s="8" t="s">
        <v>2708</v>
      </c>
      <c r="N2497" s="8"/>
      <c r="O2497" s="8" t="s">
        <v>38</v>
      </c>
      <c r="P2497" s="9">
        <v>69187.5</v>
      </c>
      <c r="Q2497" s="9">
        <v>0</v>
      </c>
      <c r="R2497" s="9">
        <v>0</v>
      </c>
      <c r="S2497" s="9">
        <v>0</v>
      </c>
      <c r="T2497" s="9">
        <f t="shared" si="341"/>
        <v>69187.5</v>
      </c>
      <c r="U2497" s="9">
        <v>-30254.57</v>
      </c>
      <c r="V2497" s="9">
        <v>-3307</v>
      </c>
      <c r="W2497" s="9">
        <v>0</v>
      </c>
      <c r="X2497" s="9">
        <v>-3307</v>
      </c>
      <c r="Y2497" s="9">
        <v>0</v>
      </c>
      <c r="Z2497" s="9">
        <v>0</v>
      </c>
      <c r="AA2497" s="9">
        <f t="shared" si="344"/>
        <v>-33561.57</v>
      </c>
      <c r="AB2497" s="9">
        <v>0</v>
      </c>
      <c r="AC2497" s="9">
        <f t="shared" si="342"/>
        <v>38932.93</v>
      </c>
      <c r="AD2497" s="9">
        <f t="shared" si="343"/>
        <v>35625.93</v>
      </c>
    </row>
    <row r="2498" spans="1:30" x14ac:dyDescent="0.3">
      <c r="A2498" s="8" t="s">
        <v>30</v>
      </c>
      <c r="B2498" s="8" t="s">
        <v>4899</v>
      </c>
      <c r="C2498" s="8">
        <v>1600</v>
      </c>
      <c r="D2498" s="8">
        <v>160002570</v>
      </c>
      <c r="E2498" s="8">
        <v>0</v>
      </c>
      <c r="F2498" s="8" t="s">
        <v>4997</v>
      </c>
      <c r="G2498" s="8" t="s">
        <v>4998</v>
      </c>
      <c r="H2498" s="8" t="s">
        <v>34</v>
      </c>
      <c r="I2498" s="8">
        <v>1</v>
      </c>
      <c r="J2498" s="8">
        <v>10</v>
      </c>
      <c r="K2498" s="8">
        <v>1</v>
      </c>
      <c r="L2498" s="8" t="s">
        <v>2708</v>
      </c>
      <c r="M2498" s="8" t="s">
        <v>2708</v>
      </c>
      <c r="N2498" s="8"/>
      <c r="O2498" s="8" t="s">
        <v>38</v>
      </c>
      <c r="P2498" s="9">
        <v>13893.75</v>
      </c>
      <c r="Q2498" s="9">
        <v>0</v>
      </c>
      <c r="R2498" s="9">
        <v>0</v>
      </c>
      <c r="S2498" s="9">
        <v>0</v>
      </c>
      <c r="T2498" s="9">
        <f t="shared" si="341"/>
        <v>13893.75</v>
      </c>
      <c r="U2498" s="9">
        <v>-5935.22</v>
      </c>
      <c r="V2498" s="9">
        <v>-677</v>
      </c>
      <c r="W2498" s="9">
        <v>0</v>
      </c>
      <c r="X2498" s="9">
        <v>-677</v>
      </c>
      <c r="Y2498" s="9">
        <v>0</v>
      </c>
      <c r="Z2498" s="9">
        <v>0</v>
      </c>
      <c r="AA2498" s="9">
        <f t="shared" si="344"/>
        <v>-6612.22</v>
      </c>
      <c r="AB2498" s="9">
        <v>0</v>
      </c>
      <c r="AC2498" s="9">
        <f t="shared" si="342"/>
        <v>7958.53</v>
      </c>
      <c r="AD2498" s="9">
        <f t="shared" si="343"/>
        <v>7281.53</v>
      </c>
    </row>
    <row r="2499" spans="1:30" x14ac:dyDescent="0.3">
      <c r="A2499" s="8" t="s">
        <v>30</v>
      </c>
      <c r="B2499" s="8" t="s">
        <v>4899</v>
      </c>
      <c r="C2499" s="8">
        <v>1600</v>
      </c>
      <c r="D2499" s="8">
        <v>160002571</v>
      </c>
      <c r="E2499" s="8">
        <v>0</v>
      </c>
      <c r="F2499" s="8" t="s">
        <v>4999</v>
      </c>
      <c r="G2499" s="8" t="s">
        <v>1599</v>
      </c>
      <c r="H2499" s="8" t="s">
        <v>34</v>
      </c>
      <c r="I2499" s="8">
        <v>1</v>
      </c>
      <c r="J2499" s="8">
        <v>10</v>
      </c>
      <c r="K2499" s="8">
        <v>4</v>
      </c>
      <c r="L2499" s="8" t="s">
        <v>2708</v>
      </c>
      <c r="M2499" s="8" t="s">
        <v>2708</v>
      </c>
      <c r="N2499" s="8"/>
      <c r="O2499" s="8" t="s">
        <v>38</v>
      </c>
      <c r="P2499" s="9">
        <v>5850</v>
      </c>
      <c r="Q2499" s="9">
        <v>0</v>
      </c>
      <c r="R2499" s="9">
        <v>0</v>
      </c>
      <c r="S2499" s="9">
        <v>0</v>
      </c>
      <c r="T2499" s="9">
        <f t="shared" si="341"/>
        <v>5850</v>
      </c>
      <c r="U2499" s="9">
        <v>-2453.2199999999998</v>
      </c>
      <c r="V2499" s="9">
        <v>-281</v>
      </c>
      <c r="W2499" s="9">
        <v>0</v>
      </c>
      <c r="X2499" s="9">
        <v>-281</v>
      </c>
      <c r="Y2499" s="9">
        <v>0</v>
      </c>
      <c r="Z2499" s="9">
        <v>0</v>
      </c>
      <c r="AA2499" s="9">
        <f t="shared" si="344"/>
        <v>-2734.22</v>
      </c>
      <c r="AB2499" s="9">
        <v>0</v>
      </c>
      <c r="AC2499" s="9">
        <f t="shared" si="342"/>
        <v>3396.78</v>
      </c>
      <c r="AD2499" s="9">
        <f t="shared" si="343"/>
        <v>3115.78</v>
      </c>
    </row>
    <row r="2500" spans="1:30" x14ac:dyDescent="0.3">
      <c r="A2500" s="8" t="s">
        <v>30</v>
      </c>
      <c r="B2500" s="8" t="s">
        <v>4899</v>
      </c>
      <c r="C2500" s="8">
        <v>1600</v>
      </c>
      <c r="D2500" s="8">
        <v>160002572</v>
      </c>
      <c r="E2500" s="8">
        <v>0</v>
      </c>
      <c r="F2500" s="8" t="s">
        <v>5000</v>
      </c>
      <c r="G2500" s="8" t="s">
        <v>5001</v>
      </c>
      <c r="H2500" s="8" t="s">
        <v>34</v>
      </c>
      <c r="I2500" s="8">
        <v>1</v>
      </c>
      <c r="J2500" s="8">
        <v>10</v>
      </c>
      <c r="K2500" s="8">
        <v>6</v>
      </c>
      <c r="L2500" s="8" t="s">
        <v>2708</v>
      </c>
      <c r="M2500" s="8" t="s">
        <v>2708</v>
      </c>
      <c r="N2500" s="8"/>
      <c r="O2500" s="8" t="s">
        <v>38</v>
      </c>
      <c r="P2500" s="9">
        <v>237653</v>
      </c>
      <c r="Q2500" s="9">
        <v>0</v>
      </c>
      <c r="R2500" s="9">
        <v>0</v>
      </c>
      <c r="S2500" s="9">
        <v>0</v>
      </c>
      <c r="T2500" s="9">
        <f t="shared" si="341"/>
        <v>237653</v>
      </c>
      <c r="U2500" s="9">
        <v>-97855.59</v>
      </c>
      <c r="V2500" s="9">
        <v>-11336</v>
      </c>
      <c r="W2500" s="9">
        <v>0</v>
      </c>
      <c r="X2500" s="9">
        <v>-11336</v>
      </c>
      <c r="Y2500" s="9">
        <v>0</v>
      </c>
      <c r="Z2500" s="9">
        <v>0</v>
      </c>
      <c r="AA2500" s="9">
        <f t="shared" si="344"/>
        <v>-109191.59</v>
      </c>
      <c r="AB2500" s="9">
        <v>0</v>
      </c>
      <c r="AC2500" s="9">
        <f t="shared" si="342"/>
        <v>139797.41</v>
      </c>
      <c r="AD2500" s="9">
        <f t="shared" si="343"/>
        <v>128461.41</v>
      </c>
    </row>
    <row r="2501" spans="1:30" x14ac:dyDescent="0.3">
      <c r="A2501" s="8" t="s">
        <v>30</v>
      </c>
      <c r="B2501" s="8" t="s">
        <v>4899</v>
      </c>
      <c r="C2501" s="8">
        <v>1600</v>
      </c>
      <c r="D2501" s="8">
        <v>160002573</v>
      </c>
      <c r="E2501" s="8">
        <v>0</v>
      </c>
      <c r="F2501" s="8" t="s">
        <v>5002</v>
      </c>
      <c r="G2501" s="8" t="s">
        <v>5003</v>
      </c>
      <c r="H2501" s="8" t="s">
        <v>34</v>
      </c>
      <c r="I2501" s="8">
        <v>1</v>
      </c>
      <c r="J2501" s="8">
        <v>10</v>
      </c>
      <c r="K2501" s="8">
        <v>8</v>
      </c>
      <c r="L2501" s="8" t="s">
        <v>2708</v>
      </c>
      <c r="M2501" s="8" t="s">
        <v>2708</v>
      </c>
      <c r="N2501" s="8"/>
      <c r="O2501" s="8" t="s">
        <v>38</v>
      </c>
      <c r="P2501" s="9">
        <v>475250</v>
      </c>
      <c r="Q2501" s="9">
        <v>0</v>
      </c>
      <c r="R2501" s="9">
        <v>0</v>
      </c>
      <c r="S2501" s="9">
        <v>0</v>
      </c>
      <c r="T2501" s="9">
        <f t="shared" ref="T2501:T2564" si="349">P2501+Q2501+R2501+S2501</f>
        <v>475250</v>
      </c>
      <c r="U2501" s="9">
        <v>-190687.35</v>
      </c>
      <c r="V2501" s="9">
        <v>-22675</v>
      </c>
      <c r="W2501" s="9">
        <v>0</v>
      </c>
      <c r="X2501" s="9">
        <v>-22675</v>
      </c>
      <c r="Y2501" s="9">
        <v>0</v>
      </c>
      <c r="Z2501" s="9">
        <v>0</v>
      </c>
      <c r="AA2501" s="9">
        <f t="shared" si="344"/>
        <v>-213362.35</v>
      </c>
      <c r="AB2501" s="9">
        <v>0</v>
      </c>
      <c r="AC2501" s="9">
        <f t="shared" ref="AC2501:AC2564" si="350">P2501+U2501</f>
        <v>284562.65000000002</v>
      </c>
      <c r="AD2501" s="9">
        <f t="shared" ref="AD2501:AD2562" si="351">T2501+AA2501</f>
        <v>261887.65</v>
      </c>
    </row>
    <row r="2502" spans="1:30" x14ac:dyDescent="0.3">
      <c r="A2502" s="8" t="s">
        <v>30</v>
      </c>
      <c r="B2502" s="8" t="s">
        <v>4899</v>
      </c>
      <c r="C2502" s="8">
        <v>1600</v>
      </c>
      <c r="D2502" s="8">
        <v>160002576</v>
      </c>
      <c r="E2502" s="8">
        <v>0</v>
      </c>
      <c r="F2502" s="8" t="s">
        <v>5004</v>
      </c>
      <c r="G2502" s="8" t="s">
        <v>1599</v>
      </c>
      <c r="H2502" s="8" t="s">
        <v>34</v>
      </c>
      <c r="I2502" s="8">
        <v>1</v>
      </c>
      <c r="J2502" s="8">
        <v>10</v>
      </c>
      <c r="K2502" s="8">
        <v>8</v>
      </c>
      <c r="L2502" s="8" t="s">
        <v>2708</v>
      </c>
      <c r="M2502" s="8" t="s">
        <v>2708</v>
      </c>
      <c r="N2502" s="8"/>
      <c r="O2502" s="8" t="s">
        <v>38</v>
      </c>
      <c r="P2502" s="9">
        <v>7650</v>
      </c>
      <c r="Q2502" s="9">
        <v>0</v>
      </c>
      <c r="R2502" s="9">
        <v>0</v>
      </c>
      <c r="S2502" s="9">
        <v>0</v>
      </c>
      <c r="T2502" s="9">
        <f t="shared" si="349"/>
        <v>7650</v>
      </c>
      <c r="U2502" s="9">
        <v>-3060.12</v>
      </c>
      <c r="V2502" s="9">
        <v>-366</v>
      </c>
      <c r="W2502" s="9">
        <v>0</v>
      </c>
      <c r="X2502" s="9">
        <v>-366</v>
      </c>
      <c r="Y2502" s="9">
        <v>0</v>
      </c>
      <c r="Z2502" s="9">
        <v>0</v>
      </c>
      <c r="AA2502" s="9">
        <f t="shared" si="344"/>
        <v>-3426.12</v>
      </c>
      <c r="AB2502" s="9">
        <v>0</v>
      </c>
      <c r="AC2502" s="9">
        <f t="shared" si="350"/>
        <v>4589.88</v>
      </c>
      <c r="AD2502" s="9">
        <f t="shared" si="351"/>
        <v>4223.88</v>
      </c>
    </row>
    <row r="2503" spans="1:30" x14ac:dyDescent="0.3">
      <c r="A2503" s="8" t="s">
        <v>30</v>
      </c>
      <c r="B2503" s="8" t="s">
        <v>4899</v>
      </c>
      <c r="C2503" s="8">
        <v>1600</v>
      </c>
      <c r="D2503" s="8">
        <v>160002577</v>
      </c>
      <c r="E2503" s="8">
        <v>0</v>
      </c>
      <c r="F2503" s="8" t="s">
        <v>5005</v>
      </c>
      <c r="G2503" s="8" t="s">
        <v>5006</v>
      </c>
      <c r="H2503" s="8" t="s">
        <v>34</v>
      </c>
      <c r="I2503" s="8">
        <v>1</v>
      </c>
      <c r="J2503" s="8">
        <v>11</v>
      </c>
      <c r="K2503" s="8">
        <v>7</v>
      </c>
      <c r="L2503" s="8" t="s">
        <v>2708</v>
      </c>
      <c r="M2503" s="8" t="s">
        <v>2708</v>
      </c>
      <c r="N2503" s="8"/>
      <c r="O2503" s="8" t="s">
        <v>38</v>
      </c>
      <c r="P2503" s="9">
        <v>229500</v>
      </c>
      <c r="Q2503" s="9">
        <v>0</v>
      </c>
      <c r="R2503" s="9">
        <v>0</v>
      </c>
      <c r="S2503" s="9">
        <v>0</v>
      </c>
      <c r="T2503" s="9">
        <f t="shared" si="349"/>
        <v>229500</v>
      </c>
      <c r="U2503" s="9">
        <v>-78860.039999999994</v>
      </c>
      <c r="V2503" s="9">
        <v>-10941</v>
      </c>
      <c r="W2503" s="9">
        <v>0</v>
      </c>
      <c r="X2503" s="9">
        <v>-10941</v>
      </c>
      <c r="Y2503" s="9">
        <v>0</v>
      </c>
      <c r="Z2503" s="9">
        <v>0</v>
      </c>
      <c r="AA2503" s="9">
        <f t="shared" ref="AA2503:AA2566" si="352">U2503+X2503+Y2503+Z2503-AB2503</f>
        <v>-89801.04</v>
      </c>
      <c r="AB2503" s="9">
        <v>0</v>
      </c>
      <c r="AC2503" s="9">
        <f t="shared" si="350"/>
        <v>150639.96000000002</v>
      </c>
      <c r="AD2503" s="9">
        <f t="shared" si="351"/>
        <v>139698.96000000002</v>
      </c>
    </row>
    <row r="2504" spans="1:30" x14ac:dyDescent="0.3">
      <c r="A2504" s="8" t="s">
        <v>30</v>
      </c>
      <c r="B2504" s="8" t="s">
        <v>4899</v>
      </c>
      <c r="C2504" s="8">
        <v>1600</v>
      </c>
      <c r="D2504" s="8">
        <v>160002578</v>
      </c>
      <c r="E2504" s="8">
        <v>0</v>
      </c>
      <c r="F2504" s="8" t="s">
        <v>5007</v>
      </c>
      <c r="G2504" s="8" t="s">
        <v>5008</v>
      </c>
      <c r="H2504" s="8" t="s">
        <v>34</v>
      </c>
      <c r="I2504" s="8">
        <v>660</v>
      </c>
      <c r="J2504" s="8">
        <v>12</v>
      </c>
      <c r="K2504" s="8">
        <v>7</v>
      </c>
      <c r="L2504" s="8" t="s">
        <v>2708</v>
      </c>
      <c r="M2504" s="8" t="s">
        <v>2708</v>
      </c>
      <c r="N2504" s="8"/>
      <c r="O2504" s="8" t="s">
        <v>38</v>
      </c>
      <c r="P2504" s="9">
        <v>43779.66</v>
      </c>
      <c r="Q2504" s="9">
        <v>0</v>
      </c>
      <c r="R2504" s="9">
        <v>0</v>
      </c>
      <c r="S2504" s="9">
        <v>0</v>
      </c>
      <c r="T2504" s="9">
        <f t="shared" si="349"/>
        <v>43779.66</v>
      </c>
      <c r="U2504" s="9">
        <v>-12290</v>
      </c>
      <c r="V2504" s="9">
        <v>-2086</v>
      </c>
      <c r="W2504" s="9">
        <v>0</v>
      </c>
      <c r="X2504" s="9">
        <v>-2086</v>
      </c>
      <c r="Y2504" s="9">
        <v>0</v>
      </c>
      <c r="Z2504" s="9">
        <v>0</v>
      </c>
      <c r="AA2504" s="9">
        <f t="shared" si="352"/>
        <v>-14376</v>
      </c>
      <c r="AB2504" s="9">
        <v>0</v>
      </c>
      <c r="AC2504" s="9">
        <f t="shared" si="350"/>
        <v>31489.660000000003</v>
      </c>
      <c r="AD2504" s="9">
        <f t="shared" si="351"/>
        <v>29403.660000000003</v>
      </c>
    </row>
    <row r="2505" spans="1:30" x14ac:dyDescent="0.3">
      <c r="A2505" s="8" t="s">
        <v>30</v>
      </c>
      <c r="B2505" s="8" t="s">
        <v>4899</v>
      </c>
      <c r="C2505" s="8">
        <v>1600</v>
      </c>
      <c r="D2505" s="8">
        <v>160002580</v>
      </c>
      <c r="E2505" s="8">
        <v>0</v>
      </c>
      <c r="F2505" s="8" t="s">
        <v>5009</v>
      </c>
      <c r="G2505" s="8" t="s">
        <v>5010</v>
      </c>
      <c r="H2505" s="8" t="s">
        <v>34</v>
      </c>
      <c r="I2505" s="8">
        <v>1</v>
      </c>
      <c r="J2505" s="8">
        <v>13</v>
      </c>
      <c r="K2505" s="8">
        <v>0</v>
      </c>
      <c r="L2505" s="8" t="s">
        <v>2708</v>
      </c>
      <c r="M2505" s="8" t="s">
        <v>2708</v>
      </c>
      <c r="N2505" s="8"/>
      <c r="O2505" s="8" t="s">
        <v>38</v>
      </c>
      <c r="P2505" s="9">
        <v>622126.68000000005</v>
      </c>
      <c r="Q2505" s="9">
        <v>0</v>
      </c>
      <c r="R2505" s="9">
        <v>0</v>
      </c>
      <c r="S2505" s="9">
        <v>0</v>
      </c>
      <c r="T2505" s="9">
        <f t="shared" si="349"/>
        <v>622126.68000000005</v>
      </c>
      <c r="U2505" s="9">
        <v>-157696</v>
      </c>
      <c r="V2505" s="9">
        <v>-29680</v>
      </c>
      <c r="W2505" s="9">
        <v>0</v>
      </c>
      <c r="X2505" s="9">
        <v>-29680</v>
      </c>
      <c r="Y2505" s="9">
        <v>0</v>
      </c>
      <c r="Z2505" s="9">
        <v>0</v>
      </c>
      <c r="AA2505" s="9">
        <f t="shared" si="352"/>
        <v>-187376</v>
      </c>
      <c r="AB2505" s="9">
        <v>0</v>
      </c>
      <c r="AC2505" s="9">
        <f t="shared" si="350"/>
        <v>464430.68000000005</v>
      </c>
      <c r="AD2505" s="9">
        <f t="shared" si="351"/>
        <v>434750.68000000005</v>
      </c>
    </row>
    <row r="2506" spans="1:30" x14ac:dyDescent="0.3">
      <c r="A2506" s="8" t="s">
        <v>30</v>
      </c>
      <c r="B2506" s="8" t="s">
        <v>4899</v>
      </c>
      <c r="C2506" s="8">
        <v>1600</v>
      </c>
      <c r="D2506" s="8">
        <v>160002581</v>
      </c>
      <c r="E2506" s="8">
        <v>0</v>
      </c>
      <c r="F2506" s="8" t="s">
        <v>5011</v>
      </c>
      <c r="G2506" s="8" t="s">
        <v>5012</v>
      </c>
      <c r="H2506" s="8" t="s">
        <v>34</v>
      </c>
      <c r="I2506" s="8">
        <v>2</v>
      </c>
      <c r="J2506" s="8">
        <v>13</v>
      </c>
      <c r="K2506" s="8">
        <v>8</v>
      </c>
      <c r="L2506" s="8" t="s">
        <v>2708</v>
      </c>
      <c r="M2506" s="8" t="s">
        <v>2708</v>
      </c>
      <c r="N2506" s="8"/>
      <c r="O2506" s="8" t="s">
        <v>38</v>
      </c>
      <c r="P2506" s="9">
        <v>7259.56</v>
      </c>
      <c r="Q2506" s="9">
        <v>0</v>
      </c>
      <c r="R2506" s="9">
        <v>0</v>
      </c>
      <c r="S2506" s="9">
        <v>0</v>
      </c>
      <c r="T2506" s="9">
        <f t="shared" si="349"/>
        <v>7259.56</v>
      </c>
      <c r="U2506" s="9">
        <v>-1523</v>
      </c>
      <c r="V2506" s="9">
        <v>-347</v>
      </c>
      <c r="W2506" s="9">
        <v>0</v>
      </c>
      <c r="X2506" s="9">
        <v>-347</v>
      </c>
      <c r="Y2506" s="9">
        <v>0</v>
      </c>
      <c r="Z2506" s="9">
        <v>0</v>
      </c>
      <c r="AA2506" s="9">
        <f t="shared" si="352"/>
        <v>-1870</v>
      </c>
      <c r="AB2506" s="9">
        <v>0</v>
      </c>
      <c r="AC2506" s="9">
        <f t="shared" si="350"/>
        <v>5736.56</v>
      </c>
      <c r="AD2506" s="9">
        <f t="shared" si="351"/>
        <v>5389.56</v>
      </c>
    </row>
    <row r="2507" spans="1:30" x14ac:dyDescent="0.3">
      <c r="A2507" s="8" t="s">
        <v>30</v>
      </c>
      <c r="B2507" s="8" t="s">
        <v>4899</v>
      </c>
      <c r="C2507" s="8">
        <v>1600</v>
      </c>
      <c r="D2507" s="8">
        <v>160003049</v>
      </c>
      <c r="E2507" s="8">
        <v>0</v>
      </c>
      <c r="F2507" s="8" t="s">
        <v>5013</v>
      </c>
      <c r="G2507" s="8" t="s">
        <v>5014</v>
      </c>
      <c r="H2507" s="8" t="s">
        <v>34</v>
      </c>
      <c r="I2507" s="8">
        <v>1</v>
      </c>
      <c r="J2507" s="8">
        <v>6</v>
      </c>
      <c r="K2507" s="8">
        <v>8</v>
      </c>
      <c r="L2507" s="8" t="s">
        <v>543</v>
      </c>
      <c r="M2507" s="8" t="s">
        <v>543</v>
      </c>
      <c r="N2507" s="8"/>
      <c r="O2507" s="8" t="s">
        <v>38</v>
      </c>
      <c r="P2507" s="9">
        <v>281250</v>
      </c>
      <c r="Q2507" s="9">
        <v>0</v>
      </c>
      <c r="R2507" s="9">
        <v>0</v>
      </c>
      <c r="S2507" s="9">
        <v>0</v>
      </c>
      <c r="T2507" s="9">
        <f t="shared" si="349"/>
        <v>281250</v>
      </c>
      <c r="U2507" s="9">
        <v>-142627.98000000001</v>
      </c>
      <c r="V2507" s="9">
        <v>-18456</v>
      </c>
      <c r="W2507" s="9">
        <v>0</v>
      </c>
      <c r="X2507" s="9">
        <v>-18456</v>
      </c>
      <c r="Y2507" s="9">
        <v>0</v>
      </c>
      <c r="Z2507" s="9">
        <v>0</v>
      </c>
      <c r="AA2507" s="9">
        <f t="shared" si="352"/>
        <v>-161083.98000000001</v>
      </c>
      <c r="AB2507" s="9">
        <v>0</v>
      </c>
      <c r="AC2507" s="9">
        <f t="shared" si="350"/>
        <v>138622.01999999999</v>
      </c>
      <c r="AD2507" s="9">
        <f t="shared" si="351"/>
        <v>120166.01999999999</v>
      </c>
    </row>
    <row r="2508" spans="1:30" x14ac:dyDescent="0.3">
      <c r="A2508" s="8" t="s">
        <v>30</v>
      </c>
      <c r="B2508" s="8" t="s">
        <v>4899</v>
      </c>
      <c r="C2508" s="8">
        <v>1600</v>
      </c>
      <c r="D2508" s="8">
        <v>160003050</v>
      </c>
      <c r="E2508" s="8">
        <v>0</v>
      </c>
      <c r="F2508" s="8" t="s">
        <v>5015</v>
      </c>
      <c r="G2508" s="8" t="s">
        <v>5016</v>
      </c>
      <c r="H2508" s="8" t="s">
        <v>34</v>
      </c>
      <c r="I2508" s="8">
        <v>1</v>
      </c>
      <c r="J2508" s="8">
        <v>13</v>
      </c>
      <c r="K2508" s="8">
        <v>4</v>
      </c>
      <c r="L2508" s="8" t="s">
        <v>543</v>
      </c>
      <c r="M2508" s="8" t="s">
        <v>543</v>
      </c>
      <c r="N2508" s="8"/>
      <c r="O2508" s="8" t="s">
        <v>38</v>
      </c>
      <c r="P2508" s="9">
        <v>131516.9</v>
      </c>
      <c r="Q2508" s="9">
        <v>0</v>
      </c>
      <c r="R2508" s="9">
        <v>0</v>
      </c>
      <c r="S2508" s="9">
        <v>0</v>
      </c>
      <c r="T2508" s="9">
        <f t="shared" si="349"/>
        <v>131516.9</v>
      </c>
      <c r="U2508" s="9">
        <v>-27203</v>
      </c>
      <c r="V2508" s="9">
        <v>-6265</v>
      </c>
      <c r="W2508" s="9">
        <v>0</v>
      </c>
      <c r="X2508" s="9">
        <v>-6265</v>
      </c>
      <c r="Y2508" s="9">
        <v>0</v>
      </c>
      <c r="Z2508" s="9">
        <v>0</v>
      </c>
      <c r="AA2508" s="9">
        <f t="shared" si="352"/>
        <v>-33468</v>
      </c>
      <c r="AB2508" s="9">
        <v>0</v>
      </c>
      <c r="AC2508" s="9">
        <f t="shared" si="350"/>
        <v>104313.9</v>
      </c>
      <c r="AD2508" s="9">
        <f t="shared" si="351"/>
        <v>98048.9</v>
      </c>
    </row>
    <row r="2509" spans="1:30" x14ac:dyDescent="0.3">
      <c r="A2509" s="8" t="s">
        <v>30</v>
      </c>
      <c r="B2509" s="8" t="s">
        <v>4899</v>
      </c>
      <c r="C2509" s="8">
        <v>1600</v>
      </c>
      <c r="D2509" s="8">
        <v>160003051</v>
      </c>
      <c r="E2509" s="8">
        <v>0</v>
      </c>
      <c r="F2509" s="8" t="s">
        <v>5017</v>
      </c>
      <c r="G2509" s="8" t="s">
        <v>5018</v>
      </c>
      <c r="H2509" s="8" t="s">
        <v>34</v>
      </c>
      <c r="I2509" s="8">
        <v>1</v>
      </c>
      <c r="J2509" s="8">
        <v>12</v>
      </c>
      <c r="K2509" s="8">
        <v>1</v>
      </c>
      <c r="L2509" s="8" t="s">
        <v>543</v>
      </c>
      <c r="M2509" s="8" t="s">
        <v>543</v>
      </c>
      <c r="N2509" s="8"/>
      <c r="O2509" s="8" t="s">
        <v>38</v>
      </c>
      <c r="P2509" s="9">
        <v>99000</v>
      </c>
      <c r="Q2509" s="9">
        <v>0</v>
      </c>
      <c r="R2509" s="9">
        <v>0</v>
      </c>
      <c r="S2509" s="9">
        <v>0</v>
      </c>
      <c r="T2509" s="9">
        <f t="shared" si="349"/>
        <v>99000</v>
      </c>
      <c r="U2509" s="9">
        <v>-27863</v>
      </c>
      <c r="V2509" s="9">
        <v>-4749</v>
      </c>
      <c r="W2509" s="9">
        <v>0</v>
      </c>
      <c r="X2509" s="9">
        <v>-4749</v>
      </c>
      <c r="Y2509" s="9">
        <v>0</v>
      </c>
      <c r="Z2509" s="9">
        <v>0</v>
      </c>
      <c r="AA2509" s="9">
        <f t="shared" si="352"/>
        <v>-32612</v>
      </c>
      <c r="AB2509" s="9">
        <v>0</v>
      </c>
      <c r="AC2509" s="9">
        <f t="shared" si="350"/>
        <v>71137</v>
      </c>
      <c r="AD2509" s="9">
        <f t="shared" si="351"/>
        <v>66388</v>
      </c>
    </row>
    <row r="2510" spans="1:30" x14ac:dyDescent="0.3">
      <c r="A2510" s="8" t="s">
        <v>30</v>
      </c>
      <c r="B2510" s="8" t="s">
        <v>4899</v>
      </c>
      <c r="C2510" s="8">
        <v>1600</v>
      </c>
      <c r="D2510" s="8">
        <v>160003052</v>
      </c>
      <c r="E2510" s="8">
        <v>0</v>
      </c>
      <c r="F2510" s="8" t="s">
        <v>5019</v>
      </c>
      <c r="G2510" s="8" t="s">
        <v>5020</v>
      </c>
      <c r="H2510" s="8" t="s">
        <v>34</v>
      </c>
      <c r="I2510" s="8">
        <v>1</v>
      </c>
      <c r="J2510" s="8">
        <v>12</v>
      </c>
      <c r="K2510" s="8">
        <v>1</v>
      </c>
      <c r="L2510" s="8" t="s">
        <v>543</v>
      </c>
      <c r="M2510" s="8" t="s">
        <v>543</v>
      </c>
      <c r="N2510" s="8"/>
      <c r="O2510" s="8" t="s">
        <v>38</v>
      </c>
      <c r="P2510" s="9">
        <v>33750.480000000003</v>
      </c>
      <c r="Q2510" s="9">
        <v>0</v>
      </c>
      <c r="R2510" s="9">
        <v>0</v>
      </c>
      <c r="S2510" s="9">
        <v>0</v>
      </c>
      <c r="T2510" s="9">
        <f t="shared" si="349"/>
        <v>33750.480000000003</v>
      </c>
      <c r="U2510" s="9">
        <v>-9576</v>
      </c>
      <c r="V2510" s="9">
        <v>-1613</v>
      </c>
      <c r="W2510" s="9">
        <v>0</v>
      </c>
      <c r="X2510" s="9">
        <v>-1613</v>
      </c>
      <c r="Y2510" s="9">
        <v>0</v>
      </c>
      <c r="Z2510" s="9">
        <v>0</v>
      </c>
      <c r="AA2510" s="9">
        <f t="shared" si="352"/>
        <v>-11189</v>
      </c>
      <c r="AB2510" s="9">
        <v>0</v>
      </c>
      <c r="AC2510" s="9">
        <f t="shared" si="350"/>
        <v>24174.480000000003</v>
      </c>
      <c r="AD2510" s="9">
        <f t="shared" si="351"/>
        <v>22561.480000000003</v>
      </c>
    </row>
    <row r="2511" spans="1:30" x14ac:dyDescent="0.3">
      <c r="A2511" s="8" t="s">
        <v>30</v>
      </c>
      <c r="B2511" s="8" t="s">
        <v>4899</v>
      </c>
      <c r="C2511" s="8">
        <v>1600</v>
      </c>
      <c r="D2511" s="8">
        <v>160003053</v>
      </c>
      <c r="E2511" s="8">
        <v>0</v>
      </c>
      <c r="F2511" s="8" t="s">
        <v>5021</v>
      </c>
      <c r="G2511" s="8" t="s">
        <v>5022</v>
      </c>
      <c r="H2511" s="8" t="s">
        <v>34</v>
      </c>
      <c r="I2511" s="8">
        <v>1</v>
      </c>
      <c r="J2511" s="8">
        <v>12</v>
      </c>
      <c r="K2511" s="8">
        <v>2</v>
      </c>
      <c r="L2511" s="8" t="s">
        <v>543</v>
      </c>
      <c r="M2511" s="8" t="s">
        <v>543</v>
      </c>
      <c r="N2511" s="8"/>
      <c r="O2511" s="8" t="s">
        <v>38</v>
      </c>
      <c r="P2511" s="9">
        <v>205000</v>
      </c>
      <c r="Q2511" s="9">
        <v>0</v>
      </c>
      <c r="R2511" s="9">
        <v>0</v>
      </c>
      <c r="S2511" s="9">
        <v>0</v>
      </c>
      <c r="T2511" s="9">
        <f t="shared" si="349"/>
        <v>205000</v>
      </c>
      <c r="U2511" s="9">
        <v>-57273</v>
      </c>
      <c r="V2511" s="9">
        <v>-9784</v>
      </c>
      <c r="W2511" s="9">
        <v>0</v>
      </c>
      <c r="X2511" s="9">
        <v>-9784</v>
      </c>
      <c r="Y2511" s="9">
        <v>0</v>
      </c>
      <c r="Z2511" s="9">
        <v>0</v>
      </c>
      <c r="AA2511" s="9">
        <f t="shared" si="352"/>
        <v>-67057</v>
      </c>
      <c r="AB2511" s="9">
        <v>0</v>
      </c>
      <c r="AC2511" s="9">
        <f t="shared" si="350"/>
        <v>147727</v>
      </c>
      <c r="AD2511" s="9">
        <f t="shared" si="351"/>
        <v>137943</v>
      </c>
    </row>
    <row r="2512" spans="1:30" x14ac:dyDescent="0.3">
      <c r="A2512" s="8" t="s">
        <v>30</v>
      </c>
      <c r="B2512" s="8" t="s">
        <v>4899</v>
      </c>
      <c r="C2512" s="8">
        <v>1600</v>
      </c>
      <c r="D2512" s="8">
        <v>160003054</v>
      </c>
      <c r="E2512" s="8">
        <v>0</v>
      </c>
      <c r="F2512" s="8" t="s">
        <v>5023</v>
      </c>
      <c r="G2512" s="8" t="s">
        <v>2736</v>
      </c>
      <c r="H2512" s="8" t="s">
        <v>34</v>
      </c>
      <c r="I2512" s="8">
        <v>1</v>
      </c>
      <c r="J2512" s="8">
        <v>12</v>
      </c>
      <c r="K2512" s="8">
        <v>2</v>
      </c>
      <c r="L2512" s="8" t="s">
        <v>543</v>
      </c>
      <c r="M2512" s="8" t="s">
        <v>543</v>
      </c>
      <c r="N2512" s="8"/>
      <c r="O2512" s="8" t="s">
        <v>38</v>
      </c>
      <c r="P2512" s="9">
        <v>708818.43</v>
      </c>
      <c r="Q2512" s="9">
        <v>0</v>
      </c>
      <c r="R2512" s="9">
        <v>0</v>
      </c>
      <c r="S2512" s="9">
        <v>0</v>
      </c>
      <c r="T2512" s="9">
        <f t="shared" si="349"/>
        <v>708818.43</v>
      </c>
      <c r="U2512" s="9">
        <v>-198033</v>
      </c>
      <c r="V2512" s="9">
        <v>-33830</v>
      </c>
      <c r="W2512" s="9">
        <v>0</v>
      </c>
      <c r="X2512" s="9">
        <v>-33830</v>
      </c>
      <c r="Y2512" s="9">
        <v>0</v>
      </c>
      <c r="Z2512" s="9">
        <v>0</v>
      </c>
      <c r="AA2512" s="9">
        <f t="shared" si="352"/>
        <v>-231863</v>
      </c>
      <c r="AB2512" s="9">
        <v>0</v>
      </c>
      <c r="AC2512" s="9">
        <f t="shared" si="350"/>
        <v>510785.43000000005</v>
      </c>
      <c r="AD2512" s="9">
        <f t="shared" si="351"/>
        <v>476955.43000000005</v>
      </c>
    </row>
    <row r="2513" spans="1:30" x14ac:dyDescent="0.3">
      <c r="A2513" s="8" t="s">
        <v>30</v>
      </c>
      <c r="B2513" s="8" t="s">
        <v>4899</v>
      </c>
      <c r="C2513" s="8">
        <v>1600</v>
      </c>
      <c r="D2513" s="8">
        <v>160003056</v>
      </c>
      <c r="E2513" s="8">
        <v>0</v>
      </c>
      <c r="F2513" s="8" t="s">
        <v>5024</v>
      </c>
      <c r="G2513" s="8" t="s">
        <v>385</v>
      </c>
      <c r="H2513" s="8" t="s">
        <v>34</v>
      </c>
      <c r="I2513" s="8">
        <v>2</v>
      </c>
      <c r="J2513" s="8">
        <v>11</v>
      </c>
      <c r="K2513" s="8">
        <v>1</v>
      </c>
      <c r="L2513" s="8" t="s">
        <v>5025</v>
      </c>
      <c r="M2513" s="8" t="s">
        <v>5025</v>
      </c>
      <c r="N2513" s="8"/>
      <c r="O2513" s="8" t="s">
        <v>38</v>
      </c>
      <c r="P2513" s="9">
        <v>27998.400000000001</v>
      </c>
      <c r="Q2513" s="9">
        <v>0</v>
      </c>
      <c r="R2513" s="9">
        <v>0</v>
      </c>
      <c r="S2513" s="9">
        <v>0</v>
      </c>
      <c r="T2513" s="9">
        <f t="shared" si="349"/>
        <v>27998.400000000001</v>
      </c>
      <c r="U2513" s="9">
        <v>-9435.56</v>
      </c>
      <c r="V2513" s="9">
        <v>-1334</v>
      </c>
      <c r="W2513" s="9">
        <v>0</v>
      </c>
      <c r="X2513" s="9">
        <v>-1334</v>
      </c>
      <c r="Y2513" s="9">
        <v>0</v>
      </c>
      <c r="Z2513" s="9">
        <v>0</v>
      </c>
      <c r="AA2513" s="9">
        <f t="shared" si="352"/>
        <v>-10769.56</v>
      </c>
      <c r="AB2513" s="9">
        <v>0</v>
      </c>
      <c r="AC2513" s="9">
        <f t="shared" si="350"/>
        <v>18562.840000000004</v>
      </c>
      <c r="AD2513" s="9">
        <f t="shared" si="351"/>
        <v>17228.840000000004</v>
      </c>
    </row>
    <row r="2514" spans="1:30" x14ac:dyDescent="0.3">
      <c r="A2514" s="8" t="s">
        <v>30</v>
      </c>
      <c r="B2514" s="8" t="s">
        <v>4899</v>
      </c>
      <c r="C2514" s="8">
        <v>1600</v>
      </c>
      <c r="D2514" s="8">
        <v>160003374</v>
      </c>
      <c r="E2514" s="8">
        <v>0</v>
      </c>
      <c r="F2514" s="8" t="s">
        <v>5026</v>
      </c>
      <c r="G2514" s="8" t="s">
        <v>5027</v>
      </c>
      <c r="H2514" s="8" t="s">
        <v>34</v>
      </c>
      <c r="I2514" s="8">
        <v>1</v>
      </c>
      <c r="J2514" s="8">
        <v>15</v>
      </c>
      <c r="K2514" s="8">
        <v>0</v>
      </c>
      <c r="L2514" s="8" t="s">
        <v>743</v>
      </c>
      <c r="M2514" s="8" t="s">
        <v>562</v>
      </c>
      <c r="N2514" s="8"/>
      <c r="O2514" s="8" t="s">
        <v>38</v>
      </c>
      <c r="P2514" s="9">
        <v>372015</v>
      </c>
      <c r="Q2514" s="9">
        <v>0</v>
      </c>
      <c r="R2514" s="9">
        <v>0</v>
      </c>
      <c r="S2514" s="9">
        <v>0</v>
      </c>
      <c r="T2514" s="9">
        <f t="shared" si="349"/>
        <v>372015</v>
      </c>
      <c r="U2514" s="9">
        <v>-27369</v>
      </c>
      <c r="V2514" s="9">
        <v>-17751</v>
      </c>
      <c r="W2514" s="9">
        <v>0</v>
      </c>
      <c r="X2514" s="9">
        <v>-17751</v>
      </c>
      <c r="Y2514" s="9">
        <v>0</v>
      </c>
      <c r="Z2514" s="9">
        <v>0</v>
      </c>
      <c r="AA2514" s="9">
        <f t="shared" si="352"/>
        <v>-45120</v>
      </c>
      <c r="AB2514" s="9">
        <v>0</v>
      </c>
      <c r="AC2514" s="9">
        <f t="shared" si="350"/>
        <v>344646</v>
      </c>
      <c r="AD2514" s="9">
        <f t="shared" si="351"/>
        <v>326895</v>
      </c>
    </row>
    <row r="2515" spans="1:30" x14ac:dyDescent="0.3">
      <c r="A2515" s="8" t="s">
        <v>30</v>
      </c>
      <c r="B2515" s="8" t="s">
        <v>4899</v>
      </c>
      <c r="C2515" s="8">
        <v>1600</v>
      </c>
      <c r="D2515" s="8">
        <v>160003375</v>
      </c>
      <c r="E2515" s="8">
        <v>0</v>
      </c>
      <c r="F2515" s="8" t="s">
        <v>5028</v>
      </c>
      <c r="G2515" s="8" t="s">
        <v>5029</v>
      </c>
      <c r="H2515" s="8" t="s">
        <v>34</v>
      </c>
      <c r="I2515" s="8">
        <v>1</v>
      </c>
      <c r="J2515" s="8">
        <v>15</v>
      </c>
      <c r="K2515" s="8">
        <v>0</v>
      </c>
      <c r="L2515" s="8" t="s">
        <v>743</v>
      </c>
      <c r="M2515" s="8" t="s">
        <v>562</v>
      </c>
      <c r="N2515" s="8"/>
      <c r="O2515" s="8" t="s">
        <v>38</v>
      </c>
      <c r="P2515" s="9">
        <v>244135</v>
      </c>
      <c r="Q2515" s="9">
        <v>0</v>
      </c>
      <c r="R2515" s="9">
        <v>0</v>
      </c>
      <c r="S2515" s="9">
        <v>0</v>
      </c>
      <c r="T2515" s="9">
        <f t="shared" si="349"/>
        <v>244135</v>
      </c>
      <c r="U2515" s="9">
        <v>-17961</v>
      </c>
      <c r="V2515" s="9">
        <v>-11649</v>
      </c>
      <c r="W2515" s="9">
        <v>0</v>
      </c>
      <c r="X2515" s="9">
        <v>-11649</v>
      </c>
      <c r="Y2515" s="9">
        <v>0</v>
      </c>
      <c r="Z2515" s="9">
        <v>0</v>
      </c>
      <c r="AA2515" s="9">
        <f t="shared" si="352"/>
        <v>-29610</v>
      </c>
      <c r="AB2515" s="9">
        <v>0</v>
      </c>
      <c r="AC2515" s="9">
        <f t="shared" si="350"/>
        <v>226174</v>
      </c>
      <c r="AD2515" s="9">
        <f t="shared" si="351"/>
        <v>214525</v>
      </c>
    </row>
    <row r="2516" spans="1:30" x14ac:dyDescent="0.3">
      <c r="A2516" s="8" t="s">
        <v>30</v>
      </c>
      <c r="B2516" s="8" t="s">
        <v>4899</v>
      </c>
      <c r="C2516" s="8">
        <v>1600</v>
      </c>
      <c r="D2516" s="8">
        <v>160003376</v>
      </c>
      <c r="E2516" s="8">
        <v>0</v>
      </c>
      <c r="F2516" s="8" t="s">
        <v>5030</v>
      </c>
      <c r="G2516" s="8" t="s">
        <v>5029</v>
      </c>
      <c r="H2516" s="8" t="s">
        <v>34</v>
      </c>
      <c r="I2516" s="8">
        <v>1</v>
      </c>
      <c r="J2516" s="8">
        <v>15</v>
      </c>
      <c r="K2516" s="8">
        <v>0</v>
      </c>
      <c r="L2516" s="8" t="s">
        <v>743</v>
      </c>
      <c r="M2516" s="8" t="s">
        <v>562</v>
      </c>
      <c r="N2516" s="8"/>
      <c r="O2516" s="8" t="s">
        <v>38</v>
      </c>
      <c r="P2516" s="9">
        <v>244135</v>
      </c>
      <c r="Q2516" s="9">
        <v>0</v>
      </c>
      <c r="R2516" s="9">
        <v>0</v>
      </c>
      <c r="S2516" s="9">
        <v>0</v>
      </c>
      <c r="T2516" s="9">
        <f t="shared" si="349"/>
        <v>244135</v>
      </c>
      <c r="U2516" s="9">
        <v>-17961</v>
      </c>
      <c r="V2516" s="9">
        <v>-11649</v>
      </c>
      <c r="W2516" s="9">
        <v>0</v>
      </c>
      <c r="X2516" s="9">
        <v>-11649</v>
      </c>
      <c r="Y2516" s="9">
        <v>0</v>
      </c>
      <c r="Z2516" s="9">
        <v>0</v>
      </c>
      <c r="AA2516" s="9">
        <f t="shared" si="352"/>
        <v>-29610</v>
      </c>
      <c r="AB2516" s="9">
        <v>0</v>
      </c>
      <c r="AC2516" s="9">
        <f t="shared" si="350"/>
        <v>226174</v>
      </c>
      <c r="AD2516" s="9">
        <f t="shared" si="351"/>
        <v>214525</v>
      </c>
    </row>
    <row r="2517" spans="1:30" x14ac:dyDescent="0.3">
      <c r="A2517" s="8" t="s">
        <v>30</v>
      </c>
      <c r="B2517" s="8" t="s">
        <v>4899</v>
      </c>
      <c r="C2517" s="8">
        <v>1600</v>
      </c>
      <c r="D2517" s="8">
        <v>160003377</v>
      </c>
      <c r="E2517" s="8">
        <v>0</v>
      </c>
      <c r="F2517" s="8" t="s">
        <v>5031</v>
      </c>
      <c r="G2517" s="8" t="s">
        <v>5032</v>
      </c>
      <c r="H2517" s="8" t="s">
        <v>34</v>
      </c>
      <c r="I2517" s="8">
        <v>1</v>
      </c>
      <c r="J2517" s="8">
        <v>15</v>
      </c>
      <c r="K2517" s="8">
        <v>0</v>
      </c>
      <c r="L2517" s="8" t="s">
        <v>743</v>
      </c>
      <c r="M2517" s="8" t="s">
        <v>562</v>
      </c>
      <c r="N2517" s="8"/>
      <c r="O2517" s="8" t="s">
        <v>38</v>
      </c>
      <c r="P2517" s="9">
        <v>558024</v>
      </c>
      <c r="Q2517" s="9">
        <v>0</v>
      </c>
      <c r="R2517" s="9">
        <v>0</v>
      </c>
      <c r="S2517" s="9">
        <v>0</v>
      </c>
      <c r="T2517" s="9">
        <f t="shared" si="349"/>
        <v>558024</v>
      </c>
      <c r="U2517" s="9">
        <v>-41055</v>
      </c>
      <c r="V2517" s="9">
        <v>-26627</v>
      </c>
      <c r="W2517" s="9">
        <v>0</v>
      </c>
      <c r="X2517" s="9">
        <v>-26627</v>
      </c>
      <c r="Y2517" s="9">
        <v>0</v>
      </c>
      <c r="Z2517" s="9">
        <v>0</v>
      </c>
      <c r="AA2517" s="9">
        <f t="shared" si="352"/>
        <v>-67682</v>
      </c>
      <c r="AB2517" s="9">
        <v>0</v>
      </c>
      <c r="AC2517" s="9">
        <f t="shared" si="350"/>
        <v>516969</v>
      </c>
      <c r="AD2517" s="9">
        <f t="shared" si="351"/>
        <v>490342</v>
      </c>
    </row>
    <row r="2518" spans="1:30" x14ac:dyDescent="0.3">
      <c r="A2518" s="8" t="s">
        <v>30</v>
      </c>
      <c r="B2518" s="8" t="s">
        <v>4899</v>
      </c>
      <c r="C2518" s="8">
        <v>1600</v>
      </c>
      <c r="D2518" s="8">
        <v>160003378</v>
      </c>
      <c r="E2518" s="8">
        <v>0</v>
      </c>
      <c r="F2518" s="8" t="s">
        <v>5033</v>
      </c>
      <c r="G2518" s="8" t="s">
        <v>5034</v>
      </c>
      <c r="H2518" s="8" t="s">
        <v>34</v>
      </c>
      <c r="I2518" s="8">
        <v>1</v>
      </c>
      <c r="J2518" s="8">
        <v>15</v>
      </c>
      <c r="K2518" s="8">
        <v>0</v>
      </c>
      <c r="L2518" s="8" t="s">
        <v>743</v>
      </c>
      <c r="M2518" s="8" t="s">
        <v>562</v>
      </c>
      <c r="N2518" s="8"/>
      <c r="O2518" s="8" t="s">
        <v>38</v>
      </c>
      <c r="P2518" s="9">
        <v>162757</v>
      </c>
      <c r="Q2518" s="9">
        <v>0</v>
      </c>
      <c r="R2518" s="9">
        <v>0</v>
      </c>
      <c r="S2518" s="9">
        <v>0</v>
      </c>
      <c r="T2518" s="9">
        <f t="shared" si="349"/>
        <v>162757</v>
      </c>
      <c r="U2518" s="9">
        <v>-11974</v>
      </c>
      <c r="V2518" s="9">
        <v>-7766</v>
      </c>
      <c r="W2518" s="9">
        <v>0</v>
      </c>
      <c r="X2518" s="9">
        <v>-7766</v>
      </c>
      <c r="Y2518" s="9">
        <v>0</v>
      </c>
      <c r="Z2518" s="9">
        <v>0</v>
      </c>
      <c r="AA2518" s="9">
        <f t="shared" si="352"/>
        <v>-19740</v>
      </c>
      <c r="AB2518" s="9">
        <v>0</v>
      </c>
      <c r="AC2518" s="9">
        <f t="shared" si="350"/>
        <v>150783</v>
      </c>
      <c r="AD2518" s="9">
        <f t="shared" si="351"/>
        <v>143017</v>
      </c>
    </row>
    <row r="2519" spans="1:30" x14ac:dyDescent="0.3">
      <c r="A2519" s="8" t="s">
        <v>30</v>
      </c>
      <c r="B2519" s="8" t="s">
        <v>4899</v>
      </c>
      <c r="C2519" s="8">
        <v>1600</v>
      </c>
      <c r="D2519" s="8">
        <v>160003379</v>
      </c>
      <c r="E2519" s="8">
        <v>0</v>
      </c>
      <c r="F2519" s="8" t="s">
        <v>5035</v>
      </c>
      <c r="G2519" s="8" t="s">
        <v>5036</v>
      </c>
      <c r="H2519" s="8" t="s">
        <v>34</v>
      </c>
      <c r="I2519" s="8">
        <v>1</v>
      </c>
      <c r="J2519" s="8">
        <v>15</v>
      </c>
      <c r="K2519" s="8">
        <v>0</v>
      </c>
      <c r="L2519" s="8" t="s">
        <v>743</v>
      </c>
      <c r="M2519" s="8" t="s">
        <v>562</v>
      </c>
      <c r="N2519" s="8"/>
      <c r="O2519" s="8" t="s">
        <v>38</v>
      </c>
      <c r="P2519" s="9">
        <v>34877</v>
      </c>
      <c r="Q2519" s="9">
        <v>0</v>
      </c>
      <c r="R2519" s="9">
        <v>0</v>
      </c>
      <c r="S2519" s="9">
        <v>0</v>
      </c>
      <c r="T2519" s="9">
        <f t="shared" si="349"/>
        <v>34877</v>
      </c>
      <c r="U2519" s="9">
        <v>-2566</v>
      </c>
      <c r="V2519" s="9">
        <v>-1664</v>
      </c>
      <c r="W2519" s="9">
        <v>0</v>
      </c>
      <c r="X2519" s="9">
        <v>-1664</v>
      </c>
      <c r="Y2519" s="9">
        <v>0</v>
      </c>
      <c r="Z2519" s="9">
        <v>0</v>
      </c>
      <c r="AA2519" s="9">
        <f t="shared" si="352"/>
        <v>-4230</v>
      </c>
      <c r="AB2519" s="9">
        <v>0</v>
      </c>
      <c r="AC2519" s="9">
        <f t="shared" si="350"/>
        <v>32311</v>
      </c>
      <c r="AD2519" s="9">
        <f t="shared" si="351"/>
        <v>30647</v>
      </c>
    </row>
    <row r="2520" spans="1:30" x14ac:dyDescent="0.3">
      <c r="A2520" s="8" t="s">
        <v>30</v>
      </c>
      <c r="B2520" s="8" t="s">
        <v>4899</v>
      </c>
      <c r="C2520" s="8">
        <v>1600</v>
      </c>
      <c r="D2520" s="8">
        <v>160003380</v>
      </c>
      <c r="E2520" s="8">
        <v>0</v>
      </c>
      <c r="F2520" s="8" t="s">
        <v>5037</v>
      </c>
      <c r="G2520" s="8" t="s">
        <v>5038</v>
      </c>
      <c r="H2520" s="8" t="s">
        <v>34</v>
      </c>
      <c r="I2520" s="8">
        <v>2</v>
      </c>
      <c r="J2520" s="8">
        <v>15</v>
      </c>
      <c r="K2520" s="8">
        <v>0</v>
      </c>
      <c r="L2520" s="8" t="s">
        <v>743</v>
      </c>
      <c r="M2520" s="8" t="s">
        <v>562</v>
      </c>
      <c r="N2520" s="8"/>
      <c r="O2520" s="8" t="s">
        <v>38</v>
      </c>
      <c r="P2520" s="9">
        <v>127880</v>
      </c>
      <c r="Q2520" s="9">
        <v>0</v>
      </c>
      <c r="R2520" s="9">
        <v>0</v>
      </c>
      <c r="S2520" s="9">
        <v>0</v>
      </c>
      <c r="T2520" s="9">
        <f t="shared" si="349"/>
        <v>127880</v>
      </c>
      <c r="U2520" s="9">
        <v>-9408</v>
      </c>
      <c r="V2520" s="9">
        <v>-6102</v>
      </c>
      <c r="W2520" s="9">
        <v>0</v>
      </c>
      <c r="X2520" s="9">
        <v>-6102</v>
      </c>
      <c r="Y2520" s="9">
        <v>0</v>
      </c>
      <c r="Z2520" s="9">
        <v>0</v>
      </c>
      <c r="AA2520" s="9">
        <f t="shared" si="352"/>
        <v>-15510</v>
      </c>
      <c r="AB2520" s="9">
        <v>0</v>
      </c>
      <c r="AC2520" s="9">
        <f t="shared" si="350"/>
        <v>118472</v>
      </c>
      <c r="AD2520" s="9">
        <f t="shared" si="351"/>
        <v>112370</v>
      </c>
    </row>
    <row r="2521" spans="1:30" x14ac:dyDescent="0.3">
      <c r="A2521" s="8" t="s">
        <v>30</v>
      </c>
      <c r="B2521" s="8" t="s">
        <v>4899</v>
      </c>
      <c r="C2521" s="8">
        <v>1600</v>
      </c>
      <c r="D2521" s="8">
        <v>160003381</v>
      </c>
      <c r="E2521" s="8">
        <v>0</v>
      </c>
      <c r="F2521" s="8" t="s">
        <v>5039</v>
      </c>
      <c r="G2521" s="8" t="s">
        <v>5040</v>
      </c>
      <c r="H2521" s="8" t="s">
        <v>34</v>
      </c>
      <c r="I2521" s="8">
        <v>1</v>
      </c>
      <c r="J2521" s="8">
        <v>15</v>
      </c>
      <c r="K2521" s="8">
        <v>0</v>
      </c>
      <c r="L2521" s="8" t="s">
        <v>743</v>
      </c>
      <c r="M2521" s="8" t="s">
        <v>562</v>
      </c>
      <c r="N2521" s="8"/>
      <c r="O2521" s="8" t="s">
        <v>38</v>
      </c>
      <c r="P2521" s="9">
        <v>127880</v>
      </c>
      <c r="Q2521" s="9">
        <v>0</v>
      </c>
      <c r="R2521" s="9">
        <v>0</v>
      </c>
      <c r="S2521" s="9">
        <v>0</v>
      </c>
      <c r="T2521" s="9">
        <f t="shared" si="349"/>
        <v>127880</v>
      </c>
      <c r="U2521" s="9">
        <v>-9408</v>
      </c>
      <c r="V2521" s="9">
        <v>-6102</v>
      </c>
      <c r="W2521" s="9">
        <v>0</v>
      </c>
      <c r="X2521" s="9">
        <v>-6102</v>
      </c>
      <c r="Y2521" s="9">
        <v>0</v>
      </c>
      <c r="Z2521" s="9">
        <v>0</v>
      </c>
      <c r="AA2521" s="9">
        <f t="shared" si="352"/>
        <v>-15510</v>
      </c>
      <c r="AB2521" s="9">
        <v>0</v>
      </c>
      <c r="AC2521" s="9">
        <f t="shared" si="350"/>
        <v>118472</v>
      </c>
      <c r="AD2521" s="9">
        <f t="shared" si="351"/>
        <v>112370</v>
      </c>
    </row>
    <row r="2522" spans="1:30" x14ac:dyDescent="0.3">
      <c r="A2522" s="8" t="s">
        <v>30</v>
      </c>
      <c r="B2522" s="8" t="s">
        <v>4899</v>
      </c>
      <c r="C2522" s="8">
        <v>1600</v>
      </c>
      <c r="D2522" s="8">
        <v>160003382</v>
      </c>
      <c r="E2522" s="8">
        <v>0</v>
      </c>
      <c r="F2522" s="8" t="s">
        <v>5041</v>
      </c>
      <c r="G2522" s="8" t="s">
        <v>5042</v>
      </c>
      <c r="H2522" s="8" t="s">
        <v>34</v>
      </c>
      <c r="I2522" s="8">
        <v>3</v>
      </c>
      <c r="J2522" s="8">
        <v>15</v>
      </c>
      <c r="K2522" s="8">
        <v>0</v>
      </c>
      <c r="L2522" s="8" t="s">
        <v>743</v>
      </c>
      <c r="M2522" s="8" t="s">
        <v>562</v>
      </c>
      <c r="N2522" s="8"/>
      <c r="O2522" s="8" t="s">
        <v>38</v>
      </c>
      <c r="P2522" s="9">
        <v>98815</v>
      </c>
      <c r="Q2522" s="9">
        <v>0</v>
      </c>
      <c r="R2522" s="9">
        <v>0</v>
      </c>
      <c r="S2522" s="9">
        <v>0</v>
      </c>
      <c r="T2522" s="9">
        <f t="shared" si="349"/>
        <v>98815</v>
      </c>
      <c r="U2522" s="9">
        <v>-7270</v>
      </c>
      <c r="V2522" s="9">
        <v>-4715</v>
      </c>
      <c r="W2522" s="9">
        <v>0</v>
      </c>
      <c r="X2522" s="9">
        <v>-4715</v>
      </c>
      <c r="Y2522" s="9">
        <v>0</v>
      </c>
      <c r="Z2522" s="9">
        <v>0</v>
      </c>
      <c r="AA2522" s="9">
        <f t="shared" si="352"/>
        <v>-11985</v>
      </c>
      <c r="AB2522" s="9">
        <v>0</v>
      </c>
      <c r="AC2522" s="9">
        <f t="shared" si="350"/>
        <v>91545</v>
      </c>
      <c r="AD2522" s="9">
        <f t="shared" si="351"/>
        <v>86830</v>
      </c>
    </row>
    <row r="2523" spans="1:30" x14ac:dyDescent="0.3">
      <c r="A2523" s="8" t="s">
        <v>30</v>
      </c>
      <c r="B2523" s="8" t="s">
        <v>4899</v>
      </c>
      <c r="C2523" s="8">
        <v>1600</v>
      </c>
      <c r="D2523" s="8">
        <v>160003383</v>
      </c>
      <c r="E2523" s="8">
        <v>0</v>
      </c>
      <c r="F2523" s="8" t="s">
        <v>5043</v>
      </c>
      <c r="G2523" s="8" t="s">
        <v>5044</v>
      </c>
      <c r="H2523" s="8" t="s">
        <v>34</v>
      </c>
      <c r="I2523" s="8">
        <v>1</v>
      </c>
      <c r="J2523" s="8">
        <v>15</v>
      </c>
      <c r="K2523" s="8">
        <v>0</v>
      </c>
      <c r="L2523" s="8" t="s">
        <v>743</v>
      </c>
      <c r="M2523" s="8" t="s">
        <v>562</v>
      </c>
      <c r="N2523" s="8"/>
      <c r="O2523" s="8" t="s">
        <v>38</v>
      </c>
      <c r="P2523" s="9">
        <v>360390</v>
      </c>
      <c r="Q2523" s="9">
        <v>0</v>
      </c>
      <c r="R2523" s="9">
        <v>0</v>
      </c>
      <c r="S2523" s="9">
        <v>0</v>
      </c>
      <c r="T2523" s="9">
        <f t="shared" si="349"/>
        <v>360390</v>
      </c>
      <c r="U2523" s="9">
        <v>-26514</v>
      </c>
      <c r="V2523" s="9">
        <v>-17197</v>
      </c>
      <c r="W2523" s="9">
        <v>0</v>
      </c>
      <c r="X2523" s="9">
        <v>-17197</v>
      </c>
      <c r="Y2523" s="9">
        <v>0</v>
      </c>
      <c r="Z2523" s="9">
        <v>0</v>
      </c>
      <c r="AA2523" s="9">
        <f t="shared" si="352"/>
        <v>-43711</v>
      </c>
      <c r="AB2523" s="9">
        <v>0</v>
      </c>
      <c r="AC2523" s="9">
        <f t="shared" si="350"/>
        <v>333876</v>
      </c>
      <c r="AD2523" s="9">
        <f t="shared" si="351"/>
        <v>316679</v>
      </c>
    </row>
    <row r="2524" spans="1:30" x14ac:dyDescent="0.3">
      <c r="A2524" s="8" t="s">
        <v>30</v>
      </c>
      <c r="B2524" s="8" t="s">
        <v>4899</v>
      </c>
      <c r="C2524" s="8">
        <v>1600</v>
      </c>
      <c r="D2524" s="8">
        <v>160003384</v>
      </c>
      <c r="E2524" s="8">
        <v>0</v>
      </c>
      <c r="F2524" s="8" t="s">
        <v>5045</v>
      </c>
      <c r="G2524" s="8" t="s">
        <v>5046</v>
      </c>
      <c r="H2524" s="8" t="s">
        <v>34</v>
      </c>
      <c r="I2524" s="8">
        <v>1</v>
      </c>
      <c r="J2524" s="8">
        <v>15</v>
      </c>
      <c r="K2524" s="8">
        <v>0</v>
      </c>
      <c r="L2524" s="8" t="s">
        <v>743</v>
      </c>
      <c r="M2524" s="8" t="s">
        <v>562</v>
      </c>
      <c r="N2524" s="8"/>
      <c r="O2524" s="8" t="s">
        <v>38</v>
      </c>
      <c r="P2524" s="9">
        <v>360390</v>
      </c>
      <c r="Q2524" s="9">
        <v>0</v>
      </c>
      <c r="R2524" s="9">
        <v>0</v>
      </c>
      <c r="S2524" s="9">
        <v>0</v>
      </c>
      <c r="T2524" s="9">
        <f t="shared" si="349"/>
        <v>360390</v>
      </c>
      <c r="U2524" s="9">
        <v>-26514</v>
      </c>
      <c r="V2524" s="9">
        <v>-17197</v>
      </c>
      <c r="W2524" s="9">
        <v>0</v>
      </c>
      <c r="X2524" s="9">
        <v>-17197</v>
      </c>
      <c r="Y2524" s="9">
        <v>0</v>
      </c>
      <c r="Z2524" s="9">
        <v>0</v>
      </c>
      <c r="AA2524" s="9">
        <f t="shared" si="352"/>
        <v>-43711</v>
      </c>
      <c r="AB2524" s="9">
        <v>0</v>
      </c>
      <c r="AC2524" s="9">
        <f t="shared" si="350"/>
        <v>333876</v>
      </c>
      <c r="AD2524" s="9">
        <f t="shared" si="351"/>
        <v>316679</v>
      </c>
    </row>
    <row r="2525" spans="1:30" x14ac:dyDescent="0.3">
      <c r="A2525" s="8" t="s">
        <v>30</v>
      </c>
      <c r="B2525" s="8" t="s">
        <v>4899</v>
      </c>
      <c r="C2525" s="8">
        <v>1600</v>
      </c>
      <c r="D2525" s="8">
        <v>160003385</v>
      </c>
      <c r="E2525" s="8">
        <v>0</v>
      </c>
      <c r="F2525" s="8" t="s">
        <v>5047</v>
      </c>
      <c r="G2525" s="8" t="s">
        <v>5048</v>
      </c>
      <c r="H2525" s="8" t="s">
        <v>34</v>
      </c>
      <c r="I2525" s="8">
        <v>1</v>
      </c>
      <c r="J2525" s="8">
        <v>15</v>
      </c>
      <c r="K2525" s="8">
        <v>0</v>
      </c>
      <c r="L2525" s="8" t="s">
        <v>743</v>
      </c>
      <c r="M2525" s="8" t="s">
        <v>562</v>
      </c>
      <c r="N2525" s="8"/>
      <c r="O2525" s="8" t="s">
        <v>38</v>
      </c>
      <c r="P2525" s="9">
        <v>739963</v>
      </c>
      <c r="Q2525" s="9">
        <v>0</v>
      </c>
      <c r="R2525" s="9">
        <v>0</v>
      </c>
      <c r="S2525" s="9">
        <v>0</v>
      </c>
      <c r="T2525" s="9">
        <f t="shared" si="349"/>
        <v>739963</v>
      </c>
      <c r="U2525" s="9">
        <v>-54439</v>
      </c>
      <c r="V2525" s="9">
        <v>-35309</v>
      </c>
      <c r="W2525" s="9">
        <v>0</v>
      </c>
      <c r="X2525" s="9">
        <v>-35309</v>
      </c>
      <c r="Y2525" s="9">
        <v>0</v>
      </c>
      <c r="Z2525" s="9">
        <v>0</v>
      </c>
      <c r="AA2525" s="9">
        <f t="shared" ref="AA2525:AA2526" si="353">U2525+X2525+Y2525+Z2525</f>
        <v>-89748</v>
      </c>
      <c r="AB2525" s="9">
        <v>130043</v>
      </c>
      <c r="AC2525" s="9">
        <f t="shared" si="350"/>
        <v>685524</v>
      </c>
      <c r="AD2525" s="9">
        <f t="shared" ref="AD2525:AD2526" si="354">T2525+AA2525-AB2525</f>
        <v>520172</v>
      </c>
    </row>
    <row r="2526" spans="1:30" x14ac:dyDescent="0.3">
      <c r="A2526" s="8" t="s">
        <v>30</v>
      </c>
      <c r="B2526" s="8" t="s">
        <v>4899</v>
      </c>
      <c r="C2526" s="8">
        <v>1600</v>
      </c>
      <c r="D2526" s="8">
        <v>160003386</v>
      </c>
      <c r="E2526" s="8">
        <v>0</v>
      </c>
      <c r="F2526" s="8" t="s">
        <v>5049</v>
      </c>
      <c r="G2526" s="8" t="s">
        <v>5050</v>
      </c>
      <c r="H2526" s="8" t="s">
        <v>34</v>
      </c>
      <c r="I2526" s="8">
        <v>2</v>
      </c>
      <c r="J2526" s="8">
        <v>15</v>
      </c>
      <c r="K2526" s="8">
        <v>0</v>
      </c>
      <c r="L2526" s="8" t="s">
        <v>743</v>
      </c>
      <c r="M2526" s="8" t="s">
        <v>562</v>
      </c>
      <c r="N2526" s="8"/>
      <c r="O2526" s="8" t="s">
        <v>38</v>
      </c>
      <c r="P2526" s="9">
        <v>1034670</v>
      </c>
      <c r="Q2526" s="9">
        <v>0</v>
      </c>
      <c r="R2526" s="9">
        <v>0</v>
      </c>
      <c r="S2526" s="9">
        <v>0</v>
      </c>
      <c r="T2526" s="9">
        <f t="shared" si="349"/>
        <v>1034670</v>
      </c>
      <c r="U2526" s="9">
        <v>-76121</v>
      </c>
      <c r="V2526" s="9">
        <v>-49371</v>
      </c>
      <c r="W2526" s="9">
        <v>0</v>
      </c>
      <c r="X2526" s="9">
        <v>-49371</v>
      </c>
      <c r="Y2526" s="9">
        <v>0</v>
      </c>
      <c r="Z2526" s="9">
        <v>0</v>
      </c>
      <c r="AA2526" s="9">
        <f t="shared" si="353"/>
        <v>-125492</v>
      </c>
      <c r="AB2526" s="9">
        <v>181835.6</v>
      </c>
      <c r="AC2526" s="9">
        <f t="shared" si="350"/>
        <v>958549</v>
      </c>
      <c r="AD2526" s="9">
        <f t="shared" si="354"/>
        <v>727342.4</v>
      </c>
    </row>
    <row r="2527" spans="1:30" x14ac:dyDescent="0.3">
      <c r="A2527" s="8" t="s">
        <v>30</v>
      </c>
      <c r="B2527" s="8" t="s">
        <v>4899</v>
      </c>
      <c r="C2527" s="8">
        <v>1600</v>
      </c>
      <c r="D2527" s="8">
        <v>160003387</v>
      </c>
      <c r="E2527" s="8">
        <v>0</v>
      </c>
      <c r="F2527" s="8" t="s">
        <v>5051</v>
      </c>
      <c r="G2527" s="8" t="s">
        <v>5052</v>
      </c>
      <c r="H2527" s="8" t="s">
        <v>34</v>
      </c>
      <c r="I2527" s="8">
        <v>1</v>
      </c>
      <c r="J2527" s="8">
        <v>15</v>
      </c>
      <c r="K2527" s="8">
        <v>0</v>
      </c>
      <c r="L2527" s="8" t="s">
        <v>743</v>
      </c>
      <c r="M2527" s="8" t="s">
        <v>562</v>
      </c>
      <c r="N2527" s="8"/>
      <c r="O2527" s="8" t="s">
        <v>38</v>
      </c>
      <c r="P2527" s="9">
        <v>453395</v>
      </c>
      <c r="Q2527" s="9">
        <v>0</v>
      </c>
      <c r="R2527" s="9">
        <v>0</v>
      </c>
      <c r="S2527" s="9">
        <v>0</v>
      </c>
      <c r="T2527" s="9">
        <f t="shared" si="349"/>
        <v>453395</v>
      </c>
      <c r="U2527" s="9">
        <v>-33357</v>
      </c>
      <c r="V2527" s="9">
        <v>-21635</v>
      </c>
      <c r="W2527" s="9">
        <v>0</v>
      </c>
      <c r="X2527" s="9">
        <v>-21635</v>
      </c>
      <c r="Y2527" s="9">
        <v>0</v>
      </c>
      <c r="Z2527" s="9">
        <v>0</v>
      </c>
      <c r="AA2527" s="9">
        <f t="shared" si="352"/>
        <v>-54992</v>
      </c>
      <c r="AB2527" s="9">
        <v>0</v>
      </c>
      <c r="AC2527" s="9">
        <f t="shared" si="350"/>
        <v>420038</v>
      </c>
      <c r="AD2527" s="9">
        <f t="shared" si="351"/>
        <v>398403</v>
      </c>
    </row>
    <row r="2528" spans="1:30" x14ac:dyDescent="0.3">
      <c r="A2528" s="8" t="s">
        <v>30</v>
      </c>
      <c r="B2528" s="8" t="s">
        <v>4899</v>
      </c>
      <c r="C2528" s="8">
        <v>1600</v>
      </c>
      <c r="D2528" s="8">
        <v>160003388</v>
      </c>
      <c r="E2528" s="8">
        <v>0</v>
      </c>
      <c r="F2528" s="8" t="s">
        <v>5053</v>
      </c>
      <c r="G2528" s="8" t="s">
        <v>5054</v>
      </c>
      <c r="H2528" s="8" t="s">
        <v>34</v>
      </c>
      <c r="I2528" s="8">
        <v>1</v>
      </c>
      <c r="J2528" s="8">
        <v>15</v>
      </c>
      <c r="K2528" s="8">
        <v>0</v>
      </c>
      <c r="L2528" s="8" t="s">
        <v>743</v>
      </c>
      <c r="M2528" s="8" t="s">
        <v>562</v>
      </c>
      <c r="N2528" s="8"/>
      <c r="O2528" s="8" t="s">
        <v>38</v>
      </c>
      <c r="P2528" s="9">
        <v>1034670</v>
      </c>
      <c r="Q2528" s="9">
        <v>0</v>
      </c>
      <c r="R2528" s="9">
        <v>0</v>
      </c>
      <c r="S2528" s="9">
        <v>0</v>
      </c>
      <c r="T2528" s="9">
        <f t="shared" si="349"/>
        <v>1034670</v>
      </c>
      <c r="U2528" s="9">
        <v>-76121</v>
      </c>
      <c r="V2528" s="9">
        <v>-49371</v>
      </c>
      <c r="W2528" s="9">
        <v>0</v>
      </c>
      <c r="X2528" s="9">
        <v>-49371</v>
      </c>
      <c r="Y2528" s="9">
        <v>0</v>
      </c>
      <c r="Z2528" s="9">
        <v>0</v>
      </c>
      <c r="AA2528" s="9">
        <f>U2528+X2528+Y2528+Z2528</f>
        <v>-125492</v>
      </c>
      <c r="AB2528" s="9">
        <v>181835.6</v>
      </c>
      <c r="AC2528" s="9">
        <f t="shared" si="350"/>
        <v>958549</v>
      </c>
      <c r="AD2528" s="9">
        <f>T2528+AA2528-AB2528</f>
        <v>727342.4</v>
      </c>
    </row>
    <row r="2529" spans="1:30" x14ac:dyDescent="0.3">
      <c r="A2529" s="8" t="s">
        <v>30</v>
      </c>
      <c r="B2529" s="8" t="s">
        <v>4899</v>
      </c>
      <c r="C2529" s="8">
        <v>1600</v>
      </c>
      <c r="D2529" s="8">
        <v>160003389</v>
      </c>
      <c r="E2529" s="8">
        <v>0</v>
      </c>
      <c r="F2529" s="8" t="s">
        <v>5055</v>
      </c>
      <c r="G2529" s="8" t="s">
        <v>5056</v>
      </c>
      <c r="H2529" s="8" t="s">
        <v>34</v>
      </c>
      <c r="I2529" s="8">
        <v>1</v>
      </c>
      <c r="J2529" s="8">
        <v>15</v>
      </c>
      <c r="K2529" s="8">
        <v>0</v>
      </c>
      <c r="L2529" s="8" t="s">
        <v>743</v>
      </c>
      <c r="M2529" s="8" t="s">
        <v>562</v>
      </c>
      <c r="N2529" s="8"/>
      <c r="O2529" s="8" t="s">
        <v>38</v>
      </c>
      <c r="P2529" s="9">
        <v>110442</v>
      </c>
      <c r="Q2529" s="9">
        <v>0</v>
      </c>
      <c r="R2529" s="9">
        <v>0</v>
      </c>
      <c r="S2529" s="9">
        <v>0</v>
      </c>
      <c r="T2529" s="9">
        <f t="shared" si="349"/>
        <v>110442</v>
      </c>
      <c r="U2529" s="9">
        <v>-8126</v>
      </c>
      <c r="V2529" s="9">
        <v>-5270</v>
      </c>
      <c r="W2529" s="9">
        <v>0</v>
      </c>
      <c r="X2529" s="9">
        <v>-5270</v>
      </c>
      <c r="Y2529" s="9">
        <v>0</v>
      </c>
      <c r="Z2529" s="9">
        <v>0</v>
      </c>
      <c r="AA2529" s="9">
        <f t="shared" si="352"/>
        <v>-13396</v>
      </c>
      <c r="AB2529" s="9">
        <v>0</v>
      </c>
      <c r="AC2529" s="9">
        <f t="shared" si="350"/>
        <v>102316</v>
      </c>
      <c r="AD2529" s="9">
        <f t="shared" si="351"/>
        <v>97046</v>
      </c>
    </row>
    <row r="2530" spans="1:30" x14ac:dyDescent="0.3">
      <c r="A2530" s="8" t="s">
        <v>30</v>
      </c>
      <c r="B2530" s="8" t="s">
        <v>4899</v>
      </c>
      <c r="C2530" s="8">
        <v>1600</v>
      </c>
      <c r="D2530" s="8">
        <v>160003390</v>
      </c>
      <c r="E2530" s="8">
        <v>0</v>
      </c>
      <c r="F2530" s="8" t="s">
        <v>5057</v>
      </c>
      <c r="G2530" s="8" t="s">
        <v>5058</v>
      </c>
      <c r="H2530" s="8" t="s">
        <v>34</v>
      </c>
      <c r="I2530" s="8">
        <v>1</v>
      </c>
      <c r="J2530" s="8">
        <v>15</v>
      </c>
      <c r="K2530" s="8">
        <v>0</v>
      </c>
      <c r="L2530" s="8" t="s">
        <v>743</v>
      </c>
      <c r="M2530" s="8" t="s">
        <v>562</v>
      </c>
      <c r="N2530" s="8"/>
      <c r="O2530" s="8" t="s">
        <v>38</v>
      </c>
      <c r="P2530" s="9">
        <v>63940</v>
      </c>
      <c r="Q2530" s="9">
        <v>0</v>
      </c>
      <c r="R2530" s="9">
        <v>0</v>
      </c>
      <c r="S2530" s="9">
        <v>0</v>
      </c>
      <c r="T2530" s="9">
        <f t="shared" si="349"/>
        <v>63940</v>
      </c>
      <c r="U2530" s="9">
        <v>-4705</v>
      </c>
      <c r="V2530" s="9">
        <v>-3051</v>
      </c>
      <c r="W2530" s="9">
        <v>0</v>
      </c>
      <c r="X2530" s="9">
        <v>-3051</v>
      </c>
      <c r="Y2530" s="9">
        <v>0</v>
      </c>
      <c r="Z2530" s="9">
        <v>0</v>
      </c>
      <c r="AA2530" s="9">
        <f t="shared" si="352"/>
        <v>-7756</v>
      </c>
      <c r="AB2530" s="9">
        <v>0</v>
      </c>
      <c r="AC2530" s="9">
        <f t="shared" si="350"/>
        <v>59235</v>
      </c>
      <c r="AD2530" s="9">
        <f t="shared" si="351"/>
        <v>56184</v>
      </c>
    </row>
    <row r="2531" spans="1:30" x14ac:dyDescent="0.3">
      <c r="A2531" s="8" t="s">
        <v>30</v>
      </c>
      <c r="B2531" s="8" t="s">
        <v>4899</v>
      </c>
      <c r="C2531" s="8">
        <v>1600</v>
      </c>
      <c r="D2531" s="8">
        <v>160003391</v>
      </c>
      <c r="E2531" s="8">
        <v>0</v>
      </c>
      <c r="F2531" s="8" t="s">
        <v>5059</v>
      </c>
      <c r="G2531" s="8" t="s">
        <v>5060</v>
      </c>
      <c r="H2531" s="8" t="s">
        <v>34</v>
      </c>
      <c r="I2531" s="8">
        <v>1</v>
      </c>
      <c r="J2531" s="8">
        <v>15</v>
      </c>
      <c r="K2531" s="8">
        <v>0</v>
      </c>
      <c r="L2531" s="8" t="s">
        <v>743</v>
      </c>
      <c r="M2531" s="8" t="s">
        <v>562</v>
      </c>
      <c r="N2531" s="8"/>
      <c r="O2531" s="8" t="s">
        <v>38</v>
      </c>
      <c r="P2531" s="9">
        <v>63940</v>
      </c>
      <c r="Q2531" s="9">
        <v>0</v>
      </c>
      <c r="R2531" s="9">
        <v>0</v>
      </c>
      <c r="S2531" s="9">
        <v>0</v>
      </c>
      <c r="T2531" s="9">
        <f t="shared" si="349"/>
        <v>63940</v>
      </c>
      <c r="U2531" s="9">
        <v>-4705</v>
      </c>
      <c r="V2531" s="9">
        <v>-3051</v>
      </c>
      <c r="W2531" s="9">
        <v>0</v>
      </c>
      <c r="X2531" s="9">
        <v>-3051</v>
      </c>
      <c r="Y2531" s="9">
        <v>0</v>
      </c>
      <c r="Z2531" s="9">
        <v>0</v>
      </c>
      <c r="AA2531" s="9">
        <f t="shared" si="352"/>
        <v>-7756</v>
      </c>
      <c r="AB2531" s="9">
        <v>0</v>
      </c>
      <c r="AC2531" s="9">
        <f t="shared" si="350"/>
        <v>59235</v>
      </c>
      <c r="AD2531" s="9">
        <f t="shared" si="351"/>
        <v>56184</v>
      </c>
    </row>
    <row r="2532" spans="1:30" x14ac:dyDescent="0.3">
      <c r="A2532" s="8" t="s">
        <v>30</v>
      </c>
      <c r="B2532" s="8" t="s">
        <v>4899</v>
      </c>
      <c r="C2532" s="8">
        <v>1600</v>
      </c>
      <c r="D2532" s="8">
        <v>160003392</v>
      </c>
      <c r="E2532" s="8">
        <v>0</v>
      </c>
      <c r="F2532" s="8" t="s">
        <v>5061</v>
      </c>
      <c r="G2532" s="8" t="s">
        <v>5062</v>
      </c>
      <c r="H2532" s="8" t="s">
        <v>34</v>
      </c>
      <c r="I2532" s="8">
        <v>1</v>
      </c>
      <c r="J2532" s="8">
        <v>15</v>
      </c>
      <c r="K2532" s="8">
        <v>0</v>
      </c>
      <c r="L2532" s="8" t="s">
        <v>743</v>
      </c>
      <c r="M2532" s="8" t="s">
        <v>562</v>
      </c>
      <c r="N2532" s="8"/>
      <c r="O2532" s="8" t="s">
        <v>38</v>
      </c>
      <c r="P2532" s="9">
        <v>63940</v>
      </c>
      <c r="Q2532" s="9">
        <v>0</v>
      </c>
      <c r="R2532" s="9">
        <v>0</v>
      </c>
      <c r="S2532" s="9">
        <v>0</v>
      </c>
      <c r="T2532" s="9">
        <f t="shared" si="349"/>
        <v>63940</v>
      </c>
      <c r="U2532" s="9">
        <v>-4705</v>
      </c>
      <c r="V2532" s="9">
        <v>-3051</v>
      </c>
      <c r="W2532" s="9">
        <v>0</v>
      </c>
      <c r="X2532" s="9">
        <v>-3051</v>
      </c>
      <c r="Y2532" s="9">
        <v>0</v>
      </c>
      <c r="Z2532" s="9">
        <v>0</v>
      </c>
      <c r="AA2532" s="9">
        <f t="shared" si="352"/>
        <v>-7756</v>
      </c>
      <c r="AB2532" s="9">
        <v>0</v>
      </c>
      <c r="AC2532" s="9">
        <f t="shared" si="350"/>
        <v>59235</v>
      </c>
      <c r="AD2532" s="9">
        <f t="shared" si="351"/>
        <v>56184</v>
      </c>
    </row>
    <row r="2533" spans="1:30" x14ac:dyDescent="0.3">
      <c r="A2533" s="8" t="s">
        <v>30</v>
      </c>
      <c r="B2533" s="8" t="s">
        <v>4899</v>
      </c>
      <c r="C2533" s="8">
        <v>1600</v>
      </c>
      <c r="D2533" s="8">
        <v>160003393</v>
      </c>
      <c r="E2533" s="8">
        <v>0</v>
      </c>
      <c r="F2533" s="8" t="s">
        <v>5063</v>
      </c>
      <c r="G2533" s="8" t="s">
        <v>5064</v>
      </c>
      <c r="H2533" s="8" t="s">
        <v>34</v>
      </c>
      <c r="I2533" s="8">
        <v>1</v>
      </c>
      <c r="J2533" s="8">
        <v>15</v>
      </c>
      <c r="K2533" s="8">
        <v>0</v>
      </c>
      <c r="L2533" s="8" t="s">
        <v>743</v>
      </c>
      <c r="M2533" s="8" t="s">
        <v>562</v>
      </c>
      <c r="N2533" s="8"/>
      <c r="O2533" s="8" t="s">
        <v>38</v>
      </c>
      <c r="P2533" s="9">
        <v>546399</v>
      </c>
      <c r="Q2533" s="9">
        <v>0</v>
      </c>
      <c r="R2533" s="9">
        <v>0</v>
      </c>
      <c r="S2533" s="9">
        <v>0</v>
      </c>
      <c r="T2533" s="9">
        <f t="shared" si="349"/>
        <v>546399</v>
      </c>
      <c r="U2533" s="9">
        <v>-40199</v>
      </c>
      <c r="V2533" s="9">
        <v>-26072</v>
      </c>
      <c r="W2533" s="9">
        <v>0</v>
      </c>
      <c r="X2533" s="9">
        <v>-26072</v>
      </c>
      <c r="Y2533" s="9">
        <v>0</v>
      </c>
      <c r="Z2533" s="9">
        <v>0</v>
      </c>
      <c r="AA2533" s="9">
        <f t="shared" si="352"/>
        <v>-66271</v>
      </c>
      <c r="AB2533" s="9">
        <v>0</v>
      </c>
      <c r="AC2533" s="9">
        <f t="shared" si="350"/>
        <v>506200</v>
      </c>
      <c r="AD2533" s="9">
        <f t="shared" si="351"/>
        <v>480128</v>
      </c>
    </row>
    <row r="2534" spans="1:30" x14ac:dyDescent="0.3">
      <c r="A2534" s="8" t="s">
        <v>30</v>
      </c>
      <c r="B2534" s="8" t="s">
        <v>4899</v>
      </c>
      <c r="C2534" s="8">
        <v>1600</v>
      </c>
      <c r="D2534" s="8">
        <v>160003394</v>
      </c>
      <c r="E2534" s="8">
        <v>0</v>
      </c>
      <c r="F2534" s="8" t="s">
        <v>5065</v>
      </c>
      <c r="G2534" s="8" t="s">
        <v>5066</v>
      </c>
      <c r="H2534" s="8" t="s">
        <v>34</v>
      </c>
      <c r="I2534" s="8">
        <v>1</v>
      </c>
      <c r="J2534" s="8">
        <v>15</v>
      </c>
      <c r="K2534" s="8">
        <v>0</v>
      </c>
      <c r="L2534" s="8" t="s">
        <v>743</v>
      </c>
      <c r="M2534" s="8" t="s">
        <v>562</v>
      </c>
      <c r="N2534" s="8"/>
      <c r="O2534" s="8" t="s">
        <v>38</v>
      </c>
      <c r="P2534" s="9">
        <v>963754</v>
      </c>
      <c r="Q2534" s="9">
        <v>0</v>
      </c>
      <c r="R2534" s="9">
        <v>0</v>
      </c>
      <c r="S2534" s="9">
        <v>0</v>
      </c>
      <c r="T2534" s="9">
        <f t="shared" si="349"/>
        <v>963754</v>
      </c>
      <c r="U2534" s="9">
        <v>-70904</v>
      </c>
      <c r="V2534" s="9">
        <v>-45987</v>
      </c>
      <c r="W2534" s="9">
        <v>0</v>
      </c>
      <c r="X2534" s="9">
        <v>-45987</v>
      </c>
      <c r="Y2534" s="9">
        <v>0</v>
      </c>
      <c r="Z2534" s="9">
        <v>0</v>
      </c>
      <c r="AA2534" s="9">
        <f t="shared" ref="AA2534:AA2535" si="355">U2534+X2534+Y2534+Z2534</f>
        <v>-116891</v>
      </c>
      <c r="AB2534" s="9">
        <v>169372.6</v>
      </c>
      <c r="AC2534" s="9">
        <f t="shared" si="350"/>
        <v>892850</v>
      </c>
      <c r="AD2534" s="9">
        <f t="shared" ref="AD2534:AD2535" si="356">T2534+AA2534-AB2534</f>
        <v>677490.4</v>
      </c>
    </row>
    <row r="2535" spans="1:30" x14ac:dyDescent="0.3">
      <c r="A2535" s="8" t="s">
        <v>30</v>
      </c>
      <c r="B2535" s="8" t="s">
        <v>4899</v>
      </c>
      <c r="C2535" s="8">
        <v>1600</v>
      </c>
      <c r="D2535" s="8">
        <v>160003395</v>
      </c>
      <c r="E2535" s="8">
        <v>0</v>
      </c>
      <c r="F2535" s="8" t="s">
        <v>5067</v>
      </c>
      <c r="G2535" s="8" t="s">
        <v>5068</v>
      </c>
      <c r="H2535" s="8" t="s">
        <v>34</v>
      </c>
      <c r="I2535" s="8">
        <v>1</v>
      </c>
      <c r="J2535" s="8">
        <v>15</v>
      </c>
      <c r="K2535" s="8">
        <v>0</v>
      </c>
      <c r="L2535" s="8" t="s">
        <v>743</v>
      </c>
      <c r="M2535" s="8" t="s">
        <v>562</v>
      </c>
      <c r="N2535" s="8"/>
      <c r="O2535" s="8" t="s">
        <v>38</v>
      </c>
      <c r="P2535" s="9">
        <v>963754</v>
      </c>
      <c r="Q2535" s="9">
        <v>0</v>
      </c>
      <c r="R2535" s="9">
        <v>0</v>
      </c>
      <c r="S2535" s="9">
        <v>0</v>
      </c>
      <c r="T2535" s="9">
        <f t="shared" si="349"/>
        <v>963754</v>
      </c>
      <c r="U2535" s="9">
        <v>-70904</v>
      </c>
      <c r="V2535" s="9">
        <v>-45987</v>
      </c>
      <c r="W2535" s="9">
        <v>0</v>
      </c>
      <c r="X2535" s="9">
        <v>-45987</v>
      </c>
      <c r="Y2535" s="9">
        <v>0</v>
      </c>
      <c r="Z2535" s="9">
        <v>0</v>
      </c>
      <c r="AA2535" s="9">
        <f t="shared" si="355"/>
        <v>-116891</v>
      </c>
      <c r="AB2535" s="9">
        <v>169372.6</v>
      </c>
      <c r="AC2535" s="9">
        <f t="shared" si="350"/>
        <v>892850</v>
      </c>
      <c r="AD2535" s="9">
        <f t="shared" si="356"/>
        <v>677490.4</v>
      </c>
    </row>
    <row r="2536" spans="1:30" x14ac:dyDescent="0.3">
      <c r="A2536" s="8" t="s">
        <v>30</v>
      </c>
      <c r="B2536" s="8" t="s">
        <v>4899</v>
      </c>
      <c r="C2536" s="8">
        <v>1600</v>
      </c>
      <c r="D2536" s="8">
        <v>160003396</v>
      </c>
      <c r="E2536" s="8">
        <v>0</v>
      </c>
      <c r="F2536" s="8" t="s">
        <v>5069</v>
      </c>
      <c r="G2536" s="8" t="s">
        <v>5070</v>
      </c>
      <c r="H2536" s="8" t="s">
        <v>34</v>
      </c>
      <c r="I2536" s="8">
        <v>1</v>
      </c>
      <c r="J2536" s="8">
        <v>15</v>
      </c>
      <c r="K2536" s="8">
        <v>0</v>
      </c>
      <c r="L2536" s="8" t="s">
        <v>743</v>
      </c>
      <c r="M2536" s="8" t="s">
        <v>562</v>
      </c>
      <c r="N2536" s="8"/>
      <c r="O2536" s="8" t="s">
        <v>38</v>
      </c>
      <c r="P2536" s="9">
        <v>31389</v>
      </c>
      <c r="Q2536" s="9">
        <v>0</v>
      </c>
      <c r="R2536" s="9">
        <v>0</v>
      </c>
      <c r="S2536" s="9">
        <v>0</v>
      </c>
      <c r="T2536" s="9">
        <f t="shared" si="349"/>
        <v>31389</v>
      </c>
      <c r="U2536" s="9">
        <v>-2309</v>
      </c>
      <c r="V2536" s="9">
        <v>-1498</v>
      </c>
      <c r="W2536" s="9">
        <v>0</v>
      </c>
      <c r="X2536" s="9">
        <v>-1498</v>
      </c>
      <c r="Y2536" s="9">
        <v>0</v>
      </c>
      <c r="Z2536" s="9">
        <v>0</v>
      </c>
      <c r="AA2536" s="9">
        <f t="shared" si="352"/>
        <v>-3807</v>
      </c>
      <c r="AB2536" s="9">
        <v>0</v>
      </c>
      <c r="AC2536" s="9">
        <f t="shared" si="350"/>
        <v>29080</v>
      </c>
      <c r="AD2536" s="9">
        <f t="shared" si="351"/>
        <v>27582</v>
      </c>
    </row>
    <row r="2537" spans="1:30" x14ac:dyDescent="0.3">
      <c r="A2537" s="8" t="s">
        <v>30</v>
      </c>
      <c r="B2537" s="8" t="s">
        <v>4899</v>
      </c>
      <c r="C2537" s="8">
        <v>1600</v>
      </c>
      <c r="D2537" s="8">
        <v>160003397</v>
      </c>
      <c r="E2537" s="8">
        <v>0</v>
      </c>
      <c r="F2537" s="8" t="s">
        <v>5071</v>
      </c>
      <c r="G2537" s="8" t="s">
        <v>5072</v>
      </c>
      <c r="H2537" s="8" t="s">
        <v>34</v>
      </c>
      <c r="I2537" s="8">
        <v>1</v>
      </c>
      <c r="J2537" s="8">
        <v>15</v>
      </c>
      <c r="K2537" s="8">
        <v>0</v>
      </c>
      <c r="L2537" s="8" t="s">
        <v>743</v>
      </c>
      <c r="M2537" s="8" t="s">
        <v>562</v>
      </c>
      <c r="N2537" s="8"/>
      <c r="O2537" s="8" t="s">
        <v>38</v>
      </c>
      <c r="P2537" s="9">
        <v>52315</v>
      </c>
      <c r="Q2537" s="9">
        <v>0</v>
      </c>
      <c r="R2537" s="9">
        <v>0</v>
      </c>
      <c r="S2537" s="9">
        <v>0</v>
      </c>
      <c r="T2537" s="9">
        <f t="shared" si="349"/>
        <v>52315</v>
      </c>
      <c r="U2537" s="9">
        <v>-3849</v>
      </c>
      <c r="V2537" s="9">
        <v>-2496</v>
      </c>
      <c r="W2537" s="9">
        <v>0</v>
      </c>
      <c r="X2537" s="9">
        <v>-2496</v>
      </c>
      <c r="Y2537" s="9">
        <v>0</v>
      </c>
      <c r="Z2537" s="9">
        <v>0</v>
      </c>
      <c r="AA2537" s="9">
        <f t="shared" si="352"/>
        <v>-6345</v>
      </c>
      <c r="AB2537" s="9">
        <v>0</v>
      </c>
      <c r="AC2537" s="9">
        <f t="shared" si="350"/>
        <v>48466</v>
      </c>
      <c r="AD2537" s="9">
        <f t="shared" si="351"/>
        <v>45970</v>
      </c>
    </row>
    <row r="2538" spans="1:30" x14ac:dyDescent="0.3">
      <c r="A2538" s="8" t="s">
        <v>30</v>
      </c>
      <c r="B2538" s="8" t="s">
        <v>4899</v>
      </c>
      <c r="C2538" s="8">
        <v>1600</v>
      </c>
      <c r="D2538" s="8">
        <v>160003398</v>
      </c>
      <c r="E2538" s="8">
        <v>0</v>
      </c>
      <c r="F2538" s="8" t="s">
        <v>5073</v>
      </c>
      <c r="G2538" s="8" t="s">
        <v>5072</v>
      </c>
      <c r="H2538" s="8" t="s">
        <v>34</v>
      </c>
      <c r="I2538" s="8">
        <v>1</v>
      </c>
      <c r="J2538" s="8">
        <v>15</v>
      </c>
      <c r="K2538" s="8">
        <v>0</v>
      </c>
      <c r="L2538" s="8" t="s">
        <v>743</v>
      </c>
      <c r="M2538" s="8" t="s">
        <v>562</v>
      </c>
      <c r="N2538" s="8"/>
      <c r="O2538" s="8" t="s">
        <v>38</v>
      </c>
      <c r="P2538" s="9">
        <v>125555</v>
      </c>
      <c r="Q2538" s="9">
        <v>0</v>
      </c>
      <c r="R2538" s="9">
        <v>0</v>
      </c>
      <c r="S2538" s="9">
        <v>0</v>
      </c>
      <c r="T2538" s="9">
        <f t="shared" si="349"/>
        <v>125555</v>
      </c>
      <c r="U2538" s="9">
        <v>-9237</v>
      </c>
      <c r="V2538" s="9">
        <v>-5991</v>
      </c>
      <c r="W2538" s="9">
        <v>0</v>
      </c>
      <c r="X2538" s="9">
        <v>-5991</v>
      </c>
      <c r="Y2538" s="9">
        <v>0</v>
      </c>
      <c r="Z2538" s="9">
        <v>0</v>
      </c>
      <c r="AA2538" s="9">
        <f t="shared" si="352"/>
        <v>-15228</v>
      </c>
      <c r="AB2538" s="9">
        <v>0</v>
      </c>
      <c r="AC2538" s="9">
        <f t="shared" si="350"/>
        <v>116318</v>
      </c>
      <c r="AD2538" s="9">
        <f t="shared" si="351"/>
        <v>110327</v>
      </c>
    </row>
    <row r="2539" spans="1:30" x14ac:dyDescent="0.3">
      <c r="A2539" s="8" t="s">
        <v>30</v>
      </c>
      <c r="B2539" s="8" t="s">
        <v>4899</v>
      </c>
      <c r="C2539" s="8">
        <v>1600</v>
      </c>
      <c r="D2539" s="8">
        <v>160003399</v>
      </c>
      <c r="E2539" s="8">
        <v>0</v>
      </c>
      <c r="F2539" s="8" t="s">
        <v>5074</v>
      </c>
      <c r="G2539" s="8" t="s">
        <v>5075</v>
      </c>
      <c r="H2539" s="8" t="s">
        <v>34</v>
      </c>
      <c r="I2539" s="8">
        <v>1</v>
      </c>
      <c r="J2539" s="8">
        <v>15</v>
      </c>
      <c r="K2539" s="8">
        <v>0</v>
      </c>
      <c r="L2539" s="8" t="s">
        <v>743</v>
      </c>
      <c r="M2539" s="8" t="s">
        <v>562</v>
      </c>
      <c r="N2539" s="8"/>
      <c r="O2539" s="8" t="s">
        <v>38</v>
      </c>
      <c r="P2539" s="9">
        <v>704505</v>
      </c>
      <c r="Q2539" s="9">
        <v>0</v>
      </c>
      <c r="R2539" s="9">
        <v>0</v>
      </c>
      <c r="S2539" s="9">
        <v>0</v>
      </c>
      <c r="T2539" s="9">
        <f t="shared" si="349"/>
        <v>704505</v>
      </c>
      <c r="U2539" s="9">
        <v>-51831</v>
      </c>
      <c r="V2539" s="9">
        <v>-33617</v>
      </c>
      <c r="W2539" s="9">
        <v>0</v>
      </c>
      <c r="X2539" s="9">
        <v>-33617</v>
      </c>
      <c r="Y2539" s="9">
        <v>0</v>
      </c>
      <c r="Z2539" s="9">
        <v>0</v>
      </c>
      <c r="AA2539" s="9">
        <f>U2539+X2539+Y2539+Z2539</f>
        <v>-85448</v>
      </c>
      <c r="AB2539" s="9">
        <v>123811.40000000001</v>
      </c>
      <c r="AC2539" s="9">
        <f t="shared" si="350"/>
        <v>652674</v>
      </c>
      <c r="AD2539" s="9">
        <f>T2539+AA2539-AB2539</f>
        <v>495245.6</v>
      </c>
    </row>
    <row r="2540" spans="1:30" x14ac:dyDescent="0.3">
      <c r="A2540" s="8" t="s">
        <v>30</v>
      </c>
      <c r="B2540" s="8" t="s">
        <v>4899</v>
      </c>
      <c r="C2540" s="8">
        <v>1600</v>
      </c>
      <c r="D2540" s="8">
        <v>160003400</v>
      </c>
      <c r="E2540" s="8">
        <v>0</v>
      </c>
      <c r="F2540" s="8" t="s">
        <v>5076</v>
      </c>
      <c r="G2540" s="8" t="s">
        <v>5075</v>
      </c>
      <c r="H2540" s="8" t="s">
        <v>34</v>
      </c>
      <c r="I2540" s="8">
        <v>1</v>
      </c>
      <c r="J2540" s="8">
        <v>15</v>
      </c>
      <c r="K2540" s="8">
        <v>0</v>
      </c>
      <c r="L2540" s="8" t="s">
        <v>743</v>
      </c>
      <c r="M2540" s="8" t="s">
        <v>562</v>
      </c>
      <c r="N2540" s="8"/>
      <c r="O2540" s="8" t="s">
        <v>38</v>
      </c>
      <c r="P2540" s="9">
        <v>469670</v>
      </c>
      <c r="Q2540" s="9">
        <v>0</v>
      </c>
      <c r="R2540" s="9">
        <v>0</v>
      </c>
      <c r="S2540" s="9">
        <v>0</v>
      </c>
      <c r="T2540" s="9">
        <f t="shared" si="349"/>
        <v>469670</v>
      </c>
      <c r="U2540" s="9">
        <v>-34554</v>
      </c>
      <c r="V2540" s="9">
        <v>-22411</v>
      </c>
      <c r="W2540" s="9">
        <v>0</v>
      </c>
      <c r="X2540" s="9">
        <v>-22411</v>
      </c>
      <c r="Y2540" s="9">
        <v>0</v>
      </c>
      <c r="Z2540" s="9">
        <v>0</v>
      </c>
      <c r="AA2540" s="9">
        <f t="shared" si="352"/>
        <v>-56965</v>
      </c>
      <c r="AB2540" s="9">
        <v>0</v>
      </c>
      <c r="AC2540" s="9">
        <f t="shared" si="350"/>
        <v>435116</v>
      </c>
      <c r="AD2540" s="9">
        <f t="shared" si="351"/>
        <v>412705</v>
      </c>
    </row>
    <row r="2541" spans="1:30" x14ac:dyDescent="0.3">
      <c r="A2541" s="8" t="s">
        <v>30</v>
      </c>
      <c r="B2541" s="8" t="s">
        <v>4899</v>
      </c>
      <c r="C2541" s="8">
        <v>1600</v>
      </c>
      <c r="D2541" s="8">
        <v>160003401</v>
      </c>
      <c r="E2541" s="8">
        <v>0</v>
      </c>
      <c r="F2541" s="8" t="s">
        <v>5077</v>
      </c>
      <c r="G2541" s="8" t="s">
        <v>5078</v>
      </c>
      <c r="H2541" s="8" t="s">
        <v>34</v>
      </c>
      <c r="I2541" s="8">
        <v>1</v>
      </c>
      <c r="J2541" s="8">
        <v>15</v>
      </c>
      <c r="K2541" s="8">
        <v>0</v>
      </c>
      <c r="L2541" s="8" t="s">
        <v>743</v>
      </c>
      <c r="M2541" s="8" t="s">
        <v>562</v>
      </c>
      <c r="N2541" s="8"/>
      <c r="O2541" s="8" t="s">
        <v>38</v>
      </c>
      <c r="P2541" s="9">
        <v>209259</v>
      </c>
      <c r="Q2541" s="9">
        <v>0</v>
      </c>
      <c r="R2541" s="9">
        <v>0</v>
      </c>
      <c r="S2541" s="9">
        <v>0</v>
      </c>
      <c r="T2541" s="9">
        <f t="shared" si="349"/>
        <v>209259</v>
      </c>
      <c r="U2541" s="9">
        <v>-15395</v>
      </c>
      <c r="V2541" s="9">
        <v>-9985</v>
      </c>
      <c r="W2541" s="9">
        <v>0</v>
      </c>
      <c r="X2541" s="9">
        <v>-9985</v>
      </c>
      <c r="Y2541" s="9">
        <v>0</v>
      </c>
      <c r="Z2541" s="9">
        <v>0</v>
      </c>
      <c r="AA2541" s="9">
        <f t="shared" si="352"/>
        <v>-25380</v>
      </c>
      <c r="AB2541" s="9">
        <v>0</v>
      </c>
      <c r="AC2541" s="9">
        <f t="shared" si="350"/>
        <v>193864</v>
      </c>
      <c r="AD2541" s="9">
        <f t="shared" si="351"/>
        <v>183879</v>
      </c>
    </row>
    <row r="2542" spans="1:30" x14ac:dyDescent="0.3">
      <c r="A2542" s="8" t="s">
        <v>30</v>
      </c>
      <c r="B2542" s="8" t="s">
        <v>4899</v>
      </c>
      <c r="C2542" s="8">
        <v>1600</v>
      </c>
      <c r="D2542" s="8">
        <v>160003402</v>
      </c>
      <c r="E2542" s="8">
        <v>0</v>
      </c>
      <c r="F2542" s="8" t="s">
        <v>5079</v>
      </c>
      <c r="G2542" s="8" t="s">
        <v>5080</v>
      </c>
      <c r="H2542" s="8" t="s">
        <v>34</v>
      </c>
      <c r="I2542" s="8">
        <v>1</v>
      </c>
      <c r="J2542" s="8">
        <v>15</v>
      </c>
      <c r="K2542" s="8">
        <v>0</v>
      </c>
      <c r="L2542" s="8" t="s">
        <v>743</v>
      </c>
      <c r="M2542" s="8" t="s">
        <v>562</v>
      </c>
      <c r="N2542" s="8"/>
      <c r="O2542" s="8" t="s">
        <v>38</v>
      </c>
      <c r="P2542" s="9">
        <v>746357</v>
      </c>
      <c r="Q2542" s="9">
        <v>0</v>
      </c>
      <c r="R2542" s="9">
        <v>0</v>
      </c>
      <c r="S2542" s="9">
        <v>0</v>
      </c>
      <c r="T2542" s="9">
        <f t="shared" si="349"/>
        <v>746357</v>
      </c>
      <c r="U2542" s="9">
        <v>-54910</v>
      </c>
      <c r="V2542" s="9">
        <v>-35614</v>
      </c>
      <c r="W2542" s="9">
        <v>0</v>
      </c>
      <c r="X2542" s="9">
        <v>-35614</v>
      </c>
      <c r="Y2542" s="9">
        <v>0</v>
      </c>
      <c r="Z2542" s="9">
        <v>0</v>
      </c>
      <c r="AA2542" s="9">
        <f t="shared" ref="AA2542:AA2544" si="357">U2542+X2542+Y2542+Z2542</f>
        <v>-90524</v>
      </c>
      <c r="AB2542" s="9">
        <v>131166.6</v>
      </c>
      <c r="AC2542" s="9">
        <f t="shared" si="350"/>
        <v>691447</v>
      </c>
      <c r="AD2542" s="9">
        <f t="shared" ref="AD2542:AD2544" si="358">T2542+AA2542-AB2542</f>
        <v>524666.4</v>
      </c>
    </row>
    <row r="2543" spans="1:30" x14ac:dyDescent="0.3">
      <c r="A2543" s="8" t="s">
        <v>30</v>
      </c>
      <c r="B2543" s="8" t="s">
        <v>4899</v>
      </c>
      <c r="C2543" s="8">
        <v>1600</v>
      </c>
      <c r="D2543" s="8">
        <v>160003403</v>
      </c>
      <c r="E2543" s="8">
        <v>0</v>
      </c>
      <c r="F2543" s="8" t="s">
        <v>5081</v>
      </c>
      <c r="G2543" s="8" t="s">
        <v>5082</v>
      </c>
      <c r="H2543" s="8" t="s">
        <v>34</v>
      </c>
      <c r="I2543" s="8">
        <v>1</v>
      </c>
      <c r="J2543" s="8">
        <v>15</v>
      </c>
      <c r="K2543" s="8">
        <v>0</v>
      </c>
      <c r="L2543" s="8" t="s">
        <v>743</v>
      </c>
      <c r="M2543" s="8" t="s">
        <v>562</v>
      </c>
      <c r="N2543" s="8"/>
      <c r="O2543" s="8" t="s">
        <v>38</v>
      </c>
      <c r="P2543" s="9">
        <v>697530</v>
      </c>
      <c r="Q2543" s="9">
        <v>0</v>
      </c>
      <c r="R2543" s="9">
        <v>0</v>
      </c>
      <c r="S2543" s="9">
        <v>0</v>
      </c>
      <c r="T2543" s="9">
        <f t="shared" si="349"/>
        <v>697530</v>
      </c>
      <c r="U2543" s="9">
        <v>-51318</v>
      </c>
      <c r="V2543" s="9">
        <v>-33284</v>
      </c>
      <c r="W2543" s="9">
        <v>0</v>
      </c>
      <c r="X2543" s="9">
        <v>-33284</v>
      </c>
      <c r="Y2543" s="9">
        <v>0</v>
      </c>
      <c r="Z2543" s="9">
        <v>0</v>
      </c>
      <c r="AA2543" s="9">
        <f t="shared" si="357"/>
        <v>-84602</v>
      </c>
      <c r="AB2543" s="9">
        <v>122585.60000000001</v>
      </c>
      <c r="AC2543" s="9">
        <f t="shared" si="350"/>
        <v>646212</v>
      </c>
      <c r="AD2543" s="9">
        <f t="shared" si="358"/>
        <v>490342.40000000002</v>
      </c>
    </row>
    <row r="2544" spans="1:30" x14ac:dyDescent="0.3">
      <c r="A2544" s="8" t="s">
        <v>30</v>
      </c>
      <c r="B2544" s="8" t="s">
        <v>4899</v>
      </c>
      <c r="C2544" s="8">
        <v>1600</v>
      </c>
      <c r="D2544" s="8">
        <v>160003404</v>
      </c>
      <c r="E2544" s="8">
        <v>0</v>
      </c>
      <c r="F2544" s="8" t="s">
        <v>5083</v>
      </c>
      <c r="G2544" s="8" t="s">
        <v>5084</v>
      </c>
      <c r="H2544" s="8" t="s">
        <v>34</v>
      </c>
      <c r="I2544" s="8">
        <v>1</v>
      </c>
      <c r="J2544" s="8">
        <v>15</v>
      </c>
      <c r="K2544" s="8">
        <v>0</v>
      </c>
      <c r="L2544" s="8" t="s">
        <v>743</v>
      </c>
      <c r="M2544" s="8" t="s">
        <v>562</v>
      </c>
      <c r="N2544" s="8"/>
      <c r="O2544" s="8" t="s">
        <v>38</v>
      </c>
      <c r="P2544" s="9">
        <v>685905</v>
      </c>
      <c r="Q2544" s="9">
        <v>0</v>
      </c>
      <c r="R2544" s="9">
        <v>0</v>
      </c>
      <c r="S2544" s="9">
        <v>0</v>
      </c>
      <c r="T2544" s="9">
        <f t="shared" si="349"/>
        <v>685905</v>
      </c>
      <c r="U2544" s="9">
        <v>-50463</v>
      </c>
      <c r="V2544" s="9">
        <v>-32729</v>
      </c>
      <c r="W2544" s="9">
        <v>0</v>
      </c>
      <c r="X2544" s="9">
        <v>-32729</v>
      </c>
      <c r="Y2544" s="9">
        <v>0</v>
      </c>
      <c r="Z2544" s="9">
        <v>0</v>
      </c>
      <c r="AA2544" s="9">
        <f t="shared" si="357"/>
        <v>-83192</v>
      </c>
      <c r="AB2544" s="9">
        <v>120542.6</v>
      </c>
      <c r="AC2544" s="9">
        <f t="shared" si="350"/>
        <v>635442</v>
      </c>
      <c r="AD2544" s="9">
        <f t="shared" si="358"/>
        <v>482170.4</v>
      </c>
    </row>
    <row r="2545" spans="1:30" x14ac:dyDescent="0.3">
      <c r="A2545" s="8" t="s">
        <v>30</v>
      </c>
      <c r="B2545" s="8" t="s">
        <v>4899</v>
      </c>
      <c r="C2545" s="8">
        <v>1600</v>
      </c>
      <c r="D2545" s="8">
        <v>160003405</v>
      </c>
      <c r="E2545" s="8">
        <v>0</v>
      </c>
      <c r="F2545" s="8" t="s">
        <v>5085</v>
      </c>
      <c r="G2545" s="8" t="s">
        <v>5086</v>
      </c>
      <c r="H2545" s="8" t="s">
        <v>34</v>
      </c>
      <c r="I2545" s="8">
        <v>1</v>
      </c>
      <c r="J2545" s="8">
        <v>15</v>
      </c>
      <c r="K2545" s="8">
        <v>0</v>
      </c>
      <c r="L2545" s="8" t="s">
        <v>743</v>
      </c>
      <c r="M2545" s="8" t="s">
        <v>562</v>
      </c>
      <c r="N2545" s="8"/>
      <c r="O2545" s="8" t="s">
        <v>38</v>
      </c>
      <c r="P2545" s="9">
        <v>244136</v>
      </c>
      <c r="Q2545" s="9">
        <v>0</v>
      </c>
      <c r="R2545" s="9">
        <v>0</v>
      </c>
      <c r="S2545" s="9">
        <v>0</v>
      </c>
      <c r="T2545" s="9">
        <f t="shared" si="349"/>
        <v>244136</v>
      </c>
      <c r="U2545" s="9">
        <v>-17961</v>
      </c>
      <c r="V2545" s="9">
        <v>-11649</v>
      </c>
      <c r="W2545" s="9">
        <v>0</v>
      </c>
      <c r="X2545" s="9">
        <v>-11649</v>
      </c>
      <c r="Y2545" s="9">
        <v>0</v>
      </c>
      <c r="Z2545" s="9">
        <v>0</v>
      </c>
      <c r="AA2545" s="9">
        <f t="shared" si="352"/>
        <v>-29610</v>
      </c>
      <c r="AB2545" s="9">
        <v>0</v>
      </c>
      <c r="AC2545" s="9">
        <f t="shared" si="350"/>
        <v>226175</v>
      </c>
      <c r="AD2545" s="9">
        <f t="shared" si="351"/>
        <v>214526</v>
      </c>
    </row>
    <row r="2546" spans="1:30" x14ac:dyDescent="0.3">
      <c r="A2546" s="8" t="s">
        <v>30</v>
      </c>
      <c r="B2546" s="8" t="s">
        <v>4899</v>
      </c>
      <c r="C2546" s="8">
        <v>1600</v>
      </c>
      <c r="D2546" s="8">
        <v>160003406</v>
      </c>
      <c r="E2546" s="8">
        <v>0</v>
      </c>
      <c r="F2546" s="8" t="s">
        <v>5087</v>
      </c>
      <c r="G2546" s="8" t="s">
        <v>5088</v>
      </c>
      <c r="H2546" s="8" t="s">
        <v>34</v>
      </c>
      <c r="I2546" s="8">
        <v>1</v>
      </c>
      <c r="J2546" s="8">
        <v>15</v>
      </c>
      <c r="K2546" s="8">
        <v>0</v>
      </c>
      <c r="L2546" s="8" t="s">
        <v>743</v>
      </c>
      <c r="M2546" s="8" t="s">
        <v>562</v>
      </c>
      <c r="N2546" s="8"/>
      <c r="O2546" s="8" t="s">
        <v>38</v>
      </c>
      <c r="P2546" s="9">
        <v>267387</v>
      </c>
      <c r="Q2546" s="9">
        <v>0</v>
      </c>
      <c r="R2546" s="9">
        <v>0</v>
      </c>
      <c r="S2546" s="9">
        <v>0</v>
      </c>
      <c r="T2546" s="9">
        <f t="shared" si="349"/>
        <v>267387</v>
      </c>
      <c r="U2546" s="9">
        <v>-19672</v>
      </c>
      <c r="V2546" s="9">
        <v>-12759</v>
      </c>
      <c r="W2546" s="9">
        <v>0</v>
      </c>
      <c r="X2546" s="9">
        <v>-12759</v>
      </c>
      <c r="Y2546" s="9">
        <v>0</v>
      </c>
      <c r="Z2546" s="9">
        <v>0</v>
      </c>
      <c r="AA2546" s="9">
        <f t="shared" si="352"/>
        <v>-32431</v>
      </c>
      <c r="AB2546" s="9">
        <v>0</v>
      </c>
      <c r="AC2546" s="9">
        <f t="shared" si="350"/>
        <v>247715</v>
      </c>
      <c r="AD2546" s="9">
        <f t="shared" si="351"/>
        <v>234956</v>
      </c>
    </row>
    <row r="2547" spans="1:30" x14ac:dyDescent="0.3">
      <c r="A2547" s="8" t="s">
        <v>30</v>
      </c>
      <c r="B2547" s="8" t="s">
        <v>4899</v>
      </c>
      <c r="C2547" s="8">
        <v>1600</v>
      </c>
      <c r="D2547" s="8">
        <v>160003407</v>
      </c>
      <c r="E2547" s="8">
        <v>0</v>
      </c>
      <c r="F2547" s="8" t="s">
        <v>5089</v>
      </c>
      <c r="G2547" s="8" t="s">
        <v>5090</v>
      </c>
      <c r="H2547" s="8" t="s">
        <v>34</v>
      </c>
      <c r="I2547" s="8">
        <v>1</v>
      </c>
      <c r="J2547" s="8">
        <v>15</v>
      </c>
      <c r="K2547" s="8">
        <v>0</v>
      </c>
      <c r="L2547" s="8" t="s">
        <v>743</v>
      </c>
      <c r="M2547" s="8" t="s">
        <v>562</v>
      </c>
      <c r="N2547" s="8"/>
      <c r="O2547" s="8" t="s">
        <v>38</v>
      </c>
      <c r="P2547" s="9">
        <v>267387</v>
      </c>
      <c r="Q2547" s="9">
        <v>0</v>
      </c>
      <c r="R2547" s="9">
        <v>0</v>
      </c>
      <c r="S2547" s="9">
        <v>0</v>
      </c>
      <c r="T2547" s="9">
        <f t="shared" si="349"/>
        <v>267387</v>
      </c>
      <c r="U2547" s="9">
        <v>-19672</v>
      </c>
      <c r="V2547" s="9">
        <v>-12759</v>
      </c>
      <c r="W2547" s="9">
        <v>0</v>
      </c>
      <c r="X2547" s="9">
        <v>-12759</v>
      </c>
      <c r="Y2547" s="9">
        <v>0</v>
      </c>
      <c r="Z2547" s="9">
        <v>0</v>
      </c>
      <c r="AA2547" s="9">
        <f t="shared" si="352"/>
        <v>-32431</v>
      </c>
      <c r="AB2547" s="9">
        <v>0</v>
      </c>
      <c r="AC2547" s="9">
        <f t="shared" si="350"/>
        <v>247715</v>
      </c>
      <c r="AD2547" s="9">
        <f t="shared" si="351"/>
        <v>234956</v>
      </c>
    </row>
    <row r="2548" spans="1:30" x14ac:dyDescent="0.3">
      <c r="A2548" s="8" t="s">
        <v>30</v>
      </c>
      <c r="B2548" s="8" t="s">
        <v>4899</v>
      </c>
      <c r="C2548" s="8">
        <v>1600</v>
      </c>
      <c r="D2548" s="8">
        <v>160003408</v>
      </c>
      <c r="E2548" s="8">
        <v>0</v>
      </c>
      <c r="F2548" s="8" t="s">
        <v>5091</v>
      </c>
      <c r="G2548" s="8" t="s">
        <v>5092</v>
      </c>
      <c r="H2548" s="8" t="s">
        <v>34</v>
      </c>
      <c r="I2548" s="8">
        <v>1</v>
      </c>
      <c r="J2548" s="8">
        <v>15</v>
      </c>
      <c r="K2548" s="8">
        <v>0</v>
      </c>
      <c r="L2548" s="8" t="s">
        <v>743</v>
      </c>
      <c r="M2548" s="8" t="s">
        <v>562</v>
      </c>
      <c r="N2548" s="8"/>
      <c r="O2548" s="8" t="s">
        <v>38</v>
      </c>
      <c r="P2548" s="9">
        <v>267387</v>
      </c>
      <c r="Q2548" s="9">
        <v>0</v>
      </c>
      <c r="R2548" s="9">
        <v>0</v>
      </c>
      <c r="S2548" s="9">
        <v>0</v>
      </c>
      <c r="T2548" s="9">
        <f t="shared" si="349"/>
        <v>267387</v>
      </c>
      <c r="U2548" s="9">
        <v>-19672</v>
      </c>
      <c r="V2548" s="9">
        <v>-12759</v>
      </c>
      <c r="W2548" s="9">
        <v>0</v>
      </c>
      <c r="X2548" s="9">
        <v>-12759</v>
      </c>
      <c r="Y2548" s="9">
        <v>0</v>
      </c>
      <c r="Z2548" s="9">
        <v>0</v>
      </c>
      <c r="AA2548" s="9">
        <f t="shared" si="352"/>
        <v>-32431</v>
      </c>
      <c r="AB2548" s="9">
        <v>0</v>
      </c>
      <c r="AC2548" s="9">
        <f t="shared" si="350"/>
        <v>247715</v>
      </c>
      <c r="AD2548" s="9">
        <f t="shared" si="351"/>
        <v>234956</v>
      </c>
    </row>
    <row r="2549" spans="1:30" x14ac:dyDescent="0.3">
      <c r="A2549" s="8" t="s">
        <v>30</v>
      </c>
      <c r="B2549" s="8" t="s">
        <v>4899</v>
      </c>
      <c r="C2549" s="8">
        <v>1600</v>
      </c>
      <c r="D2549" s="8">
        <v>160003409</v>
      </c>
      <c r="E2549" s="8">
        <v>0</v>
      </c>
      <c r="F2549" s="8" t="s">
        <v>5093</v>
      </c>
      <c r="G2549" s="8" t="s">
        <v>5094</v>
      </c>
      <c r="H2549" s="8" t="s">
        <v>34</v>
      </c>
      <c r="I2549" s="8">
        <v>1</v>
      </c>
      <c r="J2549" s="8">
        <v>15</v>
      </c>
      <c r="K2549" s="8">
        <v>0</v>
      </c>
      <c r="L2549" s="8" t="s">
        <v>743</v>
      </c>
      <c r="M2549" s="8" t="s">
        <v>562</v>
      </c>
      <c r="N2549" s="8"/>
      <c r="O2549" s="8" t="s">
        <v>38</v>
      </c>
      <c r="P2549" s="9">
        <v>226697</v>
      </c>
      <c r="Q2549" s="9">
        <v>0</v>
      </c>
      <c r="R2549" s="9">
        <v>0</v>
      </c>
      <c r="S2549" s="9">
        <v>0</v>
      </c>
      <c r="T2549" s="9">
        <f t="shared" si="349"/>
        <v>226697</v>
      </c>
      <c r="U2549" s="9">
        <v>-16678</v>
      </c>
      <c r="V2549" s="9">
        <v>-10817</v>
      </c>
      <c r="W2549" s="9">
        <v>0</v>
      </c>
      <c r="X2549" s="9">
        <v>-10817</v>
      </c>
      <c r="Y2549" s="9">
        <v>0</v>
      </c>
      <c r="Z2549" s="9">
        <v>0</v>
      </c>
      <c r="AA2549" s="9">
        <f t="shared" si="352"/>
        <v>-27495</v>
      </c>
      <c r="AB2549" s="9">
        <v>0</v>
      </c>
      <c r="AC2549" s="9">
        <f t="shared" si="350"/>
        <v>210019</v>
      </c>
      <c r="AD2549" s="9">
        <f t="shared" si="351"/>
        <v>199202</v>
      </c>
    </row>
    <row r="2550" spans="1:30" x14ac:dyDescent="0.3">
      <c r="A2550" s="8" t="s">
        <v>30</v>
      </c>
      <c r="B2550" s="8" t="s">
        <v>4899</v>
      </c>
      <c r="C2550" s="8">
        <v>1600</v>
      </c>
      <c r="D2550" s="8">
        <v>160003410</v>
      </c>
      <c r="E2550" s="8">
        <v>0</v>
      </c>
      <c r="F2550" s="8" t="s">
        <v>5095</v>
      </c>
      <c r="G2550" s="8" t="s">
        <v>5096</v>
      </c>
      <c r="H2550" s="8" t="s">
        <v>34</v>
      </c>
      <c r="I2550" s="8">
        <v>1</v>
      </c>
      <c r="J2550" s="8">
        <v>15</v>
      </c>
      <c r="K2550" s="8">
        <v>0</v>
      </c>
      <c r="L2550" s="8" t="s">
        <v>743</v>
      </c>
      <c r="M2550" s="8" t="s">
        <v>562</v>
      </c>
      <c r="N2550" s="8"/>
      <c r="O2550" s="8" t="s">
        <v>38</v>
      </c>
      <c r="P2550" s="9">
        <v>220885</v>
      </c>
      <c r="Q2550" s="9">
        <v>0</v>
      </c>
      <c r="R2550" s="9">
        <v>0</v>
      </c>
      <c r="S2550" s="9">
        <v>0</v>
      </c>
      <c r="T2550" s="9">
        <f t="shared" si="349"/>
        <v>220885</v>
      </c>
      <c r="U2550" s="9">
        <v>-16250</v>
      </c>
      <c r="V2550" s="9">
        <v>-10540</v>
      </c>
      <c r="W2550" s="9">
        <v>0</v>
      </c>
      <c r="X2550" s="9">
        <v>-10540</v>
      </c>
      <c r="Y2550" s="9">
        <v>0</v>
      </c>
      <c r="Z2550" s="9">
        <v>0</v>
      </c>
      <c r="AA2550" s="9">
        <f t="shared" si="352"/>
        <v>-26790</v>
      </c>
      <c r="AB2550" s="9">
        <v>0</v>
      </c>
      <c r="AC2550" s="9">
        <f t="shared" si="350"/>
        <v>204635</v>
      </c>
      <c r="AD2550" s="9">
        <f t="shared" si="351"/>
        <v>194095</v>
      </c>
    </row>
    <row r="2551" spans="1:30" x14ac:dyDescent="0.3">
      <c r="A2551" s="8" t="s">
        <v>30</v>
      </c>
      <c r="B2551" s="8" t="s">
        <v>4899</v>
      </c>
      <c r="C2551" s="8">
        <v>1600</v>
      </c>
      <c r="D2551" s="8">
        <v>160003411</v>
      </c>
      <c r="E2551" s="8">
        <v>0</v>
      </c>
      <c r="F2551" s="8" t="s">
        <v>5097</v>
      </c>
      <c r="G2551" s="8" t="s">
        <v>5098</v>
      </c>
      <c r="H2551" s="8" t="s">
        <v>34</v>
      </c>
      <c r="I2551" s="8">
        <v>1</v>
      </c>
      <c r="J2551" s="8">
        <v>15</v>
      </c>
      <c r="K2551" s="8">
        <v>0</v>
      </c>
      <c r="L2551" s="8" t="s">
        <v>743</v>
      </c>
      <c r="M2551" s="8" t="s">
        <v>562</v>
      </c>
      <c r="N2551" s="8"/>
      <c r="O2551" s="8" t="s">
        <v>38</v>
      </c>
      <c r="P2551" s="9">
        <v>186008</v>
      </c>
      <c r="Q2551" s="9">
        <v>0</v>
      </c>
      <c r="R2551" s="9">
        <v>0</v>
      </c>
      <c r="S2551" s="9">
        <v>0</v>
      </c>
      <c r="T2551" s="9">
        <f t="shared" si="349"/>
        <v>186008</v>
      </c>
      <c r="U2551" s="9">
        <v>-13685</v>
      </c>
      <c r="V2551" s="9">
        <v>-8876</v>
      </c>
      <c r="W2551" s="9">
        <v>0</v>
      </c>
      <c r="X2551" s="9">
        <v>-8876</v>
      </c>
      <c r="Y2551" s="9">
        <v>0</v>
      </c>
      <c r="Z2551" s="9">
        <v>0</v>
      </c>
      <c r="AA2551" s="9">
        <f t="shared" si="352"/>
        <v>-22561</v>
      </c>
      <c r="AB2551" s="9">
        <v>0</v>
      </c>
      <c r="AC2551" s="9">
        <f t="shared" si="350"/>
        <v>172323</v>
      </c>
      <c r="AD2551" s="9">
        <f t="shared" si="351"/>
        <v>163447</v>
      </c>
    </row>
    <row r="2552" spans="1:30" x14ac:dyDescent="0.3">
      <c r="A2552" s="8" t="s">
        <v>30</v>
      </c>
      <c r="B2552" s="8" t="s">
        <v>4899</v>
      </c>
      <c r="C2552" s="8">
        <v>1600</v>
      </c>
      <c r="D2552" s="8">
        <v>160003412</v>
      </c>
      <c r="E2552" s="8">
        <v>0</v>
      </c>
      <c r="F2552" s="8" t="s">
        <v>5099</v>
      </c>
      <c r="G2552" s="8" t="s">
        <v>5096</v>
      </c>
      <c r="H2552" s="8" t="s">
        <v>34</v>
      </c>
      <c r="I2552" s="8">
        <v>1</v>
      </c>
      <c r="J2552" s="8">
        <v>15</v>
      </c>
      <c r="K2552" s="8">
        <v>0</v>
      </c>
      <c r="L2552" s="8" t="s">
        <v>743</v>
      </c>
      <c r="M2552" s="8" t="s">
        <v>562</v>
      </c>
      <c r="N2552" s="8"/>
      <c r="O2552" s="8" t="s">
        <v>38</v>
      </c>
      <c r="P2552" s="9">
        <v>220885</v>
      </c>
      <c r="Q2552" s="9">
        <v>0</v>
      </c>
      <c r="R2552" s="9">
        <v>0</v>
      </c>
      <c r="S2552" s="9">
        <v>0</v>
      </c>
      <c r="T2552" s="9">
        <f t="shared" si="349"/>
        <v>220885</v>
      </c>
      <c r="U2552" s="9">
        <v>-16250</v>
      </c>
      <c r="V2552" s="9">
        <v>-10540</v>
      </c>
      <c r="W2552" s="9">
        <v>0</v>
      </c>
      <c r="X2552" s="9">
        <v>-10540</v>
      </c>
      <c r="Y2552" s="9">
        <v>0</v>
      </c>
      <c r="Z2552" s="9">
        <v>0</v>
      </c>
      <c r="AA2552" s="9">
        <f t="shared" si="352"/>
        <v>-26790</v>
      </c>
      <c r="AB2552" s="9">
        <v>0</v>
      </c>
      <c r="AC2552" s="9">
        <f t="shared" si="350"/>
        <v>204635</v>
      </c>
      <c r="AD2552" s="9">
        <f t="shared" si="351"/>
        <v>194095</v>
      </c>
    </row>
    <row r="2553" spans="1:30" x14ac:dyDescent="0.3">
      <c r="A2553" s="8" t="s">
        <v>30</v>
      </c>
      <c r="B2553" s="8" t="s">
        <v>4899</v>
      </c>
      <c r="C2553" s="8">
        <v>1600</v>
      </c>
      <c r="D2553" s="8">
        <v>160003413</v>
      </c>
      <c r="E2553" s="8">
        <v>0</v>
      </c>
      <c r="F2553" s="8" t="s">
        <v>5100</v>
      </c>
      <c r="G2553" s="8" t="s">
        <v>5098</v>
      </c>
      <c r="H2553" s="8" t="s">
        <v>34</v>
      </c>
      <c r="I2553" s="8">
        <v>1</v>
      </c>
      <c r="J2553" s="8">
        <v>15</v>
      </c>
      <c r="K2553" s="8">
        <v>0</v>
      </c>
      <c r="L2553" s="8" t="s">
        <v>743</v>
      </c>
      <c r="M2553" s="8" t="s">
        <v>562</v>
      </c>
      <c r="N2553" s="8"/>
      <c r="O2553" s="8" t="s">
        <v>38</v>
      </c>
      <c r="P2553" s="9">
        <v>186008</v>
      </c>
      <c r="Q2553" s="9">
        <v>0</v>
      </c>
      <c r="R2553" s="9">
        <v>0</v>
      </c>
      <c r="S2553" s="9">
        <v>0</v>
      </c>
      <c r="T2553" s="9">
        <f t="shared" si="349"/>
        <v>186008</v>
      </c>
      <c r="U2553" s="9">
        <v>-13685</v>
      </c>
      <c r="V2553" s="9">
        <v>-8876</v>
      </c>
      <c r="W2553" s="9">
        <v>0</v>
      </c>
      <c r="X2553" s="9">
        <v>-8876</v>
      </c>
      <c r="Y2553" s="9">
        <v>0</v>
      </c>
      <c r="Z2553" s="9">
        <v>0</v>
      </c>
      <c r="AA2553" s="9">
        <f t="shared" si="352"/>
        <v>-22561</v>
      </c>
      <c r="AB2553" s="9">
        <v>0</v>
      </c>
      <c r="AC2553" s="9">
        <f t="shared" si="350"/>
        <v>172323</v>
      </c>
      <c r="AD2553" s="9">
        <f t="shared" si="351"/>
        <v>163447</v>
      </c>
    </row>
    <row r="2554" spans="1:30" x14ac:dyDescent="0.3">
      <c r="A2554" s="8" t="s">
        <v>30</v>
      </c>
      <c r="B2554" s="8" t="s">
        <v>4899</v>
      </c>
      <c r="C2554" s="8">
        <v>1600</v>
      </c>
      <c r="D2554" s="8">
        <v>160003414</v>
      </c>
      <c r="E2554" s="8">
        <v>0</v>
      </c>
      <c r="F2554" s="8" t="s">
        <v>5101</v>
      </c>
      <c r="G2554" s="8" t="s">
        <v>5102</v>
      </c>
      <c r="H2554" s="8" t="s">
        <v>34</v>
      </c>
      <c r="I2554" s="8">
        <v>2</v>
      </c>
      <c r="J2554" s="8">
        <v>15</v>
      </c>
      <c r="K2554" s="8">
        <v>0</v>
      </c>
      <c r="L2554" s="8" t="s">
        <v>743</v>
      </c>
      <c r="M2554" s="8" t="s">
        <v>562</v>
      </c>
      <c r="N2554" s="8"/>
      <c r="O2554" s="8" t="s">
        <v>38</v>
      </c>
      <c r="P2554" s="9">
        <v>673698</v>
      </c>
      <c r="Q2554" s="9">
        <v>0</v>
      </c>
      <c r="R2554" s="9">
        <v>0</v>
      </c>
      <c r="S2554" s="9">
        <v>0</v>
      </c>
      <c r="T2554" s="9">
        <f t="shared" si="349"/>
        <v>673698</v>
      </c>
      <c r="U2554" s="9">
        <v>-49565</v>
      </c>
      <c r="V2554" s="9">
        <v>-32147</v>
      </c>
      <c r="W2554" s="9">
        <v>0</v>
      </c>
      <c r="X2554" s="9">
        <v>-32147</v>
      </c>
      <c r="Y2554" s="9">
        <v>0</v>
      </c>
      <c r="Z2554" s="9">
        <v>0</v>
      </c>
      <c r="AA2554" s="9">
        <f t="shared" si="352"/>
        <v>-81712</v>
      </c>
      <c r="AB2554" s="9">
        <v>0</v>
      </c>
      <c r="AC2554" s="9">
        <f t="shared" si="350"/>
        <v>624133</v>
      </c>
      <c r="AD2554" s="9">
        <f t="shared" si="351"/>
        <v>591986</v>
      </c>
    </row>
    <row r="2555" spans="1:30" x14ac:dyDescent="0.3">
      <c r="A2555" s="8" t="s">
        <v>30</v>
      </c>
      <c r="B2555" s="8" t="s">
        <v>4899</v>
      </c>
      <c r="C2555" s="8">
        <v>1600</v>
      </c>
      <c r="D2555" s="8">
        <v>160003415</v>
      </c>
      <c r="E2555" s="8">
        <v>0</v>
      </c>
      <c r="F2555" s="8" t="s">
        <v>5103</v>
      </c>
      <c r="G2555" s="8" t="s">
        <v>5104</v>
      </c>
      <c r="H2555" s="8" t="s">
        <v>34</v>
      </c>
      <c r="I2555" s="8">
        <v>1</v>
      </c>
      <c r="J2555" s="8">
        <v>15</v>
      </c>
      <c r="K2555" s="8">
        <v>0</v>
      </c>
      <c r="L2555" s="8" t="s">
        <v>743</v>
      </c>
      <c r="M2555" s="8" t="s">
        <v>562</v>
      </c>
      <c r="N2555" s="8"/>
      <c r="O2555" s="8" t="s">
        <v>38</v>
      </c>
      <c r="P2555" s="9">
        <v>267387</v>
      </c>
      <c r="Q2555" s="9">
        <v>0</v>
      </c>
      <c r="R2555" s="9">
        <v>0</v>
      </c>
      <c r="S2555" s="9">
        <v>0</v>
      </c>
      <c r="T2555" s="9">
        <f t="shared" si="349"/>
        <v>267387</v>
      </c>
      <c r="U2555" s="9">
        <v>-19672</v>
      </c>
      <c r="V2555" s="9">
        <v>-12759</v>
      </c>
      <c r="W2555" s="9">
        <v>0</v>
      </c>
      <c r="X2555" s="9">
        <v>-12759</v>
      </c>
      <c r="Y2555" s="9">
        <v>0</v>
      </c>
      <c r="Z2555" s="9">
        <v>0</v>
      </c>
      <c r="AA2555" s="9">
        <f t="shared" si="352"/>
        <v>-32431</v>
      </c>
      <c r="AB2555" s="9">
        <v>0</v>
      </c>
      <c r="AC2555" s="9">
        <f t="shared" si="350"/>
        <v>247715</v>
      </c>
      <c r="AD2555" s="9">
        <f t="shared" si="351"/>
        <v>234956</v>
      </c>
    </row>
    <row r="2556" spans="1:30" x14ac:dyDescent="0.3">
      <c r="A2556" s="8" t="s">
        <v>30</v>
      </c>
      <c r="B2556" s="8" t="s">
        <v>4899</v>
      </c>
      <c r="C2556" s="8">
        <v>1600</v>
      </c>
      <c r="D2556" s="8">
        <v>160003416</v>
      </c>
      <c r="E2556" s="8">
        <v>0</v>
      </c>
      <c r="F2556" s="8" t="s">
        <v>5105</v>
      </c>
      <c r="G2556" s="8" t="s">
        <v>5106</v>
      </c>
      <c r="H2556" s="8" t="s">
        <v>34</v>
      </c>
      <c r="I2556" s="8">
        <v>3</v>
      </c>
      <c r="J2556" s="8">
        <v>15</v>
      </c>
      <c r="K2556" s="8">
        <v>0</v>
      </c>
      <c r="L2556" s="8" t="s">
        <v>743</v>
      </c>
      <c r="M2556" s="8" t="s">
        <v>562</v>
      </c>
      <c r="N2556" s="8"/>
      <c r="O2556" s="8" t="s">
        <v>38</v>
      </c>
      <c r="P2556" s="9">
        <v>209259</v>
      </c>
      <c r="Q2556" s="9">
        <v>0</v>
      </c>
      <c r="R2556" s="9">
        <v>0</v>
      </c>
      <c r="S2556" s="9">
        <v>0</v>
      </c>
      <c r="T2556" s="9">
        <f t="shared" si="349"/>
        <v>209259</v>
      </c>
      <c r="U2556" s="9">
        <v>-15395</v>
      </c>
      <c r="V2556" s="9">
        <v>-9985</v>
      </c>
      <c r="W2556" s="9">
        <v>0</v>
      </c>
      <c r="X2556" s="9">
        <v>-9985</v>
      </c>
      <c r="Y2556" s="9">
        <v>0</v>
      </c>
      <c r="Z2556" s="9">
        <v>0</v>
      </c>
      <c r="AA2556" s="9">
        <f t="shared" si="352"/>
        <v>-25380</v>
      </c>
      <c r="AB2556" s="9">
        <v>0</v>
      </c>
      <c r="AC2556" s="9">
        <f t="shared" si="350"/>
        <v>193864</v>
      </c>
      <c r="AD2556" s="9">
        <f t="shared" si="351"/>
        <v>183879</v>
      </c>
    </row>
    <row r="2557" spans="1:30" x14ac:dyDescent="0.3">
      <c r="A2557" s="8" t="s">
        <v>30</v>
      </c>
      <c r="B2557" s="8" t="s">
        <v>4899</v>
      </c>
      <c r="C2557" s="8">
        <v>1600</v>
      </c>
      <c r="D2557" s="8">
        <v>160003417</v>
      </c>
      <c r="E2557" s="8">
        <v>0</v>
      </c>
      <c r="F2557" s="8" t="s">
        <v>5107</v>
      </c>
      <c r="G2557" s="8" t="s">
        <v>5108</v>
      </c>
      <c r="H2557" s="8" t="s">
        <v>34</v>
      </c>
      <c r="I2557" s="8">
        <v>3</v>
      </c>
      <c r="J2557" s="8">
        <v>15</v>
      </c>
      <c r="K2557" s="8">
        <v>0</v>
      </c>
      <c r="L2557" s="8" t="s">
        <v>743</v>
      </c>
      <c r="M2557" s="8" t="s">
        <v>562</v>
      </c>
      <c r="N2557" s="8"/>
      <c r="O2557" s="8" t="s">
        <v>38</v>
      </c>
      <c r="P2557" s="9">
        <v>209259</v>
      </c>
      <c r="Q2557" s="9">
        <v>0</v>
      </c>
      <c r="R2557" s="9">
        <v>0</v>
      </c>
      <c r="S2557" s="9">
        <v>0</v>
      </c>
      <c r="T2557" s="9">
        <f t="shared" si="349"/>
        <v>209259</v>
      </c>
      <c r="U2557" s="9">
        <v>-15395</v>
      </c>
      <c r="V2557" s="9">
        <v>-9985</v>
      </c>
      <c r="W2557" s="9">
        <v>0</v>
      </c>
      <c r="X2557" s="9">
        <v>-9985</v>
      </c>
      <c r="Y2557" s="9">
        <v>0</v>
      </c>
      <c r="Z2557" s="9">
        <v>0</v>
      </c>
      <c r="AA2557" s="9">
        <f t="shared" si="352"/>
        <v>-25380</v>
      </c>
      <c r="AB2557" s="9">
        <v>0</v>
      </c>
      <c r="AC2557" s="9">
        <f t="shared" si="350"/>
        <v>193864</v>
      </c>
      <c r="AD2557" s="9">
        <f t="shared" si="351"/>
        <v>183879</v>
      </c>
    </row>
    <row r="2558" spans="1:30" x14ac:dyDescent="0.3">
      <c r="A2558" s="8" t="s">
        <v>30</v>
      </c>
      <c r="B2558" s="8" t="s">
        <v>4899</v>
      </c>
      <c r="C2558" s="8">
        <v>1600</v>
      </c>
      <c r="D2558" s="8">
        <v>160003418</v>
      </c>
      <c r="E2558" s="8">
        <v>0</v>
      </c>
      <c r="F2558" s="8" t="s">
        <v>5109</v>
      </c>
      <c r="G2558" s="8" t="s">
        <v>5110</v>
      </c>
      <c r="H2558" s="8" t="s">
        <v>34</v>
      </c>
      <c r="I2558" s="8">
        <v>1</v>
      </c>
      <c r="J2558" s="8">
        <v>15</v>
      </c>
      <c r="K2558" s="8">
        <v>0</v>
      </c>
      <c r="L2558" s="8" t="s">
        <v>743</v>
      </c>
      <c r="M2558" s="8" t="s">
        <v>562</v>
      </c>
      <c r="N2558" s="8"/>
      <c r="O2558" s="8" t="s">
        <v>38</v>
      </c>
      <c r="P2558" s="9">
        <v>98817</v>
      </c>
      <c r="Q2558" s="9">
        <v>0</v>
      </c>
      <c r="R2558" s="9">
        <v>0</v>
      </c>
      <c r="S2558" s="9">
        <v>0</v>
      </c>
      <c r="T2558" s="9">
        <f t="shared" si="349"/>
        <v>98817</v>
      </c>
      <c r="U2558" s="9">
        <v>-7270</v>
      </c>
      <c r="V2558" s="9">
        <v>-4715</v>
      </c>
      <c r="W2558" s="9">
        <v>0</v>
      </c>
      <c r="X2558" s="9">
        <v>-4715</v>
      </c>
      <c r="Y2558" s="9">
        <v>0</v>
      </c>
      <c r="Z2558" s="9">
        <v>0</v>
      </c>
      <c r="AA2558" s="9">
        <f t="shared" si="352"/>
        <v>-11985</v>
      </c>
      <c r="AB2558" s="9">
        <v>0</v>
      </c>
      <c r="AC2558" s="9">
        <f t="shared" si="350"/>
        <v>91547</v>
      </c>
      <c r="AD2558" s="9">
        <f t="shared" si="351"/>
        <v>86832</v>
      </c>
    </row>
    <row r="2559" spans="1:30" x14ac:dyDescent="0.3">
      <c r="A2559" s="8" t="s">
        <v>30</v>
      </c>
      <c r="B2559" s="8" t="s">
        <v>4899</v>
      </c>
      <c r="C2559" s="8">
        <v>1600</v>
      </c>
      <c r="D2559" s="8">
        <v>160003419</v>
      </c>
      <c r="E2559" s="8">
        <v>0</v>
      </c>
      <c r="F2559" s="8" t="s">
        <v>5111</v>
      </c>
      <c r="G2559" s="8" t="s">
        <v>5112</v>
      </c>
      <c r="H2559" s="8" t="s">
        <v>34</v>
      </c>
      <c r="I2559" s="8">
        <v>1</v>
      </c>
      <c r="J2559" s="8">
        <v>15</v>
      </c>
      <c r="K2559" s="8">
        <v>0</v>
      </c>
      <c r="L2559" s="8" t="s">
        <v>743</v>
      </c>
      <c r="M2559" s="8" t="s">
        <v>562</v>
      </c>
      <c r="N2559" s="8"/>
      <c r="O2559" s="8" t="s">
        <v>38</v>
      </c>
      <c r="P2559" s="9">
        <v>209259</v>
      </c>
      <c r="Q2559" s="9">
        <v>0</v>
      </c>
      <c r="R2559" s="9">
        <v>0</v>
      </c>
      <c r="S2559" s="9">
        <v>0</v>
      </c>
      <c r="T2559" s="9">
        <f t="shared" si="349"/>
        <v>209259</v>
      </c>
      <c r="U2559" s="9">
        <v>-15395</v>
      </c>
      <c r="V2559" s="9">
        <v>-9985</v>
      </c>
      <c r="W2559" s="9">
        <v>0</v>
      </c>
      <c r="X2559" s="9">
        <v>-9985</v>
      </c>
      <c r="Y2559" s="9">
        <v>0</v>
      </c>
      <c r="Z2559" s="9">
        <v>0</v>
      </c>
      <c r="AA2559" s="9">
        <f t="shared" si="352"/>
        <v>-25380</v>
      </c>
      <c r="AB2559" s="9">
        <v>0</v>
      </c>
      <c r="AC2559" s="9">
        <f t="shared" si="350"/>
        <v>193864</v>
      </c>
      <c r="AD2559" s="9">
        <f t="shared" si="351"/>
        <v>183879</v>
      </c>
    </row>
    <row r="2560" spans="1:30" x14ac:dyDescent="0.3">
      <c r="A2560" s="8" t="s">
        <v>30</v>
      </c>
      <c r="B2560" s="8" t="s">
        <v>4899</v>
      </c>
      <c r="C2560" s="8">
        <v>1600</v>
      </c>
      <c r="D2560" s="8">
        <v>160003420</v>
      </c>
      <c r="E2560" s="8">
        <v>0</v>
      </c>
      <c r="F2560" s="8" t="s">
        <v>5113</v>
      </c>
      <c r="G2560" s="8" t="s">
        <v>5114</v>
      </c>
      <c r="H2560" s="8" t="s">
        <v>34</v>
      </c>
      <c r="I2560" s="8">
        <v>2</v>
      </c>
      <c r="J2560" s="8">
        <v>15</v>
      </c>
      <c r="K2560" s="8">
        <v>0</v>
      </c>
      <c r="L2560" s="8" t="s">
        <v>743</v>
      </c>
      <c r="M2560" s="8" t="s">
        <v>562</v>
      </c>
      <c r="N2560" s="8"/>
      <c r="O2560" s="8" t="s">
        <v>38</v>
      </c>
      <c r="P2560" s="9">
        <v>325514</v>
      </c>
      <c r="Q2560" s="9">
        <v>0</v>
      </c>
      <c r="R2560" s="9">
        <v>0</v>
      </c>
      <c r="S2560" s="9">
        <v>0</v>
      </c>
      <c r="T2560" s="9">
        <f t="shared" si="349"/>
        <v>325514</v>
      </c>
      <c r="U2560" s="9">
        <v>-23948</v>
      </c>
      <c r="V2560" s="9">
        <v>-15533</v>
      </c>
      <c r="W2560" s="9">
        <v>0</v>
      </c>
      <c r="X2560" s="9">
        <v>-15533</v>
      </c>
      <c r="Y2560" s="9">
        <v>0</v>
      </c>
      <c r="Z2560" s="9">
        <v>0</v>
      </c>
      <c r="AA2560" s="9">
        <f t="shared" si="352"/>
        <v>-39481</v>
      </c>
      <c r="AB2560" s="9">
        <v>0</v>
      </c>
      <c r="AC2560" s="9">
        <f t="shared" si="350"/>
        <v>301566</v>
      </c>
      <c r="AD2560" s="9">
        <f t="shared" si="351"/>
        <v>286033</v>
      </c>
    </row>
    <row r="2561" spans="1:30" x14ac:dyDescent="0.3">
      <c r="A2561" s="8" t="s">
        <v>30</v>
      </c>
      <c r="B2561" s="8" t="s">
        <v>4899</v>
      </c>
      <c r="C2561" s="8">
        <v>1600</v>
      </c>
      <c r="D2561" s="8">
        <v>160003421</v>
      </c>
      <c r="E2561" s="8">
        <v>0</v>
      </c>
      <c r="F2561" s="8" t="s">
        <v>5115</v>
      </c>
      <c r="G2561" s="8" t="s">
        <v>5078</v>
      </c>
      <c r="H2561" s="8" t="s">
        <v>34</v>
      </c>
      <c r="I2561" s="8">
        <v>1</v>
      </c>
      <c r="J2561" s="8">
        <v>15</v>
      </c>
      <c r="K2561" s="8">
        <v>0</v>
      </c>
      <c r="L2561" s="8" t="s">
        <v>743</v>
      </c>
      <c r="M2561" s="8" t="s">
        <v>562</v>
      </c>
      <c r="N2561" s="8"/>
      <c r="O2561" s="8" t="s">
        <v>38</v>
      </c>
      <c r="P2561" s="9">
        <v>209259</v>
      </c>
      <c r="Q2561" s="9">
        <v>0</v>
      </c>
      <c r="R2561" s="9">
        <v>0</v>
      </c>
      <c r="S2561" s="9">
        <v>0</v>
      </c>
      <c r="T2561" s="9">
        <f t="shared" si="349"/>
        <v>209259</v>
      </c>
      <c r="U2561" s="9">
        <v>-15395</v>
      </c>
      <c r="V2561" s="9">
        <v>-9985</v>
      </c>
      <c r="W2561" s="9">
        <v>0</v>
      </c>
      <c r="X2561" s="9">
        <v>-9985</v>
      </c>
      <c r="Y2561" s="9">
        <v>0</v>
      </c>
      <c r="Z2561" s="9">
        <v>0</v>
      </c>
      <c r="AA2561" s="9">
        <f t="shared" si="352"/>
        <v>-25380</v>
      </c>
      <c r="AB2561" s="9">
        <v>0</v>
      </c>
      <c r="AC2561" s="9">
        <f t="shared" si="350"/>
        <v>193864</v>
      </c>
      <c r="AD2561" s="9">
        <f t="shared" si="351"/>
        <v>183879</v>
      </c>
    </row>
    <row r="2562" spans="1:30" x14ac:dyDescent="0.3">
      <c r="A2562" s="8" t="s">
        <v>30</v>
      </c>
      <c r="B2562" s="8" t="s">
        <v>4899</v>
      </c>
      <c r="C2562" s="8">
        <v>1600</v>
      </c>
      <c r="D2562" s="8">
        <v>160003422</v>
      </c>
      <c r="E2562" s="8">
        <v>0</v>
      </c>
      <c r="F2562" s="8" t="s">
        <v>5116</v>
      </c>
      <c r="G2562" s="8" t="s">
        <v>5080</v>
      </c>
      <c r="H2562" s="8" t="s">
        <v>34</v>
      </c>
      <c r="I2562" s="8">
        <v>1</v>
      </c>
      <c r="J2562" s="8">
        <v>15</v>
      </c>
      <c r="K2562" s="8">
        <v>0</v>
      </c>
      <c r="L2562" s="8" t="s">
        <v>743</v>
      </c>
      <c r="M2562" s="8" t="s">
        <v>562</v>
      </c>
      <c r="N2562" s="8"/>
      <c r="O2562" s="8" t="s">
        <v>38</v>
      </c>
      <c r="P2562" s="9">
        <v>625452</v>
      </c>
      <c r="Q2562" s="9">
        <v>0</v>
      </c>
      <c r="R2562" s="9">
        <v>0</v>
      </c>
      <c r="S2562" s="9">
        <v>0</v>
      </c>
      <c r="T2562" s="9">
        <f t="shared" si="349"/>
        <v>625452</v>
      </c>
      <c r="U2562" s="9">
        <v>-46015</v>
      </c>
      <c r="V2562" s="9">
        <v>-29845</v>
      </c>
      <c r="W2562" s="9">
        <v>0</v>
      </c>
      <c r="X2562" s="9">
        <v>-29845</v>
      </c>
      <c r="Y2562" s="9">
        <v>0</v>
      </c>
      <c r="Z2562" s="9">
        <v>0</v>
      </c>
      <c r="AA2562" s="9">
        <f t="shared" si="352"/>
        <v>-75860</v>
      </c>
      <c r="AB2562" s="9">
        <v>0</v>
      </c>
      <c r="AC2562" s="9">
        <f t="shared" si="350"/>
        <v>579437</v>
      </c>
      <c r="AD2562" s="9">
        <f t="shared" si="351"/>
        <v>549592</v>
      </c>
    </row>
    <row r="2563" spans="1:30" x14ac:dyDescent="0.3">
      <c r="A2563" s="8" t="s">
        <v>30</v>
      </c>
      <c r="B2563" s="8" t="s">
        <v>4899</v>
      </c>
      <c r="C2563" s="8">
        <v>1600</v>
      </c>
      <c r="D2563" s="8">
        <v>160003423</v>
      </c>
      <c r="E2563" s="8">
        <v>0</v>
      </c>
      <c r="F2563" s="8" t="s">
        <v>5117</v>
      </c>
      <c r="G2563" s="8" t="s">
        <v>5082</v>
      </c>
      <c r="H2563" s="8" t="s">
        <v>34</v>
      </c>
      <c r="I2563" s="8">
        <v>1</v>
      </c>
      <c r="J2563" s="8">
        <v>15</v>
      </c>
      <c r="K2563" s="8">
        <v>0</v>
      </c>
      <c r="L2563" s="8" t="s">
        <v>743</v>
      </c>
      <c r="M2563" s="8" t="s">
        <v>562</v>
      </c>
      <c r="N2563" s="8"/>
      <c r="O2563" s="8" t="s">
        <v>38</v>
      </c>
      <c r="P2563" s="9">
        <v>697530</v>
      </c>
      <c r="Q2563" s="9">
        <v>0</v>
      </c>
      <c r="R2563" s="9">
        <v>0</v>
      </c>
      <c r="S2563" s="9">
        <v>0</v>
      </c>
      <c r="T2563" s="9">
        <f t="shared" si="349"/>
        <v>697530</v>
      </c>
      <c r="U2563" s="9">
        <v>-51318</v>
      </c>
      <c r="V2563" s="9">
        <v>-33284</v>
      </c>
      <c r="W2563" s="9">
        <v>0</v>
      </c>
      <c r="X2563" s="9">
        <v>-33284</v>
      </c>
      <c r="Y2563" s="9">
        <v>0</v>
      </c>
      <c r="Z2563" s="9">
        <v>0</v>
      </c>
      <c r="AA2563" s="9">
        <f t="shared" ref="AA2563:AA2564" si="359">U2563+X2563+Y2563+Z2563</f>
        <v>-84602</v>
      </c>
      <c r="AB2563" s="9">
        <v>122585.60000000001</v>
      </c>
      <c r="AC2563" s="9">
        <f t="shared" si="350"/>
        <v>646212</v>
      </c>
      <c r="AD2563" s="9">
        <f t="shared" ref="AD2563:AD2564" si="360">T2563+AA2563-AB2563</f>
        <v>490342.40000000002</v>
      </c>
    </row>
    <row r="2564" spans="1:30" x14ac:dyDescent="0.3">
      <c r="A2564" s="8" t="s">
        <v>30</v>
      </c>
      <c r="B2564" s="8" t="s">
        <v>4899</v>
      </c>
      <c r="C2564" s="8">
        <v>1600</v>
      </c>
      <c r="D2564" s="8">
        <v>160003424</v>
      </c>
      <c r="E2564" s="8">
        <v>0</v>
      </c>
      <c r="F2564" s="8" t="s">
        <v>5118</v>
      </c>
      <c r="G2564" s="8" t="s">
        <v>5084</v>
      </c>
      <c r="H2564" s="8" t="s">
        <v>34</v>
      </c>
      <c r="I2564" s="8">
        <v>1</v>
      </c>
      <c r="J2564" s="8">
        <v>15</v>
      </c>
      <c r="K2564" s="8">
        <v>0</v>
      </c>
      <c r="L2564" s="8" t="s">
        <v>743</v>
      </c>
      <c r="M2564" s="8" t="s">
        <v>562</v>
      </c>
      <c r="N2564" s="8"/>
      <c r="O2564" s="8" t="s">
        <v>38</v>
      </c>
      <c r="P2564" s="9">
        <v>685905</v>
      </c>
      <c r="Q2564" s="9">
        <v>0</v>
      </c>
      <c r="R2564" s="9">
        <v>0</v>
      </c>
      <c r="S2564" s="9">
        <v>0</v>
      </c>
      <c r="T2564" s="9">
        <f t="shared" si="349"/>
        <v>685905</v>
      </c>
      <c r="U2564" s="9">
        <v>-50463</v>
      </c>
      <c r="V2564" s="9">
        <v>-32729</v>
      </c>
      <c r="W2564" s="9">
        <v>0</v>
      </c>
      <c r="X2564" s="9">
        <v>-32729</v>
      </c>
      <c r="Y2564" s="9">
        <v>0</v>
      </c>
      <c r="Z2564" s="9">
        <v>0</v>
      </c>
      <c r="AA2564" s="9">
        <f t="shared" si="359"/>
        <v>-83192</v>
      </c>
      <c r="AB2564" s="9">
        <v>120542.6</v>
      </c>
      <c r="AC2564" s="9">
        <f t="shared" si="350"/>
        <v>635442</v>
      </c>
      <c r="AD2564" s="9">
        <f t="shared" si="360"/>
        <v>482170.4</v>
      </c>
    </row>
    <row r="2565" spans="1:30" x14ac:dyDescent="0.3">
      <c r="A2565" s="8" t="s">
        <v>30</v>
      </c>
      <c r="B2565" s="8" t="s">
        <v>4899</v>
      </c>
      <c r="C2565" s="8">
        <v>1600</v>
      </c>
      <c r="D2565" s="8">
        <v>160003425</v>
      </c>
      <c r="E2565" s="8">
        <v>0</v>
      </c>
      <c r="F2565" s="8" t="s">
        <v>5119</v>
      </c>
      <c r="G2565" s="8" t="s">
        <v>5104</v>
      </c>
      <c r="H2565" s="8" t="s">
        <v>34</v>
      </c>
      <c r="I2565" s="8">
        <v>1</v>
      </c>
      <c r="J2565" s="8">
        <v>15</v>
      </c>
      <c r="K2565" s="8">
        <v>0</v>
      </c>
      <c r="L2565" s="8" t="s">
        <v>743</v>
      </c>
      <c r="M2565" s="8" t="s">
        <v>562</v>
      </c>
      <c r="N2565" s="8"/>
      <c r="O2565" s="8" t="s">
        <v>38</v>
      </c>
      <c r="P2565" s="9">
        <v>244136</v>
      </c>
      <c r="Q2565" s="9">
        <v>0</v>
      </c>
      <c r="R2565" s="9">
        <v>0</v>
      </c>
      <c r="S2565" s="9">
        <v>0</v>
      </c>
      <c r="T2565" s="9">
        <f t="shared" ref="T2565:T2628" si="361">P2565+Q2565+R2565+S2565</f>
        <v>244136</v>
      </c>
      <c r="U2565" s="9">
        <v>-17961</v>
      </c>
      <c r="V2565" s="9">
        <v>-11649</v>
      </c>
      <c r="W2565" s="9">
        <v>0</v>
      </c>
      <c r="X2565" s="9">
        <v>-11649</v>
      </c>
      <c r="Y2565" s="9">
        <v>0</v>
      </c>
      <c r="Z2565" s="9">
        <v>0</v>
      </c>
      <c r="AA2565" s="9">
        <f t="shared" si="352"/>
        <v>-29610</v>
      </c>
      <c r="AB2565" s="9">
        <v>0</v>
      </c>
      <c r="AC2565" s="9">
        <f t="shared" ref="AC2565:AC2628" si="362">P2565+U2565</f>
        <v>226175</v>
      </c>
      <c r="AD2565" s="9">
        <f t="shared" ref="AD2565:AD2628" si="363">T2565+AA2565</f>
        <v>214526</v>
      </c>
    </row>
    <row r="2566" spans="1:30" x14ac:dyDescent="0.3">
      <c r="A2566" s="8" t="s">
        <v>30</v>
      </c>
      <c r="B2566" s="8" t="s">
        <v>4899</v>
      </c>
      <c r="C2566" s="8">
        <v>1600</v>
      </c>
      <c r="D2566" s="8">
        <v>160003426</v>
      </c>
      <c r="E2566" s="8">
        <v>0</v>
      </c>
      <c r="F2566" s="8" t="s">
        <v>5120</v>
      </c>
      <c r="G2566" s="8" t="s">
        <v>5121</v>
      </c>
      <c r="H2566" s="8" t="s">
        <v>34</v>
      </c>
      <c r="I2566" s="8">
        <v>1</v>
      </c>
      <c r="J2566" s="8">
        <v>15</v>
      </c>
      <c r="K2566" s="8">
        <v>0</v>
      </c>
      <c r="L2566" s="8" t="s">
        <v>743</v>
      </c>
      <c r="M2566" s="8" t="s">
        <v>562</v>
      </c>
      <c r="N2566" s="8"/>
      <c r="O2566" s="8" t="s">
        <v>38</v>
      </c>
      <c r="P2566" s="9">
        <v>302263</v>
      </c>
      <c r="Q2566" s="9">
        <v>0</v>
      </c>
      <c r="R2566" s="9">
        <v>0</v>
      </c>
      <c r="S2566" s="9">
        <v>0</v>
      </c>
      <c r="T2566" s="9">
        <f t="shared" si="361"/>
        <v>302263</v>
      </c>
      <c r="U2566" s="9">
        <v>-22237</v>
      </c>
      <c r="V2566" s="9">
        <v>-14423</v>
      </c>
      <c r="W2566" s="9">
        <v>0</v>
      </c>
      <c r="X2566" s="9">
        <v>-14423</v>
      </c>
      <c r="Y2566" s="9">
        <v>0</v>
      </c>
      <c r="Z2566" s="9">
        <v>0</v>
      </c>
      <c r="AA2566" s="9">
        <f t="shared" si="352"/>
        <v>-36660</v>
      </c>
      <c r="AB2566" s="9">
        <v>0</v>
      </c>
      <c r="AC2566" s="9">
        <f t="shared" si="362"/>
        <v>280026</v>
      </c>
      <c r="AD2566" s="9">
        <f t="shared" si="363"/>
        <v>265603</v>
      </c>
    </row>
    <row r="2567" spans="1:30" x14ac:dyDescent="0.3">
      <c r="A2567" s="8" t="s">
        <v>30</v>
      </c>
      <c r="B2567" s="8" t="s">
        <v>4899</v>
      </c>
      <c r="C2567" s="8">
        <v>1600</v>
      </c>
      <c r="D2567" s="8">
        <v>160003427</v>
      </c>
      <c r="E2567" s="8">
        <v>0</v>
      </c>
      <c r="F2567" s="8" t="s">
        <v>5122</v>
      </c>
      <c r="G2567" s="8" t="s">
        <v>5123</v>
      </c>
      <c r="H2567" s="8" t="s">
        <v>34</v>
      </c>
      <c r="I2567" s="8">
        <v>1</v>
      </c>
      <c r="J2567" s="8">
        <v>15</v>
      </c>
      <c r="K2567" s="8">
        <v>0</v>
      </c>
      <c r="L2567" s="8" t="s">
        <v>743</v>
      </c>
      <c r="M2567" s="8" t="s">
        <v>562</v>
      </c>
      <c r="N2567" s="8"/>
      <c r="O2567" s="8" t="s">
        <v>38</v>
      </c>
      <c r="P2567" s="9">
        <v>325514</v>
      </c>
      <c r="Q2567" s="9">
        <v>0</v>
      </c>
      <c r="R2567" s="9">
        <v>0</v>
      </c>
      <c r="S2567" s="9">
        <v>0</v>
      </c>
      <c r="T2567" s="9">
        <f t="shared" si="361"/>
        <v>325514</v>
      </c>
      <c r="U2567" s="9">
        <v>-23948</v>
      </c>
      <c r="V2567" s="9">
        <v>-15533</v>
      </c>
      <c r="W2567" s="9">
        <v>0</v>
      </c>
      <c r="X2567" s="9">
        <v>-15533</v>
      </c>
      <c r="Y2567" s="9">
        <v>0</v>
      </c>
      <c r="Z2567" s="9">
        <v>0</v>
      </c>
      <c r="AA2567" s="9">
        <f t="shared" ref="AA2567:AA2630" si="364">U2567+X2567+Y2567+Z2567-AB2567</f>
        <v>-39481</v>
      </c>
      <c r="AB2567" s="9">
        <v>0</v>
      </c>
      <c r="AC2567" s="9">
        <f t="shared" si="362"/>
        <v>301566</v>
      </c>
      <c r="AD2567" s="9">
        <f t="shared" si="363"/>
        <v>286033</v>
      </c>
    </row>
    <row r="2568" spans="1:30" x14ac:dyDescent="0.3">
      <c r="A2568" s="8" t="s">
        <v>30</v>
      </c>
      <c r="B2568" s="8" t="s">
        <v>4899</v>
      </c>
      <c r="C2568" s="8">
        <v>1600</v>
      </c>
      <c r="D2568" s="8">
        <v>160003428</v>
      </c>
      <c r="E2568" s="8">
        <v>0</v>
      </c>
      <c r="F2568" s="8" t="s">
        <v>5124</v>
      </c>
      <c r="G2568" s="8" t="s">
        <v>5110</v>
      </c>
      <c r="H2568" s="8" t="s">
        <v>34</v>
      </c>
      <c r="I2568" s="8">
        <v>1</v>
      </c>
      <c r="J2568" s="8">
        <v>15</v>
      </c>
      <c r="K2568" s="8">
        <v>0</v>
      </c>
      <c r="L2568" s="8" t="s">
        <v>743</v>
      </c>
      <c r="M2568" s="8" t="s">
        <v>562</v>
      </c>
      <c r="N2568" s="8"/>
      <c r="O2568" s="8" t="s">
        <v>38</v>
      </c>
      <c r="P2568" s="9">
        <v>174383</v>
      </c>
      <c r="Q2568" s="9">
        <v>0</v>
      </c>
      <c r="R2568" s="9">
        <v>0</v>
      </c>
      <c r="S2568" s="9">
        <v>0</v>
      </c>
      <c r="T2568" s="9">
        <f t="shared" si="361"/>
        <v>174383</v>
      </c>
      <c r="U2568" s="9">
        <v>-12829</v>
      </c>
      <c r="V2568" s="9">
        <v>-8321</v>
      </c>
      <c r="W2568" s="9">
        <v>0</v>
      </c>
      <c r="X2568" s="9">
        <v>-8321</v>
      </c>
      <c r="Y2568" s="9">
        <v>0</v>
      </c>
      <c r="Z2568" s="9">
        <v>0</v>
      </c>
      <c r="AA2568" s="9">
        <f t="shared" si="364"/>
        <v>-21150</v>
      </c>
      <c r="AB2568" s="9">
        <v>0</v>
      </c>
      <c r="AC2568" s="9">
        <f t="shared" si="362"/>
        <v>161554</v>
      </c>
      <c r="AD2568" s="9">
        <f t="shared" si="363"/>
        <v>153233</v>
      </c>
    </row>
    <row r="2569" spans="1:30" x14ac:dyDescent="0.3">
      <c r="A2569" s="8" t="s">
        <v>30</v>
      </c>
      <c r="B2569" s="8" t="s">
        <v>4899</v>
      </c>
      <c r="C2569" s="8">
        <v>1600</v>
      </c>
      <c r="D2569" s="8">
        <v>160003429</v>
      </c>
      <c r="E2569" s="8">
        <v>0</v>
      </c>
      <c r="F2569" s="8" t="s">
        <v>5125</v>
      </c>
      <c r="G2569" s="8" t="s">
        <v>5096</v>
      </c>
      <c r="H2569" s="8" t="s">
        <v>34</v>
      </c>
      <c r="I2569" s="8">
        <v>1</v>
      </c>
      <c r="J2569" s="8">
        <v>15</v>
      </c>
      <c r="K2569" s="8">
        <v>0</v>
      </c>
      <c r="L2569" s="8" t="s">
        <v>743</v>
      </c>
      <c r="M2569" s="8" t="s">
        <v>562</v>
      </c>
      <c r="N2569" s="8"/>
      <c r="O2569" s="8" t="s">
        <v>38</v>
      </c>
      <c r="P2569" s="9">
        <v>273199</v>
      </c>
      <c r="Q2569" s="9">
        <v>0</v>
      </c>
      <c r="R2569" s="9">
        <v>0</v>
      </c>
      <c r="S2569" s="9">
        <v>0</v>
      </c>
      <c r="T2569" s="9">
        <f t="shared" si="361"/>
        <v>273199</v>
      </c>
      <c r="U2569" s="9">
        <v>-20100</v>
      </c>
      <c r="V2569" s="9">
        <v>-13036</v>
      </c>
      <c r="W2569" s="9">
        <v>0</v>
      </c>
      <c r="X2569" s="9">
        <v>-13036</v>
      </c>
      <c r="Y2569" s="9">
        <v>0</v>
      </c>
      <c r="Z2569" s="9">
        <v>0</v>
      </c>
      <c r="AA2569" s="9">
        <f t="shared" si="364"/>
        <v>-33136</v>
      </c>
      <c r="AB2569" s="9">
        <v>0</v>
      </c>
      <c r="AC2569" s="9">
        <f t="shared" si="362"/>
        <v>253099</v>
      </c>
      <c r="AD2569" s="9">
        <f t="shared" si="363"/>
        <v>240063</v>
      </c>
    </row>
    <row r="2570" spans="1:30" x14ac:dyDescent="0.3">
      <c r="A2570" s="8" t="s">
        <v>30</v>
      </c>
      <c r="B2570" s="8" t="s">
        <v>4899</v>
      </c>
      <c r="C2570" s="8">
        <v>1600</v>
      </c>
      <c r="D2570" s="8">
        <v>160003430</v>
      </c>
      <c r="E2570" s="8">
        <v>0</v>
      </c>
      <c r="F2570" s="8" t="s">
        <v>5126</v>
      </c>
      <c r="G2570" s="8" t="s">
        <v>5098</v>
      </c>
      <c r="H2570" s="8" t="s">
        <v>34</v>
      </c>
      <c r="I2570" s="8">
        <v>1</v>
      </c>
      <c r="J2570" s="8">
        <v>15</v>
      </c>
      <c r="K2570" s="8">
        <v>0</v>
      </c>
      <c r="L2570" s="8" t="s">
        <v>743</v>
      </c>
      <c r="M2570" s="8" t="s">
        <v>562</v>
      </c>
      <c r="N2570" s="8"/>
      <c r="O2570" s="8" t="s">
        <v>38</v>
      </c>
      <c r="P2570" s="9">
        <v>220885</v>
      </c>
      <c r="Q2570" s="9">
        <v>0</v>
      </c>
      <c r="R2570" s="9">
        <v>0</v>
      </c>
      <c r="S2570" s="9">
        <v>0</v>
      </c>
      <c r="T2570" s="9">
        <f t="shared" si="361"/>
        <v>220885</v>
      </c>
      <c r="U2570" s="9">
        <v>-16250</v>
      </c>
      <c r="V2570" s="9">
        <v>-10540</v>
      </c>
      <c r="W2570" s="9">
        <v>0</v>
      </c>
      <c r="X2570" s="9">
        <v>-10540</v>
      </c>
      <c r="Y2570" s="9">
        <v>0</v>
      </c>
      <c r="Z2570" s="9">
        <v>0</v>
      </c>
      <c r="AA2570" s="9">
        <f t="shared" si="364"/>
        <v>-26790</v>
      </c>
      <c r="AB2570" s="9">
        <v>0</v>
      </c>
      <c r="AC2570" s="9">
        <f t="shared" si="362"/>
        <v>204635</v>
      </c>
      <c r="AD2570" s="9">
        <f t="shared" si="363"/>
        <v>194095</v>
      </c>
    </row>
    <row r="2571" spans="1:30" x14ac:dyDescent="0.3">
      <c r="A2571" s="8" t="s">
        <v>30</v>
      </c>
      <c r="B2571" s="8" t="s">
        <v>4899</v>
      </c>
      <c r="C2571" s="8">
        <v>1600</v>
      </c>
      <c r="D2571" s="8">
        <v>160003431</v>
      </c>
      <c r="E2571" s="8">
        <v>0</v>
      </c>
      <c r="F2571" s="8" t="s">
        <v>5127</v>
      </c>
      <c r="G2571" s="8" t="s">
        <v>5102</v>
      </c>
      <c r="H2571" s="8" t="s">
        <v>34</v>
      </c>
      <c r="I2571" s="8">
        <v>2</v>
      </c>
      <c r="J2571" s="8">
        <v>15</v>
      </c>
      <c r="K2571" s="8">
        <v>0</v>
      </c>
      <c r="L2571" s="8" t="s">
        <v>743</v>
      </c>
      <c r="M2571" s="8" t="s">
        <v>562</v>
      </c>
      <c r="N2571" s="8"/>
      <c r="O2571" s="8" t="s">
        <v>38</v>
      </c>
      <c r="P2571" s="9">
        <v>952368</v>
      </c>
      <c r="Q2571" s="9">
        <v>0</v>
      </c>
      <c r="R2571" s="9">
        <v>0</v>
      </c>
      <c r="S2571" s="9">
        <v>0</v>
      </c>
      <c r="T2571" s="9">
        <f t="shared" si="361"/>
        <v>952368</v>
      </c>
      <c r="U2571" s="9">
        <v>-70067</v>
      </c>
      <c r="V2571" s="9">
        <v>-45444</v>
      </c>
      <c r="W2571" s="9">
        <v>0</v>
      </c>
      <c r="X2571" s="9">
        <v>-45444</v>
      </c>
      <c r="Y2571" s="9">
        <v>0</v>
      </c>
      <c r="Z2571" s="9">
        <v>0</v>
      </c>
      <c r="AA2571" s="9">
        <f>U2571+X2571+Y2571+Z2571</f>
        <v>-115511</v>
      </c>
      <c r="AB2571" s="9">
        <v>167371.40000000002</v>
      </c>
      <c r="AC2571" s="9">
        <f t="shared" si="362"/>
        <v>882301</v>
      </c>
      <c r="AD2571" s="9">
        <f>T2571+AA2571-AB2571</f>
        <v>669485.6</v>
      </c>
    </row>
    <row r="2572" spans="1:30" x14ac:dyDescent="0.3">
      <c r="A2572" s="8" t="s">
        <v>30</v>
      </c>
      <c r="B2572" s="8" t="s">
        <v>4899</v>
      </c>
      <c r="C2572" s="8">
        <v>1600</v>
      </c>
      <c r="D2572" s="8">
        <v>160003432</v>
      </c>
      <c r="E2572" s="8">
        <v>0</v>
      </c>
      <c r="F2572" s="8" t="s">
        <v>5128</v>
      </c>
      <c r="G2572" s="8" t="s">
        <v>5108</v>
      </c>
      <c r="H2572" s="8" t="s">
        <v>34</v>
      </c>
      <c r="I2572" s="8">
        <v>2</v>
      </c>
      <c r="J2572" s="8">
        <v>15</v>
      </c>
      <c r="K2572" s="8">
        <v>0</v>
      </c>
      <c r="L2572" s="8" t="s">
        <v>743</v>
      </c>
      <c r="M2572" s="8" t="s">
        <v>562</v>
      </c>
      <c r="N2572" s="8"/>
      <c r="O2572" s="8" t="s">
        <v>38</v>
      </c>
      <c r="P2572" s="9">
        <v>139506</v>
      </c>
      <c r="Q2572" s="9">
        <v>0</v>
      </c>
      <c r="R2572" s="9">
        <v>0</v>
      </c>
      <c r="S2572" s="9">
        <v>0</v>
      </c>
      <c r="T2572" s="9">
        <f t="shared" si="361"/>
        <v>139506</v>
      </c>
      <c r="U2572" s="9">
        <v>-10263</v>
      </c>
      <c r="V2572" s="9">
        <v>-6657</v>
      </c>
      <c r="W2572" s="9">
        <v>0</v>
      </c>
      <c r="X2572" s="9">
        <v>-6657</v>
      </c>
      <c r="Y2572" s="9">
        <v>0</v>
      </c>
      <c r="Z2572" s="9">
        <v>0</v>
      </c>
      <c r="AA2572" s="9">
        <f t="shared" si="364"/>
        <v>-16920</v>
      </c>
      <c r="AB2572" s="9">
        <v>0</v>
      </c>
      <c r="AC2572" s="9">
        <f t="shared" si="362"/>
        <v>129243</v>
      </c>
      <c r="AD2572" s="9">
        <f t="shared" si="363"/>
        <v>122586</v>
      </c>
    </row>
    <row r="2573" spans="1:30" x14ac:dyDescent="0.3">
      <c r="A2573" s="8" t="s">
        <v>30</v>
      </c>
      <c r="B2573" s="8" t="s">
        <v>4899</v>
      </c>
      <c r="C2573" s="8">
        <v>1600</v>
      </c>
      <c r="D2573" s="8">
        <v>160003433</v>
      </c>
      <c r="E2573" s="8">
        <v>0</v>
      </c>
      <c r="F2573" s="8" t="s">
        <v>5129</v>
      </c>
      <c r="G2573" s="8" t="s">
        <v>5114</v>
      </c>
      <c r="H2573" s="8" t="s">
        <v>34</v>
      </c>
      <c r="I2573" s="8">
        <v>2</v>
      </c>
      <c r="J2573" s="8">
        <v>15</v>
      </c>
      <c r="K2573" s="8">
        <v>0</v>
      </c>
      <c r="L2573" s="8" t="s">
        <v>743</v>
      </c>
      <c r="M2573" s="8" t="s">
        <v>562</v>
      </c>
      <c r="N2573" s="8"/>
      <c r="O2573" s="8" t="s">
        <v>38</v>
      </c>
      <c r="P2573" s="9">
        <v>673698</v>
      </c>
      <c r="Q2573" s="9">
        <v>0</v>
      </c>
      <c r="R2573" s="9">
        <v>0</v>
      </c>
      <c r="S2573" s="9">
        <v>0</v>
      </c>
      <c r="T2573" s="9">
        <f t="shared" si="361"/>
        <v>673698</v>
      </c>
      <c r="U2573" s="9">
        <v>-49565</v>
      </c>
      <c r="V2573" s="9">
        <v>-32147</v>
      </c>
      <c r="W2573" s="9">
        <v>0</v>
      </c>
      <c r="X2573" s="9">
        <v>-32147</v>
      </c>
      <c r="Y2573" s="9">
        <v>0</v>
      </c>
      <c r="Z2573" s="9">
        <v>0</v>
      </c>
      <c r="AA2573" s="9">
        <f t="shared" si="364"/>
        <v>-81712</v>
      </c>
      <c r="AB2573" s="9">
        <v>0</v>
      </c>
      <c r="AC2573" s="9">
        <f t="shared" si="362"/>
        <v>624133</v>
      </c>
      <c r="AD2573" s="9">
        <f t="shared" si="363"/>
        <v>591986</v>
      </c>
    </row>
    <row r="2574" spans="1:30" x14ac:dyDescent="0.3">
      <c r="A2574" s="8" t="s">
        <v>30</v>
      </c>
      <c r="B2574" s="8" t="s">
        <v>4899</v>
      </c>
      <c r="C2574" s="8">
        <v>1600</v>
      </c>
      <c r="D2574" s="8">
        <v>160003434</v>
      </c>
      <c r="E2574" s="8">
        <v>0</v>
      </c>
      <c r="F2574" s="8" t="s">
        <v>5130</v>
      </c>
      <c r="G2574" s="8" t="s">
        <v>5131</v>
      </c>
      <c r="H2574" s="8" t="s">
        <v>34</v>
      </c>
      <c r="I2574" s="8">
        <v>1</v>
      </c>
      <c r="J2574" s="8">
        <v>15</v>
      </c>
      <c r="K2574" s="8">
        <v>0</v>
      </c>
      <c r="L2574" s="8" t="s">
        <v>743</v>
      </c>
      <c r="M2574" s="8" t="s">
        <v>562</v>
      </c>
      <c r="N2574" s="8"/>
      <c r="O2574" s="8" t="s">
        <v>38</v>
      </c>
      <c r="P2574" s="9">
        <v>575520</v>
      </c>
      <c r="Q2574" s="9">
        <v>0</v>
      </c>
      <c r="R2574" s="9">
        <v>0</v>
      </c>
      <c r="S2574" s="9">
        <v>0</v>
      </c>
      <c r="T2574" s="9">
        <f t="shared" si="361"/>
        <v>575520</v>
      </c>
      <c r="U2574" s="9">
        <v>-42342</v>
      </c>
      <c r="V2574" s="9">
        <v>-27462</v>
      </c>
      <c r="W2574" s="9">
        <v>0</v>
      </c>
      <c r="X2574" s="9">
        <v>-27462</v>
      </c>
      <c r="Y2574" s="9">
        <v>0</v>
      </c>
      <c r="Z2574" s="9">
        <v>0</v>
      </c>
      <c r="AA2574" s="9">
        <f t="shared" si="364"/>
        <v>-69804</v>
      </c>
      <c r="AB2574" s="9">
        <v>0</v>
      </c>
      <c r="AC2574" s="9">
        <f t="shared" si="362"/>
        <v>533178</v>
      </c>
      <c r="AD2574" s="9">
        <f t="shared" si="363"/>
        <v>505716</v>
      </c>
    </row>
    <row r="2575" spans="1:30" x14ac:dyDescent="0.3">
      <c r="A2575" s="8" t="s">
        <v>30</v>
      </c>
      <c r="B2575" s="8" t="s">
        <v>4899</v>
      </c>
      <c r="C2575" s="8">
        <v>1600</v>
      </c>
      <c r="D2575" s="8">
        <v>160003435</v>
      </c>
      <c r="E2575" s="8">
        <v>0</v>
      </c>
      <c r="F2575" s="8" t="s">
        <v>5132</v>
      </c>
      <c r="G2575" s="8" t="s">
        <v>5133</v>
      </c>
      <c r="H2575" s="8" t="s">
        <v>34</v>
      </c>
      <c r="I2575" s="8">
        <v>1</v>
      </c>
      <c r="J2575" s="8">
        <v>15</v>
      </c>
      <c r="K2575" s="8">
        <v>0</v>
      </c>
      <c r="L2575" s="8" t="s">
        <v>743</v>
      </c>
      <c r="M2575" s="8" t="s">
        <v>562</v>
      </c>
      <c r="N2575" s="8"/>
      <c r="O2575" s="8" t="s">
        <v>38</v>
      </c>
      <c r="P2575" s="9">
        <v>70218</v>
      </c>
      <c r="Q2575" s="9">
        <v>0</v>
      </c>
      <c r="R2575" s="9">
        <v>0</v>
      </c>
      <c r="S2575" s="9">
        <v>0</v>
      </c>
      <c r="T2575" s="9">
        <f t="shared" si="361"/>
        <v>70218</v>
      </c>
      <c r="U2575" s="9">
        <v>-5166</v>
      </c>
      <c r="V2575" s="9">
        <v>-3351</v>
      </c>
      <c r="W2575" s="9">
        <v>0</v>
      </c>
      <c r="X2575" s="9">
        <v>-3351</v>
      </c>
      <c r="Y2575" s="9">
        <v>0</v>
      </c>
      <c r="Z2575" s="9">
        <v>0</v>
      </c>
      <c r="AA2575" s="9">
        <f t="shared" si="364"/>
        <v>-8517</v>
      </c>
      <c r="AB2575" s="9">
        <v>0</v>
      </c>
      <c r="AC2575" s="9">
        <f t="shared" si="362"/>
        <v>65052</v>
      </c>
      <c r="AD2575" s="9">
        <f t="shared" si="363"/>
        <v>61701</v>
      </c>
    </row>
    <row r="2576" spans="1:30" x14ac:dyDescent="0.3">
      <c r="A2576" s="8" t="s">
        <v>30</v>
      </c>
      <c r="B2576" s="8" t="s">
        <v>4899</v>
      </c>
      <c r="C2576" s="8">
        <v>1600</v>
      </c>
      <c r="D2576" s="8">
        <v>160003436</v>
      </c>
      <c r="E2576" s="8">
        <v>0</v>
      </c>
      <c r="F2576" s="8" t="s">
        <v>5134</v>
      </c>
      <c r="G2576" s="8" t="s">
        <v>5135</v>
      </c>
      <c r="H2576" s="8" t="s">
        <v>34</v>
      </c>
      <c r="I2576" s="8">
        <v>2</v>
      </c>
      <c r="J2576" s="8">
        <v>15</v>
      </c>
      <c r="K2576" s="8">
        <v>0</v>
      </c>
      <c r="L2576" s="8" t="s">
        <v>743</v>
      </c>
      <c r="M2576" s="8" t="s">
        <v>562</v>
      </c>
      <c r="N2576" s="8"/>
      <c r="O2576" s="8" t="s">
        <v>38</v>
      </c>
      <c r="P2576" s="9">
        <v>606386</v>
      </c>
      <c r="Q2576" s="9">
        <v>0</v>
      </c>
      <c r="R2576" s="9">
        <v>0</v>
      </c>
      <c r="S2576" s="9">
        <v>0</v>
      </c>
      <c r="T2576" s="9">
        <f t="shared" si="361"/>
        <v>606386</v>
      </c>
      <c r="U2576" s="9">
        <v>-44612</v>
      </c>
      <c r="V2576" s="9">
        <v>-28935</v>
      </c>
      <c r="W2576" s="9">
        <v>0</v>
      </c>
      <c r="X2576" s="9">
        <v>-28935</v>
      </c>
      <c r="Y2576" s="9">
        <v>0</v>
      </c>
      <c r="Z2576" s="9">
        <v>0</v>
      </c>
      <c r="AA2576" s="9">
        <f t="shared" si="364"/>
        <v>-73547</v>
      </c>
      <c r="AB2576" s="9">
        <v>0</v>
      </c>
      <c r="AC2576" s="9">
        <f t="shared" si="362"/>
        <v>561774</v>
      </c>
      <c r="AD2576" s="9">
        <f t="shared" si="363"/>
        <v>532839</v>
      </c>
    </row>
    <row r="2577" spans="1:30" x14ac:dyDescent="0.3">
      <c r="A2577" s="8" t="s">
        <v>30</v>
      </c>
      <c r="B2577" s="8" t="s">
        <v>4899</v>
      </c>
      <c r="C2577" s="8">
        <v>1600</v>
      </c>
      <c r="D2577" s="8">
        <v>160003437</v>
      </c>
      <c r="E2577" s="8">
        <v>0</v>
      </c>
      <c r="F2577" s="8" t="s">
        <v>5136</v>
      </c>
      <c r="G2577" s="8" t="s">
        <v>5137</v>
      </c>
      <c r="H2577" s="8" t="s">
        <v>34</v>
      </c>
      <c r="I2577" s="8">
        <v>1</v>
      </c>
      <c r="J2577" s="8">
        <v>15</v>
      </c>
      <c r="K2577" s="8">
        <v>0</v>
      </c>
      <c r="L2577" s="8" t="s">
        <v>743</v>
      </c>
      <c r="M2577" s="8" t="s">
        <v>562</v>
      </c>
      <c r="N2577" s="8"/>
      <c r="O2577" s="8" t="s">
        <v>38</v>
      </c>
      <c r="P2577" s="9">
        <v>1598506</v>
      </c>
      <c r="Q2577" s="9">
        <v>0</v>
      </c>
      <c r="R2577" s="9">
        <v>0</v>
      </c>
      <c r="S2577" s="9">
        <v>0</v>
      </c>
      <c r="T2577" s="9">
        <f t="shared" si="361"/>
        <v>1598506</v>
      </c>
      <c r="U2577" s="9">
        <v>-117604</v>
      </c>
      <c r="V2577" s="9">
        <v>-76276</v>
      </c>
      <c r="W2577" s="9">
        <v>0</v>
      </c>
      <c r="X2577" s="9">
        <v>-76276</v>
      </c>
      <c r="Y2577" s="9">
        <v>0</v>
      </c>
      <c r="Z2577" s="9">
        <v>0</v>
      </c>
      <c r="AA2577" s="9">
        <f t="shared" ref="AA2577:AA2578" si="365">U2577+X2577+Y2577+Z2577</f>
        <v>-193880</v>
      </c>
      <c r="AB2577" s="9">
        <v>280925.2</v>
      </c>
      <c r="AC2577" s="9">
        <f t="shared" si="362"/>
        <v>1480902</v>
      </c>
      <c r="AD2577" s="9">
        <f t="shared" ref="AD2577:AD2578" si="366">T2577+AA2577-AB2577</f>
        <v>1123700.8</v>
      </c>
    </row>
    <row r="2578" spans="1:30" x14ac:dyDescent="0.3">
      <c r="A2578" s="8" t="s">
        <v>30</v>
      </c>
      <c r="B2578" s="8" t="s">
        <v>4899</v>
      </c>
      <c r="C2578" s="8">
        <v>1600</v>
      </c>
      <c r="D2578" s="8">
        <v>160003438</v>
      </c>
      <c r="E2578" s="8">
        <v>0</v>
      </c>
      <c r="F2578" s="8" t="s">
        <v>5138</v>
      </c>
      <c r="G2578" s="8" t="s">
        <v>5139</v>
      </c>
      <c r="H2578" s="8" t="s">
        <v>34</v>
      </c>
      <c r="I2578" s="8">
        <v>1</v>
      </c>
      <c r="J2578" s="8">
        <v>15</v>
      </c>
      <c r="K2578" s="8">
        <v>0</v>
      </c>
      <c r="L2578" s="8" t="s">
        <v>743</v>
      </c>
      <c r="M2578" s="8" t="s">
        <v>562</v>
      </c>
      <c r="N2578" s="8"/>
      <c r="O2578" s="8" t="s">
        <v>38</v>
      </c>
      <c r="P2578" s="9">
        <v>722176</v>
      </c>
      <c r="Q2578" s="9">
        <v>0</v>
      </c>
      <c r="R2578" s="9">
        <v>0</v>
      </c>
      <c r="S2578" s="9">
        <v>0</v>
      </c>
      <c r="T2578" s="9">
        <f t="shared" si="361"/>
        <v>722176</v>
      </c>
      <c r="U2578" s="9">
        <v>-53131</v>
      </c>
      <c r="V2578" s="9">
        <v>-34460</v>
      </c>
      <c r="W2578" s="9">
        <v>0</v>
      </c>
      <c r="X2578" s="9">
        <v>-34460</v>
      </c>
      <c r="Y2578" s="9">
        <v>0</v>
      </c>
      <c r="Z2578" s="9">
        <v>0</v>
      </c>
      <c r="AA2578" s="9">
        <f t="shared" si="365"/>
        <v>-87591</v>
      </c>
      <c r="AB2578" s="9">
        <v>126917</v>
      </c>
      <c r="AC2578" s="9">
        <f t="shared" si="362"/>
        <v>669045</v>
      </c>
      <c r="AD2578" s="9">
        <f t="shared" si="366"/>
        <v>507668</v>
      </c>
    </row>
    <row r="2579" spans="1:30" x14ac:dyDescent="0.3">
      <c r="A2579" s="8" t="s">
        <v>30</v>
      </c>
      <c r="B2579" s="8" t="s">
        <v>4899</v>
      </c>
      <c r="C2579" s="8">
        <v>1600</v>
      </c>
      <c r="D2579" s="8">
        <v>160003439</v>
      </c>
      <c r="E2579" s="8">
        <v>0</v>
      </c>
      <c r="F2579" s="8" t="s">
        <v>5140</v>
      </c>
      <c r="G2579" s="8" t="s">
        <v>5141</v>
      </c>
      <c r="H2579" s="8" t="s">
        <v>34</v>
      </c>
      <c r="I2579" s="8">
        <v>3</v>
      </c>
      <c r="J2579" s="8">
        <v>15</v>
      </c>
      <c r="K2579" s="8">
        <v>0</v>
      </c>
      <c r="L2579" s="8" t="s">
        <v>743</v>
      </c>
      <c r="M2579" s="8" t="s">
        <v>562</v>
      </c>
      <c r="N2579" s="8"/>
      <c r="O2579" s="8" t="s">
        <v>38</v>
      </c>
      <c r="P2579" s="9">
        <v>348765</v>
      </c>
      <c r="Q2579" s="9">
        <v>0</v>
      </c>
      <c r="R2579" s="9">
        <v>0</v>
      </c>
      <c r="S2579" s="9">
        <v>0</v>
      </c>
      <c r="T2579" s="9">
        <f t="shared" si="361"/>
        <v>348765</v>
      </c>
      <c r="U2579" s="9">
        <v>-25658</v>
      </c>
      <c r="V2579" s="9">
        <v>-16642</v>
      </c>
      <c r="W2579" s="9">
        <v>0</v>
      </c>
      <c r="X2579" s="9">
        <v>-16642</v>
      </c>
      <c r="Y2579" s="9">
        <v>0</v>
      </c>
      <c r="Z2579" s="9">
        <v>0</v>
      </c>
      <c r="AA2579" s="9">
        <f t="shared" si="364"/>
        <v>-42300</v>
      </c>
      <c r="AB2579" s="9">
        <v>0</v>
      </c>
      <c r="AC2579" s="9">
        <f t="shared" si="362"/>
        <v>323107</v>
      </c>
      <c r="AD2579" s="9">
        <f t="shared" si="363"/>
        <v>306465</v>
      </c>
    </row>
    <row r="2580" spans="1:30" x14ac:dyDescent="0.3">
      <c r="A2580" s="8" t="s">
        <v>30</v>
      </c>
      <c r="B2580" s="8" t="s">
        <v>4899</v>
      </c>
      <c r="C2580" s="8">
        <v>1600</v>
      </c>
      <c r="D2580" s="8">
        <v>160003440</v>
      </c>
      <c r="E2580" s="8">
        <v>0</v>
      </c>
      <c r="F2580" s="8" t="s">
        <v>5142</v>
      </c>
      <c r="G2580" s="8" t="s">
        <v>5133</v>
      </c>
      <c r="H2580" s="8" t="s">
        <v>34</v>
      </c>
      <c r="I2580" s="8">
        <v>1</v>
      </c>
      <c r="J2580" s="8">
        <v>15</v>
      </c>
      <c r="K2580" s="8">
        <v>0</v>
      </c>
      <c r="L2580" s="8" t="s">
        <v>743</v>
      </c>
      <c r="M2580" s="8" t="s">
        <v>562</v>
      </c>
      <c r="N2580" s="8"/>
      <c r="O2580" s="8" t="s">
        <v>38</v>
      </c>
      <c r="P2580" s="9">
        <v>116255</v>
      </c>
      <c r="Q2580" s="9">
        <v>0</v>
      </c>
      <c r="R2580" s="9">
        <v>0</v>
      </c>
      <c r="S2580" s="9">
        <v>0</v>
      </c>
      <c r="T2580" s="9">
        <f t="shared" si="361"/>
        <v>116255</v>
      </c>
      <c r="U2580" s="9">
        <v>-8553</v>
      </c>
      <c r="V2580" s="9">
        <v>-5547</v>
      </c>
      <c r="W2580" s="9">
        <v>0</v>
      </c>
      <c r="X2580" s="9">
        <v>-5547</v>
      </c>
      <c r="Y2580" s="9">
        <v>0</v>
      </c>
      <c r="Z2580" s="9">
        <v>0</v>
      </c>
      <c r="AA2580" s="9">
        <f t="shared" si="364"/>
        <v>-14100</v>
      </c>
      <c r="AB2580" s="9">
        <v>0</v>
      </c>
      <c r="AC2580" s="9">
        <f t="shared" si="362"/>
        <v>107702</v>
      </c>
      <c r="AD2580" s="9">
        <f t="shared" si="363"/>
        <v>102155</v>
      </c>
    </row>
    <row r="2581" spans="1:30" x14ac:dyDescent="0.3">
      <c r="A2581" s="8" t="s">
        <v>30</v>
      </c>
      <c r="B2581" s="8" t="s">
        <v>4899</v>
      </c>
      <c r="C2581" s="8">
        <v>1600</v>
      </c>
      <c r="D2581" s="8">
        <v>160003441</v>
      </c>
      <c r="E2581" s="8">
        <v>0</v>
      </c>
      <c r="F2581" s="8" t="s">
        <v>5143</v>
      </c>
      <c r="G2581" s="8" t="s">
        <v>5144</v>
      </c>
      <c r="H2581" s="8" t="s">
        <v>34</v>
      </c>
      <c r="I2581" s="8">
        <v>2</v>
      </c>
      <c r="J2581" s="8">
        <v>15</v>
      </c>
      <c r="K2581" s="8">
        <v>0</v>
      </c>
      <c r="L2581" s="8" t="s">
        <v>743</v>
      </c>
      <c r="M2581" s="8" t="s">
        <v>562</v>
      </c>
      <c r="N2581" s="8"/>
      <c r="O2581" s="8" t="s">
        <v>38</v>
      </c>
      <c r="P2581" s="9">
        <v>234835</v>
      </c>
      <c r="Q2581" s="9">
        <v>0</v>
      </c>
      <c r="R2581" s="9">
        <v>0</v>
      </c>
      <c r="S2581" s="9">
        <v>0</v>
      </c>
      <c r="T2581" s="9">
        <f t="shared" si="361"/>
        <v>234835</v>
      </c>
      <c r="U2581" s="9">
        <v>-17277</v>
      </c>
      <c r="V2581" s="9">
        <v>-11206</v>
      </c>
      <c r="W2581" s="9">
        <v>0</v>
      </c>
      <c r="X2581" s="9">
        <v>-11206</v>
      </c>
      <c r="Y2581" s="9">
        <v>0</v>
      </c>
      <c r="Z2581" s="9">
        <v>0</v>
      </c>
      <c r="AA2581" s="9">
        <f t="shared" si="364"/>
        <v>-28483</v>
      </c>
      <c r="AB2581" s="9">
        <v>0</v>
      </c>
      <c r="AC2581" s="9">
        <f t="shared" si="362"/>
        <v>217558</v>
      </c>
      <c r="AD2581" s="9">
        <f t="shared" si="363"/>
        <v>206352</v>
      </c>
    </row>
    <row r="2582" spans="1:30" x14ac:dyDescent="0.3">
      <c r="A2582" s="8" t="s">
        <v>30</v>
      </c>
      <c r="B2582" s="8" t="s">
        <v>4899</v>
      </c>
      <c r="C2582" s="8">
        <v>1600</v>
      </c>
      <c r="D2582" s="8">
        <v>160003442</v>
      </c>
      <c r="E2582" s="8">
        <v>0</v>
      </c>
      <c r="F2582" s="8" t="s">
        <v>5145</v>
      </c>
      <c r="G2582" s="8" t="s">
        <v>5146</v>
      </c>
      <c r="H2582" s="8" t="s">
        <v>34</v>
      </c>
      <c r="I2582" s="8">
        <v>3</v>
      </c>
      <c r="J2582" s="8">
        <v>15</v>
      </c>
      <c r="K2582" s="8">
        <v>0</v>
      </c>
      <c r="L2582" s="8" t="s">
        <v>743</v>
      </c>
      <c r="M2582" s="8" t="s">
        <v>562</v>
      </c>
      <c r="N2582" s="8"/>
      <c r="O2582" s="8" t="s">
        <v>38</v>
      </c>
      <c r="P2582" s="9">
        <v>209259</v>
      </c>
      <c r="Q2582" s="9">
        <v>0</v>
      </c>
      <c r="R2582" s="9">
        <v>0</v>
      </c>
      <c r="S2582" s="9">
        <v>0</v>
      </c>
      <c r="T2582" s="9">
        <f t="shared" si="361"/>
        <v>209259</v>
      </c>
      <c r="U2582" s="9">
        <v>-15395</v>
      </c>
      <c r="V2582" s="9">
        <v>-9985</v>
      </c>
      <c r="W2582" s="9">
        <v>0</v>
      </c>
      <c r="X2582" s="9">
        <v>-9985</v>
      </c>
      <c r="Y2582" s="9">
        <v>0</v>
      </c>
      <c r="Z2582" s="9">
        <v>0</v>
      </c>
      <c r="AA2582" s="9">
        <f t="shared" si="364"/>
        <v>-25380</v>
      </c>
      <c r="AB2582" s="9">
        <v>0</v>
      </c>
      <c r="AC2582" s="9">
        <f t="shared" si="362"/>
        <v>193864</v>
      </c>
      <c r="AD2582" s="9">
        <f t="shared" si="363"/>
        <v>183879</v>
      </c>
    </row>
    <row r="2583" spans="1:30" x14ac:dyDescent="0.3">
      <c r="A2583" s="8" t="s">
        <v>30</v>
      </c>
      <c r="B2583" s="8" t="s">
        <v>4899</v>
      </c>
      <c r="C2583" s="8">
        <v>1600</v>
      </c>
      <c r="D2583" s="8">
        <v>160003443</v>
      </c>
      <c r="E2583" s="8">
        <v>0</v>
      </c>
      <c r="F2583" s="8" t="s">
        <v>5147</v>
      </c>
      <c r="G2583" s="8" t="s">
        <v>5148</v>
      </c>
      <c r="H2583" s="8" t="s">
        <v>34</v>
      </c>
      <c r="I2583" s="8">
        <v>3</v>
      </c>
      <c r="J2583" s="8">
        <v>15</v>
      </c>
      <c r="K2583" s="8">
        <v>0</v>
      </c>
      <c r="L2583" s="8" t="s">
        <v>743</v>
      </c>
      <c r="M2583" s="8" t="s">
        <v>562</v>
      </c>
      <c r="N2583" s="8"/>
      <c r="O2583" s="8" t="s">
        <v>38</v>
      </c>
      <c r="P2583" s="9">
        <v>209259</v>
      </c>
      <c r="Q2583" s="9">
        <v>0</v>
      </c>
      <c r="R2583" s="9">
        <v>0</v>
      </c>
      <c r="S2583" s="9">
        <v>0</v>
      </c>
      <c r="T2583" s="9">
        <f t="shared" si="361"/>
        <v>209259</v>
      </c>
      <c r="U2583" s="9">
        <v>-15395</v>
      </c>
      <c r="V2583" s="9">
        <v>-9985</v>
      </c>
      <c r="W2583" s="9">
        <v>0</v>
      </c>
      <c r="X2583" s="9">
        <v>-9985</v>
      </c>
      <c r="Y2583" s="9">
        <v>0</v>
      </c>
      <c r="Z2583" s="9">
        <v>0</v>
      </c>
      <c r="AA2583" s="9">
        <f t="shared" si="364"/>
        <v>-25380</v>
      </c>
      <c r="AB2583" s="9">
        <v>0</v>
      </c>
      <c r="AC2583" s="9">
        <f t="shared" si="362"/>
        <v>193864</v>
      </c>
      <c r="AD2583" s="9">
        <f t="shared" si="363"/>
        <v>183879</v>
      </c>
    </row>
    <row r="2584" spans="1:30" x14ac:dyDescent="0.3">
      <c r="A2584" s="8" t="s">
        <v>30</v>
      </c>
      <c r="B2584" s="8" t="s">
        <v>4899</v>
      </c>
      <c r="C2584" s="8">
        <v>1600</v>
      </c>
      <c r="D2584" s="8">
        <v>160003444</v>
      </c>
      <c r="E2584" s="8">
        <v>0</v>
      </c>
      <c r="F2584" s="8" t="s">
        <v>5149</v>
      </c>
      <c r="G2584" s="8" t="s">
        <v>5150</v>
      </c>
      <c r="H2584" s="8" t="s">
        <v>34</v>
      </c>
      <c r="I2584" s="8">
        <v>2</v>
      </c>
      <c r="J2584" s="8">
        <v>15</v>
      </c>
      <c r="K2584" s="8">
        <v>0</v>
      </c>
      <c r="L2584" s="8" t="s">
        <v>743</v>
      </c>
      <c r="M2584" s="8" t="s">
        <v>562</v>
      </c>
      <c r="N2584" s="8"/>
      <c r="O2584" s="8" t="s">
        <v>38</v>
      </c>
      <c r="P2584" s="9">
        <v>46502</v>
      </c>
      <c r="Q2584" s="9">
        <v>0</v>
      </c>
      <c r="R2584" s="9">
        <v>0</v>
      </c>
      <c r="S2584" s="9">
        <v>0</v>
      </c>
      <c r="T2584" s="9">
        <f t="shared" si="361"/>
        <v>46502</v>
      </c>
      <c r="U2584" s="9">
        <v>-3421</v>
      </c>
      <c r="V2584" s="9">
        <v>-2219</v>
      </c>
      <c r="W2584" s="9">
        <v>0</v>
      </c>
      <c r="X2584" s="9">
        <v>-2219</v>
      </c>
      <c r="Y2584" s="9">
        <v>0</v>
      </c>
      <c r="Z2584" s="9">
        <v>0</v>
      </c>
      <c r="AA2584" s="9">
        <f t="shared" si="364"/>
        <v>-5640</v>
      </c>
      <c r="AB2584" s="9">
        <v>0</v>
      </c>
      <c r="AC2584" s="9">
        <f t="shared" si="362"/>
        <v>43081</v>
      </c>
      <c r="AD2584" s="9">
        <f t="shared" si="363"/>
        <v>40862</v>
      </c>
    </row>
    <row r="2585" spans="1:30" x14ac:dyDescent="0.3">
      <c r="A2585" s="8" t="s">
        <v>30</v>
      </c>
      <c r="B2585" s="8" t="s">
        <v>4899</v>
      </c>
      <c r="C2585" s="8">
        <v>1600</v>
      </c>
      <c r="D2585" s="8">
        <v>160003445</v>
      </c>
      <c r="E2585" s="8">
        <v>0</v>
      </c>
      <c r="F2585" s="8" t="s">
        <v>5151</v>
      </c>
      <c r="G2585" s="8" t="s">
        <v>5150</v>
      </c>
      <c r="H2585" s="8" t="s">
        <v>34</v>
      </c>
      <c r="I2585" s="8">
        <v>1</v>
      </c>
      <c r="J2585" s="8">
        <v>15</v>
      </c>
      <c r="K2585" s="8">
        <v>0</v>
      </c>
      <c r="L2585" s="8" t="s">
        <v>743</v>
      </c>
      <c r="M2585" s="8" t="s">
        <v>562</v>
      </c>
      <c r="N2585" s="8"/>
      <c r="O2585" s="8" t="s">
        <v>38</v>
      </c>
      <c r="P2585" s="9">
        <v>34877</v>
      </c>
      <c r="Q2585" s="9">
        <v>0</v>
      </c>
      <c r="R2585" s="9">
        <v>0</v>
      </c>
      <c r="S2585" s="9">
        <v>0</v>
      </c>
      <c r="T2585" s="9">
        <f t="shared" si="361"/>
        <v>34877</v>
      </c>
      <c r="U2585" s="9">
        <v>-2566</v>
      </c>
      <c r="V2585" s="9">
        <v>-1664</v>
      </c>
      <c r="W2585" s="9">
        <v>0</v>
      </c>
      <c r="X2585" s="9">
        <v>-1664</v>
      </c>
      <c r="Y2585" s="9">
        <v>0</v>
      </c>
      <c r="Z2585" s="9">
        <v>0</v>
      </c>
      <c r="AA2585" s="9">
        <f t="shared" si="364"/>
        <v>-4230</v>
      </c>
      <c r="AB2585" s="9">
        <v>0</v>
      </c>
      <c r="AC2585" s="9">
        <f t="shared" si="362"/>
        <v>32311</v>
      </c>
      <c r="AD2585" s="9">
        <f t="shared" si="363"/>
        <v>30647</v>
      </c>
    </row>
    <row r="2586" spans="1:30" x14ac:dyDescent="0.3">
      <c r="A2586" s="8" t="s">
        <v>30</v>
      </c>
      <c r="B2586" s="8" t="s">
        <v>4899</v>
      </c>
      <c r="C2586" s="8">
        <v>1600</v>
      </c>
      <c r="D2586" s="8">
        <v>160003446</v>
      </c>
      <c r="E2586" s="8">
        <v>0</v>
      </c>
      <c r="F2586" s="8" t="s">
        <v>5152</v>
      </c>
      <c r="G2586" s="8" t="s">
        <v>5086</v>
      </c>
      <c r="H2586" s="8" t="s">
        <v>34</v>
      </c>
      <c r="I2586" s="8">
        <v>1</v>
      </c>
      <c r="J2586" s="8">
        <v>15</v>
      </c>
      <c r="K2586" s="8">
        <v>0</v>
      </c>
      <c r="L2586" s="8" t="s">
        <v>743</v>
      </c>
      <c r="M2586" s="8" t="s">
        <v>562</v>
      </c>
      <c r="N2586" s="8"/>
      <c r="O2586" s="8" t="s">
        <v>38</v>
      </c>
      <c r="P2586" s="9">
        <v>244136</v>
      </c>
      <c r="Q2586" s="9">
        <v>0</v>
      </c>
      <c r="R2586" s="9">
        <v>0</v>
      </c>
      <c r="S2586" s="9">
        <v>0</v>
      </c>
      <c r="T2586" s="9">
        <f t="shared" si="361"/>
        <v>244136</v>
      </c>
      <c r="U2586" s="9">
        <v>-17961</v>
      </c>
      <c r="V2586" s="9">
        <v>-11649</v>
      </c>
      <c r="W2586" s="9">
        <v>0</v>
      </c>
      <c r="X2586" s="9">
        <v>-11649</v>
      </c>
      <c r="Y2586" s="9">
        <v>0</v>
      </c>
      <c r="Z2586" s="9">
        <v>0</v>
      </c>
      <c r="AA2586" s="9">
        <f t="shared" si="364"/>
        <v>-29610</v>
      </c>
      <c r="AB2586" s="9">
        <v>0</v>
      </c>
      <c r="AC2586" s="9">
        <f t="shared" si="362"/>
        <v>226175</v>
      </c>
      <c r="AD2586" s="9">
        <f t="shared" si="363"/>
        <v>214526</v>
      </c>
    </row>
    <row r="2587" spans="1:30" x14ac:dyDescent="0.3">
      <c r="A2587" s="8" t="s">
        <v>30</v>
      </c>
      <c r="B2587" s="8" t="s">
        <v>4899</v>
      </c>
      <c r="C2587" s="8">
        <v>1600</v>
      </c>
      <c r="D2587" s="8">
        <v>160003447</v>
      </c>
      <c r="E2587" s="8">
        <v>0</v>
      </c>
      <c r="F2587" s="8" t="s">
        <v>5153</v>
      </c>
      <c r="G2587" s="8" t="s">
        <v>5154</v>
      </c>
      <c r="H2587" s="8" t="s">
        <v>34</v>
      </c>
      <c r="I2587" s="8">
        <v>1</v>
      </c>
      <c r="J2587" s="8">
        <v>15</v>
      </c>
      <c r="K2587" s="8">
        <v>0</v>
      </c>
      <c r="L2587" s="8" t="s">
        <v>743</v>
      </c>
      <c r="M2587" s="8" t="s">
        <v>562</v>
      </c>
      <c r="N2587" s="8"/>
      <c r="O2587" s="8" t="s">
        <v>38</v>
      </c>
      <c r="P2587" s="9">
        <v>40689</v>
      </c>
      <c r="Q2587" s="9">
        <v>0</v>
      </c>
      <c r="R2587" s="9">
        <v>0</v>
      </c>
      <c r="S2587" s="9">
        <v>0</v>
      </c>
      <c r="T2587" s="9">
        <f t="shared" si="361"/>
        <v>40689</v>
      </c>
      <c r="U2587" s="9">
        <v>-2994</v>
      </c>
      <c r="V2587" s="9">
        <v>-1942</v>
      </c>
      <c r="W2587" s="9">
        <v>0</v>
      </c>
      <c r="X2587" s="9">
        <v>-1942</v>
      </c>
      <c r="Y2587" s="9">
        <v>0</v>
      </c>
      <c r="Z2587" s="9">
        <v>0</v>
      </c>
      <c r="AA2587" s="9">
        <f t="shared" si="364"/>
        <v>-4936</v>
      </c>
      <c r="AB2587" s="9">
        <v>0</v>
      </c>
      <c r="AC2587" s="9">
        <f t="shared" si="362"/>
        <v>37695</v>
      </c>
      <c r="AD2587" s="9">
        <f t="shared" si="363"/>
        <v>35753</v>
      </c>
    </row>
    <row r="2588" spans="1:30" x14ac:dyDescent="0.3">
      <c r="A2588" s="8" t="s">
        <v>30</v>
      </c>
      <c r="B2588" s="8" t="s">
        <v>4899</v>
      </c>
      <c r="C2588" s="8">
        <v>1600</v>
      </c>
      <c r="D2588" s="8">
        <v>160003448</v>
      </c>
      <c r="E2588" s="8">
        <v>0</v>
      </c>
      <c r="F2588" s="8" t="s">
        <v>5155</v>
      </c>
      <c r="G2588" s="8" t="s">
        <v>5156</v>
      </c>
      <c r="H2588" s="8" t="s">
        <v>34</v>
      </c>
      <c r="I2588" s="8">
        <v>1</v>
      </c>
      <c r="J2588" s="8">
        <v>15</v>
      </c>
      <c r="K2588" s="8">
        <v>0</v>
      </c>
      <c r="L2588" s="8" t="s">
        <v>743</v>
      </c>
      <c r="M2588" s="8" t="s">
        <v>562</v>
      </c>
      <c r="N2588" s="8"/>
      <c r="O2588" s="8" t="s">
        <v>38</v>
      </c>
      <c r="P2588" s="9">
        <v>900930</v>
      </c>
      <c r="Q2588" s="9">
        <v>0</v>
      </c>
      <c r="R2588" s="9">
        <v>0</v>
      </c>
      <c r="S2588" s="9">
        <v>0</v>
      </c>
      <c r="T2588" s="9">
        <f t="shared" si="361"/>
        <v>900930</v>
      </c>
      <c r="U2588" s="9">
        <v>-66282</v>
      </c>
      <c r="V2588" s="9">
        <v>-42990</v>
      </c>
      <c r="W2588" s="9">
        <v>0</v>
      </c>
      <c r="X2588" s="9">
        <v>-42990</v>
      </c>
      <c r="Y2588" s="9">
        <v>0</v>
      </c>
      <c r="Z2588" s="9">
        <v>0</v>
      </c>
      <c r="AA2588" s="9">
        <f>U2588+X2588+Y2588+Z2588</f>
        <v>-109272</v>
      </c>
      <c r="AB2588" s="9">
        <v>158331.6</v>
      </c>
      <c r="AC2588" s="9">
        <f t="shared" si="362"/>
        <v>834648</v>
      </c>
      <c r="AD2588" s="9">
        <f>T2588+AA2588-AB2588</f>
        <v>633326.4</v>
      </c>
    </row>
    <row r="2589" spans="1:30" x14ac:dyDescent="0.3">
      <c r="A2589" s="8" t="s">
        <v>30</v>
      </c>
      <c r="B2589" s="8" t="s">
        <v>4899</v>
      </c>
      <c r="C2589" s="8">
        <v>1600</v>
      </c>
      <c r="D2589" s="8">
        <v>160003449</v>
      </c>
      <c r="E2589" s="8">
        <v>0</v>
      </c>
      <c r="F2589" s="8" t="s">
        <v>5157</v>
      </c>
      <c r="G2589" s="8" t="s">
        <v>5158</v>
      </c>
      <c r="H2589" s="8" t="s">
        <v>34</v>
      </c>
      <c r="I2589" s="8">
        <v>1</v>
      </c>
      <c r="J2589" s="8">
        <v>15</v>
      </c>
      <c r="K2589" s="8">
        <v>0</v>
      </c>
      <c r="L2589" s="8" t="s">
        <v>743</v>
      </c>
      <c r="M2589" s="8" t="s">
        <v>562</v>
      </c>
      <c r="N2589" s="8"/>
      <c r="O2589" s="8" t="s">
        <v>38</v>
      </c>
      <c r="P2589" s="9">
        <v>81379</v>
      </c>
      <c r="Q2589" s="9">
        <v>0</v>
      </c>
      <c r="R2589" s="9">
        <v>0</v>
      </c>
      <c r="S2589" s="9">
        <v>0</v>
      </c>
      <c r="T2589" s="9">
        <f t="shared" si="361"/>
        <v>81379</v>
      </c>
      <c r="U2589" s="9">
        <v>-5987</v>
      </c>
      <c r="V2589" s="9">
        <v>-3883</v>
      </c>
      <c r="W2589" s="9">
        <v>0</v>
      </c>
      <c r="X2589" s="9">
        <v>-3883</v>
      </c>
      <c r="Y2589" s="9">
        <v>0</v>
      </c>
      <c r="Z2589" s="9">
        <v>0</v>
      </c>
      <c r="AA2589" s="9">
        <f t="shared" si="364"/>
        <v>-9870</v>
      </c>
      <c r="AB2589" s="9">
        <v>0</v>
      </c>
      <c r="AC2589" s="9">
        <f t="shared" si="362"/>
        <v>75392</v>
      </c>
      <c r="AD2589" s="9">
        <f t="shared" si="363"/>
        <v>71509</v>
      </c>
    </row>
    <row r="2590" spans="1:30" x14ac:dyDescent="0.3">
      <c r="A2590" s="8" t="s">
        <v>30</v>
      </c>
      <c r="B2590" s="8" t="s">
        <v>4899</v>
      </c>
      <c r="C2590" s="8">
        <v>1600</v>
      </c>
      <c r="D2590" s="8">
        <v>160003450</v>
      </c>
      <c r="E2590" s="8">
        <v>0</v>
      </c>
      <c r="F2590" s="8" t="s">
        <v>5159</v>
      </c>
      <c r="G2590" s="8" t="s">
        <v>5160</v>
      </c>
      <c r="H2590" s="8" t="s">
        <v>34</v>
      </c>
      <c r="I2590" s="8">
        <v>10</v>
      </c>
      <c r="J2590" s="8">
        <v>15</v>
      </c>
      <c r="K2590" s="8">
        <v>0</v>
      </c>
      <c r="L2590" s="8" t="s">
        <v>743</v>
      </c>
      <c r="M2590" s="8" t="s">
        <v>562</v>
      </c>
      <c r="N2590" s="8"/>
      <c r="O2590" s="8" t="s">
        <v>38</v>
      </c>
      <c r="P2590" s="9">
        <v>87190.94</v>
      </c>
      <c r="Q2590" s="9">
        <v>0</v>
      </c>
      <c r="R2590" s="9">
        <v>0</v>
      </c>
      <c r="S2590" s="9">
        <v>0</v>
      </c>
      <c r="T2590" s="9">
        <f t="shared" si="361"/>
        <v>87190.94</v>
      </c>
      <c r="U2590" s="9">
        <v>-6415</v>
      </c>
      <c r="V2590" s="9">
        <v>-4160</v>
      </c>
      <c r="W2590" s="9">
        <v>0</v>
      </c>
      <c r="X2590" s="9">
        <v>-4160</v>
      </c>
      <c r="Y2590" s="9">
        <v>0</v>
      </c>
      <c r="Z2590" s="9">
        <v>0</v>
      </c>
      <c r="AA2590" s="9">
        <f t="shared" si="364"/>
        <v>-10575</v>
      </c>
      <c r="AB2590" s="9">
        <v>0</v>
      </c>
      <c r="AC2590" s="9">
        <f t="shared" si="362"/>
        <v>80775.94</v>
      </c>
      <c r="AD2590" s="9">
        <f t="shared" si="363"/>
        <v>76615.94</v>
      </c>
    </row>
    <row r="2591" spans="1:30" x14ac:dyDescent="0.3">
      <c r="A2591" s="8" t="s">
        <v>30</v>
      </c>
      <c r="B2591" s="8" t="s">
        <v>4899</v>
      </c>
      <c r="C2591" s="8">
        <v>1600</v>
      </c>
      <c r="D2591" s="8">
        <v>160003451</v>
      </c>
      <c r="E2591" s="8">
        <v>0</v>
      </c>
      <c r="F2591" s="8" t="s">
        <v>5161</v>
      </c>
      <c r="G2591" s="8" t="s">
        <v>5162</v>
      </c>
      <c r="H2591" s="8" t="s">
        <v>34</v>
      </c>
      <c r="I2591" s="8">
        <v>34</v>
      </c>
      <c r="J2591" s="8">
        <v>15</v>
      </c>
      <c r="K2591" s="8">
        <v>0</v>
      </c>
      <c r="L2591" s="8" t="s">
        <v>743</v>
      </c>
      <c r="M2591" s="8" t="s">
        <v>562</v>
      </c>
      <c r="N2591" s="8"/>
      <c r="O2591" s="8" t="s">
        <v>38</v>
      </c>
      <c r="P2591" s="9">
        <v>47432</v>
      </c>
      <c r="Q2591" s="9">
        <v>0</v>
      </c>
      <c r="R2591" s="9">
        <v>0</v>
      </c>
      <c r="S2591" s="9">
        <v>0</v>
      </c>
      <c r="T2591" s="9">
        <f t="shared" si="361"/>
        <v>47432</v>
      </c>
      <c r="U2591" s="9">
        <v>-3490</v>
      </c>
      <c r="V2591" s="9">
        <v>-2263</v>
      </c>
      <c r="W2591" s="9">
        <v>0</v>
      </c>
      <c r="X2591" s="9">
        <v>-2263</v>
      </c>
      <c r="Y2591" s="9">
        <v>0</v>
      </c>
      <c r="Z2591" s="9">
        <v>0</v>
      </c>
      <c r="AA2591" s="9">
        <f t="shared" si="364"/>
        <v>-5753</v>
      </c>
      <c r="AB2591" s="9">
        <v>0</v>
      </c>
      <c r="AC2591" s="9">
        <f t="shared" si="362"/>
        <v>43942</v>
      </c>
      <c r="AD2591" s="9">
        <f t="shared" si="363"/>
        <v>41679</v>
      </c>
    </row>
    <row r="2592" spans="1:30" x14ac:dyDescent="0.3">
      <c r="A2592" s="8" t="s">
        <v>30</v>
      </c>
      <c r="B2592" s="8" t="s">
        <v>4899</v>
      </c>
      <c r="C2592" s="8">
        <v>1600</v>
      </c>
      <c r="D2592" s="8">
        <v>160003452</v>
      </c>
      <c r="E2592" s="8">
        <v>0</v>
      </c>
      <c r="F2592" s="8" t="s">
        <v>5163</v>
      </c>
      <c r="G2592" s="8" t="s">
        <v>5164</v>
      </c>
      <c r="H2592" s="8" t="s">
        <v>34</v>
      </c>
      <c r="I2592" s="8">
        <v>3</v>
      </c>
      <c r="J2592" s="8">
        <v>15</v>
      </c>
      <c r="K2592" s="8">
        <v>0</v>
      </c>
      <c r="L2592" s="8" t="s">
        <v>743</v>
      </c>
      <c r="M2592" s="8" t="s">
        <v>562</v>
      </c>
      <c r="N2592" s="8"/>
      <c r="O2592" s="8" t="s">
        <v>38</v>
      </c>
      <c r="P2592" s="9">
        <v>27901</v>
      </c>
      <c r="Q2592" s="9">
        <v>0</v>
      </c>
      <c r="R2592" s="9">
        <v>0</v>
      </c>
      <c r="S2592" s="9">
        <v>0</v>
      </c>
      <c r="T2592" s="9">
        <f t="shared" si="361"/>
        <v>27901</v>
      </c>
      <c r="U2592" s="9">
        <v>-2053</v>
      </c>
      <c r="V2592" s="9">
        <v>-1331</v>
      </c>
      <c r="W2592" s="9">
        <v>0</v>
      </c>
      <c r="X2592" s="9">
        <v>-1331</v>
      </c>
      <c r="Y2592" s="9">
        <v>0</v>
      </c>
      <c r="Z2592" s="9">
        <v>0</v>
      </c>
      <c r="AA2592" s="9">
        <f t="shared" si="364"/>
        <v>-3384</v>
      </c>
      <c r="AB2592" s="9">
        <v>0</v>
      </c>
      <c r="AC2592" s="9">
        <f t="shared" si="362"/>
        <v>25848</v>
      </c>
      <c r="AD2592" s="9">
        <f t="shared" si="363"/>
        <v>24517</v>
      </c>
    </row>
    <row r="2593" spans="1:30" x14ac:dyDescent="0.3">
      <c r="A2593" s="8" t="s">
        <v>30</v>
      </c>
      <c r="B2593" s="8" t="s">
        <v>4899</v>
      </c>
      <c r="C2593" s="8">
        <v>1600</v>
      </c>
      <c r="D2593" s="8">
        <v>160003453</v>
      </c>
      <c r="E2593" s="8">
        <v>0</v>
      </c>
      <c r="F2593" s="8" t="s">
        <v>5165</v>
      </c>
      <c r="G2593" s="8" t="s">
        <v>5166</v>
      </c>
      <c r="H2593" s="8" t="s">
        <v>34</v>
      </c>
      <c r="I2593" s="8">
        <v>3</v>
      </c>
      <c r="J2593" s="8">
        <v>15</v>
      </c>
      <c r="K2593" s="8">
        <v>0</v>
      </c>
      <c r="L2593" s="8" t="s">
        <v>743</v>
      </c>
      <c r="M2593" s="8" t="s">
        <v>562</v>
      </c>
      <c r="N2593" s="8"/>
      <c r="O2593" s="8" t="s">
        <v>38</v>
      </c>
      <c r="P2593" s="9">
        <v>13951</v>
      </c>
      <c r="Q2593" s="9">
        <v>0</v>
      </c>
      <c r="R2593" s="9">
        <v>0</v>
      </c>
      <c r="S2593" s="9">
        <v>0</v>
      </c>
      <c r="T2593" s="9">
        <f t="shared" si="361"/>
        <v>13951</v>
      </c>
      <c r="U2593" s="9">
        <v>-1027</v>
      </c>
      <c r="V2593" s="9">
        <v>-666</v>
      </c>
      <c r="W2593" s="9">
        <v>0</v>
      </c>
      <c r="X2593" s="9">
        <v>-666</v>
      </c>
      <c r="Y2593" s="9">
        <v>0</v>
      </c>
      <c r="Z2593" s="9">
        <v>0</v>
      </c>
      <c r="AA2593" s="9">
        <f t="shared" si="364"/>
        <v>-1693</v>
      </c>
      <c r="AB2593" s="9">
        <v>0</v>
      </c>
      <c r="AC2593" s="9">
        <f t="shared" si="362"/>
        <v>12924</v>
      </c>
      <c r="AD2593" s="9">
        <f t="shared" si="363"/>
        <v>12258</v>
      </c>
    </row>
    <row r="2594" spans="1:30" x14ac:dyDescent="0.3">
      <c r="A2594" s="8" t="s">
        <v>30</v>
      </c>
      <c r="B2594" s="8" t="s">
        <v>4899</v>
      </c>
      <c r="C2594" s="8">
        <v>1600</v>
      </c>
      <c r="D2594" s="8">
        <v>160003454</v>
      </c>
      <c r="E2594" s="8">
        <v>0</v>
      </c>
      <c r="F2594" s="8" t="s">
        <v>5167</v>
      </c>
      <c r="G2594" s="8" t="s">
        <v>5168</v>
      </c>
      <c r="H2594" s="8" t="s">
        <v>34</v>
      </c>
      <c r="I2594" s="8">
        <v>10</v>
      </c>
      <c r="J2594" s="8">
        <v>15</v>
      </c>
      <c r="K2594" s="8">
        <v>0</v>
      </c>
      <c r="L2594" s="8" t="s">
        <v>743</v>
      </c>
      <c r="M2594" s="8" t="s">
        <v>562</v>
      </c>
      <c r="N2594" s="8"/>
      <c r="O2594" s="8" t="s">
        <v>38</v>
      </c>
      <c r="P2594" s="9">
        <v>34877</v>
      </c>
      <c r="Q2594" s="9">
        <v>0</v>
      </c>
      <c r="R2594" s="9">
        <v>0</v>
      </c>
      <c r="S2594" s="9">
        <v>0</v>
      </c>
      <c r="T2594" s="9">
        <f t="shared" si="361"/>
        <v>34877</v>
      </c>
      <c r="U2594" s="9">
        <v>-2566</v>
      </c>
      <c r="V2594" s="9">
        <v>-1664</v>
      </c>
      <c r="W2594" s="9">
        <v>0</v>
      </c>
      <c r="X2594" s="9">
        <v>-1664</v>
      </c>
      <c r="Y2594" s="9">
        <v>0</v>
      </c>
      <c r="Z2594" s="9">
        <v>0</v>
      </c>
      <c r="AA2594" s="9">
        <f t="shared" si="364"/>
        <v>-4230</v>
      </c>
      <c r="AB2594" s="9">
        <v>0</v>
      </c>
      <c r="AC2594" s="9">
        <f t="shared" si="362"/>
        <v>32311</v>
      </c>
      <c r="AD2594" s="9">
        <f t="shared" si="363"/>
        <v>30647</v>
      </c>
    </row>
    <row r="2595" spans="1:30" x14ac:dyDescent="0.3">
      <c r="A2595" s="8" t="s">
        <v>30</v>
      </c>
      <c r="B2595" s="8" t="s">
        <v>4899</v>
      </c>
      <c r="C2595" s="8">
        <v>1600</v>
      </c>
      <c r="D2595" s="8">
        <v>160003455</v>
      </c>
      <c r="E2595" s="8">
        <v>0</v>
      </c>
      <c r="F2595" s="8" t="s">
        <v>5169</v>
      </c>
      <c r="G2595" s="8" t="s">
        <v>5170</v>
      </c>
      <c r="H2595" s="8" t="s">
        <v>34</v>
      </c>
      <c r="I2595" s="8">
        <v>2</v>
      </c>
      <c r="J2595" s="8">
        <v>15</v>
      </c>
      <c r="K2595" s="8">
        <v>0</v>
      </c>
      <c r="L2595" s="8" t="s">
        <v>743</v>
      </c>
      <c r="M2595" s="8" t="s">
        <v>562</v>
      </c>
      <c r="N2595" s="8"/>
      <c r="O2595" s="8" t="s">
        <v>38</v>
      </c>
      <c r="P2595" s="9">
        <v>8370</v>
      </c>
      <c r="Q2595" s="9">
        <v>0</v>
      </c>
      <c r="R2595" s="9">
        <v>0</v>
      </c>
      <c r="S2595" s="9">
        <v>0</v>
      </c>
      <c r="T2595" s="9">
        <f t="shared" si="361"/>
        <v>8370</v>
      </c>
      <c r="U2595" s="9">
        <v>-616</v>
      </c>
      <c r="V2595" s="9">
        <v>-399</v>
      </c>
      <c r="W2595" s="9">
        <v>0</v>
      </c>
      <c r="X2595" s="9">
        <v>-399</v>
      </c>
      <c r="Y2595" s="9">
        <v>0</v>
      </c>
      <c r="Z2595" s="9">
        <v>0</v>
      </c>
      <c r="AA2595" s="9">
        <f t="shared" si="364"/>
        <v>-1015</v>
      </c>
      <c r="AB2595" s="9">
        <v>0</v>
      </c>
      <c r="AC2595" s="9">
        <f t="shared" si="362"/>
        <v>7754</v>
      </c>
      <c r="AD2595" s="9">
        <f t="shared" si="363"/>
        <v>7355</v>
      </c>
    </row>
    <row r="2596" spans="1:30" x14ac:dyDescent="0.3">
      <c r="A2596" s="8" t="s">
        <v>30</v>
      </c>
      <c r="B2596" s="8" t="s">
        <v>4899</v>
      </c>
      <c r="C2596" s="8">
        <v>1600</v>
      </c>
      <c r="D2596" s="8">
        <v>160003458</v>
      </c>
      <c r="E2596" s="8">
        <v>0</v>
      </c>
      <c r="F2596" s="8" t="s">
        <v>5171</v>
      </c>
      <c r="G2596" s="8" t="s">
        <v>5172</v>
      </c>
      <c r="H2596" s="8" t="s">
        <v>34</v>
      </c>
      <c r="I2596" s="8">
        <v>1</v>
      </c>
      <c r="J2596" s="8">
        <v>15</v>
      </c>
      <c r="K2596" s="8">
        <v>0</v>
      </c>
      <c r="L2596" s="8" t="s">
        <v>743</v>
      </c>
      <c r="M2596" s="8" t="s">
        <v>562</v>
      </c>
      <c r="N2596" s="8"/>
      <c r="O2596" s="8" t="s">
        <v>38</v>
      </c>
      <c r="P2596" s="9">
        <v>406893</v>
      </c>
      <c r="Q2596" s="9">
        <v>0</v>
      </c>
      <c r="R2596" s="9">
        <v>0</v>
      </c>
      <c r="S2596" s="9">
        <v>0</v>
      </c>
      <c r="T2596" s="9">
        <f t="shared" si="361"/>
        <v>406893</v>
      </c>
      <c r="U2596" s="9">
        <v>-29936</v>
      </c>
      <c r="V2596" s="9">
        <v>-19416</v>
      </c>
      <c r="W2596" s="9">
        <v>0</v>
      </c>
      <c r="X2596" s="9">
        <v>-19416</v>
      </c>
      <c r="Y2596" s="9">
        <v>0</v>
      </c>
      <c r="Z2596" s="9">
        <v>0</v>
      </c>
      <c r="AA2596" s="9">
        <f t="shared" si="364"/>
        <v>-49352</v>
      </c>
      <c r="AB2596" s="9">
        <v>0</v>
      </c>
      <c r="AC2596" s="9">
        <f t="shared" si="362"/>
        <v>376957</v>
      </c>
      <c r="AD2596" s="9">
        <f t="shared" si="363"/>
        <v>357541</v>
      </c>
    </row>
    <row r="2597" spans="1:30" x14ac:dyDescent="0.3">
      <c r="A2597" s="8" t="s">
        <v>30</v>
      </c>
      <c r="B2597" s="8" t="s">
        <v>4899</v>
      </c>
      <c r="C2597" s="8">
        <v>1600</v>
      </c>
      <c r="D2597" s="8">
        <v>160003459</v>
      </c>
      <c r="E2597" s="8">
        <v>0</v>
      </c>
      <c r="F2597" s="8" t="s">
        <v>5173</v>
      </c>
      <c r="G2597" s="8" t="s">
        <v>5174</v>
      </c>
      <c r="H2597" s="8" t="s">
        <v>34</v>
      </c>
      <c r="I2597" s="8">
        <v>1</v>
      </c>
      <c r="J2597" s="8">
        <v>15</v>
      </c>
      <c r="K2597" s="8">
        <v>0</v>
      </c>
      <c r="L2597" s="8" t="s">
        <v>743</v>
      </c>
      <c r="M2597" s="8" t="s">
        <v>562</v>
      </c>
      <c r="N2597" s="8"/>
      <c r="O2597" s="8" t="s">
        <v>38</v>
      </c>
      <c r="P2597" s="9">
        <v>477808.1</v>
      </c>
      <c r="Q2597" s="9">
        <v>0</v>
      </c>
      <c r="R2597" s="9">
        <v>0</v>
      </c>
      <c r="S2597" s="9">
        <v>0</v>
      </c>
      <c r="T2597" s="9">
        <f t="shared" si="361"/>
        <v>477808.1</v>
      </c>
      <c r="U2597" s="9">
        <v>-35153</v>
      </c>
      <c r="V2597" s="9">
        <v>-22800</v>
      </c>
      <c r="W2597" s="9">
        <v>0</v>
      </c>
      <c r="X2597" s="9">
        <v>-22800</v>
      </c>
      <c r="Y2597" s="9">
        <v>0</v>
      </c>
      <c r="Z2597" s="9">
        <v>0</v>
      </c>
      <c r="AA2597" s="9">
        <f t="shared" si="364"/>
        <v>-57953</v>
      </c>
      <c r="AB2597" s="9">
        <v>0</v>
      </c>
      <c r="AC2597" s="9">
        <f t="shared" si="362"/>
        <v>442655.1</v>
      </c>
      <c r="AD2597" s="9">
        <f t="shared" si="363"/>
        <v>419855.1</v>
      </c>
    </row>
    <row r="2598" spans="1:30" x14ac:dyDescent="0.3">
      <c r="A2598" s="8" t="s">
        <v>30</v>
      </c>
      <c r="B2598" s="8" t="s">
        <v>4899</v>
      </c>
      <c r="C2598" s="8">
        <v>1600</v>
      </c>
      <c r="D2598" s="8">
        <v>160003460</v>
      </c>
      <c r="E2598" s="8">
        <v>0</v>
      </c>
      <c r="F2598" s="8" t="s">
        <v>5175</v>
      </c>
      <c r="G2598" s="8" t="s">
        <v>5176</v>
      </c>
      <c r="H2598" s="8" t="s">
        <v>34</v>
      </c>
      <c r="I2598" s="8">
        <v>1</v>
      </c>
      <c r="J2598" s="8">
        <v>15</v>
      </c>
      <c r="K2598" s="8">
        <v>0</v>
      </c>
      <c r="L2598" s="8" t="s">
        <v>743</v>
      </c>
      <c r="M2598" s="8" t="s">
        <v>562</v>
      </c>
      <c r="N2598" s="8"/>
      <c r="O2598" s="8" t="s">
        <v>38</v>
      </c>
      <c r="P2598" s="9">
        <v>508034</v>
      </c>
      <c r="Q2598" s="9">
        <v>0</v>
      </c>
      <c r="R2598" s="9">
        <v>0</v>
      </c>
      <c r="S2598" s="9">
        <v>0</v>
      </c>
      <c r="T2598" s="9">
        <f t="shared" si="361"/>
        <v>508034</v>
      </c>
      <c r="U2598" s="9">
        <v>-37376</v>
      </c>
      <c r="V2598" s="9">
        <v>-24242</v>
      </c>
      <c r="W2598" s="9">
        <v>0</v>
      </c>
      <c r="X2598" s="9">
        <v>-24242</v>
      </c>
      <c r="Y2598" s="9">
        <v>0</v>
      </c>
      <c r="Z2598" s="9">
        <v>0</v>
      </c>
      <c r="AA2598" s="9">
        <f t="shared" si="364"/>
        <v>-61618</v>
      </c>
      <c r="AB2598" s="9">
        <v>0</v>
      </c>
      <c r="AC2598" s="9">
        <f t="shared" si="362"/>
        <v>470658</v>
      </c>
      <c r="AD2598" s="9">
        <f t="shared" si="363"/>
        <v>446416</v>
      </c>
    </row>
    <row r="2599" spans="1:30" x14ac:dyDescent="0.3">
      <c r="A2599" s="8" t="s">
        <v>30</v>
      </c>
      <c r="B2599" s="8" t="s">
        <v>4899</v>
      </c>
      <c r="C2599" s="8">
        <v>1600</v>
      </c>
      <c r="D2599" s="8">
        <v>160003463</v>
      </c>
      <c r="E2599" s="8">
        <v>0</v>
      </c>
      <c r="F2599" s="8" t="s">
        <v>5177</v>
      </c>
      <c r="G2599" s="8" t="s">
        <v>385</v>
      </c>
      <c r="H2599" s="8" t="s">
        <v>34</v>
      </c>
      <c r="I2599" s="8">
        <v>1</v>
      </c>
      <c r="J2599" s="8">
        <v>15</v>
      </c>
      <c r="K2599" s="8">
        <v>0</v>
      </c>
      <c r="L2599" s="8" t="s">
        <v>743</v>
      </c>
      <c r="M2599" s="8" t="s">
        <v>562</v>
      </c>
      <c r="N2599" s="8"/>
      <c r="O2599" s="8" t="s">
        <v>38</v>
      </c>
      <c r="P2599" s="9">
        <v>13486</v>
      </c>
      <c r="Q2599" s="9">
        <v>0</v>
      </c>
      <c r="R2599" s="9">
        <v>0</v>
      </c>
      <c r="S2599" s="9">
        <v>0</v>
      </c>
      <c r="T2599" s="9">
        <f t="shared" si="361"/>
        <v>13486</v>
      </c>
      <c r="U2599" s="9">
        <v>-992</v>
      </c>
      <c r="V2599" s="9">
        <v>-644</v>
      </c>
      <c r="W2599" s="9">
        <v>0</v>
      </c>
      <c r="X2599" s="9">
        <v>-644</v>
      </c>
      <c r="Y2599" s="9">
        <v>0</v>
      </c>
      <c r="Z2599" s="9">
        <v>0</v>
      </c>
      <c r="AA2599" s="9">
        <f t="shared" si="364"/>
        <v>-1636</v>
      </c>
      <c r="AB2599" s="9">
        <v>0</v>
      </c>
      <c r="AC2599" s="9">
        <f t="shared" si="362"/>
        <v>12494</v>
      </c>
      <c r="AD2599" s="9">
        <f t="shared" si="363"/>
        <v>11850</v>
      </c>
    </row>
    <row r="2600" spans="1:30" x14ac:dyDescent="0.3">
      <c r="A2600" s="8" t="s">
        <v>30</v>
      </c>
      <c r="B2600" s="8" t="s">
        <v>4899</v>
      </c>
      <c r="C2600" s="8">
        <v>1600</v>
      </c>
      <c r="D2600" s="8">
        <v>160003466</v>
      </c>
      <c r="E2600" s="8">
        <v>0</v>
      </c>
      <c r="F2600" s="8" t="s">
        <v>5178</v>
      </c>
      <c r="G2600" s="8" t="s">
        <v>5179</v>
      </c>
      <c r="H2600" s="8" t="s">
        <v>34</v>
      </c>
      <c r="I2600" s="8">
        <v>1</v>
      </c>
      <c r="J2600" s="8">
        <v>15</v>
      </c>
      <c r="K2600" s="8">
        <v>0</v>
      </c>
      <c r="L2600" s="8" t="s">
        <v>743</v>
      </c>
      <c r="M2600" s="8" t="s">
        <v>562</v>
      </c>
      <c r="N2600" s="8"/>
      <c r="O2600" s="8" t="s">
        <v>38</v>
      </c>
      <c r="P2600" s="9">
        <v>86029</v>
      </c>
      <c r="Q2600" s="9">
        <v>0</v>
      </c>
      <c r="R2600" s="9">
        <v>0</v>
      </c>
      <c r="S2600" s="9">
        <v>0</v>
      </c>
      <c r="T2600" s="9">
        <f t="shared" si="361"/>
        <v>86029</v>
      </c>
      <c r="U2600" s="9">
        <v>-6329</v>
      </c>
      <c r="V2600" s="9">
        <v>-4105</v>
      </c>
      <c r="W2600" s="9">
        <v>0</v>
      </c>
      <c r="X2600" s="9">
        <v>-4105</v>
      </c>
      <c r="Y2600" s="9">
        <v>0</v>
      </c>
      <c r="Z2600" s="9">
        <v>0</v>
      </c>
      <c r="AA2600" s="9">
        <f t="shared" si="364"/>
        <v>-10434</v>
      </c>
      <c r="AB2600" s="9">
        <v>0</v>
      </c>
      <c r="AC2600" s="9">
        <f t="shared" si="362"/>
        <v>79700</v>
      </c>
      <c r="AD2600" s="9">
        <f t="shared" si="363"/>
        <v>75595</v>
      </c>
    </row>
    <row r="2601" spans="1:30" x14ac:dyDescent="0.3">
      <c r="A2601" s="8" t="s">
        <v>30</v>
      </c>
      <c r="B2601" s="8" t="s">
        <v>4899</v>
      </c>
      <c r="C2601" s="8">
        <v>1600</v>
      </c>
      <c r="D2601" s="8">
        <v>160003467</v>
      </c>
      <c r="E2601" s="8">
        <v>0</v>
      </c>
      <c r="F2601" s="8" t="s">
        <v>5180</v>
      </c>
      <c r="G2601" s="8" t="s">
        <v>5181</v>
      </c>
      <c r="H2601" s="8" t="s">
        <v>34</v>
      </c>
      <c r="I2601" s="8">
        <v>1</v>
      </c>
      <c r="J2601" s="8">
        <v>15</v>
      </c>
      <c r="K2601" s="8">
        <v>0</v>
      </c>
      <c r="L2601" s="8" t="s">
        <v>743</v>
      </c>
      <c r="M2601" s="8" t="s">
        <v>562</v>
      </c>
      <c r="N2601" s="8"/>
      <c r="O2601" s="8" t="s">
        <v>38</v>
      </c>
      <c r="P2601" s="9">
        <v>129183</v>
      </c>
      <c r="Q2601" s="9">
        <v>0</v>
      </c>
      <c r="R2601" s="9">
        <v>0</v>
      </c>
      <c r="S2601" s="9">
        <v>0</v>
      </c>
      <c r="T2601" s="9">
        <f t="shared" si="361"/>
        <v>129183</v>
      </c>
      <c r="U2601" s="9">
        <v>-9505</v>
      </c>
      <c r="V2601" s="9">
        <v>-6164</v>
      </c>
      <c r="W2601" s="9">
        <v>0</v>
      </c>
      <c r="X2601" s="9">
        <v>-6164</v>
      </c>
      <c r="Y2601" s="9">
        <v>0</v>
      </c>
      <c r="Z2601" s="9">
        <v>0</v>
      </c>
      <c r="AA2601" s="9">
        <f t="shared" si="364"/>
        <v>-15669</v>
      </c>
      <c r="AB2601" s="9">
        <v>0</v>
      </c>
      <c r="AC2601" s="9">
        <f t="shared" si="362"/>
        <v>119678</v>
      </c>
      <c r="AD2601" s="9">
        <f t="shared" si="363"/>
        <v>113514</v>
      </c>
    </row>
    <row r="2602" spans="1:30" x14ac:dyDescent="0.3">
      <c r="A2602" s="8" t="s">
        <v>30</v>
      </c>
      <c r="B2602" s="8" t="s">
        <v>4899</v>
      </c>
      <c r="C2602" s="8">
        <v>1600</v>
      </c>
      <c r="D2602" s="8">
        <v>160003487</v>
      </c>
      <c r="E2602" s="8">
        <v>0</v>
      </c>
      <c r="F2602" s="8" t="s">
        <v>5182</v>
      </c>
      <c r="G2602" s="8" t="s">
        <v>5183</v>
      </c>
      <c r="H2602" s="8" t="s">
        <v>34</v>
      </c>
      <c r="I2602" s="8">
        <v>1</v>
      </c>
      <c r="J2602" s="8">
        <v>15</v>
      </c>
      <c r="K2602" s="8">
        <v>0</v>
      </c>
      <c r="L2602" s="8" t="s">
        <v>3496</v>
      </c>
      <c r="M2602" s="8" t="s">
        <v>5184</v>
      </c>
      <c r="N2602" s="8"/>
      <c r="O2602" s="8" t="s">
        <v>38</v>
      </c>
      <c r="P2602" s="9">
        <v>32300</v>
      </c>
      <c r="Q2602" s="9">
        <v>0</v>
      </c>
      <c r="R2602" s="9">
        <v>0</v>
      </c>
      <c r="S2602" s="9">
        <v>0</v>
      </c>
      <c r="T2602" s="9">
        <f t="shared" si="361"/>
        <v>32300</v>
      </c>
      <c r="U2602" s="9">
        <v>-1580</v>
      </c>
      <c r="V2602" s="9">
        <v>-1541</v>
      </c>
      <c r="W2602" s="9">
        <v>0</v>
      </c>
      <c r="X2602" s="9">
        <v>-1541</v>
      </c>
      <c r="Y2602" s="9">
        <v>0</v>
      </c>
      <c r="Z2602" s="9">
        <v>0</v>
      </c>
      <c r="AA2602" s="9">
        <f t="shared" si="364"/>
        <v>-3121</v>
      </c>
      <c r="AB2602" s="9">
        <v>0</v>
      </c>
      <c r="AC2602" s="9">
        <f t="shared" si="362"/>
        <v>30720</v>
      </c>
      <c r="AD2602" s="9">
        <f t="shared" si="363"/>
        <v>29179</v>
      </c>
    </row>
    <row r="2603" spans="1:30" x14ac:dyDescent="0.3">
      <c r="A2603" s="8" t="s">
        <v>30</v>
      </c>
      <c r="B2603" s="8" t="s">
        <v>4899</v>
      </c>
      <c r="C2603" s="8">
        <v>1600</v>
      </c>
      <c r="D2603" s="8">
        <v>160003494</v>
      </c>
      <c r="E2603" s="8">
        <v>0</v>
      </c>
      <c r="F2603" s="8" t="s">
        <v>5185</v>
      </c>
      <c r="G2603" s="8" t="s">
        <v>5186</v>
      </c>
      <c r="H2603" s="8" t="s">
        <v>34</v>
      </c>
      <c r="I2603" s="8">
        <v>1</v>
      </c>
      <c r="J2603" s="8">
        <v>15</v>
      </c>
      <c r="K2603" s="8">
        <v>0</v>
      </c>
      <c r="L2603" s="8" t="s">
        <v>3496</v>
      </c>
      <c r="M2603" s="8" t="s">
        <v>5187</v>
      </c>
      <c r="N2603" s="8"/>
      <c r="O2603" s="8" t="s">
        <v>38</v>
      </c>
      <c r="P2603" s="9">
        <v>40850</v>
      </c>
      <c r="Q2603" s="9">
        <v>0</v>
      </c>
      <c r="R2603" s="9">
        <v>0</v>
      </c>
      <c r="S2603" s="9">
        <v>0</v>
      </c>
      <c r="T2603" s="9">
        <f t="shared" si="361"/>
        <v>40850</v>
      </c>
      <c r="U2603" s="9">
        <v>-2552</v>
      </c>
      <c r="V2603" s="9">
        <v>-1949</v>
      </c>
      <c r="W2603" s="9">
        <v>0</v>
      </c>
      <c r="X2603" s="9">
        <v>-1949</v>
      </c>
      <c r="Y2603" s="9">
        <v>0</v>
      </c>
      <c r="Z2603" s="9">
        <v>0</v>
      </c>
      <c r="AA2603" s="9">
        <f t="shared" si="364"/>
        <v>-4501</v>
      </c>
      <c r="AB2603" s="9">
        <v>0</v>
      </c>
      <c r="AC2603" s="9">
        <f t="shared" si="362"/>
        <v>38298</v>
      </c>
      <c r="AD2603" s="9">
        <f t="shared" si="363"/>
        <v>36349</v>
      </c>
    </row>
    <row r="2604" spans="1:30" x14ac:dyDescent="0.3">
      <c r="A2604" s="8" t="s">
        <v>30</v>
      </c>
      <c r="B2604" s="8" t="s">
        <v>4899</v>
      </c>
      <c r="C2604" s="8">
        <v>1600</v>
      </c>
      <c r="D2604" s="8">
        <v>160003495</v>
      </c>
      <c r="E2604" s="8">
        <v>0</v>
      </c>
      <c r="F2604" s="8" t="s">
        <v>5188</v>
      </c>
      <c r="G2604" s="8" t="s">
        <v>5189</v>
      </c>
      <c r="H2604" s="8" t="s">
        <v>34</v>
      </c>
      <c r="I2604" s="8">
        <v>1</v>
      </c>
      <c r="J2604" s="8">
        <v>15</v>
      </c>
      <c r="K2604" s="8">
        <v>0</v>
      </c>
      <c r="L2604" s="8" t="s">
        <v>3496</v>
      </c>
      <c r="M2604" s="8" t="s">
        <v>5190</v>
      </c>
      <c r="N2604" s="8"/>
      <c r="O2604" s="8" t="s">
        <v>38</v>
      </c>
      <c r="P2604" s="9">
        <v>12200</v>
      </c>
      <c r="Q2604" s="9">
        <v>0</v>
      </c>
      <c r="R2604" s="9">
        <v>0</v>
      </c>
      <c r="S2604" s="9">
        <v>0</v>
      </c>
      <c r="T2604" s="9">
        <f t="shared" si="361"/>
        <v>12200</v>
      </c>
      <c r="U2604" s="9">
        <v>-735</v>
      </c>
      <c r="V2604" s="9">
        <v>-582</v>
      </c>
      <c r="W2604" s="9">
        <v>0</v>
      </c>
      <c r="X2604" s="9">
        <v>-582</v>
      </c>
      <c r="Y2604" s="9">
        <v>0</v>
      </c>
      <c r="Z2604" s="9">
        <v>0</v>
      </c>
      <c r="AA2604" s="9">
        <f t="shared" si="364"/>
        <v>-1317</v>
      </c>
      <c r="AB2604" s="9">
        <v>0</v>
      </c>
      <c r="AC2604" s="9">
        <f t="shared" si="362"/>
        <v>11465</v>
      </c>
      <c r="AD2604" s="9">
        <f t="shared" si="363"/>
        <v>10883</v>
      </c>
    </row>
    <row r="2605" spans="1:30" x14ac:dyDescent="0.3">
      <c r="A2605" s="8" t="s">
        <v>30</v>
      </c>
      <c r="B2605" s="8" t="s">
        <v>4899</v>
      </c>
      <c r="C2605" s="8">
        <v>1600</v>
      </c>
      <c r="D2605" s="8">
        <v>160003496</v>
      </c>
      <c r="E2605" s="8">
        <v>0</v>
      </c>
      <c r="F2605" s="8" t="s">
        <v>5191</v>
      </c>
      <c r="G2605" s="8" t="s">
        <v>5192</v>
      </c>
      <c r="H2605" s="8" t="s">
        <v>34</v>
      </c>
      <c r="I2605" s="8">
        <v>1</v>
      </c>
      <c r="J2605" s="8">
        <v>15</v>
      </c>
      <c r="K2605" s="8">
        <v>0</v>
      </c>
      <c r="L2605" s="8" t="s">
        <v>3496</v>
      </c>
      <c r="M2605" s="8" t="s">
        <v>5190</v>
      </c>
      <c r="N2605" s="8"/>
      <c r="O2605" s="8" t="s">
        <v>38</v>
      </c>
      <c r="P2605" s="9">
        <v>16500</v>
      </c>
      <c r="Q2605" s="9">
        <v>0</v>
      </c>
      <c r="R2605" s="9">
        <v>0</v>
      </c>
      <c r="S2605" s="9">
        <v>0</v>
      </c>
      <c r="T2605" s="9">
        <f t="shared" si="361"/>
        <v>16500</v>
      </c>
      <c r="U2605" s="9">
        <v>-993</v>
      </c>
      <c r="V2605" s="9">
        <v>-787</v>
      </c>
      <c r="W2605" s="9">
        <v>0</v>
      </c>
      <c r="X2605" s="9">
        <v>-787</v>
      </c>
      <c r="Y2605" s="9">
        <v>0</v>
      </c>
      <c r="Z2605" s="9">
        <v>0</v>
      </c>
      <c r="AA2605" s="9">
        <f t="shared" si="364"/>
        <v>-1780</v>
      </c>
      <c r="AB2605" s="9">
        <v>0</v>
      </c>
      <c r="AC2605" s="9">
        <f t="shared" si="362"/>
        <v>15507</v>
      </c>
      <c r="AD2605" s="9">
        <f t="shared" si="363"/>
        <v>14720</v>
      </c>
    </row>
    <row r="2606" spans="1:30" x14ac:dyDescent="0.3">
      <c r="A2606" s="8" t="s">
        <v>30</v>
      </c>
      <c r="B2606" s="8" t="s">
        <v>4899</v>
      </c>
      <c r="C2606" s="8">
        <v>1600</v>
      </c>
      <c r="D2606" s="8">
        <v>160003750</v>
      </c>
      <c r="E2606" s="8">
        <v>0</v>
      </c>
      <c r="F2606" s="8" t="s">
        <v>5193</v>
      </c>
      <c r="G2606" s="8" t="s">
        <v>5194</v>
      </c>
      <c r="H2606" s="8" t="s">
        <v>34</v>
      </c>
      <c r="I2606" s="8">
        <v>1</v>
      </c>
      <c r="J2606" s="8">
        <v>15</v>
      </c>
      <c r="K2606" s="8">
        <v>0</v>
      </c>
      <c r="L2606" s="8" t="s">
        <v>366</v>
      </c>
      <c r="M2606" s="8" t="s">
        <v>5195</v>
      </c>
      <c r="N2606" s="8"/>
      <c r="O2606" s="8" t="s">
        <v>38</v>
      </c>
      <c r="P2606" s="9">
        <v>75500</v>
      </c>
      <c r="Q2606" s="9">
        <v>0</v>
      </c>
      <c r="R2606" s="9">
        <v>0</v>
      </c>
      <c r="S2606" s="9">
        <v>0</v>
      </c>
      <c r="T2606" s="9">
        <f t="shared" si="361"/>
        <v>75500</v>
      </c>
      <c r="U2606" s="9">
        <v>-1978</v>
      </c>
      <c r="V2606" s="9">
        <v>-3603</v>
      </c>
      <c r="W2606" s="9">
        <v>0</v>
      </c>
      <c r="X2606" s="9">
        <v>-3603</v>
      </c>
      <c r="Y2606" s="9">
        <v>0</v>
      </c>
      <c r="Z2606" s="9">
        <v>0</v>
      </c>
      <c r="AA2606" s="9">
        <f t="shared" si="364"/>
        <v>-5581</v>
      </c>
      <c r="AB2606" s="9">
        <v>0</v>
      </c>
      <c r="AC2606" s="9">
        <f t="shared" si="362"/>
        <v>73522</v>
      </c>
      <c r="AD2606" s="9">
        <f t="shared" si="363"/>
        <v>69919</v>
      </c>
    </row>
    <row r="2607" spans="1:30" x14ac:dyDescent="0.3">
      <c r="A2607" s="8" t="s">
        <v>30</v>
      </c>
      <c r="B2607" s="8" t="s">
        <v>4899</v>
      </c>
      <c r="C2607" s="8">
        <v>1600</v>
      </c>
      <c r="D2607" s="8">
        <v>160003751</v>
      </c>
      <c r="E2607" s="8">
        <v>0</v>
      </c>
      <c r="F2607" s="8" t="s">
        <v>5196</v>
      </c>
      <c r="G2607" s="8" t="s">
        <v>5197</v>
      </c>
      <c r="H2607" s="8" t="s">
        <v>34</v>
      </c>
      <c r="I2607" s="8">
        <v>1</v>
      </c>
      <c r="J2607" s="8">
        <v>15</v>
      </c>
      <c r="K2607" s="8">
        <v>0</v>
      </c>
      <c r="L2607" s="8" t="s">
        <v>366</v>
      </c>
      <c r="M2607" s="8" t="s">
        <v>5195</v>
      </c>
      <c r="N2607" s="8"/>
      <c r="O2607" s="8" t="s">
        <v>38</v>
      </c>
      <c r="P2607" s="9">
        <v>411950</v>
      </c>
      <c r="Q2607" s="9">
        <v>0</v>
      </c>
      <c r="R2607" s="9">
        <v>0</v>
      </c>
      <c r="S2607" s="9">
        <v>0</v>
      </c>
      <c r="T2607" s="9">
        <f t="shared" si="361"/>
        <v>411950</v>
      </c>
      <c r="U2607" s="9">
        <v>-10793</v>
      </c>
      <c r="V2607" s="9">
        <v>-19657</v>
      </c>
      <c r="W2607" s="9">
        <v>0</v>
      </c>
      <c r="X2607" s="9">
        <v>-19657</v>
      </c>
      <c r="Y2607" s="9">
        <v>0</v>
      </c>
      <c r="Z2607" s="9">
        <v>0</v>
      </c>
      <c r="AA2607" s="9">
        <f t="shared" si="364"/>
        <v>-30450</v>
      </c>
      <c r="AB2607" s="9">
        <v>0</v>
      </c>
      <c r="AC2607" s="9">
        <f t="shared" si="362"/>
        <v>401157</v>
      </c>
      <c r="AD2607" s="9">
        <f t="shared" si="363"/>
        <v>381500</v>
      </c>
    </row>
    <row r="2608" spans="1:30" x14ac:dyDescent="0.3">
      <c r="A2608" s="8" t="s">
        <v>30</v>
      </c>
      <c r="B2608" s="8" t="s">
        <v>4899</v>
      </c>
      <c r="C2608" s="8">
        <v>1600</v>
      </c>
      <c r="D2608" s="8">
        <v>160003765</v>
      </c>
      <c r="E2608" s="8">
        <v>0</v>
      </c>
      <c r="F2608" s="8" t="s">
        <v>5198</v>
      </c>
      <c r="G2608" s="8" t="s">
        <v>5199</v>
      </c>
      <c r="H2608" s="8" t="s">
        <v>34</v>
      </c>
      <c r="I2608" s="8">
        <v>2</v>
      </c>
      <c r="J2608" s="8">
        <v>15</v>
      </c>
      <c r="K2608" s="8">
        <v>0</v>
      </c>
      <c r="L2608" s="8" t="s">
        <v>1165</v>
      </c>
      <c r="M2608" s="8" t="s">
        <v>5200</v>
      </c>
      <c r="N2608" s="8"/>
      <c r="O2608" s="8" t="s">
        <v>38</v>
      </c>
      <c r="P2608" s="9">
        <v>11450</v>
      </c>
      <c r="Q2608" s="9">
        <v>0</v>
      </c>
      <c r="R2608" s="9">
        <v>0</v>
      </c>
      <c r="S2608" s="9">
        <v>0</v>
      </c>
      <c r="T2608" s="9">
        <f t="shared" si="361"/>
        <v>11450</v>
      </c>
      <c r="U2608" s="9">
        <v>-217</v>
      </c>
      <c r="V2608" s="9">
        <v>-546</v>
      </c>
      <c r="W2608" s="9">
        <v>0</v>
      </c>
      <c r="X2608" s="9">
        <v>-546</v>
      </c>
      <c r="Y2608" s="9">
        <v>0</v>
      </c>
      <c r="Z2608" s="9">
        <v>0</v>
      </c>
      <c r="AA2608" s="9">
        <f t="shared" si="364"/>
        <v>-763</v>
      </c>
      <c r="AB2608" s="9">
        <v>0</v>
      </c>
      <c r="AC2608" s="9">
        <f t="shared" si="362"/>
        <v>11233</v>
      </c>
      <c r="AD2608" s="9">
        <f t="shared" si="363"/>
        <v>10687</v>
      </c>
    </row>
    <row r="2609" spans="1:30" x14ac:dyDescent="0.3">
      <c r="A2609" s="8" t="s">
        <v>30</v>
      </c>
      <c r="B2609" s="8" t="s">
        <v>4899</v>
      </c>
      <c r="C2609" s="8">
        <v>1600</v>
      </c>
      <c r="D2609" s="8">
        <v>160003766</v>
      </c>
      <c r="E2609" s="8">
        <v>0</v>
      </c>
      <c r="F2609" s="8" t="s">
        <v>5201</v>
      </c>
      <c r="G2609" s="8" t="s">
        <v>5202</v>
      </c>
      <c r="H2609" s="8" t="s">
        <v>34</v>
      </c>
      <c r="I2609" s="8">
        <v>1</v>
      </c>
      <c r="J2609" s="8">
        <v>15</v>
      </c>
      <c r="K2609" s="8">
        <v>0</v>
      </c>
      <c r="L2609" s="8" t="s">
        <v>1165</v>
      </c>
      <c r="M2609" s="8" t="s">
        <v>5200</v>
      </c>
      <c r="N2609" s="8"/>
      <c r="O2609" s="8" t="s">
        <v>38</v>
      </c>
      <c r="P2609" s="9">
        <v>14340</v>
      </c>
      <c r="Q2609" s="9">
        <v>0</v>
      </c>
      <c r="R2609" s="9">
        <v>0</v>
      </c>
      <c r="S2609" s="9">
        <v>0</v>
      </c>
      <c r="T2609" s="9">
        <f t="shared" si="361"/>
        <v>14340</v>
      </c>
      <c r="U2609" s="9">
        <v>-271</v>
      </c>
      <c r="V2609" s="9">
        <v>-684</v>
      </c>
      <c r="W2609" s="9">
        <v>0</v>
      </c>
      <c r="X2609" s="9">
        <v>-684</v>
      </c>
      <c r="Y2609" s="9">
        <v>0</v>
      </c>
      <c r="Z2609" s="9">
        <v>0</v>
      </c>
      <c r="AA2609" s="9">
        <f t="shared" si="364"/>
        <v>-955</v>
      </c>
      <c r="AB2609" s="9">
        <v>0</v>
      </c>
      <c r="AC2609" s="9">
        <f t="shared" si="362"/>
        <v>14069</v>
      </c>
      <c r="AD2609" s="9">
        <f t="shared" si="363"/>
        <v>13385</v>
      </c>
    </row>
    <row r="2610" spans="1:30" x14ac:dyDescent="0.3">
      <c r="A2610" s="8" t="s">
        <v>30</v>
      </c>
      <c r="B2610" s="8" t="s">
        <v>4899</v>
      </c>
      <c r="C2610" s="8">
        <v>1600</v>
      </c>
      <c r="D2610" s="8">
        <v>160003794</v>
      </c>
      <c r="E2610" s="8">
        <v>0</v>
      </c>
      <c r="F2610" s="8" t="s">
        <v>5203</v>
      </c>
      <c r="G2610" s="8" t="s">
        <v>2485</v>
      </c>
      <c r="H2610" s="8" t="s">
        <v>34</v>
      </c>
      <c r="I2610" s="8">
        <v>1</v>
      </c>
      <c r="J2610" s="8">
        <v>15</v>
      </c>
      <c r="K2610" s="8">
        <v>0</v>
      </c>
      <c r="L2610" s="8" t="s">
        <v>380</v>
      </c>
      <c r="M2610" s="8" t="s">
        <v>5204</v>
      </c>
      <c r="N2610" s="8"/>
      <c r="O2610" s="8" t="s">
        <v>38</v>
      </c>
      <c r="P2610" s="9">
        <v>196355.93</v>
      </c>
      <c r="Q2610" s="9">
        <v>0</v>
      </c>
      <c r="R2610" s="9">
        <v>0</v>
      </c>
      <c r="S2610" s="9">
        <v>0</v>
      </c>
      <c r="T2610" s="9">
        <f t="shared" si="361"/>
        <v>196355.93</v>
      </c>
      <c r="U2610" s="9">
        <v>-1465</v>
      </c>
      <c r="V2610" s="9">
        <v>-9370</v>
      </c>
      <c r="W2610" s="9">
        <v>0</v>
      </c>
      <c r="X2610" s="9">
        <v>-9370</v>
      </c>
      <c r="Y2610" s="9">
        <v>0</v>
      </c>
      <c r="Z2610" s="9">
        <v>0</v>
      </c>
      <c r="AA2610" s="9">
        <f t="shared" si="364"/>
        <v>-10835</v>
      </c>
      <c r="AB2610" s="9">
        <v>0</v>
      </c>
      <c r="AC2610" s="9">
        <f t="shared" si="362"/>
        <v>194890.93</v>
      </c>
      <c r="AD2610" s="9">
        <f t="shared" si="363"/>
        <v>185520.93</v>
      </c>
    </row>
    <row r="2611" spans="1:30" x14ac:dyDescent="0.3">
      <c r="A2611" s="8" t="s">
        <v>30</v>
      </c>
      <c r="B2611" s="8" t="s">
        <v>4899</v>
      </c>
      <c r="C2611" s="8">
        <v>1600</v>
      </c>
      <c r="D2611" s="8">
        <v>160003795</v>
      </c>
      <c r="E2611" s="8">
        <v>0</v>
      </c>
      <c r="F2611" s="8" t="s">
        <v>5205</v>
      </c>
      <c r="G2611" s="8" t="s">
        <v>5206</v>
      </c>
      <c r="H2611" s="8" t="s">
        <v>34</v>
      </c>
      <c r="I2611" s="8">
        <v>6</v>
      </c>
      <c r="J2611" s="8">
        <v>2</v>
      </c>
      <c r="K2611" s="8">
        <v>0</v>
      </c>
      <c r="L2611" s="8" t="s">
        <v>380</v>
      </c>
      <c r="M2611" s="8" t="s">
        <v>5207</v>
      </c>
      <c r="N2611" s="8"/>
      <c r="O2611" s="8" t="s">
        <v>38</v>
      </c>
      <c r="P2611" s="9">
        <v>79200.100000000006</v>
      </c>
      <c r="Q2611" s="9">
        <v>0</v>
      </c>
      <c r="R2611" s="9">
        <v>0</v>
      </c>
      <c r="S2611" s="9">
        <v>0</v>
      </c>
      <c r="T2611" s="9">
        <f t="shared" si="361"/>
        <v>79200.100000000006</v>
      </c>
      <c r="U2611" s="9">
        <v>-4020</v>
      </c>
      <c r="V2611" s="9">
        <v>-28344</v>
      </c>
      <c r="W2611" s="9">
        <v>0</v>
      </c>
      <c r="X2611" s="9">
        <v>-28344</v>
      </c>
      <c r="Y2611" s="9">
        <v>0</v>
      </c>
      <c r="Z2611" s="9">
        <v>0</v>
      </c>
      <c r="AA2611" s="9">
        <f t="shared" si="364"/>
        <v>-32364</v>
      </c>
      <c r="AB2611" s="9">
        <v>0</v>
      </c>
      <c r="AC2611" s="9">
        <f t="shared" si="362"/>
        <v>75180.100000000006</v>
      </c>
      <c r="AD2611" s="9">
        <f t="shared" si="363"/>
        <v>46836.100000000006</v>
      </c>
    </row>
    <row r="2612" spans="1:30" x14ac:dyDescent="0.3">
      <c r="A2612" s="8" t="s">
        <v>30</v>
      </c>
      <c r="B2612" s="8" t="s">
        <v>4899</v>
      </c>
      <c r="C2612" s="8">
        <v>1600</v>
      </c>
      <c r="D2612" s="8">
        <v>160003796</v>
      </c>
      <c r="E2612" s="8">
        <v>0</v>
      </c>
      <c r="F2612" s="8" t="s">
        <v>5208</v>
      </c>
      <c r="G2612" s="8" t="s">
        <v>5209</v>
      </c>
      <c r="H2612" s="8" t="s">
        <v>34</v>
      </c>
      <c r="I2612" s="8">
        <v>7</v>
      </c>
      <c r="J2612" s="8">
        <v>2</v>
      </c>
      <c r="K2612" s="8">
        <v>0</v>
      </c>
      <c r="L2612" s="8" t="s">
        <v>380</v>
      </c>
      <c r="M2612" s="8" t="s">
        <v>5207</v>
      </c>
      <c r="N2612" s="8"/>
      <c r="O2612" s="8" t="s">
        <v>38</v>
      </c>
      <c r="P2612" s="9">
        <v>77616</v>
      </c>
      <c r="Q2612" s="9">
        <v>0</v>
      </c>
      <c r="R2612" s="9">
        <v>0</v>
      </c>
      <c r="S2612" s="9">
        <v>0</v>
      </c>
      <c r="T2612" s="9">
        <f t="shared" si="361"/>
        <v>77616</v>
      </c>
      <c r="U2612" s="9">
        <v>-3939</v>
      </c>
      <c r="V2612" s="9">
        <v>-27777</v>
      </c>
      <c r="W2612" s="9">
        <v>0</v>
      </c>
      <c r="X2612" s="9">
        <v>-27777</v>
      </c>
      <c r="Y2612" s="9">
        <v>0</v>
      </c>
      <c r="Z2612" s="9">
        <v>0</v>
      </c>
      <c r="AA2612" s="9">
        <f t="shared" si="364"/>
        <v>-31716</v>
      </c>
      <c r="AB2612" s="9">
        <v>0</v>
      </c>
      <c r="AC2612" s="9">
        <f t="shared" si="362"/>
        <v>73677</v>
      </c>
      <c r="AD2612" s="9">
        <f t="shared" si="363"/>
        <v>45900</v>
      </c>
    </row>
    <row r="2613" spans="1:30" x14ac:dyDescent="0.3">
      <c r="A2613" s="8" t="s">
        <v>30</v>
      </c>
      <c r="B2613" s="8" t="s">
        <v>4899</v>
      </c>
      <c r="C2613" s="8">
        <v>1600</v>
      </c>
      <c r="D2613" s="8">
        <v>160003797</v>
      </c>
      <c r="E2613" s="8">
        <v>0</v>
      </c>
      <c r="F2613" s="8" t="s">
        <v>5210</v>
      </c>
      <c r="G2613" s="8" t="s">
        <v>5211</v>
      </c>
      <c r="H2613" s="8" t="s">
        <v>34</v>
      </c>
      <c r="I2613" s="8">
        <v>8</v>
      </c>
      <c r="J2613" s="8">
        <v>2</v>
      </c>
      <c r="K2613" s="8">
        <v>0</v>
      </c>
      <c r="L2613" s="8" t="s">
        <v>380</v>
      </c>
      <c r="M2613" s="8" t="s">
        <v>4458</v>
      </c>
      <c r="N2613" s="8"/>
      <c r="O2613" s="8" t="s">
        <v>38</v>
      </c>
      <c r="P2613" s="9">
        <v>103488</v>
      </c>
      <c r="Q2613" s="9">
        <v>0</v>
      </c>
      <c r="R2613" s="9">
        <v>0</v>
      </c>
      <c r="S2613" s="9">
        <v>0</v>
      </c>
      <c r="T2613" s="9">
        <f t="shared" si="361"/>
        <v>103488</v>
      </c>
      <c r="U2613" s="9">
        <v>-4714</v>
      </c>
      <c r="V2613" s="9">
        <v>-37036</v>
      </c>
      <c r="W2613" s="9">
        <v>0</v>
      </c>
      <c r="X2613" s="9">
        <v>-37036</v>
      </c>
      <c r="Y2613" s="9">
        <v>0</v>
      </c>
      <c r="Z2613" s="9">
        <v>0</v>
      </c>
      <c r="AA2613" s="9">
        <f t="shared" si="364"/>
        <v>-41750</v>
      </c>
      <c r="AB2613" s="9">
        <v>0</v>
      </c>
      <c r="AC2613" s="9">
        <f t="shared" si="362"/>
        <v>98774</v>
      </c>
      <c r="AD2613" s="9">
        <f t="shared" si="363"/>
        <v>61738</v>
      </c>
    </row>
    <row r="2614" spans="1:30" x14ac:dyDescent="0.3">
      <c r="A2614" s="8" t="s">
        <v>30</v>
      </c>
      <c r="B2614" s="8" t="s">
        <v>4899</v>
      </c>
      <c r="C2614" s="8">
        <v>1600</v>
      </c>
      <c r="D2614" s="8">
        <v>160003798</v>
      </c>
      <c r="E2614" s="8">
        <v>0</v>
      </c>
      <c r="F2614" s="8" t="s">
        <v>5212</v>
      </c>
      <c r="G2614" s="8" t="s">
        <v>5213</v>
      </c>
      <c r="H2614" s="8" t="s">
        <v>34</v>
      </c>
      <c r="I2614" s="8">
        <v>8</v>
      </c>
      <c r="J2614" s="8">
        <v>2</v>
      </c>
      <c r="K2614" s="8">
        <v>0</v>
      </c>
      <c r="L2614" s="8" t="s">
        <v>380</v>
      </c>
      <c r="M2614" s="8" t="s">
        <v>4458</v>
      </c>
      <c r="N2614" s="8"/>
      <c r="O2614" s="8" t="s">
        <v>38</v>
      </c>
      <c r="P2614" s="9">
        <v>85008</v>
      </c>
      <c r="Q2614" s="9">
        <v>0</v>
      </c>
      <c r="R2614" s="9">
        <v>0</v>
      </c>
      <c r="S2614" s="9">
        <v>0</v>
      </c>
      <c r="T2614" s="9">
        <f t="shared" si="361"/>
        <v>85008</v>
      </c>
      <c r="U2614" s="9">
        <v>-3872</v>
      </c>
      <c r="V2614" s="9">
        <v>-30422</v>
      </c>
      <c r="W2614" s="9">
        <v>0</v>
      </c>
      <c r="X2614" s="9">
        <v>-30422</v>
      </c>
      <c r="Y2614" s="9">
        <v>0</v>
      </c>
      <c r="Z2614" s="9">
        <v>0</v>
      </c>
      <c r="AA2614" s="9">
        <f t="shared" si="364"/>
        <v>-34294</v>
      </c>
      <c r="AB2614" s="9">
        <v>0</v>
      </c>
      <c r="AC2614" s="9">
        <f t="shared" si="362"/>
        <v>81136</v>
      </c>
      <c r="AD2614" s="9">
        <f t="shared" si="363"/>
        <v>50714</v>
      </c>
    </row>
    <row r="2615" spans="1:30" x14ac:dyDescent="0.3">
      <c r="A2615" s="8" t="s">
        <v>30</v>
      </c>
      <c r="B2615" s="8" t="s">
        <v>4899</v>
      </c>
      <c r="C2615" s="8">
        <v>1600</v>
      </c>
      <c r="D2615" s="8">
        <v>160003842</v>
      </c>
      <c r="E2615" s="8">
        <v>0</v>
      </c>
      <c r="F2615" s="8" t="s">
        <v>5214</v>
      </c>
      <c r="G2615" s="8" t="s">
        <v>5215</v>
      </c>
      <c r="H2615" s="8" t="s">
        <v>34</v>
      </c>
      <c r="I2615" s="8">
        <v>1</v>
      </c>
      <c r="J2615" s="8">
        <v>0</v>
      </c>
      <c r="K2615" s="8">
        <v>1</v>
      </c>
      <c r="L2615" s="8" t="s">
        <v>231</v>
      </c>
      <c r="M2615" s="8" t="s">
        <v>231</v>
      </c>
      <c r="N2615" s="8"/>
      <c r="O2615" s="8" t="s">
        <v>38</v>
      </c>
      <c r="P2615" s="9">
        <v>24400</v>
      </c>
      <c r="Q2615" s="9">
        <v>0</v>
      </c>
      <c r="R2615" s="9">
        <v>0</v>
      </c>
      <c r="S2615" s="9">
        <v>0</v>
      </c>
      <c r="T2615" s="9">
        <f t="shared" si="361"/>
        <v>24400</v>
      </c>
      <c r="U2615" s="9">
        <v>-23179.83</v>
      </c>
      <c r="V2615" s="9">
        <v>0</v>
      </c>
      <c r="W2615" s="9">
        <v>0</v>
      </c>
      <c r="X2615" s="9">
        <v>0</v>
      </c>
      <c r="Y2615" s="9">
        <v>0</v>
      </c>
      <c r="Z2615" s="9">
        <v>0</v>
      </c>
      <c r="AA2615" s="9">
        <f t="shared" si="364"/>
        <v>-23179.83</v>
      </c>
      <c r="AB2615" s="9">
        <v>0</v>
      </c>
      <c r="AC2615" s="9">
        <f t="shared" si="362"/>
        <v>1220.1699999999983</v>
      </c>
      <c r="AD2615" s="9">
        <f t="shared" si="363"/>
        <v>1220.1699999999983</v>
      </c>
    </row>
    <row r="2616" spans="1:30" x14ac:dyDescent="0.3">
      <c r="A2616" s="8" t="s">
        <v>30</v>
      </c>
      <c r="B2616" s="8" t="s">
        <v>4899</v>
      </c>
      <c r="C2616" s="8">
        <v>1600</v>
      </c>
      <c r="D2616" s="8">
        <v>160003843</v>
      </c>
      <c r="E2616" s="8">
        <v>0</v>
      </c>
      <c r="F2616" s="8" t="s">
        <v>5216</v>
      </c>
      <c r="G2616" s="8" t="s">
        <v>2691</v>
      </c>
      <c r="H2616" s="8" t="s">
        <v>34</v>
      </c>
      <c r="I2616" s="8">
        <v>1</v>
      </c>
      <c r="J2616" s="8">
        <v>11</v>
      </c>
      <c r="K2616" s="8">
        <v>9</v>
      </c>
      <c r="L2616" s="8" t="s">
        <v>231</v>
      </c>
      <c r="M2616" s="8" t="s">
        <v>231</v>
      </c>
      <c r="N2616" s="8"/>
      <c r="O2616" s="8" t="s">
        <v>38</v>
      </c>
      <c r="P2616" s="9">
        <v>2220509.7200000002</v>
      </c>
      <c r="Q2616" s="9">
        <v>0</v>
      </c>
      <c r="R2616" s="9">
        <v>0</v>
      </c>
      <c r="S2616" s="9">
        <v>0</v>
      </c>
      <c r="T2616" s="9">
        <f t="shared" si="361"/>
        <v>2220509.7200000002</v>
      </c>
      <c r="U2616" s="9">
        <v>-456572</v>
      </c>
      <c r="V2616" s="9">
        <v>-106005</v>
      </c>
      <c r="W2616" s="9">
        <v>0</v>
      </c>
      <c r="X2616" s="9">
        <v>-106005</v>
      </c>
      <c r="Y2616" s="9">
        <v>0</v>
      </c>
      <c r="Z2616" s="9">
        <v>0</v>
      </c>
      <c r="AA2616" s="9">
        <f>U2616+X2616+Y2616+Z2616</f>
        <v>-562577</v>
      </c>
      <c r="AB2616" s="9">
        <v>331586.54400000005</v>
      </c>
      <c r="AC2616" s="9">
        <f t="shared" si="362"/>
        <v>1763937.7200000002</v>
      </c>
      <c r="AD2616" s="9">
        <f>T2616+AA2616-AB2616</f>
        <v>1326346.1760000002</v>
      </c>
    </row>
    <row r="2617" spans="1:30" x14ac:dyDescent="0.3">
      <c r="A2617" s="8" t="s">
        <v>30</v>
      </c>
      <c r="B2617" s="8" t="s">
        <v>4899</v>
      </c>
      <c r="C2617" s="8">
        <v>1600</v>
      </c>
      <c r="D2617" s="8">
        <v>160003847</v>
      </c>
      <c r="E2617" s="8">
        <v>0</v>
      </c>
      <c r="F2617" s="8" t="s">
        <v>5217</v>
      </c>
      <c r="G2617" s="8" t="s">
        <v>5218</v>
      </c>
      <c r="H2617" s="8" t="s">
        <v>34</v>
      </c>
      <c r="I2617" s="8">
        <v>2</v>
      </c>
      <c r="J2617" s="8">
        <v>12</v>
      </c>
      <c r="K2617" s="8">
        <v>5</v>
      </c>
      <c r="L2617" s="8" t="s">
        <v>231</v>
      </c>
      <c r="M2617" s="8" t="s">
        <v>231</v>
      </c>
      <c r="N2617" s="8"/>
      <c r="O2617" s="8" t="s">
        <v>38</v>
      </c>
      <c r="P2617" s="9">
        <v>219761.06</v>
      </c>
      <c r="Q2617" s="9">
        <v>0</v>
      </c>
      <c r="R2617" s="9">
        <v>0</v>
      </c>
      <c r="S2617" s="9">
        <v>0</v>
      </c>
      <c r="T2617" s="9">
        <f t="shared" si="361"/>
        <v>219761.06</v>
      </c>
      <c r="U2617" s="9">
        <v>-36434</v>
      </c>
      <c r="V2617" s="9">
        <v>-10460</v>
      </c>
      <c r="W2617" s="9">
        <v>0</v>
      </c>
      <c r="X2617" s="9">
        <v>-10460</v>
      </c>
      <c r="Y2617" s="9">
        <v>0</v>
      </c>
      <c r="Z2617" s="9">
        <v>0</v>
      </c>
      <c r="AA2617" s="9">
        <f t="shared" si="364"/>
        <v>-46894</v>
      </c>
      <c r="AB2617" s="9">
        <v>0</v>
      </c>
      <c r="AC2617" s="9">
        <f t="shared" si="362"/>
        <v>183327.06</v>
      </c>
      <c r="AD2617" s="9">
        <f t="shared" si="363"/>
        <v>172867.06</v>
      </c>
    </row>
    <row r="2618" spans="1:30" x14ac:dyDescent="0.3">
      <c r="A2618" s="8" t="s">
        <v>30</v>
      </c>
      <c r="B2618" s="8" t="s">
        <v>4899</v>
      </c>
      <c r="C2618" s="8">
        <v>1600</v>
      </c>
      <c r="D2618" s="8">
        <v>160003848</v>
      </c>
      <c r="E2618" s="8">
        <v>0</v>
      </c>
      <c r="F2618" s="8" t="s">
        <v>5219</v>
      </c>
      <c r="G2618" s="8" t="s">
        <v>5220</v>
      </c>
      <c r="H2618" s="8" t="s">
        <v>34</v>
      </c>
      <c r="I2618" s="8">
        <v>1</v>
      </c>
      <c r="J2618" s="8">
        <v>12</v>
      </c>
      <c r="K2618" s="8">
        <v>5</v>
      </c>
      <c r="L2618" s="8" t="s">
        <v>231</v>
      </c>
      <c r="M2618" s="8" t="s">
        <v>231</v>
      </c>
      <c r="N2618" s="8"/>
      <c r="O2618" s="8" t="s">
        <v>38</v>
      </c>
      <c r="P2618" s="9">
        <v>194058.02</v>
      </c>
      <c r="Q2618" s="9">
        <v>0</v>
      </c>
      <c r="R2618" s="9">
        <v>0</v>
      </c>
      <c r="S2618" s="9">
        <v>0</v>
      </c>
      <c r="T2618" s="9">
        <f t="shared" si="361"/>
        <v>194058.02</v>
      </c>
      <c r="U2618" s="9">
        <v>-32173</v>
      </c>
      <c r="V2618" s="9">
        <v>-9236</v>
      </c>
      <c r="W2618" s="9">
        <v>0</v>
      </c>
      <c r="X2618" s="9">
        <v>-9236</v>
      </c>
      <c r="Y2618" s="9">
        <v>0</v>
      </c>
      <c r="Z2618" s="9">
        <v>0</v>
      </c>
      <c r="AA2618" s="9">
        <f t="shared" si="364"/>
        <v>-41409</v>
      </c>
      <c r="AB2618" s="9">
        <v>0</v>
      </c>
      <c r="AC2618" s="9">
        <f t="shared" si="362"/>
        <v>161885.01999999999</v>
      </c>
      <c r="AD2618" s="9">
        <f t="shared" si="363"/>
        <v>152649.01999999999</v>
      </c>
    </row>
    <row r="2619" spans="1:30" x14ac:dyDescent="0.3">
      <c r="A2619" s="8" t="s">
        <v>30</v>
      </c>
      <c r="B2619" s="8" t="s">
        <v>4899</v>
      </c>
      <c r="C2619" s="8">
        <v>1600</v>
      </c>
      <c r="D2619" s="8">
        <v>160003869</v>
      </c>
      <c r="E2619" s="8">
        <v>0</v>
      </c>
      <c r="F2619" s="8" t="s">
        <v>5221</v>
      </c>
      <c r="G2619" s="8" t="s">
        <v>5222</v>
      </c>
      <c r="H2619" s="8" t="s">
        <v>34</v>
      </c>
      <c r="I2619" s="8">
        <v>2</v>
      </c>
      <c r="J2619" s="8">
        <v>15</v>
      </c>
      <c r="K2619" s="8">
        <v>0</v>
      </c>
      <c r="L2619" s="8" t="s">
        <v>149</v>
      </c>
      <c r="M2619" s="8" t="s">
        <v>5223</v>
      </c>
      <c r="N2619" s="8"/>
      <c r="O2619" s="8" t="s">
        <v>38</v>
      </c>
      <c r="P2619" s="9">
        <v>0</v>
      </c>
      <c r="Q2619" s="9">
        <v>70400</v>
      </c>
      <c r="R2619" s="9">
        <v>0</v>
      </c>
      <c r="S2619" s="9">
        <v>0</v>
      </c>
      <c r="T2619" s="9">
        <f t="shared" si="361"/>
        <v>70400</v>
      </c>
      <c r="U2619" s="9">
        <v>0</v>
      </c>
      <c r="V2619" s="9">
        <v>-1417</v>
      </c>
      <c r="W2619" s="9">
        <v>0</v>
      </c>
      <c r="X2619" s="9">
        <v>-1417</v>
      </c>
      <c r="Y2619" s="9">
        <v>0</v>
      </c>
      <c r="Z2619" s="9">
        <v>0</v>
      </c>
      <c r="AA2619" s="9">
        <f t="shared" si="364"/>
        <v>-1417</v>
      </c>
      <c r="AB2619" s="9">
        <v>0</v>
      </c>
      <c r="AC2619" s="9">
        <f t="shared" si="362"/>
        <v>0</v>
      </c>
      <c r="AD2619" s="9">
        <f t="shared" si="363"/>
        <v>68983</v>
      </c>
    </row>
    <row r="2620" spans="1:30" x14ac:dyDescent="0.3">
      <c r="A2620" s="8" t="s">
        <v>30</v>
      </c>
      <c r="B2620" s="8" t="s">
        <v>4899</v>
      </c>
      <c r="C2620" s="8">
        <v>1600</v>
      </c>
      <c r="D2620" s="8">
        <v>160003870</v>
      </c>
      <c r="E2620" s="8">
        <v>0</v>
      </c>
      <c r="F2620" s="8" t="s">
        <v>5224</v>
      </c>
      <c r="G2620" s="8" t="s">
        <v>5225</v>
      </c>
      <c r="H2620" s="8" t="s">
        <v>34</v>
      </c>
      <c r="I2620" s="8">
        <v>1</v>
      </c>
      <c r="J2620" s="8">
        <v>15</v>
      </c>
      <c r="K2620" s="8">
        <v>0</v>
      </c>
      <c r="L2620" s="8" t="s">
        <v>149</v>
      </c>
      <c r="M2620" s="8" t="s">
        <v>5223</v>
      </c>
      <c r="N2620" s="8"/>
      <c r="O2620" s="8" t="s">
        <v>38</v>
      </c>
      <c r="P2620" s="9">
        <v>0</v>
      </c>
      <c r="Q2620" s="9">
        <v>44500</v>
      </c>
      <c r="R2620" s="9">
        <v>0</v>
      </c>
      <c r="S2620" s="9">
        <v>0</v>
      </c>
      <c r="T2620" s="9">
        <f t="shared" si="361"/>
        <v>44500</v>
      </c>
      <c r="U2620" s="9">
        <v>0</v>
      </c>
      <c r="V2620" s="9">
        <v>-896</v>
      </c>
      <c r="W2620" s="9">
        <v>0</v>
      </c>
      <c r="X2620" s="9">
        <v>-896</v>
      </c>
      <c r="Y2620" s="9">
        <v>0</v>
      </c>
      <c r="Z2620" s="9">
        <v>0</v>
      </c>
      <c r="AA2620" s="9">
        <f t="shared" si="364"/>
        <v>-896</v>
      </c>
      <c r="AB2620" s="9">
        <v>0</v>
      </c>
      <c r="AC2620" s="9">
        <f t="shared" si="362"/>
        <v>0</v>
      </c>
      <c r="AD2620" s="9">
        <f t="shared" si="363"/>
        <v>43604</v>
      </c>
    </row>
    <row r="2621" spans="1:30" x14ac:dyDescent="0.3">
      <c r="A2621" s="8" t="s">
        <v>30</v>
      </c>
      <c r="B2621" s="8" t="s">
        <v>4899</v>
      </c>
      <c r="C2621" s="8">
        <v>1600</v>
      </c>
      <c r="D2621" s="8">
        <v>160003871</v>
      </c>
      <c r="E2621" s="8">
        <v>0</v>
      </c>
      <c r="F2621" s="8" t="s">
        <v>5226</v>
      </c>
      <c r="G2621" s="8" t="s">
        <v>2443</v>
      </c>
      <c r="H2621" s="8" t="s">
        <v>34</v>
      </c>
      <c r="I2621" s="8">
        <v>0</v>
      </c>
      <c r="J2621" s="8">
        <v>11</v>
      </c>
      <c r="K2621" s="8">
        <v>0</v>
      </c>
      <c r="L2621" s="8" t="s">
        <v>149</v>
      </c>
      <c r="M2621" s="8" t="s">
        <v>149</v>
      </c>
      <c r="N2621" s="8"/>
      <c r="O2621" s="8" t="s">
        <v>38</v>
      </c>
      <c r="P2621" s="9">
        <v>0</v>
      </c>
      <c r="Q2621" s="9">
        <v>0</v>
      </c>
      <c r="R2621" s="9">
        <v>0</v>
      </c>
      <c r="S2621" s="9">
        <v>155351.23000000001</v>
      </c>
      <c r="T2621" s="9">
        <f t="shared" si="361"/>
        <v>155351.23000000001</v>
      </c>
      <c r="U2621" s="9">
        <v>0</v>
      </c>
      <c r="V2621" s="9">
        <v>-2499</v>
      </c>
      <c r="W2621" s="9">
        <v>0</v>
      </c>
      <c r="X2621" s="9">
        <v>-2499</v>
      </c>
      <c r="Y2621" s="9">
        <v>0</v>
      </c>
      <c r="Z2621" s="9">
        <v>-39679</v>
      </c>
      <c r="AA2621" s="9">
        <f t="shared" si="364"/>
        <v>-42178</v>
      </c>
      <c r="AB2621" s="9">
        <v>0</v>
      </c>
      <c r="AC2621" s="9">
        <f t="shared" si="362"/>
        <v>0</v>
      </c>
      <c r="AD2621" s="9">
        <f t="shared" si="363"/>
        <v>113173.23000000001</v>
      </c>
    </row>
    <row r="2622" spans="1:30" x14ac:dyDescent="0.3">
      <c r="A2622" s="8" t="s">
        <v>30</v>
      </c>
      <c r="B2622" s="8" t="s">
        <v>4899</v>
      </c>
      <c r="C2622" s="8">
        <v>1600</v>
      </c>
      <c r="D2622" s="8">
        <v>160003872</v>
      </c>
      <c r="E2622" s="8">
        <v>0</v>
      </c>
      <c r="F2622" s="8" t="s">
        <v>5227</v>
      </c>
      <c r="G2622" s="8" t="s">
        <v>2691</v>
      </c>
      <c r="H2622" s="8" t="s">
        <v>34</v>
      </c>
      <c r="I2622" s="8">
        <v>0</v>
      </c>
      <c r="J2622" s="8">
        <v>11</v>
      </c>
      <c r="K2622" s="8">
        <v>3</v>
      </c>
      <c r="L2622" s="8" t="s">
        <v>149</v>
      </c>
      <c r="M2622" s="8" t="s">
        <v>149</v>
      </c>
      <c r="N2622" s="8"/>
      <c r="O2622" s="8" t="s">
        <v>38</v>
      </c>
      <c r="P2622" s="9">
        <v>0</v>
      </c>
      <c r="Q2622" s="9">
        <v>0</v>
      </c>
      <c r="R2622" s="9">
        <v>0</v>
      </c>
      <c r="S2622" s="9">
        <v>1130295.6200000001</v>
      </c>
      <c r="T2622" s="9">
        <f t="shared" si="361"/>
        <v>1130295.6200000001</v>
      </c>
      <c r="U2622" s="9">
        <v>0</v>
      </c>
      <c r="V2622" s="9">
        <v>-18248</v>
      </c>
      <c r="W2622" s="9">
        <v>0</v>
      </c>
      <c r="X2622" s="9">
        <v>-18248</v>
      </c>
      <c r="Y2622" s="9">
        <v>0</v>
      </c>
      <c r="Z2622" s="9">
        <v>-268101</v>
      </c>
      <c r="AA2622" s="9">
        <f>U2622+X2622+Y2622+Z2622</f>
        <v>-286349</v>
      </c>
      <c r="AB2622" s="9">
        <v>168789.32400000002</v>
      </c>
      <c r="AC2622" s="9">
        <f t="shared" si="362"/>
        <v>0</v>
      </c>
      <c r="AD2622" s="9">
        <f>T2622+AA2622-AB2622</f>
        <v>675157.29600000009</v>
      </c>
    </row>
    <row r="2623" spans="1:30" x14ac:dyDescent="0.3">
      <c r="A2623" s="8" t="s">
        <v>30</v>
      </c>
      <c r="B2623" s="8" t="s">
        <v>4899</v>
      </c>
      <c r="C2623" s="8">
        <v>1600</v>
      </c>
      <c r="D2623" s="8">
        <v>160003873</v>
      </c>
      <c r="E2623" s="8">
        <v>0</v>
      </c>
      <c r="F2623" s="8" t="s">
        <v>5228</v>
      </c>
      <c r="G2623" s="8" t="s">
        <v>2485</v>
      </c>
      <c r="H2623" s="8" t="s">
        <v>34</v>
      </c>
      <c r="I2623" s="8">
        <v>0</v>
      </c>
      <c r="J2623" s="8">
        <v>14</v>
      </c>
      <c r="K2623" s="8">
        <v>5</v>
      </c>
      <c r="L2623" s="8" t="s">
        <v>149</v>
      </c>
      <c r="M2623" s="8" t="s">
        <v>149</v>
      </c>
      <c r="N2623" s="8"/>
      <c r="O2623" s="8" t="s">
        <v>38</v>
      </c>
      <c r="P2623" s="9">
        <v>0</v>
      </c>
      <c r="Q2623" s="9">
        <v>0</v>
      </c>
      <c r="R2623" s="9">
        <v>0</v>
      </c>
      <c r="S2623" s="9">
        <v>176355.94</v>
      </c>
      <c r="T2623" s="9">
        <f t="shared" si="361"/>
        <v>176355.94</v>
      </c>
      <c r="U2623" s="9">
        <v>0</v>
      </c>
      <c r="V2623" s="9">
        <v>-2837</v>
      </c>
      <c r="W2623" s="9">
        <v>0</v>
      </c>
      <c r="X2623" s="9">
        <v>-2837</v>
      </c>
      <c r="Y2623" s="9">
        <v>0</v>
      </c>
      <c r="Z2623" s="9">
        <v>-7038.5</v>
      </c>
      <c r="AA2623" s="9">
        <f t="shared" si="364"/>
        <v>-9875.5</v>
      </c>
      <c r="AB2623" s="9">
        <v>0</v>
      </c>
      <c r="AC2623" s="9">
        <f t="shared" si="362"/>
        <v>0</v>
      </c>
      <c r="AD2623" s="9">
        <f t="shared" si="363"/>
        <v>166480.44</v>
      </c>
    </row>
    <row r="2624" spans="1:30" x14ac:dyDescent="0.3">
      <c r="A2624" s="8" t="s">
        <v>30</v>
      </c>
      <c r="B2624" s="8" t="s">
        <v>4899</v>
      </c>
      <c r="C2624" s="8">
        <v>1600</v>
      </c>
      <c r="D2624" s="8">
        <v>160003874</v>
      </c>
      <c r="E2624" s="8">
        <v>0</v>
      </c>
      <c r="F2624" s="8" t="s">
        <v>5229</v>
      </c>
      <c r="G2624" s="8" t="s">
        <v>4843</v>
      </c>
      <c r="H2624" s="8" t="s">
        <v>34</v>
      </c>
      <c r="I2624" s="8">
        <v>0</v>
      </c>
      <c r="J2624" s="8">
        <v>11</v>
      </c>
      <c r="K2624" s="8">
        <v>10</v>
      </c>
      <c r="L2624" s="8" t="s">
        <v>149</v>
      </c>
      <c r="M2624" s="8" t="s">
        <v>149</v>
      </c>
      <c r="N2624" s="8"/>
      <c r="O2624" s="8" t="s">
        <v>38</v>
      </c>
      <c r="P2624" s="9">
        <v>0</v>
      </c>
      <c r="Q2624" s="9">
        <v>0</v>
      </c>
      <c r="R2624" s="9">
        <v>0</v>
      </c>
      <c r="S2624" s="9">
        <v>23775.32</v>
      </c>
      <c r="T2624" s="9">
        <f t="shared" si="361"/>
        <v>23775.32</v>
      </c>
      <c r="U2624" s="9">
        <v>0</v>
      </c>
      <c r="V2624" s="9">
        <v>-383</v>
      </c>
      <c r="W2624" s="9">
        <v>0</v>
      </c>
      <c r="X2624" s="9">
        <v>-383</v>
      </c>
      <c r="Y2624" s="9">
        <v>0</v>
      </c>
      <c r="Z2624" s="9">
        <v>-4787</v>
      </c>
      <c r="AA2624" s="9">
        <f t="shared" si="364"/>
        <v>-5170</v>
      </c>
      <c r="AB2624" s="9">
        <v>0</v>
      </c>
      <c r="AC2624" s="9">
        <f t="shared" si="362"/>
        <v>0</v>
      </c>
      <c r="AD2624" s="9">
        <f t="shared" si="363"/>
        <v>18605.32</v>
      </c>
    </row>
    <row r="2625" spans="1:30" x14ac:dyDescent="0.3">
      <c r="A2625" s="8" t="s">
        <v>30</v>
      </c>
      <c r="B2625" s="8" t="s">
        <v>4899</v>
      </c>
      <c r="C2625" s="8">
        <v>1600</v>
      </c>
      <c r="D2625" s="8">
        <v>160003875</v>
      </c>
      <c r="E2625" s="8">
        <v>0</v>
      </c>
      <c r="F2625" s="8" t="s">
        <v>5230</v>
      </c>
      <c r="G2625" s="8" t="s">
        <v>4846</v>
      </c>
      <c r="H2625" s="8" t="s">
        <v>34</v>
      </c>
      <c r="I2625" s="8">
        <v>0</v>
      </c>
      <c r="J2625" s="8">
        <v>11</v>
      </c>
      <c r="K2625" s="8">
        <v>10</v>
      </c>
      <c r="L2625" s="8" t="s">
        <v>149</v>
      </c>
      <c r="M2625" s="8" t="s">
        <v>149</v>
      </c>
      <c r="N2625" s="8"/>
      <c r="O2625" s="8" t="s">
        <v>38</v>
      </c>
      <c r="P2625" s="9">
        <v>0</v>
      </c>
      <c r="Q2625" s="9">
        <v>0</v>
      </c>
      <c r="R2625" s="9">
        <v>0</v>
      </c>
      <c r="S2625" s="9">
        <v>13494.1</v>
      </c>
      <c r="T2625" s="9">
        <f t="shared" si="361"/>
        <v>13494.1</v>
      </c>
      <c r="U2625" s="9">
        <v>0</v>
      </c>
      <c r="V2625" s="9">
        <v>-217</v>
      </c>
      <c r="W2625" s="9">
        <v>0</v>
      </c>
      <c r="X2625" s="9">
        <v>-217</v>
      </c>
      <c r="Y2625" s="9">
        <v>0</v>
      </c>
      <c r="Z2625" s="9">
        <v>-2722</v>
      </c>
      <c r="AA2625" s="9">
        <f t="shared" si="364"/>
        <v>-2939</v>
      </c>
      <c r="AB2625" s="9">
        <v>0</v>
      </c>
      <c r="AC2625" s="9">
        <f t="shared" si="362"/>
        <v>0</v>
      </c>
      <c r="AD2625" s="9">
        <f t="shared" si="363"/>
        <v>10555.1</v>
      </c>
    </row>
    <row r="2626" spans="1:30" x14ac:dyDescent="0.3">
      <c r="A2626" s="8" t="s">
        <v>30</v>
      </c>
      <c r="B2626" s="8" t="s">
        <v>4899</v>
      </c>
      <c r="C2626" s="8">
        <v>1600</v>
      </c>
      <c r="D2626" s="8">
        <v>160003876</v>
      </c>
      <c r="E2626" s="8">
        <v>0</v>
      </c>
      <c r="F2626" s="8" t="s">
        <v>5231</v>
      </c>
      <c r="G2626" s="8" t="s">
        <v>4849</v>
      </c>
      <c r="H2626" s="8" t="s">
        <v>34</v>
      </c>
      <c r="I2626" s="8">
        <v>0</v>
      </c>
      <c r="J2626" s="8">
        <v>11</v>
      </c>
      <c r="K2626" s="8">
        <v>10</v>
      </c>
      <c r="L2626" s="8" t="s">
        <v>149</v>
      </c>
      <c r="M2626" s="8" t="s">
        <v>149</v>
      </c>
      <c r="N2626" s="8"/>
      <c r="O2626" s="8" t="s">
        <v>38</v>
      </c>
      <c r="P2626" s="9">
        <v>0</v>
      </c>
      <c r="Q2626" s="9">
        <v>0</v>
      </c>
      <c r="R2626" s="9">
        <v>0</v>
      </c>
      <c r="S2626" s="9">
        <v>40353.79</v>
      </c>
      <c r="T2626" s="9">
        <f t="shared" si="361"/>
        <v>40353.79</v>
      </c>
      <c r="U2626" s="9">
        <v>0</v>
      </c>
      <c r="V2626" s="9">
        <v>-651</v>
      </c>
      <c r="W2626" s="9">
        <v>0</v>
      </c>
      <c r="X2626" s="9">
        <v>-651</v>
      </c>
      <c r="Y2626" s="9">
        <v>0</v>
      </c>
      <c r="Z2626" s="9">
        <v>-8126</v>
      </c>
      <c r="AA2626" s="9">
        <f t="shared" si="364"/>
        <v>-8777</v>
      </c>
      <c r="AB2626" s="9">
        <v>0</v>
      </c>
      <c r="AC2626" s="9">
        <f t="shared" si="362"/>
        <v>0</v>
      </c>
      <c r="AD2626" s="9">
        <f t="shared" si="363"/>
        <v>31576.79</v>
      </c>
    </row>
    <row r="2627" spans="1:30" x14ac:dyDescent="0.3">
      <c r="A2627" s="8" t="s">
        <v>30</v>
      </c>
      <c r="B2627" s="8" t="s">
        <v>4899</v>
      </c>
      <c r="C2627" s="8">
        <v>1600</v>
      </c>
      <c r="D2627" s="8">
        <v>160003877</v>
      </c>
      <c r="E2627" s="8">
        <v>0</v>
      </c>
      <c r="F2627" s="8" t="s">
        <v>5232</v>
      </c>
      <c r="G2627" s="8" t="s">
        <v>4851</v>
      </c>
      <c r="H2627" s="8" t="s">
        <v>34</v>
      </c>
      <c r="I2627" s="8">
        <v>0</v>
      </c>
      <c r="J2627" s="8">
        <v>9</v>
      </c>
      <c r="K2627" s="8">
        <v>10</v>
      </c>
      <c r="L2627" s="8" t="s">
        <v>149</v>
      </c>
      <c r="M2627" s="8" t="s">
        <v>149</v>
      </c>
      <c r="N2627" s="8"/>
      <c r="O2627" s="8" t="s">
        <v>38</v>
      </c>
      <c r="P2627" s="9">
        <v>0</v>
      </c>
      <c r="Q2627" s="9">
        <v>0</v>
      </c>
      <c r="R2627" s="9">
        <v>0</v>
      </c>
      <c r="S2627" s="9">
        <v>3706.42</v>
      </c>
      <c r="T2627" s="9">
        <f t="shared" si="361"/>
        <v>3706.42</v>
      </c>
      <c r="U2627" s="9">
        <v>0</v>
      </c>
      <c r="V2627" s="9">
        <v>-60</v>
      </c>
      <c r="W2627" s="9">
        <v>0</v>
      </c>
      <c r="X2627" s="9">
        <v>-60</v>
      </c>
      <c r="Y2627" s="9">
        <v>0</v>
      </c>
      <c r="Z2627" s="9">
        <v>-1207</v>
      </c>
      <c r="AA2627" s="9">
        <f t="shared" si="364"/>
        <v>-1267</v>
      </c>
      <c r="AB2627" s="9">
        <v>0</v>
      </c>
      <c r="AC2627" s="9">
        <f t="shared" si="362"/>
        <v>0</v>
      </c>
      <c r="AD2627" s="9">
        <f t="shared" si="363"/>
        <v>2439.42</v>
      </c>
    </row>
    <row r="2628" spans="1:30" x14ac:dyDescent="0.3">
      <c r="A2628" s="8" t="s">
        <v>30</v>
      </c>
      <c r="B2628" s="8" t="s">
        <v>4899</v>
      </c>
      <c r="C2628" s="8">
        <v>1600</v>
      </c>
      <c r="D2628" s="8">
        <v>160003878</v>
      </c>
      <c r="E2628" s="8">
        <v>0</v>
      </c>
      <c r="F2628" s="8" t="s">
        <v>5233</v>
      </c>
      <c r="G2628" s="8" t="s">
        <v>1099</v>
      </c>
      <c r="H2628" s="8" t="s">
        <v>34</v>
      </c>
      <c r="I2628" s="8">
        <v>0</v>
      </c>
      <c r="J2628" s="8">
        <v>11</v>
      </c>
      <c r="K2628" s="8">
        <v>10</v>
      </c>
      <c r="L2628" s="8" t="s">
        <v>149</v>
      </c>
      <c r="M2628" s="8" t="s">
        <v>149</v>
      </c>
      <c r="N2628" s="8"/>
      <c r="O2628" s="8" t="s">
        <v>38</v>
      </c>
      <c r="P2628" s="9">
        <v>0</v>
      </c>
      <c r="Q2628" s="9">
        <v>0</v>
      </c>
      <c r="R2628" s="9">
        <v>0</v>
      </c>
      <c r="S2628" s="9">
        <v>91245.82</v>
      </c>
      <c r="T2628" s="9">
        <f t="shared" si="361"/>
        <v>91245.82</v>
      </c>
      <c r="U2628" s="9">
        <v>0</v>
      </c>
      <c r="V2628" s="9">
        <v>-1472</v>
      </c>
      <c r="W2628" s="9">
        <v>0</v>
      </c>
      <c r="X2628" s="9">
        <v>-1472</v>
      </c>
      <c r="Y2628" s="9">
        <v>0</v>
      </c>
      <c r="Z2628" s="9">
        <v>-18310</v>
      </c>
      <c r="AA2628" s="9">
        <f t="shared" si="364"/>
        <v>-19782</v>
      </c>
      <c r="AB2628" s="9">
        <v>0</v>
      </c>
      <c r="AC2628" s="9">
        <f t="shared" si="362"/>
        <v>0</v>
      </c>
      <c r="AD2628" s="9">
        <f t="shared" si="363"/>
        <v>71463.820000000007</v>
      </c>
    </row>
    <row r="2629" spans="1:30" x14ac:dyDescent="0.3">
      <c r="A2629" s="8" t="s">
        <v>30</v>
      </c>
      <c r="B2629" s="8" t="s">
        <v>4899</v>
      </c>
      <c r="C2629" s="8">
        <v>1600</v>
      </c>
      <c r="D2629" s="8">
        <v>160003879</v>
      </c>
      <c r="E2629" s="8">
        <v>0</v>
      </c>
      <c r="F2629" s="8" t="s">
        <v>5234</v>
      </c>
      <c r="G2629" s="8" t="s">
        <v>4854</v>
      </c>
      <c r="H2629" s="8" t="s">
        <v>34</v>
      </c>
      <c r="I2629" s="8">
        <v>0</v>
      </c>
      <c r="J2629" s="8">
        <v>12</v>
      </c>
      <c r="K2629" s="8">
        <v>5</v>
      </c>
      <c r="L2629" s="8" t="s">
        <v>149</v>
      </c>
      <c r="M2629" s="8" t="s">
        <v>149</v>
      </c>
      <c r="N2629" s="8"/>
      <c r="O2629" s="8" t="s">
        <v>38</v>
      </c>
      <c r="P2629" s="9">
        <v>0</v>
      </c>
      <c r="Q2629" s="9">
        <v>0</v>
      </c>
      <c r="R2629" s="9">
        <v>0</v>
      </c>
      <c r="S2629" s="9">
        <v>11600</v>
      </c>
      <c r="T2629" s="9">
        <f t="shared" ref="T2629:T2692" si="367">P2629+Q2629+R2629+S2629</f>
        <v>11600</v>
      </c>
      <c r="U2629" s="9">
        <v>0</v>
      </c>
      <c r="V2629" s="9">
        <v>-187</v>
      </c>
      <c r="W2629" s="9">
        <v>0</v>
      </c>
      <c r="X2629" s="9">
        <v>-187</v>
      </c>
      <c r="Y2629" s="9">
        <v>0</v>
      </c>
      <c r="Z2629" s="9">
        <v>-1906</v>
      </c>
      <c r="AA2629" s="9">
        <f t="shared" si="364"/>
        <v>-2093</v>
      </c>
      <c r="AB2629" s="9">
        <v>0</v>
      </c>
      <c r="AC2629" s="9">
        <f t="shared" ref="AC2629:AC2692" si="368">P2629+U2629</f>
        <v>0</v>
      </c>
      <c r="AD2629" s="9">
        <f t="shared" ref="AD2629:AD2692" si="369">T2629+AA2629</f>
        <v>9507</v>
      </c>
    </row>
    <row r="2630" spans="1:30" x14ac:dyDescent="0.3">
      <c r="A2630" s="8" t="s">
        <v>30</v>
      </c>
      <c r="B2630" s="8" t="s">
        <v>4899</v>
      </c>
      <c r="C2630" s="8">
        <v>1600</v>
      </c>
      <c r="D2630" s="8">
        <v>160003880</v>
      </c>
      <c r="E2630" s="8">
        <v>0</v>
      </c>
      <c r="F2630" s="8" t="s">
        <v>5235</v>
      </c>
      <c r="G2630" s="8" t="s">
        <v>4857</v>
      </c>
      <c r="H2630" s="8" t="s">
        <v>34</v>
      </c>
      <c r="I2630" s="8">
        <v>0</v>
      </c>
      <c r="J2630" s="8">
        <v>12</v>
      </c>
      <c r="K2630" s="8">
        <v>5</v>
      </c>
      <c r="L2630" s="8" t="s">
        <v>149</v>
      </c>
      <c r="M2630" s="8" t="s">
        <v>149</v>
      </c>
      <c r="N2630" s="8"/>
      <c r="O2630" s="8" t="s">
        <v>38</v>
      </c>
      <c r="P2630" s="9">
        <v>0</v>
      </c>
      <c r="Q2630" s="9">
        <v>0</v>
      </c>
      <c r="R2630" s="9">
        <v>0</v>
      </c>
      <c r="S2630" s="9">
        <v>18500</v>
      </c>
      <c r="T2630" s="9">
        <f t="shared" si="367"/>
        <v>18500</v>
      </c>
      <c r="U2630" s="9">
        <v>0</v>
      </c>
      <c r="V2630" s="9">
        <v>-298</v>
      </c>
      <c r="W2630" s="9">
        <v>0</v>
      </c>
      <c r="X2630" s="9">
        <v>-298</v>
      </c>
      <c r="Y2630" s="9">
        <v>0</v>
      </c>
      <c r="Z2630" s="9">
        <v>-3046</v>
      </c>
      <c r="AA2630" s="9">
        <f t="shared" si="364"/>
        <v>-3344</v>
      </c>
      <c r="AB2630" s="9">
        <v>0</v>
      </c>
      <c r="AC2630" s="9">
        <f t="shared" si="368"/>
        <v>0</v>
      </c>
      <c r="AD2630" s="9">
        <f t="shared" si="369"/>
        <v>15156</v>
      </c>
    </row>
    <row r="2631" spans="1:30" x14ac:dyDescent="0.3">
      <c r="A2631" s="8" t="s">
        <v>30</v>
      </c>
      <c r="B2631" s="8" t="s">
        <v>4899</v>
      </c>
      <c r="C2631" s="8">
        <v>1600</v>
      </c>
      <c r="D2631" s="8">
        <v>160003881</v>
      </c>
      <c r="E2631" s="8">
        <v>0</v>
      </c>
      <c r="F2631" s="8" t="s">
        <v>5236</v>
      </c>
      <c r="G2631" s="8" t="s">
        <v>4860</v>
      </c>
      <c r="H2631" s="8" t="s">
        <v>34</v>
      </c>
      <c r="I2631" s="8">
        <v>0</v>
      </c>
      <c r="J2631" s="8">
        <v>3</v>
      </c>
      <c r="K2631" s="8">
        <v>1</v>
      </c>
      <c r="L2631" s="8" t="s">
        <v>149</v>
      </c>
      <c r="M2631" s="8" t="s">
        <v>149</v>
      </c>
      <c r="N2631" s="8"/>
      <c r="O2631" s="8" t="s">
        <v>38</v>
      </c>
      <c r="P2631" s="9">
        <v>0</v>
      </c>
      <c r="Q2631" s="9">
        <v>0</v>
      </c>
      <c r="R2631" s="9">
        <v>0</v>
      </c>
      <c r="S2631" s="9">
        <v>217263</v>
      </c>
      <c r="T2631" s="9">
        <f t="shared" si="367"/>
        <v>217263</v>
      </c>
      <c r="U2631" s="9">
        <v>0</v>
      </c>
      <c r="V2631" s="9">
        <v>-3764</v>
      </c>
      <c r="W2631" s="9">
        <v>0</v>
      </c>
      <c r="X2631" s="9">
        <v>-3764</v>
      </c>
      <c r="Y2631" s="9">
        <v>0</v>
      </c>
      <c r="Z2631" s="9">
        <v>-160867.79999999999</v>
      </c>
      <c r="AA2631" s="9">
        <f t="shared" ref="AA2631:AA2694" si="370">U2631+X2631+Y2631+Z2631-AB2631</f>
        <v>-164631.79999999999</v>
      </c>
      <c r="AB2631" s="9">
        <v>0</v>
      </c>
      <c r="AC2631" s="9">
        <f t="shared" si="368"/>
        <v>0</v>
      </c>
      <c r="AD2631" s="9">
        <f t="shared" si="369"/>
        <v>52631.200000000012</v>
      </c>
    </row>
    <row r="2632" spans="1:30" x14ac:dyDescent="0.3">
      <c r="A2632" s="8" t="s">
        <v>30</v>
      </c>
      <c r="B2632" s="8" t="s">
        <v>4899</v>
      </c>
      <c r="C2632" s="8">
        <v>1600</v>
      </c>
      <c r="D2632" s="8">
        <v>160003882</v>
      </c>
      <c r="E2632" s="8">
        <v>0</v>
      </c>
      <c r="F2632" s="8" t="s">
        <v>5237</v>
      </c>
      <c r="G2632" s="8" t="s">
        <v>2440</v>
      </c>
      <c r="H2632" s="8" t="s">
        <v>34</v>
      </c>
      <c r="I2632" s="8">
        <v>0</v>
      </c>
      <c r="J2632" s="8">
        <v>10</v>
      </c>
      <c r="K2632" s="8">
        <v>6</v>
      </c>
      <c r="L2632" s="8" t="s">
        <v>149</v>
      </c>
      <c r="M2632" s="8" t="s">
        <v>149</v>
      </c>
      <c r="N2632" s="8"/>
      <c r="O2632" s="8" t="s">
        <v>38</v>
      </c>
      <c r="P2632" s="9">
        <v>0</v>
      </c>
      <c r="Q2632" s="9">
        <v>0</v>
      </c>
      <c r="R2632" s="9">
        <v>0</v>
      </c>
      <c r="S2632" s="9">
        <v>37000</v>
      </c>
      <c r="T2632" s="9">
        <f t="shared" si="367"/>
        <v>37000</v>
      </c>
      <c r="U2632" s="9">
        <v>0</v>
      </c>
      <c r="V2632" s="9">
        <v>-591</v>
      </c>
      <c r="W2632" s="9">
        <v>0</v>
      </c>
      <c r="X2632" s="9">
        <v>-591</v>
      </c>
      <c r="Y2632" s="9">
        <v>0</v>
      </c>
      <c r="Z2632" s="9">
        <v>-10777</v>
      </c>
      <c r="AA2632" s="9">
        <f t="shared" si="370"/>
        <v>-11368</v>
      </c>
      <c r="AB2632" s="9">
        <v>0</v>
      </c>
      <c r="AC2632" s="9">
        <f t="shared" si="368"/>
        <v>0</v>
      </c>
      <c r="AD2632" s="9">
        <f t="shared" si="369"/>
        <v>25632</v>
      </c>
    </row>
    <row r="2633" spans="1:30" x14ac:dyDescent="0.3">
      <c r="A2633" s="8" t="s">
        <v>30</v>
      </c>
      <c r="B2633" s="8" t="s">
        <v>4899</v>
      </c>
      <c r="C2633" s="8">
        <v>1600</v>
      </c>
      <c r="D2633" s="8">
        <v>160003883</v>
      </c>
      <c r="E2633" s="8">
        <v>0</v>
      </c>
      <c r="F2633" s="8" t="s">
        <v>5238</v>
      </c>
      <c r="G2633" s="8" t="s">
        <v>1759</v>
      </c>
      <c r="H2633" s="8" t="s">
        <v>34</v>
      </c>
      <c r="I2633" s="8">
        <v>0</v>
      </c>
      <c r="J2633" s="8">
        <v>10</v>
      </c>
      <c r="K2633" s="8">
        <v>9</v>
      </c>
      <c r="L2633" s="8" t="s">
        <v>149</v>
      </c>
      <c r="M2633" s="8" t="s">
        <v>149</v>
      </c>
      <c r="N2633" s="8"/>
      <c r="O2633" s="8" t="s">
        <v>38</v>
      </c>
      <c r="P2633" s="9">
        <v>0</v>
      </c>
      <c r="Q2633" s="9">
        <v>0</v>
      </c>
      <c r="R2633" s="9">
        <v>0</v>
      </c>
      <c r="S2633" s="9">
        <v>77139.92</v>
      </c>
      <c r="T2633" s="9">
        <f t="shared" si="367"/>
        <v>77139.92</v>
      </c>
      <c r="U2633" s="9">
        <v>0</v>
      </c>
      <c r="V2633" s="9">
        <v>-1247</v>
      </c>
      <c r="W2633" s="9">
        <v>0</v>
      </c>
      <c r="X2633" s="9">
        <v>-1247</v>
      </c>
      <c r="Y2633" s="9">
        <v>0</v>
      </c>
      <c r="Z2633" s="9">
        <v>-20685</v>
      </c>
      <c r="AA2633" s="9">
        <f t="shared" si="370"/>
        <v>-21932</v>
      </c>
      <c r="AB2633" s="9">
        <v>0</v>
      </c>
      <c r="AC2633" s="9">
        <f t="shared" si="368"/>
        <v>0</v>
      </c>
      <c r="AD2633" s="9">
        <f t="shared" si="369"/>
        <v>55207.92</v>
      </c>
    </row>
    <row r="2634" spans="1:30" x14ac:dyDescent="0.3">
      <c r="A2634" s="8" t="s">
        <v>30</v>
      </c>
      <c r="B2634" s="8" t="s">
        <v>4899</v>
      </c>
      <c r="C2634" s="8">
        <v>1600</v>
      </c>
      <c r="D2634" s="8">
        <v>160003884</v>
      </c>
      <c r="E2634" s="8">
        <v>0</v>
      </c>
      <c r="F2634" s="8" t="s">
        <v>5239</v>
      </c>
      <c r="G2634" s="8" t="s">
        <v>1032</v>
      </c>
      <c r="H2634" s="8" t="s">
        <v>34</v>
      </c>
      <c r="I2634" s="8">
        <v>0</v>
      </c>
      <c r="J2634" s="8">
        <v>9</v>
      </c>
      <c r="K2634" s="8">
        <v>0</v>
      </c>
      <c r="L2634" s="8" t="s">
        <v>149</v>
      </c>
      <c r="M2634" s="8" t="s">
        <v>149</v>
      </c>
      <c r="N2634" s="8"/>
      <c r="O2634" s="8" t="s">
        <v>38</v>
      </c>
      <c r="P2634" s="9">
        <v>0</v>
      </c>
      <c r="Q2634" s="9">
        <v>0</v>
      </c>
      <c r="R2634" s="9">
        <v>0</v>
      </c>
      <c r="S2634" s="9">
        <v>204408.49</v>
      </c>
      <c r="T2634" s="9">
        <f t="shared" si="367"/>
        <v>204408.49</v>
      </c>
      <c r="U2634" s="9">
        <v>0</v>
      </c>
      <c r="V2634" s="9">
        <v>-3532</v>
      </c>
      <c r="W2634" s="9">
        <v>0</v>
      </c>
      <c r="X2634" s="9">
        <v>-3532</v>
      </c>
      <c r="Y2634" s="9">
        <v>0</v>
      </c>
      <c r="Z2634" s="9">
        <v>-69441</v>
      </c>
      <c r="AA2634" s="9">
        <f t="shared" si="370"/>
        <v>-72973</v>
      </c>
      <c r="AB2634" s="9">
        <v>0</v>
      </c>
      <c r="AC2634" s="9">
        <f t="shared" si="368"/>
        <v>0</v>
      </c>
      <c r="AD2634" s="9">
        <f t="shared" si="369"/>
        <v>131435.49</v>
      </c>
    </row>
    <row r="2635" spans="1:30" x14ac:dyDescent="0.3">
      <c r="A2635" s="8" t="s">
        <v>30</v>
      </c>
      <c r="B2635" s="8" t="s">
        <v>4899</v>
      </c>
      <c r="C2635" s="8">
        <v>1600</v>
      </c>
      <c r="D2635" s="8">
        <v>160003885</v>
      </c>
      <c r="E2635" s="8">
        <v>0</v>
      </c>
      <c r="F2635" s="8" t="s">
        <v>5240</v>
      </c>
      <c r="G2635" s="8" t="s">
        <v>2742</v>
      </c>
      <c r="H2635" s="8" t="s">
        <v>34</v>
      </c>
      <c r="I2635" s="8">
        <v>0</v>
      </c>
      <c r="J2635" s="8">
        <v>11</v>
      </c>
      <c r="K2635" s="8">
        <v>8</v>
      </c>
      <c r="L2635" s="8" t="s">
        <v>149</v>
      </c>
      <c r="M2635" s="8" t="s">
        <v>149</v>
      </c>
      <c r="N2635" s="8"/>
      <c r="O2635" s="8" t="s">
        <v>38</v>
      </c>
      <c r="P2635" s="9">
        <v>0</v>
      </c>
      <c r="Q2635" s="9">
        <v>0</v>
      </c>
      <c r="R2635" s="9">
        <v>0</v>
      </c>
      <c r="S2635" s="9">
        <v>21541.98</v>
      </c>
      <c r="T2635" s="9">
        <f t="shared" si="367"/>
        <v>21541.98</v>
      </c>
      <c r="U2635" s="9">
        <v>0</v>
      </c>
      <c r="V2635" s="9">
        <v>-346</v>
      </c>
      <c r="W2635" s="9">
        <v>0</v>
      </c>
      <c r="X2635" s="9">
        <v>-346</v>
      </c>
      <c r="Y2635" s="9">
        <v>0</v>
      </c>
      <c r="Z2635" s="9">
        <v>-4603</v>
      </c>
      <c r="AA2635" s="9">
        <f t="shared" si="370"/>
        <v>-4949</v>
      </c>
      <c r="AB2635" s="9">
        <v>0</v>
      </c>
      <c r="AC2635" s="9">
        <f t="shared" si="368"/>
        <v>0</v>
      </c>
      <c r="AD2635" s="9">
        <f t="shared" si="369"/>
        <v>16592.98</v>
      </c>
    </row>
    <row r="2636" spans="1:30" x14ac:dyDescent="0.3">
      <c r="A2636" s="8" t="s">
        <v>30</v>
      </c>
      <c r="B2636" s="8" t="s">
        <v>4899</v>
      </c>
      <c r="C2636" s="8">
        <v>1600</v>
      </c>
      <c r="D2636" s="8">
        <v>160003886</v>
      </c>
      <c r="E2636" s="8">
        <v>0</v>
      </c>
      <c r="F2636" s="8" t="s">
        <v>5241</v>
      </c>
      <c r="G2636" s="8" t="s">
        <v>3248</v>
      </c>
      <c r="H2636" s="8" t="s">
        <v>34</v>
      </c>
      <c r="I2636" s="8">
        <v>0</v>
      </c>
      <c r="J2636" s="8">
        <v>12</v>
      </c>
      <c r="K2636" s="8">
        <v>0</v>
      </c>
      <c r="L2636" s="8" t="s">
        <v>149</v>
      </c>
      <c r="M2636" s="8" t="s">
        <v>149</v>
      </c>
      <c r="N2636" s="8"/>
      <c r="O2636" s="8" t="s">
        <v>38</v>
      </c>
      <c r="P2636" s="9">
        <v>0</v>
      </c>
      <c r="Q2636" s="9">
        <v>0</v>
      </c>
      <c r="R2636" s="9">
        <v>0</v>
      </c>
      <c r="S2636" s="9">
        <v>5250</v>
      </c>
      <c r="T2636" s="9">
        <f t="shared" si="367"/>
        <v>5250</v>
      </c>
      <c r="U2636" s="9">
        <v>0</v>
      </c>
      <c r="V2636" s="9">
        <v>-85</v>
      </c>
      <c r="W2636" s="9">
        <v>0</v>
      </c>
      <c r="X2636" s="9">
        <v>-85</v>
      </c>
      <c r="Y2636" s="9">
        <v>0</v>
      </c>
      <c r="Z2636" s="9">
        <v>-1004</v>
      </c>
      <c r="AA2636" s="9">
        <f t="shared" si="370"/>
        <v>-1089</v>
      </c>
      <c r="AB2636" s="9">
        <v>0</v>
      </c>
      <c r="AC2636" s="9">
        <f t="shared" si="368"/>
        <v>0</v>
      </c>
      <c r="AD2636" s="9">
        <f t="shared" si="369"/>
        <v>4161</v>
      </c>
    </row>
    <row r="2637" spans="1:30" x14ac:dyDescent="0.3">
      <c r="A2637" s="8" t="s">
        <v>30</v>
      </c>
      <c r="B2637" s="8" t="s">
        <v>4899</v>
      </c>
      <c r="C2637" s="8">
        <v>1600</v>
      </c>
      <c r="D2637" s="8">
        <v>160003887</v>
      </c>
      <c r="E2637" s="8">
        <v>0</v>
      </c>
      <c r="F2637" s="8" t="s">
        <v>5242</v>
      </c>
      <c r="G2637" s="8" t="s">
        <v>663</v>
      </c>
      <c r="H2637" s="8" t="s">
        <v>34</v>
      </c>
      <c r="I2637" s="8">
        <v>0</v>
      </c>
      <c r="J2637" s="8">
        <v>3</v>
      </c>
      <c r="K2637" s="8">
        <v>6</v>
      </c>
      <c r="L2637" s="8" t="s">
        <v>149</v>
      </c>
      <c r="M2637" s="8" t="s">
        <v>149</v>
      </c>
      <c r="N2637" s="8"/>
      <c r="O2637" s="8" t="s">
        <v>38</v>
      </c>
      <c r="P2637" s="9">
        <v>0</v>
      </c>
      <c r="Q2637" s="9">
        <v>0</v>
      </c>
      <c r="R2637" s="9">
        <v>0</v>
      </c>
      <c r="S2637" s="9">
        <v>12825</v>
      </c>
      <c r="T2637" s="9">
        <f t="shared" si="367"/>
        <v>12825</v>
      </c>
      <c r="U2637" s="9">
        <v>0</v>
      </c>
      <c r="V2637" s="9">
        <v>-220</v>
      </c>
      <c r="W2637" s="9">
        <v>0</v>
      </c>
      <c r="X2637" s="9">
        <v>-220</v>
      </c>
      <c r="Y2637" s="9">
        <v>0</v>
      </c>
      <c r="Z2637" s="9">
        <v>-9166.0400000000009</v>
      </c>
      <c r="AA2637" s="9">
        <f t="shared" si="370"/>
        <v>-9386.0400000000009</v>
      </c>
      <c r="AB2637" s="9">
        <v>0</v>
      </c>
      <c r="AC2637" s="9">
        <f t="shared" si="368"/>
        <v>0</v>
      </c>
      <c r="AD2637" s="9">
        <f t="shared" si="369"/>
        <v>3438.9599999999991</v>
      </c>
    </row>
    <row r="2638" spans="1:30" x14ac:dyDescent="0.3">
      <c r="A2638" s="8" t="s">
        <v>30</v>
      </c>
      <c r="B2638" s="8" t="s">
        <v>4899</v>
      </c>
      <c r="C2638" s="8">
        <v>1600</v>
      </c>
      <c r="D2638" s="8">
        <v>160003888</v>
      </c>
      <c r="E2638" s="8">
        <v>0</v>
      </c>
      <c r="F2638" s="8" t="s">
        <v>5243</v>
      </c>
      <c r="G2638" s="8" t="s">
        <v>1599</v>
      </c>
      <c r="H2638" s="8" t="s">
        <v>34</v>
      </c>
      <c r="I2638" s="8">
        <v>0</v>
      </c>
      <c r="J2638" s="8">
        <v>2</v>
      </c>
      <c r="K2638" s="8">
        <v>0</v>
      </c>
      <c r="L2638" s="8" t="s">
        <v>149</v>
      </c>
      <c r="M2638" s="8" t="s">
        <v>149</v>
      </c>
      <c r="N2638" s="8"/>
      <c r="O2638" s="8" t="s">
        <v>38</v>
      </c>
      <c r="P2638" s="9">
        <v>0</v>
      </c>
      <c r="Q2638" s="9">
        <v>0</v>
      </c>
      <c r="R2638" s="9">
        <v>0</v>
      </c>
      <c r="S2638" s="9">
        <v>13337</v>
      </c>
      <c r="T2638" s="9">
        <f t="shared" si="367"/>
        <v>13337</v>
      </c>
      <c r="U2638" s="9">
        <v>0</v>
      </c>
      <c r="V2638" s="9">
        <v>-240</v>
      </c>
      <c r="W2638" s="9">
        <v>0</v>
      </c>
      <c r="X2638" s="9">
        <v>-240</v>
      </c>
      <c r="Y2638" s="9">
        <v>0</v>
      </c>
      <c r="Z2638" s="9">
        <v>-10789.1</v>
      </c>
      <c r="AA2638" s="9">
        <f t="shared" si="370"/>
        <v>-11029.1</v>
      </c>
      <c r="AB2638" s="9">
        <v>0</v>
      </c>
      <c r="AC2638" s="9">
        <f t="shared" si="368"/>
        <v>0</v>
      </c>
      <c r="AD2638" s="9">
        <f t="shared" si="369"/>
        <v>2307.8999999999996</v>
      </c>
    </row>
    <row r="2639" spans="1:30" x14ac:dyDescent="0.3">
      <c r="A2639" s="8" t="s">
        <v>30</v>
      </c>
      <c r="B2639" s="8" t="s">
        <v>4899</v>
      </c>
      <c r="C2639" s="8">
        <v>1600</v>
      </c>
      <c r="D2639" s="8">
        <v>160003889</v>
      </c>
      <c r="E2639" s="8">
        <v>0</v>
      </c>
      <c r="F2639" s="8" t="s">
        <v>5244</v>
      </c>
      <c r="G2639" s="8" t="s">
        <v>385</v>
      </c>
      <c r="H2639" s="8" t="s">
        <v>34</v>
      </c>
      <c r="I2639" s="8">
        <v>0</v>
      </c>
      <c r="J2639" s="8">
        <v>9</v>
      </c>
      <c r="K2639" s="8">
        <v>7</v>
      </c>
      <c r="L2639" s="8" t="s">
        <v>149</v>
      </c>
      <c r="M2639" s="8" t="s">
        <v>149</v>
      </c>
      <c r="N2639" s="8"/>
      <c r="O2639" s="8" t="s">
        <v>38</v>
      </c>
      <c r="P2639" s="9">
        <v>0</v>
      </c>
      <c r="Q2639" s="9">
        <v>0</v>
      </c>
      <c r="R2639" s="9">
        <v>0</v>
      </c>
      <c r="S2639" s="9">
        <v>14000.01</v>
      </c>
      <c r="T2639" s="9">
        <f t="shared" si="367"/>
        <v>14000.01</v>
      </c>
      <c r="U2639" s="9">
        <v>0</v>
      </c>
      <c r="V2639" s="9">
        <v>-226</v>
      </c>
      <c r="W2639" s="9">
        <v>0</v>
      </c>
      <c r="X2639" s="9">
        <v>-226</v>
      </c>
      <c r="Y2639" s="9">
        <v>0</v>
      </c>
      <c r="Z2639" s="9">
        <v>-4804</v>
      </c>
      <c r="AA2639" s="9">
        <f t="shared" si="370"/>
        <v>-5030</v>
      </c>
      <c r="AB2639" s="9">
        <v>0</v>
      </c>
      <c r="AC2639" s="9">
        <f t="shared" si="368"/>
        <v>0</v>
      </c>
      <c r="AD2639" s="9">
        <f t="shared" si="369"/>
        <v>8970.01</v>
      </c>
    </row>
    <row r="2640" spans="1:30" x14ac:dyDescent="0.3">
      <c r="A2640" s="8" t="s">
        <v>30</v>
      </c>
      <c r="B2640" s="8" t="s">
        <v>4899</v>
      </c>
      <c r="C2640" s="8">
        <v>1600</v>
      </c>
      <c r="D2640" s="8">
        <v>160003890</v>
      </c>
      <c r="E2640" s="8">
        <v>0</v>
      </c>
      <c r="F2640" s="8" t="s">
        <v>5245</v>
      </c>
      <c r="G2640" s="8" t="s">
        <v>1596</v>
      </c>
      <c r="H2640" s="8" t="s">
        <v>34</v>
      </c>
      <c r="I2640" s="8">
        <v>0</v>
      </c>
      <c r="J2640" s="8">
        <v>9</v>
      </c>
      <c r="K2640" s="8">
        <v>8</v>
      </c>
      <c r="L2640" s="8" t="s">
        <v>149</v>
      </c>
      <c r="M2640" s="8" t="s">
        <v>149</v>
      </c>
      <c r="N2640" s="8"/>
      <c r="O2640" s="8" t="s">
        <v>38</v>
      </c>
      <c r="P2640" s="9">
        <v>0</v>
      </c>
      <c r="Q2640" s="9">
        <v>0</v>
      </c>
      <c r="R2640" s="9">
        <v>0</v>
      </c>
      <c r="S2640" s="9">
        <v>5355</v>
      </c>
      <c r="T2640" s="9">
        <f t="shared" si="367"/>
        <v>5355</v>
      </c>
      <c r="U2640" s="9">
        <v>0</v>
      </c>
      <c r="V2640" s="9">
        <v>-86</v>
      </c>
      <c r="W2640" s="9">
        <v>0</v>
      </c>
      <c r="X2640" s="9">
        <v>-86</v>
      </c>
      <c r="Y2640" s="9">
        <v>0</v>
      </c>
      <c r="Z2640" s="9">
        <v>-1809</v>
      </c>
      <c r="AA2640" s="9">
        <f t="shared" si="370"/>
        <v>-1895</v>
      </c>
      <c r="AB2640" s="9">
        <v>0</v>
      </c>
      <c r="AC2640" s="9">
        <f t="shared" si="368"/>
        <v>0</v>
      </c>
      <c r="AD2640" s="9">
        <f t="shared" si="369"/>
        <v>3460</v>
      </c>
    </row>
    <row r="2641" spans="1:30" x14ac:dyDescent="0.3">
      <c r="A2641" s="8" t="s">
        <v>30</v>
      </c>
      <c r="B2641" s="8" t="s">
        <v>4899</v>
      </c>
      <c r="C2641" s="8">
        <v>1600</v>
      </c>
      <c r="D2641" s="8">
        <v>160003891</v>
      </c>
      <c r="E2641" s="8">
        <v>0</v>
      </c>
      <c r="F2641" s="8" t="s">
        <v>5246</v>
      </c>
      <c r="G2641" s="8" t="s">
        <v>4857</v>
      </c>
      <c r="H2641" s="8" t="s">
        <v>34</v>
      </c>
      <c r="I2641" s="8">
        <v>0</v>
      </c>
      <c r="J2641" s="8">
        <v>12</v>
      </c>
      <c r="K2641" s="8">
        <v>5</v>
      </c>
      <c r="L2641" s="8" t="s">
        <v>149</v>
      </c>
      <c r="M2641" s="8" t="s">
        <v>149</v>
      </c>
      <c r="N2641" s="8"/>
      <c r="O2641" s="8" t="s">
        <v>38</v>
      </c>
      <c r="P2641" s="9">
        <v>0</v>
      </c>
      <c r="Q2641" s="9">
        <v>0</v>
      </c>
      <c r="R2641" s="9">
        <v>0</v>
      </c>
      <c r="S2641" s="9">
        <v>18500</v>
      </c>
      <c r="T2641" s="9">
        <f t="shared" si="367"/>
        <v>18500</v>
      </c>
      <c r="U2641" s="9">
        <v>0</v>
      </c>
      <c r="V2641" s="9">
        <v>-298</v>
      </c>
      <c r="W2641" s="9">
        <v>0</v>
      </c>
      <c r="X2641" s="9">
        <v>-298</v>
      </c>
      <c r="Y2641" s="9">
        <v>0</v>
      </c>
      <c r="Z2641" s="9">
        <v>-3046</v>
      </c>
      <c r="AA2641" s="9">
        <f t="shared" si="370"/>
        <v>-3344</v>
      </c>
      <c r="AB2641" s="9">
        <v>0</v>
      </c>
      <c r="AC2641" s="9">
        <f t="shared" si="368"/>
        <v>0</v>
      </c>
      <c r="AD2641" s="9">
        <f t="shared" si="369"/>
        <v>15156</v>
      </c>
    </row>
    <row r="2642" spans="1:30" x14ac:dyDescent="0.3">
      <c r="A2642" s="8" t="s">
        <v>30</v>
      </c>
      <c r="B2642" s="8" t="s">
        <v>4899</v>
      </c>
      <c r="C2642" s="8">
        <v>1600</v>
      </c>
      <c r="D2642" s="8">
        <v>160003892</v>
      </c>
      <c r="E2642" s="8">
        <v>0</v>
      </c>
      <c r="F2642" s="8" t="s">
        <v>5247</v>
      </c>
      <c r="G2642" s="8" t="s">
        <v>2429</v>
      </c>
      <c r="H2642" s="8" t="s">
        <v>34</v>
      </c>
      <c r="I2642" s="8">
        <v>0</v>
      </c>
      <c r="J2642" s="8">
        <v>10</v>
      </c>
      <c r="K2642" s="8">
        <v>4</v>
      </c>
      <c r="L2642" s="8" t="s">
        <v>149</v>
      </c>
      <c r="M2642" s="8" t="s">
        <v>149</v>
      </c>
      <c r="N2642" s="8"/>
      <c r="O2642" s="8" t="s">
        <v>38</v>
      </c>
      <c r="P2642" s="9">
        <v>0</v>
      </c>
      <c r="Q2642" s="9">
        <v>0</v>
      </c>
      <c r="R2642" s="9">
        <v>0</v>
      </c>
      <c r="S2642" s="9">
        <v>4000</v>
      </c>
      <c r="T2642" s="9">
        <f t="shared" si="367"/>
        <v>4000</v>
      </c>
      <c r="U2642" s="9">
        <v>0</v>
      </c>
      <c r="V2642" s="9">
        <v>-65</v>
      </c>
      <c r="W2642" s="9">
        <v>0</v>
      </c>
      <c r="X2642" s="9">
        <v>-65</v>
      </c>
      <c r="Y2642" s="9">
        <v>0</v>
      </c>
      <c r="Z2642" s="9">
        <v>-1183</v>
      </c>
      <c r="AA2642" s="9">
        <f t="shared" si="370"/>
        <v>-1248</v>
      </c>
      <c r="AB2642" s="9">
        <v>0</v>
      </c>
      <c r="AC2642" s="9">
        <f t="shared" si="368"/>
        <v>0</v>
      </c>
      <c r="AD2642" s="9">
        <f t="shared" si="369"/>
        <v>2752</v>
      </c>
    </row>
    <row r="2643" spans="1:30" x14ac:dyDescent="0.3">
      <c r="A2643" s="8" t="s">
        <v>30</v>
      </c>
      <c r="B2643" s="8" t="s">
        <v>4899</v>
      </c>
      <c r="C2643" s="8">
        <v>1600</v>
      </c>
      <c r="D2643" s="8">
        <v>160003893</v>
      </c>
      <c r="E2643" s="8">
        <v>0</v>
      </c>
      <c r="F2643" s="8" t="s">
        <v>5248</v>
      </c>
      <c r="G2643" s="8" t="s">
        <v>5249</v>
      </c>
      <c r="H2643" s="8" t="s">
        <v>34</v>
      </c>
      <c r="I2643" s="8">
        <v>0</v>
      </c>
      <c r="J2643" s="8">
        <v>13</v>
      </c>
      <c r="K2643" s="8">
        <v>8</v>
      </c>
      <c r="L2643" s="8" t="s">
        <v>149</v>
      </c>
      <c r="M2643" s="8" t="s">
        <v>149</v>
      </c>
      <c r="N2643" s="8"/>
      <c r="O2643" s="8" t="s">
        <v>38</v>
      </c>
      <c r="P2643" s="9">
        <v>0</v>
      </c>
      <c r="Q2643" s="9">
        <v>0</v>
      </c>
      <c r="R2643" s="9">
        <v>0</v>
      </c>
      <c r="S2643" s="9">
        <v>44550</v>
      </c>
      <c r="T2643" s="9">
        <f t="shared" si="367"/>
        <v>44550</v>
      </c>
      <c r="U2643" s="9">
        <v>0</v>
      </c>
      <c r="V2643" s="9">
        <v>-717</v>
      </c>
      <c r="W2643" s="9">
        <v>0</v>
      </c>
      <c r="X2643" s="9">
        <v>-717</v>
      </c>
      <c r="Y2643" s="9">
        <v>0</v>
      </c>
      <c r="Z2643" s="9">
        <v>-3888</v>
      </c>
      <c r="AA2643" s="9">
        <f t="shared" si="370"/>
        <v>-4605</v>
      </c>
      <c r="AB2643" s="9">
        <v>0</v>
      </c>
      <c r="AC2643" s="9">
        <f t="shared" si="368"/>
        <v>0</v>
      </c>
      <c r="AD2643" s="9">
        <f t="shared" si="369"/>
        <v>39945</v>
      </c>
    </row>
    <row r="2644" spans="1:30" x14ac:dyDescent="0.3">
      <c r="A2644" s="8" t="s">
        <v>30</v>
      </c>
      <c r="B2644" s="8" t="s">
        <v>4899</v>
      </c>
      <c r="C2644" s="8">
        <v>1600</v>
      </c>
      <c r="D2644" s="8">
        <v>160003894</v>
      </c>
      <c r="E2644" s="8">
        <v>0</v>
      </c>
      <c r="F2644" s="8" t="s">
        <v>5250</v>
      </c>
      <c r="G2644" s="8" t="s">
        <v>5251</v>
      </c>
      <c r="H2644" s="8" t="s">
        <v>34</v>
      </c>
      <c r="I2644" s="8">
        <v>0</v>
      </c>
      <c r="J2644" s="8">
        <v>13</v>
      </c>
      <c r="K2644" s="8">
        <v>8</v>
      </c>
      <c r="L2644" s="8" t="s">
        <v>149</v>
      </c>
      <c r="M2644" s="8" t="s">
        <v>149</v>
      </c>
      <c r="N2644" s="8"/>
      <c r="O2644" s="8" t="s">
        <v>38</v>
      </c>
      <c r="P2644" s="9">
        <v>0</v>
      </c>
      <c r="Q2644" s="9">
        <v>0</v>
      </c>
      <c r="R2644" s="9">
        <v>0</v>
      </c>
      <c r="S2644" s="9">
        <v>3500</v>
      </c>
      <c r="T2644" s="9">
        <f t="shared" si="367"/>
        <v>3500</v>
      </c>
      <c r="U2644" s="9">
        <v>0</v>
      </c>
      <c r="V2644" s="9">
        <v>-56</v>
      </c>
      <c r="W2644" s="9">
        <v>0</v>
      </c>
      <c r="X2644" s="9">
        <v>-56</v>
      </c>
      <c r="Y2644" s="9">
        <v>0</v>
      </c>
      <c r="Z2644" s="9">
        <v>-306</v>
      </c>
      <c r="AA2644" s="9">
        <f t="shared" si="370"/>
        <v>-362</v>
      </c>
      <c r="AB2644" s="9">
        <v>0</v>
      </c>
      <c r="AC2644" s="9">
        <f t="shared" si="368"/>
        <v>0</v>
      </c>
      <c r="AD2644" s="9">
        <f t="shared" si="369"/>
        <v>3138</v>
      </c>
    </row>
    <row r="2645" spans="1:30" x14ac:dyDescent="0.3">
      <c r="A2645" s="8" t="s">
        <v>30</v>
      </c>
      <c r="B2645" s="8" t="s">
        <v>4899</v>
      </c>
      <c r="C2645" s="8">
        <v>1600</v>
      </c>
      <c r="D2645" s="8">
        <v>160003898</v>
      </c>
      <c r="E2645" s="8">
        <v>0</v>
      </c>
      <c r="F2645" s="8" t="s">
        <v>5252</v>
      </c>
      <c r="G2645" s="8" t="s">
        <v>5253</v>
      </c>
      <c r="H2645" s="8" t="s">
        <v>34</v>
      </c>
      <c r="I2645" s="8">
        <v>0</v>
      </c>
      <c r="J2645" s="8">
        <v>11</v>
      </c>
      <c r="K2645" s="8">
        <v>10</v>
      </c>
      <c r="L2645" s="8" t="s">
        <v>149</v>
      </c>
      <c r="M2645" s="8" t="s">
        <v>149</v>
      </c>
      <c r="N2645" s="8"/>
      <c r="O2645" s="8" t="s">
        <v>38</v>
      </c>
      <c r="P2645" s="9">
        <v>0</v>
      </c>
      <c r="Q2645" s="9">
        <v>0</v>
      </c>
      <c r="R2645" s="9">
        <v>0</v>
      </c>
      <c r="S2645" s="9">
        <v>29815.54</v>
      </c>
      <c r="T2645" s="9">
        <f t="shared" si="367"/>
        <v>29815.54</v>
      </c>
      <c r="U2645" s="9">
        <v>0</v>
      </c>
      <c r="V2645" s="9">
        <v>-480</v>
      </c>
      <c r="W2645" s="9">
        <v>0</v>
      </c>
      <c r="X2645" s="9">
        <v>-480</v>
      </c>
      <c r="Y2645" s="9">
        <v>0</v>
      </c>
      <c r="Z2645" s="9">
        <v>-6013</v>
      </c>
      <c r="AA2645" s="9">
        <f t="shared" si="370"/>
        <v>-6493</v>
      </c>
      <c r="AB2645" s="9">
        <v>0</v>
      </c>
      <c r="AC2645" s="9">
        <f t="shared" si="368"/>
        <v>0</v>
      </c>
      <c r="AD2645" s="9">
        <f t="shared" si="369"/>
        <v>23322.54</v>
      </c>
    </row>
    <row r="2646" spans="1:30" x14ac:dyDescent="0.3">
      <c r="A2646" s="8" t="s">
        <v>30</v>
      </c>
      <c r="B2646" s="8" t="s">
        <v>4899</v>
      </c>
      <c r="C2646" s="8">
        <v>1600</v>
      </c>
      <c r="D2646" s="8">
        <v>160003901</v>
      </c>
      <c r="E2646" s="8">
        <v>0</v>
      </c>
      <c r="F2646" s="8" t="s">
        <v>5254</v>
      </c>
      <c r="G2646" s="8" t="s">
        <v>5255</v>
      </c>
      <c r="H2646" s="8" t="s">
        <v>34</v>
      </c>
      <c r="I2646" s="8">
        <v>0</v>
      </c>
      <c r="J2646" s="8">
        <v>12</v>
      </c>
      <c r="K2646" s="8">
        <v>4</v>
      </c>
      <c r="L2646" s="8" t="s">
        <v>149</v>
      </c>
      <c r="M2646" s="8" t="s">
        <v>149</v>
      </c>
      <c r="N2646" s="8"/>
      <c r="O2646" s="8" t="s">
        <v>38</v>
      </c>
      <c r="P2646" s="9">
        <v>0</v>
      </c>
      <c r="Q2646" s="9">
        <v>0</v>
      </c>
      <c r="R2646" s="9">
        <v>0</v>
      </c>
      <c r="S2646" s="9">
        <v>23200</v>
      </c>
      <c r="T2646" s="9">
        <f t="shared" si="367"/>
        <v>23200</v>
      </c>
      <c r="U2646" s="9">
        <v>0</v>
      </c>
      <c r="V2646" s="9">
        <v>-374</v>
      </c>
      <c r="W2646" s="9">
        <v>0</v>
      </c>
      <c r="X2646" s="9">
        <v>-374</v>
      </c>
      <c r="Y2646" s="9">
        <v>0</v>
      </c>
      <c r="Z2646" s="9">
        <v>-3954</v>
      </c>
      <c r="AA2646" s="9">
        <f t="shared" si="370"/>
        <v>-4328</v>
      </c>
      <c r="AB2646" s="9">
        <v>0</v>
      </c>
      <c r="AC2646" s="9">
        <f t="shared" si="368"/>
        <v>0</v>
      </c>
      <c r="AD2646" s="9">
        <f t="shared" si="369"/>
        <v>18872</v>
      </c>
    </row>
    <row r="2647" spans="1:30" x14ac:dyDescent="0.3">
      <c r="A2647" s="8" t="s">
        <v>30</v>
      </c>
      <c r="B2647" s="8" t="s">
        <v>4899</v>
      </c>
      <c r="C2647" s="8">
        <v>1600</v>
      </c>
      <c r="D2647" s="8">
        <v>160003902</v>
      </c>
      <c r="E2647" s="8">
        <v>0</v>
      </c>
      <c r="F2647" s="8" t="s">
        <v>5256</v>
      </c>
      <c r="G2647" s="8" t="s">
        <v>5257</v>
      </c>
      <c r="H2647" s="8" t="s">
        <v>34</v>
      </c>
      <c r="I2647" s="8">
        <v>0</v>
      </c>
      <c r="J2647" s="8">
        <v>11</v>
      </c>
      <c r="K2647" s="8">
        <v>0</v>
      </c>
      <c r="L2647" s="8" t="s">
        <v>149</v>
      </c>
      <c r="M2647" s="8" t="s">
        <v>149</v>
      </c>
      <c r="N2647" s="8"/>
      <c r="O2647" s="8" t="s">
        <v>38</v>
      </c>
      <c r="P2647" s="9">
        <v>0</v>
      </c>
      <c r="Q2647" s="9">
        <v>0</v>
      </c>
      <c r="R2647" s="9">
        <v>0</v>
      </c>
      <c r="S2647" s="9">
        <v>15564.13</v>
      </c>
      <c r="T2647" s="9">
        <f t="shared" si="367"/>
        <v>15564.13</v>
      </c>
      <c r="U2647" s="9">
        <v>0</v>
      </c>
      <c r="V2647" s="9">
        <v>-251</v>
      </c>
      <c r="W2647" s="9">
        <v>0</v>
      </c>
      <c r="X2647" s="9">
        <v>-251</v>
      </c>
      <c r="Y2647" s="9">
        <v>0</v>
      </c>
      <c r="Z2647" s="9">
        <v>-3940</v>
      </c>
      <c r="AA2647" s="9">
        <f t="shared" si="370"/>
        <v>-4191</v>
      </c>
      <c r="AB2647" s="9">
        <v>0</v>
      </c>
      <c r="AC2647" s="9">
        <f t="shared" si="368"/>
        <v>0</v>
      </c>
      <c r="AD2647" s="9">
        <f t="shared" si="369"/>
        <v>11373.13</v>
      </c>
    </row>
    <row r="2648" spans="1:30" x14ac:dyDescent="0.3">
      <c r="A2648" s="8" t="s">
        <v>30</v>
      </c>
      <c r="B2648" s="8" t="s">
        <v>4899</v>
      </c>
      <c r="C2648" s="8">
        <v>1600</v>
      </c>
      <c r="D2648" s="8">
        <v>160003904</v>
      </c>
      <c r="E2648" s="8">
        <v>0</v>
      </c>
      <c r="F2648" s="8" t="s">
        <v>5258</v>
      </c>
      <c r="G2648" s="8" t="s">
        <v>1040</v>
      </c>
      <c r="H2648" s="8" t="s">
        <v>34</v>
      </c>
      <c r="I2648" s="8">
        <v>0</v>
      </c>
      <c r="J2648" s="8">
        <v>9</v>
      </c>
      <c r="K2648" s="8">
        <v>8</v>
      </c>
      <c r="L2648" s="8" t="s">
        <v>149</v>
      </c>
      <c r="M2648" s="8" t="s">
        <v>149</v>
      </c>
      <c r="N2648" s="8"/>
      <c r="O2648" s="8" t="s">
        <v>38</v>
      </c>
      <c r="P2648" s="9">
        <v>0</v>
      </c>
      <c r="Q2648" s="9">
        <v>0</v>
      </c>
      <c r="R2648" s="9">
        <v>0</v>
      </c>
      <c r="S2648" s="9">
        <v>24617.5</v>
      </c>
      <c r="T2648" s="9">
        <f t="shared" si="367"/>
        <v>24617.5</v>
      </c>
      <c r="U2648" s="9">
        <v>0</v>
      </c>
      <c r="V2648" s="9">
        <v>-397</v>
      </c>
      <c r="W2648" s="9">
        <v>0</v>
      </c>
      <c r="X2648" s="9">
        <v>-397</v>
      </c>
      <c r="Y2648" s="9">
        <v>0</v>
      </c>
      <c r="Z2648" s="9">
        <v>-8313</v>
      </c>
      <c r="AA2648" s="9">
        <f t="shared" si="370"/>
        <v>-8710</v>
      </c>
      <c r="AB2648" s="9">
        <v>0</v>
      </c>
      <c r="AC2648" s="9">
        <f t="shared" si="368"/>
        <v>0</v>
      </c>
      <c r="AD2648" s="9">
        <f t="shared" si="369"/>
        <v>15907.5</v>
      </c>
    </row>
    <row r="2649" spans="1:30" x14ac:dyDescent="0.3">
      <c r="A2649" s="8" t="s">
        <v>30</v>
      </c>
      <c r="B2649" s="8" t="s">
        <v>4899</v>
      </c>
      <c r="C2649" s="8">
        <v>1600</v>
      </c>
      <c r="D2649" s="8">
        <v>160003905</v>
      </c>
      <c r="E2649" s="8">
        <v>0</v>
      </c>
      <c r="F2649" s="8" t="s">
        <v>5259</v>
      </c>
      <c r="G2649" s="8" t="s">
        <v>2440</v>
      </c>
      <c r="H2649" s="8" t="s">
        <v>34</v>
      </c>
      <c r="I2649" s="8">
        <v>0</v>
      </c>
      <c r="J2649" s="8">
        <v>11</v>
      </c>
      <c r="K2649" s="8">
        <v>4</v>
      </c>
      <c r="L2649" s="8" t="s">
        <v>149</v>
      </c>
      <c r="M2649" s="8" t="s">
        <v>149</v>
      </c>
      <c r="N2649" s="8"/>
      <c r="O2649" s="8" t="s">
        <v>38</v>
      </c>
      <c r="P2649" s="9">
        <v>0</v>
      </c>
      <c r="Q2649" s="9">
        <v>0</v>
      </c>
      <c r="R2649" s="9">
        <v>0</v>
      </c>
      <c r="S2649" s="9">
        <v>55000</v>
      </c>
      <c r="T2649" s="9">
        <f t="shared" si="367"/>
        <v>55000</v>
      </c>
      <c r="U2649" s="9">
        <v>0</v>
      </c>
      <c r="V2649" s="9">
        <v>-890</v>
      </c>
      <c r="W2649" s="9">
        <v>0</v>
      </c>
      <c r="X2649" s="9">
        <v>-890</v>
      </c>
      <c r="Y2649" s="9">
        <v>0</v>
      </c>
      <c r="Z2649" s="9">
        <v>-12660</v>
      </c>
      <c r="AA2649" s="9">
        <f t="shared" si="370"/>
        <v>-13550</v>
      </c>
      <c r="AB2649" s="9">
        <v>0</v>
      </c>
      <c r="AC2649" s="9">
        <f t="shared" si="368"/>
        <v>0</v>
      </c>
      <c r="AD2649" s="9">
        <f t="shared" si="369"/>
        <v>41450</v>
      </c>
    </row>
    <row r="2650" spans="1:30" x14ac:dyDescent="0.3">
      <c r="A2650" s="8" t="s">
        <v>30</v>
      </c>
      <c r="B2650" s="8" t="s">
        <v>4899</v>
      </c>
      <c r="C2650" s="8">
        <v>1600</v>
      </c>
      <c r="D2650" s="8">
        <v>160003908</v>
      </c>
      <c r="E2650" s="8">
        <v>0</v>
      </c>
      <c r="F2650" s="8" t="s">
        <v>5260</v>
      </c>
      <c r="G2650" s="8" t="s">
        <v>2440</v>
      </c>
      <c r="H2650" s="8" t="s">
        <v>34</v>
      </c>
      <c r="I2650" s="8">
        <v>0</v>
      </c>
      <c r="J2650" s="8">
        <v>13</v>
      </c>
      <c r="K2650" s="8">
        <v>4</v>
      </c>
      <c r="L2650" s="8" t="s">
        <v>149</v>
      </c>
      <c r="M2650" s="8" t="s">
        <v>149</v>
      </c>
      <c r="N2650" s="8"/>
      <c r="O2650" s="8" t="s">
        <v>38</v>
      </c>
      <c r="P2650" s="9">
        <v>0</v>
      </c>
      <c r="Q2650" s="9">
        <v>0</v>
      </c>
      <c r="R2650" s="9">
        <v>0</v>
      </c>
      <c r="S2650" s="9">
        <v>38364</v>
      </c>
      <c r="T2650" s="9">
        <f t="shared" si="367"/>
        <v>38364</v>
      </c>
      <c r="U2650" s="9">
        <v>0</v>
      </c>
      <c r="V2650" s="9">
        <v>-619</v>
      </c>
      <c r="W2650" s="9">
        <v>0</v>
      </c>
      <c r="X2650" s="9">
        <v>-619</v>
      </c>
      <c r="Y2650" s="9">
        <v>0</v>
      </c>
      <c r="Z2650" s="9">
        <v>-4035</v>
      </c>
      <c r="AA2650" s="9">
        <f t="shared" si="370"/>
        <v>-4654</v>
      </c>
      <c r="AB2650" s="9">
        <v>0</v>
      </c>
      <c r="AC2650" s="9">
        <f t="shared" si="368"/>
        <v>0</v>
      </c>
      <c r="AD2650" s="9">
        <f t="shared" si="369"/>
        <v>33710</v>
      </c>
    </row>
    <row r="2651" spans="1:30" x14ac:dyDescent="0.3">
      <c r="A2651" s="8" t="s">
        <v>30</v>
      </c>
      <c r="B2651" s="8" t="s">
        <v>4899</v>
      </c>
      <c r="C2651" s="8">
        <v>1600</v>
      </c>
      <c r="D2651" s="8">
        <v>160003909</v>
      </c>
      <c r="E2651" s="8">
        <v>0</v>
      </c>
      <c r="F2651" s="8" t="s">
        <v>5261</v>
      </c>
      <c r="G2651" s="8" t="s">
        <v>385</v>
      </c>
      <c r="H2651" s="8" t="s">
        <v>34</v>
      </c>
      <c r="I2651" s="8">
        <v>0</v>
      </c>
      <c r="J2651" s="8">
        <v>13</v>
      </c>
      <c r="K2651" s="8">
        <v>4</v>
      </c>
      <c r="L2651" s="8" t="s">
        <v>149</v>
      </c>
      <c r="M2651" s="8" t="s">
        <v>149</v>
      </c>
      <c r="N2651" s="8"/>
      <c r="O2651" s="8" t="s">
        <v>38</v>
      </c>
      <c r="P2651" s="9">
        <v>0</v>
      </c>
      <c r="Q2651" s="9">
        <v>0</v>
      </c>
      <c r="R2651" s="9">
        <v>0</v>
      </c>
      <c r="S2651" s="9">
        <v>13486</v>
      </c>
      <c r="T2651" s="9">
        <f t="shared" si="367"/>
        <v>13486</v>
      </c>
      <c r="U2651" s="9">
        <v>0</v>
      </c>
      <c r="V2651" s="9">
        <v>-218</v>
      </c>
      <c r="W2651" s="9">
        <v>0</v>
      </c>
      <c r="X2651" s="9">
        <v>-218</v>
      </c>
      <c r="Y2651" s="9">
        <v>0</v>
      </c>
      <c r="Z2651" s="9">
        <v>-1418</v>
      </c>
      <c r="AA2651" s="9">
        <f t="shared" si="370"/>
        <v>-1636</v>
      </c>
      <c r="AB2651" s="9">
        <v>0</v>
      </c>
      <c r="AC2651" s="9">
        <f t="shared" si="368"/>
        <v>0</v>
      </c>
      <c r="AD2651" s="9">
        <f t="shared" si="369"/>
        <v>11850</v>
      </c>
    </row>
    <row r="2652" spans="1:30" x14ac:dyDescent="0.3">
      <c r="A2652" s="8" t="s">
        <v>30</v>
      </c>
      <c r="B2652" s="8" t="s">
        <v>4899</v>
      </c>
      <c r="C2652" s="8">
        <v>1600</v>
      </c>
      <c r="D2652" s="8">
        <v>160003910</v>
      </c>
      <c r="E2652" s="8">
        <v>0</v>
      </c>
      <c r="F2652" s="8" t="s">
        <v>5262</v>
      </c>
      <c r="G2652" s="8" t="s">
        <v>2742</v>
      </c>
      <c r="H2652" s="8" t="s">
        <v>34</v>
      </c>
      <c r="I2652" s="8">
        <v>0</v>
      </c>
      <c r="J2652" s="8">
        <v>13</v>
      </c>
      <c r="K2652" s="8">
        <v>4</v>
      </c>
      <c r="L2652" s="8" t="s">
        <v>149</v>
      </c>
      <c r="M2652" s="8" t="s">
        <v>149</v>
      </c>
      <c r="N2652" s="8"/>
      <c r="O2652" s="8" t="s">
        <v>38</v>
      </c>
      <c r="P2652" s="9">
        <v>0</v>
      </c>
      <c r="Q2652" s="9">
        <v>0</v>
      </c>
      <c r="R2652" s="9">
        <v>0</v>
      </c>
      <c r="S2652" s="9">
        <v>54756</v>
      </c>
      <c r="T2652" s="9">
        <f t="shared" si="367"/>
        <v>54756</v>
      </c>
      <c r="U2652" s="9">
        <v>0</v>
      </c>
      <c r="V2652" s="9">
        <v>-884</v>
      </c>
      <c r="W2652" s="9">
        <v>0</v>
      </c>
      <c r="X2652" s="9">
        <v>-884</v>
      </c>
      <c r="Y2652" s="9">
        <v>0</v>
      </c>
      <c r="Z2652" s="9">
        <v>-5759</v>
      </c>
      <c r="AA2652" s="9">
        <f t="shared" si="370"/>
        <v>-6643</v>
      </c>
      <c r="AB2652" s="9">
        <v>0</v>
      </c>
      <c r="AC2652" s="9">
        <f t="shared" si="368"/>
        <v>0</v>
      </c>
      <c r="AD2652" s="9">
        <f t="shared" si="369"/>
        <v>48113</v>
      </c>
    </row>
    <row r="2653" spans="1:30" x14ac:dyDescent="0.3">
      <c r="A2653" s="8" t="s">
        <v>30</v>
      </c>
      <c r="B2653" s="8" t="s">
        <v>4899</v>
      </c>
      <c r="C2653" s="8">
        <v>1600</v>
      </c>
      <c r="D2653" s="8">
        <v>160003911</v>
      </c>
      <c r="E2653" s="8">
        <v>0</v>
      </c>
      <c r="F2653" s="8" t="s">
        <v>5263</v>
      </c>
      <c r="G2653" s="8" t="s">
        <v>2440</v>
      </c>
      <c r="H2653" s="8" t="s">
        <v>34</v>
      </c>
      <c r="I2653" s="8">
        <v>0</v>
      </c>
      <c r="J2653" s="8">
        <v>13</v>
      </c>
      <c r="K2653" s="8">
        <v>4</v>
      </c>
      <c r="L2653" s="8" t="s">
        <v>149</v>
      </c>
      <c r="M2653" s="8" t="s">
        <v>149</v>
      </c>
      <c r="N2653" s="8"/>
      <c r="O2653" s="8" t="s">
        <v>38</v>
      </c>
      <c r="P2653" s="9">
        <v>0</v>
      </c>
      <c r="Q2653" s="9">
        <v>0</v>
      </c>
      <c r="R2653" s="9">
        <v>0</v>
      </c>
      <c r="S2653" s="9">
        <v>43014.71</v>
      </c>
      <c r="T2653" s="9">
        <f t="shared" si="367"/>
        <v>43014.71</v>
      </c>
      <c r="U2653" s="9">
        <v>0</v>
      </c>
      <c r="V2653" s="9">
        <v>-694</v>
      </c>
      <c r="W2653" s="9">
        <v>0</v>
      </c>
      <c r="X2653" s="9">
        <v>-694</v>
      </c>
      <c r="Y2653" s="9">
        <v>0</v>
      </c>
      <c r="Z2653" s="9">
        <v>-4523</v>
      </c>
      <c r="AA2653" s="9">
        <f t="shared" si="370"/>
        <v>-5217</v>
      </c>
      <c r="AB2653" s="9">
        <v>0</v>
      </c>
      <c r="AC2653" s="9">
        <f t="shared" si="368"/>
        <v>0</v>
      </c>
      <c r="AD2653" s="9">
        <f t="shared" si="369"/>
        <v>37797.71</v>
      </c>
    </row>
    <row r="2654" spans="1:30" x14ac:dyDescent="0.3">
      <c r="A2654" s="8" t="s">
        <v>30</v>
      </c>
      <c r="B2654" s="8" t="s">
        <v>4899</v>
      </c>
      <c r="C2654" s="8">
        <v>1600</v>
      </c>
      <c r="D2654" s="8">
        <v>160003912</v>
      </c>
      <c r="E2654" s="8">
        <v>0</v>
      </c>
      <c r="F2654" s="8" t="s">
        <v>5264</v>
      </c>
      <c r="G2654" s="8" t="s">
        <v>2440</v>
      </c>
      <c r="H2654" s="8" t="s">
        <v>34</v>
      </c>
      <c r="I2654" s="8">
        <v>0</v>
      </c>
      <c r="J2654" s="8">
        <v>13</v>
      </c>
      <c r="K2654" s="8">
        <v>11</v>
      </c>
      <c r="L2654" s="8" t="s">
        <v>149</v>
      </c>
      <c r="M2654" s="8" t="s">
        <v>149</v>
      </c>
      <c r="N2654" s="8"/>
      <c r="O2654" s="8" t="s">
        <v>38</v>
      </c>
      <c r="P2654" s="9">
        <v>0</v>
      </c>
      <c r="Q2654" s="9">
        <v>0</v>
      </c>
      <c r="R2654" s="9">
        <v>0</v>
      </c>
      <c r="S2654" s="9">
        <v>18500</v>
      </c>
      <c r="T2654" s="9">
        <f t="shared" si="367"/>
        <v>18500</v>
      </c>
      <c r="U2654" s="9">
        <v>0</v>
      </c>
      <c r="V2654" s="9">
        <v>-298</v>
      </c>
      <c r="W2654" s="9">
        <v>0</v>
      </c>
      <c r="X2654" s="9">
        <v>-298</v>
      </c>
      <c r="Y2654" s="9">
        <v>0</v>
      </c>
      <c r="Z2654" s="9">
        <v>-1324</v>
      </c>
      <c r="AA2654" s="9">
        <f t="shared" si="370"/>
        <v>-1622</v>
      </c>
      <c r="AB2654" s="9">
        <v>0</v>
      </c>
      <c r="AC2654" s="9">
        <f t="shared" si="368"/>
        <v>0</v>
      </c>
      <c r="AD2654" s="9">
        <f t="shared" si="369"/>
        <v>16878</v>
      </c>
    </row>
    <row r="2655" spans="1:30" x14ac:dyDescent="0.3">
      <c r="A2655" s="8" t="s">
        <v>30</v>
      </c>
      <c r="B2655" s="8" t="s">
        <v>4899</v>
      </c>
      <c r="C2655" s="8">
        <v>1600</v>
      </c>
      <c r="D2655" s="8">
        <v>160003913</v>
      </c>
      <c r="E2655" s="8">
        <v>0</v>
      </c>
      <c r="F2655" s="8" t="s">
        <v>5265</v>
      </c>
      <c r="G2655" s="8" t="s">
        <v>2731</v>
      </c>
      <c r="H2655" s="8" t="s">
        <v>34</v>
      </c>
      <c r="I2655" s="8">
        <v>0</v>
      </c>
      <c r="J2655" s="8">
        <v>4</v>
      </c>
      <c r="K2655" s="8">
        <v>2</v>
      </c>
      <c r="L2655" s="8" t="s">
        <v>149</v>
      </c>
      <c r="M2655" s="8" t="s">
        <v>149</v>
      </c>
      <c r="N2655" s="8"/>
      <c r="O2655" s="8" t="s">
        <v>38</v>
      </c>
      <c r="P2655" s="9">
        <v>0</v>
      </c>
      <c r="Q2655" s="9">
        <v>0</v>
      </c>
      <c r="R2655" s="9">
        <v>0</v>
      </c>
      <c r="S2655" s="9">
        <v>11000</v>
      </c>
      <c r="T2655" s="9">
        <f t="shared" si="367"/>
        <v>11000</v>
      </c>
      <c r="U2655" s="9">
        <v>0</v>
      </c>
      <c r="V2655" s="9">
        <v>-528</v>
      </c>
      <c r="W2655" s="9">
        <v>0</v>
      </c>
      <c r="X2655" s="9">
        <v>-528</v>
      </c>
      <c r="Y2655" s="9">
        <v>0</v>
      </c>
      <c r="Z2655" s="9">
        <v>-1808</v>
      </c>
      <c r="AA2655" s="9">
        <f t="shared" si="370"/>
        <v>-2336</v>
      </c>
      <c r="AB2655" s="9">
        <v>0</v>
      </c>
      <c r="AC2655" s="9">
        <f t="shared" si="368"/>
        <v>0</v>
      </c>
      <c r="AD2655" s="9">
        <f t="shared" si="369"/>
        <v>8664</v>
      </c>
    </row>
    <row r="2656" spans="1:30" x14ac:dyDescent="0.3">
      <c r="A2656" s="8" t="s">
        <v>30</v>
      </c>
      <c r="B2656" s="8" t="s">
        <v>4899</v>
      </c>
      <c r="C2656" s="8">
        <v>1600</v>
      </c>
      <c r="D2656" s="8">
        <v>160003914</v>
      </c>
      <c r="E2656" s="8">
        <v>0</v>
      </c>
      <c r="F2656" s="8" t="s">
        <v>5266</v>
      </c>
      <c r="G2656" s="8" t="s">
        <v>2742</v>
      </c>
      <c r="H2656" s="8" t="s">
        <v>34</v>
      </c>
      <c r="I2656" s="8">
        <v>0</v>
      </c>
      <c r="J2656" s="8">
        <v>13</v>
      </c>
      <c r="K2656" s="8">
        <v>10</v>
      </c>
      <c r="L2656" s="8" t="s">
        <v>149</v>
      </c>
      <c r="M2656" s="8" t="s">
        <v>149</v>
      </c>
      <c r="N2656" s="8"/>
      <c r="O2656" s="8" t="s">
        <v>38</v>
      </c>
      <c r="P2656" s="9">
        <v>0</v>
      </c>
      <c r="Q2656" s="9">
        <v>0</v>
      </c>
      <c r="R2656" s="9">
        <v>0</v>
      </c>
      <c r="S2656" s="9">
        <v>62800</v>
      </c>
      <c r="T2656" s="9">
        <f t="shared" si="367"/>
        <v>62800</v>
      </c>
      <c r="U2656" s="9">
        <v>0</v>
      </c>
      <c r="V2656" s="9">
        <v>-1012</v>
      </c>
      <c r="W2656" s="9">
        <v>0</v>
      </c>
      <c r="X2656" s="9">
        <v>-1012</v>
      </c>
      <c r="Y2656" s="9">
        <v>0</v>
      </c>
      <c r="Z2656" s="9">
        <v>-4729</v>
      </c>
      <c r="AA2656" s="9">
        <f t="shared" si="370"/>
        <v>-5741</v>
      </c>
      <c r="AB2656" s="9">
        <v>0</v>
      </c>
      <c r="AC2656" s="9">
        <f t="shared" si="368"/>
        <v>0</v>
      </c>
      <c r="AD2656" s="9">
        <f t="shared" si="369"/>
        <v>57059</v>
      </c>
    </row>
    <row r="2657" spans="1:30" x14ac:dyDescent="0.3">
      <c r="A2657" s="8" t="s">
        <v>30</v>
      </c>
      <c r="B2657" s="8" t="s">
        <v>4899</v>
      </c>
      <c r="C2657" s="8">
        <v>1700</v>
      </c>
      <c r="D2657" s="8">
        <v>170000068</v>
      </c>
      <c r="E2657" s="8">
        <v>0</v>
      </c>
      <c r="F2657" s="8" t="s">
        <v>5267</v>
      </c>
      <c r="G2657" s="8" t="s">
        <v>5268</v>
      </c>
      <c r="H2657" s="8" t="s">
        <v>1863</v>
      </c>
      <c r="I2657" s="8">
        <v>1</v>
      </c>
      <c r="J2657" s="8">
        <v>4</v>
      </c>
      <c r="K2657" s="8">
        <v>8</v>
      </c>
      <c r="L2657" s="8" t="s">
        <v>231</v>
      </c>
      <c r="M2657" s="8" t="s">
        <v>231</v>
      </c>
      <c r="N2657" s="8"/>
      <c r="O2657" s="8" t="s">
        <v>38</v>
      </c>
      <c r="P2657" s="9">
        <v>20754</v>
      </c>
      <c r="Q2657" s="9">
        <v>0</v>
      </c>
      <c r="R2657" s="9">
        <v>0</v>
      </c>
      <c r="S2657" s="9">
        <v>0</v>
      </c>
      <c r="T2657" s="9">
        <f t="shared" si="367"/>
        <v>20754</v>
      </c>
      <c r="U2657" s="9">
        <v>-1318</v>
      </c>
      <c r="V2657" s="9">
        <v>-2973</v>
      </c>
      <c r="W2657" s="9">
        <v>0</v>
      </c>
      <c r="X2657" s="9">
        <v>-2973</v>
      </c>
      <c r="Y2657" s="9">
        <v>0</v>
      </c>
      <c r="Z2657" s="9">
        <v>0</v>
      </c>
      <c r="AA2657" s="9">
        <f t="shared" si="370"/>
        <v>-4291</v>
      </c>
      <c r="AB2657" s="9">
        <v>0</v>
      </c>
      <c r="AC2657" s="9">
        <f t="shared" si="368"/>
        <v>19436</v>
      </c>
      <c r="AD2657" s="9">
        <f t="shared" si="369"/>
        <v>16463</v>
      </c>
    </row>
    <row r="2658" spans="1:30" x14ac:dyDescent="0.3">
      <c r="A2658" s="8" t="s">
        <v>30</v>
      </c>
      <c r="B2658" s="8" t="s">
        <v>4899</v>
      </c>
      <c r="C2658" s="8">
        <v>1700</v>
      </c>
      <c r="D2658" s="8">
        <v>170000071</v>
      </c>
      <c r="E2658" s="8">
        <v>0</v>
      </c>
      <c r="F2658" s="8" t="s">
        <v>5269</v>
      </c>
      <c r="G2658" s="8" t="s">
        <v>4865</v>
      </c>
      <c r="H2658" s="8" t="s">
        <v>1863</v>
      </c>
      <c r="I2658" s="8">
        <v>0</v>
      </c>
      <c r="J2658" s="8">
        <v>2</v>
      </c>
      <c r="K2658" s="8">
        <v>0</v>
      </c>
      <c r="L2658" s="8" t="s">
        <v>149</v>
      </c>
      <c r="M2658" s="8" t="s">
        <v>149</v>
      </c>
      <c r="N2658" s="8"/>
      <c r="O2658" s="8" t="s">
        <v>38</v>
      </c>
      <c r="P2658" s="9">
        <v>0</v>
      </c>
      <c r="Q2658" s="9">
        <v>0</v>
      </c>
      <c r="R2658" s="9">
        <v>0</v>
      </c>
      <c r="S2658" s="9">
        <v>19960</v>
      </c>
      <c r="T2658" s="9">
        <f t="shared" si="367"/>
        <v>19960</v>
      </c>
      <c r="U2658" s="9">
        <v>0</v>
      </c>
      <c r="V2658" s="9">
        <v>-935</v>
      </c>
      <c r="W2658" s="9">
        <v>0</v>
      </c>
      <c r="X2658" s="9">
        <v>-935</v>
      </c>
      <c r="Y2658" s="9">
        <v>0</v>
      </c>
      <c r="Z2658" s="9">
        <v>-11625</v>
      </c>
      <c r="AA2658" s="9">
        <f t="shared" si="370"/>
        <v>-12560</v>
      </c>
      <c r="AB2658" s="9">
        <v>0</v>
      </c>
      <c r="AC2658" s="9">
        <f t="shared" si="368"/>
        <v>0</v>
      </c>
      <c r="AD2658" s="9">
        <f t="shared" si="369"/>
        <v>7400</v>
      </c>
    </row>
    <row r="2659" spans="1:30" x14ac:dyDescent="0.3">
      <c r="A2659" s="8" t="s">
        <v>30</v>
      </c>
      <c r="B2659" s="8" t="s">
        <v>4899</v>
      </c>
      <c r="C2659" s="8">
        <v>1700</v>
      </c>
      <c r="D2659" s="8">
        <v>170000072</v>
      </c>
      <c r="E2659" s="8">
        <v>0</v>
      </c>
      <c r="F2659" s="8" t="s">
        <v>5270</v>
      </c>
      <c r="G2659" s="8" t="s">
        <v>4868</v>
      </c>
      <c r="H2659" s="8" t="s">
        <v>1863</v>
      </c>
      <c r="I2659" s="8">
        <v>0</v>
      </c>
      <c r="J2659" s="8">
        <v>2</v>
      </c>
      <c r="K2659" s="8">
        <v>0</v>
      </c>
      <c r="L2659" s="8" t="s">
        <v>149</v>
      </c>
      <c r="M2659" s="8" t="s">
        <v>149</v>
      </c>
      <c r="N2659" s="8"/>
      <c r="O2659" s="8" t="s">
        <v>38</v>
      </c>
      <c r="P2659" s="9">
        <v>0</v>
      </c>
      <c r="Q2659" s="9">
        <v>0</v>
      </c>
      <c r="R2659" s="9">
        <v>0</v>
      </c>
      <c r="S2659" s="9">
        <v>7250</v>
      </c>
      <c r="T2659" s="9">
        <f t="shared" si="367"/>
        <v>7250</v>
      </c>
      <c r="U2659" s="9">
        <v>0</v>
      </c>
      <c r="V2659" s="9">
        <v>-340</v>
      </c>
      <c r="W2659" s="9">
        <v>0</v>
      </c>
      <c r="X2659" s="9">
        <v>-340</v>
      </c>
      <c r="Y2659" s="9">
        <v>0</v>
      </c>
      <c r="Z2659" s="9">
        <v>-4222</v>
      </c>
      <c r="AA2659" s="9">
        <f t="shared" si="370"/>
        <v>-4562</v>
      </c>
      <c r="AB2659" s="9">
        <v>0</v>
      </c>
      <c r="AC2659" s="9">
        <f t="shared" si="368"/>
        <v>0</v>
      </c>
      <c r="AD2659" s="9">
        <f t="shared" si="369"/>
        <v>2688</v>
      </c>
    </row>
    <row r="2660" spans="1:30" x14ac:dyDescent="0.3">
      <c r="A2660" s="8" t="s">
        <v>30</v>
      </c>
      <c r="B2660" s="8" t="s">
        <v>4899</v>
      </c>
      <c r="C2660" s="8">
        <v>1700</v>
      </c>
      <c r="D2660" s="8">
        <v>170000073</v>
      </c>
      <c r="E2660" s="8">
        <v>0</v>
      </c>
      <c r="F2660" s="8" t="s">
        <v>5271</v>
      </c>
      <c r="G2660" s="8" t="s">
        <v>4870</v>
      </c>
      <c r="H2660" s="8" t="s">
        <v>1863</v>
      </c>
      <c r="I2660" s="8">
        <v>0</v>
      </c>
      <c r="J2660" s="8">
        <v>2</v>
      </c>
      <c r="K2660" s="8">
        <v>0</v>
      </c>
      <c r="L2660" s="8" t="s">
        <v>149</v>
      </c>
      <c r="M2660" s="8" t="s">
        <v>149</v>
      </c>
      <c r="N2660" s="8"/>
      <c r="O2660" s="8" t="s">
        <v>38</v>
      </c>
      <c r="P2660" s="9">
        <v>0</v>
      </c>
      <c r="Q2660" s="9">
        <v>0</v>
      </c>
      <c r="R2660" s="9">
        <v>0</v>
      </c>
      <c r="S2660" s="9">
        <v>5355</v>
      </c>
      <c r="T2660" s="9">
        <f t="shared" si="367"/>
        <v>5355</v>
      </c>
      <c r="U2660" s="9">
        <v>0</v>
      </c>
      <c r="V2660" s="9">
        <v>-251</v>
      </c>
      <c r="W2660" s="9">
        <v>0</v>
      </c>
      <c r="X2660" s="9">
        <v>-251</v>
      </c>
      <c r="Y2660" s="9">
        <v>0</v>
      </c>
      <c r="Z2660" s="9">
        <v>-3119</v>
      </c>
      <c r="AA2660" s="9">
        <f t="shared" si="370"/>
        <v>-3370</v>
      </c>
      <c r="AB2660" s="9">
        <v>0</v>
      </c>
      <c r="AC2660" s="9">
        <f t="shared" si="368"/>
        <v>0</v>
      </c>
      <c r="AD2660" s="9">
        <f t="shared" si="369"/>
        <v>1985</v>
      </c>
    </row>
    <row r="2661" spans="1:30" x14ac:dyDescent="0.3">
      <c r="A2661" s="8" t="s">
        <v>30</v>
      </c>
      <c r="B2661" s="8" t="s">
        <v>4899</v>
      </c>
      <c r="C2661" s="8">
        <v>1700</v>
      </c>
      <c r="D2661" s="8">
        <v>170000074</v>
      </c>
      <c r="E2661" s="8">
        <v>0</v>
      </c>
      <c r="F2661" s="8" t="s">
        <v>5272</v>
      </c>
      <c r="G2661" s="8" t="s">
        <v>4872</v>
      </c>
      <c r="H2661" s="8" t="s">
        <v>1863</v>
      </c>
      <c r="I2661" s="8">
        <v>0</v>
      </c>
      <c r="J2661" s="8">
        <v>2</v>
      </c>
      <c r="K2661" s="8">
        <v>0</v>
      </c>
      <c r="L2661" s="8" t="s">
        <v>149</v>
      </c>
      <c r="M2661" s="8" t="s">
        <v>149</v>
      </c>
      <c r="N2661" s="8"/>
      <c r="O2661" s="8" t="s">
        <v>38</v>
      </c>
      <c r="P2661" s="9">
        <v>0</v>
      </c>
      <c r="Q2661" s="9">
        <v>0</v>
      </c>
      <c r="R2661" s="9">
        <v>0</v>
      </c>
      <c r="S2661" s="9">
        <v>7160</v>
      </c>
      <c r="T2661" s="9">
        <f t="shared" si="367"/>
        <v>7160</v>
      </c>
      <c r="U2661" s="9">
        <v>0</v>
      </c>
      <c r="V2661" s="9">
        <v>-335</v>
      </c>
      <c r="W2661" s="9">
        <v>0</v>
      </c>
      <c r="X2661" s="9">
        <v>-335</v>
      </c>
      <c r="Y2661" s="9">
        <v>0</v>
      </c>
      <c r="Z2661" s="9">
        <v>-4170</v>
      </c>
      <c r="AA2661" s="9">
        <f t="shared" si="370"/>
        <v>-4505</v>
      </c>
      <c r="AB2661" s="9">
        <v>0</v>
      </c>
      <c r="AC2661" s="9">
        <f t="shared" si="368"/>
        <v>0</v>
      </c>
      <c r="AD2661" s="9">
        <f t="shared" si="369"/>
        <v>2655</v>
      </c>
    </row>
    <row r="2662" spans="1:30" x14ac:dyDescent="0.3">
      <c r="A2662" s="8" t="s">
        <v>30</v>
      </c>
      <c r="B2662" s="8" t="s">
        <v>4899</v>
      </c>
      <c r="C2662" s="8">
        <v>1700</v>
      </c>
      <c r="D2662" s="8">
        <v>170000075</v>
      </c>
      <c r="E2662" s="8">
        <v>0</v>
      </c>
      <c r="F2662" s="8" t="s">
        <v>5273</v>
      </c>
      <c r="G2662" s="8" t="s">
        <v>4874</v>
      </c>
      <c r="H2662" s="8" t="s">
        <v>1863</v>
      </c>
      <c r="I2662" s="8">
        <v>0</v>
      </c>
      <c r="J2662" s="8">
        <v>2</v>
      </c>
      <c r="K2662" s="8">
        <v>0</v>
      </c>
      <c r="L2662" s="8" t="s">
        <v>149</v>
      </c>
      <c r="M2662" s="8" t="s">
        <v>149</v>
      </c>
      <c r="N2662" s="8"/>
      <c r="O2662" s="8" t="s">
        <v>38</v>
      </c>
      <c r="P2662" s="9">
        <v>0</v>
      </c>
      <c r="Q2662" s="9">
        <v>0</v>
      </c>
      <c r="R2662" s="9">
        <v>0</v>
      </c>
      <c r="S2662" s="9">
        <v>15960</v>
      </c>
      <c r="T2662" s="9">
        <f t="shared" si="367"/>
        <v>15960</v>
      </c>
      <c r="U2662" s="9">
        <v>0</v>
      </c>
      <c r="V2662" s="9">
        <v>-747</v>
      </c>
      <c r="W2662" s="9">
        <v>0</v>
      </c>
      <c r="X2662" s="9">
        <v>-747</v>
      </c>
      <c r="Y2662" s="9">
        <v>0</v>
      </c>
      <c r="Z2662" s="9">
        <v>-9295</v>
      </c>
      <c r="AA2662" s="9">
        <f t="shared" si="370"/>
        <v>-10042</v>
      </c>
      <c r="AB2662" s="9">
        <v>0</v>
      </c>
      <c r="AC2662" s="9">
        <f t="shared" si="368"/>
        <v>0</v>
      </c>
      <c r="AD2662" s="9">
        <f t="shared" si="369"/>
        <v>5918</v>
      </c>
    </row>
    <row r="2663" spans="1:30" x14ac:dyDescent="0.3">
      <c r="A2663" s="8" t="s">
        <v>30</v>
      </c>
      <c r="B2663" s="8" t="s">
        <v>4899</v>
      </c>
      <c r="C2663" s="8">
        <v>1700</v>
      </c>
      <c r="D2663" s="8">
        <v>170000076</v>
      </c>
      <c r="E2663" s="8">
        <v>0</v>
      </c>
      <c r="F2663" s="8" t="s">
        <v>5274</v>
      </c>
      <c r="G2663" s="8" t="s">
        <v>4876</v>
      </c>
      <c r="H2663" s="8" t="s">
        <v>1863</v>
      </c>
      <c r="I2663" s="8">
        <v>0</v>
      </c>
      <c r="J2663" s="8">
        <v>2</v>
      </c>
      <c r="K2663" s="8">
        <v>0</v>
      </c>
      <c r="L2663" s="8" t="s">
        <v>149</v>
      </c>
      <c r="M2663" s="8" t="s">
        <v>149</v>
      </c>
      <c r="N2663" s="8"/>
      <c r="O2663" s="8" t="s">
        <v>38</v>
      </c>
      <c r="P2663" s="9">
        <v>0</v>
      </c>
      <c r="Q2663" s="9">
        <v>0</v>
      </c>
      <c r="R2663" s="9">
        <v>0</v>
      </c>
      <c r="S2663" s="9">
        <v>5560</v>
      </c>
      <c r="T2663" s="9">
        <f t="shared" si="367"/>
        <v>5560</v>
      </c>
      <c r="U2663" s="9">
        <v>0</v>
      </c>
      <c r="V2663" s="9">
        <v>-260</v>
      </c>
      <c r="W2663" s="9">
        <v>0</v>
      </c>
      <c r="X2663" s="9">
        <v>-260</v>
      </c>
      <c r="Y2663" s="9">
        <v>0</v>
      </c>
      <c r="Z2663" s="9">
        <v>-3238</v>
      </c>
      <c r="AA2663" s="9">
        <f t="shared" si="370"/>
        <v>-3498</v>
      </c>
      <c r="AB2663" s="9">
        <v>0</v>
      </c>
      <c r="AC2663" s="9">
        <f t="shared" si="368"/>
        <v>0</v>
      </c>
      <c r="AD2663" s="9">
        <f t="shared" si="369"/>
        <v>2062</v>
      </c>
    </row>
    <row r="2664" spans="1:30" x14ac:dyDescent="0.3">
      <c r="A2664" s="8" t="s">
        <v>30</v>
      </c>
      <c r="B2664" s="8" t="s">
        <v>4899</v>
      </c>
      <c r="C2664" s="8">
        <v>1700</v>
      </c>
      <c r="D2664" s="8">
        <v>170000077</v>
      </c>
      <c r="E2664" s="8">
        <v>0</v>
      </c>
      <c r="F2664" s="8" t="s">
        <v>5275</v>
      </c>
      <c r="G2664" s="8" t="s">
        <v>4878</v>
      </c>
      <c r="H2664" s="8" t="s">
        <v>1863</v>
      </c>
      <c r="I2664" s="8">
        <v>0</v>
      </c>
      <c r="J2664" s="8">
        <v>2</v>
      </c>
      <c r="K2664" s="8">
        <v>0</v>
      </c>
      <c r="L2664" s="8" t="s">
        <v>149</v>
      </c>
      <c r="M2664" s="8" t="s">
        <v>149</v>
      </c>
      <c r="N2664" s="8"/>
      <c r="O2664" s="8" t="s">
        <v>38</v>
      </c>
      <c r="P2664" s="9">
        <v>0</v>
      </c>
      <c r="Q2664" s="9">
        <v>0</v>
      </c>
      <c r="R2664" s="9">
        <v>0</v>
      </c>
      <c r="S2664" s="9">
        <v>16000</v>
      </c>
      <c r="T2664" s="9">
        <f t="shared" si="367"/>
        <v>16000</v>
      </c>
      <c r="U2664" s="9">
        <v>0</v>
      </c>
      <c r="V2664" s="9">
        <v>-771</v>
      </c>
      <c r="W2664" s="9">
        <v>0</v>
      </c>
      <c r="X2664" s="9">
        <v>-771</v>
      </c>
      <c r="Y2664" s="9">
        <v>0</v>
      </c>
      <c r="Z2664" s="9">
        <v>-9151</v>
      </c>
      <c r="AA2664" s="9">
        <f t="shared" si="370"/>
        <v>-9922</v>
      </c>
      <c r="AB2664" s="9">
        <v>0</v>
      </c>
      <c r="AC2664" s="9">
        <f t="shared" si="368"/>
        <v>0</v>
      </c>
      <c r="AD2664" s="9">
        <f t="shared" si="369"/>
        <v>6078</v>
      </c>
    </row>
    <row r="2665" spans="1:30" x14ac:dyDescent="0.3">
      <c r="A2665" s="8" t="s">
        <v>30</v>
      </c>
      <c r="B2665" s="8" t="s">
        <v>4899</v>
      </c>
      <c r="C2665" s="8">
        <v>1700</v>
      </c>
      <c r="D2665" s="8">
        <v>170000078</v>
      </c>
      <c r="E2665" s="8">
        <v>0</v>
      </c>
      <c r="F2665" s="8" t="s">
        <v>5276</v>
      </c>
      <c r="G2665" s="8" t="s">
        <v>4881</v>
      </c>
      <c r="H2665" s="8" t="s">
        <v>1863</v>
      </c>
      <c r="I2665" s="8">
        <v>0</v>
      </c>
      <c r="J2665" s="8">
        <v>2</v>
      </c>
      <c r="K2665" s="8">
        <v>0</v>
      </c>
      <c r="L2665" s="8" t="s">
        <v>149</v>
      </c>
      <c r="M2665" s="8" t="s">
        <v>149</v>
      </c>
      <c r="N2665" s="8"/>
      <c r="O2665" s="8" t="s">
        <v>38</v>
      </c>
      <c r="P2665" s="9">
        <v>0</v>
      </c>
      <c r="Q2665" s="9">
        <v>0</v>
      </c>
      <c r="R2665" s="9">
        <v>0</v>
      </c>
      <c r="S2665" s="9">
        <v>18360</v>
      </c>
      <c r="T2665" s="9">
        <f t="shared" si="367"/>
        <v>18360</v>
      </c>
      <c r="U2665" s="9">
        <v>0</v>
      </c>
      <c r="V2665" s="9">
        <v>-884</v>
      </c>
      <c r="W2665" s="9">
        <v>0</v>
      </c>
      <c r="X2665" s="9">
        <v>-884</v>
      </c>
      <c r="Y2665" s="9">
        <v>0</v>
      </c>
      <c r="Z2665" s="9">
        <v>-10501</v>
      </c>
      <c r="AA2665" s="9">
        <f t="shared" si="370"/>
        <v>-11385</v>
      </c>
      <c r="AB2665" s="9">
        <v>0</v>
      </c>
      <c r="AC2665" s="9">
        <f t="shared" si="368"/>
        <v>0</v>
      </c>
      <c r="AD2665" s="9">
        <f t="shared" si="369"/>
        <v>6975</v>
      </c>
    </row>
    <row r="2666" spans="1:30" x14ac:dyDescent="0.3">
      <c r="A2666" s="8" t="s">
        <v>30</v>
      </c>
      <c r="B2666" s="8" t="s">
        <v>4899</v>
      </c>
      <c r="C2666" s="8">
        <v>1700</v>
      </c>
      <c r="D2666" s="8">
        <v>170000079</v>
      </c>
      <c r="E2666" s="8">
        <v>0</v>
      </c>
      <c r="F2666" s="8" t="s">
        <v>5277</v>
      </c>
      <c r="G2666" s="8" t="s">
        <v>5278</v>
      </c>
      <c r="H2666" s="8" t="s">
        <v>1863</v>
      </c>
      <c r="I2666" s="8">
        <v>0</v>
      </c>
      <c r="J2666" s="8">
        <v>11</v>
      </c>
      <c r="K2666" s="8">
        <v>11</v>
      </c>
      <c r="L2666" s="8" t="s">
        <v>149</v>
      </c>
      <c r="M2666" s="8" t="s">
        <v>149</v>
      </c>
      <c r="N2666" s="8"/>
      <c r="O2666" s="8" t="s">
        <v>38</v>
      </c>
      <c r="P2666" s="9">
        <v>0</v>
      </c>
      <c r="Q2666" s="9">
        <v>0</v>
      </c>
      <c r="R2666" s="9">
        <v>0</v>
      </c>
      <c r="S2666" s="9">
        <v>171353.65</v>
      </c>
      <c r="T2666" s="9">
        <f t="shared" si="367"/>
        <v>171353.65</v>
      </c>
      <c r="U2666" s="9">
        <v>0</v>
      </c>
      <c r="V2666" s="9">
        <v>-2756</v>
      </c>
      <c r="W2666" s="9">
        <v>0</v>
      </c>
      <c r="X2666" s="9">
        <v>-2756</v>
      </c>
      <c r="Y2666" s="9">
        <v>0</v>
      </c>
      <c r="Z2666" s="9">
        <v>-33864</v>
      </c>
      <c r="AA2666" s="9">
        <f t="shared" si="370"/>
        <v>-36620</v>
      </c>
      <c r="AB2666" s="9">
        <v>0</v>
      </c>
      <c r="AC2666" s="9">
        <f t="shared" si="368"/>
        <v>0</v>
      </c>
      <c r="AD2666" s="9">
        <f t="shared" si="369"/>
        <v>134733.65</v>
      </c>
    </row>
    <row r="2667" spans="1:30" x14ac:dyDescent="0.3">
      <c r="A2667" s="8" t="s">
        <v>30</v>
      </c>
      <c r="B2667" s="8" t="s">
        <v>4899</v>
      </c>
      <c r="C2667" s="8">
        <v>1700</v>
      </c>
      <c r="D2667" s="8">
        <v>170000080</v>
      </c>
      <c r="E2667" s="8">
        <v>0</v>
      </c>
      <c r="F2667" s="8" t="s">
        <v>5279</v>
      </c>
      <c r="G2667" s="8" t="s">
        <v>5280</v>
      </c>
      <c r="H2667" s="8" t="s">
        <v>1863</v>
      </c>
      <c r="I2667" s="8">
        <v>0</v>
      </c>
      <c r="J2667" s="8">
        <v>1</v>
      </c>
      <c r="K2667" s="8">
        <v>11</v>
      </c>
      <c r="L2667" s="8" t="s">
        <v>149</v>
      </c>
      <c r="M2667" s="8" t="s">
        <v>149</v>
      </c>
      <c r="N2667" s="8"/>
      <c r="O2667" s="8" t="s">
        <v>38</v>
      </c>
      <c r="P2667" s="9">
        <v>0</v>
      </c>
      <c r="Q2667" s="9">
        <v>0</v>
      </c>
      <c r="R2667" s="9">
        <v>0</v>
      </c>
      <c r="S2667" s="9">
        <v>15160.08</v>
      </c>
      <c r="T2667" s="9">
        <f t="shared" si="367"/>
        <v>15160.08</v>
      </c>
      <c r="U2667" s="9">
        <v>0</v>
      </c>
      <c r="V2667" s="9">
        <v>-739</v>
      </c>
      <c r="W2667" s="9">
        <v>0</v>
      </c>
      <c r="X2667" s="9">
        <v>-739</v>
      </c>
      <c r="Y2667" s="9">
        <v>0</v>
      </c>
      <c r="Z2667" s="9">
        <v>-8840</v>
      </c>
      <c r="AA2667" s="9">
        <f t="shared" si="370"/>
        <v>-9579</v>
      </c>
      <c r="AB2667" s="9">
        <v>0</v>
      </c>
      <c r="AC2667" s="9">
        <f t="shared" si="368"/>
        <v>0</v>
      </c>
      <c r="AD2667" s="9">
        <f t="shared" si="369"/>
        <v>5581.08</v>
      </c>
    </row>
    <row r="2668" spans="1:30" x14ac:dyDescent="0.3">
      <c r="A2668" s="8" t="s">
        <v>30</v>
      </c>
      <c r="B2668" s="8" t="s">
        <v>4899</v>
      </c>
      <c r="C2668" s="8">
        <v>1700</v>
      </c>
      <c r="D2668" s="8">
        <v>170000081</v>
      </c>
      <c r="E2668" s="8">
        <v>0</v>
      </c>
      <c r="F2668" s="8" t="s">
        <v>5281</v>
      </c>
      <c r="G2668" s="8" t="s">
        <v>385</v>
      </c>
      <c r="H2668" s="8" t="s">
        <v>1863</v>
      </c>
      <c r="I2668" s="8">
        <v>0</v>
      </c>
      <c r="J2668" s="8">
        <v>1</v>
      </c>
      <c r="K2668" s="8">
        <v>11</v>
      </c>
      <c r="L2668" s="8" t="s">
        <v>149</v>
      </c>
      <c r="M2668" s="8" t="s">
        <v>149</v>
      </c>
      <c r="N2668" s="8"/>
      <c r="O2668" s="8" t="s">
        <v>38</v>
      </c>
      <c r="P2668" s="9">
        <v>0</v>
      </c>
      <c r="Q2668" s="9">
        <v>0</v>
      </c>
      <c r="R2668" s="9">
        <v>0</v>
      </c>
      <c r="S2668" s="9">
        <v>5600</v>
      </c>
      <c r="T2668" s="9">
        <f t="shared" si="367"/>
        <v>5600</v>
      </c>
      <c r="U2668" s="9">
        <v>0</v>
      </c>
      <c r="V2668" s="9">
        <v>-273</v>
      </c>
      <c r="W2668" s="9">
        <v>0</v>
      </c>
      <c r="X2668" s="9">
        <v>-273</v>
      </c>
      <c r="Y2668" s="9">
        <v>0</v>
      </c>
      <c r="Z2668" s="9">
        <v>-3265</v>
      </c>
      <c r="AA2668" s="9">
        <f t="shared" si="370"/>
        <v>-3538</v>
      </c>
      <c r="AB2668" s="9">
        <v>0</v>
      </c>
      <c r="AC2668" s="9">
        <f t="shared" si="368"/>
        <v>0</v>
      </c>
      <c r="AD2668" s="9">
        <f t="shared" si="369"/>
        <v>2062</v>
      </c>
    </row>
    <row r="2669" spans="1:30" x14ac:dyDescent="0.3">
      <c r="A2669" s="8" t="s">
        <v>30</v>
      </c>
      <c r="B2669" s="8" t="s">
        <v>4899</v>
      </c>
      <c r="C2669" s="8">
        <v>1700</v>
      </c>
      <c r="D2669" s="8">
        <v>170000082</v>
      </c>
      <c r="E2669" s="8">
        <v>0</v>
      </c>
      <c r="F2669" s="8" t="s">
        <v>5282</v>
      </c>
      <c r="G2669" s="8" t="s">
        <v>5268</v>
      </c>
      <c r="H2669" s="8" t="s">
        <v>1863</v>
      </c>
      <c r="I2669" s="8">
        <v>0</v>
      </c>
      <c r="J2669" s="8">
        <v>4</v>
      </c>
      <c r="K2669" s="8">
        <v>3</v>
      </c>
      <c r="L2669" s="8" t="s">
        <v>149</v>
      </c>
      <c r="M2669" s="8" t="s">
        <v>149</v>
      </c>
      <c r="N2669" s="8"/>
      <c r="O2669" s="8" t="s">
        <v>38</v>
      </c>
      <c r="P2669" s="9">
        <v>0</v>
      </c>
      <c r="Q2669" s="9">
        <v>0</v>
      </c>
      <c r="R2669" s="9">
        <v>0</v>
      </c>
      <c r="S2669" s="9">
        <v>20754</v>
      </c>
      <c r="T2669" s="9">
        <f t="shared" si="367"/>
        <v>20754</v>
      </c>
      <c r="U2669" s="9">
        <v>0</v>
      </c>
      <c r="V2669" s="9">
        <v>-985</v>
      </c>
      <c r="W2669" s="9">
        <v>0</v>
      </c>
      <c r="X2669" s="9">
        <v>-985</v>
      </c>
      <c r="Y2669" s="9">
        <v>0</v>
      </c>
      <c r="Z2669" s="9">
        <v>-3285</v>
      </c>
      <c r="AA2669" s="9">
        <f t="shared" si="370"/>
        <v>-4270</v>
      </c>
      <c r="AB2669" s="9">
        <v>0</v>
      </c>
      <c r="AC2669" s="9">
        <f t="shared" si="368"/>
        <v>0</v>
      </c>
      <c r="AD2669" s="9">
        <f t="shared" si="369"/>
        <v>16484</v>
      </c>
    </row>
    <row r="2670" spans="1:30" x14ac:dyDescent="0.3">
      <c r="A2670" s="13" t="s">
        <v>30</v>
      </c>
      <c r="B2670" s="13" t="s">
        <v>4899</v>
      </c>
      <c r="C2670" s="8">
        <v>1800</v>
      </c>
      <c r="D2670" s="8">
        <v>180000651</v>
      </c>
      <c r="E2670" s="8">
        <v>0</v>
      </c>
      <c r="F2670" s="8" t="s">
        <v>5283</v>
      </c>
      <c r="G2670" s="8" t="s">
        <v>5284</v>
      </c>
      <c r="H2670" s="8" t="s">
        <v>51</v>
      </c>
      <c r="I2670" s="8">
        <v>1</v>
      </c>
      <c r="J2670" s="8">
        <v>5</v>
      </c>
      <c r="K2670" s="8">
        <v>0</v>
      </c>
      <c r="L2670" s="8" t="s">
        <v>743</v>
      </c>
      <c r="M2670" s="8" t="s">
        <v>562</v>
      </c>
      <c r="N2670" s="8"/>
      <c r="O2670" s="8" t="s">
        <v>38</v>
      </c>
      <c r="P2670" s="9">
        <v>7265</v>
      </c>
      <c r="Q2670" s="9">
        <v>0</v>
      </c>
      <c r="R2670" s="9">
        <f t="shared" ref="R2670:R2679" si="371">-P2670</f>
        <v>-7265</v>
      </c>
      <c r="S2670" s="9">
        <v>0</v>
      </c>
      <c r="T2670" s="9">
        <f t="shared" si="367"/>
        <v>0</v>
      </c>
      <c r="U2670" s="9">
        <v>-1603</v>
      </c>
      <c r="V2670" s="9">
        <v>-1040</v>
      </c>
      <c r="W2670" s="9">
        <v>0</v>
      </c>
      <c r="X2670" s="9">
        <v>-1040</v>
      </c>
      <c r="Y2670" s="9">
        <f t="shared" ref="Y2670:Y2684" si="372">-(U2670+X2670+Z2670)</f>
        <v>2643</v>
      </c>
      <c r="Z2670" s="9">
        <v>0</v>
      </c>
      <c r="AA2670" s="9">
        <f t="shared" ref="AA2670:AA2684" si="373">U2670+X2670+Y2670+Z2670</f>
        <v>0</v>
      </c>
      <c r="AB2670" s="9">
        <v>4622</v>
      </c>
      <c r="AC2670" s="9">
        <f t="shared" si="368"/>
        <v>5662</v>
      </c>
      <c r="AD2670" s="9">
        <f t="shared" si="369"/>
        <v>0</v>
      </c>
    </row>
    <row r="2671" spans="1:30" x14ac:dyDescent="0.3">
      <c r="A2671" s="13" t="s">
        <v>30</v>
      </c>
      <c r="B2671" s="13" t="s">
        <v>4899</v>
      </c>
      <c r="C2671" s="8">
        <v>1800</v>
      </c>
      <c r="D2671" s="8">
        <v>180000652</v>
      </c>
      <c r="E2671" s="8">
        <v>0</v>
      </c>
      <c r="F2671" s="8" t="s">
        <v>5285</v>
      </c>
      <c r="G2671" s="8" t="s">
        <v>5286</v>
      </c>
      <c r="H2671" s="8" t="s">
        <v>51</v>
      </c>
      <c r="I2671" s="8">
        <v>20</v>
      </c>
      <c r="J2671" s="8">
        <v>5</v>
      </c>
      <c r="K2671" s="8">
        <v>0</v>
      </c>
      <c r="L2671" s="8" t="s">
        <v>743</v>
      </c>
      <c r="M2671" s="8" t="s">
        <v>562</v>
      </c>
      <c r="N2671" s="8"/>
      <c r="O2671" s="8" t="s">
        <v>38</v>
      </c>
      <c r="P2671" s="9">
        <v>18164</v>
      </c>
      <c r="Q2671" s="9">
        <v>0</v>
      </c>
      <c r="R2671" s="9">
        <f t="shared" si="371"/>
        <v>-18164</v>
      </c>
      <c r="S2671" s="9">
        <v>0</v>
      </c>
      <c r="T2671" s="9">
        <f t="shared" si="367"/>
        <v>0</v>
      </c>
      <c r="U2671" s="9">
        <v>-4009</v>
      </c>
      <c r="V2671" s="9">
        <v>-2600</v>
      </c>
      <c r="W2671" s="9">
        <v>0</v>
      </c>
      <c r="X2671" s="9">
        <v>-2600</v>
      </c>
      <c r="Y2671" s="9">
        <f t="shared" si="372"/>
        <v>6609</v>
      </c>
      <c r="Z2671" s="9">
        <v>0</v>
      </c>
      <c r="AA2671" s="9">
        <f t="shared" si="373"/>
        <v>0</v>
      </c>
      <c r="AB2671" s="9">
        <v>11555</v>
      </c>
      <c r="AC2671" s="9">
        <f t="shared" si="368"/>
        <v>14155</v>
      </c>
      <c r="AD2671" s="9">
        <f t="shared" si="369"/>
        <v>0</v>
      </c>
    </row>
    <row r="2672" spans="1:30" x14ac:dyDescent="0.3">
      <c r="A2672" s="13" t="s">
        <v>30</v>
      </c>
      <c r="B2672" s="13" t="s">
        <v>4899</v>
      </c>
      <c r="C2672" s="8">
        <v>1800</v>
      </c>
      <c r="D2672" s="8">
        <v>180000653</v>
      </c>
      <c r="E2672" s="8">
        <v>0</v>
      </c>
      <c r="F2672" s="8" t="s">
        <v>5287</v>
      </c>
      <c r="G2672" s="8" t="s">
        <v>5288</v>
      </c>
      <c r="H2672" s="8" t="s">
        <v>51</v>
      </c>
      <c r="I2672" s="8">
        <v>1</v>
      </c>
      <c r="J2672" s="8">
        <v>5</v>
      </c>
      <c r="K2672" s="8">
        <v>0</v>
      </c>
      <c r="L2672" s="8" t="s">
        <v>743</v>
      </c>
      <c r="M2672" s="8" t="s">
        <v>562</v>
      </c>
      <c r="N2672" s="8"/>
      <c r="O2672" s="8" t="s">
        <v>38</v>
      </c>
      <c r="P2672" s="9">
        <v>3448</v>
      </c>
      <c r="Q2672" s="9">
        <v>0</v>
      </c>
      <c r="R2672" s="9">
        <f t="shared" si="371"/>
        <v>-3448</v>
      </c>
      <c r="S2672" s="9">
        <v>0</v>
      </c>
      <c r="T2672" s="9">
        <f t="shared" si="367"/>
        <v>0</v>
      </c>
      <c r="U2672" s="9">
        <v>-761</v>
      </c>
      <c r="V2672" s="9">
        <v>-494</v>
      </c>
      <c r="W2672" s="9">
        <v>0</v>
      </c>
      <c r="X2672" s="9">
        <v>-494</v>
      </c>
      <c r="Y2672" s="9">
        <f t="shared" si="372"/>
        <v>1255</v>
      </c>
      <c r="Z2672" s="9">
        <v>0</v>
      </c>
      <c r="AA2672" s="9">
        <f t="shared" si="373"/>
        <v>0</v>
      </c>
      <c r="AB2672" s="9">
        <v>2193</v>
      </c>
      <c r="AC2672" s="9">
        <f t="shared" si="368"/>
        <v>2687</v>
      </c>
      <c r="AD2672" s="9">
        <f t="shared" si="369"/>
        <v>0</v>
      </c>
    </row>
    <row r="2673" spans="1:30" x14ac:dyDescent="0.3">
      <c r="A2673" s="13" t="s">
        <v>30</v>
      </c>
      <c r="B2673" s="13" t="s">
        <v>4899</v>
      </c>
      <c r="C2673" s="8">
        <v>1800</v>
      </c>
      <c r="D2673" s="8">
        <v>180000654</v>
      </c>
      <c r="E2673" s="8">
        <v>0</v>
      </c>
      <c r="F2673" s="8" t="s">
        <v>5289</v>
      </c>
      <c r="G2673" s="8" t="s">
        <v>5290</v>
      </c>
      <c r="H2673" s="8" t="s">
        <v>51</v>
      </c>
      <c r="I2673" s="8">
        <v>1</v>
      </c>
      <c r="J2673" s="8">
        <v>5</v>
      </c>
      <c r="K2673" s="8">
        <v>0</v>
      </c>
      <c r="L2673" s="8" t="s">
        <v>743</v>
      </c>
      <c r="M2673" s="8" t="s">
        <v>562</v>
      </c>
      <c r="N2673" s="8"/>
      <c r="O2673" s="8" t="s">
        <v>38</v>
      </c>
      <c r="P2673" s="9">
        <v>38916</v>
      </c>
      <c r="Q2673" s="9">
        <v>0</v>
      </c>
      <c r="R2673" s="9">
        <f t="shared" si="371"/>
        <v>-38916</v>
      </c>
      <c r="S2673" s="9">
        <v>0</v>
      </c>
      <c r="T2673" s="9">
        <f t="shared" si="367"/>
        <v>0</v>
      </c>
      <c r="U2673" s="9">
        <v>-8589</v>
      </c>
      <c r="V2673" s="9">
        <v>-5571</v>
      </c>
      <c r="W2673" s="9">
        <v>0</v>
      </c>
      <c r="X2673" s="9">
        <v>-5571</v>
      </c>
      <c r="Y2673" s="9">
        <f t="shared" si="372"/>
        <v>14160</v>
      </c>
      <c r="Z2673" s="9">
        <v>0</v>
      </c>
      <c r="AA2673" s="9">
        <f t="shared" si="373"/>
        <v>0</v>
      </c>
      <c r="AB2673" s="9">
        <v>24756</v>
      </c>
      <c r="AC2673" s="9">
        <f t="shared" si="368"/>
        <v>30327</v>
      </c>
      <c r="AD2673" s="9">
        <f t="shared" si="369"/>
        <v>0</v>
      </c>
    </row>
    <row r="2674" spans="1:30" x14ac:dyDescent="0.3">
      <c r="A2674" s="13" t="s">
        <v>30</v>
      </c>
      <c r="B2674" s="13" t="s">
        <v>4899</v>
      </c>
      <c r="C2674" s="8">
        <v>1800</v>
      </c>
      <c r="D2674" s="8">
        <v>180000662</v>
      </c>
      <c r="E2674" s="8">
        <v>0</v>
      </c>
      <c r="F2674" s="8" t="s">
        <v>5291</v>
      </c>
      <c r="G2674" s="8" t="s">
        <v>5290</v>
      </c>
      <c r="H2674" s="8" t="s">
        <v>51</v>
      </c>
      <c r="I2674" s="8">
        <v>1</v>
      </c>
      <c r="J2674" s="8">
        <v>5</v>
      </c>
      <c r="K2674" s="8">
        <v>0</v>
      </c>
      <c r="L2674" s="8" t="s">
        <v>3496</v>
      </c>
      <c r="M2674" s="8" t="s">
        <v>4939</v>
      </c>
      <c r="N2674" s="8"/>
      <c r="O2674" s="8" t="s">
        <v>38</v>
      </c>
      <c r="P2674" s="9">
        <v>33475</v>
      </c>
      <c r="Q2674" s="9">
        <v>0</v>
      </c>
      <c r="R2674" s="9">
        <f t="shared" si="371"/>
        <v>-33475</v>
      </c>
      <c r="S2674" s="9">
        <v>0</v>
      </c>
      <c r="T2674" s="9">
        <f t="shared" si="367"/>
        <v>0</v>
      </c>
      <c r="U2674" s="9">
        <v>-5594</v>
      </c>
      <c r="V2674" s="9">
        <v>-4792</v>
      </c>
      <c r="W2674" s="9">
        <v>0</v>
      </c>
      <c r="X2674" s="9">
        <v>-4792</v>
      </c>
      <c r="Y2674" s="9">
        <f t="shared" si="372"/>
        <v>10386</v>
      </c>
      <c r="Z2674" s="9">
        <v>0</v>
      </c>
      <c r="AA2674" s="9">
        <f t="shared" si="373"/>
        <v>0</v>
      </c>
      <c r="AB2674" s="9">
        <v>23089</v>
      </c>
      <c r="AC2674" s="9">
        <f t="shared" si="368"/>
        <v>27881</v>
      </c>
      <c r="AD2674" s="9">
        <f t="shared" si="369"/>
        <v>0</v>
      </c>
    </row>
    <row r="2675" spans="1:30" x14ac:dyDescent="0.3">
      <c r="A2675" s="13" t="s">
        <v>30</v>
      </c>
      <c r="B2675" s="13" t="s">
        <v>4899</v>
      </c>
      <c r="C2675" s="8">
        <v>1800</v>
      </c>
      <c r="D2675" s="8">
        <v>180000704</v>
      </c>
      <c r="E2675" s="8">
        <v>0</v>
      </c>
      <c r="F2675" s="8" t="s">
        <v>5292</v>
      </c>
      <c r="G2675" s="8" t="s">
        <v>2749</v>
      </c>
      <c r="H2675" s="8" t="s">
        <v>51</v>
      </c>
      <c r="I2675" s="8">
        <v>1</v>
      </c>
      <c r="J2675" s="8">
        <v>0</v>
      </c>
      <c r="K2675" s="8">
        <v>1</v>
      </c>
      <c r="L2675" s="8" t="s">
        <v>231</v>
      </c>
      <c r="M2675" s="8" t="s">
        <v>231</v>
      </c>
      <c r="N2675" s="8"/>
      <c r="O2675" s="8" t="s">
        <v>38</v>
      </c>
      <c r="P2675" s="9">
        <v>9500.2999999999993</v>
      </c>
      <c r="Q2675" s="9">
        <v>0</v>
      </c>
      <c r="R2675" s="9">
        <f t="shared" si="371"/>
        <v>-9500.2999999999993</v>
      </c>
      <c r="S2675" s="9">
        <v>0</v>
      </c>
      <c r="T2675" s="9">
        <f t="shared" si="367"/>
        <v>0</v>
      </c>
      <c r="U2675" s="9">
        <v>-9024.89</v>
      </c>
      <c r="V2675" s="9">
        <v>0</v>
      </c>
      <c r="W2675" s="9">
        <v>0</v>
      </c>
      <c r="X2675" s="9">
        <v>0</v>
      </c>
      <c r="Y2675" s="9">
        <f t="shared" si="372"/>
        <v>9024.89</v>
      </c>
      <c r="Z2675" s="9">
        <v>0</v>
      </c>
      <c r="AA2675" s="9">
        <f t="shared" si="373"/>
        <v>0</v>
      </c>
      <c r="AB2675" s="9">
        <v>475.40999999999985</v>
      </c>
      <c r="AC2675" s="9">
        <f t="shared" si="368"/>
        <v>475.40999999999985</v>
      </c>
      <c r="AD2675" s="9">
        <f t="shared" si="369"/>
        <v>0</v>
      </c>
    </row>
    <row r="2676" spans="1:30" x14ac:dyDescent="0.3">
      <c r="A2676" s="13" t="s">
        <v>30</v>
      </c>
      <c r="B2676" s="13" t="s">
        <v>4899</v>
      </c>
      <c r="C2676" s="8">
        <v>1800</v>
      </c>
      <c r="D2676" s="8">
        <v>180000705</v>
      </c>
      <c r="E2676" s="8">
        <v>0</v>
      </c>
      <c r="F2676" s="8" t="s">
        <v>5293</v>
      </c>
      <c r="G2676" s="8" t="s">
        <v>72</v>
      </c>
      <c r="H2676" s="8" t="s">
        <v>51</v>
      </c>
      <c r="I2676" s="8">
        <v>1</v>
      </c>
      <c r="J2676" s="8">
        <v>0</v>
      </c>
      <c r="K2676" s="8">
        <v>5</v>
      </c>
      <c r="L2676" s="8" t="s">
        <v>231</v>
      </c>
      <c r="M2676" s="8" t="s">
        <v>231</v>
      </c>
      <c r="N2676" s="8"/>
      <c r="O2676" s="8" t="s">
        <v>38</v>
      </c>
      <c r="P2676" s="9">
        <v>18000</v>
      </c>
      <c r="Q2676" s="9">
        <v>0</v>
      </c>
      <c r="R2676" s="9">
        <f t="shared" si="371"/>
        <v>-18000</v>
      </c>
      <c r="S2676" s="9">
        <v>0</v>
      </c>
      <c r="T2676" s="9">
        <f t="shared" si="367"/>
        <v>0</v>
      </c>
      <c r="U2676" s="9">
        <v>-15760</v>
      </c>
      <c r="V2676" s="9">
        <v>-1340</v>
      </c>
      <c r="W2676" s="9">
        <v>0</v>
      </c>
      <c r="X2676" s="9">
        <v>-1340</v>
      </c>
      <c r="Y2676" s="9">
        <f t="shared" si="372"/>
        <v>17100</v>
      </c>
      <c r="Z2676" s="9">
        <v>0</v>
      </c>
      <c r="AA2676" s="9">
        <f t="shared" si="373"/>
        <v>0</v>
      </c>
      <c r="AB2676" s="9">
        <v>900</v>
      </c>
      <c r="AC2676" s="9">
        <f t="shared" si="368"/>
        <v>2240</v>
      </c>
      <c r="AD2676" s="9">
        <f t="shared" si="369"/>
        <v>0</v>
      </c>
    </row>
    <row r="2677" spans="1:30" x14ac:dyDescent="0.3">
      <c r="A2677" s="13" t="s">
        <v>30</v>
      </c>
      <c r="B2677" s="13" t="s">
        <v>4899</v>
      </c>
      <c r="C2677" s="8">
        <v>1800</v>
      </c>
      <c r="D2677" s="8">
        <v>180000706</v>
      </c>
      <c r="E2677" s="8">
        <v>0</v>
      </c>
      <c r="F2677" s="8" t="s">
        <v>5294</v>
      </c>
      <c r="G2677" s="8" t="s">
        <v>3521</v>
      </c>
      <c r="H2677" s="8" t="s">
        <v>51</v>
      </c>
      <c r="I2677" s="8">
        <v>1</v>
      </c>
      <c r="J2677" s="8">
        <v>0</v>
      </c>
      <c r="K2677" s="8">
        <v>7</v>
      </c>
      <c r="L2677" s="8" t="s">
        <v>231</v>
      </c>
      <c r="M2677" s="8" t="s">
        <v>231</v>
      </c>
      <c r="N2677" s="8"/>
      <c r="O2677" s="8" t="s">
        <v>38</v>
      </c>
      <c r="P2677" s="9">
        <v>9836.7199999999993</v>
      </c>
      <c r="Q2677" s="9">
        <v>0</v>
      </c>
      <c r="R2677" s="9">
        <f t="shared" si="371"/>
        <v>-9836.7199999999993</v>
      </c>
      <c r="S2677" s="9">
        <v>0</v>
      </c>
      <c r="T2677" s="9">
        <f t="shared" si="367"/>
        <v>0</v>
      </c>
      <c r="U2677" s="9">
        <v>-8331</v>
      </c>
      <c r="V2677" s="9">
        <v>-1013.88</v>
      </c>
      <c r="W2677" s="9">
        <v>0</v>
      </c>
      <c r="X2677" s="9">
        <v>-1013.88</v>
      </c>
      <c r="Y2677" s="9">
        <f t="shared" si="372"/>
        <v>9344.8799999999992</v>
      </c>
      <c r="Z2677" s="9">
        <v>0</v>
      </c>
      <c r="AA2677" s="9">
        <f t="shared" si="373"/>
        <v>0</v>
      </c>
      <c r="AB2677" s="9">
        <v>491.84000000000015</v>
      </c>
      <c r="AC2677" s="9">
        <f t="shared" si="368"/>
        <v>1505.7199999999993</v>
      </c>
      <c r="AD2677" s="9">
        <f t="shared" si="369"/>
        <v>0</v>
      </c>
    </row>
    <row r="2678" spans="1:30" x14ac:dyDescent="0.3">
      <c r="A2678" s="13" t="s">
        <v>30</v>
      </c>
      <c r="B2678" s="13" t="s">
        <v>4899</v>
      </c>
      <c r="C2678" s="8">
        <v>1800</v>
      </c>
      <c r="D2678" s="8">
        <v>180000707</v>
      </c>
      <c r="E2678" s="8">
        <v>0</v>
      </c>
      <c r="F2678" s="8" t="s">
        <v>5295</v>
      </c>
      <c r="G2678" s="8" t="s">
        <v>5296</v>
      </c>
      <c r="H2678" s="8" t="s">
        <v>51</v>
      </c>
      <c r="I2678" s="8">
        <v>1</v>
      </c>
      <c r="J2678" s="8">
        <v>1</v>
      </c>
      <c r="K2678" s="8">
        <v>10</v>
      </c>
      <c r="L2678" s="8" t="s">
        <v>231</v>
      </c>
      <c r="M2678" s="8" t="s">
        <v>231</v>
      </c>
      <c r="N2678" s="8"/>
      <c r="O2678" s="8" t="s">
        <v>38</v>
      </c>
      <c r="P2678" s="9">
        <v>13500</v>
      </c>
      <c r="Q2678" s="9">
        <v>0</v>
      </c>
      <c r="R2678" s="9">
        <f t="shared" si="371"/>
        <v>-13500</v>
      </c>
      <c r="S2678" s="9">
        <v>0</v>
      </c>
      <c r="T2678" s="9">
        <f t="shared" si="367"/>
        <v>0</v>
      </c>
      <c r="U2678" s="9">
        <v>-8067</v>
      </c>
      <c r="V2678" s="9">
        <v>-1959</v>
      </c>
      <c r="W2678" s="9">
        <v>0</v>
      </c>
      <c r="X2678" s="9">
        <v>-1959</v>
      </c>
      <c r="Y2678" s="9">
        <f t="shared" si="372"/>
        <v>10026</v>
      </c>
      <c r="Z2678" s="9">
        <v>0</v>
      </c>
      <c r="AA2678" s="9">
        <f t="shared" si="373"/>
        <v>0</v>
      </c>
      <c r="AB2678" s="9">
        <v>3474</v>
      </c>
      <c r="AC2678" s="9">
        <f t="shared" si="368"/>
        <v>5433</v>
      </c>
      <c r="AD2678" s="9">
        <f t="shared" si="369"/>
        <v>0</v>
      </c>
    </row>
    <row r="2679" spans="1:30" x14ac:dyDescent="0.3">
      <c r="A2679" s="13" t="s">
        <v>30</v>
      </c>
      <c r="B2679" s="13" t="s">
        <v>4899</v>
      </c>
      <c r="C2679" s="8">
        <v>1800</v>
      </c>
      <c r="D2679" s="8">
        <v>180000708</v>
      </c>
      <c r="E2679" s="8">
        <v>0</v>
      </c>
      <c r="F2679" s="8" t="s">
        <v>5297</v>
      </c>
      <c r="G2679" s="8" t="s">
        <v>1894</v>
      </c>
      <c r="H2679" s="8" t="s">
        <v>51</v>
      </c>
      <c r="I2679" s="8">
        <v>1</v>
      </c>
      <c r="J2679" s="8">
        <v>0</v>
      </c>
      <c r="K2679" s="8">
        <v>1</v>
      </c>
      <c r="L2679" s="8" t="s">
        <v>231</v>
      </c>
      <c r="M2679" s="8" t="s">
        <v>231</v>
      </c>
      <c r="N2679" s="8"/>
      <c r="O2679" s="8" t="s">
        <v>38</v>
      </c>
      <c r="P2679" s="9">
        <v>33999</v>
      </c>
      <c r="Q2679" s="9">
        <v>0</v>
      </c>
      <c r="R2679" s="9">
        <f t="shared" si="371"/>
        <v>-33999</v>
      </c>
      <c r="S2679" s="9">
        <v>0</v>
      </c>
      <c r="T2679" s="9">
        <f t="shared" si="367"/>
        <v>0</v>
      </c>
      <c r="U2679" s="9">
        <v>-32299.05</v>
      </c>
      <c r="V2679" s="9">
        <v>0</v>
      </c>
      <c r="W2679" s="9">
        <v>0</v>
      </c>
      <c r="X2679" s="9">
        <v>0</v>
      </c>
      <c r="Y2679" s="9">
        <f t="shared" si="372"/>
        <v>32299.05</v>
      </c>
      <c r="Z2679" s="9">
        <v>0</v>
      </c>
      <c r="AA2679" s="9">
        <f t="shared" si="373"/>
        <v>0</v>
      </c>
      <c r="AB2679" s="9">
        <v>1699.9500000000007</v>
      </c>
      <c r="AC2679" s="9">
        <f t="shared" si="368"/>
        <v>1699.9500000000007</v>
      </c>
      <c r="AD2679" s="9">
        <f t="shared" si="369"/>
        <v>0</v>
      </c>
    </row>
    <row r="2680" spans="1:30" x14ac:dyDescent="0.3">
      <c r="A2680" s="13" t="s">
        <v>30</v>
      </c>
      <c r="B2680" s="13" t="s">
        <v>4899</v>
      </c>
      <c r="C2680" s="8">
        <v>1800</v>
      </c>
      <c r="D2680" s="8">
        <v>180000713</v>
      </c>
      <c r="E2680" s="8">
        <v>0</v>
      </c>
      <c r="F2680" s="8" t="s">
        <v>5298</v>
      </c>
      <c r="G2680" s="8" t="s">
        <v>4885</v>
      </c>
      <c r="H2680" s="8" t="s">
        <v>51</v>
      </c>
      <c r="I2680" s="8">
        <v>0</v>
      </c>
      <c r="J2680" s="8">
        <v>0</v>
      </c>
      <c r="K2680" s="8">
        <v>1</v>
      </c>
      <c r="L2680" s="8" t="s">
        <v>149</v>
      </c>
      <c r="M2680" s="8" t="s">
        <v>149</v>
      </c>
      <c r="N2680" s="8"/>
      <c r="O2680" s="8" t="s">
        <v>38</v>
      </c>
      <c r="P2680" s="9">
        <v>0</v>
      </c>
      <c r="Q2680" s="9">
        <v>0</v>
      </c>
      <c r="R2680" s="9">
        <f t="shared" ref="R2680:R2684" si="374">-(P2680+S2680)</f>
        <v>-69151.25</v>
      </c>
      <c r="S2680" s="9">
        <v>69151.25</v>
      </c>
      <c r="T2680" s="9">
        <f t="shared" si="367"/>
        <v>0</v>
      </c>
      <c r="U2680" s="9">
        <v>0</v>
      </c>
      <c r="V2680" s="9">
        <v>0</v>
      </c>
      <c r="W2680" s="9">
        <v>0</v>
      </c>
      <c r="X2680" s="9">
        <v>0</v>
      </c>
      <c r="Y2680" s="9">
        <f t="shared" si="372"/>
        <v>65693.69</v>
      </c>
      <c r="Z2680" s="9">
        <v>-65693.69</v>
      </c>
      <c r="AA2680" s="9">
        <f t="shared" si="373"/>
        <v>0</v>
      </c>
      <c r="AB2680" s="9">
        <v>3457.5599999999977</v>
      </c>
      <c r="AC2680" s="9">
        <f t="shared" si="368"/>
        <v>0</v>
      </c>
      <c r="AD2680" s="9">
        <f t="shared" si="369"/>
        <v>0</v>
      </c>
    </row>
    <row r="2681" spans="1:30" x14ac:dyDescent="0.3">
      <c r="A2681" s="13" t="s">
        <v>30</v>
      </c>
      <c r="B2681" s="13" t="s">
        <v>4899</v>
      </c>
      <c r="C2681" s="8">
        <v>1800</v>
      </c>
      <c r="D2681" s="8">
        <v>180000714</v>
      </c>
      <c r="E2681" s="8">
        <v>0</v>
      </c>
      <c r="F2681" s="8" t="s">
        <v>5299</v>
      </c>
      <c r="G2681" s="8" t="s">
        <v>2842</v>
      </c>
      <c r="H2681" s="8" t="s">
        <v>51</v>
      </c>
      <c r="I2681" s="8">
        <v>0</v>
      </c>
      <c r="J2681" s="8">
        <v>3</v>
      </c>
      <c r="K2681" s="8">
        <v>11</v>
      </c>
      <c r="L2681" s="8" t="s">
        <v>149</v>
      </c>
      <c r="M2681" s="8" t="s">
        <v>149</v>
      </c>
      <c r="N2681" s="8"/>
      <c r="O2681" s="8" t="s">
        <v>38</v>
      </c>
      <c r="P2681" s="9">
        <v>0</v>
      </c>
      <c r="Q2681" s="9">
        <v>0</v>
      </c>
      <c r="R2681" s="9">
        <f t="shared" si="374"/>
        <v>-3920</v>
      </c>
      <c r="S2681" s="9">
        <v>3920</v>
      </c>
      <c r="T2681" s="9">
        <f t="shared" si="367"/>
        <v>0</v>
      </c>
      <c r="U2681" s="9">
        <v>0</v>
      </c>
      <c r="V2681" s="9">
        <v>-186</v>
      </c>
      <c r="W2681" s="9">
        <v>0</v>
      </c>
      <c r="X2681" s="9">
        <v>-186</v>
      </c>
      <c r="Y2681" s="9">
        <f t="shared" si="372"/>
        <v>1049</v>
      </c>
      <c r="Z2681" s="9">
        <v>-863</v>
      </c>
      <c r="AA2681" s="9">
        <f t="shared" si="373"/>
        <v>0</v>
      </c>
      <c r="AB2681" s="9">
        <v>2871</v>
      </c>
      <c r="AC2681" s="9">
        <f t="shared" si="368"/>
        <v>0</v>
      </c>
      <c r="AD2681" s="9">
        <f t="shared" si="369"/>
        <v>0</v>
      </c>
    </row>
    <row r="2682" spans="1:30" x14ac:dyDescent="0.3">
      <c r="A2682" s="13" t="s">
        <v>30</v>
      </c>
      <c r="B2682" s="13" t="s">
        <v>4899</v>
      </c>
      <c r="C2682" s="8">
        <v>1800</v>
      </c>
      <c r="D2682" s="8">
        <v>180000715</v>
      </c>
      <c r="E2682" s="8">
        <v>0</v>
      </c>
      <c r="F2682" s="8" t="s">
        <v>5300</v>
      </c>
      <c r="G2682" s="8" t="s">
        <v>4883</v>
      </c>
      <c r="H2682" s="8" t="s">
        <v>51</v>
      </c>
      <c r="I2682" s="8">
        <v>0</v>
      </c>
      <c r="J2682" s="8">
        <v>1</v>
      </c>
      <c r="K2682" s="8">
        <v>10</v>
      </c>
      <c r="L2682" s="8" t="s">
        <v>149</v>
      </c>
      <c r="M2682" s="8" t="s">
        <v>149</v>
      </c>
      <c r="N2682" s="8"/>
      <c r="O2682" s="8" t="s">
        <v>38</v>
      </c>
      <c r="P2682" s="9">
        <v>0</v>
      </c>
      <c r="Q2682" s="9">
        <v>0</v>
      </c>
      <c r="R2682" s="9">
        <f t="shared" si="374"/>
        <v>-5550</v>
      </c>
      <c r="S2682" s="9">
        <v>5550</v>
      </c>
      <c r="T2682" s="9">
        <f t="shared" si="367"/>
        <v>0</v>
      </c>
      <c r="U2682" s="9">
        <v>0</v>
      </c>
      <c r="V2682" s="9">
        <v>-268</v>
      </c>
      <c r="W2682" s="9">
        <v>0</v>
      </c>
      <c r="X2682" s="9">
        <v>-268</v>
      </c>
      <c r="Y2682" s="9">
        <f t="shared" si="372"/>
        <v>3614</v>
      </c>
      <c r="Z2682" s="9">
        <v>-3346</v>
      </c>
      <c r="AA2682" s="9">
        <f t="shared" si="373"/>
        <v>0</v>
      </c>
      <c r="AB2682" s="9">
        <v>1936</v>
      </c>
      <c r="AC2682" s="9">
        <f t="shared" si="368"/>
        <v>0</v>
      </c>
      <c r="AD2682" s="9">
        <f t="shared" si="369"/>
        <v>0</v>
      </c>
    </row>
    <row r="2683" spans="1:30" x14ac:dyDescent="0.3">
      <c r="A2683" s="13" t="s">
        <v>30</v>
      </c>
      <c r="B2683" s="13" t="s">
        <v>4899</v>
      </c>
      <c r="C2683" s="8">
        <v>1800</v>
      </c>
      <c r="D2683" s="8">
        <v>180000716</v>
      </c>
      <c r="E2683" s="8">
        <v>0</v>
      </c>
      <c r="F2683" s="8" t="s">
        <v>5301</v>
      </c>
      <c r="G2683" s="8" t="s">
        <v>5302</v>
      </c>
      <c r="H2683" s="8" t="s">
        <v>51</v>
      </c>
      <c r="I2683" s="8">
        <v>0</v>
      </c>
      <c r="J2683" s="8">
        <v>3</v>
      </c>
      <c r="K2683" s="8">
        <v>10</v>
      </c>
      <c r="L2683" s="8" t="s">
        <v>149</v>
      </c>
      <c r="M2683" s="8" t="s">
        <v>149</v>
      </c>
      <c r="N2683" s="8"/>
      <c r="O2683" s="8" t="s">
        <v>38</v>
      </c>
      <c r="P2683" s="9">
        <v>0</v>
      </c>
      <c r="Q2683" s="9">
        <v>0</v>
      </c>
      <c r="R2683" s="9">
        <f t="shared" si="374"/>
        <v>-45424</v>
      </c>
      <c r="S2683" s="9">
        <v>45424</v>
      </c>
      <c r="T2683" s="9">
        <f t="shared" si="367"/>
        <v>0</v>
      </c>
      <c r="U2683" s="9">
        <v>0</v>
      </c>
      <c r="V2683" s="9">
        <v>-2161</v>
      </c>
      <c r="W2683" s="9">
        <v>0</v>
      </c>
      <c r="X2683" s="9">
        <v>-2161</v>
      </c>
      <c r="Y2683" s="9">
        <f t="shared" si="372"/>
        <v>12801</v>
      </c>
      <c r="Z2683" s="9">
        <v>-10640</v>
      </c>
      <c r="AA2683" s="9">
        <f t="shared" si="373"/>
        <v>0</v>
      </c>
      <c r="AB2683" s="9">
        <v>32623</v>
      </c>
      <c r="AC2683" s="9">
        <f t="shared" si="368"/>
        <v>0</v>
      </c>
      <c r="AD2683" s="9">
        <f t="shared" si="369"/>
        <v>0</v>
      </c>
    </row>
    <row r="2684" spans="1:30" x14ac:dyDescent="0.3">
      <c r="A2684" s="13" t="s">
        <v>30</v>
      </c>
      <c r="B2684" s="13" t="s">
        <v>4899</v>
      </c>
      <c r="C2684" s="8">
        <v>1800</v>
      </c>
      <c r="D2684" s="8">
        <v>180000717</v>
      </c>
      <c r="E2684" s="8">
        <v>0</v>
      </c>
      <c r="F2684" s="8" t="s">
        <v>5303</v>
      </c>
      <c r="G2684" s="8" t="s">
        <v>5304</v>
      </c>
      <c r="H2684" s="8" t="s">
        <v>51</v>
      </c>
      <c r="I2684" s="8">
        <v>0</v>
      </c>
      <c r="J2684" s="8">
        <v>3</v>
      </c>
      <c r="K2684" s="8">
        <v>10</v>
      </c>
      <c r="L2684" s="8" t="s">
        <v>149</v>
      </c>
      <c r="M2684" s="8" t="s">
        <v>149</v>
      </c>
      <c r="N2684" s="8"/>
      <c r="O2684" s="8" t="s">
        <v>38</v>
      </c>
      <c r="P2684" s="9">
        <v>0</v>
      </c>
      <c r="Q2684" s="9">
        <v>0</v>
      </c>
      <c r="R2684" s="9">
        <f t="shared" si="374"/>
        <v>-7161</v>
      </c>
      <c r="S2684" s="9">
        <v>7161</v>
      </c>
      <c r="T2684" s="9">
        <f t="shared" si="367"/>
        <v>0</v>
      </c>
      <c r="U2684" s="9">
        <v>0</v>
      </c>
      <c r="V2684" s="9">
        <v>-341</v>
      </c>
      <c r="W2684" s="9">
        <v>0</v>
      </c>
      <c r="X2684" s="9">
        <v>-341</v>
      </c>
      <c r="Y2684" s="9">
        <f t="shared" si="372"/>
        <v>2018</v>
      </c>
      <c r="Z2684" s="9">
        <v>-1677</v>
      </c>
      <c r="AA2684" s="9">
        <f t="shared" si="373"/>
        <v>0</v>
      </c>
      <c r="AB2684" s="9">
        <v>5143</v>
      </c>
      <c r="AC2684" s="9">
        <f t="shared" si="368"/>
        <v>0</v>
      </c>
      <c r="AD2684" s="9">
        <f t="shared" si="369"/>
        <v>0</v>
      </c>
    </row>
    <row r="2685" spans="1:30" x14ac:dyDescent="0.3">
      <c r="A2685" s="8" t="s">
        <v>30</v>
      </c>
      <c r="B2685" s="8" t="s">
        <v>4899</v>
      </c>
      <c r="C2685" s="8">
        <v>1800</v>
      </c>
      <c r="D2685" s="8">
        <v>180000718</v>
      </c>
      <c r="E2685" s="8">
        <v>0</v>
      </c>
      <c r="F2685" s="8" t="s">
        <v>5305</v>
      </c>
      <c r="G2685" s="8" t="s">
        <v>5306</v>
      </c>
      <c r="H2685" s="8" t="s">
        <v>51</v>
      </c>
      <c r="I2685" s="8">
        <v>0</v>
      </c>
      <c r="J2685" s="8">
        <v>3</v>
      </c>
      <c r="K2685" s="8">
        <v>10</v>
      </c>
      <c r="L2685" s="8" t="s">
        <v>149</v>
      </c>
      <c r="M2685" s="8" t="s">
        <v>149</v>
      </c>
      <c r="N2685" s="8"/>
      <c r="O2685" s="8" t="s">
        <v>38</v>
      </c>
      <c r="P2685" s="9">
        <v>0</v>
      </c>
      <c r="Q2685" s="9">
        <v>0</v>
      </c>
      <c r="R2685" s="9">
        <v>0</v>
      </c>
      <c r="S2685" s="9">
        <v>27900</v>
      </c>
      <c r="T2685" s="9">
        <f t="shared" si="367"/>
        <v>27900</v>
      </c>
      <c r="U2685" s="9">
        <v>0</v>
      </c>
      <c r="V2685" s="9">
        <v>-1324</v>
      </c>
      <c r="W2685" s="9">
        <v>0</v>
      </c>
      <c r="X2685" s="9">
        <v>-1324</v>
      </c>
      <c r="Y2685" s="9">
        <v>0</v>
      </c>
      <c r="Z2685" s="9">
        <v>-6593</v>
      </c>
      <c r="AA2685" s="9">
        <f t="shared" si="370"/>
        <v>-7917</v>
      </c>
      <c r="AB2685" s="9">
        <v>0</v>
      </c>
      <c r="AC2685" s="9">
        <f t="shared" si="368"/>
        <v>0</v>
      </c>
      <c r="AD2685" s="9">
        <f t="shared" si="369"/>
        <v>19983</v>
      </c>
    </row>
    <row r="2686" spans="1:30" x14ac:dyDescent="0.3">
      <c r="A2686" s="8" t="s">
        <v>30</v>
      </c>
      <c r="B2686" s="8" t="s">
        <v>4899</v>
      </c>
      <c r="C2686" s="8">
        <v>1900</v>
      </c>
      <c r="D2686" s="8">
        <v>190000949</v>
      </c>
      <c r="E2686" s="8">
        <v>0</v>
      </c>
      <c r="F2686" s="8" t="s">
        <v>5307</v>
      </c>
      <c r="G2686" s="8" t="s">
        <v>5308</v>
      </c>
      <c r="H2686" s="8" t="s">
        <v>106</v>
      </c>
      <c r="I2686" s="8">
        <v>1</v>
      </c>
      <c r="J2686" s="8">
        <v>0</v>
      </c>
      <c r="K2686" s="8">
        <v>2</v>
      </c>
      <c r="L2686" s="8" t="s">
        <v>521</v>
      </c>
      <c r="M2686" s="8" t="s">
        <v>522</v>
      </c>
      <c r="N2686" s="8"/>
      <c r="O2686" s="8" t="s">
        <v>38</v>
      </c>
      <c r="P2686" s="9">
        <v>85680</v>
      </c>
      <c r="Q2686" s="9">
        <v>0</v>
      </c>
      <c r="R2686" s="9">
        <v>0</v>
      </c>
      <c r="S2686" s="9">
        <v>0</v>
      </c>
      <c r="T2686" s="9">
        <f t="shared" si="367"/>
        <v>85680</v>
      </c>
      <c r="U2686" s="9">
        <v>-81396</v>
      </c>
      <c r="V2686" s="9">
        <v>0</v>
      </c>
      <c r="W2686" s="9">
        <v>0</v>
      </c>
      <c r="X2686" s="9">
        <v>0</v>
      </c>
      <c r="Y2686" s="9">
        <v>0</v>
      </c>
      <c r="Z2686" s="9">
        <v>0</v>
      </c>
      <c r="AA2686" s="9">
        <f t="shared" si="370"/>
        <v>-81396</v>
      </c>
      <c r="AB2686" s="9">
        <v>0</v>
      </c>
      <c r="AC2686" s="9">
        <f t="shared" si="368"/>
        <v>4284</v>
      </c>
      <c r="AD2686" s="9">
        <f t="shared" si="369"/>
        <v>4284</v>
      </c>
    </row>
    <row r="2687" spans="1:30" x14ac:dyDescent="0.3">
      <c r="A2687" s="8" t="s">
        <v>30</v>
      </c>
      <c r="B2687" s="8" t="s">
        <v>4899</v>
      </c>
      <c r="C2687" s="8">
        <v>1900</v>
      </c>
      <c r="D2687" s="8">
        <v>190000950</v>
      </c>
      <c r="E2687" s="8">
        <v>0</v>
      </c>
      <c r="F2687" s="8" t="s">
        <v>5309</v>
      </c>
      <c r="G2687" s="8" t="s">
        <v>5310</v>
      </c>
      <c r="H2687" s="8" t="s">
        <v>106</v>
      </c>
      <c r="I2687" s="8">
        <v>1</v>
      </c>
      <c r="J2687" s="8">
        <v>0</v>
      </c>
      <c r="K2687" s="8">
        <v>11</v>
      </c>
      <c r="L2687" s="8" t="s">
        <v>521</v>
      </c>
      <c r="M2687" s="8" t="s">
        <v>522</v>
      </c>
      <c r="N2687" s="8"/>
      <c r="O2687" s="8" t="s">
        <v>38</v>
      </c>
      <c r="P2687" s="9">
        <v>8900</v>
      </c>
      <c r="Q2687" s="9">
        <v>0</v>
      </c>
      <c r="R2687" s="9">
        <v>0</v>
      </c>
      <c r="S2687" s="9">
        <v>0</v>
      </c>
      <c r="T2687" s="9">
        <f t="shared" si="367"/>
        <v>8900</v>
      </c>
      <c r="U2687" s="9">
        <v>-8455</v>
      </c>
      <c r="V2687" s="9">
        <v>0</v>
      </c>
      <c r="W2687" s="9">
        <v>0</v>
      </c>
      <c r="X2687" s="9">
        <v>0</v>
      </c>
      <c r="Y2687" s="9">
        <v>0</v>
      </c>
      <c r="Z2687" s="9">
        <v>0</v>
      </c>
      <c r="AA2687" s="9">
        <f t="shared" si="370"/>
        <v>-8455</v>
      </c>
      <c r="AB2687" s="9">
        <v>0</v>
      </c>
      <c r="AC2687" s="9">
        <f t="shared" si="368"/>
        <v>445</v>
      </c>
      <c r="AD2687" s="9">
        <f t="shared" si="369"/>
        <v>445</v>
      </c>
    </row>
    <row r="2688" spans="1:30" x14ac:dyDescent="0.3">
      <c r="A2688" s="8" t="s">
        <v>30</v>
      </c>
      <c r="B2688" s="8" t="s">
        <v>4899</v>
      </c>
      <c r="C2688" s="8">
        <v>1900</v>
      </c>
      <c r="D2688" s="8">
        <v>190000953</v>
      </c>
      <c r="E2688" s="8">
        <v>0</v>
      </c>
      <c r="F2688" s="8" t="s">
        <v>5311</v>
      </c>
      <c r="G2688" s="8" t="s">
        <v>2561</v>
      </c>
      <c r="H2688" s="8" t="s">
        <v>106</v>
      </c>
      <c r="I2688" s="8">
        <v>2</v>
      </c>
      <c r="J2688" s="8">
        <v>0</v>
      </c>
      <c r="K2688" s="8">
        <v>1</v>
      </c>
      <c r="L2688" s="8" t="s">
        <v>521</v>
      </c>
      <c r="M2688" s="8" t="s">
        <v>522</v>
      </c>
      <c r="N2688" s="8"/>
      <c r="O2688" s="8" t="s">
        <v>38</v>
      </c>
      <c r="P2688" s="9">
        <v>5849.55</v>
      </c>
      <c r="Q2688" s="9">
        <v>0</v>
      </c>
      <c r="R2688" s="9">
        <v>0</v>
      </c>
      <c r="S2688" s="9">
        <v>-1949.85</v>
      </c>
      <c r="T2688" s="9">
        <f t="shared" si="367"/>
        <v>3899.7000000000003</v>
      </c>
      <c r="U2688" s="9">
        <v>-5557.07</v>
      </c>
      <c r="V2688" s="9">
        <v>0</v>
      </c>
      <c r="W2688" s="9">
        <v>0</v>
      </c>
      <c r="X2688" s="9">
        <v>0</v>
      </c>
      <c r="Y2688" s="9">
        <v>0</v>
      </c>
      <c r="Z2688" s="9">
        <v>1852.36</v>
      </c>
      <c r="AA2688" s="9">
        <f t="shared" si="370"/>
        <v>-3704.71</v>
      </c>
      <c r="AB2688" s="9">
        <v>0</v>
      </c>
      <c r="AC2688" s="9">
        <f t="shared" si="368"/>
        <v>292.48000000000047</v>
      </c>
      <c r="AD2688" s="9">
        <f t="shared" si="369"/>
        <v>194.99000000000024</v>
      </c>
    </row>
    <row r="2689" spans="1:30" x14ac:dyDescent="0.3">
      <c r="A2689" s="8" t="s">
        <v>30</v>
      </c>
      <c r="B2689" s="8" t="s">
        <v>4899</v>
      </c>
      <c r="C2689" s="8">
        <v>1900</v>
      </c>
      <c r="D2689" s="8">
        <v>190000960</v>
      </c>
      <c r="E2689" s="8">
        <v>0</v>
      </c>
      <c r="F2689" s="8" t="s">
        <v>5312</v>
      </c>
      <c r="G2689" s="8" t="s">
        <v>5313</v>
      </c>
      <c r="H2689" s="8" t="s">
        <v>106</v>
      </c>
      <c r="I2689" s="8">
        <v>1</v>
      </c>
      <c r="J2689" s="8">
        <v>0</v>
      </c>
      <c r="K2689" s="8">
        <v>1</v>
      </c>
      <c r="L2689" s="8" t="s">
        <v>2708</v>
      </c>
      <c r="M2689" s="8" t="s">
        <v>2708</v>
      </c>
      <c r="N2689" s="8"/>
      <c r="O2689" s="8" t="s">
        <v>38</v>
      </c>
      <c r="P2689" s="9">
        <v>7900</v>
      </c>
      <c r="Q2689" s="9">
        <v>0</v>
      </c>
      <c r="R2689" s="9">
        <v>0</v>
      </c>
      <c r="S2689" s="9">
        <v>0</v>
      </c>
      <c r="T2689" s="9">
        <f t="shared" si="367"/>
        <v>7900</v>
      </c>
      <c r="U2689" s="9">
        <v>-7504.55</v>
      </c>
      <c r="V2689" s="9">
        <v>0</v>
      </c>
      <c r="W2689" s="9">
        <v>0</v>
      </c>
      <c r="X2689" s="9">
        <v>0</v>
      </c>
      <c r="Y2689" s="9">
        <v>0</v>
      </c>
      <c r="Z2689" s="9">
        <v>0</v>
      </c>
      <c r="AA2689" s="9">
        <f t="shared" si="370"/>
        <v>-7504.55</v>
      </c>
      <c r="AB2689" s="9">
        <v>0</v>
      </c>
      <c r="AC2689" s="9">
        <f t="shared" si="368"/>
        <v>395.44999999999982</v>
      </c>
      <c r="AD2689" s="9">
        <f t="shared" si="369"/>
        <v>395.44999999999982</v>
      </c>
    </row>
    <row r="2690" spans="1:30" x14ac:dyDescent="0.3">
      <c r="A2690" s="8" t="s">
        <v>30</v>
      </c>
      <c r="B2690" s="8" t="s">
        <v>4899</v>
      </c>
      <c r="C2690" s="8">
        <v>1900</v>
      </c>
      <c r="D2690" s="8">
        <v>190000961</v>
      </c>
      <c r="E2690" s="8">
        <v>0</v>
      </c>
      <c r="F2690" s="8" t="s">
        <v>5314</v>
      </c>
      <c r="G2690" s="8" t="s">
        <v>196</v>
      </c>
      <c r="H2690" s="8" t="s">
        <v>106</v>
      </c>
      <c r="I2690" s="8">
        <v>1</v>
      </c>
      <c r="J2690" s="8">
        <v>0</v>
      </c>
      <c r="K2690" s="8">
        <v>1</v>
      </c>
      <c r="L2690" s="8" t="s">
        <v>2708</v>
      </c>
      <c r="M2690" s="8" t="s">
        <v>2708</v>
      </c>
      <c r="N2690" s="8"/>
      <c r="O2690" s="8" t="s">
        <v>38</v>
      </c>
      <c r="P2690" s="9">
        <v>19250</v>
      </c>
      <c r="Q2690" s="9">
        <v>0</v>
      </c>
      <c r="R2690" s="9">
        <v>0</v>
      </c>
      <c r="S2690" s="9">
        <v>0</v>
      </c>
      <c r="T2690" s="9">
        <f t="shared" si="367"/>
        <v>19250</v>
      </c>
      <c r="U2690" s="9">
        <v>-18287.5</v>
      </c>
      <c r="V2690" s="9">
        <v>0</v>
      </c>
      <c r="W2690" s="9">
        <v>0</v>
      </c>
      <c r="X2690" s="9">
        <v>0</v>
      </c>
      <c r="Y2690" s="9">
        <v>0</v>
      </c>
      <c r="Z2690" s="9">
        <v>0</v>
      </c>
      <c r="AA2690" s="9">
        <f t="shared" si="370"/>
        <v>-18287.5</v>
      </c>
      <c r="AB2690" s="9">
        <v>0</v>
      </c>
      <c r="AC2690" s="9">
        <f t="shared" si="368"/>
        <v>962.5</v>
      </c>
      <c r="AD2690" s="9">
        <f t="shared" si="369"/>
        <v>962.5</v>
      </c>
    </row>
    <row r="2691" spans="1:30" x14ac:dyDescent="0.3">
      <c r="A2691" s="8" t="s">
        <v>30</v>
      </c>
      <c r="B2691" s="8" t="s">
        <v>4899</v>
      </c>
      <c r="C2691" s="8">
        <v>1900</v>
      </c>
      <c r="D2691" s="8">
        <v>190000962</v>
      </c>
      <c r="E2691" s="8">
        <v>0</v>
      </c>
      <c r="F2691" s="8" t="s">
        <v>5315</v>
      </c>
      <c r="G2691" s="8" t="s">
        <v>5316</v>
      </c>
      <c r="H2691" s="8" t="s">
        <v>106</v>
      </c>
      <c r="I2691" s="8">
        <v>1</v>
      </c>
      <c r="J2691" s="8">
        <v>0</v>
      </c>
      <c r="K2691" s="8">
        <v>1</v>
      </c>
      <c r="L2691" s="8" t="s">
        <v>2708</v>
      </c>
      <c r="M2691" s="8" t="s">
        <v>2708</v>
      </c>
      <c r="N2691" s="8"/>
      <c r="O2691" s="8" t="s">
        <v>38</v>
      </c>
      <c r="P2691" s="9">
        <v>4750.2</v>
      </c>
      <c r="Q2691" s="9">
        <v>0</v>
      </c>
      <c r="R2691" s="9">
        <v>0</v>
      </c>
      <c r="S2691" s="9">
        <v>0</v>
      </c>
      <c r="T2691" s="9">
        <f t="shared" si="367"/>
        <v>4750.2</v>
      </c>
      <c r="U2691" s="9">
        <v>-4512.47</v>
      </c>
      <c r="V2691" s="9">
        <v>0</v>
      </c>
      <c r="W2691" s="9">
        <v>0</v>
      </c>
      <c r="X2691" s="9">
        <v>0</v>
      </c>
      <c r="Y2691" s="9">
        <v>0</v>
      </c>
      <c r="Z2691" s="9">
        <v>0</v>
      </c>
      <c r="AA2691" s="9">
        <f t="shared" si="370"/>
        <v>-4512.47</v>
      </c>
      <c r="AB2691" s="9">
        <v>0</v>
      </c>
      <c r="AC2691" s="9">
        <f t="shared" si="368"/>
        <v>237.72999999999956</v>
      </c>
      <c r="AD2691" s="9">
        <f t="shared" si="369"/>
        <v>237.72999999999956</v>
      </c>
    </row>
    <row r="2692" spans="1:30" x14ac:dyDescent="0.3">
      <c r="A2692" s="8" t="s">
        <v>30</v>
      </c>
      <c r="B2692" s="8" t="s">
        <v>4899</v>
      </c>
      <c r="C2692" s="8">
        <v>1900</v>
      </c>
      <c r="D2692" s="8">
        <v>190000963</v>
      </c>
      <c r="E2692" s="8">
        <v>0</v>
      </c>
      <c r="F2692" s="8" t="s">
        <v>5317</v>
      </c>
      <c r="G2692" s="8" t="s">
        <v>5318</v>
      </c>
      <c r="H2692" s="8" t="s">
        <v>106</v>
      </c>
      <c r="I2692" s="8">
        <v>1</v>
      </c>
      <c r="J2692" s="8">
        <v>0</v>
      </c>
      <c r="K2692" s="8">
        <v>1</v>
      </c>
      <c r="L2692" s="8" t="s">
        <v>2708</v>
      </c>
      <c r="M2692" s="8" t="s">
        <v>2708</v>
      </c>
      <c r="N2692" s="8"/>
      <c r="O2692" s="8" t="s">
        <v>38</v>
      </c>
      <c r="P2692" s="9">
        <v>29499.8</v>
      </c>
      <c r="Q2692" s="9">
        <v>0</v>
      </c>
      <c r="R2692" s="9">
        <v>0</v>
      </c>
      <c r="S2692" s="9">
        <v>0</v>
      </c>
      <c r="T2692" s="9">
        <f t="shared" si="367"/>
        <v>29499.8</v>
      </c>
      <c r="U2692" s="9">
        <v>-28024.81</v>
      </c>
      <c r="V2692" s="9">
        <v>0</v>
      </c>
      <c r="W2692" s="9">
        <v>0</v>
      </c>
      <c r="X2692" s="9">
        <v>0</v>
      </c>
      <c r="Y2692" s="9">
        <v>0</v>
      </c>
      <c r="Z2692" s="9">
        <v>0</v>
      </c>
      <c r="AA2692" s="9">
        <f t="shared" si="370"/>
        <v>-28024.81</v>
      </c>
      <c r="AB2692" s="9">
        <v>0</v>
      </c>
      <c r="AC2692" s="9">
        <f t="shared" si="368"/>
        <v>1474.989999999998</v>
      </c>
      <c r="AD2692" s="9">
        <f t="shared" si="369"/>
        <v>1474.989999999998</v>
      </c>
    </row>
    <row r="2693" spans="1:30" x14ac:dyDescent="0.3">
      <c r="A2693" s="8" t="s">
        <v>30</v>
      </c>
      <c r="B2693" s="8" t="s">
        <v>4899</v>
      </c>
      <c r="C2693" s="8">
        <v>1900</v>
      </c>
      <c r="D2693" s="8">
        <v>190001098</v>
      </c>
      <c r="E2693" s="8">
        <v>0</v>
      </c>
      <c r="F2693" s="8" t="s">
        <v>5319</v>
      </c>
      <c r="G2693" s="8" t="s">
        <v>155</v>
      </c>
      <c r="H2693" s="8" t="s">
        <v>106</v>
      </c>
      <c r="I2693" s="8">
        <v>1</v>
      </c>
      <c r="J2693" s="8">
        <v>0</v>
      </c>
      <c r="K2693" s="8">
        <v>1</v>
      </c>
      <c r="L2693" s="8" t="s">
        <v>231</v>
      </c>
      <c r="M2693" s="8" t="s">
        <v>231</v>
      </c>
      <c r="N2693" s="8"/>
      <c r="O2693" s="8" t="s">
        <v>38</v>
      </c>
      <c r="P2693" s="9">
        <v>36782.42</v>
      </c>
      <c r="Q2693" s="9">
        <v>0</v>
      </c>
      <c r="R2693" s="9">
        <v>0</v>
      </c>
      <c r="S2693" s="9">
        <v>0</v>
      </c>
      <c r="T2693" s="9">
        <f t="shared" ref="T2693:T2756" si="375">P2693+Q2693+R2693+S2693</f>
        <v>36782.42</v>
      </c>
      <c r="U2693" s="9">
        <v>-34943.19</v>
      </c>
      <c r="V2693" s="9">
        <v>0</v>
      </c>
      <c r="W2693" s="9">
        <v>0</v>
      </c>
      <c r="X2693" s="9">
        <v>0</v>
      </c>
      <c r="Y2693" s="9">
        <v>0</v>
      </c>
      <c r="Z2693" s="9">
        <v>0</v>
      </c>
      <c r="AA2693" s="9">
        <f t="shared" si="370"/>
        <v>-34943.19</v>
      </c>
      <c r="AB2693" s="9">
        <v>0</v>
      </c>
      <c r="AC2693" s="9">
        <f t="shared" ref="AC2693:AC2756" si="376">P2693+U2693</f>
        <v>1839.2299999999959</v>
      </c>
      <c r="AD2693" s="9">
        <f t="shared" ref="AD2693:AD2756" si="377">T2693+AA2693</f>
        <v>1839.2299999999959</v>
      </c>
    </row>
    <row r="2694" spans="1:30" x14ac:dyDescent="0.3">
      <c r="A2694" s="8" t="s">
        <v>30</v>
      </c>
      <c r="B2694" s="8" t="s">
        <v>4899</v>
      </c>
      <c r="C2694" s="8">
        <v>1900</v>
      </c>
      <c r="D2694" s="8">
        <v>190001099</v>
      </c>
      <c r="E2694" s="8">
        <v>0</v>
      </c>
      <c r="F2694" s="8" t="s">
        <v>5320</v>
      </c>
      <c r="G2694" s="8" t="s">
        <v>2767</v>
      </c>
      <c r="H2694" s="8" t="s">
        <v>106</v>
      </c>
      <c r="I2694" s="8">
        <v>2</v>
      </c>
      <c r="J2694" s="8">
        <v>0</v>
      </c>
      <c r="K2694" s="8">
        <v>1</v>
      </c>
      <c r="L2694" s="8" t="s">
        <v>231</v>
      </c>
      <c r="M2694" s="8" t="s">
        <v>231</v>
      </c>
      <c r="N2694" s="8"/>
      <c r="O2694" s="8" t="s">
        <v>38</v>
      </c>
      <c r="P2694" s="9">
        <v>16780</v>
      </c>
      <c r="Q2694" s="9">
        <v>0</v>
      </c>
      <c r="R2694" s="9">
        <v>0</v>
      </c>
      <c r="S2694" s="9">
        <v>0</v>
      </c>
      <c r="T2694" s="9">
        <f t="shared" si="375"/>
        <v>16780</v>
      </c>
      <c r="U2694" s="9">
        <v>-15941</v>
      </c>
      <c r="V2694" s="9">
        <v>0</v>
      </c>
      <c r="W2694" s="9">
        <v>0</v>
      </c>
      <c r="X2694" s="9">
        <v>0</v>
      </c>
      <c r="Y2694" s="9">
        <v>0</v>
      </c>
      <c r="Z2694" s="9">
        <v>0</v>
      </c>
      <c r="AA2694" s="9">
        <f t="shared" si="370"/>
        <v>-15941</v>
      </c>
      <c r="AB2694" s="9">
        <v>0</v>
      </c>
      <c r="AC2694" s="9">
        <f t="shared" si="376"/>
        <v>839</v>
      </c>
      <c r="AD2694" s="9">
        <f t="shared" si="377"/>
        <v>839</v>
      </c>
    </row>
    <row r="2695" spans="1:30" x14ac:dyDescent="0.3">
      <c r="A2695" s="8" t="s">
        <v>30</v>
      </c>
      <c r="B2695" s="8" t="s">
        <v>4899</v>
      </c>
      <c r="C2695" s="8">
        <v>1900</v>
      </c>
      <c r="D2695" s="8">
        <v>190001100</v>
      </c>
      <c r="E2695" s="8">
        <v>0</v>
      </c>
      <c r="F2695" s="8" t="s">
        <v>5321</v>
      </c>
      <c r="G2695" s="8" t="s">
        <v>1987</v>
      </c>
      <c r="H2695" s="8" t="s">
        <v>106</v>
      </c>
      <c r="I2695" s="8">
        <v>3</v>
      </c>
      <c r="J2695" s="8">
        <v>0</v>
      </c>
      <c r="K2695" s="8">
        <v>1</v>
      </c>
      <c r="L2695" s="8" t="s">
        <v>231</v>
      </c>
      <c r="M2695" s="8" t="s">
        <v>231</v>
      </c>
      <c r="N2695" s="8"/>
      <c r="O2695" s="8" t="s">
        <v>38</v>
      </c>
      <c r="P2695" s="9">
        <v>91470.34</v>
      </c>
      <c r="Q2695" s="9">
        <v>0</v>
      </c>
      <c r="R2695" s="9">
        <v>0</v>
      </c>
      <c r="S2695" s="9">
        <v>0</v>
      </c>
      <c r="T2695" s="9">
        <f t="shared" si="375"/>
        <v>91470.34</v>
      </c>
      <c r="U2695" s="9">
        <v>-86896.82</v>
      </c>
      <c r="V2695" s="9">
        <v>0</v>
      </c>
      <c r="W2695" s="9">
        <v>0</v>
      </c>
      <c r="X2695" s="9">
        <v>0</v>
      </c>
      <c r="Y2695" s="9">
        <v>0</v>
      </c>
      <c r="Z2695" s="9">
        <v>0</v>
      </c>
      <c r="AA2695" s="9">
        <f t="shared" ref="AA2695:AA2758" si="378">U2695+X2695+Y2695+Z2695-AB2695</f>
        <v>-86896.82</v>
      </c>
      <c r="AB2695" s="9">
        <v>0</v>
      </c>
      <c r="AC2695" s="9">
        <f t="shared" si="376"/>
        <v>4573.5199999999895</v>
      </c>
      <c r="AD2695" s="9">
        <f t="shared" si="377"/>
        <v>4573.5199999999895</v>
      </c>
    </row>
    <row r="2696" spans="1:30" x14ac:dyDescent="0.3">
      <c r="A2696" s="8" t="s">
        <v>30</v>
      </c>
      <c r="B2696" s="8" t="s">
        <v>4899</v>
      </c>
      <c r="C2696" s="8">
        <v>1900</v>
      </c>
      <c r="D2696" s="8">
        <v>190001101</v>
      </c>
      <c r="E2696" s="8">
        <v>0</v>
      </c>
      <c r="F2696" s="8" t="s">
        <v>5322</v>
      </c>
      <c r="G2696" s="8" t="s">
        <v>5323</v>
      </c>
      <c r="H2696" s="8" t="s">
        <v>106</v>
      </c>
      <c r="I2696" s="8">
        <v>1</v>
      </c>
      <c r="J2696" s="8">
        <v>0</v>
      </c>
      <c r="K2696" s="8">
        <v>1</v>
      </c>
      <c r="L2696" s="8" t="s">
        <v>231</v>
      </c>
      <c r="M2696" s="8" t="s">
        <v>231</v>
      </c>
      <c r="N2696" s="8"/>
      <c r="O2696" s="8" t="s">
        <v>38</v>
      </c>
      <c r="P2696" s="9">
        <v>13933.5</v>
      </c>
      <c r="Q2696" s="9">
        <v>0</v>
      </c>
      <c r="R2696" s="9">
        <v>0</v>
      </c>
      <c r="S2696" s="9">
        <v>0</v>
      </c>
      <c r="T2696" s="9">
        <f t="shared" si="375"/>
        <v>13933.5</v>
      </c>
      <c r="U2696" s="9">
        <v>-13236.82</v>
      </c>
      <c r="V2696" s="9">
        <v>0</v>
      </c>
      <c r="W2696" s="9">
        <v>0</v>
      </c>
      <c r="X2696" s="9">
        <v>0</v>
      </c>
      <c r="Y2696" s="9">
        <v>0</v>
      </c>
      <c r="Z2696" s="9">
        <v>0</v>
      </c>
      <c r="AA2696" s="9">
        <f t="shared" si="378"/>
        <v>-13236.82</v>
      </c>
      <c r="AB2696" s="9">
        <v>0</v>
      </c>
      <c r="AC2696" s="9">
        <f t="shared" si="376"/>
        <v>696.68000000000029</v>
      </c>
      <c r="AD2696" s="9">
        <f t="shared" si="377"/>
        <v>696.68000000000029</v>
      </c>
    </row>
    <row r="2697" spans="1:30" x14ac:dyDescent="0.3">
      <c r="A2697" s="8" t="s">
        <v>30</v>
      </c>
      <c r="B2697" s="8" t="s">
        <v>4899</v>
      </c>
      <c r="C2697" s="8">
        <v>1900</v>
      </c>
      <c r="D2697" s="8">
        <v>190001102</v>
      </c>
      <c r="E2697" s="8">
        <v>0</v>
      </c>
      <c r="F2697" s="8" t="s">
        <v>5324</v>
      </c>
      <c r="G2697" s="8" t="s">
        <v>5325</v>
      </c>
      <c r="H2697" s="8" t="s">
        <v>106</v>
      </c>
      <c r="I2697" s="8">
        <v>1</v>
      </c>
      <c r="J2697" s="8">
        <v>0</v>
      </c>
      <c r="K2697" s="8">
        <v>1</v>
      </c>
      <c r="L2697" s="8" t="s">
        <v>231</v>
      </c>
      <c r="M2697" s="8" t="s">
        <v>231</v>
      </c>
      <c r="N2697" s="8"/>
      <c r="O2697" s="8" t="s">
        <v>38</v>
      </c>
      <c r="P2697" s="9">
        <v>8950</v>
      </c>
      <c r="Q2697" s="9">
        <v>0</v>
      </c>
      <c r="R2697" s="9">
        <v>0</v>
      </c>
      <c r="S2697" s="9">
        <v>0</v>
      </c>
      <c r="T2697" s="9">
        <f t="shared" si="375"/>
        <v>8950</v>
      </c>
      <c r="U2697" s="9">
        <v>-8502.16</v>
      </c>
      <c r="V2697" s="9">
        <v>0</v>
      </c>
      <c r="W2697" s="9">
        <v>0</v>
      </c>
      <c r="X2697" s="9">
        <v>0</v>
      </c>
      <c r="Y2697" s="9">
        <v>0</v>
      </c>
      <c r="Z2697" s="9">
        <v>0</v>
      </c>
      <c r="AA2697" s="9">
        <f t="shared" si="378"/>
        <v>-8502.16</v>
      </c>
      <c r="AB2697" s="9">
        <v>0</v>
      </c>
      <c r="AC2697" s="9">
        <f t="shared" si="376"/>
        <v>447.84000000000015</v>
      </c>
      <c r="AD2697" s="9">
        <f t="shared" si="377"/>
        <v>447.84000000000015</v>
      </c>
    </row>
    <row r="2698" spans="1:30" x14ac:dyDescent="0.3">
      <c r="A2698" s="8" t="s">
        <v>30</v>
      </c>
      <c r="B2698" s="8" t="s">
        <v>4899</v>
      </c>
      <c r="C2698" s="8">
        <v>1900</v>
      </c>
      <c r="D2698" s="8">
        <v>190001109</v>
      </c>
      <c r="E2698" s="8">
        <v>0</v>
      </c>
      <c r="F2698" s="8" t="s">
        <v>5326</v>
      </c>
      <c r="G2698" s="8" t="s">
        <v>4887</v>
      </c>
      <c r="H2698" s="8" t="s">
        <v>106</v>
      </c>
      <c r="I2698" s="8">
        <v>0</v>
      </c>
      <c r="J2698" s="8">
        <v>0</v>
      </c>
      <c r="K2698" s="8">
        <v>1</v>
      </c>
      <c r="L2698" s="8" t="s">
        <v>149</v>
      </c>
      <c r="M2698" s="8" t="s">
        <v>149</v>
      </c>
      <c r="N2698" s="8"/>
      <c r="O2698" s="8" t="s">
        <v>38</v>
      </c>
      <c r="P2698" s="9">
        <v>0</v>
      </c>
      <c r="Q2698" s="9">
        <v>0</v>
      </c>
      <c r="R2698" s="9">
        <v>0</v>
      </c>
      <c r="S2698" s="9">
        <v>13898.3</v>
      </c>
      <c r="T2698" s="9">
        <f t="shared" si="375"/>
        <v>13898.3</v>
      </c>
      <c r="U2698" s="9">
        <v>0</v>
      </c>
      <c r="V2698" s="9">
        <v>0</v>
      </c>
      <c r="W2698" s="9">
        <v>0</v>
      </c>
      <c r="X2698" s="9">
        <v>0</v>
      </c>
      <c r="Y2698" s="9">
        <v>0</v>
      </c>
      <c r="Z2698" s="9">
        <v>-13203.38</v>
      </c>
      <c r="AA2698" s="9">
        <f t="shared" si="378"/>
        <v>-13203.38</v>
      </c>
      <c r="AB2698" s="9">
        <v>0</v>
      </c>
      <c r="AC2698" s="9">
        <f t="shared" si="376"/>
        <v>0</v>
      </c>
      <c r="AD2698" s="9">
        <f t="shared" si="377"/>
        <v>694.92000000000007</v>
      </c>
    </row>
    <row r="2699" spans="1:30" x14ac:dyDescent="0.3">
      <c r="A2699" s="8" t="s">
        <v>30</v>
      </c>
      <c r="B2699" s="8" t="s">
        <v>4899</v>
      </c>
      <c r="C2699" s="8">
        <v>1900</v>
      </c>
      <c r="D2699" s="8">
        <v>190001110</v>
      </c>
      <c r="E2699" s="8">
        <v>0</v>
      </c>
      <c r="F2699" s="8" t="s">
        <v>5327</v>
      </c>
      <c r="G2699" s="8" t="s">
        <v>171</v>
      </c>
      <c r="H2699" s="8" t="s">
        <v>106</v>
      </c>
      <c r="I2699" s="8">
        <v>0</v>
      </c>
      <c r="J2699" s="8">
        <v>0</v>
      </c>
      <c r="K2699" s="8">
        <v>1</v>
      </c>
      <c r="L2699" s="8" t="s">
        <v>149</v>
      </c>
      <c r="M2699" s="8" t="s">
        <v>149</v>
      </c>
      <c r="N2699" s="8"/>
      <c r="O2699" s="8" t="s">
        <v>38</v>
      </c>
      <c r="P2699" s="9">
        <v>0</v>
      </c>
      <c r="Q2699" s="9">
        <v>0</v>
      </c>
      <c r="R2699" s="9">
        <v>0</v>
      </c>
      <c r="S2699" s="9">
        <v>16500.75</v>
      </c>
      <c r="T2699" s="9">
        <f t="shared" si="375"/>
        <v>16500.75</v>
      </c>
      <c r="U2699" s="9">
        <v>0</v>
      </c>
      <c r="V2699" s="9">
        <v>0</v>
      </c>
      <c r="W2699" s="9">
        <v>0</v>
      </c>
      <c r="X2699" s="9">
        <v>0</v>
      </c>
      <c r="Y2699" s="9">
        <v>0</v>
      </c>
      <c r="Z2699" s="9">
        <v>-15675.71</v>
      </c>
      <c r="AA2699" s="9">
        <f t="shared" si="378"/>
        <v>-15675.71</v>
      </c>
      <c r="AB2699" s="9">
        <v>0</v>
      </c>
      <c r="AC2699" s="9">
        <f t="shared" si="376"/>
        <v>0</v>
      </c>
      <c r="AD2699" s="9">
        <f t="shared" si="377"/>
        <v>825.04000000000087</v>
      </c>
    </row>
    <row r="2700" spans="1:30" x14ac:dyDescent="0.3">
      <c r="A2700" s="8" t="s">
        <v>30</v>
      </c>
      <c r="B2700" s="8" t="s">
        <v>4899</v>
      </c>
      <c r="C2700" s="8">
        <v>1900</v>
      </c>
      <c r="D2700" s="8">
        <v>190001111</v>
      </c>
      <c r="E2700" s="8">
        <v>0</v>
      </c>
      <c r="F2700" s="8" t="s">
        <v>5328</v>
      </c>
      <c r="G2700" s="8" t="s">
        <v>5329</v>
      </c>
      <c r="H2700" s="8" t="s">
        <v>106</v>
      </c>
      <c r="I2700" s="8">
        <v>0</v>
      </c>
      <c r="J2700" s="8">
        <v>3</v>
      </c>
      <c r="K2700" s="8">
        <v>0</v>
      </c>
      <c r="L2700" s="8" t="s">
        <v>149</v>
      </c>
      <c r="M2700" s="8" t="s">
        <v>149</v>
      </c>
      <c r="N2700" s="8"/>
      <c r="O2700" s="8" t="s">
        <v>38</v>
      </c>
      <c r="P2700" s="9">
        <v>0</v>
      </c>
      <c r="Q2700" s="9">
        <v>0</v>
      </c>
      <c r="R2700" s="9">
        <v>0</v>
      </c>
      <c r="S2700" s="9">
        <v>16767</v>
      </c>
      <c r="T2700" s="9">
        <f t="shared" si="375"/>
        <v>16767</v>
      </c>
      <c r="U2700" s="9">
        <v>0</v>
      </c>
      <c r="V2700" s="9">
        <v>-676</v>
      </c>
      <c r="W2700" s="9">
        <v>0</v>
      </c>
      <c r="X2700" s="9">
        <v>-676</v>
      </c>
      <c r="Y2700" s="9">
        <v>0</v>
      </c>
      <c r="Z2700" s="9">
        <v>-7969</v>
      </c>
      <c r="AA2700" s="9">
        <f t="shared" si="378"/>
        <v>-8645</v>
      </c>
      <c r="AB2700" s="9">
        <v>0</v>
      </c>
      <c r="AC2700" s="9">
        <f t="shared" si="376"/>
        <v>0</v>
      </c>
      <c r="AD2700" s="9">
        <f t="shared" si="377"/>
        <v>8122</v>
      </c>
    </row>
    <row r="2701" spans="1:30" x14ac:dyDescent="0.3">
      <c r="A2701" s="8" t="s">
        <v>30</v>
      </c>
      <c r="B2701" s="8" t="s">
        <v>4899</v>
      </c>
      <c r="C2701" s="8">
        <v>1900</v>
      </c>
      <c r="D2701" s="8">
        <v>190001112</v>
      </c>
      <c r="E2701" s="8">
        <v>0</v>
      </c>
      <c r="F2701" s="8" t="s">
        <v>5330</v>
      </c>
      <c r="G2701" s="8" t="s">
        <v>5331</v>
      </c>
      <c r="H2701" s="8" t="s">
        <v>106</v>
      </c>
      <c r="I2701" s="8">
        <v>0</v>
      </c>
      <c r="J2701" s="8">
        <v>0</v>
      </c>
      <c r="K2701" s="8">
        <v>1</v>
      </c>
      <c r="L2701" s="8" t="s">
        <v>149</v>
      </c>
      <c r="M2701" s="8" t="s">
        <v>149</v>
      </c>
      <c r="N2701" s="8"/>
      <c r="O2701" s="8" t="s">
        <v>38</v>
      </c>
      <c r="P2701" s="9">
        <v>0</v>
      </c>
      <c r="Q2701" s="9">
        <v>0</v>
      </c>
      <c r="R2701" s="9">
        <v>0</v>
      </c>
      <c r="S2701" s="9">
        <v>13999.65</v>
      </c>
      <c r="T2701" s="9">
        <f t="shared" si="375"/>
        <v>13999.65</v>
      </c>
      <c r="U2701" s="9">
        <v>0</v>
      </c>
      <c r="V2701" s="9">
        <v>0</v>
      </c>
      <c r="W2701" s="9">
        <v>0</v>
      </c>
      <c r="X2701" s="9">
        <v>0</v>
      </c>
      <c r="Y2701" s="9">
        <v>0</v>
      </c>
      <c r="Z2701" s="9">
        <v>-13299.67</v>
      </c>
      <c r="AA2701" s="9">
        <f t="shared" si="378"/>
        <v>-13299.67</v>
      </c>
      <c r="AB2701" s="9">
        <v>0</v>
      </c>
      <c r="AC2701" s="9">
        <f t="shared" si="376"/>
        <v>0</v>
      </c>
      <c r="AD2701" s="9">
        <f t="shared" si="377"/>
        <v>699.97999999999956</v>
      </c>
    </row>
    <row r="2702" spans="1:30" x14ac:dyDescent="0.3">
      <c r="A2702" s="8" t="s">
        <v>30</v>
      </c>
      <c r="B2702" s="8" t="s">
        <v>4899</v>
      </c>
      <c r="C2702" s="8">
        <v>1900</v>
      </c>
      <c r="D2702" s="8">
        <v>190001113</v>
      </c>
      <c r="E2702" s="8">
        <v>0</v>
      </c>
      <c r="F2702" s="8" t="s">
        <v>5332</v>
      </c>
      <c r="G2702" s="8" t="s">
        <v>171</v>
      </c>
      <c r="H2702" s="8" t="s">
        <v>106</v>
      </c>
      <c r="I2702" s="8">
        <v>0</v>
      </c>
      <c r="J2702" s="8">
        <v>0</v>
      </c>
      <c r="K2702" s="8">
        <v>1</v>
      </c>
      <c r="L2702" s="8" t="s">
        <v>149</v>
      </c>
      <c r="M2702" s="8" t="s">
        <v>149</v>
      </c>
      <c r="N2702" s="8"/>
      <c r="O2702" s="8" t="s">
        <v>38</v>
      </c>
      <c r="P2702" s="9">
        <v>0</v>
      </c>
      <c r="Q2702" s="9">
        <v>0</v>
      </c>
      <c r="R2702" s="9">
        <v>0</v>
      </c>
      <c r="S2702" s="9">
        <v>16500.75</v>
      </c>
      <c r="T2702" s="9">
        <f t="shared" si="375"/>
        <v>16500.75</v>
      </c>
      <c r="U2702" s="9">
        <v>0</v>
      </c>
      <c r="V2702" s="9">
        <v>0</v>
      </c>
      <c r="W2702" s="9">
        <v>0</v>
      </c>
      <c r="X2702" s="9">
        <v>0</v>
      </c>
      <c r="Y2702" s="9">
        <v>0</v>
      </c>
      <c r="Z2702" s="9">
        <v>-15675.71</v>
      </c>
      <c r="AA2702" s="9">
        <f t="shared" si="378"/>
        <v>-15675.71</v>
      </c>
      <c r="AB2702" s="9">
        <v>0</v>
      </c>
      <c r="AC2702" s="9">
        <f t="shared" si="376"/>
        <v>0</v>
      </c>
      <c r="AD2702" s="9">
        <f t="shared" si="377"/>
        <v>825.04000000000087</v>
      </c>
    </row>
    <row r="2703" spans="1:30" x14ac:dyDescent="0.3">
      <c r="A2703" s="8" t="s">
        <v>30</v>
      </c>
      <c r="B2703" s="8" t="s">
        <v>4899</v>
      </c>
      <c r="C2703" s="8">
        <v>1900</v>
      </c>
      <c r="D2703" s="8">
        <v>190001114</v>
      </c>
      <c r="E2703" s="8">
        <v>0</v>
      </c>
      <c r="F2703" s="8" t="s">
        <v>5333</v>
      </c>
      <c r="G2703" s="8" t="s">
        <v>2561</v>
      </c>
      <c r="H2703" s="8" t="s">
        <v>106</v>
      </c>
      <c r="I2703" s="8">
        <v>0</v>
      </c>
      <c r="J2703" s="8">
        <v>0</v>
      </c>
      <c r="K2703" s="8">
        <v>1</v>
      </c>
      <c r="L2703" s="8" t="s">
        <v>149</v>
      </c>
      <c r="M2703" s="8" t="s">
        <v>149</v>
      </c>
      <c r="N2703" s="8"/>
      <c r="O2703" s="8" t="s">
        <v>38</v>
      </c>
      <c r="P2703" s="9">
        <v>0</v>
      </c>
      <c r="Q2703" s="9">
        <v>0</v>
      </c>
      <c r="R2703" s="9">
        <v>0</v>
      </c>
      <c r="S2703" s="9">
        <v>1949.85</v>
      </c>
      <c r="T2703" s="9">
        <f t="shared" si="375"/>
        <v>1949.85</v>
      </c>
      <c r="U2703" s="9">
        <v>0</v>
      </c>
      <c r="V2703" s="9">
        <v>0</v>
      </c>
      <c r="W2703" s="9">
        <v>0</v>
      </c>
      <c r="X2703" s="9">
        <v>0</v>
      </c>
      <c r="Y2703" s="9">
        <v>0</v>
      </c>
      <c r="Z2703" s="9">
        <v>-1852.36</v>
      </c>
      <c r="AA2703" s="9">
        <f t="shared" si="378"/>
        <v>-1852.36</v>
      </c>
      <c r="AB2703" s="9">
        <v>0</v>
      </c>
      <c r="AC2703" s="9">
        <f t="shared" si="376"/>
        <v>0</v>
      </c>
      <c r="AD2703" s="9">
        <f t="shared" si="377"/>
        <v>97.490000000000009</v>
      </c>
    </row>
    <row r="2704" spans="1:30" x14ac:dyDescent="0.3">
      <c r="A2704" s="8" t="s">
        <v>30</v>
      </c>
      <c r="B2704" s="8" t="s">
        <v>4899</v>
      </c>
      <c r="C2704" s="8">
        <v>1900</v>
      </c>
      <c r="D2704" s="8">
        <v>190001115</v>
      </c>
      <c r="E2704" s="8">
        <v>0</v>
      </c>
      <c r="F2704" s="8" t="s">
        <v>5334</v>
      </c>
      <c r="G2704" s="8" t="s">
        <v>171</v>
      </c>
      <c r="H2704" s="8" t="s">
        <v>106</v>
      </c>
      <c r="I2704" s="8">
        <v>0</v>
      </c>
      <c r="J2704" s="8">
        <v>0</v>
      </c>
      <c r="K2704" s="8">
        <v>1</v>
      </c>
      <c r="L2704" s="8" t="s">
        <v>149</v>
      </c>
      <c r="M2704" s="8" t="s">
        <v>149</v>
      </c>
      <c r="N2704" s="8"/>
      <c r="O2704" s="8" t="s">
        <v>38</v>
      </c>
      <c r="P2704" s="9">
        <v>0</v>
      </c>
      <c r="Q2704" s="9">
        <v>0</v>
      </c>
      <c r="R2704" s="9">
        <v>0</v>
      </c>
      <c r="S2704" s="9">
        <v>82503.75</v>
      </c>
      <c r="T2704" s="9">
        <f t="shared" si="375"/>
        <v>82503.75</v>
      </c>
      <c r="U2704" s="9">
        <v>0</v>
      </c>
      <c r="V2704" s="9">
        <v>0</v>
      </c>
      <c r="W2704" s="9">
        <v>0</v>
      </c>
      <c r="X2704" s="9">
        <v>0</v>
      </c>
      <c r="Y2704" s="9">
        <v>0</v>
      </c>
      <c r="Z2704" s="9">
        <v>-78378.559999999998</v>
      </c>
      <c r="AA2704" s="9">
        <f t="shared" si="378"/>
        <v>-78378.559999999998</v>
      </c>
      <c r="AB2704" s="9">
        <v>0</v>
      </c>
      <c r="AC2704" s="9">
        <f t="shared" si="376"/>
        <v>0</v>
      </c>
      <c r="AD2704" s="9">
        <f t="shared" si="377"/>
        <v>4125.1900000000023</v>
      </c>
    </row>
    <row r="2705" spans="1:30" x14ac:dyDescent="0.3">
      <c r="A2705" s="8" t="s">
        <v>30</v>
      </c>
      <c r="B2705" s="8" t="s">
        <v>4899</v>
      </c>
      <c r="C2705" s="8">
        <v>1900</v>
      </c>
      <c r="D2705" s="8">
        <v>190001116</v>
      </c>
      <c r="E2705" s="8">
        <v>0</v>
      </c>
      <c r="F2705" s="8" t="s">
        <v>5335</v>
      </c>
      <c r="G2705" s="8" t="s">
        <v>171</v>
      </c>
      <c r="H2705" s="8" t="s">
        <v>106</v>
      </c>
      <c r="I2705" s="8">
        <v>0</v>
      </c>
      <c r="J2705" s="8">
        <v>0</v>
      </c>
      <c r="K2705" s="8">
        <v>1</v>
      </c>
      <c r="L2705" s="8" t="s">
        <v>149</v>
      </c>
      <c r="M2705" s="8" t="s">
        <v>149</v>
      </c>
      <c r="N2705" s="8"/>
      <c r="O2705" s="8" t="s">
        <v>38</v>
      </c>
      <c r="P2705" s="9">
        <v>0</v>
      </c>
      <c r="Q2705" s="9">
        <v>0</v>
      </c>
      <c r="R2705" s="9">
        <v>0</v>
      </c>
      <c r="S2705" s="9">
        <v>33900</v>
      </c>
      <c r="T2705" s="9">
        <f t="shared" si="375"/>
        <v>33900</v>
      </c>
      <c r="U2705" s="9">
        <v>0</v>
      </c>
      <c r="V2705" s="9">
        <v>0</v>
      </c>
      <c r="W2705" s="9">
        <v>0</v>
      </c>
      <c r="X2705" s="9">
        <v>0</v>
      </c>
      <c r="Y2705" s="9">
        <v>0</v>
      </c>
      <c r="Z2705" s="9">
        <v>-32205</v>
      </c>
      <c r="AA2705" s="9">
        <f t="shared" si="378"/>
        <v>-32205</v>
      </c>
      <c r="AB2705" s="9">
        <v>0</v>
      </c>
      <c r="AC2705" s="9">
        <f t="shared" si="376"/>
        <v>0</v>
      </c>
      <c r="AD2705" s="9">
        <f t="shared" si="377"/>
        <v>1695</v>
      </c>
    </row>
    <row r="2706" spans="1:30" x14ac:dyDescent="0.3">
      <c r="A2706" s="8" t="s">
        <v>30</v>
      </c>
      <c r="B2706" s="8" t="s">
        <v>4899</v>
      </c>
      <c r="C2706" s="8">
        <v>1900</v>
      </c>
      <c r="D2706" s="8">
        <v>190001117</v>
      </c>
      <c r="E2706" s="8">
        <v>0</v>
      </c>
      <c r="F2706" s="8" t="s">
        <v>5336</v>
      </c>
      <c r="G2706" s="8" t="s">
        <v>2778</v>
      </c>
      <c r="H2706" s="8" t="s">
        <v>106</v>
      </c>
      <c r="I2706" s="8">
        <v>0</v>
      </c>
      <c r="J2706" s="8">
        <v>0</v>
      </c>
      <c r="K2706" s="8">
        <v>1</v>
      </c>
      <c r="L2706" s="8" t="s">
        <v>149</v>
      </c>
      <c r="M2706" s="8" t="s">
        <v>149</v>
      </c>
      <c r="N2706" s="8"/>
      <c r="O2706" s="8" t="s">
        <v>38</v>
      </c>
      <c r="P2706" s="9">
        <v>0</v>
      </c>
      <c r="Q2706" s="9">
        <v>0</v>
      </c>
      <c r="R2706" s="9">
        <v>0</v>
      </c>
      <c r="S2706" s="9">
        <v>33900</v>
      </c>
      <c r="T2706" s="9">
        <f t="shared" si="375"/>
        <v>33900</v>
      </c>
      <c r="U2706" s="9">
        <v>0</v>
      </c>
      <c r="V2706" s="9">
        <v>0</v>
      </c>
      <c r="W2706" s="9">
        <v>0</v>
      </c>
      <c r="X2706" s="9">
        <v>0</v>
      </c>
      <c r="Y2706" s="9">
        <v>0</v>
      </c>
      <c r="Z2706" s="9">
        <v>-32205</v>
      </c>
      <c r="AA2706" s="9">
        <f t="shared" si="378"/>
        <v>-32205</v>
      </c>
      <c r="AB2706" s="9">
        <v>0</v>
      </c>
      <c r="AC2706" s="9">
        <f t="shared" si="376"/>
        <v>0</v>
      </c>
      <c r="AD2706" s="9">
        <f t="shared" si="377"/>
        <v>1695</v>
      </c>
    </row>
    <row r="2707" spans="1:30" x14ac:dyDescent="0.3">
      <c r="A2707" s="8" t="s">
        <v>30</v>
      </c>
      <c r="B2707" s="8" t="s">
        <v>4899</v>
      </c>
      <c r="C2707" s="8">
        <v>1900</v>
      </c>
      <c r="D2707" s="8">
        <v>190001118</v>
      </c>
      <c r="E2707" s="8">
        <v>0</v>
      </c>
      <c r="F2707" s="8" t="s">
        <v>5337</v>
      </c>
      <c r="G2707" s="8" t="s">
        <v>5338</v>
      </c>
      <c r="H2707" s="8" t="s">
        <v>106</v>
      </c>
      <c r="I2707" s="8">
        <v>0</v>
      </c>
      <c r="J2707" s="8">
        <v>0</v>
      </c>
      <c r="K2707" s="8">
        <v>1</v>
      </c>
      <c r="L2707" s="8" t="s">
        <v>149</v>
      </c>
      <c r="M2707" s="8" t="s">
        <v>149</v>
      </c>
      <c r="N2707" s="8"/>
      <c r="O2707" s="8" t="s">
        <v>38</v>
      </c>
      <c r="P2707" s="9">
        <v>0</v>
      </c>
      <c r="Q2707" s="9">
        <v>0</v>
      </c>
      <c r="R2707" s="9">
        <v>0</v>
      </c>
      <c r="S2707" s="9">
        <v>23500</v>
      </c>
      <c r="T2707" s="9">
        <f t="shared" si="375"/>
        <v>23500</v>
      </c>
      <c r="U2707" s="9">
        <v>0</v>
      </c>
      <c r="V2707" s="9">
        <v>0</v>
      </c>
      <c r="W2707" s="9">
        <v>0</v>
      </c>
      <c r="X2707" s="9">
        <v>0</v>
      </c>
      <c r="Y2707" s="9">
        <v>0</v>
      </c>
      <c r="Z2707" s="9">
        <v>-22325</v>
      </c>
      <c r="AA2707" s="9">
        <f t="shared" si="378"/>
        <v>-22325</v>
      </c>
      <c r="AB2707" s="9">
        <v>0</v>
      </c>
      <c r="AC2707" s="9">
        <f t="shared" si="376"/>
        <v>0</v>
      </c>
      <c r="AD2707" s="9">
        <f t="shared" si="377"/>
        <v>1175</v>
      </c>
    </row>
    <row r="2708" spans="1:30" x14ac:dyDescent="0.3">
      <c r="A2708" s="8" t="s">
        <v>30</v>
      </c>
      <c r="B2708" s="8" t="s">
        <v>4899</v>
      </c>
      <c r="C2708" s="8">
        <v>1900</v>
      </c>
      <c r="D2708" s="8">
        <v>190001119</v>
      </c>
      <c r="E2708" s="8">
        <v>0</v>
      </c>
      <c r="F2708" s="8" t="s">
        <v>5339</v>
      </c>
      <c r="G2708" s="8" t="s">
        <v>5340</v>
      </c>
      <c r="H2708" s="8" t="s">
        <v>106</v>
      </c>
      <c r="I2708" s="8">
        <v>0</v>
      </c>
      <c r="J2708" s="8">
        <v>1</v>
      </c>
      <c r="K2708" s="8">
        <v>10</v>
      </c>
      <c r="L2708" s="8" t="s">
        <v>149</v>
      </c>
      <c r="M2708" s="8" t="s">
        <v>149</v>
      </c>
      <c r="N2708" s="8"/>
      <c r="O2708" s="8" t="s">
        <v>38</v>
      </c>
      <c r="P2708" s="9">
        <v>0</v>
      </c>
      <c r="Q2708" s="9">
        <v>0</v>
      </c>
      <c r="R2708" s="9">
        <v>0</v>
      </c>
      <c r="S2708" s="9">
        <v>17034</v>
      </c>
      <c r="T2708" s="9">
        <f t="shared" si="375"/>
        <v>17034</v>
      </c>
      <c r="U2708" s="9">
        <v>0</v>
      </c>
      <c r="V2708" s="9">
        <v>-1339</v>
      </c>
      <c r="W2708" s="9">
        <v>0</v>
      </c>
      <c r="X2708" s="9">
        <v>-1339</v>
      </c>
      <c r="Y2708" s="9">
        <v>0</v>
      </c>
      <c r="Z2708" s="9">
        <v>-6547</v>
      </c>
      <c r="AA2708" s="9">
        <f t="shared" si="378"/>
        <v>-7886</v>
      </c>
      <c r="AB2708" s="9">
        <v>0</v>
      </c>
      <c r="AC2708" s="9">
        <f t="shared" si="376"/>
        <v>0</v>
      </c>
      <c r="AD2708" s="9">
        <f t="shared" si="377"/>
        <v>9148</v>
      </c>
    </row>
    <row r="2709" spans="1:30" x14ac:dyDescent="0.3">
      <c r="A2709" s="8" t="s">
        <v>30</v>
      </c>
      <c r="B2709" s="8" t="s">
        <v>4899</v>
      </c>
      <c r="C2709" s="8">
        <v>1900</v>
      </c>
      <c r="D2709" s="8">
        <v>190001120</v>
      </c>
      <c r="E2709" s="8">
        <v>0</v>
      </c>
      <c r="F2709" s="8" t="s">
        <v>5341</v>
      </c>
      <c r="G2709" s="8" t="s">
        <v>5342</v>
      </c>
      <c r="H2709" s="8" t="s">
        <v>106</v>
      </c>
      <c r="I2709" s="8">
        <v>0</v>
      </c>
      <c r="J2709" s="8">
        <v>1</v>
      </c>
      <c r="K2709" s="8">
        <v>10</v>
      </c>
      <c r="L2709" s="8" t="s">
        <v>149</v>
      </c>
      <c r="M2709" s="8" t="s">
        <v>149</v>
      </c>
      <c r="N2709" s="8"/>
      <c r="O2709" s="8" t="s">
        <v>38</v>
      </c>
      <c r="P2709" s="9">
        <v>0</v>
      </c>
      <c r="Q2709" s="9">
        <v>0</v>
      </c>
      <c r="R2709" s="9">
        <v>0</v>
      </c>
      <c r="S2709" s="9">
        <v>11949</v>
      </c>
      <c r="T2709" s="9">
        <f t="shared" si="375"/>
        <v>11949</v>
      </c>
      <c r="U2709" s="9">
        <v>0</v>
      </c>
      <c r="V2709" s="9">
        <v>-940</v>
      </c>
      <c r="W2709" s="9">
        <v>0</v>
      </c>
      <c r="X2709" s="9">
        <v>-940</v>
      </c>
      <c r="Y2709" s="9">
        <v>0</v>
      </c>
      <c r="Z2709" s="9">
        <v>-4593</v>
      </c>
      <c r="AA2709" s="9">
        <f t="shared" si="378"/>
        <v>-5533</v>
      </c>
      <c r="AB2709" s="9">
        <v>0</v>
      </c>
      <c r="AC2709" s="9">
        <f t="shared" si="376"/>
        <v>0</v>
      </c>
      <c r="AD2709" s="9">
        <f t="shared" si="377"/>
        <v>6416</v>
      </c>
    </row>
    <row r="2710" spans="1:30" x14ac:dyDescent="0.3">
      <c r="A2710" s="8" t="s">
        <v>30</v>
      </c>
      <c r="B2710" s="8" t="s">
        <v>4899</v>
      </c>
      <c r="C2710" s="8">
        <v>1900</v>
      </c>
      <c r="D2710" s="8">
        <v>190001121</v>
      </c>
      <c r="E2710" s="8">
        <v>0</v>
      </c>
      <c r="F2710" s="8" t="s">
        <v>5343</v>
      </c>
      <c r="G2710" s="8" t="s">
        <v>166</v>
      </c>
      <c r="H2710" s="8" t="s">
        <v>106</v>
      </c>
      <c r="I2710" s="8">
        <v>0</v>
      </c>
      <c r="J2710" s="8">
        <v>0</v>
      </c>
      <c r="K2710" s="8">
        <v>1</v>
      </c>
      <c r="L2710" s="8" t="s">
        <v>149</v>
      </c>
      <c r="M2710" s="8" t="s">
        <v>149</v>
      </c>
      <c r="N2710" s="8"/>
      <c r="O2710" s="8" t="s">
        <v>38</v>
      </c>
      <c r="P2710" s="9">
        <v>0</v>
      </c>
      <c r="Q2710" s="9">
        <v>0</v>
      </c>
      <c r="R2710" s="9">
        <v>0</v>
      </c>
      <c r="S2710" s="9">
        <v>43898.84</v>
      </c>
      <c r="T2710" s="9">
        <f t="shared" si="375"/>
        <v>43898.84</v>
      </c>
      <c r="U2710" s="9">
        <v>0</v>
      </c>
      <c r="V2710" s="9">
        <v>0</v>
      </c>
      <c r="W2710" s="9">
        <v>0</v>
      </c>
      <c r="X2710" s="9">
        <v>0</v>
      </c>
      <c r="Y2710" s="9">
        <v>0</v>
      </c>
      <c r="Z2710" s="9">
        <v>-41703.9</v>
      </c>
      <c r="AA2710" s="9">
        <f t="shared" si="378"/>
        <v>-41703.9</v>
      </c>
      <c r="AB2710" s="9">
        <v>0</v>
      </c>
      <c r="AC2710" s="9">
        <f t="shared" si="376"/>
        <v>0</v>
      </c>
      <c r="AD2710" s="9">
        <f t="shared" si="377"/>
        <v>2194.9399999999951</v>
      </c>
    </row>
    <row r="2711" spans="1:30" x14ac:dyDescent="0.3">
      <c r="A2711" s="8" t="s">
        <v>30</v>
      </c>
      <c r="B2711" s="8" t="s">
        <v>4899</v>
      </c>
      <c r="C2711" s="8">
        <v>1900</v>
      </c>
      <c r="D2711" s="8">
        <v>190001122</v>
      </c>
      <c r="E2711" s="8">
        <v>0</v>
      </c>
      <c r="F2711" s="8" t="s">
        <v>5344</v>
      </c>
      <c r="G2711" s="8" t="s">
        <v>171</v>
      </c>
      <c r="H2711" s="8" t="s">
        <v>106</v>
      </c>
      <c r="I2711" s="8">
        <v>0</v>
      </c>
      <c r="J2711" s="8">
        <v>0</v>
      </c>
      <c r="K2711" s="8">
        <v>1</v>
      </c>
      <c r="L2711" s="8" t="s">
        <v>149</v>
      </c>
      <c r="M2711" s="8" t="s">
        <v>149</v>
      </c>
      <c r="N2711" s="8"/>
      <c r="O2711" s="8" t="s">
        <v>38</v>
      </c>
      <c r="P2711" s="9">
        <v>0</v>
      </c>
      <c r="Q2711" s="9">
        <v>0</v>
      </c>
      <c r="R2711" s="9">
        <v>0</v>
      </c>
      <c r="S2711" s="9">
        <v>33900</v>
      </c>
      <c r="T2711" s="9">
        <f t="shared" si="375"/>
        <v>33900</v>
      </c>
      <c r="U2711" s="9">
        <v>0</v>
      </c>
      <c r="V2711" s="9">
        <v>0</v>
      </c>
      <c r="W2711" s="9">
        <v>0</v>
      </c>
      <c r="X2711" s="9">
        <v>0</v>
      </c>
      <c r="Y2711" s="9">
        <v>0</v>
      </c>
      <c r="Z2711" s="9">
        <v>-32205</v>
      </c>
      <c r="AA2711" s="9">
        <f t="shared" si="378"/>
        <v>-32205</v>
      </c>
      <c r="AB2711" s="9">
        <v>0</v>
      </c>
      <c r="AC2711" s="9">
        <f t="shared" si="376"/>
        <v>0</v>
      </c>
      <c r="AD2711" s="9">
        <f t="shared" si="377"/>
        <v>1695</v>
      </c>
    </row>
    <row r="2712" spans="1:30" x14ac:dyDescent="0.3">
      <c r="A2712" s="8" t="s">
        <v>30</v>
      </c>
      <c r="B2712" s="8" t="s">
        <v>4899</v>
      </c>
      <c r="C2712" s="8">
        <v>2000</v>
      </c>
      <c r="D2712" s="8">
        <v>200001771</v>
      </c>
      <c r="E2712" s="8">
        <v>0</v>
      </c>
      <c r="F2712" s="8" t="s">
        <v>5345</v>
      </c>
      <c r="G2712" s="8" t="s">
        <v>5346</v>
      </c>
      <c r="H2712" s="8" t="s">
        <v>235</v>
      </c>
      <c r="I2712" s="8">
        <v>3</v>
      </c>
      <c r="J2712" s="8">
        <v>7</v>
      </c>
      <c r="K2712" s="8">
        <v>5</v>
      </c>
      <c r="L2712" s="8" t="s">
        <v>3379</v>
      </c>
      <c r="M2712" s="8" t="s">
        <v>3379</v>
      </c>
      <c r="N2712" s="8"/>
      <c r="O2712" s="8" t="s">
        <v>38</v>
      </c>
      <c r="P2712" s="9">
        <v>47670</v>
      </c>
      <c r="Q2712" s="9">
        <v>0</v>
      </c>
      <c r="R2712" s="9">
        <v>0</v>
      </c>
      <c r="S2712" s="9">
        <v>0</v>
      </c>
      <c r="T2712" s="9">
        <f t="shared" si="375"/>
        <v>47670</v>
      </c>
      <c r="U2712" s="9">
        <v>-22146</v>
      </c>
      <c r="V2712" s="9">
        <v>-3374</v>
      </c>
      <c r="W2712" s="9">
        <v>0</v>
      </c>
      <c r="X2712" s="9">
        <v>-3374</v>
      </c>
      <c r="Y2712" s="9">
        <v>0</v>
      </c>
      <c r="Z2712" s="9">
        <v>0</v>
      </c>
      <c r="AA2712" s="9">
        <f t="shared" si="378"/>
        <v>-25520</v>
      </c>
      <c r="AB2712" s="9">
        <v>0</v>
      </c>
      <c r="AC2712" s="9">
        <f t="shared" si="376"/>
        <v>25524</v>
      </c>
      <c r="AD2712" s="9">
        <f t="shared" si="377"/>
        <v>22150</v>
      </c>
    </row>
    <row r="2713" spans="1:30" x14ac:dyDescent="0.3">
      <c r="A2713" s="8" t="s">
        <v>30</v>
      </c>
      <c r="B2713" s="8" t="s">
        <v>4899</v>
      </c>
      <c r="C2713" s="8">
        <v>2000</v>
      </c>
      <c r="D2713" s="8">
        <v>200001807</v>
      </c>
      <c r="E2713" s="8">
        <v>0</v>
      </c>
      <c r="F2713" s="8" t="s">
        <v>5347</v>
      </c>
      <c r="G2713" s="8" t="s">
        <v>5348</v>
      </c>
      <c r="H2713" s="8" t="s">
        <v>235</v>
      </c>
      <c r="I2713" s="8">
        <v>1</v>
      </c>
      <c r="J2713" s="8">
        <v>6</v>
      </c>
      <c r="K2713" s="8">
        <v>3</v>
      </c>
      <c r="L2713" s="8" t="s">
        <v>521</v>
      </c>
      <c r="M2713" s="8" t="s">
        <v>522</v>
      </c>
      <c r="N2713" s="8"/>
      <c r="O2713" s="8" t="s">
        <v>38</v>
      </c>
      <c r="P2713" s="9">
        <v>4675.7700000000004</v>
      </c>
      <c r="Q2713" s="9">
        <v>0</v>
      </c>
      <c r="R2713" s="9">
        <v>0</v>
      </c>
      <c r="S2713" s="9">
        <v>0</v>
      </c>
      <c r="T2713" s="9">
        <f t="shared" si="375"/>
        <v>4675.7700000000004</v>
      </c>
      <c r="U2713" s="9">
        <v>-2595.48</v>
      </c>
      <c r="V2713" s="9">
        <v>-334</v>
      </c>
      <c r="W2713" s="9">
        <v>0</v>
      </c>
      <c r="X2713" s="9">
        <v>-334</v>
      </c>
      <c r="Y2713" s="9">
        <v>0</v>
      </c>
      <c r="Z2713" s="9">
        <v>0</v>
      </c>
      <c r="AA2713" s="9">
        <f t="shared" si="378"/>
        <v>-2929.48</v>
      </c>
      <c r="AB2713" s="9">
        <v>0</v>
      </c>
      <c r="AC2713" s="9">
        <f t="shared" si="376"/>
        <v>2080.2900000000004</v>
      </c>
      <c r="AD2713" s="9">
        <f t="shared" si="377"/>
        <v>1746.2900000000004</v>
      </c>
    </row>
    <row r="2714" spans="1:30" x14ac:dyDescent="0.3">
      <c r="A2714" s="8" t="s">
        <v>30</v>
      </c>
      <c r="B2714" s="8" t="s">
        <v>4899</v>
      </c>
      <c r="C2714" s="8">
        <v>2000</v>
      </c>
      <c r="D2714" s="8">
        <v>200001849</v>
      </c>
      <c r="E2714" s="8">
        <v>0</v>
      </c>
      <c r="F2714" s="8" t="s">
        <v>5349</v>
      </c>
      <c r="G2714" s="8" t="s">
        <v>50</v>
      </c>
      <c r="H2714" s="8" t="s">
        <v>235</v>
      </c>
      <c r="I2714" s="8">
        <v>4</v>
      </c>
      <c r="J2714" s="8">
        <v>12</v>
      </c>
      <c r="K2714" s="8">
        <v>1</v>
      </c>
      <c r="L2714" s="8" t="s">
        <v>2708</v>
      </c>
      <c r="M2714" s="8" t="s">
        <v>2708</v>
      </c>
      <c r="N2714" s="8"/>
      <c r="O2714" s="8" t="s">
        <v>38</v>
      </c>
      <c r="P2714" s="9">
        <v>13282</v>
      </c>
      <c r="Q2714" s="9">
        <v>0</v>
      </c>
      <c r="R2714" s="9">
        <v>0</v>
      </c>
      <c r="S2714" s="9">
        <v>0</v>
      </c>
      <c r="T2714" s="9">
        <f t="shared" si="375"/>
        <v>13282</v>
      </c>
      <c r="U2714" s="9">
        <v>-5161</v>
      </c>
      <c r="V2714" s="9">
        <v>-557</v>
      </c>
      <c r="W2714" s="9">
        <v>0</v>
      </c>
      <c r="X2714" s="9">
        <v>-557</v>
      </c>
      <c r="Y2714" s="9">
        <v>0</v>
      </c>
      <c r="Z2714" s="9">
        <v>0</v>
      </c>
      <c r="AA2714" s="9">
        <f t="shared" si="378"/>
        <v>-5718</v>
      </c>
      <c r="AB2714" s="9">
        <v>0</v>
      </c>
      <c r="AC2714" s="9">
        <f t="shared" si="376"/>
        <v>8121</v>
      </c>
      <c r="AD2714" s="9">
        <f t="shared" si="377"/>
        <v>7564</v>
      </c>
    </row>
    <row r="2715" spans="1:30" x14ac:dyDescent="0.3">
      <c r="A2715" s="8" t="s">
        <v>30</v>
      </c>
      <c r="B2715" s="8" t="s">
        <v>4899</v>
      </c>
      <c r="C2715" s="8">
        <v>2000</v>
      </c>
      <c r="D2715" s="8">
        <v>200001850</v>
      </c>
      <c r="E2715" s="8">
        <v>0</v>
      </c>
      <c r="F2715" s="8" t="s">
        <v>5350</v>
      </c>
      <c r="G2715" s="8" t="s">
        <v>5351</v>
      </c>
      <c r="H2715" s="8" t="s">
        <v>235</v>
      </c>
      <c r="I2715" s="8">
        <v>50</v>
      </c>
      <c r="J2715" s="8">
        <v>12</v>
      </c>
      <c r="K2715" s="8">
        <v>2</v>
      </c>
      <c r="L2715" s="8" t="s">
        <v>2708</v>
      </c>
      <c r="M2715" s="8" t="s">
        <v>2708</v>
      </c>
      <c r="N2715" s="8"/>
      <c r="O2715" s="8" t="s">
        <v>38</v>
      </c>
      <c r="P2715" s="9">
        <v>190613</v>
      </c>
      <c r="Q2715" s="9">
        <v>0</v>
      </c>
      <c r="R2715" s="9">
        <v>0</v>
      </c>
      <c r="S2715" s="9">
        <v>0</v>
      </c>
      <c r="T2715" s="9">
        <f t="shared" si="375"/>
        <v>190613</v>
      </c>
      <c r="U2715" s="9">
        <v>-72638</v>
      </c>
      <c r="V2715" s="9">
        <v>-8036</v>
      </c>
      <c r="W2715" s="9">
        <v>0</v>
      </c>
      <c r="X2715" s="9">
        <v>-8036</v>
      </c>
      <c r="Y2715" s="9">
        <v>0</v>
      </c>
      <c r="Z2715" s="9">
        <v>0</v>
      </c>
      <c r="AA2715" s="9">
        <f t="shared" si="378"/>
        <v>-80674</v>
      </c>
      <c r="AB2715" s="9">
        <v>0</v>
      </c>
      <c r="AC2715" s="9">
        <f t="shared" si="376"/>
        <v>117975</v>
      </c>
      <c r="AD2715" s="9">
        <f t="shared" si="377"/>
        <v>109939</v>
      </c>
    </row>
    <row r="2716" spans="1:30" x14ac:dyDescent="0.3">
      <c r="A2716" s="8" t="s">
        <v>30</v>
      </c>
      <c r="B2716" s="8" t="s">
        <v>4899</v>
      </c>
      <c r="C2716" s="8">
        <v>2000</v>
      </c>
      <c r="D2716" s="8">
        <v>200001851</v>
      </c>
      <c r="E2716" s="8">
        <v>0</v>
      </c>
      <c r="F2716" s="8" t="s">
        <v>5352</v>
      </c>
      <c r="G2716" s="8" t="s">
        <v>5353</v>
      </c>
      <c r="H2716" s="8" t="s">
        <v>235</v>
      </c>
      <c r="I2716" s="8">
        <v>1</v>
      </c>
      <c r="J2716" s="8">
        <v>7</v>
      </c>
      <c r="K2716" s="8">
        <v>7</v>
      </c>
      <c r="L2716" s="8" t="s">
        <v>2708</v>
      </c>
      <c r="M2716" s="8" t="s">
        <v>2708</v>
      </c>
      <c r="N2716" s="8"/>
      <c r="O2716" s="8" t="s">
        <v>38</v>
      </c>
      <c r="P2716" s="9">
        <v>41768</v>
      </c>
      <c r="Q2716" s="9">
        <v>0</v>
      </c>
      <c r="R2716" s="9">
        <v>0</v>
      </c>
      <c r="S2716" s="9">
        <v>0</v>
      </c>
      <c r="T2716" s="9">
        <f t="shared" si="375"/>
        <v>41768</v>
      </c>
      <c r="U2716" s="9">
        <v>-17565</v>
      </c>
      <c r="V2716" s="9">
        <v>-2984</v>
      </c>
      <c r="W2716" s="9">
        <v>0</v>
      </c>
      <c r="X2716" s="9">
        <v>-2984</v>
      </c>
      <c r="Y2716" s="9">
        <v>0</v>
      </c>
      <c r="Z2716" s="9">
        <v>0</v>
      </c>
      <c r="AA2716" s="9">
        <f t="shared" si="378"/>
        <v>-20549</v>
      </c>
      <c r="AB2716" s="9">
        <v>0</v>
      </c>
      <c r="AC2716" s="9">
        <f t="shared" si="376"/>
        <v>24203</v>
      </c>
      <c r="AD2716" s="9">
        <f t="shared" si="377"/>
        <v>21219</v>
      </c>
    </row>
    <row r="2717" spans="1:30" x14ac:dyDescent="0.3">
      <c r="A2717" s="8" t="s">
        <v>30</v>
      </c>
      <c r="B2717" s="8" t="s">
        <v>4899</v>
      </c>
      <c r="C2717" s="8">
        <v>2000</v>
      </c>
      <c r="D2717" s="8">
        <v>200001852</v>
      </c>
      <c r="E2717" s="8">
        <v>0</v>
      </c>
      <c r="F2717" s="8" t="s">
        <v>5354</v>
      </c>
      <c r="G2717" s="8" t="s">
        <v>2800</v>
      </c>
      <c r="H2717" s="8" t="s">
        <v>235</v>
      </c>
      <c r="I2717" s="8">
        <v>8</v>
      </c>
      <c r="J2717" s="8">
        <v>7</v>
      </c>
      <c r="K2717" s="8">
        <v>7</v>
      </c>
      <c r="L2717" s="8" t="s">
        <v>2708</v>
      </c>
      <c r="M2717" s="8" t="s">
        <v>2708</v>
      </c>
      <c r="N2717" s="8"/>
      <c r="O2717" s="8" t="s">
        <v>38</v>
      </c>
      <c r="P2717" s="9">
        <v>26035.56</v>
      </c>
      <c r="Q2717" s="9">
        <v>0</v>
      </c>
      <c r="R2717" s="9">
        <v>0</v>
      </c>
      <c r="S2717" s="9">
        <v>0</v>
      </c>
      <c r="T2717" s="9">
        <f t="shared" si="375"/>
        <v>26035.56</v>
      </c>
      <c r="U2717" s="9">
        <v>-10948</v>
      </c>
      <c r="V2717" s="9">
        <v>-1860</v>
      </c>
      <c r="W2717" s="9">
        <v>0</v>
      </c>
      <c r="X2717" s="9">
        <v>-1860</v>
      </c>
      <c r="Y2717" s="9">
        <v>0</v>
      </c>
      <c r="Z2717" s="9">
        <v>0</v>
      </c>
      <c r="AA2717" s="9">
        <f t="shared" si="378"/>
        <v>-12808</v>
      </c>
      <c r="AB2717" s="9">
        <v>0</v>
      </c>
      <c r="AC2717" s="9">
        <f t="shared" si="376"/>
        <v>15087.560000000001</v>
      </c>
      <c r="AD2717" s="9">
        <f t="shared" si="377"/>
        <v>13227.560000000001</v>
      </c>
    </row>
    <row r="2718" spans="1:30" x14ac:dyDescent="0.3">
      <c r="A2718" s="8" t="s">
        <v>30</v>
      </c>
      <c r="B2718" s="8" t="s">
        <v>4899</v>
      </c>
      <c r="C2718" s="8">
        <v>2000</v>
      </c>
      <c r="D2718" s="8">
        <v>200001853</v>
      </c>
      <c r="E2718" s="8">
        <v>0</v>
      </c>
      <c r="F2718" s="8" t="s">
        <v>5355</v>
      </c>
      <c r="G2718" s="8" t="s">
        <v>5356</v>
      </c>
      <c r="H2718" s="8" t="s">
        <v>235</v>
      </c>
      <c r="I2718" s="8">
        <v>1</v>
      </c>
      <c r="J2718" s="8">
        <v>7</v>
      </c>
      <c r="K2718" s="8">
        <v>7</v>
      </c>
      <c r="L2718" s="8" t="s">
        <v>2708</v>
      </c>
      <c r="M2718" s="8" t="s">
        <v>2708</v>
      </c>
      <c r="N2718" s="8"/>
      <c r="O2718" s="8" t="s">
        <v>38</v>
      </c>
      <c r="P2718" s="9">
        <v>4140</v>
      </c>
      <c r="Q2718" s="9">
        <v>0</v>
      </c>
      <c r="R2718" s="9">
        <v>0</v>
      </c>
      <c r="S2718" s="9">
        <v>0</v>
      </c>
      <c r="T2718" s="9">
        <f t="shared" si="375"/>
        <v>4140</v>
      </c>
      <c r="U2718" s="9">
        <v>-1741</v>
      </c>
      <c r="V2718" s="9">
        <v>-296</v>
      </c>
      <c r="W2718" s="9">
        <v>0</v>
      </c>
      <c r="X2718" s="9">
        <v>-296</v>
      </c>
      <c r="Y2718" s="9">
        <v>0</v>
      </c>
      <c r="Z2718" s="9">
        <v>0</v>
      </c>
      <c r="AA2718" s="9">
        <f t="shared" si="378"/>
        <v>-2037</v>
      </c>
      <c r="AB2718" s="9">
        <v>0</v>
      </c>
      <c r="AC2718" s="9">
        <f t="shared" si="376"/>
        <v>2399</v>
      </c>
      <c r="AD2718" s="9">
        <f t="shared" si="377"/>
        <v>2103</v>
      </c>
    </row>
    <row r="2719" spans="1:30" x14ac:dyDescent="0.3">
      <c r="A2719" s="8" t="s">
        <v>30</v>
      </c>
      <c r="B2719" s="8" t="s">
        <v>4899</v>
      </c>
      <c r="C2719" s="8">
        <v>2000</v>
      </c>
      <c r="D2719" s="8">
        <v>200001854</v>
      </c>
      <c r="E2719" s="8">
        <v>0</v>
      </c>
      <c r="F2719" s="8" t="s">
        <v>5357</v>
      </c>
      <c r="G2719" s="8" t="s">
        <v>5358</v>
      </c>
      <c r="H2719" s="8" t="s">
        <v>235</v>
      </c>
      <c r="I2719" s="8">
        <v>3</v>
      </c>
      <c r="J2719" s="8">
        <v>7</v>
      </c>
      <c r="K2719" s="8">
        <v>7</v>
      </c>
      <c r="L2719" s="8" t="s">
        <v>2708</v>
      </c>
      <c r="M2719" s="8" t="s">
        <v>2708</v>
      </c>
      <c r="N2719" s="8"/>
      <c r="O2719" s="8" t="s">
        <v>38</v>
      </c>
      <c r="P2719" s="9">
        <v>12420</v>
      </c>
      <c r="Q2719" s="9">
        <v>0</v>
      </c>
      <c r="R2719" s="9">
        <v>0</v>
      </c>
      <c r="S2719" s="9">
        <v>0</v>
      </c>
      <c r="T2719" s="9">
        <f t="shared" si="375"/>
        <v>12420</v>
      </c>
      <c r="U2719" s="9">
        <v>-5224</v>
      </c>
      <c r="V2719" s="9">
        <v>-887</v>
      </c>
      <c r="W2719" s="9">
        <v>0</v>
      </c>
      <c r="X2719" s="9">
        <v>-887</v>
      </c>
      <c r="Y2719" s="9">
        <v>0</v>
      </c>
      <c r="Z2719" s="9">
        <v>0</v>
      </c>
      <c r="AA2719" s="9">
        <f t="shared" si="378"/>
        <v>-6111</v>
      </c>
      <c r="AB2719" s="9">
        <v>0</v>
      </c>
      <c r="AC2719" s="9">
        <f t="shared" si="376"/>
        <v>7196</v>
      </c>
      <c r="AD2719" s="9">
        <f t="shared" si="377"/>
        <v>6309</v>
      </c>
    </row>
    <row r="2720" spans="1:30" x14ac:dyDescent="0.3">
      <c r="A2720" s="8" t="s">
        <v>30</v>
      </c>
      <c r="B2720" s="8" t="s">
        <v>4899</v>
      </c>
      <c r="C2720" s="8">
        <v>2000</v>
      </c>
      <c r="D2720" s="8">
        <v>200001856</v>
      </c>
      <c r="E2720" s="8">
        <v>0</v>
      </c>
      <c r="F2720" s="8" t="s">
        <v>5359</v>
      </c>
      <c r="G2720" s="8" t="s">
        <v>1235</v>
      </c>
      <c r="H2720" s="8" t="s">
        <v>235</v>
      </c>
      <c r="I2720" s="8">
        <v>10</v>
      </c>
      <c r="J2720" s="8">
        <v>5</v>
      </c>
      <c r="K2720" s="8">
        <v>3</v>
      </c>
      <c r="L2720" s="8" t="s">
        <v>2708</v>
      </c>
      <c r="M2720" s="8" t="s">
        <v>2708</v>
      </c>
      <c r="N2720" s="8"/>
      <c r="O2720" s="8" t="s">
        <v>38</v>
      </c>
      <c r="P2720" s="9">
        <v>27641.25</v>
      </c>
      <c r="Q2720" s="9">
        <v>0</v>
      </c>
      <c r="R2720" s="9">
        <v>0</v>
      </c>
      <c r="S2720" s="9">
        <v>0</v>
      </c>
      <c r="T2720" s="9">
        <f t="shared" si="375"/>
        <v>27641.25</v>
      </c>
      <c r="U2720" s="9">
        <v>-17691.23</v>
      </c>
      <c r="V2720" s="9">
        <v>-1987</v>
      </c>
      <c r="W2720" s="9">
        <v>0</v>
      </c>
      <c r="X2720" s="9">
        <v>-1987</v>
      </c>
      <c r="Y2720" s="9">
        <v>0</v>
      </c>
      <c r="Z2720" s="9">
        <v>0</v>
      </c>
      <c r="AA2720" s="9">
        <f t="shared" si="378"/>
        <v>-19678.23</v>
      </c>
      <c r="AB2720" s="9">
        <v>0</v>
      </c>
      <c r="AC2720" s="9">
        <f t="shared" si="376"/>
        <v>9950.02</v>
      </c>
      <c r="AD2720" s="9">
        <f t="shared" si="377"/>
        <v>7963.02</v>
      </c>
    </row>
    <row r="2721" spans="1:30" x14ac:dyDescent="0.3">
      <c r="A2721" s="8" t="s">
        <v>30</v>
      </c>
      <c r="B2721" s="8" t="s">
        <v>4899</v>
      </c>
      <c r="C2721" s="8">
        <v>2000</v>
      </c>
      <c r="D2721" s="8">
        <v>200001857</v>
      </c>
      <c r="E2721" s="8">
        <v>0</v>
      </c>
      <c r="F2721" s="8" t="s">
        <v>5360</v>
      </c>
      <c r="G2721" s="8" t="s">
        <v>1235</v>
      </c>
      <c r="H2721" s="8" t="s">
        <v>235</v>
      </c>
      <c r="I2721" s="8">
        <v>20</v>
      </c>
      <c r="J2721" s="8">
        <v>7</v>
      </c>
      <c r="K2721" s="8">
        <v>2</v>
      </c>
      <c r="L2721" s="8" t="s">
        <v>2708</v>
      </c>
      <c r="M2721" s="8" t="s">
        <v>2708</v>
      </c>
      <c r="N2721" s="8"/>
      <c r="O2721" s="8" t="s">
        <v>38</v>
      </c>
      <c r="P2721" s="9">
        <v>35775</v>
      </c>
      <c r="Q2721" s="9">
        <v>0</v>
      </c>
      <c r="R2721" s="9">
        <v>0</v>
      </c>
      <c r="S2721" s="9">
        <v>0</v>
      </c>
      <c r="T2721" s="9">
        <f t="shared" si="375"/>
        <v>35775</v>
      </c>
      <c r="U2721" s="9">
        <v>-16631</v>
      </c>
      <c r="V2721" s="9">
        <v>-2531</v>
      </c>
      <c r="W2721" s="9">
        <v>0</v>
      </c>
      <c r="X2721" s="9">
        <v>-2531</v>
      </c>
      <c r="Y2721" s="9">
        <v>0</v>
      </c>
      <c r="Z2721" s="9">
        <v>0</v>
      </c>
      <c r="AA2721" s="9">
        <f t="shared" si="378"/>
        <v>-19162</v>
      </c>
      <c r="AB2721" s="9">
        <v>0</v>
      </c>
      <c r="AC2721" s="9">
        <f t="shared" si="376"/>
        <v>19144</v>
      </c>
      <c r="AD2721" s="9">
        <f t="shared" si="377"/>
        <v>16613</v>
      </c>
    </row>
    <row r="2722" spans="1:30" x14ac:dyDescent="0.3">
      <c r="A2722" s="8" t="s">
        <v>30</v>
      </c>
      <c r="B2722" s="8" t="s">
        <v>4899</v>
      </c>
      <c r="C2722" s="8">
        <v>2000</v>
      </c>
      <c r="D2722" s="8">
        <v>200001858</v>
      </c>
      <c r="E2722" s="8">
        <v>0</v>
      </c>
      <c r="F2722" s="8" t="s">
        <v>5361</v>
      </c>
      <c r="G2722" s="8" t="s">
        <v>1235</v>
      </c>
      <c r="H2722" s="8" t="s">
        <v>235</v>
      </c>
      <c r="I2722" s="8">
        <v>50</v>
      </c>
      <c r="J2722" s="8">
        <v>7</v>
      </c>
      <c r="K2722" s="8">
        <v>3</v>
      </c>
      <c r="L2722" s="8" t="s">
        <v>2708</v>
      </c>
      <c r="M2722" s="8" t="s">
        <v>2708</v>
      </c>
      <c r="N2722" s="8"/>
      <c r="O2722" s="8" t="s">
        <v>38</v>
      </c>
      <c r="P2722" s="9">
        <v>34980</v>
      </c>
      <c r="Q2722" s="9">
        <v>0</v>
      </c>
      <c r="R2722" s="9">
        <v>0</v>
      </c>
      <c r="S2722" s="9">
        <v>0</v>
      </c>
      <c r="T2722" s="9">
        <f t="shared" si="375"/>
        <v>34980</v>
      </c>
      <c r="U2722" s="9">
        <v>-15985</v>
      </c>
      <c r="V2722" s="9">
        <v>-2475</v>
      </c>
      <c r="W2722" s="9">
        <v>0</v>
      </c>
      <c r="X2722" s="9">
        <v>-2475</v>
      </c>
      <c r="Y2722" s="9">
        <v>0</v>
      </c>
      <c r="Z2722" s="9">
        <v>0</v>
      </c>
      <c r="AA2722" s="9">
        <f t="shared" si="378"/>
        <v>-18460</v>
      </c>
      <c r="AB2722" s="9">
        <v>0</v>
      </c>
      <c r="AC2722" s="9">
        <f t="shared" si="376"/>
        <v>18995</v>
      </c>
      <c r="AD2722" s="9">
        <f t="shared" si="377"/>
        <v>16520</v>
      </c>
    </row>
    <row r="2723" spans="1:30" x14ac:dyDescent="0.3">
      <c r="A2723" s="8" t="s">
        <v>30</v>
      </c>
      <c r="B2723" s="8" t="s">
        <v>4899</v>
      </c>
      <c r="C2723" s="8">
        <v>2000</v>
      </c>
      <c r="D2723" s="8">
        <v>200001859</v>
      </c>
      <c r="E2723" s="8">
        <v>0</v>
      </c>
      <c r="F2723" s="8" t="s">
        <v>5362</v>
      </c>
      <c r="G2723" s="8" t="s">
        <v>5363</v>
      </c>
      <c r="H2723" s="8" t="s">
        <v>235</v>
      </c>
      <c r="I2723" s="8">
        <v>50</v>
      </c>
      <c r="J2723" s="8">
        <v>7</v>
      </c>
      <c r="K2723" s="8">
        <v>3</v>
      </c>
      <c r="L2723" s="8" t="s">
        <v>2708</v>
      </c>
      <c r="M2723" s="8" t="s">
        <v>2708</v>
      </c>
      <c r="N2723" s="8"/>
      <c r="O2723" s="8" t="s">
        <v>38</v>
      </c>
      <c r="P2723" s="9">
        <v>10404</v>
      </c>
      <c r="Q2723" s="9">
        <v>0</v>
      </c>
      <c r="R2723" s="9">
        <v>0</v>
      </c>
      <c r="S2723" s="9">
        <v>0</v>
      </c>
      <c r="T2723" s="9">
        <f t="shared" si="375"/>
        <v>10404</v>
      </c>
      <c r="U2723" s="9">
        <v>-4754</v>
      </c>
      <c r="V2723" s="9">
        <v>-736</v>
      </c>
      <c r="W2723" s="9">
        <v>0</v>
      </c>
      <c r="X2723" s="9">
        <v>-736</v>
      </c>
      <c r="Y2723" s="9">
        <v>0</v>
      </c>
      <c r="Z2723" s="9">
        <v>0</v>
      </c>
      <c r="AA2723" s="9">
        <f t="shared" si="378"/>
        <v>-5490</v>
      </c>
      <c r="AB2723" s="9">
        <v>0</v>
      </c>
      <c r="AC2723" s="9">
        <f t="shared" si="376"/>
        <v>5650</v>
      </c>
      <c r="AD2723" s="9">
        <f t="shared" si="377"/>
        <v>4914</v>
      </c>
    </row>
    <row r="2724" spans="1:30" x14ac:dyDescent="0.3">
      <c r="A2724" s="8" t="s">
        <v>30</v>
      </c>
      <c r="B2724" s="8" t="s">
        <v>4899</v>
      </c>
      <c r="C2724" s="8">
        <v>2000</v>
      </c>
      <c r="D2724" s="8">
        <v>200001860</v>
      </c>
      <c r="E2724" s="8">
        <v>0</v>
      </c>
      <c r="F2724" s="8" t="s">
        <v>5364</v>
      </c>
      <c r="G2724" s="8" t="s">
        <v>5365</v>
      </c>
      <c r="H2724" s="8" t="s">
        <v>235</v>
      </c>
      <c r="I2724" s="8">
        <v>30</v>
      </c>
      <c r="J2724" s="8">
        <v>9</v>
      </c>
      <c r="K2724" s="8">
        <v>1</v>
      </c>
      <c r="L2724" s="8" t="s">
        <v>2708</v>
      </c>
      <c r="M2724" s="8" t="s">
        <v>2708</v>
      </c>
      <c r="N2724" s="8"/>
      <c r="O2724" s="8" t="s">
        <v>38</v>
      </c>
      <c r="P2724" s="9">
        <v>36305.78</v>
      </c>
      <c r="Q2724" s="9">
        <v>0</v>
      </c>
      <c r="R2724" s="9">
        <v>0</v>
      </c>
      <c r="S2724" s="9">
        <v>0</v>
      </c>
      <c r="T2724" s="9">
        <f t="shared" si="375"/>
        <v>36305.78</v>
      </c>
      <c r="U2724" s="9">
        <v>-10153</v>
      </c>
      <c r="V2724" s="9">
        <v>-2589</v>
      </c>
      <c r="W2724" s="9">
        <v>0</v>
      </c>
      <c r="X2724" s="9">
        <v>-2589</v>
      </c>
      <c r="Y2724" s="9">
        <v>0</v>
      </c>
      <c r="Z2724" s="9">
        <v>0</v>
      </c>
      <c r="AA2724" s="9">
        <f t="shared" si="378"/>
        <v>-12742</v>
      </c>
      <c r="AB2724" s="9">
        <v>0</v>
      </c>
      <c r="AC2724" s="9">
        <f t="shared" si="376"/>
        <v>26152.78</v>
      </c>
      <c r="AD2724" s="9">
        <f t="shared" si="377"/>
        <v>23563.78</v>
      </c>
    </row>
    <row r="2725" spans="1:30" x14ac:dyDescent="0.3">
      <c r="A2725" s="8" t="s">
        <v>30</v>
      </c>
      <c r="B2725" s="8" t="s">
        <v>4899</v>
      </c>
      <c r="C2725" s="8">
        <v>2000</v>
      </c>
      <c r="D2725" s="8">
        <v>200002202</v>
      </c>
      <c r="E2725" s="8">
        <v>0</v>
      </c>
      <c r="F2725" s="8" t="s">
        <v>5366</v>
      </c>
      <c r="G2725" s="8" t="s">
        <v>5367</v>
      </c>
      <c r="H2725" s="8" t="s">
        <v>235</v>
      </c>
      <c r="I2725" s="8">
        <v>1</v>
      </c>
      <c r="J2725" s="8">
        <v>10</v>
      </c>
      <c r="K2725" s="8">
        <v>0</v>
      </c>
      <c r="L2725" s="8" t="s">
        <v>743</v>
      </c>
      <c r="M2725" s="8" t="s">
        <v>562</v>
      </c>
      <c r="N2725" s="8"/>
      <c r="O2725" s="8" t="s">
        <v>38</v>
      </c>
      <c r="P2725" s="9">
        <v>5271</v>
      </c>
      <c r="Q2725" s="9">
        <v>0</v>
      </c>
      <c r="R2725" s="9">
        <v>0</v>
      </c>
      <c r="S2725" s="9">
        <v>0</v>
      </c>
      <c r="T2725" s="9">
        <f t="shared" si="375"/>
        <v>5271</v>
      </c>
      <c r="U2725" s="9">
        <v>-582</v>
      </c>
      <c r="V2725" s="9">
        <v>-377</v>
      </c>
      <c r="W2725" s="9">
        <v>0</v>
      </c>
      <c r="X2725" s="9">
        <v>-377</v>
      </c>
      <c r="Y2725" s="9">
        <v>0</v>
      </c>
      <c r="Z2725" s="9">
        <v>0</v>
      </c>
      <c r="AA2725" s="9">
        <f t="shared" si="378"/>
        <v>-959</v>
      </c>
      <c r="AB2725" s="9">
        <v>0</v>
      </c>
      <c r="AC2725" s="9">
        <f t="shared" si="376"/>
        <v>4689</v>
      </c>
      <c r="AD2725" s="9">
        <f t="shared" si="377"/>
        <v>4312</v>
      </c>
    </row>
    <row r="2726" spans="1:30" x14ac:dyDescent="0.3">
      <c r="A2726" s="8" t="s">
        <v>30</v>
      </c>
      <c r="B2726" s="8" t="s">
        <v>4899</v>
      </c>
      <c r="C2726" s="8">
        <v>2000</v>
      </c>
      <c r="D2726" s="8">
        <v>200002203</v>
      </c>
      <c r="E2726" s="8">
        <v>0</v>
      </c>
      <c r="F2726" s="8" t="s">
        <v>5368</v>
      </c>
      <c r="G2726" s="8" t="s">
        <v>5369</v>
      </c>
      <c r="H2726" s="8" t="s">
        <v>235</v>
      </c>
      <c r="I2726" s="8">
        <v>1</v>
      </c>
      <c r="J2726" s="8">
        <v>10</v>
      </c>
      <c r="K2726" s="8">
        <v>0</v>
      </c>
      <c r="L2726" s="8" t="s">
        <v>743</v>
      </c>
      <c r="M2726" s="8" t="s">
        <v>562</v>
      </c>
      <c r="N2726" s="8"/>
      <c r="O2726" s="8" t="s">
        <v>38</v>
      </c>
      <c r="P2726" s="9">
        <v>116607</v>
      </c>
      <c r="Q2726" s="9">
        <v>0</v>
      </c>
      <c r="R2726" s="9">
        <v>0</v>
      </c>
      <c r="S2726" s="9">
        <v>0</v>
      </c>
      <c r="T2726" s="9">
        <f t="shared" si="375"/>
        <v>116607</v>
      </c>
      <c r="U2726" s="9">
        <v>-12869</v>
      </c>
      <c r="V2726" s="9">
        <v>-8346</v>
      </c>
      <c r="W2726" s="9">
        <v>0</v>
      </c>
      <c r="X2726" s="9">
        <v>-8346</v>
      </c>
      <c r="Y2726" s="9">
        <v>0</v>
      </c>
      <c r="Z2726" s="9">
        <v>0</v>
      </c>
      <c r="AA2726" s="9">
        <f t="shared" si="378"/>
        <v>-21215</v>
      </c>
      <c r="AB2726" s="9">
        <v>0</v>
      </c>
      <c r="AC2726" s="9">
        <f t="shared" si="376"/>
        <v>103738</v>
      </c>
      <c r="AD2726" s="9">
        <f t="shared" si="377"/>
        <v>95392</v>
      </c>
    </row>
    <row r="2727" spans="1:30" x14ac:dyDescent="0.3">
      <c r="A2727" s="8" t="s">
        <v>30</v>
      </c>
      <c r="B2727" s="8" t="s">
        <v>4899</v>
      </c>
      <c r="C2727" s="8">
        <v>2000</v>
      </c>
      <c r="D2727" s="8">
        <v>200002204</v>
      </c>
      <c r="E2727" s="8">
        <v>0</v>
      </c>
      <c r="F2727" s="8" t="s">
        <v>5370</v>
      </c>
      <c r="G2727" s="8" t="s">
        <v>5371</v>
      </c>
      <c r="H2727" s="8" t="s">
        <v>235</v>
      </c>
      <c r="I2727" s="8">
        <v>2</v>
      </c>
      <c r="J2727" s="8">
        <v>10</v>
      </c>
      <c r="K2727" s="8">
        <v>0</v>
      </c>
      <c r="L2727" s="8" t="s">
        <v>743</v>
      </c>
      <c r="M2727" s="8" t="s">
        <v>562</v>
      </c>
      <c r="N2727" s="8"/>
      <c r="O2727" s="8" t="s">
        <v>38</v>
      </c>
      <c r="P2727" s="9">
        <v>10463</v>
      </c>
      <c r="Q2727" s="9">
        <v>0</v>
      </c>
      <c r="R2727" s="9">
        <v>0</v>
      </c>
      <c r="S2727" s="9">
        <v>0</v>
      </c>
      <c r="T2727" s="9">
        <f t="shared" si="375"/>
        <v>10463</v>
      </c>
      <c r="U2727" s="9">
        <v>-1155</v>
      </c>
      <c r="V2727" s="9">
        <v>-749</v>
      </c>
      <c r="W2727" s="9">
        <v>0</v>
      </c>
      <c r="X2727" s="9">
        <v>-749</v>
      </c>
      <c r="Y2727" s="9">
        <v>0</v>
      </c>
      <c r="Z2727" s="9">
        <v>0</v>
      </c>
      <c r="AA2727" s="9">
        <f t="shared" si="378"/>
        <v>-1904</v>
      </c>
      <c r="AB2727" s="9">
        <v>0</v>
      </c>
      <c r="AC2727" s="9">
        <f t="shared" si="376"/>
        <v>9308</v>
      </c>
      <c r="AD2727" s="9">
        <f t="shared" si="377"/>
        <v>8559</v>
      </c>
    </row>
    <row r="2728" spans="1:30" x14ac:dyDescent="0.3">
      <c r="A2728" s="8" t="s">
        <v>30</v>
      </c>
      <c r="B2728" s="8" t="s">
        <v>4899</v>
      </c>
      <c r="C2728" s="8">
        <v>2000</v>
      </c>
      <c r="D2728" s="8">
        <v>200002230</v>
      </c>
      <c r="E2728" s="8">
        <v>0</v>
      </c>
      <c r="F2728" s="8" t="s">
        <v>5372</v>
      </c>
      <c r="G2728" s="8" t="s">
        <v>5373</v>
      </c>
      <c r="H2728" s="8" t="s">
        <v>235</v>
      </c>
      <c r="I2728" s="8">
        <v>2</v>
      </c>
      <c r="J2728" s="8">
        <v>10</v>
      </c>
      <c r="K2728" s="8">
        <v>0</v>
      </c>
      <c r="L2728" s="8" t="s">
        <v>3496</v>
      </c>
      <c r="M2728" s="8" t="s">
        <v>5374</v>
      </c>
      <c r="N2728" s="8"/>
      <c r="O2728" s="8" t="s">
        <v>38</v>
      </c>
      <c r="P2728" s="9">
        <v>3839</v>
      </c>
      <c r="Q2728" s="9">
        <v>0</v>
      </c>
      <c r="R2728" s="9">
        <v>0</v>
      </c>
      <c r="S2728" s="9">
        <v>0</v>
      </c>
      <c r="T2728" s="9">
        <f t="shared" si="375"/>
        <v>3839</v>
      </c>
      <c r="U2728" s="9">
        <v>-333</v>
      </c>
      <c r="V2728" s="9">
        <v>-275</v>
      </c>
      <c r="W2728" s="9">
        <v>0</v>
      </c>
      <c r="X2728" s="9">
        <v>-275</v>
      </c>
      <c r="Y2728" s="9">
        <v>0</v>
      </c>
      <c r="Z2728" s="9">
        <v>0</v>
      </c>
      <c r="AA2728" s="9">
        <f t="shared" si="378"/>
        <v>-608</v>
      </c>
      <c r="AB2728" s="9">
        <v>0</v>
      </c>
      <c r="AC2728" s="9">
        <f t="shared" si="376"/>
        <v>3506</v>
      </c>
      <c r="AD2728" s="9">
        <f t="shared" si="377"/>
        <v>3231</v>
      </c>
    </row>
    <row r="2729" spans="1:30" x14ac:dyDescent="0.3">
      <c r="A2729" s="8" t="s">
        <v>30</v>
      </c>
      <c r="B2729" s="8" t="s">
        <v>4899</v>
      </c>
      <c r="C2729" s="8">
        <v>2000</v>
      </c>
      <c r="D2729" s="8">
        <v>200002231</v>
      </c>
      <c r="E2729" s="8">
        <v>0</v>
      </c>
      <c r="F2729" s="8" t="s">
        <v>5375</v>
      </c>
      <c r="G2729" s="8" t="s">
        <v>5376</v>
      </c>
      <c r="H2729" s="8" t="s">
        <v>235</v>
      </c>
      <c r="I2729" s="8">
        <v>1</v>
      </c>
      <c r="J2729" s="8">
        <v>10</v>
      </c>
      <c r="K2729" s="8">
        <v>0</v>
      </c>
      <c r="L2729" s="8" t="s">
        <v>3496</v>
      </c>
      <c r="M2729" s="8" t="s">
        <v>4934</v>
      </c>
      <c r="N2729" s="8"/>
      <c r="O2729" s="8" t="s">
        <v>38</v>
      </c>
      <c r="P2729" s="9">
        <v>5000</v>
      </c>
      <c r="Q2729" s="9">
        <v>0</v>
      </c>
      <c r="R2729" s="9">
        <v>0</v>
      </c>
      <c r="S2729" s="9">
        <v>0</v>
      </c>
      <c r="T2729" s="9">
        <f t="shared" si="375"/>
        <v>5000</v>
      </c>
      <c r="U2729" s="9">
        <v>-422</v>
      </c>
      <c r="V2729" s="9">
        <v>-358</v>
      </c>
      <c r="W2729" s="9">
        <v>0</v>
      </c>
      <c r="X2729" s="9">
        <v>-358</v>
      </c>
      <c r="Y2729" s="9">
        <v>0</v>
      </c>
      <c r="Z2729" s="9">
        <v>0</v>
      </c>
      <c r="AA2729" s="9">
        <f t="shared" si="378"/>
        <v>-780</v>
      </c>
      <c r="AB2729" s="9">
        <v>0</v>
      </c>
      <c r="AC2729" s="9">
        <f t="shared" si="376"/>
        <v>4578</v>
      </c>
      <c r="AD2729" s="9">
        <f t="shared" si="377"/>
        <v>4220</v>
      </c>
    </row>
    <row r="2730" spans="1:30" x14ac:dyDescent="0.3">
      <c r="A2730" s="8" t="s">
        <v>30</v>
      </c>
      <c r="B2730" s="8" t="s">
        <v>4899</v>
      </c>
      <c r="C2730" s="8">
        <v>2000</v>
      </c>
      <c r="D2730" s="8">
        <v>200002232</v>
      </c>
      <c r="E2730" s="8">
        <v>0</v>
      </c>
      <c r="F2730" s="8" t="s">
        <v>5377</v>
      </c>
      <c r="G2730" s="8" t="s">
        <v>5378</v>
      </c>
      <c r="H2730" s="8" t="s">
        <v>235</v>
      </c>
      <c r="I2730" s="8">
        <v>1</v>
      </c>
      <c r="J2730" s="8">
        <v>10</v>
      </c>
      <c r="K2730" s="8">
        <v>0</v>
      </c>
      <c r="L2730" s="8" t="s">
        <v>4939</v>
      </c>
      <c r="M2730" s="8" t="s">
        <v>4939</v>
      </c>
      <c r="N2730" s="8"/>
      <c r="O2730" s="8" t="s">
        <v>38</v>
      </c>
      <c r="P2730" s="9">
        <v>1690</v>
      </c>
      <c r="Q2730" s="9">
        <v>0</v>
      </c>
      <c r="R2730" s="9">
        <v>0</v>
      </c>
      <c r="S2730" s="9">
        <v>0</v>
      </c>
      <c r="T2730" s="9">
        <f t="shared" si="375"/>
        <v>1690</v>
      </c>
      <c r="U2730" s="9">
        <v>-141</v>
      </c>
      <c r="V2730" s="9">
        <v>-121</v>
      </c>
      <c r="W2730" s="9">
        <v>0</v>
      </c>
      <c r="X2730" s="9">
        <v>-121</v>
      </c>
      <c r="Y2730" s="9">
        <v>0</v>
      </c>
      <c r="Z2730" s="9">
        <v>0</v>
      </c>
      <c r="AA2730" s="9">
        <f t="shared" si="378"/>
        <v>-262</v>
      </c>
      <c r="AB2730" s="9">
        <v>0</v>
      </c>
      <c r="AC2730" s="9">
        <f t="shared" si="376"/>
        <v>1549</v>
      </c>
      <c r="AD2730" s="9">
        <f t="shared" si="377"/>
        <v>1428</v>
      </c>
    </row>
    <row r="2731" spans="1:30" x14ac:dyDescent="0.3">
      <c r="A2731" s="8" t="s">
        <v>30</v>
      </c>
      <c r="B2731" s="8" t="s">
        <v>4899</v>
      </c>
      <c r="C2731" s="8">
        <v>2000</v>
      </c>
      <c r="D2731" s="8">
        <v>200002268</v>
      </c>
      <c r="E2731" s="8">
        <v>0</v>
      </c>
      <c r="F2731" s="8" t="s">
        <v>5379</v>
      </c>
      <c r="G2731" s="8" t="s">
        <v>788</v>
      </c>
      <c r="H2731" s="8" t="s">
        <v>235</v>
      </c>
      <c r="I2731" s="8">
        <v>2</v>
      </c>
      <c r="J2731" s="8">
        <v>10</v>
      </c>
      <c r="K2731" s="8">
        <v>0</v>
      </c>
      <c r="L2731" s="8" t="s">
        <v>2728</v>
      </c>
      <c r="M2731" s="8" t="s">
        <v>5380</v>
      </c>
      <c r="N2731" s="8"/>
      <c r="O2731" s="8" t="s">
        <v>38</v>
      </c>
      <c r="P2731" s="9">
        <v>9600</v>
      </c>
      <c r="Q2731" s="9">
        <v>0</v>
      </c>
      <c r="R2731" s="9">
        <v>0</v>
      </c>
      <c r="S2731" s="9">
        <v>0</v>
      </c>
      <c r="T2731" s="9">
        <f t="shared" si="375"/>
        <v>9600</v>
      </c>
      <c r="U2731" s="9">
        <v>-595</v>
      </c>
      <c r="V2731" s="9">
        <v>-687</v>
      </c>
      <c r="W2731" s="9">
        <v>0</v>
      </c>
      <c r="X2731" s="9">
        <v>-687</v>
      </c>
      <c r="Y2731" s="9">
        <v>0</v>
      </c>
      <c r="Z2731" s="9">
        <v>0</v>
      </c>
      <c r="AA2731" s="9">
        <f t="shared" si="378"/>
        <v>-1282</v>
      </c>
      <c r="AB2731" s="9">
        <v>0</v>
      </c>
      <c r="AC2731" s="9">
        <f t="shared" si="376"/>
        <v>9005</v>
      </c>
      <c r="AD2731" s="9">
        <f t="shared" si="377"/>
        <v>8318</v>
      </c>
    </row>
    <row r="2732" spans="1:30" x14ac:dyDescent="0.3">
      <c r="A2732" s="8" t="s">
        <v>30</v>
      </c>
      <c r="B2732" s="8" t="s">
        <v>4899</v>
      </c>
      <c r="C2732" s="8">
        <v>2000</v>
      </c>
      <c r="D2732" s="8">
        <v>200002269</v>
      </c>
      <c r="E2732" s="8">
        <v>0</v>
      </c>
      <c r="F2732" s="8" t="s">
        <v>5381</v>
      </c>
      <c r="G2732" s="8" t="s">
        <v>5382</v>
      </c>
      <c r="H2732" s="8" t="s">
        <v>235</v>
      </c>
      <c r="I2732" s="8">
        <v>1</v>
      </c>
      <c r="J2732" s="8">
        <v>10</v>
      </c>
      <c r="K2732" s="8">
        <v>0</v>
      </c>
      <c r="L2732" s="8" t="s">
        <v>2728</v>
      </c>
      <c r="M2732" s="8" t="s">
        <v>5380</v>
      </c>
      <c r="N2732" s="8"/>
      <c r="O2732" s="8" t="s">
        <v>38</v>
      </c>
      <c r="P2732" s="9">
        <v>12900</v>
      </c>
      <c r="Q2732" s="9">
        <v>0</v>
      </c>
      <c r="R2732" s="9">
        <v>0</v>
      </c>
      <c r="S2732" s="9">
        <v>0</v>
      </c>
      <c r="T2732" s="9">
        <f t="shared" si="375"/>
        <v>12900</v>
      </c>
      <c r="U2732" s="9">
        <v>-799</v>
      </c>
      <c r="V2732" s="9">
        <v>-923</v>
      </c>
      <c r="W2732" s="9">
        <v>0</v>
      </c>
      <c r="X2732" s="9">
        <v>-923</v>
      </c>
      <c r="Y2732" s="9">
        <v>0</v>
      </c>
      <c r="Z2732" s="9">
        <v>0</v>
      </c>
      <c r="AA2732" s="9">
        <f t="shared" si="378"/>
        <v>-1722</v>
      </c>
      <c r="AB2732" s="9">
        <v>0</v>
      </c>
      <c r="AC2732" s="9">
        <f t="shared" si="376"/>
        <v>12101</v>
      </c>
      <c r="AD2732" s="9">
        <f t="shared" si="377"/>
        <v>11178</v>
      </c>
    </row>
    <row r="2733" spans="1:30" x14ac:dyDescent="0.3">
      <c r="A2733" s="8" t="s">
        <v>30</v>
      </c>
      <c r="B2733" s="8" t="s">
        <v>4899</v>
      </c>
      <c r="C2733" s="8">
        <v>2000</v>
      </c>
      <c r="D2733" s="8">
        <v>200002270</v>
      </c>
      <c r="E2733" s="8">
        <v>0</v>
      </c>
      <c r="F2733" s="8" t="s">
        <v>5383</v>
      </c>
      <c r="G2733" s="8" t="s">
        <v>5384</v>
      </c>
      <c r="H2733" s="8" t="s">
        <v>235</v>
      </c>
      <c r="I2733" s="8">
        <v>1</v>
      </c>
      <c r="J2733" s="8">
        <v>10</v>
      </c>
      <c r="K2733" s="8">
        <v>0</v>
      </c>
      <c r="L2733" s="8" t="s">
        <v>2728</v>
      </c>
      <c r="M2733" s="8" t="s">
        <v>5380</v>
      </c>
      <c r="N2733" s="8"/>
      <c r="O2733" s="8" t="s">
        <v>38</v>
      </c>
      <c r="P2733" s="9">
        <v>5750</v>
      </c>
      <c r="Q2733" s="9">
        <v>0</v>
      </c>
      <c r="R2733" s="9">
        <v>0</v>
      </c>
      <c r="S2733" s="9">
        <v>0</v>
      </c>
      <c r="T2733" s="9">
        <f t="shared" si="375"/>
        <v>5750</v>
      </c>
      <c r="U2733" s="9">
        <v>-356</v>
      </c>
      <c r="V2733" s="9">
        <v>-412</v>
      </c>
      <c r="W2733" s="9">
        <v>0</v>
      </c>
      <c r="X2733" s="9">
        <v>-412</v>
      </c>
      <c r="Y2733" s="9">
        <v>0</v>
      </c>
      <c r="Z2733" s="9">
        <v>0</v>
      </c>
      <c r="AA2733" s="9">
        <f t="shared" si="378"/>
        <v>-768</v>
      </c>
      <c r="AB2733" s="9">
        <v>0</v>
      </c>
      <c r="AC2733" s="9">
        <f t="shared" si="376"/>
        <v>5394</v>
      </c>
      <c r="AD2733" s="9">
        <f t="shared" si="377"/>
        <v>4982</v>
      </c>
    </row>
    <row r="2734" spans="1:30" x14ac:dyDescent="0.3">
      <c r="A2734" s="8" t="s">
        <v>30</v>
      </c>
      <c r="B2734" s="8" t="s">
        <v>4899</v>
      </c>
      <c r="C2734" s="8">
        <v>2000</v>
      </c>
      <c r="D2734" s="8">
        <v>200002271</v>
      </c>
      <c r="E2734" s="8">
        <v>0</v>
      </c>
      <c r="F2734" s="8" t="s">
        <v>5385</v>
      </c>
      <c r="G2734" s="8" t="s">
        <v>2946</v>
      </c>
      <c r="H2734" s="8" t="s">
        <v>235</v>
      </c>
      <c r="I2734" s="8">
        <v>2</v>
      </c>
      <c r="J2734" s="8">
        <v>10</v>
      </c>
      <c r="K2734" s="8">
        <v>0</v>
      </c>
      <c r="L2734" s="8" t="s">
        <v>2728</v>
      </c>
      <c r="M2734" s="8" t="s">
        <v>5380</v>
      </c>
      <c r="N2734" s="8"/>
      <c r="O2734" s="8" t="s">
        <v>38</v>
      </c>
      <c r="P2734" s="9">
        <v>52200</v>
      </c>
      <c r="Q2734" s="9">
        <v>0</v>
      </c>
      <c r="R2734" s="9">
        <v>0</v>
      </c>
      <c r="S2734" s="9">
        <v>0</v>
      </c>
      <c r="T2734" s="9">
        <f t="shared" si="375"/>
        <v>52200</v>
      </c>
      <c r="U2734" s="9">
        <v>-3234</v>
      </c>
      <c r="V2734" s="9">
        <v>-3736</v>
      </c>
      <c r="W2734" s="9">
        <v>0</v>
      </c>
      <c r="X2734" s="9">
        <v>-3736</v>
      </c>
      <c r="Y2734" s="9">
        <v>0</v>
      </c>
      <c r="Z2734" s="9">
        <v>0</v>
      </c>
      <c r="AA2734" s="9">
        <f t="shared" si="378"/>
        <v>-6970</v>
      </c>
      <c r="AB2734" s="9">
        <v>0</v>
      </c>
      <c r="AC2734" s="9">
        <f t="shared" si="376"/>
        <v>48966</v>
      </c>
      <c r="AD2734" s="9">
        <f t="shared" si="377"/>
        <v>45230</v>
      </c>
    </row>
    <row r="2735" spans="1:30" x14ac:dyDescent="0.3">
      <c r="A2735" s="8" t="s">
        <v>30</v>
      </c>
      <c r="B2735" s="8" t="s">
        <v>4899</v>
      </c>
      <c r="C2735" s="8">
        <v>2000</v>
      </c>
      <c r="D2735" s="8">
        <v>200002292</v>
      </c>
      <c r="E2735" s="8">
        <v>0</v>
      </c>
      <c r="F2735" s="8" t="s">
        <v>5386</v>
      </c>
      <c r="G2735" s="8" t="s">
        <v>5387</v>
      </c>
      <c r="H2735" s="8" t="s">
        <v>235</v>
      </c>
      <c r="I2735" s="8">
        <v>1</v>
      </c>
      <c r="J2735" s="8">
        <v>10</v>
      </c>
      <c r="K2735" s="8">
        <v>0</v>
      </c>
      <c r="L2735" s="8" t="s">
        <v>1130</v>
      </c>
      <c r="M2735" s="8" t="s">
        <v>5388</v>
      </c>
      <c r="N2735" s="8"/>
      <c r="O2735" s="8" t="s">
        <v>38</v>
      </c>
      <c r="P2735" s="9">
        <v>3800</v>
      </c>
      <c r="Q2735" s="9">
        <v>0</v>
      </c>
      <c r="R2735" s="9">
        <v>0</v>
      </c>
      <c r="S2735" s="9">
        <v>0</v>
      </c>
      <c r="T2735" s="9">
        <f t="shared" si="375"/>
        <v>3800</v>
      </c>
      <c r="U2735" s="9">
        <v>-186</v>
      </c>
      <c r="V2735" s="9">
        <v>-272</v>
      </c>
      <c r="W2735" s="9">
        <v>0</v>
      </c>
      <c r="X2735" s="9">
        <v>-272</v>
      </c>
      <c r="Y2735" s="9">
        <v>0</v>
      </c>
      <c r="Z2735" s="9">
        <v>0</v>
      </c>
      <c r="AA2735" s="9">
        <f t="shared" si="378"/>
        <v>-458</v>
      </c>
      <c r="AB2735" s="9">
        <v>0</v>
      </c>
      <c r="AC2735" s="9">
        <f t="shared" si="376"/>
        <v>3614</v>
      </c>
      <c r="AD2735" s="9">
        <f t="shared" si="377"/>
        <v>3342</v>
      </c>
    </row>
    <row r="2736" spans="1:30" x14ac:dyDescent="0.3">
      <c r="A2736" s="8" t="s">
        <v>30</v>
      </c>
      <c r="B2736" s="8" t="s">
        <v>4899</v>
      </c>
      <c r="C2736" s="8">
        <v>2000</v>
      </c>
      <c r="D2736" s="8">
        <v>200002314</v>
      </c>
      <c r="E2736" s="8">
        <v>0</v>
      </c>
      <c r="F2736" s="8" t="s">
        <v>5389</v>
      </c>
      <c r="G2736" s="8" t="s">
        <v>5390</v>
      </c>
      <c r="H2736" s="8" t="s">
        <v>235</v>
      </c>
      <c r="I2736" s="8">
        <v>1</v>
      </c>
      <c r="J2736" s="8">
        <v>10</v>
      </c>
      <c r="K2736" s="8">
        <v>0</v>
      </c>
      <c r="L2736" s="8" t="s">
        <v>366</v>
      </c>
      <c r="M2736" s="8" t="s">
        <v>4250</v>
      </c>
      <c r="N2736" s="8"/>
      <c r="O2736" s="8" t="s">
        <v>38</v>
      </c>
      <c r="P2736" s="9">
        <v>6500</v>
      </c>
      <c r="Q2736" s="9">
        <v>0</v>
      </c>
      <c r="R2736" s="9">
        <v>0</v>
      </c>
      <c r="S2736" s="9">
        <v>0</v>
      </c>
      <c r="T2736" s="9">
        <f t="shared" si="375"/>
        <v>6500</v>
      </c>
      <c r="U2736" s="9">
        <v>-228</v>
      </c>
      <c r="V2736" s="9">
        <v>-465</v>
      </c>
      <c r="W2736" s="9">
        <v>0</v>
      </c>
      <c r="X2736" s="9">
        <v>-465</v>
      </c>
      <c r="Y2736" s="9">
        <v>0</v>
      </c>
      <c r="Z2736" s="9">
        <v>0</v>
      </c>
      <c r="AA2736" s="9">
        <f t="shared" si="378"/>
        <v>-693</v>
      </c>
      <c r="AB2736" s="9">
        <v>0</v>
      </c>
      <c r="AC2736" s="9">
        <f t="shared" si="376"/>
        <v>6272</v>
      </c>
      <c r="AD2736" s="9">
        <f t="shared" si="377"/>
        <v>5807</v>
      </c>
    </row>
    <row r="2737" spans="1:30" x14ac:dyDescent="0.3">
      <c r="A2737" s="8" t="s">
        <v>30</v>
      </c>
      <c r="B2737" s="8" t="s">
        <v>4899</v>
      </c>
      <c r="C2737" s="8">
        <v>2000</v>
      </c>
      <c r="D2737" s="8">
        <v>200002315</v>
      </c>
      <c r="E2737" s="8">
        <v>0</v>
      </c>
      <c r="F2737" s="8" t="s">
        <v>5391</v>
      </c>
      <c r="G2737" s="8" t="s">
        <v>5390</v>
      </c>
      <c r="H2737" s="8" t="s">
        <v>235</v>
      </c>
      <c r="I2737" s="8">
        <v>1</v>
      </c>
      <c r="J2737" s="8">
        <v>10</v>
      </c>
      <c r="K2737" s="8">
        <v>0</v>
      </c>
      <c r="L2737" s="8" t="s">
        <v>366</v>
      </c>
      <c r="M2737" s="8" t="s">
        <v>4250</v>
      </c>
      <c r="N2737" s="8"/>
      <c r="O2737" s="8" t="s">
        <v>38</v>
      </c>
      <c r="P2737" s="9">
        <v>13000</v>
      </c>
      <c r="Q2737" s="9">
        <v>0</v>
      </c>
      <c r="R2737" s="9">
        <v>0</v>
      </c>
      <c r="S2737" s="9">
        <v>0</v>
      </c>
      <c r="T2737" s="9">
        <f t="shared" si="375"/>
        <v>13000</v>
      </c>
      <c r="U2737" s="9">
        <v>-457</v>
      </c>
      <c r="V2737" s="9">
        <v>-930</v>
      </c>
      <c r="W2737" s="9">
        <v>0</v>
      </c>
      <c r="X2737" s="9">
        <v>-930</v>
      </c>
      <c r="Y2737" s="9">
        <v>0</v>
      </c>
      <c r="Z2737" s="9">
        <v>0</v>
      </c>
      <c r="AA2737" s="9">
        <f t="shared" si="378"/>
        <v>-1387</v>
      </c>
      <c r="AB2737" s="9">
        <v>0</v>
      </c>
      <c r="AC2737" s="9">
        <f t="shared" si="376"/>
        <v>12543</v>
      </c>
      <c r="AD2737" s="9">
        <f t="shared" si="377"/>
        <v>11613</v>
      </c>
    </row>
    <row r="2738" spans="1:30" x14ac:dyDescent="0.3">
      <c r="A2738" s="8" t="s">
        <v>30</v>
      </c>
      <c r="B2738" s="8" t="s">
        <v>4899</v>
      </c>
      <c r="C2738" s="8">
        <v>2000</v>
      </c>
      <c r="D2738" s="8">
        <v>200002316</v>
      </c>
      <c r="E2738" s="8">
        <v>0</v>
      </c>
      <c r="F2738" s="8" t="s">
        <v>5392</v>
      </c>
      <c r="G2738" s="8" t="s">
        <v>5393</v>
      </c>
      <c r="H2738" s="8" t="s">
        <v>235</v>
      </c>
      <c r="I2738" s="8">
        <v>1</v>
      </c>
      <c r="J2738" s="8">
        <v>10</v>
      </c>
      <c r="K2738" s="8">
        <v>0</v>
      </c>
      <c r="L2738" s="8" t="s">
        <v>366</v>
      </c>
      <c r="M2738" s="8" t="s">
        <v>5394</v>
      </c>
      <c r="N2738" s="8"/>
      <c r="O2738" s="8" t="s">
        <v>38</v>
      </c>
      <c r="P2738" s="9">
        <v>6500</v>
      </c>
      <c r="Q2738" s="9">
        <v>0</v>
      </c>
      <c r="R2738" s="9">
        <v>0</v>
      </c>
      <c r="S2738" s="9">
        <v>0</v>
      </c>
      <c r="T2738" s="9">
        <f t="shared" si="375"/>
        <v>6500</v>
      </c>
      <c r="U2738" s="9">
        <v>-220</v>
      </c>
      <c r="V2738" s="9">
        <v>-465</v>
      </c>
      <c r="W2738" s="9">
        <v>0</v>
      </c>
      <c r="X2738" s="9">
        <v>-465</v>
      </c>
      <c r="Y2738" s="9">
        <v>0</v>
      </c>
      <c r="Z2738" s="9">
        <v>0</v>
      </c>
      <c r="AA2738" s="9">
        <f t="shared" si="378"/>
        <v>-685</v>
      </c>
      <c r="AB2738" s="9">
        <v>0</v>
      </c>
      <c r="AC2738" s="9">
        <f t="shared" si="376"/>
        <v>6280</v>
      </c>
      <c r="AD2738" s="9">
        <f t="shared" si="377"/>
        <v>5815</v>
      </c>
    </row>
    <row r="2739" spans="1:30" x14ac:dyDescent="0.3">
      <c r="A2739" s="8" t="s">
        <v>30</v>
      </c>
      <c r="B2739" s="8" t="s">
        <v>4899</v>
      </c>
      <c r="C2739" s="8">
        <v>2000</v>
      </c>
      <c r="D2739" s="8">
        <v>200002317</v>
      </c>
      <c r="E2739" s="8">
        <v>0</v>
      </c>
      <c r="F2739" s="8" t="s">
        <v>5395</v>
      </c>
      <c r="G2739" s="8" t="s">
        <v>5393</v>
      </c>
      <c r="H2739" s="8" t="s">
        <v>235</v>
      </c>
      <c r="I2739" s="8">
        <v>1</v>
      </c>
      <c r="J2739" s="8">
        <v>10</v>
      </c>
      <c r="K2739" s="8">
        <v>0</v>
      </c>
      <c r="L2739" s="8" t="s">
        <v>366</v>
      </c>
      <c r="M2739" s="8" t="s">
        <v>5394</v>
      </c>
      <c r="N2739" s="8"/>
      <c r="O2739" s="8" t="s">
        <v>38</v>
      </c>
      <c r="P2739" s="9">
        <v>13000</v>
      </c>
      <c r="Q2739" s="9">
        <v>0</v>
      </c>
      <c r="R2739" s="9">
        <v>0</v>
      </c>
      <c r="S2739" s="9">
        <v>0</v>
      </c>
      <c r="T2739" s="9">
        <f t="shared" si="375"/>
        <v>13000</v>
      </c>
      <c r="U2739" s="9">
        <v>-440</v>
      </c>
      <c r="V2739" s="9">
        <v>-930</v>
      </c>
      <c r="W2739" s="9">
        <v>0</v>
      </c>
      <c r="X2739" s="9">
        <v>-930</v>
      </c>
      <c r="Y2739" s="9">
        <v>0</v>
      </c>
      <c r="Z2739" s="9">
        <v>0</v>
      </c>
      <c r="AA2739" s="9">
        <f t="shared" si="378"/>
        <v>-1370</v>
      </c>
      <c r="AB2739" s="9">
        <v>0</v>
      </c>
      <c r="AC2739" s="9">
        <f t="shared" si="376"/>
        <v>12560</v>
      </c>
      <c r="AD2739" s="9">
        <f t="shared" si="377"/>
        <v>11630</v>
      </c>
    </row>
    <row r="2740" spans="1:30" x14ac:dyDescent="0.3">
      <c r="A2740" s="8" t="s">
        <v>30</v>
      </c>
      <c r="B2740" s="8" t="s">
        <v>4899</v>
      </c>
      <c r="C2740" s="8">
        <v>2000</v>
      </c>
      <c r="D2740" s="8">
        <v>200002318</v>
      </c>
      <c r="E2740" s="8">
        <v>0</v>
      </c>
      <c r="F2740" s="8" t="s">
        <v>5396</v>
      </c>
      <c r="G2740" s="8" t="s">
        <v>5397</v>
      </c>
      <c r="H2740" s="8" t="s">
        <v>235</v>
      </c>
      <c r="I2740" s="8">
        <v>150</v>
      </c>
      <c r="J2740" s="8">
        <v>10</v>
      </c>
      <c r="K2740" s="8">
        <v>0</v>
      </c>
      <c r="L2740" s="8" t="s">
        <v>366</v>
      </c>
      <c r="M2740" s="8" t="s">
        <v>369</v>
      </c>
      <c r="N2740" s="8"/>
      <c r="O2740" s="8" t="s">
        <v>38</v>
      </c>
      <c r="P2740" s="9">
        <v>29450</v>
      </c>
      <c r="Q2740" s="9">
        <v>0</v>
      </c>
      <c r="R2740" s="9">
        <v>0</v>
      </c>
      <c r="S2740" s="9">
        <v>0</v>
      </c>
      <c r="T2740" s="9">
        <f t="shared" si="375"/>
        <v>29450</v>
      </c>
      <c r="U2740" s="9">
        <v>-966</v>
      </c>
      <c r="V2740" s="9">
        <v>-2108</v>
      </c>
      <c r="W2740" s="9">
        <v>0</v>
      </c>
      <c r="X2740" s="9">
        <v>-2108</v>
      </c>
      <c r="Y2740" s="9">
        <v>0</v>
      </c>
      <c r="Z2740" s="9">
        <v>0</v>
      </c>
      <c r="AA2740" s="9">
        <f t="shared" si="378"/>
        <v>-3074</v>
      </c>
      <c r="AB2740" s="9">
        <v>0</v>
      </c>
      <c r="AC2740" s="9">
        <f t="shared" si="376"/>
        <v>28484</v>
      </c>
      <c r="AD2740" s="9">
        <f t="shared" si="377"/>
        <v>26376</v>
      </c>
    </row>
    <row r="2741" spans="1:30" x14ac:dyDescent="0.3">
      <c r="A2741" s="8" t="s">
        <v>30</v>
      </c>
      <c r="B2741" s="8" t="s">
        <v>4899</v>
      </c>
      <c r="C2741" s="8">
        <v>2000</v>
      </c>
      <c r="D2741" s="8">
        <v>200002319</v>
      </c>
      <c r="E2741" s="8">
        <v>0</v>
      </c>
      <c r="F2741" s="8" t="s">
        <v>5398</v>
      </c>
      <c r="G2741" s="8" t="s">
        <v>5399</v>
      </c>
      <c r="H2741" s="8" t="s">
        <v>235</v>
      </c>
      <c r="I2741" s="8">
        <v>1</v>
      </c>
      <c r="J2741" s="8">
        <v>10</v>
      </c>
      <c r="K2741" s="8">
        <v>0</v>
      </c>
      <c r="L2741" s="8" t="s">
        <v>366</v>
      </c>
      <c r="M2741" s="8" t="s">
        <v>5195</v>
      </c>
      <c r="N2741" s="8"/>
      <c r="O2741" s="8" t="s">
        <v>38</v>
      </c>
      <c r="P2741" s="9">
        <v>35000</v>
      </c>
      <c r="Q2741" s="9">
        <v>0</v>
      </c>
      <c r="R2741" s="9">
        <v>0</v>
      </c>
      <c r="S2741" s="9">
        <v>0</v>
      </c>
      <c r="T2741" s="9">
        <f t="shared" si="375"/>
        <v>35000</v>
      </c>
      <c r="U2741" s="9">
        <v>-1376</v>
      </c>
      <c r="V2741" s="9">
        <v>-2505</v>
      </c>
      <c r="W2741" s="9">
        <v>0</v>
      </c>
      <c r="X2741" s="9">
        <v>-2505</v>
      </c>
      <c r="Y2741" s="9">
        <v>0</v>
      </c>
      <c r="Z2741" s="9">
        <v>0</v>
      </c>
      <c r="AA2741" s="9">
        <f t="shared" si="378"/>
        <v>-3881</v>
      </c>
      <c r="AB2741" s="9">
        <v>0</v>
      </c>
      <c r="AC2741" s="9">
        <f t="shared" si="376"/>
        <v>33624</v>
      </c>
      <c r="AD2741" s="9">
        <f t="shared" si="377"/>
        <v>31119</v>
      </c>
    </row>
    <row r="2742" spans="1:30" x14ac:dyDescent="0.3">
      <c r="A2742" s="8" t="s">
        <v>30</v>
      </c>
      <c r="B2742" s="8" t="s">
        <v>4899</v>
      </c>
      <c r="C2742" s="8">
        <v>2000</v>
      </c>
      <c r="D2742" s="8">
        <v>200002324</v>
      </c>
      <c r="E2742" s="8">
        <v>0</v>
      </c>
      <c r="F2742" s="8" t="s">
        <v>5400</v>
      </c>
      <c r="G2742" s="8" t="s">
        <v>1235</v>
      </c>
      <c r="H2742" s="8" t="s">
        <v>235</v>
      </c>
      <c r="I2742" s="8">
        <v>10</v>
      </c>
      <c r="J2742" s="8">
        <v>10</v>
      </c>
      <c r="K2742" s="8">
        <v>0</v>
      </c>
      <c r="L2742" s="8" t="s">
        <v>380</v>
      </c>
      <c r="M2742" s="8" t="s">
        <v>5401</v>
      </c>
      <c r="N2742" s="8"/>
      <c r="O2742" s="8" t="s">
        <v>38</v>
      </c>
      <c r="P2742" s="9">
        <v>36550</v>
      </c>
      <c r="Q2742" s="9">
        <v>0</v>
      </c>
      <c r="R2742" s="9">
        <v>0</v>
      </c>
      <c r="S2742" s="9">
        <v>0</v>
      </c>
      <c r="T2742" s="9">
        <f t="shared" si="375"/>
        <v>36550</v>
      </c>
      <c r="U2742" s="9">
        <v>-390</v>
      </c>
      <c r="V2742" s="9">
        <v>-2616</v>
      </c>
      <c r="W2742" s="9">
        <v>0</v>
      </c>
      <c r="X2742" s="9">
        <v>-2616</v>
      </c>
      <c r="Y2742" s="9">
        <v>0</v>
      </c>
      <c r="Z2742" s="9">
        <v>0</v>
      </c>
      <c r="AA2742" s="9">
        <f t="shared" si="378"/>
        <v>-3006</v>
      </c>
      <c r="AB2742" s="9">
        <v>0</v>
      </c>
      <c r="AC2742" s="9">
        <f t="shared" si="376"/>
        <v>36160</v>
      </c>
      <c r="AD2742" s="9">
        <f t="shared" si="377"/>
        <v>33544</v>
      </c>
    </row>
    <row r="2743" spans="1:30" x14ac:dyDescent="0.3">
      <c r="A2743" s="8" t="s">
        <v>30</v>
      </c>
      <c r="B2743" s="8" t="s">
        <v>4899</v>
      </c>
      <c r="C2743" s="8">
        <v>2000</v>
      </c>
      <c r="D2743" s="8">
        <v>200002330</v>
      </c>
      <c r="E2743" s="8">
        <v>0</v>
      </c>
      <c r="F2743" s="8" t="s">
        <v>5402</v>
      </c>
      <c r="G2743" s="8" t="s">
        <v>50</v>
      </c>
      <c r="H2743" s="8" t="s">
        <v>235</v>
      </c>
      <c r="I2743" s="8">
        <v>10</v>
      </c>
      <c r="J2743" s="8">
        <v>4</v>
      </c>
      <c r="K2743" s="8">
        <v>2</v>
      </c>
      <c r="L2743" s="8" t="s">
        <v>231</v>
      </c>
      <c r="M2743" s="8" t="s">
        <v>231</v>
      </c>
      <c r="N2743" s="8"/>
      <c r="O2743" s="8" t="s">
        <v>38</v>
      </c>
      <c r="P2743" s="9">
        <v>21152.29</v>
      </c>
      <c r="Q2743" s="9">
        <v>0</v>
      </c>
      <c r="R2743" s="9">
        <v>0</v>
      </c>
      <c r="S2743" s="9">
        <v>0</v>
      </c>
      <c r="T2743" s="9">
        <f t="shared" si="375"/>
        <v>21152.29</v>
      </c>
      <c r="U2743" s="9">
        <v>-11738.18</v>
      </c>
      <c r="V2743" s="9">
        <v>-1512</v>
      </c>
      <c r="W2743" s="9">
        <v>0</v>
      </c>
      <c r="X2743" s="9">
        <v>-1512</v>
      </c>
      <c r="Y2743" s="9">
        <v>0</v>
      </c>
      <c r="Z2743" s="9">
        <v>0</v>
      </c>
      <c r="AA2743" s="9">
        <f t="shared" si="378"/>
        <v>-13250.18</v>
      </c>
      <c r="AB2743" s="9">
        <v>0</v>
      </c>
      <c r="AC2743" s="9">
        <f t="shared" si="376"/>
        <v>9414.11</v>
      </c>
      <c r="AD2743" s="9">
        <f t="shared" si="377"/>
        <v>7902.1100000000006</v>
      </c>
    </row>
    <row r="2744" spans="1:30" x14ac:dyDescent="0.3">
      <c r="A2744" s="8" t="s">
        <v>30</v>
      </c>
      <c r="B2744" s="8" t="s">
        <v>4899</v>
      </c>
      <c r="C2744" s="8">
        <v>2000</v>
      </c>
      <c r="D2744" s="8">
        <v>200002331</v>
      </c>
      <c r="E2744" s="8">
        <v>0</v>
      </c>
      <c r="F2744" s="8" t="s">
        <v>5403</v>
      </c>
      <c r="G2744" s="8" t="s">
        <v>3760</v>
      </c>
      <c r="H2744" s="8" t="s">
        <v>235</v>
      </c>
      <c r="I2744" s="8">
        <v>1</v>
      </c>
      <c r="J2744" s="8">
        <v>0</v>
      </c>
      <c r="K2744" s="8">
        <v>1</v>
      </c>
      <c r="L2744" s="8" t="s">
        <v>231</v>
      </c>
      <c r="M2744" s="8" t="s">
        <v>231</v>
      </c>
      <c r="N2744" s="8"/>
      <c r="O2744" s="8" t="s">
        <v>38</v>
      </c>
      <c r="P2744" s="9">
        <v>7400</v>
      </c>
      <c r="Q2744" s="9">
        <v>0</v>
      </c>
      <c r="R2744" s="9">
        <v>0</v>
      </c>
      <c r="S2744" s="9">
        <v>0</v>
      </c>
      <c r="T2744" s="9">
        <f t="shared" si="375"/>
        <v>7400</v>
      </c>
      <c r="U2744" s="9">
        <v>-7029.94</v>
      </c>
      <c r="V2744" s="9">
        <v>0</v>
      </c>
      <c r="W2744" s="9">
        <v>0</v>
      </c>
      <c r="X2744" s="9">
        <v>0</v>
      </c>
      <c r="Y2744" s="9">
        <v>0</v>
      </c>
      <c r="Z2744" s="9">
        <v>0</v>
      </c>
      <c r="AA2744" s="9">
        <f t="shared" si="378"/>
        <v>-7029.94</v>
      </c>
      <c r="AB2744" s="9">
        <v>0</v>
      </c>
      <c r="AC2744" s="9">
        <f t="shared" si="376"/>
        <v>370.0600000000004</v>
      </c>
      <c r="AD2744" s="9">
        <f t="shared" si="377"/>
        <v>370.0600000000004</v>
      </c>
    </row>
    <row r="2745" spans="1:30" x14ac:dyDescent="0.3">
      <c r="A2745" s="8" t="s">
        <v>30</v>
      </c>
      <c r="B2745" s="8" t="s">
        <v>4899</v>
      </c>
      <c r="C2745" s="8">
        <v>2000</v>
      </c>
      <c r="D2745" s="8">
        <v>200002334</v>
      </c>
      <c r="E2745" s="8">
        <v>0</v>
      </c>
      <c r="F2745" s="8" t="s">
        <v>5404</v>
      </c>
      <c r="G2745" s="8" t="s">
        <v>2940</v>
      </c>
      <c r="H2745" s="8" t="s">
        <v>235</v>
      </c>
      <c r="I2745" s="8">
        <v>35</v>
      </c>
      <c r="J2745" s="8">
        <v>0</v>
      </c>
      <c r="K2745" s="8">
        <v>4</v>
      </c>
      <c r="L2745" s="8" t="s">
        <v>231</v>
      </c>
      <c r="M2745" s="8" t="s">
        <v>231</v>
      </c>
      <c r="N2745" s="8"/>
      <c r="O2745" s="8" t="s">
        <v>38</v>
      </c>
      <c r="P2745" s="9">
        <v>21830</v>
      </c>
      <c r="Q2745" s="9">
        <v>0</v>
      </c>
      <c r="R2745" s="9">
        <v>0</v>
      </c>
      <c r="S2745" s="9">
        <v>0</v>
      </c>
      <c r="T2745" s="9">
        <f t="shared" si="375"/>
        <v>21830</v>
      </c>
      <c r="U2745" s="9">
        <v>-20525.3</v>
      </c>
      <c r="V2745" s="9">
        <v>-213</v>
      </c>
      <c r="W2745" s="9">
        <v>0</v>
      </c>
      <c r="X2745" s="9">
        <v>-213</v>
      </c>
      <c r="Y2745" s="9">
        <v>0</v>
      </c>
      <c r="Z2745" s="9">
        <v>0</v>
      </c>
      <c r="AA2745" s="9">
        <f t="shared" si="378"/>
        <v>-20738.3</v>
      </c>
      <c r="AB2745" s="9">
        <v>0</v>
      </c>
      <c r="AC2745" s="9">
        <f t="shared" si="376"/>
        <v>1304.7000000000007</v>
      </c>
      <c r="AD2745" s="9">
        <f t="shared" si="377"/>
        <v>1091.7000000000007</v>
      </c>
    </row>
    <row r="2746" spans="1:30" x14ac:dyDescent="0.3">
      <c r="A2746" s="8" t="s">
        <v>30</v>
      </c>
      <c r="B2746" s="8" t="s">
        <v>4899</v>
      </c>
      <c r="C2746" s="8">
        <v>2000</v>
      </c>
      <c r="D2746" s="8">
        <v>200002335</v>
      </c>
      <c r="E2746" s="8">
        <v>0</v>
      </c>
      <c r="F2746" s="8" t="s">
        <v>5405</v>
      </c>
      <c r="G2746" s="8" t="s">
        <v>2940</v>
      </c>
      <c r="H2746" s="8" t="s">
        <v>235</v>
      </c>
      <c r="I2746" s="8">
        <v>40</v>
      </c>
      <c r="J2746" s="8">
        <v>0</v>
      </c>
      <c r="K2746" s="8">
        <v>4</v>
      </c>
      <c r="L2746" s="8" t="s">
        <v>231</v>
      </c>
      <c r="M2746" s="8" t="s">
        <v>231</v>
      </c>
      <c r="N2746" s="8"/>
      <c r="O2746" s="8" t="s">
        <v>38</v>
      </c>
      <c r="P2746" s="9">
        <v>24948</v>
      </c>
      <c r="Q2746" s="9">
        <v>0</v>
      </c>
      <c r="R2746" s="9">
        <v>0</v>
      </c>
      <c r="S2746" s="9">
        <v>0</v>
      </c>
      <c r="T2746" s="9">
        <f t="shared" si="375"/>
        <v>24948</v>
      </c>
      <c r="U2746" s="9">
        <v>-23445.53</v>
      </c>
      <c r="V2746" s="9">
        <v>-255</v>
      </c>
      <c r="W2746" s="9">
        <v>0</v>
      </c>
      <c r="X2746" s="9">
        <v>-255</v>
      </c>
      <c r="Y2746" s="9">
        <v>0</v>
      </c>
      <c r="Z2746" s="9">
        <v>0</v>
      </c>
      <c r="AA2746" s="9">
        <f t="shared" si="378"/>
        <v>-23700.53</v>
      </c>
      <c r="AB2746" s="9">
        <v>0</v>
      </c>
      <c r="AC2746" s="9">
        <f t="shared" si="376"/>
        <v>1502.4700000000012</v>
      </c>
      <c r="AD2746" s="9">
        <f t="shared" si="377"/>
        <v>1247.4700000000012</v>
      </c>
    </row>
    <row r="2747" spans="1:30" x14ac:dyDescent="0.3">
      <c r="A2747" s="8" t="s">
        <v>30</v>
      </c>
      <c r="B2747" s="8" t="s">
        <v>4899</v>
      </c>
      <c r="C2747" s="8">
        <v>2000</v>
      </c>
      <c r="D2747" s="8">
        <v>200002336</v>
      </c>
      <c r="E2747" s="8">
        <v>0</v>
      </c>
      <c r="F2747" s="8" t="s">
        <v>5406</v>
      </c>
      <c r="G2747" s="8" t="s">
        <v>5407</v>
      </c>
      <c r="H2747" s="8" t="s">
        <v>235</v>
      </c>
      <c r="I2747" s="8">
        <v>15</v>
      </c>
      <c r="J2747" s="8">
        <v>6</v>
      </c>
      <c r="K2747" s="8">
        <v>2</v>
      </c>
      <c r="L2747" s="8" t="s">
        <v>231</v>
      </c>
      <c r="M2747" s="8" t="s">
        <v>231</v>
      </c>
      <c r="N2747" s="8"/>
      <c r="O2747" s="8" t="s">
        <v>38</v>
      </c>
      <c r="P2747" s="9">
        <v>23249.16</v>
      </c>
      <c r="Q2747" s="9">
        <v>0</v>
      </c>
      <c r="R2747" s="9">
        <v>0</v>
      </c>
      <c r="S2747" s="9">
        <v>0</v>
      </c>
      <c r="T2747" s="9">
        <f t="shared" si="375"/>
        <v>23249.16</v>
      </c>
      <c r="U2747" s="9">
        <v>-8448</v>
      </c>
      <c r="V2747" s="9">
        <v>-1667</v>
      </c>
      <c r="W2747" s="9">
        <v>0</v>
      </c>
      <c r="X2747" s="9">
        <v>-1667</v>
      </c>
      <c r="Y2747" s="9">
        <v>0</v>
      </c>
      <c r="Z2747" s="9">
        <v>0</v>
      </c>
      <c r="AA2747" s="9">
        <f t="shared" si="378"/>
        <v>-10115</v>
      </c>
      <c r="AB2747" s="9">
        <v>0</v>
      </c>
      <c r="AC2747" s="9">
        <f t="shared" si="376"/>
        <v>14801.16</v>
      </c>
      <c r="AD2747" s="9">
        <f t="shared" si="377"/>
        <v>13134.16</v>
      </c>
    </row>
    <row r="2748" spans="1:30" x14ac:dyDescent="0.3">
      <c r="A2748" s="8" t="s">
        <v>30</v>
      </c>
      <c r="B2748" s="8" t="s">
        <v>4899</v>
      </c>
      <c r="C2748" s="8">
        <v>2000</v>
      </c>
      <c r="D2748" s="8">
        <v>200002337</v>
      </c>
      <c r="E2748" s="8">
        <v>0</v>
      </c>
      <c r="F2748" s="8" t="s">
        <v>5408</v>
      </c>
      <c r="G2748" s="8" t="s">
        <v>50</v>
      </c>
      <c r="H2748" s="8" t="s">
        <v>235</v>
      </c>
      <c r="I2748" s="8">
        <v>4</v>
      </c>
      <c r="J2748" s="8">
        <v>5</v>
      </c>
      <c r="K2748" s="8">
        <v>11</v>
      </c>
      <c r="L2748" s="8" t="s">
        <v>231</v>
      </c>
      <c r="M2748" s="8" t="s">
        <v>231</v>
      </c>
      <c r="N2748" s="8"/>
      <c r="O2748" s="8" t="s">
        <v>38</v>
      </c>
      <c r="P2748" s="9">
        <v>8000</v>
      </c>
      <c r="Q2748" s="9">
        <v>0</v>
      </c>
      <c r="R2748" s="9">
        <v>0</v>
      </c>
      <c r="S2748" s="9">
        <v>0</v>
      </c>
      <c r="T2748" s="9">
        <f t="shared" si="375"/>
        <v>8000</v>
      </c>
      <c r="U2748" s="9">
        <v>-3106.5</v>
      </c>
      <c r="V2748" s="9">
        <v>-572</v>
      </c>
      <c r="W2748" s="9">
        <v>0</v>
      </c>
      <c r="X2748" s="9">
        <v>-572</v>
      </c>
      <c r="Y2748" s="9">
        <v>0</v>
      </c>
      <c r="Z2748" s="9">
        <v>0</v>
      </c>
      <c r="AA2748" s="9">
        <f t="shared" si="378"/>
        <v>-3678.5</v>
      </c>
      <c r="AB2748" s="9">
        <v>0</v>
      </c>
      <c r="AC2748" s="9">
        <f t="shared" si="376"/>
        <v>4893.5</v>
      </c>
      <c r="AD2748" s="9">
        <f t="shared" si="377"/>
        <v>4321.5</v>
      </c>
    </row>
    <row r="2749" spans="1:30" x14ac:dyDescent="0.3">
      <c r="A2749" s="8" t="s">
        <v>30</v>
      </c>
      <c r="B2749" s="8" t="s">
        <v>4899</v>
      </c>
      <c r="C2749" s="8">
        <v>2000</v>
      </c>
      <c r="D2749" s="8">
        <v>200002338</v>
      </c>
      <c r="E2749" s="8">
        <v>0</v>
      </c>
      <c r="F2749" s="8" t="s">
        <v>5409</v>
      </c>
      <c r="G2749" s="8" t="s">
        <v>5410</v>
      </c>
      <c r="H2749" s="8" t="s">
        <v>235</v>
      </c>
      <c r="I2749" s="8">
        <v>4</v>
      </c>
      <c r="J2749" s="8">
        <v>6</v>
      </c>
      <c r="K2749" s="8">
        <v>9</v>
      </c>
      <c r="L2749" s="8" t="s">
        <v>231</v>
      </c>
      <c r="M2749" s="8" t="s">
        <v>231</v>
      </c>
      <c r="N2749" s="8"/>
      <c r="O2749" s="8" t="s">
        <v>38</v>
      </c>
      <c r="P2749" s="9">
        <v>40263.839999999997</v>
      </c>
      <c r="Q2749" s="9">
        <v>0</v>
      </c>
      <c r="R2749" s="9">
        <v>0</v>
      </c>
      <c r="S2749" s="9">
        <v>0</v>
      </c>
      <c r="T2749" s="9">
        <f t="shared" si="375"/>
        <v>40263.839999999997</v>
      </c>
      <c r="U2749" s="9">
        <v>-12282</v>
      </c>
      <c r="V2749" s="9">
        <v>-2899</v>
      </c>
      <c r="W2749" s="9">
        <v>0</v>
      </c>
      <c r="X2749" s="9">
        <v>-2899</v>
      </c>
      <c r="Y2749" s="9">
        <v>0</v>
      </c>
      <c r="Z2749" s="9">
        <v>0</v>
      </c>
      <c r="AA2749" s="9">
        <f t="shared" si="378"/>
        <v>-15181</v>
      </c>
      <c r="AB2749" s="9">
        <v>0</v>
      </c>
      <c r="AC2749" s="9">
        <f t="shared" si="376"/>
        <v>27981.839999999997</v>
      </c>
      <c r="AD2749" s="9">
        <f t="shared" si="377"/>
        <v>25082.839999999997</v>
      </c>
    </row>
    <row r="2750" spans="1:30" x14ac:dyDescent="0.3">
      <c r="A2750" s="8" t="s">
        <v>30</v>
      </c>
      <c r="B2750" s="8" t="s">
        <v>4899</v>
      </c>
      <c r="C2750" s="8">
        <v>2000</v>
      </c>
      <c r="D2750" s="8">
        <v>200002339</v>
      </c>
      <c r="E2750" s="8">
        <v>0</v>
      </c>
      <c r="F2750" s="8" t="s">
        <v>5411</v>
      </c>
      <c r="G2750" s="8" t="s">
        <v>5412</v>
      </c>
      <c r="H2750" s="8" t="s">
        <v>235</v>
      </c>
      <c r="I2750" s="8">
        <v>141</v>
      </c>
      <c r="J2750" s="8">
        <v>0</v>
      </c>
      <c r="K2750" s="8">
        <v>1</v>
      </c>
      <c r="L2750" s="8" t="s">
        <v>231</v>
      </c>
      <c r="M2750" s="8" t="s">
        <v>231</v>
      </c>
      <c r="N2750" s="8"/>
      <c r="O2750" s="8" t="s">
        <v>38</v>
      </c>
      <c r="P2750" s="9">
        <v>63450</v>
      </c>
      <c r="Q2750" s="9">
        <v>0</v>
      </c>
      <c r="R2750" s="9">
        <v>0</v>
      </c>
      <c r="S2750" s="9">
        <v>0</v>
      </c>
      <c r="T2750" s="9">
        <f t="shared" si="375"/>
        <v>63450</v>
      </c>
      <c r="U2750" s="9">
        <v>-60277.24</v>
      </c>
      <c r="V2750" s="9">
        <v>0</v>
      </c>
      <c r="W2750" s="9">
        <v>0</v>
      </c>
      <c r="X2750" s="9">
        <v>0</v>
      </c>
      <c r="Y2750" s="9">
        <v>0</v>
      </c>
      <c r="Z2750" s="9">
        <v>0</v>
      </c>
      <c r="AA2750" s="9">
        <f t="shared" si="378"/>
        <v>-60277.24</v>
      </c>
      <c r="AB2750" s="9">
        <v>0</v>
      </c>
      <c r="AC2750" s="9">
        <f t="shared" si="376"/>
        <v>3172.760000000002</v>
      </c>
      <c r="AD2750" s="9">
        <f t="shared" si="377"/>
        <v>3172.760000000002</v>
      </c>
    </row>
    <row r="2751" spans="1:30" x14ac:dyDescent="0.3">
      <c r="A2751" s="8" t="s">
        <v>30</v>
      </c>
      <c r="B2751" s="8" t="s">
        <v>4899</v>
      </c>
      <c r="C2751" s="8">
        <v>2000</v>
      </c>
      <c r="D2751" s="8">
        <v>200002340</v>
      </c>
      <c r="E2751" s="8">
        <v>0</v>
      </c>
      <c r="F2751" s="8" t="s">
        <v>5413</v>
      </c>
      <c r="G2751" s="8" t="s">
        <v>1235</v>
      </c>
      <c r="H2751" s="8" t="s">
        <v>235</v>
      </c>
      <c r="I2751" s="8">
        <v>12</v>
      </c>
      <c r="J2751" s="8">
        <v>0</v>
      </c>
      <c r="K2751" s="8">
        <v>1</v>
      </c>
      <c r="L2751" s="8" t="s">
        <v>231</v>
      </c>
      <c r="M2751" s="8" t="s">
        <v>231</v>
      </c>
      <c r="N2751" s="8"/>
      <c r="O2751" s="8" t="s">
        <v>38</v>
      </c>
      <c r="P2751" s="9">
        <v>30869.06</v>
      </c>
      <c r="Q2751" s="9">
        <v>0</v>
      </c>
      <c r="R2751" s="9">
        <v>0</v>
      </c>
      <c r="S2751" s="9">
        <v>0</v>
      </c>
      <c r="T2751" s="9">
        <f t="shared" si="375"/>
        <v>30869.06</v>
      </c>
      <c r="U2751" s="9">
        <v>-29325.599999999999</v>
      </c>
      <c r="V2751" s="9">
        <v>0</v>
      </c>
      <c r="W2751" s="9">
        <v>0</v>
      </c>
      <c r="X2751" s="9">
        <v>0</v>
      </c>
      <c r="Y2751" s="9">
        <v>0</v>
      </c>
      <c r="Z2751" s="9">
        <v>0</v>
      </c>
      <c r="AA2751" s="9">
        <f t="shared" si="378"/>
        <v>-29325.599999999999</v>
      </c>
      <c r="AB2751" s="9">
        <v>0</v>
      </c>
      <c r="AC2751" s="9">
        <f t="shared" si="376"/>
        <v>1543.4600000000028</v>
      </c>
      <c r="AD2751" s="9">
        <f t="shared" si="377"/>
        <v>1543.4600000000028</v>
      </c>
    </row>
    <row r="2752" spans="1:30" x14ac:dyDescent="0.3">
      <c r="A2752" s="8" t="s">
        <v>30</v>
      </c>
      <c r="B2752" s="8" t="s">
        <v>4899</v>
      </c>
      <c r="C2752" s="8">
        <v>2000</v>
      </c>
      <c r="D2752" s="8">
        <v>200002341</v>
      </c>
      <c r="E2752" s="8">
        <v>0</v>
      </c>
      <c r="F2752" s="8" t="s">
        <v>5414</v>
      </c>
      <c r="G2752" s="8" t="s">
        <v>5410</v>
      </c>
      <c r="H2752" s="8" t="s">
        <v>235</v>
      </c>
      <c r="I2752" s="8">
        <v>4</v>
      </c>
      <c r="J2752" s="8">
        <v>6</v>
      </c>
      <c r="K2752" s="8">
        <v>9</v>
      </c>
      <c r="L2752" s="8" t="s">
        <v>231</v>
      </c>
      <c r="M2752" s="8" t="s">
        <v>231</v>
      </c>
      <c r="N2752" s="8"/>
      <c r="O2752" s="8" t="s">
        <v>38</v>
      </c>
      <c r="P2752" s="9">
        <v>40263.839999999997</v>
      </c>
      <c r="Q2752" s="9">
        <v>0</v>
      </c>
      <c r="R2752" s="9">
        <v>0</v>
      </c>
      <c r="S2752" s="9">
        <v>0</v>
      </c>
      <c r="T2752" s="9">
        <f t="shared" si="375"/>
        <v>40263.839999999997</v>
      </c>
      <c r="U2752" s="9">
        <v>-12282</v>
      </c>
      <c r="V2752" s="9">
        <v>-2899</v>
      </c>
      <c r="W2752" s="9">
        <v>0</v>
      </c>
      <c r="X2752" s="9">
        <v>-2899</v>
      </c>
      <c r="Y2752" s="9">
        <v>0</v>
      </c>
      <c r="Z2752" s="9">
        <v>0</v>
      </c>
      <c r="AA2752" s="9">
        <f t="shared" si="378"/>
        <v>-15181</v>
      </c>
      <c r="AB2752" s="9">
        <v>0</v>
      </c>
      <c r="AC2752" s="9">
        <f t="shared" si="376"/>
        <v>27981.839999999997</v>
      </c>
      <c r="AD2752" s="9">
        <f t="shared" si="377"/>
        <v>25082.839999999997</v>
      </c>
    </row>
    <row r="2753" spans="1:30" x14ac:dyDescent="0.3">
      <c r="A2753" s="8" t="s">
        <v>30</v>
      </c>
      <c r="B2753" s="8" t="s">
        <v>4899</v>
      </c>
      <c r="C2753" s="8">
        <v>2000</v>
      </c>
      <c r="D2753" s="8">
        <v>200002345</v>
      </c>
      <c r="E2753" s="8">
        <v>0</v>
      </c>
      <c r="F2753" s="8" t="s">
        <v>5415</v>
      </c>
      <c r="G2753" s="8" t="s">
        <v>5410</v>
      </c>
      <c r="H2753" s="8" t="s">
        <v>235</v>
      </c>
      <c r="I2753" s="8">
        <v>4</v>
      </c>
      <c r="J2753" s="8">
        <v>6</v>
      </c>
      <c r="K2753" s="8">
        <v>9</v>
      </c>
      <c r="L2753" s="8" t="s">
        <v>231</v>
      </c>
      <c r="M2753" s="8" t="s">
        <v>231</v>
      </c>
      <c r="N2753" s="8"/>
      <c r="O2753" s="8" t="s">
        <v>38</v>
      </c>
      <c r="P2753" s="9">
        <v>40263.839999999997</v>
      </c>
      <c r="Q2753" s="9">
        <v>0</v>
      </c>
      <c r="R2753" s="9">
        <v>0</v>
      </c>
      <c r="S2753" s="9">
        <v>0</v>
      </c>
      <c r="T2753" s="9">
        <f t="shared" si="375"/>
        <v>40263.839999999997</v>
      </c>
      <c r="U2753" s="9">
        <v>-12282</v>
      </c>
      <c r="V2753" s="9">
        <v>-2899</v>
      </c>
      <c r="W2753" s="9">
        <v>0</v>
      </c>
      <c r="X2753" s="9">
        <v>-2899</v>
      </c>
      <c r="Y2753" s="9">
        <v>0</v>
      </c>
      <c r="Z2753" s="9">
        <v>0</v>
      </c>
      <c r="AA2753" s="9">
        <f t="shared" si="378"/>
        <v>-15181</v>
      </c>
      <c r="AB2753" s="9">
        <v>0</v>
      </c>
      <c r="AC2753" s="9">
        <f t="shared" si="376"/>
        <v>27981.839999999997</v>
      </c>
      <c r="AD2753" s="9">
        <f t="shared" si="377"/>
        <v>25082.839999999997</v>
      </c>
    </row>
    <row r="2754" spans="1:30" x14ac:dyDescent="0.3">
      <c r="A2754" s="8" t="s">
        <v>30</v>
      </c>
      <c r="B2754" s="8" t="s">
        <v>4899</v>
      </c>
      <c r="C2754" s="8">
        <v>2000</v>
      </c>
      <c r="D2754" s="8">
        <v>200002347</v>
      </c>
      <c r="E2754" s="8">
        <v>0</v>
      </c>
      <c r="F2754" s="8" t="s">
        <v>5416</v>
      </c>
      <c r="G2754" s="8" t="s">
        <v>5417</v>
      </c>
      <c r="H2754" s="8" t="s">
        <v>235</v>
      </c>
      <c r="I2754" s="8">
        <v>8</v>
      </c>
      <c r="J2754" s="8">
        <v>10</v>
      </c>
      <c r="K2754" s="8">
        <v>0</v>
      </c>
      <c r="L2754" s="8" t="s">
        <v>231</v>
      </c>
      <c r="M2754" s="8" t="s">
        <v>2527</v>
      </c>
      <c r="N2754" s="8"/>
      <c r="O2754" s="8" t="s">
        <v>38</v>
      </c>
      <c r="P2754" s="9">
        <v>9000</v>
      </c>
      <c r="Q2754" s="9">
        <v>0</v>
      </c>
      <c r="R2754" s="9">
        <v>0</v>
      </c>
      <c r="S2754" s="9">
        <v>0</v>
      </c>
      <c r="T2754" s="9">
        <f t="shared" si="375"/>
        <v>9000</v>
      </c>
      <c r="U2754" s="9">
        <v>-5</v>
      </c>
      <c r="V2754" s="9">
        <v>-644</v>
      </c>
      <c r="W2754" s="9">
        <v>0</v>
      </c>
      <c r="X2754" s="9">
        <v>-644</v>
      </c>
      <c r="Y2754" s="9">
        <v>0</v>
      </c>
      <c r="Z2754" s="9">
        <v>0</v>
      </c>
      <c r="AA2754" s="9">
        <f t="shared" si="378"/>
        <v>-649</v>
      </c>
      <c r="AB2754" s="9">
        <v>0</v>
      </c>
      <c r="AC2754" s="9">
        <f t="shared" si="376"/>
        <v>8995</v>
      </c>
      <c r="AD2754" s="9">
        <f t="shared" si="377"/>
        <v>8351</v>
      </c>
    </row>
    <row r="2755" spans="1:30" x14ac:dyDescent="0.3">
      <c r="A2755" s="8" t="s">
        <v>30</v>
      </c>
      <c r="B2755" s="8" t="s">
        <v>4899</v>
      </c>
      <c r="C2755" s="8">
        <v>2000</v>
      </c>
      <c r="D2755" s="8">
        <v>200002349</v>
      </c>
      <c r="E2755" s="8">
        <v>0</v>
      </c>
      <c r="F2755" s="8" t="s">
        <v>5418</v>
      </c>
      <c r="G2755" s="8" t="s">
        <v>4891</v>
      </c>
      <c r="H2755" s="8" t="s">
        <v>235</v>
      </c>
      <c r="I2755" s="8">
        <v>0</v>
      </c>
      <c r="J2755" s="8">
        <v>6</v>
      </c>
      <c r="K2755" s="8">
        <v>10</v>
      </c>
      <c r="L2755" s="8" t="s">
        <v>149</v>
      </c>
      <c r="M2755" s="8" t="s">
        <v>149</v>
      </c>
      <c r="N2755" s="8"/>
      <c r="O2755" s="8" t="s">
        <v>38</v>
      </c>
      <c r="P2755" s="9">
        <v>0</v>
      </c>
      <c r="Q2755" s="9">
        <v>0</v>
      </c>
      <c r="R2755" s="9">
        <v>0</v>
      </c>
      <c r="S2755" s="9">
        <v>13751.13</v>
      </c>
      <c r="T2755" s="9">
        <f t="shared" si="375"/>
        <v>13751.13</v>
      </c>
      <c r="U2755" s="9">
        <v>0</v>
      </c>
      <c r="V2755" s="9">
        <v>-332</v>
      </c>
      <c r="W2755" s="9">
        <v>0</v>
      </c>
      <c r="X2755" s="9">
        <v>-332</v>
      </c>
      <c r="Y2755" s="9">
        <v>0</v>
      </c>
      <c r="Z2755" s="9">
        <v>-4157</v>
      </c>
      <c r="AA2755" s="9">
        <f t="shared" si="378"/>
        <v>-4489</v>
      </c>
      <c r="AB2755" s="9">
        <v>0</v>
      </c>
      <c r="AC2755" s="9">
        <f t="shared" si="376"/>
        <v>0</v>
      </c>
      <c r="AD2755" s="9">
        <f t="shared" si="377"/>
        <v>9262.1299999999992</v>
      </c>
    </row>
    <row r="2756" spans="1:30" x14ac:dyDescent="0.3">
      <c r="A2756" s="8" t="s">
        <v>30</v>
      </c>
      <c r="B2756" s="8" t="s">
        <v>4899</v>
      </c>
      <c r="C2756" s="8">
        <v>2000</v>
      </c>
      <c r="D2756" s="8">
        <v>200002350</v>
      </c>
      <c r="E2756" s="8">
        <v>0</v>
      </c>
      <c r="F2756" s="8" t="s">
        <v>5419</v>
      </c>
      <c r="G2756" s="8" t="s">
        <v>788</v>
      </c>
      <c r="H2756" s="8" t="s">
        <v>235</v>
      </c>
      <c r="I2756" s="8">
        <v>0</v>
      </c>
      <c r="J2756" s="8">
        <v>6</v>
      </c>
      <c r="K2756" s="8">
        <v>10</v>
      </c>
      <c r="L2756" s="8" t="s">
        <v>149</v>
      </c>
      <c r="M2756" s="8" t="s">
        <v>149</v>
      </c>
      <c r="N2756" s="8"/>
      <c r="O2756" s="8" t="s">
        <v>38</v>
      </c>
      <c r="P2756" s="9">
        <v>0</v>
      </c>
      <c r="Q2756" s="9">
        <v>0</v>
      </c>
      <c r="R2756" s="9">
        <v>0</v>
      </c>
      <c r="S2756" s="9">
        <v>11100</v>
      </c>
      <c r="T2756" s="9">
        <f t="shared" si="375"/>
        <v>11100</v>
      </c>
      <c r="U2756" s="9">
        <v>0</v>
      </c>
      <c r="V2756" s="9">
        <v>-268</v>
      </c>
      <c r="W2756" s="9">
        <v>0</v>
      </c>
      <c r="X2756" s="9">
        <v>-268</v>
      </c>
      <c r="Y2756" s="9">
        <v>0</v>
      </c>
      <c r="Z2756" s="9">
        <v>-3356</v>
      </c>
      <c r="AA2756" s="9">
        <f t="shared" si="378"/>
        <v>-3624</v>
      </c>
      <c r="AB2756" s="9">
        <v>0</v>
      </c>
      <c r="AC2756" s="9">
        <f t="shared" si="376"/>
        <v>0</v>
      </c>
      <c r="AD2756" s="9">
        <f t="shared" si="377"/>
        <v>7476</v>
      </c>
    </row>
    <row r="2757" spans="1:30" x14ac:dyDescent="0.3">
      <c r="A2757" s="8" t="s">
        <v>30</v>
      </c>
      <c r="B2757" s="8" t="s">
        <v>4899</v>
      </c>
      <c r="C2757" s="8">
        <v>2000</v>
      </c>
      <c r="D2757" s="8">
        <v>200002351</v>
      </c>
      <c r="E2757" s="8">
        <v>0</v>
      </c>
      <c r="F2757" s="8" t="s">
        <v>5420</v>
      </c>
      <c r="G2757" s="8" t="s">
        <v>4894</v>
      </c>
      <c r="H2757" s="8" t="s">
        <v>235</v>
      </c>
      <c r="I2757" s="8">
        <v>0</v>
      </c>
      <c r="J2757" s="8">
        <v>7</v>
      </c>
      <c r="K2757" s="8">
        <v>0</v>
      </c>
      <c r="L2757" s="8" t="s">
        <v>149</v>
      </c>
      <c r="M2757" s="8" t="s">
        <v>149</v>
      </c>
      <c r="N2757" s="8"/>
      <c r="O2757" s="8" t="s">
        <v>38</v>
      </c>
      <c r="P2757" s="9">
        <v>0</v>
      </c>
      <c r="Q2757" s="9">
        <v>0</v>
      </c>
      <c r="R2757" s="9">
        <v>0</v>
      </c>
      <c r="S2757" s="9">
        <v>27500</v>
      </c>
      <c r="T2757" s="9">
        <f t="shared" ref="T2757:T2820" si="379">P2757+Q2757+R2757+S2757</f>
        <v>27500</v>
      </c>
      <c r="U2757" s="9">
        <v>0</v>
      </c>
      <c r="V2757" s="9">
        <v>-664</v>
      </c>
      <c r="W2757" s="9">
        <v>0</v>
      </c>
      <c r="X2757" s="9">
        <v>-664</v>
      </c>
      <c r="Y2757" s="9">
        <v>0</v>
      </c>
      <c r="Z2757" s="9">
        <v>-7871</v>
      </c>
      <c r="AA2757" s="9">
        <f t="shared" si="378"/>
        <v>-8535</v>
      </c>
      <c r="AB2757" s="9">
        <v>0</v>
      </c>
      <c r="AC2757" s="9">
        <f t="shared" ref="AC2757:AC2820" si="380">P2757+U2757</f>
        <v>0</v>
      </c>
      <c r="AD2757" s="9">
        <f t="shared" ref="AD2757:AD2820" si="381">T2757+AA2757</f>
        <v>18965</v>
      </c>
    </row>
    <row r="2758" spans="1:30" x14ac:dyDescent="0.3">
      <c r="A2758" s="8" t="s">
        <v>30</v>
      </c>
      <c r="B2758" s="8" t="s">
        <v>4899</v>
      </c>
      <c r="C2758" s="8">
        <v>2000</v>
      </c>
      <c r="D2758" s="8">
        <v>200002352</v>
      </c>
      <c r="E2758" s="8">
        <v>0</v>
      </c>
      <c r="F2758" s="8" t="s">
        <v>5421</v>
      </c>
      <c r="G2758" s="8" t="s">
        <v>4894</v>
      </c>
      <c r="H2758" s="8" t="s">
        <v>235</v>
      </c>
      <c r="I2758" s="8">
        <v>0</v>
      </c>
      <c r="J2758" s="8">
        <v>7</v>
      </c>
      <c r="K2758" s="8">
        <v>0</v>
      </c>
      <c r="L2758" s="8" t="s">
        <v>149</v>
      </c>
      <c r="M2758" s="8" t="s">
        <v>149</v>
      </c>
      <c r="N2758" s="8"/>
      <c r="O2758" s="8" t="s">
        <v>38</v>
      </c>
      <c r="P2758" s="9">
        <v>0</v>
      </c>
      <c r="Q2758" s="9">
        <v>0</v>
      </c>
      <c r="R2758" s="9">
        <v>0</v>
      </c>
      <c r="S2758" s="9">
        <v>27500</v>
      </c>
      <c r="T2758" s="9">
        <f t="shared" si="379"/>
        <v>27500</v>
      </c>
      <c r="U2758" s="9">
        <v>0</v>
      </c>
      <c r="V2758" s="9">
        <v>-664</v>
      </c>
      <c r="W2758" s="9">
        <v>0</v>
      </c>
      <c r="X2758" s="9">
        <v>-664</v>
      </c>
      <c r="Y2758" s="9">
        <v>0</v>
      </c>
      <c r="Z2758" s="9">
        <v>-7871</v>
      </c>
      <c r="AA2758" s="9">
        <f t="shared" si="378"/>
        <v>-8535</v>
      </c>
      <c r="AB2758" s="9">
        <v>0</v>
      </c>
      <c r="AC2758" s="9">
        <f t="shared" si="380"/>
        <v>0</v>
      </c>
      <c r="AD2758" s="9">
        <f t="shared" si="381"/>
        <v>18965</v>
      </c>
    </row>
    <row r="2759" spans="1:30" x14ac:dyDescent="0.3">
      <c r="A2759" s="8" t="s">
        <v>30</v>
      </c>
      <c r="B2759" s="8" t="s">
        <v>4899</v>
      </c>
      <c r="C2759" s="8">
        <v>2000</v>
      </c>
      <c r="D2759" s="8">
        <v>200002353</v>
      </c>
      <c r="E2759" s="8">
        <v>0</v>
      </c>
      <c r="F2759" s="8" t="s">
        <v>5422</v>
      </c>
      <c r="G2759" s="8" t="s">
        <v>5423</v>
      </c>
      <c r="H2759" s="8" t="s">
        <v>235</v>
      </c>
      <c r="I2759" s="8">
        <v>0</v>
      </c>
      <c r="J2759" s="8">
        <v>4</v>
      </c>
      <c r="K2759" s="8">
        <v>3</v>
      </c>
      <c r="L2759" s="8" t="s">
        <v>149</v>
      </c>
      <c r="M2759" s="8" t="s">
        <v>149</v>
      </c>
      <c r="N2759" s="8"/>
      <c r="O2759" s="8" t="s">
        <v>38</v>
      </c>
      <c r="P2759" s="9">
        <v>0</v>
      </c>
      <c r="Q2759" s="9">
        <v>0</v>
      </c>
      <c r="R2759" s="9">
        <v>0</v>
      </c>
      <c r="S2759" s="9">
        <v>13053</v>
      </c>
      <c r="T2759" s="9">
        <f t="shared" si="379"/>
        <v>13053</v>
      </c>
      <c r="U2759" s="9">
        <v>0</v>
      </c>
      <c r="V2759" s="9">
        <v>-315</v>
      </c>
      <c r="W2759" s="9">
        <v>0</v>
      </c>
      <c r="X2759" s="9">
        <v>-315</v>
      </c>
      <c r="Y2759" s="9">
        <v>0</v>
      </c>
      <c r="Z2759" s="9">
        <v>-7139.13</v>
      </c>
      <c r="AA2759" s="9">
        <f t="shared" ref="AA2759:AA2822" si="382">U2759+X2759+Y2759+Z2759-AB2759</f>
        <v>-7454.13</v>
      </c>
      <c r="AB2759" s="9">
        <v>0</v>
      </c>
      <c r="AC2759" s="9">
        <f t="shared" si="380"/>
        <v>0</v>
      </c>
      <c r="AD2759" s="9">
        <f t="shared" si="381"/>
        <v>5598.87</v>
      </c>
    </row>
    <row r="2760" spans="1:30" x14ac:dyDescent="0.3">
      <c r="A2760" s="8" t="s">
        <v>30</v>
      </c>
      <c r="B2760" s="8" t="s">
        <v>4899</v>
      </c>
      <c r="C2760" s="8">
        <v>2000</v>
      </c>
      <c r="D2760" s="8">
        <v>200002354</v>
      </c>
      <c r="E2760" s="8">
        <v>0</v>
      </c>
      <c r="F2760" s="8" t="s">
        <v>5424</v>
      </c>
      <c r="G2760" s="8" t="s">
        <v>5425</v>
      </c>
      <c r="H2760" s="8" t="s">
        <v>235</v>
      </c>
      <c r="I2760" s="8">
        <v>0</v>
      </c>
      <c r="J2760" s="8">
        <v>6</v>
      </c>
      <c r="K2760" s="8">
        <v>5</v>
      </c>
      <c r="L2760" s="8" t="s">
        <v>149</v>
      </c>
      <c r="M2760" s="8" t="s">
        <v>149</v>
      </c>
      <c r="N2760" s="8"/>
      <c r="O2760" s="8" t="s">
        <v>38</v>
      </c>
      <c r="P2760" s="9">
        <v>0</v>
      </c>
      <c r="Q2760" s="9">
        <v>0</v>
      </c>
      <c r="R2760" s="9">
        <v>0</v>
      </c>
      <c r="S2760" s="9">
        <v>372228.42</v>
      </c>
      <c r="T2760" s="9">
        <f t="shared" si="379"/>
        <v>372228.42</v>
      </c>
      <c r="U2760" s="9">
        <v>0</v>
      </c>
      <c r="V2760" s="9">
        <v>-8920</v>
      </c>
      <c r="W2760" s="9">
        <v>0</v>
      </c>
      <c r="X2760" s="9">
        <v>-8920</v>
      </c>
      <c r="Y2760" s="9">
        <v>0</v>
      </c>
      <c r="Z2760" s="9">
        <v>-128989</v>
      </c>
      <c r="AA2760" s="9">
        <f t="shared" si="382"/>
        <v>-137909</v>
      </c>
      <c r="AB2760" s="9">
        <v>0</v>
      </c>
      <c r="AC2760" s="9">
        <f t="shared" si="380"/>
        <v>0</v>
      </c>
      <c r="AD2760" s="9">
        <f t="shared" si="381"/>
        <v>234319.41999999998</v>
      </c>
    </row>
    <row r="2761" spans="1:30" x14ac:dyDescent="0.3">
      <c r="A2761" s="8" t="s">
        <v>30</v>
      </c>
      <c r="B2761" s="8" t="s">
        <v>4899</v>
      </c>
      <c r="C2761" s="8">
        <v>2000</v>
      </c>
      <c r="D2761" s="8">
        <v>200002355</v>
      </c>
      <c r="E2761" s="8">
        <v>0</v>
      </c>
      <c r="F2761" s="8" t="s">
        <v>5426</v>
      </c>
      <c r="G2761" s="8" t="s">
        <v>5427</v>
      </c>
      <c r="H2761" s="8" t="s">
        <v>235</v>
      </c>
      <c r="I2761" s="8">
        <v>0</v>
      </c>
      <c r="J2761" s="8">
        <v>5</v>
      </c>
      <c r="K2761" s="8">
        <v>6</v>
      </c>
      <c r="L2761" s="8" t="s">
        <v>149</v>
      </c>
      <c r="M2761" s="8" t="s">
        <v>149</v>
      </c>
      <c r="N2761" s="8"/>
      <c r="O2761" s="8" t="s">
        <v>38</v>
      </c>
      <c r="P2761" s="9">
        <v>0</v>
      </c>
      <c r="Q2761" s="9">
        <v>0</v>
      </c>
      <c r="R2761" s="9">
        <v>0</v>
      </c>
      <c r="S2761" s="9">
        <v>3650</v>
      </c>
      <c r="T2761" s="9">
        <f t="shared" si="379"/>
        <v>3650</v>
      </c>
      <c r="U2761" s="9">
        <v>0</v>
      </c>
      <c r="V2761" s="9">
        <v>-87</v>
      </c>
      <c r="W2761" s="9">
        <v>0</v>
      </c>
      <c r="X2761" s="9">
        <v>-87</v>
      </c>
      <c r="Y2761" s="9">
        <v>0</v>
      </c>
      <c r="Z2761" s="9">
        <v>-1589</v>
      </c>
      <c r="AA2761" s="9">
        <f t="shared" si="382"/>
        <v>-1676</v>
      </c>
      <c r="AB2761" s="9">
        <v>0</v>
      </c>
      <c r="AC2761" s="9">
        <f t="shared" si="380"/>
        <v>0</v>
      </c>
      <c r="AD2761" s="9">
        <f t="shared" si="381"/>
        <v>1974</v>
      </c>
    </row>
    <row r="2762" spans="1:30" x14ac:dyDescent="0.3">
      <c r="A2762" s="8" t="s">
        <v>30</v>
      </c>
      <c r="B2762" s="8" t="s">
        <v>4899</v>
      </c>
      <c r="C2762" s="8">
        <v>2000</v>
      </c>
      <c r="D2762" s="8">
        <v>200002356</v>
      </c>
      <c r="E2762" s="8">
        <v>0</v>
      </c>
      <c r="F2762" s="8" t="s">
        <v>5428</v>
      </c>
      <c r="G2762" s="8" t="s">
        <v>2985</v>
      </c>
      <c r="H2762" s="8" t="s">
        <v>235</v>
      </c>
      <c r="I2762" s="8">
        <v>0</v>
      </c>
      <c r="J2762" s="8">
        <v>0</v>
      </c>
      <c r="K2762" s="8">
        <v>1</v>
      </c>
      <c r="L2762" s="8" t="s">
        <v>149</v>
      </c>
      <c r="M2762" s="8" t="s">
        <v>149</v>
      </c>
      <c r="N2762" s="8"/>
      <c r="O2762" s="8" t="s">
        <v>38</v>
      </c>
      <c r="P2762" s="9">
        <v>0</v>
      </c>
      <c r="Q2762" s="9">
        <v>0</v>
      </c>
      <c r="R2762" s="9">
        <v>0</v>
      </c>
      <c r="S2762" s="9">
        <v>510866</v>
      </c>
      <c r="T2762" s="9">
        <f t="shared" si="379"/>
        <v>510866</v>
      </c>
      <c r="U2762" s="9">
        <v>0</v>
      </c>
      <c r="V2762" s="9">
        <v>0</v>
      </c>
      <c r="W2762" s="9">
        <v>0</v>
      </c>
      <c r="X2762" s="9">
        <v>0</v>
      </c>
      <c r="Y2762" s="9">
        <v>0</v>
      </c>
      <c r="Z2762" s="9">
        <v>-485322.7</v>
      </c>
      <c r="AA2762" s="9">
        <f t="shared" si="382"/>
        <v>-485322.7</v>
      </c>
      <c r="AB2762" s="9">
        <v>0</v>
      </c>
      <c r="AC2762" s="9">
        <f t="shared" si="380"/>
        <v>0</v>
      </c>
      <c r="AD2762" s="9">
        <f t="shared" si="381"/>
        <v>25543.299999999988</v>
      </c>
    </row>
    <row r="2763" spans="1:30" x14ac:dyDescent="0.3">
      <c r="A2763" s="8" t="s">
        <v>30</v>
      </c>
      <c r="B2763" s="8" t="s">
        <v>4899</v>
      </c>
      <c r="C2763" s="8">
        <v>2000</v>
      </c>
      <c r="D2763" s="8">
        <v>200002357</v>
      </c>
      <c r="E2763" s="8">
        <v>0</v>
      </c>
      <c r="F2763" s="8" t="s">
        <v>5429</v>
      </c>
      <c r="G2763" s="8" t="s">
        <v>3703</v>
      </c>
      <c r="H2763" s="8" t="s">
        <v>235</v>
      </c>
      <c r="I2763" s="8">
        <v>0</v>
      </c>
      <c r="J2763" s="8">
        <v>5</v>
      </c>
      <c r="K2763" s="8">
        <v>7</v>
      </c>
      <c r="L2763" s="8" t="s">
        <v>149</v>
      </c>
      <c r="M2763" s="8" t="s">
        <v>149</v>
      </c>
      <c r="N2763" s="8"/>
      <c r="O2763" s="8" t="s">
        <v>38</v>
      </c>
      <c r="P2763" s="9">
        <v>0</v>
      </c>
      <c r="Q2763" s="9">
        <v>0</v>
      </c>
      <c r="R2763" s="9">
        <v>0</v>
      </c>
      <c r="S2763" s="9">
        <v>499794.29</v>
      </c>
      <c r="T2763" s="9">
        <f t="shared" si="379"/>
        <v>499794.29</v>
      </c>
      <c r="U2763" s="9">
        <v>0</v>
      </c>
      <c r="V2763" s="9">
        <v>-12070</v>
      </c>
      <c r="W2763" s="9">
        <v>0</v>
      </c>
      <c r="X2763" s="9">
        <v>-12070</v>
      </c>
      <c r="Y2763" s="9">
        <v>0</v>
      </c>
      <c r="Z2763" s="9">
        <v>-210294</v>
      </c>
      <c r="AA2763" s="9">
        <f t="shared" si="382"/>
        <v>-222364</v>
      </c>
      <c r="AB2763" s="9">
        <v>0</v>
      </c>
      <c r="AC2763" s="9">
        <f t="shared" si="380"/>
        <v>0</v>
      </c>
      <c r="AD2763" s="9">
        <f t="shared" si="381"/>
        <v>277430.28999999998</v>
      </c>
    </row>
    <row r="2764" spans="1:30" x14ac:dyDescent="0.3">
      <c r="A2764" s="8" t="s">
        <v>30</v>
      </c>
      <c r="B2764" s="8" t="s">
        <v>4899</v>
      </c>
      <c r="C2764" s="8">
        <v>2000</v>
      </c>
      <c r="D2764" s="8">
        <v>200002358</v>
      </c>
      <c r="E2764" s="8">
        <v>0</v>
      </c>
      <c r="F2764" s="8" t="s">
        <v>5430</v>
      </c>
      <c r="G2764" s="8" t="s">
        <v>5431</v>
      </c>
      <c r="H2764" s="8" t="s">
        <v>235</v>
      </c>
      <c r="I2764" s="8">
        <v>0</v>
      </c>
      <c r="J2764" s="8">
        <v>8</v>
      </c>
      <c r="K2764" s="8">
        <v>8</v>
      </c>
      <c r="L2764" s="8" t="s">
        <v>149</v>
      </c>
      <c r="M2764" s="8" t="s">
        <v>149</v>
      </c>
      <c r="N2764" s="8"/>
      <c r="O2764" s="8" t="s">
        <v>38</v>
      </c>
      <c r="P2764" s="9">
        <v>0</v>
      </c>
      <c r="Q2764" s="9">
        <v>0</v>
      </c>
      <c r="R2764" s="9">
        <v>0</v>
      </c>
      <c r="S2764" s="9">
        <v>9000</v>
      </c>
      <c r="T2764" s="9">
        <f t="shared" si="379"/>
        <v>9000</v>
      </c>
      <c r="U2764" s="9">
        <v>0</v>
      </c>
      <c r="V2764" s="9">
        <v>-217</v>
      </c>
      <c r="W2764" s="9">
        <v>0</v>
      </c>
      <c r="X2764" s="9">
        <v>-217</v>
      </c>
      <c r="Y2764" s="9">
        <v>0</v>
      </c>
      <c r="Z2764" s="9">
        <v>-1178</v>
      </c>
      <c r="AA2764" s="9">
        <f t="shared" si="382"/>
        <v>-1395</v>
      </c>
      <c r="AB2764" s="9">
        <v>0</v>
      </c>
      <c r="AC2764" s="9">
        <f t="shared" si="380"/>
        <v>0</v>
      </c>
      <c r="AD2764" s="9">
        <f t="shared" si="381"/>
        <v>7605</v>
      </c>
    </row>
    <row r="2765" spans="1:30" x14ac:dyDescent="0.3">
      <c r="A2765" s="8" t="s">
        <v>30</v>
      </c>
      <c r="B2765" s="8" t="s">
        <v>4899</v>
      </c>
      <c r="C2765" s="8">
        <v>2000</v>
      </c>
      <c r="D2765" s="8">
        <v>200002361</v>
      </c>
      <c r="E2765" s="8">
        <v>0</v>
      </c>
      <c r="F2765" s="8" t="s">
        <v>5432</v>
      </c>
      <c r="G2765" s="8" t="s">
        <v>2574</v>
      </c>
      <c r="H2765" s="8" t="s">
        <v>235</v>
      </c>
      <c r="I2765" s="8">
        <v>0</v>
      </c>
      <c r="J2765" s="8">
        <v>7</v>
      </c>
      <c r="K2765" s="8">
        <v>0</v>
      </c>
      <c r="L2765" s="8" t="s">
        <v>149</v>
      </c>
      <c r="M2765" s="8" t="s">
        <v>149</v>
      </c>
      <c r="N2765" s="8"/>
      <c r="O2765" s="8" t="s">
        <v>38</v>
      </c>
      <c r="P2765" s="9">
        <v>0</v>
      </c>
      <c r="Q2765" s="9">
        <v>0</v>
      </c>
      <c r="R2765" s="9">
        <v>0</v>
      </c>
      <c r="S2765" s="9">
        <v>100241.89</v>
      </c>
      <c r="T2765" s="9">
        <f t="shared" si="379"/>
        <v>100241.89</v>
      </c>
      <c r="U2765" s="9">
        <v>0</v>
      </c>
      <c r="V2765" s="9">
        <v>-2417</v>
      </c>
      <c r="W2765" s="9">
        <v>0</v>
      </c>
      <c r="X2765" s="9">
        <v>-2417</v>
      </c>
      <c r="Y2765" s="9">
        <v>0</v>
      </c>
      <c r="Z2765" s="9">
        <v>-28827</v>
      </c>
      <c r="AA2765" s="9">
        <f t="shared" si="382"/>
        <v>-31244</v>
      </c>
      <c r="AB2765" s="9">
        <v>0</v>
      </c>
      <c r="AC2765" s="9">
        <f t="shared" si="380"/>
        <v>0</v>
      </c>
      <c r="AD2765" s="9">
        <f t="shared" si="381"/>
        <v>68997.89</v>
      </c>
    </row>
    <row r="2766" spans="1:30" x14ac:dyDescent="0.3">
      <c r="A2766" s="8" t="s">
        <v>30</v>
      </c>
      <c r="B2766" s="8" t="s">
        <v>4899</v>
      </c>
      <c r="C2766" s="8">
        <v>2000</v>
      </c>
      <c r="D2766" s="8">
        <v>200002362</v>
      </c>
      <c r="E2766" s="8">
        <v>0</v>
      </c>
      <c r="F2766" s="8" t="s">
        <v>5433</v>
      </c>
      <c r="G2766" s="8" t="s">
        <v>5412</v>
      </c>
      <c r="H2766" s="8" t="s">
        <v>235</v>
      </c>
      <c r="I2766" s="8">
        <v>0</v>
      </c>
      <c r="J2766" s="8">
        <v>0</v>
      </c>
      <c r="K2766" s="8">
        <v>1</v>
      </c>
      <c r="L2766" s="8" t="s">
        <v>149</v>
      </c>
      <c r="M2766" s="8" t="s">
        <v>149</v>
      </c>
      <c r="N2766" s="8"/>
      <c r="O2766" s="8" t="s">
        <v>38</v>
      </c>
      <c r="P2766" s="9">
        <v>0</v>
      </c>
      <c r="Q2766" s="9">
        <v>0</v>
      </c>
      <c r="R2766" s="9">
        <v>0</v>
      </c>
      <c r="S2766" s="9">
        <v>26100</v>
      </c>
      <c r="T2766" s="9">
        <f t="shared" si="379"/>
        <v>26100</v>
      </c>
      <c r="U2766" s="9">
        <v>0</v>
      </c>
      <c r="V2766" s="9">
        <v>0</v>
      </c>
      <c r="W2766" s="9">
        <v>0</v>
      </c>
      <c r="X2766" s="9">
        <v>0</v>
      </c>
      <c r="Y2766" s="9">
        <v>0</v>
      </c>
      <c r="Z2766" s="9">
        <v>-24794.89</v>
      </c>
      <c r="AA2766" s="9">
        <f t="shared" si="382"/>
        <v>-24794.89</v>
      </c>
      <c r="AB2766" s="9">
        <v>0</v>
      </c>
      <c r="AC2766" s="9">
        <f t="shared" si="380"/>
        <v>0</v>
      </c>
      <c r="AD2766" s="9">
        <f t="shared" si="381"/>
        <v>1305.1100000000006</v>
      </c>
    </row>
    <row r="2767" spans="1:30" x14ac:dyDescent="0.3">
      <c r="A2767" s="8" t="s">
        <v>30</v>
      </c>
      <c r="B2767" s="8" t="s">
        <v>4899</v>
      </c>
      <c r="C2767" s="8">
        <v>2000</v>
      </c>
      <c r="D2767" s="8">
        <v>200002363</v>
      </c>
      <c r="E2767" s="8">
        <v>0</v>
      </c>
      <c r="F2767" s="8" t="s">
        <v>5434</v>
      </c>
      <c r="G2767" s="8" t="s">
        <v>1235</v>
      </c>
      <c r="H2767" s="8" t="s">
        <v>235</v>
      </c>
      <c r="I2767" s="8">
        <v>0</v>
      </c>
      <c r="J2767" s="8">
        <v>0</v>
      </c>
      <c r="K2767" s="8">
        <v>1</v>
      </c>
      <c r="L2767" s="8" t="s">
        <v>149</v>
      </c>
      <c r="M2767" s="8" t="s">
        <v>149</v>
      </c>
      <c r="N2767" s="8"/>
      <c r="O2767" s="8" t="s">
        <v>38</v>
      </c>
      <c r="P2767" s="9">
        <v>0</v>
      </c>
      <c r="Q2767" s="9">
        <v>0</v>
      </c>
      <c r="R2767" s="9">
        <v>0</v>
      </c>
      <c r="S2767" s="9">
        <v>7717.26</v>
      </c>
      <c r="T2767" s="9">
        <f t="shared" si="379"/>
        <v>7717.26</v>
      </c>
      <c r="U2767" s="9">
        <v>0</v>
      </c>
      <c r="V2767" s="9">
        <v>0</v>
      </c>
      <c r="W2767" s="9">
        <v>0</v>
      </c>
      <c r="X2767" s="9">
        <v>0</v>
      </c>
      <c r="Y2767" s="9">
        <v>0</v>
      </c>
      <c r="Z2767" s="9">
        <v>-7331.4</v>
      </c>
      <c r="AA2767" s="9">
        <f t="shared" si="382"/>
        <v>-7331.4</v>
      </c>
      <c r="AB2767" s="9">
        <v>0</v>
      </c>
      <c r="AC2767" s="9">
        <f t="shared" si="380"/>
        <v>0</v>
      </c>
      <c r="AD2767" s="9">
        <f t="shared" si="381"/>
        <v>385.86000000000058</v>
      </c>
    </row>
    <row r="2768" spans="1:30" x14ac:dyDescent="0.3">
      <c r="A2768" s="8" t="s">
        <v>30</v>
      </c>
      <c r="B2768" s="8" t="s">
        <v>4899</v>
      </c>
      <c r="C2768" s="8">
        <v>2000</v>
      </c>
      <c r="D2768" s="8">
        <v>200002364</v>
      </c>
      <c r="E2768" s="8">
        <v>0</v>
      </c>
      <c r="F2768" s="8" t="s">
        <v>5435</v>
      </c>
      <c r="G2768" s="8" t="s">
        <v>5436</v>
      </c>
      <c r="H2768" s="8" t="s">
        <v>235</v>
      </c>
      <c r="I2768" s="8">
        <v>0</v>
      </c>
      <c r="J2768" s="8">
        <v>8</v>
      </c>
      <c r="K2768" s="8">
        <v>11</v>
      </c>
      <c r="L2768" s="8" t="s">
        <v>149</v>
      </c>
      <c r="M2768" s="8" t="s">
        <v>149</v>
      </c>
      <c r="N2768" s="8"/>
      <c r="O2768" s="8" t="s">
        <v>38</v>
      </c>
      <c r="P2768" s="9">
        <v>0</v>
      </c>
      <c r="Q2768" s="9">
        <v>0</v>
      </c>
      <c r="R2768" s="9">
        <v>0</v>
      </c>
      <c r="S2768" s="9">
        <v>39600</v>
      </c>
      <c r="T2768" s="9">
        <f t="shared" si="379"/>
        <v>39600</v>
      </c>
      <c r="U2768" s="9">
        <v>0</v>
      </c>
      <c r="V2768" s="9">
        <v>-951</v>
      </c>
      <c r="W2768" s="9">
        <v>0</v>
      </c>
      <c r="X2768" s="9">
        <v>-951</v>
      </c>
      <c r="Y2768" s="9">
        <v>0</v>
      </c>
      <c r="Z2768" s="9">
        <v>-4350</v>
      </c>
      <c r="AA2768" s="9">
        <f t="shared" si="382"/>
        <v>-5301</v>
      </c>
      <c r="AB2768" s="9">
        <v>0</v>
      </c>
      <c r="AC2768" s="9">
        <f t="shared" si="380"/>
        <v>0</v>
      </c>
      <c r="AD2768" s="9">
        <f t="shared" si="381"/>
        <v>34299</v>
      </c>
    </row>
    <row r="2769" spans="1:30" x14ac:dyDescent="0.3">
      <c r="A2769" s="8" t="s">
        <v>30</v>
      </c>
      <c r="B2769" s="8" t="s">
        <v>4899</v>
      </c>
      <c r="C2769" s="8">
        <v>2100</v>
      </c>
      <c r="D2769" s="8">
        <v>210000728</v>
      </c>
      <c r="E2769" s="8">
        <v>0</v>
      </c>
      <c r="F2769" s="8" t="s">
        <v>5437</v>
      </c>
      <c r="G2769" s="8" t="s">
        <v>5438</v>
      </c>
      <c r="H2769" s="8" t="s">
        <v>309</v>
      </c>
      <c r="I2769" s="8">
        <v>3</v>
      </c>
      <c r="J2769" s="8">
        <v>10</v>
      </c>
      <c r="K2769" s="8">
        <v>0</v>
      </c>
      <c r="L2769" s="8" t="s">
        <v>35</v>
      </c>
      <c r="M2769" s="8" t="s">
        <v>4844</v>
      </c>
      <c r="N2769" s="8"/>
      <c r="O2769" s="8" t="s">
        <v>38</v>
      </c>
      <c r="P2769" s="9">
        <v>17520.34</v>
      </c>
      <c r="Q2769" s="9">
        <v>0</v>
      </c>
      <c r="R2769" s="9">
        <v>0</v>
      </c>
      <c r="S2769" s="9">
        <v>-4380.09</v>
      </c>
      <c r="T2769" s="9">
        <f t="shared" si="379"/>
        <v>13140.25</v>
      </c>
      <c r="U2769" s="9">
        <v>-4462</v>
      </c>
      <c r="V2769" s="9">
        <v>-1148</v>
      </c>
      <c r="W2769" s="9">
        <v>0</v>
      </c>
      <c r="X2769" s="9">
        <v>-1148</v>
      </c>
      <c r="Y2769" s="9">
        <v>0</v>
      </c>
      <c r="Z2769" s="9">
        <v>1323</v>
      </c>
      <c r="AA2769" s="9">
        <f t="shared" si="382"/>
        <v>-4287</v>
      </c>
      <c r="AB2769" s="9">
        <v>0</v>
      </c>
      <c r="AC2769" s="9">
        <f t="shared" si="380"/>
        <v>13058.34</v>
      </c>
      <c r="AD2769" s="9">
        <f t="shared" si="381"/>
        <v>8853.25</v>
      </c>
    </row>
    <row r="2770" spans="1:30" x14ac:dyDescent="0.3">
      <c r="A2770" s="13" t="s">
        <v>30</v>
      </c>
      <c r="B2770" s="13" t="s">
        <v>4899</v>
      </c>
      <c r="C2770" s="8">
        <v>2100</v>
      </c>
      <c r="D2770" s="8">
        <v>210000809</v>
      </c>
      <c r="E2770" s="8">
        <v>0</v>
      </c>
      <c r="F2770" s="8" t="s">
        <v>5439</v>
      </c>
      <c r="G2770" s="8" t="s">
        <v>5440</v>
      </c>
      <c r="H2770" s="8" t="s">
        <v>309</v>
      </c>
      <c r="I2770" s="8">
        <v>1</v>
      </c>
      <c r="J2770" s="8">
        <v>8</v>
      </c>
      <c r="K2770" s="8">
        <v>1</v>
      </c>
      <c r="L2770" s="8" t="s">
        <v>2708</v>
      </c>
      <c r="M2770" s="8" t="s">
        <v>2708</v>
      </c>
      <c r="N2770" s="8"/>
      <c r="O2770" s="8" t="s">
        <v>38</v>
      </c>
      <c r="P2770" s="9">
        <v>33293.300000000003</v>
      </c>
      <c r="Q2770" s="9">
        <v>0</v>
      </c>
      <c r="R2770" s="9">
        <f t="shared" ref="R2770:R2785" si="383">-P2770</f>
        <v>-33293.300000000003</v>
      </c>
      <c r="S2770" s="9">
        <v>0</v>
      </c>
      <c r="T2770" s="9">
        <f t="shared" si="379"/>
        <v>0</v>
      </c>
      <c r="U2770" s="9">
        <v>-12385</v>
      </c>
      <c r="V2770" s="9">
        <v>-2384</v>
      </c>
      <c r="W2770" s="9">
        <v>0</v>
      </c>
      <c r="X2770" s="9">
        <v>-2384</v>
      </c>
      <c r="Y2770" s="9">
        <f t="shared" ref="Y2770:Y2785" si="384">-(U2770+X2770+Z2770)</f>
        <v>14769</v>
      </c>
      <c r="Z2770" s="9">
        <v>0</v>
      </c>
      <c r="AA2770" s="9">
        <f t="shared" ref="AA2770:AA2785" si="385">U2770+X2770+Y2770+Z2770</f>
        <v>0</v>
      </c>
      <c r="AB2770" s="9">
        <v>18524.300000000003</v>
      </c>
      <c r="AC2770" s="9">
        <f t="shared" si="380"/>
        <v>20908.300000000003</v>
      </c>
      <c r="AD2770" s="9">
        <f t="shared" si="381"/>
        <v>0</v>
      </c>
    </row>
    <row r="2771" spans="1:30" x14ac:dyDescent="0.3">
      <c r="A2771" s="13" t="s">
        <v>30</v>
      </c>
      <c r="B2771" s="13" t="s">
        <v>4899</v>
      </c>
      <c r="C2771" s="8">
        <v>2100</v>
      </c>
      <c r="D2771" s="8">
        <v>210001106</v>
      </c>
      <c r="E2771" s="8">
        <v>0</v>
      </c>
      <c r="F2771" s="8" t="s">
        <v>5441</v>
      </c>
      <c r="G2771" s="8" t="s">
        <v>5442</v>
      </c>
      <c r="H2771" s="8" t="s">
        <v>309</v>
      </c>
      <c r="I2771" s="8">
        <v>1</v>
      </c>
      <c r="J2771" s="8">
        <v>10</v>
      </c>
      <c r="K2771" s="8">
        <v>0</v>
      </c>
      <c r="L2771" s="8" t="s">
        <v>743</v>
      </c>
      <c r="M2771" s="8" t="s">
        <v>562</v>
      </c>
      <c r="N2771" s="8"/>
      <c r="O2771" s="8" t="s">
        <v>38</v>
      </c>
      <c r="P2771" s="9">
        <v>465601</v>
      </c>
      <c r="Q2771" s="9">
        <v>0</v>
      </c>
      <c r="R2771" s="9">
        <f t="shared" si="383"/>
        <v>-465601</v>
      </c>
      <c r="S2771" s="9">
        <v>0</v>
      </c>
      <c r="T2771" s="9">
        <f t="shared" si="379"/>
        <v>0</v>
      </c>
      <c r="U2771" s="9">
        <v>-51382</v>
      </c>
      <c r="V2771" s="9">
        <v>-33326</v>
      </c>
      <c r="W2771" s="9">
        <v>0</v>
      </c>
      <c r="X2771" s="9">
        <v>-33326</v>
      </c>
      <c r="Y2771" s="9">
        <f t="shared" si="384"/>
        <v>84708</v>
      </c>
      <c r="Z2771" s="9">
        <v>0</v>
      </c>
      <c r="AA2771" s="9">
        <f t="shared" si="385"/>
        <v>0</v>
      </c>
      <c r="AB2771" s="9">
        <v>380893</v>
      </c>
      <c r="AC2771" s="9">
        <f t="shared" si="380"/>
        <v>414219</v>
      </c>
      <c r="AD2771" s="9">
        <f t="shared" si="381"/>
        <v>0</v>
      </c>
    </row>
    <row r="2772" spans="1:30" x14ac:dyDescent="0.3">
      <c r="A2772" s="13" t="s">
        <v>30</v>
      </c>
      <c r="B2772" s="13" t="s">
        <v>4899</v>
      </c>
      <c r="C2772" s="8">
        <v>2100</v>
      </c>
      <c r="D2772" s="8">
        <v>210001107</v>
      </c>
      <c r="E2772" s="8">
        <v>0</v>
      </c>
      <c r="F2772" s="8" t="s">
        <v>5443</v>
      </c>
      <c r="G2772" s="8" t="s">
        <v>5444</v>
      </c>
      <c r="H2772" s="8" t="s">
        <v>309</v>
      </c>
      <c r="I2772" s="8">
        <v>1</v>
      </c>
      <c r="J2772" s="8">
        <v>10</v>
      </c>
      <c r="K2772" s="8">
        <v>0</v>
      </c>
      <c r="L2772" s="8" t="s">
        <v>743</v>
      </c>
      <c r="M2772" s="8" t="s">
        <v>562</v>
      </c>
      <c r="N2772" s="8"/>
      <c r="O2772" s="8" t="s">
        <v>38</v>
      </c>
      <c r="P2772" s="9">
        <v>1168316</v>
      </c>
      <c r="Q2772" s="9">
        <v>0</v>
      </c>
      <c r="R2772" s="9">
        <f t="shared" si="383"/>
        <v>-1168316</v>
      </c>
      <c r="S2772" s="9">
        <v>0</v>
      </c>
      <c r="T2772" s="9">
        <f t="shared" si="379"/>
        <v>0</v>
      </c>
      <c r="U2772" s="9">
        <v>-128931</v>
      </c>
      <c r="V2772" s="9">
        <v>-83623</v>
      </c>
      <c r="W2772" s="9">
        <v>0</v>
      </c>
      <c r="X2772" s="9">
        <v>-83623</v>
      </c>
      <c r="Y2772" s="9">
        <f t="shared" si="384"/>
        <v>212554</v>
      </c>
      <c r="Z2772" s="9">
        <v>0</v>
      </c>
      <c r="AA2772" s="9">
        <f t="shared" si="385"/>
        <v>0</v>
      </c>
      <c r="AB2772" s="9">
        <v>955762</v>
      </c>
      <c r="AC2772" s="9">
        <f t="shared" si="380"/>
        <v>1039385</v>
      </c>
      <c r="AD2772" s="9">
        <f t="shared" si="381"/>
        <v>0</v>
      </c>
    </row>
    <row r="2773" spans="1:30" x14ac:dyDescent="0.3">
      <c r="A2773" s="13" t="s">
        <v>30</v>
      </c>
      <c r="B2773" s="13" t="s">
        <v>4899</v>
      </c>
      <c r="C2773" s="8">
        <v>2100</v>
      </c>
      <c r="D2773" s="8">
        <v>210001108</v>
      </c>
      <c r="E2773" s="8">
        <v>0</v>
      </c>
      <c r="F2773" s="8" t="s">
        <v>5445</v>
      </c>
      <c r="G2773" s="8" t="s">
        <v>5446</v>
      </c>
      <c r="H2773" s="8" t="s">
        <v>309</v>
      </c>
      <c r="I2773" s="8">
        <v>8</v>
      </c>
      <c r="J2773" s="8">
        <v>10</v>
      </c>
      <c r="K2773" s="8">
        <v>0</v>
      </c>
      <c r="L2773" s="8" t="s">
        <v>743</v>
      </c>
      <c r="M2773" s="8" t="s">
        <v>562</v>
      </c>
      <c r="N2773" s="8"/>
      <c r="O2773" s="8" t="s">
        <v>38</v>
      </c>
      <c r="P2773" s="9">
        <v>19019</v>
      </c>
      <c r="Q2773" s="9">
        <v>0</v>
      </c>
      <c r="R2773" s="9">
        <f t="shared" si="383"/>
        <v>-19019</v>
      </c>
      <c r="S2773" s="9">
        <v>0</v>
      </c>
      <c r="T2773" s="9">
        <f t="shared" si="379"/>
        <v>0</v>
      </c>
      <c r="U2773" s="9">
        <v>-2099</v>
      </c>
      <c r="V2773" s="9">
        <v>-1361</v>
      </c>
      <c r="W2773" s="9">
        <v>0</v>
      </c>
      <c r="X2773" s="9">
        <v>-1361</v>
      </c>
      <c r="Y2773" s="9">
        <f t="shared" si="384"/>
        <v>3460</v>
      </c>
      <c r="Z2773" s="9">
        <v>0</v>
      </c>
      <c r="AA2773" s="9">
        <f t="shared" si="385"/>
        <v>0</v>
      </c>
      <c r="AB2773" s="9">
        <v>15559</v>
      </c>
      <c r="AC2773" s="9">
        <f t="shared" si="380"/>
        <v>16920</v>
      </c>
      <c r="AD2773" s="9">
        <f t="shared" si="381"/>
        <v>0</v>
      </c>
    </row>
    <row r="2774" spans="1:30" x14ac:dyDescent="0.3">
      <c r="A2774" s="13" t="s">
        <v>30</v>
      </c>
      <c r="B2774" s="13" t="s">
        <v>4899</v>
      </c>
      <c r="C2774" s="8">
        <v>2100</v>
      </c>
      <c r="D2774" s="8">
        <v>210001109</v>
      </c>
      <c r="E2774" s="8">
        <v>0</v>
      </c>
      <c r="F2774" s="8" t="s">
        <v>5447</v>
      </c>
      <c r="G2774" s="8" t="s">
        <v>5448</v>
      </c>
      <c r="H2774" s="8" t="s">
        <v>309</v>
      </c>
      <c r="I2774" s="8">
        <v>1</v>
      </c>
      <c r="J2774" s="8">
        <v>10</v>
      </c>
      <c r="K2774" s="8">
        <v>0</v>
      </c>
      <c r="L2774" s="8" t="s">
        <v>743</v>
      </c>
      <c r="M2774" s="8" t="s">
        <v>562</v>
      </c>
      <c r="N2774" s="8"/>
      <c r="O2774" s="8" t="s">
        <v>38</v>
      </c>
      <c r="P2774" s="9">
        <v>7850</v>
      </c>
      <c r="Q2774" s="9">
        <v>0</v>
      </c>
      <c r="R2774" s="9">
        <f t="shared" si="383"/>
        <v>-7850</v>
      </c>
      <c r="S2774" s="9">
        <v>0</v>
      </c>
      <c r="T2774" s="9">
        <f t="shared" si="379"/>
        <v>0</v>
      </c>
      <c r="U2774" s="9">
        <v>-867</v>
      </c>
      <c r="V2774" s="9">
        <v>-562</v>
      </c>
      <c r="W2774" s="9">
        <v>0</v>
      </c>
      <c r="X2774" s="9">
        <v>-562</v>
      </c>
      <c r="Y2774" s="9">
        <f t="shared" si="384"/>
        <v>1429</v>
      </c>
      <c r="Z2774" s="9">
        <v>0</v>
      </c>
      <c r="AA2774" s="9">
        <f t="shared" si="385"/>
        <v>0</v>
      </c>
      <c r="AB2774" s="9">
        <v>6421</v>
      </c>
      <c r="AC2774" s="9">
        <f t="shared" si="380"/>
        <v>6983</v>
      </c>
      <c r="AD2774" s="9">
        <f t="shared" si="381"/>
        <v>0</v>
      </c>
    </row>
    <row r="2775" spans="1:30" x14ac:dyDescent="0.3">
      <c r="A2775" s="13" t="s">
        <v>30</v>
      </c>
      <c r="B2775" s="13" t="s">
        <v>4899</v>
      </c>
      <c r="C2775" s="8">
        <v>2100</v>
      </c>
      <c r="D2775" s="8">
        <v>210001110</v>
      </c>
      <c r="E2775" s="8">
        <v>0</v>
      </c>
      <c r="F2775" s="8" t="s">
        <v>5449</v>
      </c>
      <c r="G2775" s="8" t="s">
        <v>5450</v>
      </c>
      <c r="H2775" s="8" t="s">
        <v>309</v>
      </c>
      <c r="I2775" s="8">
        <v>5</v>
      </c>
      <c r="J2775" s="8">
        <v>10</v>
      </c>
      <c r="K2775" s="8">
        <v>0</v>
      </c>
      <c r="L2775" s="8" t="s">
        <v>743</v>
      </c>
      <c r="M2775" s="8" t="s">
        <v>562</v>
      </c>
      <c r="N2775" s="8"/>
      <c r="O2775" s="8" t="s">
        <v>38</v>
      </c>
      <c r="P2775" s="9">
        <v>6840</v>
      </c>
      <c r="Q2775" s="9">
        <v>0</v>
      </c>
      <c r="R2775" s="9">
        <f t="shared" si="383"/>
        <v>-6840</v>
      </c>
      <c r="S2775" s="9">
        <v>0</v>
      </c>
      <c r="T2775" s="9">
        <f t="shared" si="379"/>
        <v>0</v>
      </c>
      <c r="U2775" s="9">
        <v>-755</v>
      </c>
      <c r="V2775" s="9">
        <v>-490</v>
      </c>
      <c r="W2775" s="9">
        <v>0</v>
      </c>
      <c r="X2775" s="9">
        <v>-490</v>
      </c>
      <c r="Y2775" s="9">
        <f t="shared" si="384"/>
        <v>1245</v>
      </c>
      <c r="Z2775" s="9">
        <v>0</v>
      </c>
      <c r="AA2775" s="9">
        <f t="shared" si="385"/>
        <v>0</v>
      </c>
      <c r="AB2775" s="9">
        <v>5595</v>
      </c>
      <c r="AC2775" s="9">
        <f t="shared" si="380"/>
        <v>6085</v>
      </c>
      <c r="AD2775" s="9">
        <f t="shared" si="381"/>
        <v>0</v>
      </c>
    </row>
    <row r="2776" spans="1:30" x14ac:dyDescent="0.3">
      <c r="A2776" s="13" t="s">
        <v>30</v>
      </c>
      <c r="B2776" s="13" t="s">
        <v>4899</v>
      </c>
      <c r="C2776" s="8">
        <v>2100</v>
      </c>
      <c r="D2776" s="8">
        <v>210001111</v>
      </c>
      <c r="E2776" s="8">
        <v>0</v>
      </c>
      <c r="F2776" s="8" t="s">
        <v>5451</v>
      </c>
      <c r="G2776" s="8" t="s">
        <v>5452</v>
      </c>
      <c r="H2776" s="8" t="s">
        <v>309</v>
      </c>
      <c r="I2776" s="8">
        <v>10</v>
      </c>
      <c r="J2776" s="8">
        <v>10</v>
      </c>
      <c r="K2776" s="8">
        <v>0</v>
      </c>
      <c r="L2776" s="8" t="s">
        <v>743</v>
      </c>
      <c r="M2776" s="8" t="s">
        <v>562</v>
      </c>
      <c r="N2776" s="8"/>
      <c r="O2776" s="8" t="s">
        <v>38</v>
      </c>
      <c r="P2776" s="9">
        <v>15700</v>
      </c>
      <c r="Q2776" s="9">
        <v>0</v>
      </c>
      <c r="R2776" s="9">
        <f t="shared" si="383"/>
        <v>-15700</v>
      </c>
      <c r="S2776" s="9">
        <v>0</v>
      </c>
      <c r="T2776" s="9">
        <f t="shared" si="379"/>
        <v>0</v>
      </c>
      <c r="U2776" s="9">
        <v>-1733</v>
      </c>
      <c r="V2776" s="9">
        <v>-1124</v>
      </c>
      <c r="W2776" s="9">
        <v>0</v>
      </c>
      <c r="X2776" s="9">
        <v>-1124</v>
      </c>
      <c r="Y2776" s="9">
        <f t="shared" si="384"/>
        <v>2857</v>
      </c>
      <c r="Z2776" s="9">
        <v>0</v>
      </c>
      <c r="AA2776" s="9">
        <f t="shared" si="385"/>
        <v>0</v>
      </c>
      <c r="AB2776" s="9">
        <v>12843</v>
      </c>
      <c r="AC2776" s="9">
        <f t="shared" si="380"/>
        <v>13967</v>
      </c>
      <c r="AD2776" s="9">
        <f t="shared" si="381"/>
        <v>0</v>
      </c>
    </row>
    <row r="2777" spans="1:30" x14ac:dyDescent="0.3">
      <c r="A2777" s="13" t="s">
        <v>30</v>
      </c>
      <c r="B2777" s="13" t="s">
        <v>4899</v>
      </c>
      <c r="C2777" s="8">
        <v>2100</v>
      </c>
      <c r="D2777" s="8">
        <v>210001112</v>
      </c>
      <c r="E2777" s="8">
        <v>0</v>
      </c>
      <c r="F2777" s="8" t="s">
        <v>5453</v>
      </c>
      <c r="G2777" s="8" t="s">
        <v>5454</v>
      </c>
      <c r="H2777" s="8" t="s">
        <v>309</v>
      </c>
      <c r="I2777" s="8">
        <v>1</v>
      </c>
      <c r="J2777" s="8">
        <v>10</v>
      </c>
      <c r="K2777" s="8">
        <v>0</v>
      </c>
      <c r="L2777" s="8" t="s">
        <v>743</v>
      </c>
      <c r="M2777" s="8" t="s">
        <v>562</v>
      </c>
      <c r="N2777" s="8"/>
      <c r="O2777" s="8" t="s">
        <v>38</v>
      </c>
      <c r="P2777" s="9">
        <v>3490</v>
      </c>
      <c r="Q2777" s="9">
        <v>0</v>
      </c>
      <c r="R2777" s="9">
        <f t="shared" si="383"/>
        <v>-3490</v>
      </c>
      <c r="S2777" s="9">
        <v>0</v>
      </c>
      <c r="T2777" s="9">
        <f t="shared" si="379"/>
        <v>0</v>
      </c>
      <c r="U2777" s="9">
        <v>-386</v>
      </c>
      <c r="V2777" s="9">
        <v>-250</v>
      </c>
      <c r="W2777" s="9">
        <v>0</v>
      </c>
      <c r="X2777" s="9">
        <v>-250</v>
      </c>
      <c r="Y2777" s="9">
        <f t="shared" si="384"/>
        <v>636</v>
      </c>
      <c r="Z2777" s="9">
        <v>0</v>
      </c>
      <c r="AA2777" s="9">
        <f t="shared" si="385"/>
        <v>0</v>
      </c>
      <c r="AB2777" s="9">
        <v>2854</v>
      </c>
      <c r="AC2777" s="9">
        <f t="shared" si="380"/>
        <v>3104</v>
      </c>
      <c r="AD2777" s="9">
        <f t="shared" si="381"/>
        <v>0</v>
      </c>
    </row>
    <row r="2778" spans="1:30" x14ac:dyDescent="0.3">
      <c r="A2778" s="13" t="s">
        <v>30</v>
      </c>
      <c r="B2778" s="13" t="s">
        <v>4899</v>
      </c>
      <c r="C2778" s="8">
        <v>2100</v>
      </c>
      <c r="D2778" s="8">
        <v>210001113</v>
      </c>
      <c r="E2778" s="8">
        <v>0</v>
      </c>
      <c r="F2778" s="8" t="s">
        <v>5455</v>
      </c>
      <c r="G2778" s="8" t="s">
        <v>5456</v>
      </c>
      <c r="H2778" s="8" t="s">
        <v>309</v>
      </c>
      <c r="I2778" s="8">
        <v>1</v>
      </c>
      <c r="J2778" s="8">
        <v>10</v>
      </c>
      <c r="K2778" s="8">
        <v>0</v>
      </c>
      <c r="L2778" s="8" t="s">
        <v>743</v>
      </c>
      <c r="M2778" s="8" t="s">
        <v>562</v>
      </c>
      <c r="N2778" s="8"/>
      <c r="O2778" s="8" t="s">
        <v>38</v>
      </c>
      <c r="P2778" s="9">
        <v>6760</v>
      </c>
      <c r="Q2778" s="9">
        <v>0</v>
      </c>
      <c r="R2778" s="9">
        <f t="shared" si="383"/>
        <v>-6760</v>
      </c>
      <c r="S2778" s="9">
        <v>0</v>
      </c>
      <c r="T2778" s="9">
        <f t="shared" si="379"/>
        <v>0</v>
      </c>
      <c r="U2778" s="9">
        <v>-746</v>
      </c>
      <c r="V2778" s="9">
        <v>-484</v>
      </c>
      <c r="W2778" s="9">
        <v>0</v>
      </c>
      <c r="X2778" s="9">
        <v>-484</v>
      </c>
      <c r="Y2778" s="9">
        <f t="shared" si="384"/>
        <v>1230</v>
      </c>
      <c r="Z2778" s="9">
        <v>0</v>
      </c>
      <c r="AA2778" s="9">
        <f t="shared" si="385"/>
        <v>0</v>
      </c>
      <c r="AB2778" s="9">
        <v>5530</v>
      </c>
      <c r="AC2778" s="9">
        <f t="shared" si="380"/>
        <v>6014</v>
      </c>
      <c r="AD2778" s="9">
        <f t="shared" si="381"/>
        <v>0</v>
      </c>
    </row>
    <row r="2779" spans="1:30" x14ac:dyDescent="0.3">
      <c r="A2779" s="13" t="s">
        <v>30</v>
      </c>
      <c r="B2779" s="13" t="s">
        <v>4899</v>
      </c>
      <c r="C2779" s="8">
        <v>2100</v>
      </c>
      <c r="D2779" s="8">
        <v>210001114</v>
      </c>
      <c r="E2779" s="8">
        <v>0</v>
      </c>
      <c r="F2779" s="8" t="s">
        <v>5457</v>
      </c>
      <c r="G2779" s="8" t="s">
        <v>5458</v>
      </c>
      <c r="H2779" s="8" t="s">
        <v>309</v>
      </c>
      <c r="I2779" s="8">
        <v>1</v>
      </c>
      <c r="J2779" s="8">
        <v>10</v>
      </c>
      <c r="K2779" s="8">
        <v>0</v>
      </c>
      <c r="L2779" s="8" t="s">
        <v>743</v>
      </c>
      <c r="M2779" s="8" t="s">
        <v>562</v>
      </c>
      <c r="N2779" s="8"/>
      <c r="O2779" s="8" t="s">
        <v>38</v>
      </c>
      <c r="P2779" s="9">
        <v>9815</v>
      </c>
      <c r="Q2779" s="9">
        <v>0</v>
      </c>
      <c r="R2779" s="9">
        <f t="shared" si="383"/>
        <v>-9815</v>
      </c>
      <c r="S2779" s="9">
        <v>0</v>
      </c>
      <c r="T2779" s="9">
        <f t="shared" si="379"/>
        <v>0</v>
      </c>
      <c r="U2779" s="9">
        <v>-1083</v>
      </c>
      <c r="V2779" s="9">
        <v>-703</v>
      </c>
      <c r="W2779" s="9">
        <v>0</v>
      </c>
      <c r="X2779" s="9">
        <v>-703</v>
      </c>
      <c r="Y2779" s="9">
        <f t="shared" si="384"/>
        <v>1786</v>
      </c>
      <c r="Z2779" s="9">
        <v>0</v>
      </c>
      <c r="AA2779" s="9">
        <f t="shared" si="385"/>
        <v>0</v>
      </c>
      <c r="AB2779" s="9">
        <v>8029</v>
      </c>
      <c r="AC2779" s="9">
        <f t="shared" si="380"/>
        <v>8732</v>
      </c>
      <c r="AD2779" s="9">
        <f t="shared" si="381"/>
        <v>0</v>
      </c>
    </row>
    <row r="2780" spans="1:30" x14ac:dyDescent="0.3">
      <c r="A2780" s="13" t="s">
        <v>30</v>
      </c>
      <c r="B2780" s="13" t="s">
        <v>4899</v>
      </c>
      <c r="C2780" s="8">
        <v>2100</v>
      </c>
      <c r="D2780" s="8">
        <v>210001115</v>
      </c>
      <c r="E2780" s="8">
        <v>0</v>
      </c>
      <c r="F2780" s="8" t="s">
        <v>5459</v>
      </c>
      <c r="G2780" s="8" t="s">
        <v>5460</v>
      </c>
      <c r="H2780" s="8" t="s">
        <v>309</v>
      </c>
      <c r="I2780" s="8">
        <v>1</v>
      </c>
      <c r="J2780" s="8">
        <v>10</v>
      </c>
      <c r="K2780" s="8">
        <v>0</v>
      </c>
      <c r="L2780" s="8" t="s">
        <v>743</v>
      </c>
      <c r="M2780" s="8" t="s">
        <v>562</v>
      </c>
      <c r="N2780" s="8"/>
      <c r="O2780" s="8" t="s">
        <v>38</v>
      </c>
      <c r="P2780" s="9">
        <v>12144</v>
      </c>
      <c r="Q2780" s="9">
        <v>0</v>
      </c>
      <c r="R2780" s="9">
        <f t="shared" si="383"/>
        <v>-12144</v>
      </c>
      <c r="S2780" s="9">
        <v>0</v>
      </c>
      <c r="T2780" s="9">
        <f t="shared" si="379"/>
        <v>0</v>
      </c>
      <c r="U2780" s="9">
        <v>-1340</v>
      </c>
      <c r="V2780" s="9">
        <v>-869</v>
      </c>
      <c r="W2780" s="9">
        <v>0</v>
      </c>
      <c r="X2780" s="9">
        <v>-869</v>
      </c>
      <c r="Y2780" s="9">
        <f t="shared" si="384"/>
        <v>2209</v>
      </c>
      <c r="Z2780" s="9">
        <v>0</v>
      </c>
      <c r="AA2780" s="9">
        <f t="shared" si="385"/>
        <v>0</v>
      </c>
      <c r="AB2780" s="9">
        <v>9935</v>
      </c>
      <c r="AC2780" s="9">
        <f t="shared" si="380"/>
        <v>10804</v>
      </c>
      <c r="AD2780" s="9">
        <f t="shared" si="381"/>
        <v>0</v>
      </c>
    </row>
    <row r="2781" spans="1:30" x14ac:dyDescent="0.3">
      <c r="A2781" s="13" t="s">
        <v>30</v>
      </c>
      <c r="B2781" s="13" t="s">
        <v>4899</v>
      </c>
      <c r="C2781" s="8">
        <v>2100</v>
      </c>
      <c r="D2781" s="8">
        <v>210001116</v>
      </c>
      <c r="E2781" s="8">
        <v>0</v>
      </c>
      <c r="F2781" s="8" t="s">
        <v>5461</v>
      </c>
      <c r="G2781" s="8" t="s">
        <v>5462</v>
      </c>
      <c r="H2781" s="8" t="s">
        <v>309</v>
      </c>
      <c r="I2781" s="8">
        <v>1</v>
      </c>
      <c r="J2781" s="8">
        <v>10</v>
      </c>
      <c r="K2781" s="8">
        <v>0</v>
      </c>
      <c r="L2781" s="8" t="s">
        <v>743</v>
      </c>
      <c r="M2781" s="8" t="s">
        <v>562</v>
      </c>
      <c r="N2781" s="8"/>
      <c r="O2781" s="8" t="s">
        <v>38</v>
      </c>
      <c r="P2781" s="9">
        <v>116720</v>
      </c>
      <c r="Q2781" s="9">
        <v>0</v>
      </c>
      <c r="R2781" s="9">
        <f t="shared" si="383"/>
        <v>-116720</v>
      </c>
      <c r="S2781" s="9">
        <v>0</v>
      </c>
      <c r="T2781" s="9">
        <f t="shared" si="379"/>
        <v>0</v>
      </c>
      <c r="U2781" s="9">
        <v>-12880</v>
      </c>
      <c r="V2781" s="9">
        <v>-8354</v>
      </c>
      <c r="W2781" s="9">
        <v>0</v>
      </c>
      <c r="X2781" s="9">
        <v>-8354</v>
      </c>
      <c r="Y2781" s="9">
        <f t="shared" si="384"/>
        <v>21234</v>
      </c>
      <c r="Z2781" s="9">
        <v>0</v>
      </c>
      <c r="AA2781" s="9">
        <f t="shared" si="385"/>
        <v>0</v>
      </c>
      <c r="AB2781" s="9">
        <v>95486</v>
      </c>
      <c r="AC2781" s="9">
        <f t="shared" si="380"/>
        <v>103840</v>
      </c>
      <c r="AD2781" s="9">
        <f t="shared" si="381"/>
        <v>0</v>
      </c>
    </row>
    <row r="2782" spans="1:30" x14ac:dyDescent="0.3">
      <c r="A2782" s="13" t="s">
        <v>30</v>
      </c>
      <c r="B2782" s="13" t="s">
        <v>4899</v>
      </c>
      <c r="C2782" s="8">
        <v>2100</v>
      </c>
      <c r="D2782" s="8">
        <v>210001117</v>
      </c>
      <c r="E2782" s="8">
        <v>0</v>
      </c>
      <c r="F2782" s="8" t="s">
        <v>5463</v>
      </c>
      <c r="G2782" s="8" t="s">
        <v>5464</v>
      </c>
      <c r="H2782" s="8" t="s">
        <v>309</v>
      </c>
      <c r="I2782" s="8">
        <v>27</v>
      </c>
      <c r="J2782" s="8">
        <v>10</v>
      </c>
      <c r="K2782" s="8">
        <v>0</v>
      </c>
      <c r="L2782" s="8" t="s">
        <v>743</v>
      </c>
      <c r="M2782" s="8" t="s">
        <v>562</v>
      </c>
      <c r="N2782" s="8"/>
      <c r="O2782" s="8" t="s">
        <v>38</v>
      </c>
      <c r="P2782" s="9">
        <v>113623</v>
      </c>
      <c r="Q2782" s="9">
        <v>0</v>
      </c>
      <c r="R2782" s="9">
        <f t="shared" si="383"/>
        <v>-113623</v>
      </c>
      <c r="S2782" s="9">
        <v>0</v>
      </c>
      <c r="T2782" s="9">
        <f t="shared" si="379"/>
        <v>0</v>
      </c>
      <c r="U2782" s="9">
        <v>-12539</v>
      </c>
      <c r="V2782" s="9">
        <v>-8133</v>
      </c>
      <c r="W2782" s="9">
        <v>0</v>
      </c>
      <c r="X2782" s="9">
        <v>-8133</v>
      </c>
      <c r="Y2782" s="9">
        <f t="shared" si="384"/>
        <v>20672</v>
      </c>
      <c r="Z2782" s="9">
        <v>0</v>
      </c>
      <c r="AA2782" s="9">
        <f t="shared" si="385"/>
        <v>0</v>
      </c>
      <c r="AB2782" s="9">
        <v>92951</v>
      </c>
      <c r="AC2782" s="9">
        <f t="shared" si="380"/>
        <v>101084</v>
      </c>
      <c r="AD2782" s="9">
        <f t="shared" si="381"/>
        <v>0</v>
      </c>
    </row>
    <row r="2783" spans="1:30" x14ac:dyDescent="0.3">
      <c r="A2783" s="13" t="s">
        <v>30</v>
      </c>
      <c r="B2783" s="13" t="s">
        <v>4899</v>
      </c>
      <c r="C2783" s="8">
        <v>2100</v>
      </c>
      <c r="D2783" s="8">
        <v>210001118</v>
      </c>
      <c r="E2783" s="8">
        <v>0</v>
      </c>
      <c r="F2783" s="8" t="s">
        <v>5465</v>
      </c>
      <c r="G2783" s="8" t="s">
        <v>5466</v>
      </c>
      <c r="H2783" s="8" t="s">
        <v>309</v>
      </c>
      <c r="I2783" s="8">
        <v>1</v>
      </c>
      <c r="J2783" s="8">
        <v>10</v>
      </c>
      <c r="K2783" s="8">
        <v>0</v>
      </c>
      <c r="L2783" s="8" t="s">
        <v>743</v>
      </c>
      <c r="M2783" s="8" t="s">
        <v>562</v>
      </c>
      <c r="N2783" s="8"/>
      <c r="O2783" s="8" t="s">
        <v>38</v>
      </c>
      <c r="P2783" s="9">
        <v>1952216</v>
      </c>
      <c r="Q2783" s="9">
        <v>0</v>
      </c>
      <c r="R2783" s="9">
        <f t="shared" si="383"/>
        <v>-1952216</v>
      </c>
      <c r="S2783" s="9">
        <v>0</v>
      </c>
      <c r="T2783" s="9">
        <f t="shared" si="379"/>
        <v>0</v>
      </c>
      <c r="U2783" s="9">
        <v>-214667</v>
      </c>
      <c r="V2783" s="9">
        <v>-139796</v>
      </c>
      <c r="W2783" s="9">
        <v>0</v>
      </c>
      <c r="X2783" s="9">
        <v>-139796</v>
      </c>
      <c r="Y2783" s="9">
        <f t="shared" si="384"/>
        <v>354463</v>
      </c>
      <c r="Z2783" s="9">
        <v>0</v>
      </c>
      <c r="AA2783" s="9">
        <f t="shared" si="385"/>
        <v>0</v>
      </c>
      <c r="AB2783" s="9">
        <v>1597753</v>
      </c>
      <c r="AC2783" s="9">
        <f t="shared" si="380"/>
        <v>1737549</v>
      </c>
      <c r="AD2783" s="9">
        <f t="shared" si="381"/>
        <v>0</v>
      </c>
    </row>
    <row r="2784" spans="1:30" x14ac:dyDescent="0.3">
      <c r="A2784" s="13" t="s">
        <v>30</v>
      </c>
      <c r="B2784" s="13" t="s">
        <v>4899</v>
      </c>
      <c r="C2784" s="8">
        <v>2100</v>
      </c>
      <c r="D2784" s="8">
        <v>210001119</v>
      </c>
      <c r="E2784" s="8">
        <v>0</v>
      </c>
      <c r="F2784" s="8" t="s">
        <v>5467</v>
      </c>
      <c r="G2784" s="8" t="s">
        <v>5468</v>
      </c>
      <c r="H2784" s="8" t="s">
        <v>309</v>
      </c>
      <c r="I2784" s="8">
        <v>39</v>
      </c>
      <c r="J2784" s="8">
        <v>10</v>
      </c>
      <c r="K2784" s="8">
        <v>0</v>
      </c>
      <c r="L2784" s="8" t="s">
        <v>743</v>
      </c>
      <c r="M2784" s="8" t="s">
        <v>562</v>
      </c>
      <c r="N2784" s="8"/>
      <c r="O2784" s="8" t="s">
        <v>38</v>
      </c>
      <c r="P2784" s="9">
        <v>39097</v>
      </c>
      <c r="Q2784" s="9">
        <v>0</v>
      </c>
      <c r="R2784" s="9">
        <f t="shared" si="383"/>
        <v>-39097</v>
      </c>
      <c r="S2784" s="9">
        <v>0</v>
      </c>
      <c r="T2784" s="9">
        <f t="shared" si="379"/>
        <v>0</v>
      </c>
      <c r="U2784" s="9">
        <v>-4314</v>
      </c>
      <c r="V2784" s="9">
        <v>-2798</v>
      </c>
      <c r="W2784" s="9">
        <v>0</v>
      </c>
      <c r="X2784" s="9">
        <v>-2798</v>
      </c>
      <c r="Y2784" s="9">
        <f t="shared" si="384"/>
        <v>7112</v>
      </c>
      <c r="Z2784" s="9">
        <v>0</v>
      </c>
      <c r="AA2784" s="9">
        <f t="shared" si="385"/>
        <v>0</v>
      </c>
      <c r="AB2784" s="9">
        <v>31985</v>
      </c>
      <c r="AC2784" s="9">
        <f t="shared" si="380"/>
        <v>34783</v>
      </c>
      <c r="AD2784" s="9">
        <f t="shared" si="381"/>
        <v>0</v>
      </c>
    </row>
    <row r="2785" spans="1:30" x14ac:dyDescent="0.3">
      <c r="A2785" s="13" t="s">
        <v>30</v>
      </c>
      <c r="B2785" s="13" t="s">
        <v>4899</v>
      </c>
      <c r="C2785" s="8">
        <v>2100</v>
      </c>
      <c r="D2785" s="8">
        <v>210001120</v>
      </c>
      <c r="E2785" s="8">
        <v>0</v>
      </c>
      <c r="F2785" s="8" t="s">
        <v>5469</v>
      </c>
      <c r="G2785" s="8" t="s">
        <v>5470</v>
      </c>
      <c r="H2785" s="8" t="s">
        <v>309</v>
      </c>
      <c r="I2785" s="8">
        <v>1</v>
      </c>
      <c r="J2785" s="8">
        <v>10</v>
      </c>
      <c r="K2785" s="8">
        <v>0</v>
      </c>
      <c r="L2785" s="8" t="s">
        <v>743</v>
      </c>
      <c r="M2785" s="8" t="s">
        <v>562</v>
      </c>
      <c r="N2785" s="8"/>
      <c r="O2785" s="8" t="s">
        <v>38</v>
      </c>
      <c r="P2785" s="9">
        <v>191140</v>
      </c>
      <c r="Q2785" s="9">
        <v>0</v>
      </c>
      <c r="R2785" s="9">
        <f t="shared" si="383"/>
        <v>-191140</v>
      </c>
      <c r="S2785" s="9">
        <v>0</v>
      </c>
      <c r="T2785" s="9">
        <f t="shared" si="379"/>
        <v>0</v>
      </c>
      <c r="U2785" s="9">
        <v>-21093</v>
      </c>
      <c r="V2785" s="9">
        <v>-13681</v>
      </c>
      <c r="W2785" s="9">
        <v>0</v>
      </c>
      <c r="X2785" s="9">
        <v>-13681</v>
      </c>
      <c r="Y2785" s="9">
        <f t="shared" si="384"/>
        <v>34774</v>
      </c>
      <c r="Z2785" s="9">
        <v>0</v>
      </c>
      <c r="AA2785" s="9">
        <f t="shared" si="385"/>
        <v>0</v>
      </c>
      <c r="AB2785" s="9">
        <v>156366</v>
      </c>
      <c r="AC2785" s="9">
        <f t="shared" si="380"/>
        <v>170047</v>
      </c>
      <c r="AD2785" s="9">
        <f t="shared" si="381"/>
        <v>0</v>
      </c>
    </row>
    <row r="2786" spans="1:30" x14ac:dyDescent="0.3">
      <c r="A2786" s="8" t="s">
        <v>30</v>
      </c>
      <c r="B2786" s="8" t="s">
        <v>4899</v>
      </c>
      <c r="C2786" s="8">
        <v>2100</v>
      </c>
      <c r="D2786" s="8">
        <v>210001121</v>
      </c>
      <c r="E2786" s="8">
        <v>0</v>
      </c>
      <c r="F2786" s="8" t="s">
        <v>5471</v>
      </c>
      <c r="G2786" s="8" t="s">
        <v>5472</v>
      </c>
      <c r="H2786" s="8" t="s">
        <v>309</v>
      </c>
      <c r="I2786" s="8">
        <v>3</v>
      </c>
      <c r="J2786" s="8">
        <v>10</v>
      </c>
      <c r="K2786" s="8">
        <v>0</v>
      </c>
      <c r="L2786" s="8" t="s">
        <v>743</v>
      </c>
      <c r="M2786" s="8" t="s">
        <v>562</v>
      </c>
      <c r="N2786" s="8"/>
      <c r="O2786" s="8" t="s">
        <v>38</v>
      </c>
      <c r="P2786" s="9">
        <v>28686</v>
      </c>
      <c r="Q2786" s="9">
        <v>0</v>
      </c>
      <c r="R2786" s="9">
        <v>0</v>
      </c>
      <c r="S2786" s="9">
        <v>0</v>
      </c>
      <c r="T2786" s="9">
        <f t="shared" si="379"/>
        <v>28686</v>
      </c>
      <c r="U2786" s="9">
        <v>-3166</v>
      </c>
      <c r="V2786" s="9">
        <v>-2053</v>
      </c>
      <c r="W2786" s="9">
        <v>0</v>
      </c>
      <c r="X2786" s="9">
        <v>-2053</v>
      </c>
      <c r="Y2786" s="9">
        <v>0</v>
      </c>
      <c r="Z2786" s="9">
        <v>0</v>
      </c>
      <c r="AA2786" s="9">
        <f t="shared" si="382"/>
        <v>-5219</v>
      </c>
      <c r="AB2786" s="9">
        <v>0</v>
      </c>
      <c r="AC2786" s="9">
        <f t="shared" si="380"/>
        <v>25520</v>
      </c>
      <c r="AD2786" s="9">
        <f t="shared" si="381"/>
        <v>23467</v>
      </c>
    </row>
    <row r="2787" spans="1:30" x14ac:dyDescent="0.3">
      <c r="A2787" s="8" t="s">
        <v>30</v>
      </c>
      <c r="B2787" s="8" t="s">
        <v>4899</v>
      </c>
      <c r="C2787" s="8">
        <v>2100</v>
      </c>
      <c r="D2787" s="8">
        <v>210001138</v>
      </c>
      <c r="E2787" s="8">
        <v>0</v>
      </c>
      <c r="F2787" s="8" t="s">
        <v>5473</v>
      </c>
      <c r="G2787" s="8" t="s">
        <v>5474</v>
      </c>
      <c r="H2787" s="8" t="s">
        <v>309</v>
      </c>
      <c r="I2787" s="8">
        <v>2</v>
      </c>
      <c r="J2787" s="8">
        <v>10</v>
      </c>
      <c r="K2787" s="8">
        <v>0</v>
      </c>
      <c r="L2787" s="8" t="s">
        <v>3496</v>
      </c>
      <c r="M2787" s="8" t="s">
        <v>3496</v>
      </c>
      <c r="N2787" s="8"/>
      <c r="O2787" s="8" t="s">
        <v>38</v>
      </c>
      <c r="P2787" s="9">
        <v>12900</v>
      </c>
      <c r="Q2787" s="9">
        <v>0</v>
      </c>
      <c r="R2787" s="9">
        <v>0</v>
      </c>
      <c r="S2787" s="9">
        <v>0</v>
      </c>
      <c r="T2787" s="9">
        <f t="shared" si="379"/>
        <v>12900</v>
      </c>
      <c r="U2787" s="9">
        <v>-923</v>
      </c>
      <c r="V2787" s="9">
        <v>-923</v>
      </c>
      <c r="W2787" s="9">
        <v>0</v>
      </c>
      <c r="X2787" s="9">
        <v>-923</v>
      </c>
      <c r="Y2787" s="9">
        <v>0</v>
      </c>
      <c r="Z2787" s="9">
        <v>0</v>
      </c>
      <c r="AA2787" s="9">
        <f t="shared" si="382"/>
        <v>-1846</v>
      </c>
      <c r="AB2787" s="9">
        <v>0</v>
      </c>
      <c r="AC2787" s="9">
        <f t="shared" si="380"/>
        <v>11977</v>
      </c>
      <c r="AD2787" s="9">
        <f t="shared" si="381"/>
        <v>11054</v>
      </c>
    </row>
    <row r="2788" spans="1:30" x14ac:dyDescent="0.3">
      <c r="A2788" s="8" t="s">
        <v>30</v>
      </c>
      <c r="B2788" s="8" t="s">
        <v>4899</v>
      </c>
      <c r="C2788" s="8">
        <v>2100</v>
      </c>
      <c r="D2788" s="8">
        <v>210001139</v>
      </c>
      <c r="E2788" s="8">
        <v>0</v>
      </c>
      <c r="F2788" s="8" t="s">
        <v>5475</v>
      </c>
      <c r="G2788" s="8" t="s">
        <v>2842</v>
      </c>
      <c r="H2788" s="8" t="s">
        <v>309</v>
      </c>
      <c r="I2788" s="8">
        <v>2</v>
      </c>
      <c r="J2788" s="8">
        <v>10</v>
      </c>
      <c r="K2788" s="8">
        <v>0</v>
      </c>
      <c r="L2788" s="8" t="s">
        <v>3496</v>
      </c>
      <c r="M2788" s="8" t="s">
        <v>5476</v>
      </c>
      <c r="N2788" s="8"/>
      <c r="O2788" s="8" t="s">
        <v>38</v>
      </c>
      <c r="P2788" s="9">
        <v>3939</v>
      </c>
      <c r="Q2788" s="9">
        <v>0</v>
      </c>
      <c r="R2788" s="9">
        <v>0</v>
      </c>
      <c r="S2788" s="9">
        <v>0</v>
      </c>
      <c r="T2788" s="9">
        <f t="shared" si="379"/>
        <v>3939</v>
      </c>
      <c r="U2788" s="9">
        <v>-283</v>
      </c>
      <c r="V2788" s="9">
        <v>-282</v>
      </c>
      <c r="W2788" s="9">
        <v>0</v>
      </c>
      <c r="X2788" s="9">
        <v>-282</v>
      </c>
      <c r="Y2788" s="9">
        <v>0</v>
      </c>
      <c r="Z2788" s="9">
        <v>0</v>
      </c>
      <c r="AA2788" s="9">
        <f t="shared" si="382"/>
        <v>-565</v>
      </c>
      <c r="AB2788" s="9">
        <v>0</v>
      </c>
      <c r="AC2788" s="9">
        <f t="shared" si="380"/>
        <v>3656</v>
      </c>
      <c r="AD2788" s="9">
        <f t="shared" si="381"/>
        <v>3374</v>
      </c>
    </row>
    <row r="2789" spans="1:30" x14ac:dyDescent="0.3">
      <c r="A2789" s="13" t="s">
        <v>30</v>
      </c>
      <c r="B2789" s="13" t="s">
        <v>4899</v>
      </c>
      <c r="C2789" s="8">
        <v>2100</v>
      </c>
      <c r="D2789" s="8">
        <v>210001142</v>
      </c>
      <c r="E2789" s="8">
        <v>0</v>
      </c>
      <c r="F2789" s="8" t="s">
        <v>5477</v>
      </c>
      <c r="G2789" s="8" t="s">
        <v>5478</v>
      </c>
      <c r="H2789" s="8" t="s">
        <v>309</v>
      </c>
      <c r="I2789" s="8">
        <v>1</v>
      </c>
      <c r="J2789" s="8">
        <v>10</v>
      </c>
      <c r="K2789" s="8">
        <v>0</v>
      </c>
      <c r="L2789" s="8" t="s">
        <v>3496</v>
      </c>
      <c r="M2789" s="8" t="s">
        <v>5479</v>
      </c>
      <c r="N2789" s="8"/>
      <c r="O2789" s="8" t="s">
        <v>38</v>
      </c>
      <c r="P2789" s="9">
        <v>12588</v>
      </c>
      <c r="Q2789" s="9">
        <v>0</v>
      </c>
      <c r="R2789" s="9">
        <f t="shared" ref="R2789:R2791" si="386">-P2789</f>
        <v>-12588</v>
      </c>
      <c r="S2789" s="9">
        <v>0</v>
      </c>
      <c r="T2789" s="9">
        <f t="shared" si="379"/>
        <v>0</v>
      </c>
      <c r="U2789" s="9">
        <v>-1032</v>
      </c>
      <c r="V2789" s="9">
        <v>-901</v>
      </c>
      <c r="W2789" s="9">
        <v>0</v>
      </c>
      <c r="X2789" s="9">
        <v>-901</v>
      </c>
      <c r="Y2789" s="9">
        <f t="shared" ref="Y2789:Y2791" si="387">-(U2789+X2789+Z2789)</f>
        <v>1933</v>
      </c>
      <c r="Z2789" s="9">
        <v>0</v>
      </c>
      <c r="AA2789" s="9">
        <f t="shared" ref="AA2789:AA2791" si="388">U2789+X2789+Y2789+Z2789</f>
        <v>0</v>
      </c>
      <c r="AB2789" s="9">
        <v>10655</v>
      </c>
      <c r="AC2789" s="9">
        <f t="shared" si="380"/>
        <v>11556</v>
      </c>
      <c r="AD2789" s="9">
        <f t="shared" si="381"/>
        <v>0</v>
      </c>
    </row>
    <row r="2790" spans="1:30" x14ac:dyDescent="0.3">
      <c r="A2790" s="13" t="s">
        <v>30</v>
      </c>
      <c r="B2790" s="13" t="s">
        <v>4899</v>
      </c>
      <c r="C2790" s="8">
        <v>2100</v>
      </c>
      <c r="D2790" s="8">
        <v>210001143</v>
      </c>
      <c r="E2790" s="8">
        <v>0</v>
      </c>
      <c r="F2790" s="8" t="s">
        <v>5480</v>
      </c>
      <c r="G2790" s="8" t="s">
        <v>5481</v>
      </c>
      <c r="H2790" s="8" t="s">
        <v>309</v>
      </c>
      <c r="I2790" s="8">
        <v>1</v>
      </c>
      <c r="J2790" s="8">
        <v>10</v>
      </c>
      <c r="K2790" s="8">
        <v>0</v>
      </c>
      <c r="L2790" s="8" t="s">
        <v>3496</v>
      </c>
      <c r="M2790" s="8" t="s">
        <v>4939</v>
      </c>
      <c r="N2790" s="8"/>
      <c r="O2790" s="8" t="s">
        <v>38</v>
      </c>
      <c r="P2790" s="9">
        <v>285749</v>
      </c>
      <c r="Q2790" s="9">
        <v>0</v>
      </c>
      <c r="R2790" s="9">
        <f t="shared" si="386"/>
        <v>-285749</v>
      </c>
      <c r="S2790" s="9">
        <v>0</v>
      </c>
      <c r="T2790" s="9">
        <f t="shared" si="379"/>
        <v>0</v>
      </c>
      <c r="U2790" s="9">
        <v>-23874</v>
      </c>
      <c r="V2790" s="9">
        <v>-20453</v>
      </c>
      <c r="W2790" s="9">
        <v>0</v>
      </c>
      <c r="X2790" s="9">
        <v>-20453</v>
      </c>
      <c r="Y2790" s="9">
        <f t="shared" si="387"/>
        <v>44327</v>
      </c>
      <c r="Z2790" s="9">
        <v>0</v>
      </c>
      <c r="AA2790" s="9">
        <f t="shared" si="388"/>
        <v>0</v>
      </c>
      <c r="AB2790" s="9">
        <v>241422</v>
      </c>
      <c r="AC2790" s="9">
        <f t="shared" si="380"/>
        <v>261875</v>
      </c>
      <c r="AD2790" s="9">
        <f t="shared" si="381"/>
        <v>0</v>
      </c>
    </row>
    <row r="2791" spans="1:30" x14ac:dyDescent="0.3">
      <c r="A2791" s="13" t="s">
        <v>30</v>
      </c>
      <c r="B2791" s="13" t="s">
        <v>4899</v>
      </c>
      <c r="C2791" s="8">
        <v>2100</v>
      </c>
      <c r="D2791" s="8">
        <v>210001205</v>
      </c>
      <c r="E2791" s="8">
        <v>0</v>
      </c>
      <c r="F2791" s="8" t="s">
        <v>5482</v>
      </c>
      <c r="G2791" s="8" t="s">
        <v>5483</v>
      </c>
      <c r="H2791" s="8" t="s">
        <v>309</v>
      </c>
      <c r="I2791" s="8">
        <v>1</v>
      </c>
      <c r="J2791" s="8">
        <v>10</v>
      </c>
      <c r="K2791" s="8">
        <v>0</v>
      </c>
      <c r="L2791" s="8" t="s">
        <v>366</v>
      </c>
      <c r="M2791" s="8" t="s">
        <v>5484</v>
      </c>
      <c r="N2791" s="8"/>
      <c r="O2791" s="8" t="s">
        <v>38</v>
      </c>
      <c r="P2791" s="9">
        <v>30650</v>
      </c>
      <c r="Q2791" s="9">
        <v>0</v>
      </c>
      <c r="R2791" s="9">
        <f t="shared" si="386"/>
        <v>-30650</v>
      </c>
      <c r="S2791" s="9">
        <v>0</v>
      </c>
      <c r="T2791" s="9">
        <f t="shared" si="379"/>
        <v>0</v>
      </c>
      <c r="U2791" s="9">
        <v>-1069</v>
      </c>
      <c r="V2791" s="9">
        <v>-2194</v>
      </c>
      <c r="W2791" s="9">
        <v>0</v>
      </c>
      <c r="X2791" s="9">
        <v>-2194</v>
      </c>
      <c r="Y2791" s="9">
        <f t="shared" si="387"/>
        <v>3263</v>
      </c>
      <c r="Z2791" s="9">
        <v>0</v>
      </c>
      <c r="AA2791" s="9">
        <f t="shared" si="388"/>
        <v>0</v>
      </c>
      <c r="AB2791" s="9">
        <v>27387</v>
      </c>
      <c r="AC2791" s="9">
        <f t="shared" si="380"/>
        <v>29581</v>
      </c>
      <c r="AD2791" s="9">
        <f t="shared" si="381"/>
        <v>0</v>
      </c>
    </row>
    <row r="2792" spans="1:30" x14ac:dyDescent="0.3">
      <c r="A2792" s="8" t="s">
        <v>30</v>
      </c>
      <c r="B2792" s="8" t="s">
        <v>4899</v>
      </c>
      <c r="C2792" s="8">
        <v>2100</v>
      </c>
      <c r="D2792" s="8">
        <v>210001211</v>
      </c>
      <c r="E2792" s="8">
        <v>0</v>
      </c>
      <c r="F2792" s="8" t="s">
        <v>5485</v>
      </c>
      <c r="G2792" s="8" t="s">
        <v>325</v>
      </c>
      <c r="H2792" s="8" t="s">
        <v>309</v>
      </c>
      <c r="I2792" s="8">
        <v>1</v>
      </c>
      <c r="J2792" s="8">
        <v>4</v>
      </c>
      <c r="K2792" s="8">
        <v>3</v>
      </c>
      <c r="L2792" s="8" t="s">
        <v>231</v>
      </c>
      <c r="M2792" s="8" t="s">
        <v>231</v>
      </c>
      <c r="N2792" s="8"/>
      <c r="O2792" s="8" t="s">
        <v>38</v>
      </c>
      <c r="P2792" s="9">
        <v>34121.65</v>
      </c>
      <c r="Q2792" s="9">
        <v>0</v>
      </c>
      <c r="R2792" s="9">
        <v>0</v>
      </c>
      <c r="S2792" s="9">
        <v>0</v>
      </c>
      <c r="T2792" s="9">
        <f t="shared" si="379"/>
        <v>34121.65</v>
      </c>
      <c r="U2792" s="9">
        <v>-18618.98</v>
      </c>
      <c r="V2792" s="9">
        <v>-2448</v>
      </c>
      <c r="W2792" s="9">
        <v>0</v>
      </c>
      <c r="X2792" s="9">
        <v>-2448</v>
      </c>
      <c r="Y2792" s="9">
        <v>0</v>
      </c>
      <c r="Z2792" s="9">
        <v>0</v>
      </c>
      <c r="AA2792" s="9">
        <f t="shared" si="382"/>
        <v>-21066.98</v>
      </c>
      <c r="AB2792" s="9">
        <v>0</v>
      </c>
      <c r="AC2792" s="9">
        <f t="shared" si="380"/>
        <v>15502.670000000002</v>
      </c>
      <c r="AD2792" s="9">
        <f t="shared" si="381"/>
        <v>13054.670000000002</v>
      </c>
    </row>
    <row r="2793" spans="1:30" x14ac:dyDescent="0.3">
      <c r="A2793" s="13" t="s">
        <v>30</v>
      </c>
      <c r="B2793" s="13" t="s">
        <v>4899</v>
      </c>
      <c r="C2793" s="8">
        <v>2100</v>
      </c>
      <c r="D2793" s="8">
        <v>210001212</v>
      </c>
      <c r="E2793" s="8">
        <v>0</v>
      </c>
      <c r="F2793" s="8" t="s">
        <v>5486</v>
      </c>
      <c r="G2793" s="8" t="s">
        <v>874</v>
      </c>
      <c r="H2793" s="8" t="s">
        <v>309</v>
      </c>
      <c r="I2793" s="8">
        <v>1</v>
      </c>
      <c r="J2793" s="8">
        <v>2</v>
      </c>
      <c r="K2793" s="8">
        <v>1</v>
      </c>
      <c r="L2793" s="8" t="s">
        <v>231</v>
      </c>
      <c r="M2793" s="8" t="s">
        <v>231</v>
      </c>
      <c r="N2793" s="8"/>
      <c r="O2793" s="8" t="s">
        <v>38</v>
      </c>
      <c r="P2793" s="9">
        <v>7457.61</v>
      </c>
      <c r="Q2793" s="9">
        <v>0</v>
      </c>
      <c r="R2793" s="9">
        <f>-P2793</f>
        <v>-7457.61</v>
      </c>
      <c r="S2793" s="9">
        <v>0</v>
      </c>
      <c r="T2793" s="9">
        <f t="shared" si="379"/>
        <v>0</v>
      </c>
      <c r="U2793" s="9">
        <v>-4135</v>
      </c>
      <c r="V2793" s="9">
        <v>-1069</v>
      </c>
      <c r="W2793" s="9">
        <v>0</v>
      </c>
      <c r="X2793" s="9">
        <v>-1069</v>
      </c>
      <c r="Y2793" s="9">
        <f>-(U2793+X2793+Z2793)</f>
        <v>5204</v>
      </c>
      <c r="Z2793" s="9">
        <v>0</v>
      </c>
      <c r="AA2793" s="9">
        <f>U2793+X2793+Y2793+Z2793</f>
        <v>0</v>
      </c>
      <c r="AB2793" s="9">
        <v>2253.6099999999997</v>
      </c>
      <c r="AC2793" s="9">
        <f t="shared" si="380"/>
        <v>3322.6099999999997</v>
      </c>
      <c r="AD2793" s="9">
        <f t="shared" si="381"/>
        <v>0</v>
      </c>
    </row>
    <row r="2794" spans="1:30" x14ac:dyDescent="0.3">
      <c r="A2794" s="8" t="s">
        <v>30</v>
      </c>
      <c r="B2794" s="8" t="s">
        <v>4899</v>
      </c>
      <c r="C2794" s="8">
        <v>2100</v>
      </c>
      <c r="D2794" s="8">
        <v>210001214</v>
      </c>
      <c r="E2794" s="8">
        <v>0</v>
      </c>
      <c r="F2794" s="8" t="s">
        <v>5487</v>
      </c>
      <c r="G2794" s="8" t="s">
        <v>5488</v>
      </c>
      <c r="H2794" s="8" t="s">
        <v>309</v>
      </c>
      <c r="I2794" s="8">
        <v>2</v>
      </c>
      <c r="J2794" s="8">
        <v>6</v>
      </c>
      <c r="K2794" s="8">
        <v>8</v>
      </c>
      <c r="L2794" s="8" t="s">
        <v>231</v>
      </c>
      <c r="M2794" s="8" t="s">
        <v>231</v>
      </c>
      <c r="N2794" s="8"/>
      <c r="O2794" s="8" t="s">
        <v>38</v>
      </c>
      <c r="P2794" s="9">
        <v>46392.19</v>
      </c>
      <c r="Q2794" s="9">
        <v>0</v>
      </c>
      <c r="R2794" s="9">
        <v>0</v>
      </c>
      <c r="S2794" s="9">
        <v>0</v>
      </c>
      <c r="T2794" s="9">
        <f t="shared" si="379"/>
        <v>46392.19</v>
      </c>
      <c r="U2794" s="9">
        <v>-14779.33</v>
      </c>
      <c r="V2794" s="9">
        <v>-3312</v>
      </c>
      <c r="W2794" s="9">
        <v>0</v>
      </c>
      <c r="X2794" s="9">
        <v>-3312</v>
      </c>
      <c r="Y2794" s="9">
        <v>0</v>
      </c>
      <c r="Z2794" s="9">
        <v>0</v>
      </c>
      <c r="AA2794" s="9">
        <f t="shared" si="382"/>
        <v>-18091.330000000002</v>
      </c>
      <c r="AB2794" s="9">
        <v>0</v>
      </c>
      <c r="AC2794" s="9">
        <f t="shared" si="380"/>
        <v>31612.86</v>
      </c>
      <c r="AD2794" s="9">
        <f t="shared" si="381"/>
        <v>28300.86</v>
      </c>
    </row>
    <row r="2795" spans="1:30" x14ac:dyDescent="0.3">
      <c r="A2795" s="8" t="s">
        <v>30</v>
      </c>
      <c r="B2795" s="8" t="s">
        <v>4899</v>
      </c>
      <c r="C2795" s="8">
        <v>2100</v>
      </c>
      <c r="D2795" s="8">
        <v>210001215</v>
      </c>
      <c r="E2795" s="8">
        <v>0</v>
      </c>
      <c r="F2795" s="8" t="s">
        <v>5489</v>
      </c>
      <c r="G2795" s="8" t="s">
        <v>5490</v>
      </c>
      <c r="H2795" s="8" t="s">
        <v>309</v>
      </c>
      <c r="I2795" s="8">
        <v>2</v>
      </c>
      <c r="J2795" s="8">
        <v>7</v>
      </c>
      <c r="K2795" s="8">
        <v>4</v>
      </c>
      <c r="L2795" s="8" t="s">
        <v>231</v>
      </c>
      <c r="M2795" s="8" t="s">
        <v>231</v>
      </c>
      <c r="N2795" s="8"/>
      <c r="O2795" s="8" t="s">
        <v>38</v>
      </c>
      <c r="P2795" s="9">
        <v>16200</v>
      </c>
      <c r="Q2795" s="9">
        <v>0</v>
      </c>
      <c r="R2795" s="9">
        <v>0</v>
      </c>
      <c r="S2795" s="9">
        <v>0</v>
      </c>
      <c r="T2795" s="9">
        <f t="shared" si="379"/>
        <v>16200</v>
      </c>
      <c r="U2795" s="9">
        <v>-4113.5</v>
      </c>
      <c r="V2795" s="9">
        <v>-1159</v>
      </c>
      <c r="W2795" s="9">
        <v>0</v>
      </c>
      <c r="X2795" s="9">
        <v>-1159</v>
      </c>
      <c r="Y2795" s="9">
        <v>0</v>
      </c>
      <c r="Z2795" s="9">
        <v>0</v>
      </c>
      <c r="AA2795" s="9">
        <f t="shared" si="382"/>
        <v>-5272.5</v>
      </c>
      <c r="AB2795" s="9">
        <v>0</v>
      </c>
      <c r="AC2795" s="9">
        <f t="shared" si="380"/>
        <v>12086.5</v>
      </c>
      <c r="AD2795" s="9">
        <f t="shared" si="381"/>
        <v>10927.5</v>
      </c>
    </row>
    <row r="2796" spans="1:30" x14ac:dyDescent="0.3">
      <c r="A2796" s="13" t="s">
        <v>30</v>
      </c>
      <c r="B2796" s="13" t="s">
        <v>4899</v>
      </c>
      <c r="C2796" s="8">
        <v>2100</v>
      </c>
      <c r="D2796" s="8">
        <v>210001219</v>
      </c>
      <c r="E2796" s="8">
        <v>0</v>
      </c>
      <c r="F2796" s="8" t="s">
        <v>5491</v>
      </c>
      <c r="G2796" s="8" t="s">
        <v>2847</v>
      </c>
      <c r="H2796" s="8" t="s">
        <v>309</v>
      </c>
      <c r="I2796" s="8">
        <v>0</v>
      </c>
      <c r="J2796" s="8">
        <v>5</v>
      </c>
      <c r="K2796" s="8">
        <v>4</v>
      </c>
      <c r="L2796" s="8" t="s">
        <v>149</v>
      </c>
      <c r="M2796" s="8" t="s">
        <v>149</v>
      </c>
      <c r="N2796" s="8"/>
      <c r="O2796" s="8" t="s">
        <v>38</v>
      </c>
      <c r="P2796" s="9">
        <v>0</v>
      </c>
      <c r="Q2796" s="9">
        <v>0</v>
      </c>
      <c r="R2796" s="9">
        <f t="shared" ref="R2796:R2803" si="389">-(P2796+S2796)</f>
        <v>-161000</v>
      </c>
      <c r="S2796" s="9">
        <v>161000</v>
      </c>
      <c r="T2796" s="9">
        <f t="shared" si="379"/>
        <v>0</v>
      </c>
      <c r="U2796" s="9">
        <v>0</v>
      </c>
      <c r="V2796" s="9">
        <v>-3873</v>
      </c>
      <c r="W2796" s="9">
        <v>0</v>
      </c>
      <c r="X2796" s="9">
        <v>-3873</v>
      </c>
      <c r="Y2796" s="9">
        <f t="shared" ref="Y2796:Y2803" si="390">-(U2796+X2796+Z2796)</f>
        <v>75739</v>
      </c>
      <c r="Z2796" s="9">
        <v>-71866</v>
      </c>
      <c r="AA2796" s="9">
        <f t="shared" ref="AA2796:AA2803" si="391">U2796+X2796+Y2796+Z2796</f>
        <v>0</v>
      </c>
      <c r="AB2796" s="9">
        <v>85261</v>
      </c>
      <c r="AC2796" s="9">
        <f t="shared" si="380"/>
        <v>0</v>
      </c>
      <c r="AD2796" s="9">
        <f t="shared" si="381"/>
        <v>0</v>
      </c>
    </row>
    <row r="2797" spans="1:30" x14ac:dyDescent="0.3">
      <c r="A2797" s="13" t="s">
        <v>30</v>
      </c>
      <c r="B2797" s="13" t="s">
        <v>4899</v>
      </c>
      <c r="C2797" s="8">
        <v>2100</v>
      </c>
      <c r="D2797" s="8">
        <v>210001220</v>
      </c>
      <c r="E2797" s="8">
        <v>0</v>
      </c>
      <c r="F2797" s="8" t="s">
        <v>5492</v>
      </c>
      <c r="G2797" s="8" t="s">
        <v>5438</v>
      </c>
      <c r="H2797" s="8" t="s">
        <v>309</v>
      </c>
      <c r="I2797" s="8">
        <v>0</v>
      </c>
      <c r="J2797" s="8">
        <v>6</v>
      </c>
      <c r="K2797" s="8">
        <v>10</v>
      </c>
      <c r="L2797" s="8" t="s">
        <v>149</v>
      </c>
      <c r="M2797" s="8" t="s">
        <v>149</v>
      </c>
      <c r="N2797" s="8"/>
      <c r="O2797" s="8" t="s">
        <v>38</v>
      </c>
      <c r="P2797" s="9">
        <v>0</v>
      </c>
      <c r="Q2797" s="9">
        <v>0</v>
      </c>
      <c r="R2797" s="9">
        <f t="shared" si="389"/>
        <v>-4380.09</v>
      </c>
      <c r="S2797" s="9">
        <v>4380.09</v>
      </c>
      <c r="T2797" s="9">
        <f t="shared" si="379"/>
        <v>0</v>
      </c>
      <c r="U2797" s="9">
        <v>0</v>
      </c>
      <c r="V2797" s="9">
        <v>-106</v>
      </c>
      <c r="W2797" s="9">
        <v>0</v>
      </c>
      <c r="X2797" s="9">
        <v>-106</v>
      </c>
      <c r="Y2797" s="9">
        <f t="shared" si="390"/>
        <v>1429</v>
      </c>
      <c r="Z2797" s="9">
        <v>-1323</v>
      </c>
      <c r="AA2797" s="9">
        <f t="shared" si="391"/>
        <v>0</v>
      </c>
      <c r="AB2797" s="9">
        <v>2951.09</v>
      </c>
      <c r="AC2797" s="9">
        <f t="shared" si="380"/>
        <v>0</v>
      </c>
      <c r="AD2797" s="9">
        <f t="shared" si="381"/>
        <v>0</v>
      </c>
    </row>
    <row r="2798" spans="1:30" x14ac:dyDescent="0.3">
      <c r="A2798" s="13" t="s">
        <v>30</v>
      </c>
      <c r="B2798" s="13" t="s">
        <v>4899</v>
      </c>
      <c r="C2798" s="8">
        <v>2100</v>
      </c>
      <c r="D2798" s="8">
        <v>210001221</v>
      </c>
      <c r="E2798" s="8">
        <v>0</v>
      </c>
      <c r="F2798" s="8" t="s">
        <v>5493</v>
      </c>
      <c r="G2798" s="8" t="s">
        <v>4898</v>
      </c>
      <c r="H2798" s="8" t="s">
        <v>309</v>
      </c>
      <c r="I2798" s="8">
        <v>0</v>
      </c>
      <c r="J2798" s="8">
        <v>0</v>
      </c>
      <c r="K2798" s="8">
        <v>1</v>
      </c>
      <c r="L2798" s="8" t="s">
        <v>149</v>
      </c>
      <c r="M2798" s="8" t="s">
        <v>149</v>
      </c>
      <c r="N2798" s="8"/>
      <c r="O2798" s="8" t="s">
        <v>38</v>
      </c>
      <c r="P2798" s="9">
        <v>0</v>
      </c>
      <c r="Q2798" s="9">
        <v>0</v>
      </c>
      <c r="R2798" s="9">
        <f t="shared" si="389"/>
        <v>-66332.37</v>
      </c>
      <c r="S2798" s="9">
        <v>66332.37</v>
      </c>
      <c r="T2798" s="9">
        <f t="shared" si="379"/>
        <v>0</v>
      </c>
      <c r="U2798" s="9">
        <v>0</v>
      </c>
      <c r="V2798" s="9">
        <v>0</v>
      </c>
      <c r="W2798" s="9">
        <v>0</v>
      </c>
      <c r="X2798" s="9">
        <v>0</v>
      </c>
      <c r="Y2798" s="9">
        <f t="shared" si="390"/>
        <v>63015.75</v>
      </c>
      <c r="Z2798" s="9">
        <v>-63015.75</v>
      </c>
      <c r="AA2798" s="9">
        <f t="shared" si="391"/>
        <v>0</v>
      </c>
      <c r="AB2798" s="9">
        <v>3316.6199999999953</v>
      </c>
      <c r="AC2798" s="9">
        <f t="shared" si="380"/>
        <v>0</v>
      </c>
      <c r="AD2798" s="9">
        <f t="shared" si="381"/>
        <v>0</v>
      </c>
    </row>
    <row r="2799" spans="1:30" x14ac:dyDescent="0.3">
      <c r="A2799" s="13" t="s">
        <v>30</v>
      </c>
      <c r="B2799" s="13" t="s">
        <v>4899</v>
      </c>
      <c r="C2799" s="8">
        <v>2100</v>
      </c>
      <c r="D2799" s="8">
        <v>210001222</v>
      </c>
      <c r="E2799" s="8">
        <v>0</v>
      </c>
      <c r="F2799" s="8" t="s">
        <v>5494</v>
      </c>
      <c r="G2799" s="8" t="s">
        <v>5495</v>
      </c>
      <c r="H2799" s="8" t="s">
        <v>309</v>
      </c>
      <c r="I2799" s="8">
        <v>0</v>
      </c>
      <c r="J2799" s="8">
        <v>5</v>
      </c>
      <c r="K2799" s="8">
        <v>8</v>
      </c>
      <c r="L2799" s="8" t="s">
        <v>149</v>
      </c>
      <c r="M2799" s="8" t="s">
        <v>149</v>
      </c>
      <c r="N2799" s="8"/>
      <c r="O2799" s="8" t="s">
        <v>38</v>
      </c>
      <c r="P2799" s="9">
        <v>0</v>
      </c>
      <c r="Q2799" s="9">
        <v>0</v>
      </c>
      <c r="R2799" s="9">
        <f t="shared" si="389"/>
        <v>-6789.22</v>
      </c>
      <c r="S2799" s="9">
        <v>6789.22</v>
      </c>
      <c r="T2799" s="9">
        <f t="shared" si="379"/>
        <v>0</v>
      </c>
      <c r="U2799" s="9">
        <v>0</v>
      </c>
      <c r="V2799" s="9">
        <v>-165</v>
      </c>
      <c r="W2799" s="9">
        <v>0</v>
      </c>
      <c r="X2799" s="9">
        <v>-165</v>
      </c>
      <c r="Y2799" s="9">
        <f t="shared" si="390"/>
        <v>2955</v>
      </c>
      <c r="Z2799" s="9">
        <v>-2790</v>
      </c>
      <c r="AA2799" s="9">
        <f t="shared" si="391"/>
        <v>0</v>
      </c>
      <c r="AB2799" s="9">
        <v>3834.2200000000003</v>
      </c>
      <c r="AC2799" s="9">
        <f t="shared" si="380"/>
        <v>0</v>
      </c>
      <c r="AD2799" s="9">
        <f t="shared" si="381"/>
        <v>0</v>
      </c>
    </row>
    <row r="2800" spans="1:30" x14ac:dyDescent="0.3">
      <c r="A2800" s="13" t="s">
        <v>30</v>
      </c>
      <c r="B2800" s="13" t="s">
        <v>4899</v>
      </c>
      <c r="C2800" s="8">
        <v>2100</v>
      </c>
      <c r="D2800" s="8">
        <v>210001223</v>
      </c>
      <c r="E2800" s="8">
        <v>0</v>
      </c>
      <c r="F2800" s="8" t="s">
        <v>5496</v>
      </c>
      <c r="G2800" s="8" t="s">
        <v>3965</v>
      </c>
      <c r="H2800" s="8" t="s">
        <v>309</v>
      </c>
      <c r="I2800" s="8">
        <v>0</v>
      </c>
      <c r="J2800" s="8">
        <v>0</v>
      </c>
      <c r="K2800" s="8">
        <v>1</v>
      </c>
      <c r="L2800" s="8" t="s">
        <v>149</v>
      </c>
      <c r="M2800" s="8" t="s">
        <v>149</v>
      </c>
      <c r="N2800" s="8"/>
      <c r="O2800" s="8" t="s">
        <v>38</v>
      </c>
      <c r="P2800" s="9">
        <v>0</v>
      </c>
      <c r="Q2800" s="9">
        <v>0</v>
      </c>
      <c r="R2800" s="9">
        <f t="shared" si="389"/>
        <v>-11400</v>
      </c>
      <c r="S2800" s="9">
        <v>11400</v>
      </c>
      <c r="T2800" s="9">
        <f t="shared" si="379"/>
        <v>0</v>
      </c>
      <c r="U2800" s="9">
        <v>0</v>
      </c>
      <c r="V2800" s="9">
        <v>0</v>
      </c>
      <c r="W2800" s="9">
        <v>0</v>
      </c>
      <c r="X2800" s="9">
        <v>0</v>
      </c>
      <c r="Y2800" s="9">
        <f t="shared" si="390"/>
        <v>10830</v>
      </c>
      <c r="Z2800" s="9">
        <v>-10830</v>
      </c>
      <c r="AA2800" s="9">
        <f t="shared" si="391"/>
        <v>0</v>
      </c>
      <c r="AB2800" s="9">
        <v>570</v>
      </c>
      <c r="AC2800" s="9">
        <f t="shared" si="380"/>
        <v>0</v>
      </c>
      <c r="AD2800" s="9">
        <f t="shared" si="381"/>
        <v>0</v>
      </c>
    </row>
    <row r="2801" spans="1:30" x14ac:dyDescent="0.3">
      <c r="A2801" s="13" t="s">
        <v>30</v>
      </c>
      <c r="B2801" s="13" t="s">
        <v>4899</v>
      </c>
      <c r="C2801" s="8">
        <v>2100</v>
      </c>
      <c r="D2801" s="8">
        <v>210001224</v>
      </c>
      <c r="E2801" s="8">
        <v>0</v>
      </c>
      <c r="F2801" s="8" t="s">
        <v>5497</v>
      </c>
      <c r="G2801" s="8" t="s">
        <v>5498</v>
      </c>
      <c r="H2801" s="8" t="s">
        <v>309</v>
      </c>
      <c r="I2801" s="8">
        <v>0</v>
      </c>
      <c r="J2801" s="8">
        <v>7</v>
      </c>
      <c r="K2801" s="8">
        <v>6</v>
      </c>
      <c r="L2801" s="8" t="s">
        <v>149</v>
      </c>
      <c r="M2801" s="8" t="s">
        <v>149</v>
      </c>
      <c r="N2801" s="8"/>
      <c r="O2801" s="8" t="s">
        <v>38</v>
      </c>
      <c r="P2801" s="9">
        <v>0</v>
      </c>
      <c r="Q2801" s="9">
        <v>0</v>
      </c>
      <c r="R2801" s="9">
        <f t="shared" si="389"/>
        <v>-79400</v>
      </c>
      <c r="S2801" s="9">
        <v>79400</v>
      </c>
      <c r="T2801" s="9">
        <f t="shared" si="379"/>
        <v>0</v>
      </c>
      <c r="U2801" s="9">
        <v>0</v>
      </c>
      <c r="V2801" s="9">
        <v>-1914</v>
      </c>
      <c r="W2801" s="9">
        <v>0</v>
      </c>
      <c r="X2801" s="9">
        <v>-1914</v>
      </c>
      <c r="Y2801" s="9">
        <f t="shared" si="390"/>
        <v>20988</v>
      </c>
      <c r="Z2801" s="9">
        <v>-19074</v>
      </c>
      <c r="AA2801" s="9">
        <f t="shared" si="391"/>
        <v>0</v>
      </c>
      <c r="AB2801" s="9">
        <v>58412</v>
      </c>
      <c r="AC2801" s="9">
        <f t="shared" si="380"/>
        <v>0</v>
      </c>
      <c r="AD2801" s="9">
        <f t="shared" si="381"/>
        <v>0</v>
      </c>
    </row>
    <row r="2802" spans="1:30" x14ac:dyDescent="0.3">
      <c r="A2802" s="13" t="s">
        <v>30</v>
      </c>
      <c r="B2802" s="13" t="s">
        <v>4899</v>
      </c>
      <c r="C2802" s="8">
        <v>2100</v>
      </c>
      <c r="D2802" s="8">
        <v>210001225</v>
      </c>
      <c r="E2802" s="8">
        <v>0</v>
      </c>
      <c r="F2802" s="8" t="s">
        <v>5499</v>
      </c>
      <c r="G2802" s="8" t="s">
        <v>5500</v>
      </c>
      <c r="H2802" s="8" t="s">
        <v>309</v>
      </c>
      <c r="I2802" s="8">
        <v>0</v>
      </c>
      <c r="J2802" s="8">
        <v>8</v>
      </c>
      <c r="K2802" s="8">
        <v>8</v>
      </c>
      <c r="L2802" s="8" t="s">
        <v>149</v>
      </c>
      <c r="M2802" s="8" t="s">
        <v>149</v>
      </c>
      <c r="N2802" s="8"/>
      <c r="O2802" s="8" t="s">
        <v>38</v>
      </c>
      <c r="P2802" s="9">
        <v>0</v>
      </c>
      <c r="Q2802" s="9">
        <v>0</v>
      </c>
      <c r="R2802" s="9">
        <f t="shared" si="389"/>
        <v>-29446</v>
      </c>
      <c r="S2802" s="9">
        <v>29446</v>
      </c>
      <c r="T2802" s="9">
        <f t="shared" si="379"/>
        <v>0</v>
      </c>
      <c r="U2802" s="9">
        <v>0</v>
      </c>
      <c r="V2802" s="9">
        <v>-709</v>
      </c>
      <c r="W2802" s="9">
        <v>0</v>
      </c>
      <c r="X2802" s="9">
        <v>-709</v>
      </c>
      <c r="Y2802" s="9">
        <f t="shared" si="390"/>
        <v>4564</v>
      </c>
      <c r="Z2802" s="9">
        <v>-3855</v>
      </c>
      <c r="AA2802" s="9">
        <f t="shared" si="391"/>
        <v>0</v>
      </c>
      <c r="AB2802" s="9">
        <v>24882</v>
      </c>
      <c r="AC2802" s="9">
        <f t="shared" si="380"/>
        <v>0</v>
      </c>
      <c r="AD2802" s="9">
        <f t="shared" si="381"/>
        <v>0</v>
      </c>
    </row>
    <row r="2803" spans="1:30" x14ac:dyDescent="0.3">
      <c r="A2803" s="13" t="s">
        <v>30</v>
      </c>
      <c r="B2803" s="13" t="s">
        <v>4899</v>
      </c>
      <c r="C2803" s="8">
        <v>2100</v>
      </c>
      <c r="D2803" s="8">
        <v>210001226</v>
      </c>
      <c r="E2803" s="8">
        <v>0</v>
      </c>
      <c r="F2803" s="8" t="s">
        <v>5501</v>
      </c>
      <c r="G2803" s="8" t="s">
        <v>2866</v>
      </c>
      <c r="H2803" s="8" t="s">
        <v>309</v>
      </c>
      <c r="I2803" s="8">
        <v>0</v>
      </c>
      <c r="J2803" s="8">
        <v>6</v>
      </c>
      <c r="K2803" s="8">
        <v>4</v>
      </c>
      <c r="L2803" s="8" t="s">
        <v>149</v>
      </c>
      <c r="M2803" s="8" t="s">
        <v>149</v>
      </c>
      <c r="N2803" s="8"/>
      <c r="O2803" s="8" t="s">
        <v>38</v>
      </c>
      <c r="P2803" s="9">
        <v>0</v>
      </c>
      <c r="Q2803" s="9">
        <v>0</v>
      </c>
      <c r="R2803" s="9">
        <f t="shared" si="389"/>
        <v>-68980</v>
      </c>
      <c r="S2803" s="9">
        <v>68980</v>
      </c>
      <c r="T2803" s="9">
        <f t="shared" si="379"/>
        <v>0</v>
      </c>
      <c r="U2803" s="9">
        <v>0</v>
      </c>
      <c r="V2803" s="9">
        <v>-1676</v>
      </c>
      <c r="W2803" s="9">
        <v>0</v>
      </c>
      <c r="X2803" s="9">
        <v>-1676</v>
      </c>
      <c r="Y2803" s="9">
        <f t="shared" si="390"/>
        <v>25533</v>
      </c>
      <c r="Z2803" s="9">
        <v>-23857</v>
      </c>
      <c r="AA2803" s="9">
        <f t="shared" si="391"/>
        <v>0</v>
      </c>
      <c r="AB2803" s="9">
        <v>43447</v>
      </c>
      <c r="AC2803" s="9">
        <f t="shared" si="380"/>
        <v>0</v>
      </c>
      <c r="AD2803" s="9">
        <f t="shared" si="381"/>
        <v>0</v>
      </c>
    </row>
    <row r="2804" spans="1:30" x14ac:dyDescent="0.3">
      <c r="A2804" s="8" t="s">
        <v>30</v>
      </c>
      <c r="B2804" s="8" t="s">
        <v>4899</v>
      </c>
      <c r="C2804" s="8">
        <v>2100</v>
      </c>
      <c r="D2804" s="8">
        <v>210001227</v>
      </c>
      <c r="E2804" s="8">
        <v>0</v>
      </c>
      <c r="F2804" s="8" t="s">
        <v>5502</v>
      </c>
      <c r="G2804" s="8" t="s">
        <v>5488</v>
      </c>
      <c r="H2804" s="8" t="s">
        <v>309</v>
      </c>
      <c r="I2804" s="8">
        <v>0</v>
      </c>
      <c r="J2804" s="8">
        <v>6</v>
      </c>
      <c r="K2804" s="8">
        <v>2</v>
      </c>
      <c r="L2804" s="8" t="s">
        <v>149</v>
      </c>
      <c r="M2804" s="8" t="s">
        <v>149</v>
      </c>
      <c r="N2804" s="8"/>
      <c r="O2804" s="8" t="s">
        <v>38</v>
      </c>
      <c r="P2804" s="9">
        <v>0</v>
      </c>
      <c r="Q2804" s="9">
        <v>0</v>
      </c>
      <c r="R2804" s="9">
        <v>0</v>
      </c>
      <c r="S2804" s="9">
        <v>23196.09</v>
      </c>
      <c r="T2804" s="9">
        <f t="shared" si="379"/>
        <v>23196.09</v>
      </c>
      <c r="U2804" s="9">
        <v>0</v>
      </c>
      <c r="V2804" s="9">
        <v>-560</v>
      </c>
      <c r="W2804" s="9">
        <v>0</v>
      </c>
      <c r="X2804" s="9">
        <v>-560</v>
      </c>
      <c r="Y2804" s="9">
        <v>0</v>
      </c>
      <c r="Z2804" s="9">
        <v>-8485.67</v>
      </c>
      <c r="AA2804" s="9">
        <f t="shared" si="382"/>
        <v>-9045.67</v>
      </c>
      <c r="AB2804" s="9">
        <v>0</v>
      </c>
      <c r="AC2804" s="9">
        <f t="shared" si="380"/>
        <v>0</v>
      </c>
      <c r="AD2804" s="9">
        <f t="shared" si="381"/>
        <v>14150.42</v>
      </c>
    </row>
    <row r="2805" spans="1:30" x14ac:dyDescent="0.3">
      <c r="A2805" s="8" t="s">
        <v>30</v>
      </c>
      <c r="B2805" s="8" t="s">
        <v>4899</v>
      </c>
      <c r="C2805" s="8">
        <v>2100</v>
      </c>
      <c r="D2805" s="8">
        <v>210001228</v>
      </c>
      <c r="E2805" s="8">
        <v>0</v>
      </c>
      <c r="F2805" s="8" t="s">
        <v>5503</v>
      </c>
      <c r="G2805" s="8" t="s">
        <v>5490</v>
      </c>
      <c r="H2805" s="8" t="s">
        <v>309</v>
      </c>
      <c r="I2805" s="8">
        <v>0</v>
      </c>
      <c r="J2805" s="8">
        <v>6</v>
      </c>
      <c r="K2805" s="8">
        <v>10</v>
      </c>
      <c r="L2805" s="8" t="s">
        <v>149</v>
      </c>
      <c r="M2805" s="8" t="s">
        <v>149</v>
      </c>
      <c r="N2805" s="8"/>
      <c r="O2805" s="8" t="s">
        <v>38</v>
      </c>
      <c r="P2805" s="9">
        <v>0</v>
      </c>
      <c r="Q2805" s="9">
        <v>0</v>
      </c>
      <c r="R2805" s="9">
        <v>0</v>
      </c>
      <c r="S2805" s="9">
        <v>16200</v>
      </c>
      <c r="T2805" s="9">
        <f t="shared" si="379"/>
        <v>16200</v>
      </c>
      <c r="U2805" s="9">
        <v>0</v>
      </c>
      <c r="V2805" s="9">
        <v>-392</v>
      </c>
      <c r="W2805" s="9">
        <v>0</v>
      </c>
      <c r="X2805" s="9">
        <v>-392</v>
      </c>
      <c r="Y2805" s="9">
        <v>0</v>
      </c>
      <c r="Z2805" s="9">
        <v>-4880.5</v>
      </c>
      <c r="AA2805" s="9">
        <f t="shared" si="382"/>
        <v>-5272.5</v>
      </c>
      <c r="AB2805" s="9">
        <v>0</v>
      </c>
      <c r="AC2805" s="9">
        <f t="shared" si="380"/>
        <v>0</v>
      </c>
      <c r="AD2805" s="9">
        <f t="shared" si="381"/>
        <v>10927.5</v>
      </c>
    </row>
    <row r="2806" spans="1:30" x14ac:dyDescent="0.3">
      <c r="A2806" s="8" t="s">
        <v>30</v>
      </c>
      <c r="B2806" s="8" t="s">
        <v>4899</v>
      </c>
      <c r="C2806" s="8">
        <v>2100</v>
      </c>
      <c r="D2806" s="8">
        <v>210001229</v>
      </c>
      <c r="E2806" s="8">
        <v>0</v>
      </c>
      <c r="F2806" s="8" t="s">
        <v>5504</v>
      </c>
      <c r="G2806" s="8" t="s">
        <v>5505</v>
      </c>
      <c r="H2806" s="8" t="s">
        <v>309</v>
      </c>
      <c r="I2806" s="8">
        <v>0</v>
      </c>
      <c r="J2806" s="8">
        <v>8</v>
      </c>
      <c r="K2806" s="8">
        <v>9</v>
      </c>
      <c r="L2806" s="8" t="s">
        <v>149</v>
      </c>
      <c r="M2806" s="8" t="s">
        <v>149</v>
      </c>
      <c r="N2806" s="8"/>
      <c r="O2806" s="8" t="s">
        <v>38</v>
      </c>
      <c r="P2806" s="9">
        <v>0</v>
      </c>
      <c r="Q2806" s="9">
        <v>0</v>
      </c>
      <c r="R2806" s="9">
        <v>0</v>
      </c>
      <c r="S2806" s="9">
        <v>43748.9</v>
      </c>
      <c r="T2806" s="9">
        <f t="shared" si="379"/>
        <v>43748.9</v>
      </c>
      <c r="U2806" s="9">
        <v>0</v>
      </c>
      <c r="V2806" s="9">
        <v>-1058</v>
      </c>
      <c r="W2806" s="9">
        <v>0</v>
      </c>
      <c r="X2806" s="9">
        <v>-1058</v>
      </c>
      <c r="Y2806" s="9">
        <v>0</v>
      </c>
      <c r="Z2806" s="9">
        <v>-5215</v>
      </c>
      <c r="AA2806" s="9">
        <f t="shared" si="382"/>
        <v>-6273</v>
      </c>
      <c r="AB2806" s="9">
        <v>0</v>
      </c>
      <c r="AC2806" s="9">
        <f t="shared" si="380"/>
        <v>0</v>
      </c>
      <c r="AD2806" s="9">
        <f t="shared" si="381"/>
        <v>37475.9</v>
      </c>
    </row>
    <row r="2807" spans="1:30" x14ac:dyDescent="0.3">
      <c r="A2807" s="8" t="s">
        <v>30</v>
      </c>
      <c r="B2807" s="8" t="s">
        <v>4899</v>
      </c>
      <c r="C2807" s="8">
        <v>2100</v>
      </c>
      <c r="D2807" s="8">
        <v>210001230</v>
      </c>
      <c r="E2807" s="8">
        <v>0</v>
      </c>
      <c r="F2807" s="8" t="s">
        <v>5506</v>
      </c>
      <c r="G2807" s="8" t="s">
        <v>5507</v>
      </c>
      <c r="H2807" s="8" t="s">
        <v>309</v>
      </c>
      <c r="I2807" s="8">
        <v>0</v>
      </c>
      <c r="J2807" s="8">
        <v>8</v>
      </c>
      <c r="K2807" s="8">
        <v>9</v>
      </c>
      <c r="L2807" s="8" t="s">
        <v>149</v>
      </c>
      <c r="M2807" s="8" t="s">
        <v>149</v>
      </c>
      <c r="N2807" s="8"/>
      <c r="O2807" s="8" t="s">
        <v>38</v>
      </c>
      <c r="P2807" s="9">
        <v>0</v>
      </c>
      <c r="Q2807" s="9">
        <v>0</v>
      </c>
      <c r="R2807" s="9">
        <v>0</v>
      </c>
      <c r="S2807" s="9">
        <v>19530</v>
      </c>
      <c r="T2807" s="9">
        <f t="shared" si="379"/>
        <v>19530</v>
      </c>
      <c r="U2807" s="9">
        <v>0</v>
      </c>
      <c r="V2807" s="9">
        <v>-472</v>
      </c>
      <c r="W2807" s="9">
        <v>0</v>
      </c>
      <c r="X2807" s="9">
        <v>-472</v>
      </c>
      <c r="Y2807" s="9">
        <v>0</v>
      </c>
      <c r="Z2807" s="9">
        <v>-2328</v>
      </c>
      <c r="AA2807" s="9">
        <f t="shared" si="382"/>
        <v>-2800</v>
      </c>
      <c r="AB2807" s="9">
        <v>0</v>
      </c>
      <c r="AC2807" s="9">
        <f t="shared" si="380"/>
        <v>0</v>
      </c>
      <c r="AD2807" s="9">
        <f t="shared" si="381"/>
        <v>16730</v>
      </c>
    </row>
    <row r="2808" spans="1:30" x14ac:dyDescent="0.3">
      <c r="A2808" s="13" t="s">
        <v>30</v>
      </c>
      <c r="B2808" s="13" t="s">
        <v>4899</v>
      </c>
      <c r="C2808" s="8">
        <v>2100</v>
      </c>
      <c r="D2808" s="8">
        <v>210001231</v>
      </c>
      <c r="E2808" s="8">
        <v>0</v>
      </c>
      <c r="F2808" s="8" t="s">
        <v>5508</v>
      </c>
      <c r="G2808" s="8" t="s">
        <v>5509</v>
      </c>
      <c r="H2808" s="8" t="s">
        <v>309</v>
      </c>
      <c r="I2808" s="8">
        <v>0</v>
      </c>
      <c r="J2808" s="8">
        <v>1</v>
      </c>
      <c r="K2808" s="8">
        <v>10</v>
      </c>
      <c r="L2808" s="8" t="s">
        <v>149</v>
      </c>
      <c r="M2808" s="8" t="s">
        <v>149</v>
      </c>
      <c r="N2808" s="8"/>
      <c r="O2808" s="8" t="s">
        <v>38</v>
      </c>
      <c r="P2808" s="9">
        <v>0</v>
      </c>
      <c r="Q2808" s="9">
        <v>0</v>
      </c>
      <c r="R2808" s="9">
        <f t="shared" ref="R2808:R2813" si="392">-(P2808+S2808)</f>
        <v>-97548</v>
      </c>
      <c r="S2808" s="9">
        <v>97548</v>
      </c>
      <c r="T2808" s="9">
        <f t="shared" si="379"/>
        <v>0</v>
      </c>
      <c r="U2808" s="9">
        <v>0</v>
      </c>
      <c r="V2808" s="9">
        <v>-7588</v>
      </c>
      <c r="W2808" s="9">
        <v>0</v>
      </c>
      <c r="X2808" s="9">
        <v>-7588</v>
      </c>
      <c r="Y2808" s="9">
        <f t="shared" ref="Y2808:Y2813" si="393">-(U2808+X2808+Z2808)</f>
        <v>45672</v>
      </c>
      <c r="Z2808" s="9">
        <v>-38084</v>
      </c>
      <c r="AA2808" s="9">
        <f t="shared" ref="AA2808:AA2813" si="394">U2808+X2808+Y2808+Z2808</f>
        <v>0</v>
      </c>
      <c r="AB2808" s="9">
        <v>51876</v>
      </c>
      <c r="AC2808" s="9">
        <f t="shared" si="380"/>
        <v>0</v>
      </c>
      <c r="AD2808" s="9">
        <f t="shared" si="381"/>
        <v>0</v>
      </c>
    </row>
    <row r="2809" spans="1:30" x14ac:dyDescent="0.3">
      <c r="A2809" s="13" t="s">
        <v>30</v>
      </c>
      <c r="B2809" s="13" t="s">
        <v>4899</v>
      </c>
      <c r="C2809" s="8">
        <v>2100</v>
      </c>
      <c r="D2809" s="8">
        <v>210001232</v>
      </c>
      <c r="E2809" s="8">
        <v>0</v>
      </c>
      <c r="F2809" s="8" t="s">
        <v>5510</v>
      </c>
      <c r="G2809" s="8" t="s">
        <v>5511</v>
      </c>
      <c r="H2809" s="8" t="s">
        <v>309</v>
      </c>
      <c r="I2809" s="8">
        <v>0</v>
      </c>
      <c r="J2809" s="8">
        <v>8</v>
      </c>
      <c r="K2809" s="8">
        <v>10</v>
      </c>
      <c r="L2809" s="8" t="s">
        <v>149</v>
      </c>
      <c r="M2809" s="8" t="s">
        <v>149</v>
      </c>
      <c r="N2809" s="8"/>
      <c r="O2809" s="8" t="s">
        <v>38</v>
      </c>
      <c r="P2809" s="9">
        <v>0</v>
      </c>
      <c r="Q2809" s="9">
        <v>0</v>
      </c>
      <c r="R2809" s="9">
        <f t="shared" si="392"/>
        <v>-35170</v>
      </c>
      <c r="S2809" s="9">
        <v>35170</v>
      </c>
      <c r="T2809" s="9">
        <f t="shared" si="379"/>
        <v>0</v>
      </c>
      <c r="U2809" s="9">
        <v>0</v>
      </c>
      <c r="V2809" s="9">
        <v>-849</v>
      </c>
      <c r="W2809" s="9">
        <v>0</v>
      </c>
      <c r="X2809" s="9">
        <v>-849</v>
      </c>
      <c r="Y2809" s="9">
        <f t="shared" si="393"/>
        <v>4840</v>
      </c>
      <c r="Z2809" s="9">
        <v>-3991</v>
      </c>
      <c r="AA2809" s="9">
        <f t="shared" si="394"/>
        <v>0</v>
      </c>
      <c r="AB2809" s="9">
        <v>30330</v>
      </c>
      <c r="AC2809" s="9">
        <f t="shared" si="380"/>
        <v>0</v>
      </c>
      <c r="AD2809" s="9">
        <f t="shared" si="381"/>
        <v>0</v>
      </c>
    </row>
    <row r="2810" spans="1:30" x14ac:dyDescent="0.3">
      <c r="A2810" s="13" t="s">
        <v>30</v>
      </c>
      <c r="B2810" s="13" t="s">
        <v>4899</v>
      </c>
      <c r="C2810" s="8">
        <v>2100</v>
      </c>
      <c r="D2810" s="8">
        <v>210001233</v>
      </c>
      <c r="E2810" s="8">
        <v>0</v>
      </c>
      <c r="F2810" s="8" t="s">
        <v>5512</v>
      </c>
      <c r="G2810" s="8" t="s">
        <v>5513</v>
      </c>
      <c r="H2810" s="8" t="s">
        <v>309</v>
      </c>
      <c r="I2810" s="8">
        <v>0</v>
      </c>
      <c r="J2810" s="8">
        <v>8</v>
      </c>
      <c r="K2810" s="8">
        <v>10</v>
      </c>
      <c r="L2810" s="8" t="s">
        <v>149</v>
      </c>
      <c r="M2810" s="8" t="s">
        <v>149</v>
      </c>
      <c r="N2810" s="8"/>
      <c r="O2810" s="8" t="s">
        <v>38</v>
      </c>
      <c r="P2810" s="9">
        <v>0</v>
      </c>
      <c r="Q2810" s="9">
        <v>0</v>
      </c>
      <c r="R2810" s="9">
        <f t="shared" si="392"/>
        <v>-37458</v>
      </c>
      <c r="S2810" s="9">
        <v>37458</v>
      </c>
      <c r="T2810" s="9">
        <f t="shared" si="379"/>
        <v>0</v>
      </c>
      <c r="U2810" s="9">
        <v>0</v>
      </c>
      <c r="V2810" s="9">
        <v>-904</v>
      </c>
      <c r="W2810" s="9">
        <v>0</v>
      </c>
      <c r="X2810" s="9">
        <v>-904</v>
      </c>
      <c r="Y2810" s="9">
        <f t="shared" si="393"/>
        <v>5154</v>
      </c>
      <c r="Z2810" s="9">
        <v>-4250</v>
      </c>
      <c r="AA2810" s="9">
        <f t="shared" si="394"/>
        <v>0</v>
      </c>
      <c r="AB2810" s="9">
        <v>32304</v>
      </c>
      <c r="AC2810" s="9">
        <f t="shared" si="380"/>
        <v>0</v>
      </c>
      <c r="AD2810" s="9">
        <f t="shared" si="381"/>
        <v>0</v>
      </c>
    </row>
    <row r="2811" spans="1:30" x14ac:dyDescent="0.3">
      <c r="A2811" s="13" t="s">
        <v>30</v>
      </c>
      <c r="B2811" s="13" t="s">
        <v>4899</v>
      </c>
      <c r="C2811" s="8">
        <v>2100</v>
      </c>
      <c r="D2811" s="8">
        <v>210001234</v>
      </c>
      <c r="E2811" s="8">
        <v>0</v>
      </c>
      <c r="F2811" s="8" t="s">
        <v>5514</v>
      </c>
      <c r="G2811" s="8" t="s">
        <v>5515</v>
      </c>
      <c r="H2811" s="8" t="s">
        <v>309</v>
      </c>
      <c r="I2811" s="8">
        <v>0</v>
      </c>
      <c r="J2811" s="8">
        <v>3</v>
      </c>
      <c r="K2811" s="8">
        <v>11</v>
      </c>
      <c r="L2811" s="8" t="s">
        <v>149</v>
      </c>
      <c r="M2811" s="8" t="s">
        <v>149</v>
      </c>
      <c r="N2811" s="8"/>
      <c r="O2811" s="8" t="s">
        <v>38</v>
      </c>
      <c r="P2811" s="9">
        <v>0</v>
      </c>
      <c r="Q2811" s="9">
        <v>0</v>
      </c>
      <c r="R2811" s="9">
        <f t="shared" si="392"/>
        <v>-4600</v>
      </c>
      <c r="S2811" s="9">
        <v>4600</v>
      </c>
      <c r="T2811" s="9">
        <f t="shared" si="379"/>
        <v>0</v>
      </c>
      <c r="U2811" s="9">
        <v>0</v>
      </c>
      <c r="V2811" s="9">
        <v>-220</v>
      </c>
      <c r="W2811" s="9">
        <v>0</v>
      </c>
      <c r="X2811" s="9">
        <v>-220</v>
      </c>
      <c r="Y2811" s="9">
        <f t="shared" si="393"/>
        <v>1202</v>
      </c>
      <c r="Z2811" s="9">
        <v>-982</v>
      </c>
      <c r="AA2811" s="9">
        <f t="shared" si="394"/>
        <v>0</v>
      </c>
      <c r="AB2811" s="9">
        <v>3398</v>
      </c>
      <c r="AC2811" s="9">
        <f t="shared" si="380"/>
        <v>0</v>
      </c>
      <c r="AD2811" s="9">
        <f t="shared" si="381"/>
        <v>0</v>
      </c>
    </row>
    <row r="2812" spans="1:30" x14ac:dyDescent="0.3">
      <c r="A2812" s="13" t="s">
        <v>30</v>
      </c>
      <c r="B2812" s="13" t="s">
        <v>4899</v>
      </c>
      <c r="C2812" s="8">
        <v>2100</v>
      </c>
      <c r="D2812" s="8">
        <v>210001235</v>
      </c>
      <c r="E2812" s="8">
        <v>0</v>
      </c>
      <c r="F2812" s="8" t="s">
        <v>5516</v>
      </c>
      <c r="G2812" s="8" t="s">
        <v>5517</v>
      </c>
      <c r="H2812" s="8" t="s">
        <v>309</v>
      </c>
      <c r="I2812" s="8">
        <v>0</v>
      </c>
      <c r="J2812" s="8">
        <v>3</v>
      </c>
      <c r="K2812" s="8">
        <v>11</v>
      </c>
      <c r="L2812" s="8" t="s">
        <v>149</v>
      </c>
      <c r="M2812" s="8" t="s">
        <v>149</v>
      </c>
      <c r="N2812" s="8"/>
      <c r="O2812" s="8" t="s">
        <v>38</v>
      </c>
      <c r="P2812" s="9">
        <v>0</v>
      </c>
      <c r="Q2812" s="9">
        <v>0</v>
      </c>
      <c r="R2812" s="9">
        <f t="shared" si="392"/>
        <v>-26683.919999999998</v>
      </c>
      <c r="S2812" s="9">
        <v>26683.919999999998</v>
      </c>
      <c r="T2812" s="9">
        <f t="shared" si="379"/>
        <v>0</v>
      </c>
      <c r="U2812" s="9">
        <v>0</v>
      </c>
      <c r="V2812" s="9">
        <v>-1278</v>
      </c>
      <c r="W2812" s="9">
        <v>0</v>
      </c>
      <c r="X2812" s="9">
        <v>-1278</v>
      </c>
      <c r="Y2812" s="9">
        <f t="shared" si="393"/>
        <v>6973</v>
      </c>
      <c r="Z2812" s="9">
        <v>-5695</v>
      </c>
      <c r="AA2812" s="9">
        <f t="shared" si="394"/>
        <v>0</v>
      </c>
      <c r="AB2812" s="9">
        <v>19710.919999999998</v>
      </c>
      <c r="AC2812" s="9">
        <f t="shared" si="380"/>
        <v>0</v>
      </c>
      <c r="AD2812" s="9">
        <f t="shared" si="381"/>
        <v>0</v>
      </c>
    </row>
    <row r="2813" spans="1:30" x14ac:dyDescent="0.3">
      <c r="A2813" s="13" t="s">
        <v>30</v>
      </c>
      <c r="B2813" s="13" t="s">
        <v>4899</v>
      </c>
      <c r="C2813" s="8">
        <v>2100</v>
      </c>
      <c r="D2813" s="8">
        <v>210001236</v>
      </c>
      <c r="E2813" s="8">
        <v>0</v>
      </c>
      <c r="F2813" s="8" t="s">
        <v>5518</v>
      </c>
      <c r="G2813" s="8" t="s">
        <v>5519</v>
      </c>
      <c r="H2813" s="8" t="s">
        <v>309</v>
      </c>
      <c r="I2813" s="8">
        <v>0</v>
      </c>
      <c r="J2813" s="8">
        <v>1</v>
      </c>
      <c r="K2813" s="8">
        <v>11</v>
      </c>
      <c r="L2813" s="8" t="s">
        <v>149</v>
      </c>
      <c r="M2813" s="8" t="s">
        <v>149</v>
      </c>
      <c r="N2813" s="8"/>
      <c r="O2813" s="8" t="s">
        <v>38</v>
      </c>
      <c r="P2813" s="9">
        <v>0</v>
      </c>
      <c r="Q2813" s="9">
        <v>0</v>
      </c>
      <c r="R2813" s="9">
        <f t="shared" si="392"/>
        <v>-42790</v>
      </c>
      <c r="S2813" s="9">
        <v>42790</v>
      </c>
      <c r="T2813" s="9">
        <f t="shared" si="379"/>
        <v>0</v>
      </c>
      <c r="U2813" s="9">
        <v>0</v>
      </c>
      <c r="V2813" s="9">
        <v>-3344</v>
      </c>
      <c r="W2813" s="9">
        <v>0</v>
      </c>
      <c r="X2813" s="9">
        <v>-3344</v>
      </c>
      <c r="Y2813" s="9">
        <f t="shared" si="393"/>
        <v>18825</v>
      </c>
      <c r="Z2813" s="9">
        <v>-15481</v>
      </c>
      <c r="AA2813" s="9">
        <f t="shared" si="394"/>
        <v>0</v>
      </c>
      <c r="AB2813" s="9">
        <v>23965</v>
      </c>
      <c r="AC2813" s="9">
        <f t="shared" si="380"/>
        <v>0</v>
      </c>
      <c r="AD2813" s="9">
        <f t="shared" si="381"/>
        <v>0</v>
      </c>
    </row>
    <row r="2814" spans="1:30" x14ac:dyDescent="0.3">
      <c r="A2814" s="8" t="s">
        <v>30</v>
      </c>
      <c r="B2814" s="8" t="s">
        <v>4899</v>
      </c>
      <c r="C2814" s="8">
        <v>2200</v>
      </c>
      <c r="D2814" s="8">
        <v>220000117</v>
      </c>
      <c r="E2814" s="8">
        <v>0</v>
      </c>
      <c r="F2814" s="8" t="s">
        <v>5520</v>
      </c>
      <c r="G2814" s="8" t="s">
        <v>5521</v>
      </c>
      <c r="H2814" s="8" t="s">
        <v>350</v>
      </c>
      <c r="I2814" s="8">
        <v>1</v>
      </c>
      <c r="J2814" s="8">
        <v>3</v>
      </c>
      <c r="K2814" s="8">
        <v>3</v>
      </c>
      <c r="L2814" s="8" t="s">
        <v>231</v>
      </c>
      <c r="M2814" s="8" t="s">
        <v>5522</v>
      </c>
      <c r="N2814" s="8"/>
      <c r="O2814" s="8" t="s">
        <v>38</v>
      </c>
      <c r="P2814" s="9">
        <v>47000</v>
      </c>
      <c r="Q2814" s="9">
        <v>0</v>
      </c>
      <c r="R2814" s="9">
        <v>0</v>
      </c>
      <c r="S2814" s="9">
        <v>0</v>
      </c>
      <c r="T2814" s="9">
        <f t="shared" si="379"/>
        <v>47000</v>
      </c>
      <c r="U2814" s="9">
        <v>-30140.84</v>
      </c>
      <c r="V2814" s="9">
        <v>-3455</v>
      </c>
      <c r="W2814" s="9">
        <v>0</v>
      </c>
      <c r="X2814" s="9">
        <v>-3455</v>
      </c>
      <c r="Y2814" s="9">
        <v>0</v>
      </c>
      <c r="Z2814" s="9">
        <v>0</v>
      </c>
      <c r="AA2814" s="9">
        <f t="shared" si="382"/>
        <v>-33595.839999999997</v>
      </c>
      <c r="AB2814" s="9">
        <v>0</v>
      </c>
      <c r="AC2814" s="9">
        <f t="shared" si="380"/>
        <v>16859.16</v>
      </c>
      <c r="AD2814" s="9">
        <f t="shared" si="381"/>
        <v>13404.160000000003</v>
      </c>
    </row>
    <row r="2815" spans="1:30" x14ac:dyDescent="0.3">
      <c r="A2815" s="8" t="s">
        <v>30</v>
      </c>
      <c r="B2815" s="8" t="s">
        <v>5523</v>
      </c>
      <c r="C2815" s="8">
        <v>1600</v>
      </c>
      <c r="D2815" s="8">
        <v>160002321</v>
      </c>
      <c r="E2815" s="8">
        <v>0</v>
      </c>
      <c r="F2815" s="8" t="s">
        <v>5524</v>
      </c>
      <c r="G2815" s="8" t="s">
        <v>2742</v>
      </c>
      <c r="H2815" s="8" t="s">
        <v>34</v>
      </c>
      <c r="I2815" s="8">
        <v>0</v>
      </c>
      <c r="J2815" s="8">
        <v>15</v>
      </c>
      <c r="K2815" s="8">
        <v>0</v>
      </c>
      <c r="L2815" s="8" t="s">
        <v>1088</v>
      </c>
      <c r="M2815" s="8" t="s">
        <v>3902</v>
      </c>
      <c r="N2815" s="8" t="s">
        <v>149</v>
      </c>
      <c r="O2815" s="8" t="s">
        <v>38</v>
      </c>
      <c r="P2815" s="9">
        <v>21541.98</v>
      </c>
      <c r="Q2815" s="9">
        <v>0</v>
      </c>
      <c r="R2815" s="9">
        <v>0</v>
      </c>
      <c r="S2815" s="9">
        <v>-21541.98</v>
      </c>
      <c r="T2815" s="9">
        <f t="shared" si="379"/>
        <v>0</v>
      </c>
      <c r="U2815" s="9">
        <v>-3923</v>
      </c>
      <c r="V2815" s="9">
        <v>-680</v>
      </c>
      <c r="W2815" s="9">
        <v>0</v>
      </c>
      <c r="X2815" s="9">
        <v>-680</v>
      </c>
      <c r="Y2815" s="9">
        <v>0</v>
      </c>
      <c r="Z2815" s="9">
        <v>4603</v>
      </c>
      <c r="AA2815" s="9">
        <f t="shared" si="382"/>
        <v>0</v>
      </c>
      <c r="AB2815" s="9">
        <v>0</v>
      </c>
      <c r="AC2815" s="9">
        <f t="shared" si="380"/>
        <v>17618.98</v>
      </c>
      <c r="AD2815" s="9">
        <f t="shared" si="381"/>
        <v>0</v>
      </c>
    </row>
    <row r="2816" spans="1:30" x14ac:dyDescent="0.3">
      <c r="A2816" s="8" t="s">
        <v>30</v>
      </c>
      <c r="B2816" s="8" t="s">
        <v>5523</v>
      </c>
      <c r="C2816" s="8">
        <v>1600</v>
      </c>
      <c r="D2816" s="8">
        <v>160002398</v>
      </c>
      <c r="E2816" s="8">
        <v>0</v>
      </c>
      <c r="F2816" s="8" t="s">
        <v>5525</v>
      </c>
      <c r="G2816" s="8" t="s">
        <v>3248</v>
      </c>
      <c r="H2816" s="8" t="s">
        <v>34</v>
      </c>
      <c r="I2816" s="8">
        <v>0</v>
      </c>
      <c r="J2816" s="8">
        <v>15</v>
      </c>
      <c r="K2816" s="8">
        <v>0</v>
      </c>
      <c r="L2816" s="8" t="s">
        <v>100</v>
      </c>
      <c r="M2816" s="8" t="s">
        <v>5526</v>
      </c>
      <c r="N2816" s="8" t="s">
        <v>149</v>
      </c>
      <c r="O2816" s="8" t="s">
        <v>38</v>
      </c>
      <c r="P2816" s="9">
        <v>5250</v>
      </c>
      <c r="Q2816" s="9">
        <v>0</v>
      </c>
      <c r="R2816" s="9">
        <v>0</v>
      </c>
      <c r="S2816" s="9">
        <v>-5250</v>
      </c>
      <c r="T2816" s="9">
        <f t="shared" si="379"/>
        <v>0</v>
      </c>
      <c r="U2816" s="9">
        <v>-838</v>
      </c>
      <c r="V2816" s="9">
        <v>-166</v>
      </c>
      <c r="W2816" s="9">
        <v>0</v>
      </c>
      <c r="X2816" s="9">
        <v>-166</v>
      </c>
      <c r="Y2816" s="9">
        <v>0</v>
      </c>
      <c r="Z2816" s="9">
        <v>1004</v>
      </c>
      <c r="AA2816" s="9">
        <f t="shared" si="382"/>
        <v>0</v>
      </c>
      <c r="AB2816" s="9">
        <v>0</v>
      </c>
      <c r="AC2816" s="9">
        <f t="shared" si="380"/>
        <v>4412</v>
      </c>
      <c r="AD2816" s="9">
        <f t="shared" si="381"/>
        <v>0</v>
      </c>
    </row>
    <row r="2817" spans="1:30" x14ac:dyDescent="0.3">
      <c r="A2817" s="8" t="s">
        <v>30</v>
      </c>
      <c r="B2817" s="8" t="s">
        <v>5523</v>
      </c>
      <c r="C2817" s="8">
        <v>1600</v>
      </c>
      <c r="D2817" s="8">
        <v>160002497</v>
      </c>
      <c r="E2817" s="8">
        <v>0</v>
      </c>
      <c r="F2817" s="8" t="s">
        <v>5527</v>
      </c>
      <c r="G2817" s="8" t="s">
        <v>663</v>
      </c>
      <c r="H2817" s="8" t="s">
        <v>34</v>
      </c>
      <c r="I2817" s="8">
        <v>0</v>
      </c>
      <c r="J2817" s="8">
        <v>6</v>
      </c>
      <c r="K2817" s="8">
        <v>1</v>
      </c>
      <c r="L2817" s="8" t="s">
        <v>521</v>
      </c>
      <c r="M2817" s="8" t="s">
        <v>522</v>
      </c>
      <c r="N2817" s="8" t="s">
        <v>149</v>
      </c>
      <c r="O2817" s="8" t="s">
        <v>38</v>
      </c>
      <c r="P2817" s="9">
        <v>12825</v>
      </c>
      <c r="Q2817" s="9">
        <v>0</v>
      </c>
      <c r="R2817" s="9">
        <v>0</v>
      </c>
      <c r="S2817" s="9">
        <v>-12825</v>
      </c>
      <c r="T2817" s="9">
        <f t="shared" si="379"/>
        <v>0</v>
      </c>
      <c r="U2817" s="9">
        <v>-8736.0400000000009</v>
      </c>
      <c r="V2817" s="9">
        <v>-430</v>
      </c>
      <c r="W2817" s="9">
        <v>0</v>
      </c>
      <c r="X2817" s="9">
        <v>-430</v>
      </c>
      <c r="Y2817" s="9">
        <v>0</v>
      </c>
      <c r="Z2817" s="9">
        <v>9166.0400000000009</v>
      </c>
      <c r="AA2817" s="9">
        <f t="shared" si="382"/>
        <v>0</v>
      </c>
      <c r="AB2817" s="9">
        <v>0</v>
      </c>
      <c r="AC2817" s="9">
        <f t="shared" si="380"/>
        <v>4088.9599999999991</v>
      </c>
      <c r="AD2817" s="9">
        <f t="shared" si="381"/>
        <v>0</v>
      </c>
    </row>
    <row r="2818" spans="1:30" x14ac:dyDescent="0.3">
      <c r="A2818" s="8" t="s">
        <v>30</v>
      </c>
      <c r="B2818" s="8" t="s">
        <v>5523</v>
      </c>
      <c r="C2818" s="8">
        <v>1600</v>
      </c>
      <c r="D2818" s="8">
        <v>160002498</v>
      </c>
      <c r="E2818" s="8">
        <v>0</v>
      </c>
      <c r="F2818" s="8" t="s">
        <v>5528</v>
      </c>
      <c r="G2818" s="8" t="s">
        <v>5529</v>
      </c>
      <c r="H2818" s="8" t="s">
        <v>34</v>
      </c>
      <c r="I2818" s="8">
        <v>0</v>
      </c>
      <c r="J2818" s="8">
        <v>4</v>
      </c>
      <c r="K2818" s="8">
        <v>7</v>
      </c>
      <c r="L2818" s="8" t="s">
        <v>521</v>
      </c>
      <c r="M2818" s="8" t="s">
        <v>522</v>
      </c>
      <c r="N2818" s="8" t="s">
        <v>149</v>
      </c>
      <c r="O2818" s="8" t="s">
        <v>38</v>
      </c>
      <c r="P2818" s="9">
        <v>13337</v>
      </c>
      <c r="Q2818" s="9">
        <v>0</v>
      </c>
      <c r="R2818" s="9">
        <v>0</v>
      </c>
      <c r="S2818" s="9">
        <v>-13337</v>
      </c>
      <c r="T2818" s="9">
        <f t="shared" si="379"/>
        <v>0</v>
      </c>
      <c r="U2818" s="9">
        <v>-10320.1</v>
      </c>
      <c r="V2818" s="9">
        <v>-469</v>
      </c>
      <c r="W2818" s="9">
        <v>0</v>
      </c>
      <c r="X2818" s="9">
        <v>-469</v>
      </c>
      <c r="Y2818" s="9">
        <v>0</v>
      </c>
      <c r="Z2818" s="9">
        <v>10789.1</v>
      </c>
      <c r="AA2818" s="9">
        <f t="shared" si="382"/>
        <v>0</v>
      </c>
      <c r="AB2818" s="9">
        <v>0</v>
      </c>
      <c r="AC2818" s="9">
        <f t="shared" si="380"/>
        <v>3016.8999999999996</v>
      </c>
      <c r="AD2818" s="9">
        <f t="shared" si="381"/>
        <v>0</v>
      </c>
    </row>
    <row r="2819" spans="1:30" x14ac:dyDescent="0.3">
      <c r="A2819" s="8" t="s">
        <v>30</v>
      </c>
      <c r="B2819" s="8" t="s">
        <v>5523</v>
      </c>
      <c r="C2819" s="8">
        <v>1600</v>
      </c>
      <c r="D2819" s="8">
        <v>160002520</v>
      </c>
      <c r="E2819" s="8">
        <v>0</v>
      </c>
      <c r="F2819" s="8" t="s">
        <v>5530</v>
      </c>
      <c r="G2819" s="8" t="s">
        <v>385</v>
      </c>
      <c r="H2819" s="8" t="s">
        <v>34</v>
      </c>
      <c r="I2819" s="8">
        <v>0</v>
      </c>
      <c r="J2819" s="8">
        <v>12</v>
      </c>
      <c r="K2819" s="8">
        <v>2</v>
      </c>
      <c r="L2819" s="8" t="s">
        <v>521</v>
      </c>
      <c r="M2819" s="8" t="s">
        <v>522</v>
      </c>
      <c r="N2819" s="8" t="s">
        <v>149</v>
      </c>
      <c r="O2819" s="8" t="s">
        <v>38</v>
      </c>
      <c r="P2819" s="9">
        <v>14000.01</v>
      </c>
      <c r="Q2819" s="9">
        <v>0</v>
      </c>
      <c r="R2819" s="9">
        <v>0</v>
      </c>
      <c r="S2819" s="9">
        <v>-14000.01</v>
      </c>
      <c r="T2819" s="9">
        <f t="shared" si="379"/>
        <v>0</v>
      </c>
      <c r="U2819" s="9">
        <v>-4362</v>
      </c>
      <c r="V2819" s="9">
        <v>-442</v>
      </c>
      <c r="W2819" s="9">
        <v>0</v>
      </c>
      <c r="X2819" s="9">
        <v>-442</v>
      </c>
      <c r="Y2819" s="9">
        <v>0</v>
      </c>
      <c r="Z2819" s="9">
        <v>4804</v>
      </c>
      <c r="AA2819" s="9">
        <f t="shared" si="382"/>
        <v>0</v>
      </c>
      <c r="AB2819" s="9">
        <v>0</v>
      </c>
      <c r="AC2819" s="9">
        <f t="shared" si="380"/>
        <v>9638.01</v>
      </c>
      <c r="AD2819" s="9">
        <f t="shared" si="381"/>
        <v>0</v>
      </c>
    </row>
    <row r="2820" spans="1:30" x14ac:dyDescent="0.3">
      <c r="A2820" s="8" t="s">
        <v>30</v>
      </c>
      <c r="B2820" s="8" t="s">
        <v>5523</v>
      </c>
      <c r="C2820" s="8">
        <v>1600</v>
      </c>
      <c r="D2820" s="8">
        <v>160002521</v>
      </c>
      <c r="E2820" s="8">
        <v>0</v>
      </c>
      <c r="F2820" s="8" t="s">
        <v>5531</v>
      </c>
      <c r="G2820" s="8" t="s">
        <v>1596</v>
      </c>
      <c r="H2820" s="8" t="s">
        <v>34</v>
      </c>
      <c r="I2820" s="8">
        <v>0</v>
      </c>
      <c r="J2820" s="8">
        <v>12</v>
      </c>
      <c r="K2820" s="8">
        <v>3</v>
      </c>
      <c r="L2820" s="8" t="s">
        <v>521</v>
      </c>
      <c r="M2820" s="8" t="s">
        <v>522</v>
      </c>
      <c r="N2820" s="8" t="s">
        <v>149</v>
      </c>
      <c r="O2820" s="8" t="s">
        <v>38</v>
      </c>
      <c r="P2820" s="9">
        <v>5355</v>
      </c>
      <c r="Q2820" s="9">
        <v>0</v>
      </c>
      <c r="R2820" s="9">
        <v>0</v>
      </c>
      <c r="S2820" s="9">
        <v>-5355</v>
      </c>
      <c r="T2820" s="9">
        <f t="shared" si="379"/>
        <v>0</v>
      </c>
      <c r="U2820" s="9">
        <v>-1640</v>
      </c>
      <c r="V2820" s="9">
        <v>-169</v>
      </c>
      <c r="W2820" s="9">
        <v>0</v>
      </c>
      <c r="X2820" s="9">
        <v>-169</v>
      </c>
      <c r="Y2820" s="9">
        <v>0</v>
      </c>
      <c r="Z2820" s="9">
        <v>1809</v>
      </c>
      <c r="AA2820" s="9">
        <f t="shared" si="382"/>
        <v>0</v>
      </c>
      <c r="AB2820" s="9">
        <v>0</v>
      </c>
      <c r="AC2820" s="9">
        <f t="shared" si="380"/>
        <v>3715</v>
      </c>
      <c r="AD2820" s="9">
        <f t="shared" si="381"/>
        <v>0</v>
      </c>
    </row>
    <row r="2821" spans="1:30" x14ac:dyDescent="0.3">
      <c r="A2821" s="8" t="s">
        <v>30</v>
      </c>
      <c r="B2821" s="8" t="s">
        <v>5523</v>
      </c>
      <c r="C2821" s="8">
        <v>1900</v>
      </c>
      <c r="D2821" s="8">
        <v>190000927</v>
      </c>
      <c r="E2821" s="8">
        <v>0</v>
      </c>
      <c r="F2821" s="8" t="s">
        <v>5532</v>
      </c>
      <c r="G2821" s="8" t="s">
        <v>5329</v>
      </c>
      <c r="H2821" s="8" t="s">
        <v>106</v>
      </c>
      <c r="I2821" s="8">
        <v>0</v>
      </c>
      <c r="J2821" s="8">
        <v>6</v>
      </c>
      <c r="K2821" s="8">
        <v>0</v>
      </c>
      <c r="L2821" s="8" t="s">
        <v>100</v>
      </c>
      <c r="M2821" s="8" t="s">
        <v>100</v>
      </c>
      <c r="N2821" s="8" t="s">
        <v>149</v>
      </c>
      <c r="O2821" s="8" t="s">
        <v>38</v>
      </c>
      <c r="P2821" s="9">
        <v>16767</v>
      </c>
      <c r="Q2821" s="9">
        <v>0</v>
      </c>
      <c r="R2821" s="9">
        <v>0</v>
      </c>
      <c r="S2821" s="9">
        <v>-16767</v>
      </c>
      <c r="T2821" s="9">
        <f t="shared" ref="T2821:T2884" si="395">P2821+Q2821+R2821+S2821</f>
        <v>0</v>
      </c>
      <c r="U2821" s="9">
        <v>-6645</v>
      </c>
      <c r="V2821" s="9">
        <v>-1324</v>
      </c>
      <c r="W2821" s="9">
        <v>0</v>
      </c>
      <c r="X2821" s="9">
        <v>-1324</v>
      </c>
      <c r="Y2821" s="9">
        <v>0</v>
      </c>
      <c r="Z2821" s="9">
        <v>7969</v>
      </c>
      <c r="AA2821" s="9">
        <f t="shared" si="382"/>
        <v>0</v>
      </c>
      <c r="AB2821" s="9">
        <v>0</v>
      </c>
      <c r="AC2821" s="9">
        <f t="shared" ref="AC2821:AC2884" si="396">P2821+U2821</f>
        <v>10122</v>
      </c>
      <c r="AD2821" s="9">
        <f t="shared" ref="AD2821:AD2884" si="397">T2821+AA2821</f>
        <v>0</v>
      </c>
    </row>
    <row r="2822" spans="1:30" x14ac:dyDescent="0.3">
      <c r="A2822" s="8" t="s">
        <v>30</v>
      </c>
      <c r="B2822" s="8" t="s">
        <v>5523</v>
      </c>
      <c r="C2822" s="8">
        <v>1900</v>
      </c>
      <c r="D2822" s="8">
        <v>190000940</v>
      </c>
      <c r="E2822" s="8">
        <v>0</v>
      </c>
      <c r="F2822" s="8" t="s">
        <v>5533</v>
      </c>
      <c r="G2822" s="8" t="s">
        <v>526</v>
      </c>
      <c r="H2822" s="8" t="s">
        <v>106</v>
      </c>
      <c r="I2822" s="8">
        <v>0</v>
      </c>
      <c r="J2822" s="8">
        <v>0</v>
      </c>
      <c r="K2822" s="8">
        <v>1</v>
      </c>
      <c r="L2822" s="8" t="s">
        <v>521</v>
      </c>
      <c r="M2822" s="8" t="s">
        <v>522</v>
      </c>
      <c r="N2822" s="8" t="s">
        <v>149</v>
      </c>
      <c r="O2822" s="8" t="s">
        <v>38</v>
      </c>
      <c r="P2822" s="9">
        <v>13999.65</v>
      </c>
      <c r="Q2822" s="9">
        <v>0</v>
      </c>
      <c r="R2822" s="9">
        <v>0</v>
      </c>
      <c r="S2822" s="9">
        <v>-13999.65</v>
      </c>
      <c r="T2822" s="9">
        <f t="shared" si="395"/>
        <v>0</v>
      </c>
      <c r="U2822" s="9">
        <v>-13299.67</v>
      </c>
      <c r="V2822" s="9">
        <v>0</v>
      </c>
      <c r="W2822" s="9">
        <v>0</v>
      </c>
      <c r="X2822" s="9">
        <v>0</v>
      </c>
      <c r="Y2822" s="9">
        <v>0</v>
      </c>
      <c r="Z2822" s="9">
        <v>13299.67</v>
      </c>
      <c r="AA2822" s="9">
        <f t="shared" si="382"/>
        <v>0</v>
      </c>
      <c r="AB2822" s="9">
        <v>0</v>
      </c>
      <c r="AC2822" s="9">
        <f t="shared" si="396"/>
        <v>699.97999999999956</v>
      </c>
      <c r="AD2822" s="9">
        <f t="shared" si="397"/>
        <v>0</v>
      </c>
    </row>
    <row r="2823" spans="1:30" x14ac:dyDescent="0.3">
      <c r="A2823" s="8" t="s">
        <v>30</v>
      </c>
      <c r="B2823" s="8" t="s">
        <v>5523</v>
      </c>
      <c r="C2823" s="8">
        <v>1900</v>
      </c>
      <c r="D2823" s="8">
        <v>190000951</v>
      </c>
      <c r="E2823" s="8">
        <v>0</v>
      </c>
      <c r="F2823" s="8" t="s">
        <v>5534</v>
      </c>
      <c r="G2823" s="8" t="s">
        <v>196</v>
      </c>
      <c r="H2823" s="8" t="s">
        <v>106</v>
      </c>
      <c r="I2823" s="8">
        <v>0</v>
      </c>
      <c r="J2823" s="8">
        <v>0</v>
      </c>
      <c r="K2823" s="8">
        <v>1</v>
      </c>
      <c r="L2823" s="8" t="s">
        <v>521</v>
      </c>
      <c r="M2823" s="8" t="s">
        <v>522</v>
      </c>
      <c r="N2823" s="8" t="s">
        <v>149</v>
      </c>
      <c r="O2823" s="8" t="s">
        <v>38</v>
      </c>
      <c r="P2823" s="9">
        <v>16500.75</v>
      </c>
      <c r="Q2823" s="9">
        <v>0</v>
      </c>
      <c r="R2823" s="9">
        <v>0</v>
      </c>
      <c r="S2823" s="9">
        <v>-16500.75</v>
      </c>
      <c r="T2823" s="9">
        <f t="shared" si="395"/>
        <v>0</v>
      </c>
      <c r="U2823" s="9">
        <v>-15675.71</v>
      </c>
      <c r="V2823" s="9">
        <v>0</v>
      </c>
      <c r="W2823" s="9">
        <v>0</v>
      </c>
      <c r="X2823" s="9">
        <v>0</v>
      </c>
      <c r="Y2823" s="9">
        <v>0</v>
      </c>
      <c r="Z2823" s="9">
        <v>15675.71</v>
      </c>
      <c r="AA2823" s="9">
        <f t="shared" ref="AA2823:AA2834" si="398">U2823+X2823+Y2823+Z2823-AB2823</f>
        <v>0</v>
      </c>
      <c r="AB2823" s="9">
        <v>0</v>
      </c>
      <c r="AC2823" s="9">
        <f t="shared" si="396"/>
        <v>825.04000000000087</v>
      </c>
      <c r="AD2823" s="9">
        <f t="shared" si="397"/>
        <v>0</v>
      </c>
    </row>
    <row r="2824" spans="1:30" x14ac:dyDescent="0.3">
      <c r="A2824" s="8" t="s">
        <v>30</v>
      </c>
      <c r="B2824" s="8" t="s">
        <v>5523</v>
      </c>
      <c r="C2824" s="8">
        <v>2000</v>
      </c>
      <c r="D2824" s="8">
        <v>200001773</v>
      </c>
      <c r="E2824" s="8">
        <v>0</v>
      </c>
      <c r="F2824" s="8" t="s">
        <v>5535</v>
      </c>
      <c r="G2824" s="8" t="s">
        <v>5423</v>
      </c>
      <c r="H2824" s="8" t="s">
        <v>235</v>
      </c>
      <c r="I2824" s="8">
        <v>0</v>
      </c>
      <c r="J2824" s="8">
        <v>7</v>
      </c>
      <c r="K2824" s="8">
        <v>0</v>
      </c>
      <c r="L2824" s="8" t="s">
        <v>5536</v>
      </c>
      <c r="M2824" s="8" t="s">
        <v>5536</v>
      </c>
      <c r="N2824" s="8" t="s">
        <v>149</v>
      </c>
      <c r="O2824" s="8" t="s">
        <v>38</v>
      </c>
      <c r="P2824" s="9">
        <v>13053</v>
      </c>
      <c r="Q2824" s="9">
        <v>0</v>
      </c>
      <c r="R2824" s="9">
        <v>0</v>
      </c>
      <c r="S2824" s="9">
        <v>-13053</v>
      </c>
      <c r="T2824" s="9">
        <f t="shared" si="395"/>
        <v>0</v>
      </c>
      <c r="U2824" s="9">
        <v>-6522.13</v>
      </c>
      <c r="V2824" s="9">
        <v>-617</v>
      </c>
      <c r="W2824" s="9">
        <v>0</v>
      </c>
      <c r="X2824" s="9">
        <v>-617</v>
      </c>
      <c r="Y2824" s="9">
        <v>0</v>
      </c>
      <c r="Z2824" s="9">
        <v>7139.13</v>
      </c>
      <c r="AA2824" s="9">
        <f t="shared" si="398"/>
        <v>0</v>
      </c>
      <c r="AB2824" s="9">
        <v>0</v>
      </c>
      <c r="AC2824" s="9">
        <f t="shared" si="396"/>
        <v>6530.87</v>
      </c>
      <c r="AD2824" s="9">
        <f t="shared" si="397"/>
        <v>0</v>
      </c>
    </row>
    <row r="2825" spans="1:30" x14ac:dyDescent="0.3">
      <c r="A2825" s="8" t="s">
        <v>30</v>
      </c>
      <c r="B2825" s="8" t="s">
        <v>5523</v>
      </c>
      <c r="C2825" s="8">
        <v>2000</v>
      </c>
      <c r="D2825" s="8">
        <v>200001774</v>
      </c>
      <c r="E2825" s="8">
        <v>0</v>
      </c>
      <c r="F2825" s="8" t="s">
        <v>5537</v>
      </c>
      <c r="G2825" s="8" t="s">
        <v>5425</v>
      </c>
      <c r="H2825" s="8" t="s">
        <v>235</v>
      </c>
      <c r="I2825" s="8">
        <v>0</v>
      </c>
      <c r="J2825" s="8">
        <v>9</v>
      </c>
      <c r="K2825" s="8">
        <v>1</v>
      </c>
      <c r="L2825" s="8" t="s">
        <v>5536</v>
      </c>
      <c r="M2825" s="8" t="s">
        <v>5536</v>
      </c>
      <c r="N2825" s="8" t="s">
        <v>149</v>
      </c>
      <c r="O2825" s="8" t="s">
        <v>38</v>
      </c>
      <c r="P2825" s="9">
        <v>372228.42</v>
      </c>
      <c r="Q2825" s="9">
        <v>0</v>
      </c>
      <c r="R2825" s="9">
        <v>0</v>
      </c>
      <c r="S2825" s="9">
        <v>-372228.42</v>
      </c>
      <c r="T2825" s="9">
        <f t="shared" si="395"/>
        <v>0</v>
      </c>
      <c r="U2825" s="9">
        <v>-111314</v>
      </c>
      <c r="V2825" s="9">
        <v>-17675</v>
      </c>
      <c r="W2825" s="9">
        <v>0</v>
      </c>
      <c r="X2825" s="9">
        <v>-17675</v>
      </c>
      <c r="Y2825" s="9">
        <v>0</v>
      </c>
      <c r="Z2825" s="9">
        <v>128989</v>
      </c>
      <c r="AA2825" s="9">
        <f t="shared" si="398"/>
        <v>0</v>
      </c>
      <c r="AB2825" s="9">
        <v>0</v>
      </c>
      <c r="AC2825" s="9">
        <f t="shared" si="396"/>
        <v>260914.41999999998</v>
      </c>
      <c r="AD2825" s="9">
        <f t="shared" si="397"/>
        <v>0</v>
      </c>
    </row>
    <row r="2826" spans="1:30" x14ac:dyDescent="0.3">
      <c r="A2826" s="8" t="s">
        <v>30</v>
      </c>
      <c r="B2826" s="8" t="s">
        <v>5523</v>
      </c>
      <c r="C2826" s="8">
        <v>2000</v>
      </c>
      <c r="D2826" s="8">
        <v>200001809</v>
      </c>
      <c r="E2826" s="8">
        <v>0</v>
      </c>
      <c r="F2826" s="8" t="s">
        <v>5538</v>
      </c>
      <c r="G2826" s="8" t="s">
        <v>5427</v>
      </c>
      <c r="H2826" s="8" t="s">
        <v>235</v>
      </c>
      <c r="I2826" s="8">
        <v>0</v>
      </c>
      <c r="J2826" s="8">
        <v>8</v>
      </c>
      <c r="K2826" s="8">
        <v>0</v>
      </c>
      <c r="L2826" s="8" t="s">
        <v>521</v>
      </c>
      <c r="M2826" s="8" t="s">
        <v>522</v>
      </c>
      <c r="N2826" s="8" t="s">
        <v>149</v>
      </c>
      <c r="O2826" s="8" t="s">
        <v>38</v>
      </c>
      <c r="P2826" s="9">
        <v>3650</v>
      </c>
      <c r="Q2826" s="9">
        <v>0</v>
      </c>
      <c r="R2826" s="9">
        <v>0</v>
      </c>
      <c r="S2826" s="9">
        <v>-3650</v>
      </c>
      <c r="T2826" s="9">
        <f t="shared" si="395"/>
        <v>0</v>
      </c>
      <c r="U2826" s="9">
        <v>-1416</v>
      </c>
      <c r="V2826" s="9">
        <v>-173</v>
      </c>
      <c r="W2826" s="9">
        <v>0</v>
      </c>
      <c r="X2826" s="9">
        <v>-173</v>
      </c>
      <c r="Y2826" s="9">
        <v>0</v>
      </c>
      <c r="Z2826" s="9">
        <v>1589</v>
      </c>
      <c r="AA2826" s="9">
        <f t="shared" si="398"/>
        <v>0</v>
      </c>
      <c r="AB2826" s="9">
        <v>0</v>
      </c>
      <c r="AC2826" s="9">
        <f t="shared" si="396"/>
        <v>2234</v>
      </c>
      <c r="AD2826" s="9">
        <f t="shared" si="397"/>
        <v>0</v>
      </c>
    </row>
    <row r="2827" spans="1:30" x14ac:dyDescent="0.3">
      <c r="A2827" s="8" t="s">
        <v>30</v>
      </c>
      <c r="B2827" s="8" t="s">
        <v>5523</v>
      </c>
      <c r="C2827" s="8">
        <v>2100</v>
      </c>
      <c r="D2827" s="8">
        <v>210000780</v>
      </c>
      <c r="E2827" s="8">
        <v>0</v>
      </c>
      <c r="F2827" s="8" t="s">
        <v>5539</v>
      </c>
      <c r="G2827" s="8" t="s">
        <v>5495</v>
      </c>
      <c r="H2827" s="8" t="s">
        <v>309</v>
      </c>
      <c r="I2827" s="8">
        <v>0</v>
      </c>
      <c r="J2827" s="8">
        <v>8</v>
      </c>
      <c r="K2827" s="8">
        <v>3</v>
      </c>
      <c r="L2827" s="8" t="s">
        <v>521</v>
      </c>
      <c r="M2827" s="8" t="s">
        <v>522</v>
      </c>
      <c r="N2827" s="8" t="s">
        <v>149</v>
      </c>
      <c r="O2827" s="8" t="s">
        <v>38</v>
      </c>
      <c r="P2827" s="9">
        <v>6789.22</v>
      </c>
      <c r="Q2827" s="9">
        <v>0</v>
      </c>
      <c r="R2827" s="9">
        <v>0</v>
      </c>
      <c r="S2827" s="9">
        <v>-6789.22</v>
      </c>
      <c r="T2827" s="9">
        <f t="shared" si="395"/>
        <v>0</v>
      </c>
      <c r="U2827" s="9">
        <v>-2468</v>
      </c>
      <c r="V2827" s="9">
        <v>-322</v>
      </c>
      <c r="W2827" s="9">
        <v>0</v>
      </c>
      <c r="X2827" s="9">
        <v>-322</v>
      </c>
      <c r="Y2827" s="9">
        <v>0</v>
      </c>
      <c r="Z2827" s="9">
        <v>2790</v>
      </c>
      <c r="AA2827" s="9">
        <f t="shared" si="398"/>
        <v>0</v>
      </c>
      <c r="AB2827" s="9">
        <v>0</v>
      </c>
      <c r="AC2827" s="9">
        <f t="shared" si="396"/>
        <v>4321.22</v>
      </c>
      <c r="AD2827" s="9">
        <f t="shared" si="397"/>
        <v>0</v>
      </c>
    </row>
    <row r="2828" spans="1:30" x14ac:dyDescent="0.3">
      <c r="A2828" s="8" t="s">
        <v>30</v>
      </c>
      <c r="B2828" s="8" t="s">
        <v>5523</v>
      </c>
      <c r="C2828" s="8">
        <v>2100</v>
      </c>
      <c r="D2828" s="8">
        <v>210000781</v>
      </c>
      <c r="E2828" s="8">
        <v>0</v>
      </c>
      <c r="F2828" s="8" t="s">
        <v>5540</v>
      </c>
      <c r="G2828" s="8" t="s">
        <v>3965</v>
      </c>
      <c r="H2828" s="8" t="s">
        <v>309</v>
      </c>
      <c r="I2828" s="8">
        <v>0</v>
      </c>
      <c r="J2828" s="8">
        <v>0</v>
      </c>
      <c r="K2828" s="8">
        <v>1</v>
      </c>
      <c r="L2828" s="8" t="s">
        <v>521</v>
      </c>
      <c r="M2828" s="8" t="s">
        <v>522</v>
      </c>
      <c r="N2828" s="8" t="s">
        <v>149</v>
      </c>
      <c r="O2828" s="8" t="s">
        <v>38</v>
      </c>
      <c r="P2828" s="9">
        <v>11400</v>
      </c>
      <c r="Q2828" s="9">
        <v>0</v>
      </c>
      <c r="R2828" s="9">
        <v>0</v>
      </c>
      <c r="S2828" s="9">
        <v>-11400</v>
      </c>
      <c r="T2828" s="9">
        <f t="shared" si="395"/>
        <v>0</v>
      </c>
      <c r="U2828" s="9">
        <v>-10830</v>
      </c>
      <c r="V2828" s="9">
        <v>0</v>
      </c>
      <c r="W2828" s="9">
        <v>0</v>
      </c>
      <c r="X2828" s="9">
        <v>0</v>
      </c>
      <c r="Y2828" s="9">
        <v>0</v>
      </c>
      <c r="Z2828" s="9">
        <v>10830</v>
      </c>
      <c r="AA2828" s="9">
        <f t="shared" si="398"/>
        <v>0</v>
      </c>
      <c r="AB2828" s="9">
        <v>0</v>
      </c>
      <c r="AC2828" s="9">
        <f t="shared" si="396"/>
        <v>570</v>
      </c>
      <c r="AD2828" s="9">
        <f t="shared" si="397"/>
        <v>0</v>
      </c>
    </row>
    <row r="2829" spans="1:30" x14ac:dyDescent="0.3">
      <c r="A2829" s="8" t="s">
        <v>30</v>
      </c>
      <c r="B2829" s="8" t="s">
        <v>5541</v>
      </c>
      <c r="C2829" s="8">
        <v>1600</v>
      </c>
      <c r="D2829" s="8">
        <v>160002475</v>
      </c>
      <c r="E2829" s="8">
        <v>0</v>
      </c>
      <c r="F2829" s="8" t="s">
        <v>5542</v>
      </c>
      <c r="G2829" s="8" t="s">
        <v>4857</v>
      </c>
      <c r="H2829" s="8" t="s">
        <v>34</v>
      </c>
      <c r="I2829" s="8">
        <v>0</v>
      </c>
      <c r="J2829" s="8">
        <v>15</v>
      </c>
      <c r="K2829" s="8">
        <v>0</v>
      </c>
      <c r="L2829" s="8" t="s">
        <v>521</v>
      </c>
      <c r="M2829" s="8" t="s">
        <v>4858</v>
      </c>
      <c r="N2829" s="8" t="s">
        <v>149</v>
      </c>
      <c r="O2829" s="8" t="s">
        <v>38</v>
      </c>
      <c r="P2829" s="9">
        <v>18500</v>
      </c>
      <c r="Q2829" s="9">
        <v>0</v>
      </c>
      <c r="R2829" s="9">
        <v>0</v>
      </c>
      <c r="S2829" s="9">
        <v>-18500</v>
      </c>
      <c r="T2829" s="9">
        <f t="shared" si="395"/>
        <v>0</v>
      </c>
      <c r="U2829" s="9">
        <v>-2462</v>
      </c>
      <c r="V2829" s="9">
        <v>-584</v>
      </c>
      <c r="W2829" s="9">
        <v>0</v>
      </c>
      <c r="X2829" s="9">
        <v>-584</v>
      </c>
      <c r="Y2829" s="9">
        <v>0</v>
      </c>
      <c r="Z2829" s="9">
        <v>3046</v>
      </c>
      <c r="AA2829" s="9">
        <f t="shared" si="398"/>
        <v>0</v>
      </c>
      <c r="AB2829" s="9">
        <v>0</v>
      </c>
      <c r="AC2829" s="9">
        <f t="shared" si="396"/>
        <v>16038</v>
      </c>
      <c r="AD2829" s="9">
        <f t="shared" si="397"/>
        <v>0</v>
      </c>
    </row>
    <row r="2830" spans="1:30" x14ac:dyDescent="0.3">
      <c r="A2830" s="8" t="s">
        <v>30</v>
      </c>
      <c r="B2830" s="8" t="s">
        <v>5541</v>
      </c>
      <c r="C2830" s="8">
        <v>1600</v>
      </c>
      <c r="D2830" s="8">
        <v>160002519</v>
      </c>
      <c r="E2830" s="8">
        <v>0</v>
      </c>
      <c r="F2830" s="8" t="s">
        <v>5543</v>
      </c>
      <c r="G2830" s="8" t="s">
        <v>2429</v>
      </c>
      <c r="H2830" s="8" t="s">
        <v>34</v>
      </c>
      <c r="I2830" s="8">
        <v>0</v>
      </c>
      <c r="J2830" s="8">
        <v>12</v>
      </c>
      <c r="K2830" s="8">
        <v>11</v>
      </c>
      <c r="L2830" s="8" t="s">
        <v>521</v>
      </c>
      <c r="M2830" s="8" t="s">
        <v>522</v>
      </c>
      <c r="N2830" s="8" t="s">
        <v>149</v>
      </c>
      <c r="O2830" s="8" t="s">
        <v>38</v>
      </c>
      <c r="P2830" s="9">
        <v>4000</v>
      </c>
      <c r="Q2830" s="9">
        <v>0</v>
      </c>
      <c r="R2830" s="9">
        <v>0</v>
      </c>
      <c r="S2830" s="9">
        <v>-4000</v>
      </c>
      <c r="T2830" s="9">
        <f t="shared" si="395"/>
        <v>0</v>
      </c>
      <c r="U2830" s="9">
        <v>-1057</v>
      </c>
      <c r="V2830" s="9">
        <v>-126</v>
      </c>
      <c r="W2830" s="9">
        <v>0</v>
      </c>
      <c r="X2830" s="9">
        <v>-126</v>
      </c>
      <c r="Y2830" s="9">
        <v>0</v>
      </c>
      <c r="Z2830" s="9">
        <v>1183</v>
      </c>
      <c r="AA2830" s="9">
        <f t="shared" si="398"/>
        <v>0</v>
      </c>
      <c r="AB2830" s="9">
        <v>0</v>
      </c>
      <c r="AC2830" s="9">
        <f t="shared" si="396"/>
        <v>2943</v>
      </c>
      <c r="AD2830" s="9">
        <f t="shared" si="397"/>
        <v>0</v>
      </c>
    </row>
    <row r="2831" spans="1:30" x14ac:dyDescent="0.3">
      <c r="A2831" s="8" t="s">
        <v>30</v>
      </c>
      <c r="B2831" s="8" t="s">
        <v>5541</v>
      </c>
      <c r="C2831" s="8">
        <v>1900</v>
      </c>
      <c r="D2831" s="8">
        <v>190000942</v>
      </c>
      <c r="E2831" s="8">
        <v>0</v>
      </c>
      <c r="F2831" s="8" t="s">
        <v>5544</v>
      </c>
      <c r="G2831" s="8" t="s">
        <v>196</v>
      </c>
      <c r="H2831" s="8" t="s">
        <v>106</v>
      </c>
      <c r="I2831" s="8">
        <v>0</v>
      </c>
      <c r="J2831" s="8">
        <v>0</v>
      </c>
      <c r="K2831" s="8">
        <v>1</v>
      </c>
      <c r="L2831" s="8" t="s">
        <v>521</v>
      </c>
      <c r="M2831" s="8" t="s">
        <v>522</v>
      </c>
      <c r="N2831" s="8" t="s">
        <v>149</v>
      </c>
      <c r="O2831" s="8" t="s">
        <v>38</v>
      </c>
      <c r="P2831" s="9">
        <v>82503.75</v>
      </c>
      <c r="Q2831" s="9">
        <v>0</v>
      </c>
      <c r="R2831" s="9">
        <v>0</v>
      </c>
      <c r="S2831" s="9">
        <v>-82503.75</v>
      </c>
      <c r="T2831" s="9">
        <f t="shared" si="395"/>
        <v>0</v>
      </c>
      <c r="U2831" s="9">
        <v>-78378.559999999998</v>
      </c>
      <c r="V2831" s="9">
        <v>0</v>
      </c>
      <c r="W2831" s="9">
        <v>0</v>
      </c>
      <c r="X2831" s="9">
        <v>0</v>
      </c>
      <c r="Y2831" s="9">
        <v>0</v>
      </c>
      <c r="Z2831" s="9">
        <v>78378.559999999998</v>
      </c>
      <c r="AA2831" s="9">
        <f t="shared" si="398"/>
        <v>0</v>
      </c>
      <c r="AB2831" s="9">
        <v>0</v>
      </c>
      <c r="AC2831" s="9">
        <f t="shared" si="396"/>
        <v>4125.1900000000023</v>
      </c>
      <c r="AD2831" s="9">
        <f t="shared" si="397"/>
        <v>0</v>
      </c>
    </row>
    <row r="2832" spans="1:30" x14ac:dyDescent="0.3">
      <c r="A2832" s="8" t="s">
        <v>30</v>
      </c>
      <c r="B2832" s="8" t="s">
        <v>5541</v>
      </c>
      <c r="C2832" s="8">
        <v>2000</v>
      </c>
      <c r="D2832" s="8">
        <v>200001942</v>
      </c>
      <c r="E2832" s="8">
        <v>0</v>
      </c>
      <c r="F2832" s="8" t="s">
        <v>5545</v>
      </c>
      <c r="G2832" s="8" t="s">
        <v>2985</v>
      </c>
      <c r="H2832" s="8" t="s">
        <v>235</v>
      </c>
      <c r="I2832" s="8">
        <v>0</v>
      </c>
      <c r="J2832" s="8">
        <v>0</v>
      </c>
      <c r="K2832" s="8">
        <v>11</v>
      </c>
      <c r="L2832" s="8" t="s">
        <v>1106</v>
      </c>
      <c r="M2832" s="8" t="s">
        <v>1106</v>
      </c>
      <c r="N2832" s="8" t="s">
        <v>149</v>
      </c>
      <c r="O2832" s="8" t="s">
        <v>38</v>
      </c>
      <c r="P2832" s="9">
        <v>510866</v>
      </c>
      <c r="Q2832" s="9">
        <v>0</v>
      </c>
      <c r="R2832" s="9">
        <v>0</v>
      </c>
      <c r="S2832" s="9">
        <v>-510866</v>
      </c>
      <c r="T2832" s="9">
        <f t="shared" si="395"/>
        <v>0</v>
      </c>
      <c r="U2832" s="9">
        <v>-485322.7</v>
      </c>
      <c r="V2832" s="9">
        <v>0</v>
      </c>
      <c r="W2832" s="9">
        <v>0</v>
      </c>
      <c r="X2832" s="9">
        <v>0</v>
      </c>
      <c r="Y2832" s="9">
        <v>0</v>
      </c>
      <c r="Z2832" s="9">
        <v>485322.7</v>
      </c>
      <c r="AA2832" s="9">
        <f t="shared" si="398"/>
        <v>0</v>
      </c>
      <c r="AB2832" s="9">
        <v>0</v>
      </c>
      <c r="AC2832" s="9">
        <f t="shared" si="396"/>
        <v>25543.299999999988</v>
      </c>
      <c r="AD2832" s="9">
        <f t="shared" si="397"/>
        <v>0</v>
      </c>
    </row>
    <row r="2833" spans="1:30" x14ac:dyDescent="0.3">
      <c r="A2833" s="8" t="s">
        <v>30</v>
      </c>
      <c r="B2833" s="8" t="s">
        <v>5541</v>
      </c>
      <c r="C2833" s="8">
        <v>2000</v>
      </c>
      <c r="D2833" s="8">
        <v>200001943</v>
      </c>
      <c r="E2833" s="8">
        <v>0</v>
      </c>
      <c r="F2833" s="8" t="s">
        <v>5546</v>
      </c>
      <c r="G2833" s="8" t="s">
        <v>3703</v>
      </c>
      <c r="H2833" s="8" t="s">
        <v>235</v>
      </c>
      <c r="I2833" s="8">
        <v>0</v>
      </c>
      <c r="J2833" s="8">
        <v>7</v>
      </c>
      <c r="K2833" s="8">
        <v>10</v>
      </c>
      <c r="L2833" s="8" t="s">
        <v>1106</v>
      </c>
      <c r="M2833" s="8" t="s">
        <v>1106</v>
      </c>
      <c r="N2833" s="8" t="s">
        <v>149</v>
      </c>
      <c r="O2833" s="8" t="s">
        <v>38</v>
      </c>
      <c r="P2833" s="9">
        <v>499794.29</v>
      </c>
      <c r="Q2833" s="9">
        <v>0</v>
      </c>
      <c r="R2833" s="9">
        <v>0</v>
      </c>
      <c r="S2833" s="9">
        <v>-499794.29</v>
      </c>
      <c r="T2833" s="9">
        <f t="shared" si="395"/>
        <v>0</v>
      </c>
      <c r="U2833" s="9">
        <v>-186661</v>
      </c>
      <c r="V2833" s="9">
        <v>-23633</v>
      </c>
      <c r="W2833" s="9">
        <v>0</v>
      </c>
      <c r="X2833" s="9">
        <v>-23633</v>
      </c>
      <c r="Y2833" s="9">
        <v>0</v>
      </c>
      <c r="Z2833" s="9">
        <v>210294</v>
      </c>
      <c r="AA2833" s="9">
        <f t="shared" si="398"/>
        <v>0</v>
      </c>
      <c r="AB2833" s="9">
        <v>0</v>
      </c>
      <c r="AC2833" s="9">
        <f t="shared" si="396"/>
        <v>313133.28999999998</v>
      </c>
      <c r="AD2833" s="9">
        <f t="shared" si="397"/>
        <v>0</v>
      </c>
    </row>
    <row r="2834" spans="1:30" x14ac:dyDescent="0.3">
      <c r="A2834" s="8" t="s">
        <v>30</v>
      </c>
      <c r="B2834" s="8" t="s">
        <v>5541</v>
      </c>
      <c r="C2834" s="8">
        <v>2100</v>
      </c>
      <c r="D2834" s="8">
        <v>210000797</v>
      </c>
      <c r="E2834" s="8">
        <v>0</v>
      </c>
      <c r="F2834" s="8" t="s">
        <v>5547</v>
      </c>
      <c r="G2834" s="8" t="s">
        <v>5498</v>
      </c>
      <c r="H2834" s="8" t="s">
        <v>309</v>
      </c>
      <c r="I2834" s="8">
        <v>0</v>
      </c>
      <c r="J2834" s="8">
        <v>10</v>
      </c>
      <c r="K2834" s="8">
        <v>0</v>
      </c>
      <c r="L2834" s="8" t="s">
        <v>1583</v>
      </c>
      <c r="M2834" s="8" t="s">
        <v>5548</v>
      </c>
      <c r="N2834" s="8" t="s">
        <v>149</v>
      </c>
      <c r="O2834" s="8" t="s">
        <v>38</v>
      </c>
      <c r="P2834" s="9">
        <v>79400</v>
      </c>
      <c r="Q2834" s="9">
        <v>0</v>
      </c>
      <c r="R2834" s="9">
        <v>0</v>
      </c>
      <c r="S2834" s="9">
        <v>-79400</v>
      </c>
      <c r="T2834" s="9">
        <f t="shared" si="395"/>
        <v>0</v>
      </c>
      <c r="U2834" s="9">
        <v>-15313</v>
      </c>
      <c r="V2834" s="9">
        <v>-3761</v>
      </c>
      <c r="W2834" s="9">
        <v>0</v>
      </c>
      <c r="X2834" s="9">
        <v>-3761</v>
      </c>
      <c r="Y2834" s="9">
        <v>0</v>
      </c>
      <c r="Z2834" s="9">
        <v>19074</v>
      </c>
      <c r="AA2834" s="9">
        <f t="shared" si="398"/>
        <v>0</v>
      </c>
      <c r="AB2834" s="9">
        <v>0</v>
      </c>
      <c r="AC2834" s="9">
        <f t="shared" si="396"/>
        <v>64087</v>
      </c>
      <c r="AD2834" s="9">
        <f t="shared" si="397"/>
        <v>0</v>
      </c>
    </row>
    <row r="2835" spans="1:30" x14ac:dyDescent="0.3">
      <c r="A2835" s="13" t="s">
        <v>30</v>
      </c>
      <c r="B2835" s="13" t="s">
        <v>5549</v>
      </c>
      <c r="C2835" s="8">
        <v>1200</v>
      </c>
      <c r="D2835" s="8">
        <v>120000405</v>
      </c>
      <c r="E2835" s="8">
        <v>0</v>
      </c>
      <c r="F2835" s="8" t="s">
        <v>5550</v>
      </c>
      <c r="G2835" s="8" t="s">
        <v>5551</v>
      </c>
      <c r="H2835" s="8" t="s">
        <v>517</v>
      </c>
      <c r="I2835" s="8">
        <v>1</v>
      </c>
      <c r="J2835" s="8">
        <v>3</v>
      </c>
      <c r="K2835" s="8">
        <v>0</v>
      </c>
      <c r="L2835" s="8" t="s">
        <v>2042</v>
      </c>
      <c r="M2835" s="8" t="s">
        <v>5552</v>
      </c>
      <c r="N2835" s="8"/>
      <c r="O2835" s="8" t="s">
        <v>38</v>
      </c>
      <c r="P2835" s="9">
        <v>195300</v>
      </c>
      <c r="Q2835" s="9">
        <v>0</v>
      </c>
      <c r="R2835" s="9">
        <f t="shared" ref="R2835:R2836" si="399">-P2835</f>
        <v>-195300</v>
      </c>
      <c r="S2835" s="9">
        <v>0</v>
      </c>
      <c r="T2835" s="9">
        <f t="shared" si="395"/>
        <v>0</v>
      </c>
      <c r="U2835" s="9">
        <v>-105560</v>
      </c>
      <c r="V2835" s="9">
        <v>-46596</v>
      </c>
      <c r="W2835" s="9">
        <v>0</v>
      </c>
      <c r="X2835" s="9">
        <v>-46596</v>
      </c>
      <c r="Y2835" s="9">
        <f t="shared" ref="Y2835:Y2836" si="400">-(U2835+X2835+Z2835)</f>
        <v>152156</v>
      </c>
      <c r="Z2835" s="9">
        <v>0</v>
      </c>
      <c r="AA2835" s="9">
        <f t="shared" ref="AA2835:AA2836" si="401">U2835+X2835+Y2835+Z2835</f>
        <v>0</v>
      </c>
      <c r="AB2835" s="9">
        <v>43144</v>
      </c>
      <c r="AC2835" s="9">
        <f t="shared" si="396"/>
        <v>89740</v>
      </c>
      <c r="AD2835" s="9">
        <f t="shared" si="397"/>
        <v>0</v>
      </c>
    </row>
    <row r="2836" spans="1:30" x14ac:dyDescent="0.3">
      <c r="A2836" s="13" t="s">
        <v>30</v>
      </c>
      <c r="B2836" s="13" t="s">
        <v>5549</v>
      </c>
      <c r="C2836" s="8">
        <v>1200</v>
      </c>
      <c r="D2836" s="8">
        <v>120000417</v>
      </c>
      <c r="E2836" s="8">
        <v>0</v>
      </c>
      <c r="F2836" s="8" t="s">
        <v>5553</v>
      </c>
      <c r="G2836" s="8" t="s">
        <v>5554</v>
      </c>
      <c r="H2836" s="8" t="s">
        <v>517</v>
      </c>
      <c r="I2836" s="8">
        <v>8759</v>
      </c>
      <c r="J2836" s="8">
        <v>3</v>
      </c>
      <c r="K2836" s="8">
        <v>0</v>
      </c>
      <c r="L2836" s="8" t="s">
        <v>5555</v>
      </c>
      <c r="M2836" s="8" t="s">
        <v>5556</v>
      </c>
      <c r="N2836" s="8"/>
      <c r="O2836" s="8" t="s">
        <v>38</v>
      </c>
      <c r="P2836" s="9">
        <v>419805</v>
      </c>
      <c r="Q2836" s="9">
        <v>0</v>
      </c>
      <c r="R2836" s="9">
        <f t="shared" si="399"/>
        <v>-419805</v>
      </c>
      <c r="S2836" s="9">
        <v>0</v>
      </c>
      <c r="T2836" s="9">
        <f t="shared" si="395"/>
        <v>0</v>
      </c>
      <c r="U2836" s="9">
        <v>-171181</v>
      </c>
      <c r="V2836" s="9">
        <v>-100159</v>
      </c>
      <c r="W2836" s="9">
        <v>0</v>
      </c>
      <c r="X2836" s="9">
        <v>-100159</v>
      </c>
      <c r="Y2836" s="9">
        <f t="shared" si="400"/>
        <v>271340</v>
      </c>
      <c r="Z2836" s="9">
        <v>0</v>
      </c>
      <c r="AA2836" s="9">
        <f t="shared" si="401"/>
        <v>0</v>
      </c>
      <c r="AB2836" s="9">
        <v>148465</v>
      </c>
      <c r="AC2836" s="9">
        <f t="shared" si="396"/>
        <v>248624</v>
      </c>
      <c r="AD2836" s="9">
        <f t="shared" si="397"/>
        <v>0</v>
      </c>
    </row>
    <row r="2837" spans="1:30" x14ac:dyDescent="0.3">
      <c r="A2837" s="8" t="s">
        <v>30</v>
      </c>
      <c r="B2837" s="8" t="s">
        <v>5549</v>
      </c>
      <c r="C2837" s="8">
        <v>1200</v>
      </c>
      <c r="D2837" s="8">
        <v>120000418</v>
      </c>
      <c r="E2837" s="8">
        <v>0</v>
      </c>
      <c r="F2837" s="8" t="s">
        <v>5557</v>
      </c>
      <c r="G2837" s="8" t="s">
        <v>5558</v>
      </c>
      <c r="H2837" s="8" t="s">
        <v>517</v>
      </c>
      <c r="I2837" s="8">
        <v>0</v>
      </c>
      <c r="J2837" s="8">
        <v>3</v>
      </c>
      <c r="K2837" s="8">
        <v>0</v>
      </c>
      <c r="L2837" s="8" t="s">
        <v>5555</v>
      </c>
      <c r="M2837" s="8" t="s">
        <v>5559</v>
      </c>
      <c r="N2837" s="8" t="s">
        <v>5560</v>
      </c>
      <c r="O2837" s="8" t="s">
        <v>38</v>
      </c>
      <c r="P2837" s="9">
        <v>631300</v>
      </c>
      <c r="Q2837" s="9">
        <v>0</v>
      </c>
      <c r="R2837" s="9">
        <v>-631300</v>
      </c>
      <c r="S2837" s="9">
        <v>0</v>
      </c>
      <c r="T2837" s="9">
        <f t="shared" si="395"/>
        <v>0</v>
      </c>
      <c r="U2837" s="9">
        <v>-255230</v>
      </c>
      <c r="V2837" s="9">
        <v>-144594</v>
      </c>
      <c r="W2837" s="9">
        <v>0</v>
      </c>
      <c r="X2837" s="9">
        <v>-144594</v>
      </c>
      <c r="Y2837" s="9">
        <f>-(U2837+X2837)</f>
        <v>399824</v>
      </c>
      <c r="Z2837" s="9">
        <v>0</v>
      </c>
      <c r="AA2837" s="9">
        <f>U2837+X2837+Y2837+Z2837</f>
        <v>0</v>
      </c>
      <c r="AB2837" s="9">
        <v>0</v>
      </c>
      <c r="AC2837" s="9">
        <f t="shared" si="396"/>
        <v>376070</v>
      </c>
      <c r="AD2837" s="9">
        <f t="shared" si="397"/>
        <v>0</v>
      </c>
    </row>
    <row r="2838" spans="1:30" x14ac:dyDescent="0.3">
      <c r="A2838" s="8" t="s">
        <v>30</v>
      </c>
      <c r="B2838" s="8" t="s">
        <v>5549</v>
      </c>
      <c r="C2838" s="8">
        <v>1200</v>
      </c>
      <c r="D2838" s="8">
        <v>120000419</v>
      </c>
      <c r="E2838" s="8">
        <v>0</v>
      </c>
      <c r="F2838" s="8" t="s">
        <v>5561</v>
      </c>
      <c r="G2838" s="8" t="s">
        <v>5562</v>
      </c>
      <c r="H2838" s="8" t="s">
        <v>517</v>
      </c>
      <c r="I2838" s="8">
        <v>0</v>
      </c>
      <c r="J2838" s="8">
        <v>3</v>
      </c>
      <c r="K2838" s="8">
        <v>0</v>
      </c>
      <c r="L2838" s="8" t="s">
        <v>5563</v>
      </c>
      <c r="M2838" s="8" t="s">
        <v>2246</v>
      </c>
      <c r="N2838" s="8" t="s">
        <v>5560</v>
      </c>
      <c r="O2838" s="8" t="s">
        <v>38</v>
      </c>
      <c r="P2838" s="9">
        <v>292376.28000000003</v>
      </c>
      <c r="Q2838" s="9">
        <v>0</v>
      </c>
      <c r="R2838" s="9">
        <v>-292376.28000000003</v>
      </c>
      <c r="S2838" s="9">
        <v>0</v>
      </c>
      <c r="T2838" s="9">
        <f t="shared" si="395"/>
        <v>0</v>
      </c>
      <c r="U2838" s="9">
        <v>-115415</v>
      </c>
      <c r="V2838" s="9">
        <v>-66966</v>
      </c>
      <c r="W2838" s="9">
        <v>0</v>
      </c>
      <c r="X2838" s="9">
        <v>-66966</v>
      </c>
      <c r="Y2838" s="9">
        <f>-(U2838+X2838)</f>
        <v>182381</v>
      </c>
      <c r="Z2838" s="9">
        <v>0</v>
      </c>
      <c r="AA2838" s="9">
        <f>U2838+X2838+Y2838+Z2838</f>
        <v>0</v>
      </c>
      <c r="AB2838" s="9">
        <v>0</v>
      </c>
      <c r="AC2838" s="9">
        <f t="shared" si="396"/>
        <v>176961.28000000003</v>
      </c>
      <c r="AD2838" s="9">
        <f t="shared" si="397"/>
        <v>0</v>
      </c>
    </row>
    <row r="2839" spans="1:30" x14ac:dyDescent="0.3">
      <c r="A2839" s="13" t="s">
        <v>30</v>
      </c>
      <c r="B2839" s="13" t="s">
        <v>5549</v>
      </c>
      <c r="C2839" s="8">
        <v>1200</v>
      </c>
      <c r="D2839" s="8">
        <v>120000420</v>
      </c>
      <c r="E2839" s="8">
        <v>0</v>
      </c>
      <c r="F2839" s="8" t="s">
        <v>5564</v>
      </c>
      <c r="G2839" s="8" t="s">
        <v>5565</v>
      </c>
      <c r="H2839" s="8" t="s">
        <v>517</v>
      </c>
      <c r="I2839" s="8">
        <v>5911</v>
      </c>
      <c r="J2839" s="8">
        <v>3</v>
      </c>
      <c r="K2839" s="8">
        <v>0</v>
      </c>
      <c r="L2839" s="8" t="s">
        <v>5563</v>
      </c>
      <c r="M2839" s="8" t="s">
        <v>5566</v>
      </c>
      <c r="N2839" s="8"/>
      <c r="O2839" s="8" t="s">
        <v>38</v>
      </c>
      <c r="P2839" s="9">
        <v>141859.32</v>
      </c>
      <c r="Q2839" s="9">
        <v>0</v>
      </c>
      <c r="R2839" s="9">
        <f t="shared" ref="R2839:R2840" si="402">-P2839</f>
        <v>-141859.32</v>
      </c>
      <c r="S2839" s="9">
        <v>0</v>
      </c>
      <c r="T2839" s="9">
        <f t="shared" si="395"/>
        <v>0</v>
      </c>
      <c r="U2839" s="9">
        <v>-53906</v>
      </c>
      <c r="V2839" s="9">
        <v>-33846</v>
      </c>
      <c r="W2839" s="9">
        <v>0</v>
      </c>
      <c r="X2839" s="9">
        <v>-33846</v>
      </c>
      <c r="Y2839" s="9">
        <f t="shared" ref="Y2839:Y2840" si="403">-(U2839+X2839+Z2839)</f>
        <v>87752</v>
      </c>
      <c r="Z2839" s="9">
        <v>0</v>
      </c>
      <c r="AA2839" s="9">
        <f t="shared" ref="AA2839:AA2840" si="404">U2839+X2839+Y2839+Z2839</f>
        <v>0</v>
      </c>
      <c r="AB2839" s="9">
        <v>54107.320000000007</v>
      </c>
      <c r="AC2839" s="9">
        <f t="shared" si="396"/>
        <v>87953.32</v>
      </c>
      <c r="AD2839" s="9">
        <f t="shared" si="397"/>
        <v>0</v>
      </c>
    </row>
    <row r="2840" spans="1:30" x14ac:dyDescent="0.3">
      <c r="A2840" s="13" t="s">
        <v>30</v>
      </c>
      <c r="B2840" s="13" t="s">
        <v>5549</v>
      </c>
      <c r="C2840" s="8">
        <v>1200</v>
      </c>
      <c r="D2840" s="8">
        <v>120000429</v>
      </c>
      <c r="E2840" s="8">
        <v>0</v>
      </c>
      <c r="F2840" s="8" t="s">
        <v>5567</v>
      </c>
      <c r="G2840" s="8" t="s">
        <v>5568</v>
      </c>
      <c r="H2840" s="8" t="s">
        <v>517</v>
      </c>
      <c r="I2840" s="8">
        <v>1</v>
      </c>
      <c r="J2840" s="8">
        <v>3</v>
      </c>
      <c r="K2840" s="8">
        <v>0</v>
      </c>
      <c r="L2840" s="8" t="s">
        <v>743</v>
      </c>
      <c r="M2840" s="8" t="s">
        <v>5569</v>
      </c>
      <c r="N2840" s="8"/>
      <c r="O2840" s="8" t="s">
        <v>38</v>
      </c>
      <c r="P2840" s="9">
        <v>47244.06</v>
      </c>
      <c r="Q2840" s="9">
        <v>0</v>
      </c>
      <c r="R2840" s="9">
        <f t="shared" si="402"/>
        <v>-47244.06</v>
      </c>
      <c r="S2840" s="9">
        <v>0</v>
      </c>
      <c r="T2840" s="9">
        <f t="shared" si="395"/>
        <v>0</v>
      </c>
      <c r="U2840" s="9">
        <v>-15945</v>
      </c>
      <c r="V2840" s="9">
        <v>-11271</v>
      </c>
      <c r="W2840" s="9">
        <v>0</v>
      </c>
      <c r="X2840" s="9">
        <v>-11271</v>
      </c>
      <c r="Y2840" s="9">
        <f t="shared" si="403"/>
        <v>27216</v>
      </c>
      <c r="Z2840" s="9">
        <v>0</v>
      </c>
      <c r="AA2840" s="9">
        <f t="shared" si="404"/>
        <v>0</v>
      </c>
      <c r="AB2840" s="9">
        <v>20028.059999999998</v>
      </c>
      <c r="AC2840" s="9">
        <f t="shared" si="396"/>
        <v>31299.059999999998</v>
      </c>
      <c r="AD2840" s="9">
        <f t="shared" si="397"/>
        <v>0</v>
      </c>
    </row>
    <row r="2841" spans="1:30" x14ac:dyDescent="0.3">
      <c r="A2841" s="8" t="s">
        <v>30</v>
      </c>
      <c r="B2841" s="8" t="s">
        <v>5549</v>
      </c>
      <c r="C2841" s="8">
        <v>1200</v>
      </c>
      <c r="D2841" s="8">
        <v>120000512</v>
      </c>
      <c r="E2841" s="8">
        <v>0</v>
      </c>
      <c r="F2841" s="8" t="s">
        <v>5570</v>
      </c>
      <c r="G2841" s="8" t="s">
        <v>5571</v>
      </c>
      <c r="H2841" s="8" t="s">
        <v>517</v>
      </c>
      <c r="I2841" s="8">
        <v>0</v>
      </c>
      <c r="J2841" s="8">
        <v>3</v>
      </c>
      <c r="K2841" s="8">
        <v>0</v>
      </c>
      <c r="L2841" s="8" t="s">
        <v>1165</v>
      </c>
      <c r="M2841" s="8" t="s">
        <v>5572</v>
      </c>
      <c r="N2841" s="8" t="s">
        <v>5560</v>
      </c>
      <c r="O2841" s="8" t="s">
        <v>38</v>
      </c>
      <c r="P2841" s="9">
        <v>1093624.8</v>
      </c>
      <c r="Q2841" s="9">
        <v>0</v>
      </c>
      <c r="R2841" s="9">
        <v>-1093624.8</v>
      </c>
      <c r="S2841" s="9">
        <v>0</v>
      </c>
      <c r="T2841" s="9">
        <f t="shared" si="395"/>
        <v>0</v>
      </c>
      <c r="U2841" s="9">
        <v>-90137</v>
      </c>
      <c r="V2841" s="9">
        <v>-250485</v>
      </c>
      <c r="W2841" s="9">
        <v>0</v>
      </c>
      <c r="X2841" s="9">
        <v>-250485</v>
      </c>
      <c r="Y2841" s="9">
        <f>-(U2841+X2841)</f>
        <v>340622</v>
      </c>
      <c r="Z2841" s="9">
        <v>0</v>
      </c>
      <c r="AA2841" s="9">
        <f>U2841+X2841+Y2841+Z2841</f>
        <v>0</v>
      </c>
      <c r="AB2841" s="9">
        <v>0</v>
      </c>
      <c r="AC2841" s="9">
        <f t="shared" si="396"/>
        <v>1003487.8</v>
      </c>
      <c r="AD2841" s="9">
        <f t="shared" si="397"/>
        <v>0</v>
      </c>
    </row>
    <row r="2842" spans="1:30" x14ac:dyDescent="0.3">
      <c r="A2842" s="13" t="s">
        <v>30</v>
      </c>
      <c r="B2842" s="13" t="s">
        <v>5549</v>
      </c>
      <c r="C2842" s="8">
        <v>1200</v>
      </c>
      <c r="D2842" s="8">
        <v>120000514</v>
      </c>
      <c r="E2842" s="8">
        <v>0</v>
      </c>
      <c r="F2842" s="8" t="s">
        <v>5573</v>
      </c>
      <c r="G2842" s="8" t="s">
        <v>5574</v>
      </c>
      <c r="H2842" s="8" t="s">
        <v>517</v>
      </c>
      <c r="I2842" s="8">
        <v>4952</v>
      </c>
      <c r="J2842" s="8">
        <v>3</v>
      </c>
      <c r="K2842" s="8">
        <v>0</v>
      </c>
      <c r="L2842" s="8" t="s">
        <v>373</v>
      </c>
      <c r="M2842" s="8" t="s">
        <v>377</v>
      </c>
      <c r="N2842" s="8"/>
      <c r="O2842" s="8" t="s">
        <v>38</v>
      </c>
      <c r="P2842" s="9">
        <v>321880</v>
      </c>
      <c r="Q2842" s="9">
        <v>0</v>
      </c>
      <c r="R2842" s="9">
        <f t="shared" ref="R2842:R2843" si="405">-P2842</f>
        <v>-321880</v>
      </c>
      <c r="S2842" s="9">
        <v>0</v>
      </c>
      <c r="T2842" s="9">
        <f t="shared" si="395"/>
        <v>0</v>
      </c>
      <c r="U2842" s="9">
        <v>-20386</v>
      </c>
      <c r="V2842" s="9">
        <v>-76796</v>
      </c>
      <c r="W2842" s="9">
        <v>0</v>
      </c>
      <c r="X2842" s="9">
        <v>-76796</v>
      </c>
      <c r="Y2842" s="9">
        <f t="shared" ref="Y2842:Y2843" si="406">-(U2842+X2842+Z2842)</f>
        <v>97182</v>
      </c>
      <c r="Z2842" s="9">
        <v>0</v>
      </c>
      <c r="AA2842" s="9">
        <f t="shared" ref="AA2842:AA2843" si="407">U2842+X2842+Y2842+Z2842</f>
        <v>0</v>
      </c>
      <c r="AB2842" s="9">
        <v>224698</v>
      </c>
      <c r="AC2842" s="9">
        <f t="shared" si="396"/>
        <v>301494</v>
      </c>
      <c r="AD2842" s="9">
        <f t="shared" si="397"/>
        <v>0</v>
      </c>
    </row>
    <row r="2843" spans="1:30" x14ac:dyDescent="0.3">
      <c r="A2843" s="13" t="s">
        <v>30</v>
      </c>
      <c r="B2843" s="13" t="s">
        <v>5549</v>
      </c>
      <c r="C2843" s="8">
        <v>1200</v>
      </c>
      <c r="D2843" s="8">
        <v>120000518</v>
      </c>
      <c r="E2843" s="8">
        <v>0</v>
      </c>
      <c r="F2843" s="8" t="s">
        <v>5575</v>
      </c>
      <c r="G2843" s="8" t="s">
        <v>5576</v>
      </c>
      <c r="H2843" s="8" t="s">
        <v>517</v>
      </c>
      <c r="I2843" s="8">
        <v>3</v>
      </c>
      <c r="J2843" s="8">
        <v>3</v>
      </c>
      <c r="K2843" s="8">
        <v>0</v>
      </c>
      <c r="L2843" s="8" t="s">
        <v>380</v>
      </c>
      <c r="M2843" s="8" t="s">
        <v>5577</v>
      </c>
      <c r="N2843" s="8"/>
      <c r="O2843" s="8" t="s">
        <v>38</v>
      </c>
      <c r="P2843" s="9">
        <v>45000</v>
      </c>
      <c r="Q2843" s="9">
        <v>0</v>
      </c>
      <c r="R2843" s="9">
        <f t="shared" si="405"/>
        <v>-45000</v>
      </c>
      <c r="S2843" s="9">
        <v>0</v>
      </c>
      <c r="T2843" s="9">
        <f t="shared" si="395"/>
        <v>0</v>
      </c>
      <c r="U2843" s="9">
        <v>-2538</v>
      </c>
      <c r="V2843" s="9">
        <v>-10736</v>
      </c>
      <c r="W2843" s="9">
        <v>0</v>
      </c>
      <c r="X2843" s="9">
        <v>-10736</v>
      </c>
      <c r="Y2843" s="9">
        <f t="shared" si="406"/>
        <v>13274</v>
      </c>
      <c r="Z2843" s="9">
        <v>0</v>
      </c>
      <c r="AA2843" s="9">
        <f t="shared" si="407"/>
        <v>0</v>
      </c>
      <c r="AB2843" s="9">
        <v>31726</v>
      </c>
      <c r="AC2843" s="9">
        <f t="shared" si="396"/>
        <v>42462</v>
      </c>
      <c r="AD2843" s="9">
        <f t="shared" si="397"/>
        <v>0</v>
      </c>
    </row>
    <row r="2844" spans="1:30" x14ac:dyDescent="0.3">
      <c r="A2844" s="8" t="s">
        <v>30</v>
      </c>
      <c r="B2844" s="8" t="s">
        <v>5549</v>
      </c>
      <c r="C2844" s="8">
        <v>1600</v>
      </c>
      <c r="D2844" s="8">
        <v>160000043</v>
      </c>
      <c r="E2844" s="8">
        <v>0</v>
      </c>
      <c r="F2844" s="8" t="s">
        <v>5578</v>
      </c>
      <c r="G2844" s="8" t="s">
        <v>5579</v>
      </c>
      <c r="H2844" s="8" t="s">
        <v>34</v>
      </c>
      <c r="I2844" s="8">
        <v>0</v>
      </c>
      <c r="J2844" s="8">
        <v>11</v>
      </c>
      <c r="K2844" s="8">
        <v>10</v>
      </c>
      <c r="L2844" s="8" t="s">
        <v>2969</v>
      </c>
      <c r="M2844" s="8" t="s">
        <v>53</v>
      </c>
      <c r="N2844" s="8" t="s">
        <v>149</v>
      </c>
      <c r="O2844" s="8" t="s">
        <v>38</v>
      </c>
      <c r="P2844" s="9">
        <v>11730</v>
      </c>
      <c r="Q2844" s="9">
        <v>0</v>
      </c>
      <c r="R2844" s="9">
        <v>-11730</v>
      </c>
      <c r="S2844" s="9">
        <v>0</v>
      </c>
      <c r="T2844" s="9">
        <f t="shared" si="395"/>
        <v>0</v>
      </c>
      <c r="U2844" s="9">
        <v>-6072.22</v>
      </c>
      <c r="V2844" s="9">
        <v>-371</v>
      </c>
      <c r="W2844" s="9">
        <v>0</v>
      </c>
      <c r="X2844" s="9">
        <v>-371</v>
      </c>
      <c r="Y2844" s="9">
        <f>-(U2844+X2844)</f>
        <v>6443.22</v>
      </c>
      <c r="Z2844" s="9">
        <v>0</v>
      </c>
      <c r="AA2844" s="9">
        <f>U2844+X2844+Y2844+Z2844</f>
        <v>0</v>
      </c>
      <c r="AB2844" s="9">
        <v>0</v>
      </c>
      <c r="AC2844" s="9">
        <f t="shared" si="396"/>
        <v>5657.78</v>
      </c>
      <c r="AD2844" s="9">
        <f t="shared" si="397"/>
        <v>0</v>
      </c>
    </row>
    <row r="2845" spans="1:30" x14ac:dyDescent="0.3">
      <c r="A2845" s="13" t="s">
        <v>30</v>
      </c>
      <c r="B2845" s="13" t="s">
        <v>5549</v>
      </c>
      <c r="C2845" s="8">
        <v>1600</v>
      </c>
      <c r="D2845" s="8">
        <v>160000349</v>
      </c>
      <c r="E2845" s="8">
        <v>0</v>
      </c>
      <c r="F2845" s="8" t="s">
        <v>5580</v>
      </c>
      <c r="G2845" s="8" t="s">
        <v>1015</v>
      </c>
      <c r="H2845" s="8" t="s">
        <v>34</v>
      </c>
      <c r="I2845" s="8">
        <v>1</v>
      </c>
      <c r="J2845" s="8">
        <v>9</v>
      </c>
      <c r="K2845" s="8">
        <v>1</v>
      </c>
      <c r="L2845" s="8" t="s">
        <v>5581</v>
      </c>
      <c r="M2845" s="8" t="s">
        <v>53</v>
      </c>
      <c r="N2845" s="8"/>
      <c r="O2845" s="8" t="s">
        <v>38</v>
      </c>
      <c r="P2845" s="9">
        <v>134316</v>
      </c>
      <c r="Q2845" s="9">
        <v>0</v>
      </c>
      <c r="R2845" s="9">
        <f t="shared" ref="R2845:R2846" si="408">-P2845</f>
        <v>-134316</v>
      </c>
      <c r="S2845" s="9">
        <v>0</v>
      </c>
      <c r="T2845" s="9">
        <f t="shared" si="395"/>
        <v>0</v>
      </c>
      <c r="U2845" s="9">
        <v>-90725.8</v>
      </c>
      <c r="V2845" s="9">
        <v>-6773</v>
      </c>
      <c r="W2845" s="9">
        <v>0</v>
      </c>
      <c r="X2845" s="9">
        <v>-6773</v>
      </c>
      <c r="Y2845" s="9">
        <f t="shared" ref="Y2845:Y2846" si="409">-(U2845+X2845+Z2845)</f>
        <v>97498.8</v>
      </c>
      <c r="Z2845" s="9">
        <v>0</v>
      </c>
      <c r="AA2845" s="9">
        <f t="shared" ref="AA2845:AA2846" si="410">U2845+X2845+Y2845+Z2845</f>
        <v>0</v>
      </c>
      <c r="AB2845" s="9">
        <v>36817.199999999997</v>
      </c>
      <c r="AC2845" s="9">
        <f t="shared" si="396"/>
        <v>43590.2</v>
      </c>
      <c r="AD2845" s="9">
        <f t="shared" si="397"/>
        <v>0</v>
      </c>
    </row>
    <row r="2846" spans="1:30" x14ac:dyDescent="0.3">
      <c r="A2846" s="13" t="s">
        <v>30</v>
      </c>
      <c r="B2846" s="13" t="s">
        <v>5549</v>
      </c>
      <c r="C2846" s="8">
        <v>1600</v>
      </c>
      <c r="D2846" s="8">
        <v>160000372</v>
      </c>
      <c r="E2846" s="8">
        <v>0</v>
      </c>
      <c r="F2846" s="8" t="s">
        <v>5582</v>
      </c>
      <c r="G2846" s="8" t="s">
        <v>1709</v>
      </c>
      <c r="H2846" s="8" t="s">
        <v>34</v>
      </c>
      <c r="I2846" s="8">
        <v>1</v>
      </c>
      <c r="J2846" s="8">
        <v>9</v>
      </c>
      <c r="K2846" s="8">
        <v>4</v>
      </c>
      <c r="L2846" s="8" t="s">
        <v>5583</v>
      </c>
      <c r="M2846" s="8" t="s">
        <v>53</v>
      </c>
      <c r="N2846" s="8"/>
      <c r="O2846" s="8" t="s">
        <v>38</v>
      </c>
      <c r="P2846" s="9">
        <v>233450</v>
      </c>
      <c r="Q2846" s="9">
        <v>0</v>
      </c>
      <c r="R2846" s="9">
        <f t="shared" si="408"/>
        <v>-233450</v>
      </c>
      <c r="S2846" s="9">
        <v>0</v>
      </c>
      <c r="T2846" s="9">
        <f t="shared" si="395"/>
        <v>0</v>
      </c>
      <c r="U2846" s="9">
        <v>-154261.70000000001</v>
      </c>
      <c r="V2846" s="9">
        <v>-11685</v>
      </c>
      <c r="W2846" s="9">
        <v>0</v>
      </c>
      <c r="X2846" s="9">
        <v>-11685</v>
      </c>
      <c r="Y2846" s="9">
        <f t="shared" si="409"/>
        <v>165946.70000000001</v>
      </c>
      <c r="Z2846" s="9">
        <v>0</v>
      </c>
      <c r="AA2846" s="9">
        <f t="shared" si="410"/>
        <v>0</v>
      </c>
      <c r="AB2846" s="9">
        <v>67503.299999999988</v>
      </c>
      <c r="AC2846" s="9">
        <f t="shared" si="396"/>
        <v>79188.299999999988</v>
      </c>
      <c r="AD2846" s="9">
        <f t="shared" si="397"/>
        <v>0</v>
      </c>
    </row>
    <row r="2847" spans="1:30" x14ac:dyDescent="0.3">
      <c r="A2847" s="8" t="s">
        <v>30</v>
      </c>
      <c r="B2847" s="8" t="s">
        <v>5549</v>
      </c>
      <c r="C2847" s="8">
        <v>1600</v>
      </c>
      <c r="D2847" s="8">
        <v>160000373</v>
      </c>
      <c r="E2847" s="8">
        <v>0</v>
      </c>
      <c r="F2847" s="8" t="s">
        <v>5584</v>
      </c>
      <c r="G2847" s="8" t="s">
        <v>5585</v>
      </c>
      <c r="H2847" s="8" t="s">
        <v>34</v>
      </c>
      <c r="I2847" s="8">
        <v>0</v>
      </c>
      <c r="J2847" s="8">
        <v>9</v>
      </c>
      <c r="K2847" s="8">
        <v>4</v>
      </c>
      <c r="L2847" s="8" t="s">
        <v>5586</v>
      </c>
      <c r="M2847" s="8" t="s">
        <v>53</v>
      </c>
      <c r="N2847" s="8" t="s">
        <v>37</v>
      </c>
      <c r="O2847" s="8" t="s">
        <v>38</v>
      </c>
      <c r="P2847" s="9">
        <v>172290</v>
      </c>
      <c r="Q2847" s="9">
        <v>0</v>
      </c>
      <c r="R2847" s="9">
        <v>-172290</v>
      </c>
      <c r="S2847" s="9">
        <v>0</v>
      </c>
      <c r="T2847" s="9">
        <f t="shared" si="395"/>
        <v>0</v>
      </c>
      <c r="U2847" s="9">
        <v>-113839.88</v>
      </c>
      <c r="V2847" s="9">
        <v>-2875</v>
      </c>
      <c r="W2847" s="9">
        <v>0</v>
      </c>
      <c r="X2847" s="9">
        <v>-2875</v>
      </c>
      <c r="Y2847" s="9">
        <f>-(U2847+X2847)</f>
        <v>116714.88</v>
      </c>
      <c r="Z2847" s="9">
        <v>0</v>
      </c>
      <c r="AA2847" s="9">
        <f>U2847+X2847+Y2847+Z2847</f>
        <v>0</v>
      </c>
      <c r="AB2847" s="9">
        <v>0</v>
      </c>
      <c r="AC2847" s="9">
        <f t="shared" si="396"/>
        <v>58450.119999999995</v>
      </c>
      <c r="AD2847" s="9">
        <f t="shared" si="397"/>
        <v>0</v>
      </c>
    </row>
    <row r="2848" spans="1:30" x14ac:dyDescent="0.3">
      <c r="A2848" s="8" t="s">
        <v>30</v>
      </c>
      <c r="B2848" s="8" t="s">
        <v>5549</v>
      </c>
      <c r="C2848" s="8">
        <v>1600</v>
      </c>
      <c r="D2848" s="8">
        <v>160000375</v>
      </c>
      <c r="E2848" s="8">
        <v>0</v>
      </c>
      <c r="F2848" s="8" t="s">
        <v>5587</v>
      </c>
      <c r="G2848" s="8" t="s">
        <v>5588</v>
      </c>
      <c r="H2848" s="8" t="s">
        <v>34</v>
      </c>
      <c r="I2848" s="8">
        <v>1</v>
      </c>
      <c r="J2848" s="8">
        <v>9</v>
      </c>
      <c r="K2848" s="8">
        <v>8</v>
      </c>
      <c r="L2848" s="8" t="s">
        <v>5589</v>
      </c>
      <c r="M2848" s="8" t="s">
        <v>53</v>
      </c>
      <c r="N2848" s="8"/>
      <c r="O2848" s="8" t="s">
        <v>38</v>
      </c>
      <c r="P2848" s="9">
        <v>80888</v>
      </c>
      <c r="Q2848" s="9">
        <v>0</v>
      </c>
      <c r="R2848" s="9">
        <v>0</v>
      </c>
      <c r="S2848" s="9">
        <v>0</v>
      </c>
      <c r="T2848" s="9">
        <f t="shared" si="395"/>
        <v>80888</v>
      </c>
      <c r="U2848" s="9">
        <v>-51837.14</v>
      </c>
      <c r="V2848" s="9">
        <v>-4019</v>
      </c>
      <c r="W2848" s="9">
        <v>0</v>
      </c>
      <c r="X2848" s="9">
        <v>-4019</v>
      </c>
      <c r="Y2848" s="9">
        <v>0</v>
      </c>
      <c r="Z2848" s="9">
        <v>0</v>
      </c>
      <c r="AA2848" s="9">
        <f>U2848+X2848+Y2848+Z2848-AB2848</f>
        <v>-55856.14</v>
      </c>
      <c r="AB2848" s="9">
        <v>0</v>
      </c>
      <c r="AC2848" s="9">
        <f t="shared" si="396"/>
        <v>29050.86</v>
      </c>
      <c r="AD2848" s="9">
        <f t="shared" si="397"/>
        <v>25031.86</v>
      </c>
    </row>
    <row r="2849" spans="1:30" x14ac:dyDescent="0.3">
      <c r="A2849" s="13" t="s">
        <v>30</v>
      </c>
      <c r="B2849" s="13" t="s">
        <v>5549</v>
      </c>
      <c r="C2849" s="8">
        <v>1600</v>
      </c>
      <c r="D2849" s="8">
        <v>160000379</v>
      </c>
      <c r="E2849" s="8">
        <v>0</v>
      </c>
      <c r="F2849" s="8" t="s">
        <v>5590</v>
      </c>
      <c r="G2849" s="8" t="s">
        <v>5588</v>
      </c>
      <c r="H2849" s="8" t="s">
        <v>34</v>
      </c>
      <c r="I2849" s="8">
        <v>1</v>
      </c>
      <c r="J2849" s="8">
        <v>9</v>
      </c>
      <c r="K2849" s="8">
        <v>9</v>
      </c>
      <c r="L2849" s="8" t="s">
        <v>5591</v>
      </c>
      <c r="M2849" s="8" t="s">
        <v>53</v>
      </c>
      <c r="N2849" s="8"/>
      <c r="O2849" s="8" t="s">
        <v>38</v>
      </c>
      <c r="P2849" s="9">
        <v>44758</v>
      </c>
      <c r="Q2849" s="9">
        <v>0</v>
      </c>
      <c r="R2849" s="9">
        <f>-P2849</f>
        <v>-44758</v>
      </c>
      <c r="S2849" s="9">
        <v>0</v>
      </c>
      <c r="T2849" s="9">
        <f t="shared" si="395"/>
        <v>0</v>
      </c>
      <c r="U2849" s="9">
        <v>-28433.74</v>
      </c>
      <c r="V2849" s="9">
        <v>-2224</v>
      </c>
      <c r="W2849" s="9">
        <v>0</v>
      </c>
      <c r="X2849" s="9">
        <v>-2224</v>
      </c>
      <c r="Y2849" s="9">
        <f>-(U2849+X2849+Z2849)</f>
        <v>30657.74</v>
      </c>
      <c r="Z2849" s="9">
        <v>0</v>
      </c>
      <c r="AA2849" s="9">
        <f>U2849+X2849+Y2849+Z2849</f>
        <v>0</v>
      </c>
      <c r="AB2849" s="9">
        <v>14100.259999999998</v>
      </c>
      <c r="AC2849" s="9">
        <f t="shared" si="396"/>
        <v>16324.259999999998</v>
      </c>
      <c r="AD2849" s="9">
        <f t="shared" si="397"/>
        <v>0</v>
      </c>
    </row>
    <row r="2850" spans="1:30" x14ac:dyDescent="0.3">
      <c r="A2850" s="8" t="s">
        <v>30</v>
      </c>
      <c r="B2850" s="8" t="s">
        <v>5549</v>
      </c>
      <c r="C2850" s="8">
        <v>1600</v>
      </c>
      <c r="D2850" s="8">
        <v>160000380</v>
      </c>
      <c r="E2850" s="8">
        <v>0</v>
      </c>
      <c r="F2850" s="8" t="s">
        <v>5592</v>
      </c>
      <c r="G2850" s="8" t="s">
        <v>1709</v>
      </c>
      <c r="H2850" s="8" t="s">
        <v>34</v>
      </c>
      <c r="I2850" s="8">
        <v>1</v>
      </c>
      <c r="J2850" s="8">
        <v>9</v>
      </c>
      <c r="K2850" s="8">
        <v>10</v>
      </c>
      <c r="L2850" s="8" t="s">
        <v>5593</v>
      </c>
      <c r="M2850" s="8" t="s">
        <v>53</v>
      </c>
      <c r="N2850" s="8"/>
      <c r="O2850" s="8" t="s">
        <v>38</v>
      </c>
      <c r="P2850" s="9">
        <v>505870</v>
      </c>
      <c r="Q2850" s="9">
        <v>0</v>
      </c>
      <c r="R2850" s="9">
        <v>0</v>
      </c>
      <c r="S2850" s="9">
        <v>0</v>
      </c>
      <c r="T2850" s="9">
        <f t="shared" si="395"/>
        <v>505870</v>
      </c>
      <c r="U2850" s="9">
        <v>-318969.94</v>
      </c>
      <c r="V2850" s="9">
        <v>-25077</v>
      </c>
      <c r="W2850" s="9">
        <v>0</v>
      </c>
      <c r="X2850" s="9">
        <v>-25077</v>
      </c>
      <c r="Y2850" s="9">
        <v>0</v>
      </c>
      <c r="Z2850" s="9">
        <v>0</v>
      </c>
      <c r="AA2850" s="9">
        <f>U2850+X2850+Y2850+Z2850-AB2850</f>
        <v>-344046.94</v>
      </c>
      <c r="AB2850" s="9">
        <v>0</v>
      </c>
      <c r="AC2850" s="9">
        <f t="shared" si="396"/>
        <v>186900.06</v>
      </c>
      <c r="AD2850" s="9">
        <f t="shared" si="397"/>
        <v>161823.06</v>
      </c>
    </row>
    <row r="2851" spans="1:30" x14ac:dyDescent="0.3">
      <c r="A2851" s="8" t="s">
        <v>30</v>
      </c>
      <c r="B2851" s="8" t="s">
        <v>5549</v>
      </c>
      <c r="C2851" s="8">
        <v>1600</v>
      </c>
      <c r="D2851" s="8">
        <v>160000414</v>
      </c>
      <c r="E2851" s="8">
        <v>0</v>
      </c>
      <c r="F2851" s="8" t="s">
        <v>5594</v>
      </c>
      <c r="G2851" s="8" t="s">
        <v>1015</v>
      </c>
      <c r="H2851" s="8" t="s">
        <v>34</v>
      </c>
      <c r="I2851" s="8">
        <v>0</v>
      </c>
      <c r="J2851" s="8">
        <v>9</v>
      </c>
      <c r="K2851" s="8">
        <v>1</v>
      </c>
      <c r="L2851" s="8" t="s">
        <v>5581</v>
      </c>
      <c r="M2851" s="8" t="s">
        <v>53</v>
      </c>
      <c r="N2851" s="8" t="s">
        <v>37</v>
      </c>
      <c r="O2851" s="8" t="s">
        <v>38</v>
      </c>
      <c r="P2851" s="9">
        <v>52505</v>
      </c>
      <c r="Q2851" s="9">
        <v>0</v>
      </c>
      <c r="R2851" s="9">
        <v>-52505</v>
      </c>
      <c r="S2851" s="9">
        <v>0</v>
      </c>
      <c r="T2851" s="9">
        <f t="shared" si="395"/>
        <v>0</v>
      </c>
      <c r="U2851" s="9">
        <v>-35464.199999999997</v>
      </c>
      <c r="V2851" s="9">
        <v>-883</v>
      </c>
      <c r="W2851" s="9">
        <v>0</v>
      </c>
      <c r="X2851" s="9">
        <v>-883</v>
      </c>
      <c r="Y2851" s="9">
        <f>-(U2851+X2851)</f>
        <v>36347.199999999997</v>
      </c>
      <c r="Z2851" s="9">
        <v>0</v>
      </c>
      <c r="AA2851" s="9">
        <f>U2851+X2851+Y2851+Z2851</f>
        <v>0</v>
      </c>
      <c r="AB2851" s="9">
        <v>0</v>
      </c>
      <c r="AC2851" s="9">
        <f t="shared" si="396"/>
        <v>17040.800000000003</v>
      </c>
      <c r="AD2851" s="9">
        <f t="shared" si="397"/>
        <v>0</v>
      </c>
    </row>
    <row r="2852" spans="1:30" x14ac:dyDescent="0.3">
      <c r="A2852" s="8" t="s">
        <v>30</v>
      </c>
      <c r="B2852" s="8" t="s">
        <v>5549</v>
      </c>
      <c r="C2852" s="8">
        <v>1600</v>
      </c>
      <c r="D2852" s="8">
        <v>160000474</v>
      </c>
      <c r="E2852" s="8">
        <v>0</v>
      </c>
      <c r="F2852" s="8" t="s">
        <v>5595</v>
      </c>
      <c r="G2852" s="8" t="s">
        <v>1709</v>
      </c>
      <c r="H2852" s="8" t="s">
        <v>34</v>
      </c>
      <c r="I2852" s="8">
        <v>1</v>
      </c>
      <c r="J2852" s="8">
        <v>10</v>
      </c>
      <c r="K2852" s="8">
        <v>5</v>
      </c>
      <c r="L2852" s="8" t="s">
        <v>5596</v>
      </c>
      <c r="M2852" s="8" t="s">
        <v>53</v>
      </c>
      <c r="N2852" s="8"/>
      <c r="O2852" s="8" t="s">
        <v>38</v>
      </c>
      <c r="P2852" s="9">
        <v>203885</v>
      </c>
      <c r="Q2852" s="9">
        <v>0</v>
      </c>
      <c r="R2852" s="9">
        <v>0</v>
      </c>
      <c r="S2852" s="9">
        <v>0</v>
      </c>
      <c r="T2852" s="9">
        <f t="shared" si="395"/>
        <v>203885</v>
      </c>
      <c r="U2852" s="9">
        <v>-121398.06</v>
      </c>
      <c r="V2852" s="9">
        <v>-10010</v>
      </c>
      <c r="W2852" s="9">
        <v>0</v>
      </c>
      <c r="X2852" s="9">
        <v>-10010</v>
      </c>
      <c r="Y2852" s="9">
        <v>0</v>
      </c>
      <c r="Z2852" s="9">
        <v>0</v>
      </c>
      <c r="AA2852" s="9">
        <f>U2852+X2852+Y2852+Z2852-AB2852</f>
        <v>-131408.06</v>
      </c>
      <c r="AB2852" s="9">
        <v>0</v>
      </c>
      <c r="AC2852" s="9">
        <f t="shared" si="396"/>
        <v>82486.94</v>
      </c>
      <c r="AD2852" s="9">
        <f t="shared" si="397"/>
        <v>72476.94</v>
      </c>
    </row>
    <row r="2853" spans="1:30" x14ac:dyDescent="0.3">
      <c r="A2853" s="8" t="s">
        <v>30</v>
      </c>
      <c r="B2853" s="8" t="s">
        <v>5549</v>
      </c>
      <c r="C2853" s="8">
        <v>1600</v>
      </c>
      <c r="D2853" s="8">
        <v>160000556</v>
      </c>
      <c r="E2853" s="8">
        <v>0</v>
      </c>
      <c r="F2853" s="8" t="s">
        <v>5597</v>
      </c>
      <c r="G2853" s="8" t="s">
        <v>5598</v>
      </c>
      <c r="H2853" s="8" t="s">
        <v>34</v>
      </c>
      <c r="I2853" s="8">
        <v>0</v>
      </c>
      <c r="J2853" s="8">
        <v>8</v>
      </c>
      <c r="K2853" s="8">
        <v>11</v>
      </c>
      <c r="L2853" s="8" t="s">
        <v>5599</v>
      </c>
      <c r="M2853" s="8" t="s">
        <v>53</v>
      </c>
      <c r="N2853" s="8" t="s">
        <v>37</v>
      </c>
      <c r="O2853" s="8" t="s">
        <v>38</v>
      </c>
      <c r="P2853" s="9">
        <v>367017</v>
      </c>
      <c r="Q2853" s="9">
        <v>0</v>
      </c>
      <c r="R2853" s="9">
        <v>-367017</v>
      </c>
      <c r="S2853" s="9">
        <v>0</v>
      </c>
      <c r="T2853" s="9">
        <f t="shared" si="395"/>
        <v>0</v>
      </c>
      <c r="U2853" s="9">
        <v>-251783.56</v>
      </c>
      <c r="V2853" s="9">
        <v>-6184</v>
      </c>
      <c r="W2853" s="9">
        <v>0</v>
      </c>
      <c r="X2853" s="9">
        <v>-6184</v>
      </c>
      <c r="Y2853" s="9">
        <f>-(U2853+X2853)</f>
        <v>257967.56</v>
      </c>
      <c r="Z2853" s="9">
        <v>0</v>
      </c>
      <c r="AA2853" s="9">
        <f>U2853+X2853+Y2853+Z2853</f>
        <v>0</v>
      </c>
      <c r="AB2853" s="9">
        <v>0</v>
      </c>
      <c r="AC2853" s="9">
        <f t="shared" si="396"/>
        <v>115233.44</v>
      </c>
      <c r="AD2853" s="9">
        <f t="shared" si="397"/>
        <v>0</v>
      </c>
    </row>
    <row r="2854" spans="1:30" x14ac:dyDescent="0.3">
      <c r="A2854" s="8" t="s">
        <v>30</v>
      </c>
      <c r="B2854" s="8" t="s">
        <v>5549</v>
      </c>
      <c r="C2854" s="8">
        <v>1600</v>
      </c>
      <c r="D2854" s="8">
        <v>160000564</v>
      </c>
      <c r="E2854" s="8">
        <v>0</v>
      </c>
      <c r="F2854" s="8" t="s">
        <v>5600</v>
      </c>
      <c r="G2854" s="8" t="s">
        <v>5601</v>
      </c>
      <c r="H2854" s="8" t="s">
        <v>34</v>
      </c>
      <c r="I2854" s="8">
        <v>0</v>
      </c>
      <c r="J2854" s="8">
        <v>12</v>
      </c>
      <c r="K2854" s="8">
        <v>8</v>
      </c>
      <c r="L2854" s="8" t="s">
        <v>132</v>
      </c>
      <c r="M2854" s="8" t="s">
        <v>53</v>
      </c>
      <c r="N2854" s="8" t="s">
        <v>149</v>
      </c>
      <c r="O2854" s="8" t="s">
        <v>38</v>
      </c>
      <c r="P2854" s="9">
        <v>160224</v>
      </c>
      <c r="Q2854" s="9">
        <v>0</v>
      </c>
      <c r="R2854" s="9">
        <v>-160224</v>
      </c>
      <c r="S2854" s="9">
        <v>0</v>
      </c>
      <c r="T2854" s="9">
        <f t="shared" si="395"/>
        <v>0</v>
      </c>
      <c r="U2854" s="9">
        <v>-74422</v>
      </c>
      <c r="V2854" s="9">
        <v>-5073</v>
      </c>
      <c r="W2854" s="9">
        <v>0</v>
      </c>
      <c r="X2854" s="9">
        <v>-5073</v>
      </c>
      <c r="Y2854" s="9">
        <f>-(U2854+X2854)</f>
        <v>79495</v>
      </c>
      <c r="Z2854" s="9">
        <v>0</v>
      </c>
      <c r="AA2854" s="9">
        <f>U2854+X2854+Y2854+Z2854</f>
        <v>0</v>
      </c>
      <c r="AB2854" s="9">
        <v>0</v>
      </c>
      <c r="AC2854" s="9">
        <f t="shared" si="396"/>
        <v>85802</v>
      </c>
      <c r="AD2854" s="9">
        <f t="shared" si="397"/>
        <v>0</v>
      </c>
    </row>
    <row r="2855" spans="1:30" x14ac:dyDescent="0.3">
      <c r="A2855" s="13" t="s">
        <v>30</v>
      </c>
      <c r="B2855" s="13" t="s">
        <v>5549</v>
      </c>
      <c r="C2855" s="8">
        <v>1600</v>
      </c>
      <c r="D2855" s="8">
        <v>160000645</v>
      </c>
      <c r="E2855" s="8">
        <v>0</v>
      </c>
      <c r="F2855" s="8" t="s">
        <v>5602</v>
      </c>
      <c r="G2855" s="8" t="s">
        <v>1703</v>
      </c>
      <c r="H2855" s="8" t="s">
        <v>34</v>
      </c>
      <c r="I2855" s="8">
        <v>1</v>
      </c>
      <c r="J2855" s="8">
        <v>13</v>
      </c>
      <c r="K2855" s="8">
        <v>5</v>
      </c>
      <c r="L2855" s="8" t="s">
        <v>5603</v>
      </c>
      <c r="M2855" s="8" t="s">
        <v>53</v>
      </c>
      <c r="N2855" s="8"/>
      <c r="O2855" s="8" t="s">
        <v>38</v>
      </c>
      <c r="P2855" s="9">
        <v>460745</v>
      </c>
      <c r="Q2855" s="9">
        <v>0</v>
      </c>
      <c r="R2855" s="9">
        <f>-P2855</f>
        <v>-460745</v>
      </c>
      <c r="S2855" s="9">
        <v>0</v>
      </c>
      <c r="T2855" s="9">
        <f t="shared" si="395"/>
        <v>0</v>
      </c>
      <c r="U2855" s="9">
        <v>-191381.43</v>
      </c>
      <c r="V2855" s="9">
        <v>-21950</v>
      </c>
      <c r="W2855" s="9">
        <v>0</v>
      </c>
      <c r="X2855" s="9">
        <v>-21950</v>
      </c>
      <c r="Y2855" s="9">
        <f>-(U2855+X2855+Z2855)</f>
        <v>213331.43</v>
      </c>
      <c r="Z2855" s="9">
        <v>0</v>
      </c>
      <c r="AA2855" s="9">
        <f>U2855+X2855+Y2855+Z2855</f>
        <v>0</v>
      </c>
      <c r="AB2855" s="9">
        <v>247413.57</v>
      </c>
      <c r="AC2855" s="9">
        <f t="shared" si="396"/>
        <v>269363.57</v>
      </c>
      <c r="AD2855" s="9">
        <f t="shared" si="397"/>
        <v>0</v>
      </c>
    </row>
    <row r="2856" spans="1:30" x14ac:dyDescent="0.3">
      <c r="A2856" s="8" t="s">
        <v>30</v>
      </c>
      <c r="B2856" s="8" t="s">
        <v>5549</v>
      </c>
      <c r="C2856" s="8">
        <v>1600</v>
      </c>
      <c r="D2856" s="8">
        <v>160000654</v>
      </c>
      <c r="E2856" s="8">
        <v>0</v>
      </c>
      <c r="F2856" s="8" t="s">
        <v>5604</v>
      </c>
      <c r="G2856" s="8" t="s">
        <v>3470</v>
      </c>
      <c r="H2856" s="8" t="s">
        <v>34</v>
      </c>
      <c r="I2856" s="8">
        <v>0</v>
      </c>
      <c r="J2856" s="8">
        <v>13</v>
      </c>
      <c r="K2856" s="8">
        <v>6</v>
      </c>
      <c r="L2856" s="8" t="s">
        <v>5605</v>
      </c>
      <c r="M2856" s="8" t="s">
        <v>53</v>
      </c>
      <c r="N2856" s="8" t="s">
        <v>149</v>
      </c>
      <c r="O2856" s="8" t="s">
        <v>38</v>
      </c>
      <c r="P2856" s="9">
        <v>6300</v>
      </c>
      <c r="Q2856" s="9">
        <v>0</v>
      </c>
      <c r="R2856" s="9">
        <v>-6300</v>
      </c>
      <c r="S2856" s="9">
        <v>0</v>
      </c>
      <c r="T2856" s="9">
        <f t="shared" si="395"/>
        <v>0</v>
      </c>
      <c r="U2856" s="9">
        <v>-2596.81</v>
      </c>
      <c r="V2856" s="9">
        <v>-199</v>
      </c>
      <c r="W2856" s="9">
        <v>0</v>
      </c>
      <c r="X2856" s="9">
        <v>-199</v>
      </c>
      <c r="Y2856" s="9">
        <f>-(U2856+X2856)</f>
        <v>2795.81</v>
      </c>
      <c r="Z2856" s="9">
        <v>0</v>
      </c>
      <c r="AA2856" s="9">
        <f>U2856+X2856+Y2856+Z2856</f>
        <v>0</v>
      </c>
      <c r="AB2856" s="9">
        <v>0</v>
      </c>
      <c r="AC2856" s="9">
        <f t="shared" si="396"/>
        <v>3703.19</v>
      </c>
      <c r="AD2856" s="9">
        <f t="shared" si="397"/>
        <v>0</v>
      </c>
    </row>
    <row r="2857" spans="1:30" x14ac:dyDescent="0.3">
      <c r="A2857" s="8" t="s">
        <v>30</v>
      </c>
      <c r="B2857" s="8" t="s">
        <v>5549</v>
      </c>
      <c r="C2857" s="8">
        <v>1600</v>
      </c>
      <c r="D2857" s="8">
        <v>160000660</v>
      </c>
      <c r="E2857" s="8">
        <v>0</v>
      </c>
      <c r="F2857" s="8" t="s">
        <v>5606</v>
      </c>
      <c r="G2857" s="8" t="s">
        <v>1855</v>
      </c>
      <c r="H2857" s="8" t="s">
        <v>34</v>
      </c>
      <c r="I2857" s="8">
        <v>0</v>
      </c>
      <c r="J2857" s="8">
        <v>13</v>
      </c>
      <c r="K2857" s="8">
        <v>7</v>
      </c>
      <c r="L2857" s="8" t="s">
        <v>5607</v>
      </c>
      <c r="M2857" s="8" t="s">
        <v>53</v>
      </c>
      <c r="N2857" s="8" t="s">
        <v>149</v>
      </c>
      <c r="O2857" s="8" t="s">
        <v>38</v>
      </c>
      <c r="P2857" s="9">
        <v>3360</v>
      </c>
      <c r="Q2857" s="9">
        <v>0</v>
      </c>
      <c r="R2857" s="9">
        <v>-3360</v>
      </c>
      <c r="S2857" s="9">
        <v>0</v>
      </c>
      <c r="T2857" s="9">
        <f t="shared" si="395"/>
        <v>0</v>
      </c>
      <c r="U2857" s="9">
        <v>-1366.2</v>
      </c>
      <c r="V2857" s="9">
        <v>-106</v>
      </c>
      <c r="W2857" s="9">
        <v>0</v>
      </c>
      <c r="X2857" s="9">
        <v>-106</v>
      </c>
      <c r="Y2857" s="9">
        <f>-(U2857+X2857)</f>
        <v>1472.2</v>
      </c>
      <c r="Z2857" s="9">
        <v>0</v>
      </c>
      <c r="AA2857" s="9">
        <f>U2857+X2857+Y2857+Z2857</f>
        <v>0</v>
      </c>
      <c r="AB2857" s="9">
        <v>0</v>
      </c>
      <c r="AC2857" s="9">
        <f t="shared" si="396"/>
        <v>1993.8</v>
      </c>
      <c r="AD2857" s="9">
        <f t="shared" si="397"/>
        <v>0</v>
      </c>
    </row>
    <row r="2858" spans="1:30" x14ac:dyDescent="0.3">
      <c r="A2858" s="8" t="s">
        <v>30</v>
      </c>
      <c r="B2858" s="8" t="s">
        <v>5549</v>
      </c>
      <c r="C2858" s="8">
        <v>1600</v>
      </c>
      <c r="D2858" s="8">
        <v>160001044</v>
      </c>
      <c r="E2858" s="8">
        <v>0</v>
      </c>
      <c r="F2858" s="8" t="s">
        <v>5608</v>
      </c>
      <c r="G2858" s="8" t="s">
        <v>1081</v>
      </c>
      <c r="H2858" s="8" t="s">
        <v>34</v>
      </c>
      <c r="I2858" s="8">
        <v>1</v>
      </c>
      <c r="J2858" s="8">
        <v>15</v>
      </c>
      <c r="K2858" s="8">
        <v>0</v>
      </c>
      <c r="L2858" s="8" t="s">
        <v>73</v>
      </c>
      <c r="M2858" s="8" t="s">
        <v>5609</v>
      </c>
      <c r="N2858" s="8"/>
      <c r="O2858" s="8" t="s">
        <v>38</v>
      </c>
      <c r="P2858" s="9">
        <v>234558.75</v>
      </c>
      <c r="Q2858" s="9">
        <v>0</v>
      </c>
      <c r="R2858" s="9">
        <v>0</v>
      </c>
      <c r="S2858" s="9">
        <v>0</v>
      </c>
      <c r="T2858" s="9">
        <f t="shared" si="395"/>
        <v>234558.75</v>
      </c>
      <c r="U2858" s="9">
        <v>-71800</v>
      </c>
      <c r="V2858" s="9">
        <v>-11142</v>
      </c>
      <c r="W2858" s="9">
        <v>0</v>
      </c>
      <c r="X2858" s="9">
        <v>-11142</v>
      </c>
      <c r="Y2858" s="9">
        <v>0</v>
      </c>
      <c r="Z2858" s="9">
        <v>0</v>
      </c>
      <c r="AA2858" s="9">
        <f>U2858+X2858+Y2858+Z2858-AB2858</f>
        <v>-82942</v>
      </c>
      <c r="AB2858" s="9">
        <v>0</v>
      </c>
      <c r="AC2858" s="9">
        <f t="shared" si="396"/>
        <v>162758.75</v>
      </c>
      <c r="AD2858" s="9">
        <f t="shared" si="397"/>
        <v>151616.75</v>
      </c>
    </row>
    <row r="2859" spans="1:30" x14ac:dyDescent="0.3">
      <c r="A2859" s="13" t="s">
        <v>30</v>
      </c>
      <c r="B2859" s="13" t="s">
        <v>5549</v>
      </c>
      <c r="C2859" s="8">
        <v>1600</v>
      </c>
      <c r="D2859" s="8">
        <v>160001347</v>
      </c>
      <c r="E2859" s="8">
        <v>0</v>
      </c>
      <c r="F2859" s="8" t="s">
        <v>5610</v>
      </c>
      <c r="G2859" s="8" t="s">
        <v>5611</v>
      </c>
      <c r="H2859" s="8" t="s">
        <v>34</v>
      </c>
      <c r="I2859" s="8">
        <v>1</v>
      </c>
      <c r="J2859" s="8">
        <v>15</v>
      </c>
      <c r="K2859" s="8">
        <v>0</v>
      </c>
      <c r="L2859" s="8" t="s">
        <v>416</v>
      </c>
      <c r="M2859" s="8" t="s">
        <v>4718</v>
      </c>
      <c r="N2859" s="8"/>
      <c r="O2859" s="8" t="s">
        <v>38</v>
      </c>
      <c r="P2859" s="9">
        <v>104078</v>
      </c>
      <c r="Q2859" s="9">
        <v>0</v>
      </c>
      <c r="R2859" s="9">
        <f>-P2859</f>
        <v>-104078</v>
      </c>
      <c r="S2859" s="9">
        <v>0</v>
      </c>
      <c r="T2859" s="9">
        <f t="shared" si="395"/>
        <v>0</v>
      </c>
      <c r="U2859" s="9">
        <v>-27289</v>
      </c>
      <c r="V2859" s="9">
        <v>-4966</v>
      </c>
      <c r="W2859" s="9">
        <v>0</v>
      </c>
      <c r="X2859" s="9">
        <v>-4966</v>
      </c>
      <c r="Y2859" s="9">
        <f>-(U2859+X2859+Z2859)</f>
        <v>32255</v>
      </c>
      <c r="Z2859" s="9">
        <v>0</v>
      </c>
      <c r="AA2859" s="9">
        <f>U2859+X2859+Y2859+Z2859</f>
        <v>0</v>
      </c>
      <c r="AB2859" s="9">
        <v>71823</v>
      </c>
      <c r="AC2859" s="9">
        <f t="shared" si="396"/>
        <v>76789</v>
      </c>
      <c r="AD2859" s="9">
        <f t="shared" si="397"/>
        <v>0</v>
      </c>
    </row>
    <row r="2860" spans="1:30" x14ac:dyDescent="0.3">
      <c r="A2860" s="8" t="s">
        <v>30</v>
      </c>
      <c r="B2860" s="8" t="s">
        <v>5549</v>
      </c>
      <c r="C2860" s="8">
        <v>1600</v>
      </c>
      <c r="D2860" s="8">
        <v>160001348</v>
      </c>
      <c r="E2860" s="8">
        <v>0</v>
      </c>
      <c r="F2860" s="8" t="s">
        <v>5612</v>
      </c>
      <c r="G2860" s="8" t="s">
        <v>5613</v>
      </c>
      <c r="H2860" s="8" t="s">
        <v>34</v>
      </c>
      <c r="I2860" s="8">
        <v>0</v>
      </c>
      <c r="J2860" s="8">
        <v>15</v>
      </c>
      <c r="K2860" s="8">
        <v>0</v>
      </c>
      <c r="L2860" s="8" t="s">
        <v>416</v>
      </c>
      <c r="M2860" s="8" t="s">
        <v>5614</v>
      </c>
      <c r="N2860" s="8" t="s">
        <v>149</v>
      </c>
      <c r="O2860" s="8" t="s">
        <v>38</v>
      </c>
      <c r="P2860" s="9">
        <v>12485</v>
      </c>
      <c r="Q2860" s="9">
        <v>0</v>
      </c>
      <c r="R2860" s="9">
        <v>-12485</v>
      </c>
      <c r="S2860" s="9">
        <v>0</v>
      </c>
      <c r="T2860" s="9">
        <f t="shared" si="395"/>
        <v>0</v>
      </c>
      <c r="U2860" s="9">
        <v>-3287</v>
      </c>
      <c r="V2860" s="9">
        <v>-394</v>
      </c>
      <c r="W2860" s="9">
        <v>0</v>
      </c>
      <c r="X2860" s="9">
        <v>-394</v>
      </c>
      <c r="Y2860" s="9">
        <f>-(U2860+X2860)</f>
        <v>3681</v>
      </c>
      <c r="Z2860" s="9">
        <v>0</v>
      </c>
      <c r="AA2860" s="9">
        <f>U2860+X2860+Y2860+Z2860</f>
        <v>0</v>
      </c>
      <c r="AB2860" s="9">
        <v>0</v>
      </c>
      <c r="AC2860" s="9">
        <f t="shared" si="396"/>
        <v>9198</v>
      </c>
      <c r="AD2860" s="9">
        <f t="shared" si="397"/>
        <v>0</v>
      </c>
    </row>
    <row r="2861" spans="1:30" x14ac:dyDescent="0.3">
      <c r="A2861" s="8" t="s">
        <v>30</v>
      </c>
      <c r="B2861" s="8" t="s">
        <v>5549</v>
      </c>
      <c r="C2861" s="8">
        <v>1600</v>
      </c>
      <c r="D2861" s="8">
        <v>160001415</v>
      </c>
      <c r="E2861" s="8">
        <v>0</v>
      </c>
      <c r="F2861" s="8" t="s">
        <v>5615</v>
      </c>
      <c r="G2861" s="8" t="s">
        <v>5616</v>
      </c>
      <c r="H2861" s="8" t="s">
        <v>34</v>
      </c>
      <c r="I2861" s="8">
        <v>2</v>
      </c>
      <c r="J2861" s="8">
        <v>15</v>
      </c>
      <c r="K2861" s="8">
        <v>0</v>
      </c>
      <c r="L2861" s="8" t="s">
        <v>1273</v>
      </c>
      <c r="M2861" s="8" t="s">
        <v>5617</v>
      </c>
      <c r="N2861" s="8"/>
      <c r="O2861" s="8" t="s">
        <v>38</v>
      </c>
      <c r="P2861" s="9">
        <v>10967.2</v>
      </c>
      <c r="Q2861" s="9">
        <v>0</v>
      </c>
      <c r="R2861" s="9">
        <v>0</v>
      </c>
      <c r="S2861" s="9">
        <v>0</v>
      </c>
      <c r="T2861" s="9">
        <f t="shared" si="395"/>
        <v>10967.2</v>
      </c>
      <c r="U2861" s="9">
        <v>-2707</v>
      </c>
      <c r="V2861" s="9">
        <v>-523</v>
      </c>
      <c r="W2861" s="9">
        <v>0</v>
      </c>
      <c r="X2861" s="9">
        <v>-523</v>
      </c>
      <c r="Y2861" s="9">
        <v>0</v>
      </c>
      <c r="Z2861" s="9">
        <v>0</v>
      </c>
      <c r="AA2861" s="9">
        <f>U2861+X2861+Y2861+Z2861-AB2861</f>
        <v>-3230</v>
      </c>
      <c r="AB2861" s="9">
        <v>0</v>
      </c>
      <c r="AC2861" s="9">
        <f t="shared" si="396"/>
        <v>8260.2000000000007</v>
      </c>
      <c r="AD2861" s="9">
        <f t="shared" si="397"/>
        <v>7737.2000000000007</v>
      </c>
    </row>
    <row r="2862" spans="1:30" x14ac:dyDescent="0.3">
      <c r="A2862" s="8" t="s">
        <v>30</v>
      </c>
      <c r="B2862" s="8" t="s">
        <v>5549</v>
      </c>
      <c r="C2862" s="8">
        <v>1600</v>
      </c>
      <c r="D2862" s="8">
        <v>160001764</v>
      </c>
      <c r="E2862" s="8">
        <v>0</v>
      </c>
      <c r="F2862" s="8" t="s">
        <v>5618</v>
      </c>
      <c r="G2862" s="8" t="s">
        <v>385</v>
      </c>
      <c r="H2862" s="8" t="s">
        <v>34</v>
      </c>
      <c r="I2862" s="8">
        <v>0</v>
      </c>
      <c r="J2862" s="8">
        <v>15</v>
      </c>
      <c r="K2862" s="8">
        <v>0</v>
      </c>
      <c r="L2862" s="8" t="s">
        <v>197</v>
      </c>
      <c r="M2862" s="8" t="s">
        <v>5619</v>
      </c>
      <c r="N2862" s="8" t="s">
        <v>149</v>
      </c>
      <c r="O2862" s="8" t="s">
        <v>38</v>
      </c>
      <c r="P2862" s="9">
        <v>6964.02</v>
      </c>
      <c r="Q2862" s="9">
        <v>0</v>
      </c>
      <c r="R2862" s="9">
        <v>-6964.02</v>
      </c>
      <c r="S2862" s="9">
        <v>0</v>
      </c>
      <c r="T2862" s="9">
        <f t="shared" si="395"/>
        <v>0</v>
      </c>
      <c r="U2862" s="9">
        <v>-1556</v>
      </c>
      <c r="V2862" s="9">
        <v>-220</v>
      </c>
      <c r="W2862" s="9">
        <v>0</v>
      </c>
      <c r="X2862" s="9">
        <v>-220</v>
      </c>
      <c r="Y2862" s="9">
        <f>-(U2862+X2862)</f>
        <v>1776</v>
      </c>
      <c r="Z2862" s="9">
        <v>0</v>
      </c>
      <c r="AA2862" s="9">
        <f>U2862+X2862+Y2862+Z2862</f>
        <v>0</v>
      </c>
      <c r="AB2862" s="9">
        <v>0</v>
      </c>
      <c r="AC2862" s="9">
        <f t="shared" si="396"/>
        <v>5408.02</v>
      </c>
      <c r="AD2862" s="9">
        <f t="shared" si="397"/>
        <v>0</v>
      </c>
    </row>
    <row r="2863" spans="1:30" x14ac:dyDescent="0.3">
      <c r="A2863" s="13" t="s">
        <v>30</v>
      </c>
      <c r="B2863" s="13" t="s">
        <v>5549</v>
      </c>
      <c r="C2863" s="8">
        <v>1600</v>
      </c>
      <c r="D2863" s="8">
        <v>160001948</v>
      </c>
      <c r="E2863" s="8">
        <v>0</v>
      </c>
      <c r="F2863" s="8" t="s">
        <v>5620</v>
      </c>
      <c r="G2863" s="8" t="s">
        <v>5621</v>
      </c>
      <c r="H2863" s="8" t="s">
        <v>34</v>
      </c>
      <c r="I2863" s="8">
        <v>1</v>
      </c>
      <c r="J2863" s="8">
        <v>15</v>
      </c>
      <c r="K2863" s="8">
        <v>0</v>
      </c>
      <c r="L2863" s="8" t="s">
        <v>553</v>
      </c>
      <c r="M2863" s="8" t="s">
        <v>5622</v>
      </c>
      <c r="N2863" s="8"/>
      <c r="O2863" s="8" t="s">
        <v>38</v>
      </c>
      <c r="P2863" s="9">
        <v>173120.95</v>
      </c>
      <c r="Q2863" s="9">
        <v>0</v>
      </c>
      <c r="R2863" s="9">
        <f t="shared" ref="R2863:R2868" si="411">-P2863</f>
        <v>-173120.95</v>
      </c>
      <c r="S2863" s="9">
        <v>0</v>
      </c>
      <c r="T2863" s="9">
        <f t="shared" si="395"/>
        <v>0</v>
      </c>
      <c r="U2863" s="9">
        <v>-37518</v>
      </c>
      <c r="V2863" s="9">
        <v>-8261</v>
      </c>
      <c r="W2863" s="9">
        <v>0</v>
      </c>
      <c r="X2863" s="9">
        <v>-8261</v>
      </c>
      <c r="Y2863" s="9">
        <f t="shared" ref="Y2863:Y2868" si="412">-(U2863+X2863+Z2863)</f>
        <v>45779</v>
      </c>
      <c r="Z2863" s="9">
        <v>0</v>
      </c>
      <c r="AA2863" s="9">
        <f t="shared" ref="AA2863:AA2868" si="413">U2863+X2863+Y2863+Z2863</f>
        <v>0</v>
      </c>
      <c r="AB2863" s="9">
        <v>127341.95000000001</v>
      </c>
      <c r="AC2863" s="9">
        <f t="shared" si="396"/>
        <v>135602.95000000001</v>
      </c>
      <c r="AD2863" s="9">
        <f t="shared" si="397"/>
        <v>0</v>
      </c>
    </row>
    <row r="2864" spans="1:30" x14ac:dyDescent="0.3">
      <c r="A2864" s="13" t="s">
        <v>30</v>
      </c>
      <c r="B2864" s="13" t="s">
        <v>5549</v>
      </c>
      <c r="C2864" s="8">
        <v>1600</v>
      </c>
      <c r="D2864" s="8">
        <v>160001949</v>
      </c>
      <c r="E2864" s="8">
        <v>0</v>
      </c>
      <c r="F2864" s="8" t="s">
        <v>5623</v>
      </c>
      <c r="G2864" s="8" t="s">
        <v>5624</v>
      </c>
      <c r="H2864" s="8" t="s">
        <v>34</v>
      </c>
      <c r="I2864" s="8">
        <v>2</v>
      </c>
      <c r="J2864" s="8">
        <v>15</v>
      </c>
      <c r="K2864" s="8">
        <v>0</v>
      </c>
      <c r="L2864" s="8" t="s">
        <v>553</v>
      </c>
      <c r="M2864" s="8" t="s">
        <v>1565</v>
      </c>
      <c r="N2864" s="8"/>
      <c r="O2864" s="8" t="s">
        <v>38</v>
      </c>
      <c r="P2864" s="9">
        <v>327931.01</v>
      </c>
      <c r="Q2864" s="9">
        <v>0</v>
      </c>
      <c r="R2864" s="9">
        <f t="shared" si="411"/>
        <v>-327931.01</v>
      </c>
      <c r="S2864" s="9">
        <v>0</v>
      </c>
      <c r="T2864" s="9">
        <f t="shared" si="395"/>
        <v>0</v>
      </c>
      <c r="U2864" s="9">
        <v>-72663</v>
      </c>
      <c r="V2864" s="9">
        <v>-15648</v>
      </c>
      <c r="W2864" s="9">
        <v>0</v>
      </c>
      <c r="X2864" s="9">
        <v>-15648</v>
      </c>
      <c r="Y2864" s="9">
        <f t="shared" si="412"/>
        <v>88311</v>
      </c>
      <c r="Z2864" s="9">
        <v>0</v>
      </c>
      <c r="AA2864" s="9">
        <f t="shared" si="413"/>
        <v>0</v>
      </c>
      <c r="AB2864" s="9">
        <v>239620.01</v>
      </c>
      <c r="AC2864" s="9">
        <f t="shared" si="396"/>
        <v>255268.01</v>
      </c>
      <c r="AD2864" s="9">
        <f t="shared" si="397"/>
        <v>0</v>
      </c>
    </row>
    <row r="2865" spans="1:30" x14ac:dyDescent="0.3">
      <c r="A2865" s="13" t="s">
        <v>30</v>
      </c>
      <c r="B2865" s="13" t="s">
        <v>5549</v>
      </c>
      <c r="C2865" s="8">
        <v>1600</v>
      </c>
      <c r="D2865" s="8">
        <v>160002583</v>
      </c>
      <c r="E2865" s="8">
        <v>0</v>
      </c>
      <c r="F2865" s="8" t="s">
        <v>5625</v>
      </c>
      <c r="G2865" s="8" t="s">
        <v>5626</v>
      </c>
      <c r="H2865" s="8" t="s">
        <v>34</v>
      </c>
      <c r="I2865" s="8">
        <v>2</v>
      </c>
      <c r="J2865" s="8">
        <v>10</v>
      </c>
      <c r="K2865" s="8">
        <v>1</v>
      </c>
      <c r="L2865" s="8" t="s">
        <v>2708</v>
      </c>
      <c r="M2865" s="8" t="s">
        <v>2708</v>
      </c>
      <c r="N2865" s="8"/>
      <c r="O2865" s="8" t="s">
        <v>38</v>
      </c>
      <c r="P2865" s="9">
        <v>29250</v>
      </c>
      <c r="Q2865" s="9">
        <v>0</v>
      </c>
      <c r="R2865" s="9">
        <f t="shared" si="411"/>
        <v>-29250</v>
      </c>
      <c r="S2865" s="9">
        <v>0</v>
      </c>
      <c r="T2865" s="9">
        <f t="shared" si="395"/>
        <v>0</v>
      </c>
      <c r="U2865" s="9">
        <v>-12828.74</v>
      </c>
      <c r="V2865" s="9">
        <v>-1394</v>
      </c>
      <c r="W2865" s="9">
        <v>0</v>
      </c>
      <c r="X2865" s="9">
        <v>-1394</v>
      </c>
      <c r="Y2865" s="9">
        <f t="shared" si="412"/>
        <v>14222.74</v>
      </c>
      <c r="Z2865" s="9">
        <v>0</v>
      </c>
      <c r="AA2865" s="9">
        <f t="shared" si="413"/>
        <v>0</v>
      </c>
      <c r="AB2865" s="9">
        <v>15027.26</v>
      </c>
      <c r="AC2865" s="9">
        <f t="shared" si="396"/>
        <v>16421.260000000002</v>
      </c>
      <c r="AD2865" s="9">
        <f t="shared" si="397"/>
        <v>0</v>
      </c>
    </row>
    <row r="2866" spans="1:30" x14ac:dyDescent="0.3">
      <c r="A2866" s="13" t="s">
        <v>30</v>
      </c>
      <c r="B2866" s="13" t="s">
        <v>5549</v>
      </c>
      <c r="C2866" s="8">
        <v>1600</v>
      </c>
      <c r="D2866" s="8">
        <v>160002584</v>
      </c>
      <c r="E2866" s="8">
        <v>0</v>
      </c>
      <c r="F2866" s="8" t="s">
        <v>5627</v>
      </c>
      <c r="G2866" s="8" t="s">
        <v>1013</v>
      </c>
      <c r="H2866" s="8" t="s">
        <v>34</v>
      </c>
      <c r="I2866" s="8">
        <v>2</v>
      </c>
      <c r="J2866" s="8">
        <v>10</v>
      </c>
      <c r="K2866" s="8">
        <v>0</v>
      </c>
      <c r="L2866" s="8" t="s">
        <v>2708</v>
      </c>
      <c r="M2866" s="8" t="s">
        <v>2708</v>
      </c>
      <c r="N2866" s="8"/>
      <c r="O2866" s="8" t="s">
        <v>38</v>
      </c>
      <c r="P2866" s="9">
        <v>5565</v>
      </c>
      <c r="Q2866" s="9">
        <v>0</v>
      </c>
      <c r="R2866" s="9">
        <f t="shared" si="411"/>
        <v>-5565</v>
      </c>
      <c r="S2866" s="9">
        <v>0</v>
      </c>
      <c r="T2866" s="9">
        <f t="shared" si="395"/>
        <v>0</v>
      </c>
      <c r="U2866" s="9">
        <v>-2466.7600000000002</v>
      </c>
      <c r="V2866" s="9">
        <v>-266</v>
      </c>
      <c r="W2866" s="9">
        <v>0</v>
      </c>
      <c r="X2866" s="9">
        <v>-266</v>
      </c>
      <c r="Y2866" s="9">
        <f t="shared" si="412"/>
        <v>2732.76</v>
      </c>
      <c r="Z2866" s="9">
        <v>0</v>
      </c>
      <c r="AA2866" s="9">
        <f t="shared" si="413"/>
        <v>0</v>
      </c>
      <c r="AB2866" s="9">
        <v>2832.24</v>
      </c>
      <c r="AC2866" s="9">
        <f t="shared" si="396"/>
        <v>3098.24</v>
      </c>
      <c r="AD2866" s="9">
        <f t="shared" si="397"/>
        <v>0</v>
      </c>
    </row>
    <row r="2867" spans="1:30" x14ac:dyDescent="0.3">
      <c r="A2867" s="13" t="s">
        <v>30</v>
      </c>
      <c r="B2867" s="13" t="s">
        <v>5549</v>
      </c>
      <c r="C2867" s="8">
        <v>1600</v>
      </c>
      <c r="D2867" s="8">
        <v>160002585</v>
      </c>
      <c r="E2867" s="8">
        <v>0</v>
      </c>
      <c r="F2867" s="8" t="s">
        <v>5628</v>
      </c>
      <c r="G2867" s="8" t="s">
        <v>5629</v>
      </c>
      <c r="H2867" s="8" t="s">
        <v>34</v>
      </c>
      <c r="I2867" s="8">
        <v>2</v>
      </c>
      <c r="J2867" s="8">
        <v>10</v>
      </c>
      <c r="K2867" s="8">
        <v>0</v>
      </c>
      <c r="L2867" s="8" t="s">
        <v>2708</v>
      </c>
      <c r="M2867" s="8" t="s">
        <v>2708</v>
      </c>
      <c r="N2867" s="8"/>
      <c r="O2867" s="8" t="s">
        <v>38</v>
      </c>
      <c r="P2867" s="9">
        <v>19688</v>
      </c>
      <c r="Q2867" s="9">
        <v>0</v>
      </c>
      <c r="R2867" s="9">
        <f t="shared" si="411"/>
        <v>-19688</v>
      </c>
      <c r="S2867" s="9">
        <v>0</v>
      </c>
      <c r="T2867" s="9">
        <f t="shared" si="395"/>
        <v>0</v>
      </c>
      <c r="U2867" s="9">
        <v>-8731.42</v>
      </c>
      <c r="V2867" s="9">
        <v>-939</v>
      </c>
      <c r="W2867" s="9">
        <v>0</v>
      </c>
      <c r="X2867" s="9">
        <v>-939</v>
      </c>
      <c r="Y2867" s="9">
        <f t="shared" si="412"/>
        <v>9670.42</v>
      </c>
      <c r="Z2867" s="9">
        <v>0</v>
      </c>
      <c r="AA2867" s="9">
        <f t="shared" si="413"/>
        <v>0</v>
      </c>
      <c r="AB2867" s="9">
        <v>10017.58</v>
      </c>
      <c r="AC2867" s="9">
        <f t="shared" si="396"/>
        <v>10956.58</v>
      </c>
      <c r="AD2867" s="9">
        <f t="shared" si="397"/>
        <v>0</v>
      </c>
    </row>
    <row r="2868" spans="1:30" x14ac:dyDescent="0.3">
      <c r="A2868" s="13" t="s">
        <v>30</v>
      </c>
      <c r="B2868" s="13" t="s">
        <v>5549</v>
      </c>
      <c r="C2868" s="8">
        <v>1600</v>
      </c>
      <c r="D2868" s="8">
        <v>160002586</v>
      </c>
      <c r="E2868" s="8">
        <v>0</v>
      </c>
      <c r="F2868" s="8" t="s">
        <v>5630</v>
      </c>
      <c r="G2868" s="8" t="s">
        <v>5631</v>
      </c>
      <c r="H2868" s="8" t="s">
        <v>34</v>
      </c>
      <c r="I2868" s="8">
        <v>4</v>
      </c>
      <c r="J2868" s="8">
        <v>2</v>
      </c>
      <c r="K2868" s="8">
        <v>0</v>
      </c>
      <c r="L2868" s="8" t="s">
        <v>2708</v>
      </c>
      <c r="M2868" s="8" t="s">
        <v>2708</v>
      </c>
      <c r="N2868" s="8"/>
      <c r="O2868" s="8" t="s">
        <v>38</v>
      </c>
      <c r="P2868" s="9">
        <v>8700</v>
      </c>
      <c r="Q2868" s="9">
        <v>0</v>
      </c>
      <c r="R2868" s="9">
        <f t="shared" si="411"/>
        <v>-8700</v>
      </c>
      <c r="S2868" s="9">
        <v>0</v>
      </c>
      <c r="T2868" s="9">
        <f t="shared" si="395"/>
        <v>0</v>
      </c>
      <c r="U2868" s="9">
        <v>-8264.81</v>
      </c>
      <c r="V2868" s="9">
        <v>0</v>
      </c>
      <c r="W2868" s="9">
        <v>0</v>
      </c>
      <c r="X2868" s="9">
        <v>0</v>
      </c>
      <c r="Y2868" s="9">
        <f t="shared" si="412"/>
        <v>8264.81</v>
      </c>
      <c r="Z2868" s="9">
        <v>0</v>
      </c>
      <c r="AA2868" s="9">
        <f t="shared" si="413"/>
        <v>0</v>
      </c>
      <c r="AB2868" s="9">
        <v>435.19000000000051</v>
      </c>
      <c r="AC2868" s="9">
        <f t="shared" si="396"/>
        <v>435.19000000000051</v>
      </c>
      <c r="AD2868" s="9">
        <f t="shared" si="397"/>
        <v>0</v>
      </c>
    </row>
    <row r="2869" spans="1:30" x14ac:dyDescent="0.3">
      <c r="A2869" s="8" t="s">
        <v>30</v>
      </c>
      <c r="B2869" s="8" t="s">
        <v>5549</v>
      </c>
      <c r="C2869" s="8">
        <v>1600</v>
      </c>
      <c r="D2869" s="8">
        <v>160002587</v>
      </c>
      <c r="E2869" s="8">
        <v>0</v>
      </c>
      <c r="F2869" s="8" t="s">
        <v>5632</v>
      </c>
      <c r="G2869" s="8" t="s">
        <v>5633</v>
      </c>
      <c r="H2869" s="8" t="s">
        <v>34</v>
      </c>
      <c r="I2869" s="8">
        <v>2</v>
      </c>
      <c r="J2869" s="8">
        <v>10</v>
      </c>
      <c r="K2869" s="8">
        <v>9</v>
      </c>
      <c r="L2869" s="8" t="s">
        <v>2708</v>
      </c>
      <c r="M2869" s="8" t="s">
        <v>2708</v>
      </c>
      <c r="N2869" s="8"/>
      <c r="O2869" s="8" t="s">
        <v>38</v>
      </c>
      <c r="P2869" s="9">
        <v>10000</v>
      </c>
      <c r="Q2869" s="9">
        <v>0</v>
      </c>
      <c r="R2869" s="9">
        <v>0</v>
      </c>
      <c r="S2869" s="9">
        <v>0</v>
      </c>
      <c r="T2869" s="9">
        <f t="shared" si="395"/>
        <v>10000</v>
      </c>
      <c r="U2869" s="9">
        <v>-3966.41</v>
      </c>
      <c r="V2869" s="9">
        <v>-476</v>
      </c>
      <c r="W2869" s="9">
        <v>0</v>
      </c>
      <c r="X2869" s="9">
        <v>-476</v>
      </c>
      <c r="Y2869" s="9">
        <v>0</v>
      </c>
      <c r="Z2869" s="9">
        <v>0</v>
      </c>
      <c r="AA2869" s="9">
        <f t="shared" ref="AA2869" si="414">U2869+X2869+Y2869+Z2869-AB2869</f>
        <v>-4442.41</v>
      </c>
      <c r="AB2869" s="9">
        <v>0</v>
      </c>
      <c r="AC2869" s="9">
        <f t="shared" si="396"/>
        <v>6033.59</v>
      </c>
      <c r="AD2869" s="9">
        <f t="shared" si="397"/>
        <v>5557.59</v>
      </c>
    </row>
    <row r="2870" spans="1:30" x14ac:dyDescent="0.3">
      <c r="A2870" s="8" t="s">
        <v>30</v>
      </c>
      <c r="B2870" s="8" t="s">
        <v>5549</v>
      </c>
      <c r="C2870" s="8">
        <v>1600</v>
      </c>
      <c r="D2870" s="8">
        <v>160002588</v>
      </c>
      <c r="E2870" s="8">
        <v>0</v>
      </c>
      <c r="F2870" s="8" t="s">
        <v>5634</v>
      </c>
      <c r="G2870" s="8" t="s">
        <v>4998</v>
      </c>
      <c r="H2870" s="8" t="s">
        <v>34</v>
      </c>
      <c r="I2870" s="8">
        <v>0</v>
      </c>
      <c r="J2870" s="8">
        <v>10</v>
      </c>
      <c r="K2870" s="8">
        <v>7</v>
      </c>
      <c r="L2870" s="8" t="s">
        <v>2708</v>
      </c>
      <c r="M2870" s="8" t="s">
        <v>2708</v>
      </c>
      <c r="N2870" s="8" t="s">
        <v>37</v>
      </c>
      <c r="O2870" s="8" t="s">
        <v>38</v>
      </c>
      <c r="P2870" s="9">
        <v>15188</v>
      </c>
      <c r="Q2870" s="9">
        <v>0</v>
      </c>
      <c r="R2870" s="9">
        <v>-15188</v>
      </c>
      <c r="S2870" s="9">
        <v>0</v>
      </c>
      <c r="T2870" s="9">
        <f t="shared" si="395"/>
        <v>0</v>
      </c>
      <c r="U2870" s="9">
        <v>-6182.23</v>
      </c>
      <c r="V2870" s="9">
        <v>-237</v>
      </c>
      <c r="W2870" s="9">
        <v>0</v>
      </c>
      <c r="X2870" s="9">
        <v>-237</v>
      </c>
      <c r="Y2870" s="9">
        <f>-(U2870+X2870)</f>
        <v>6419.23</v>
      </c>
      <c r="Z2870" s="9">
        <v>0</v>
      </c>
      <c r="AA2870" s="9">
        <f>U2870+X2870+Y2870+Z2870</f>
        <v>0</v>
      </c>
      <c r="AB2870" s="9">
        <v>0</v>
      </c>
      <c r="AC2870" s="9">
        <f t="shared" si="396"/>
        <v>9005.77</v>
      </c>
      <c r="AD2870" s="9">
        <f t="shared" si="397"/>
        <v>0</v>
      </c>
    </row>
    <row r="2871" spans="1:30" x14ac:dyDescent="0.3">
      <c r="A2871" s="13" t="s">
        <v>30</v>
      </c>
      <c r="B2871" s="13" t="s">
        <v>5549</v>
      </c>
      <c r="C2871" s="8">
        <v>1600</v>
      </c>
      <c r="D2871" s="8">
        <v>160002592</v>
      </c>
      <c r="E2871" s="8">
        <v>0</v>
      </c>
      <c r="F2871" s="8" t="s">
        <v>5635</v>
      </c>
      <c r="G2871" s="8" t="s">
        <v>385</v>
      </c>
      <c r="H2871" s="8" t="s">
        <v>34</v>
      </c>
      <c r="I2871" s="8">
        <v>4</v>
      </c>
      <c r="J2871" s="8">
        <v>12</v>
      </c>
      <c r="K2871" s="8">
        <v>1</v>
      </c>
      <c r="L2871" s="8" t="s">
        <v>2708</v>
      </c>
      <c r="M2871" s="8" t="s">
        <v>2708</v>
      </c>
      <c r="N2871" s="8"/>
      <c r="O2871" s="8" t="s">
        <v>38</v>
      </c>
      <c r="P2871" s="9">
        <v>8853</v>
      </c>
      <c r="Q2871" s="9">
        <v>0</v>
      </c>
      <c r="R2871" s="9">
        <f t="shared" ref="R2871:R2873" si="415">-P2871</f>
        <v>-8853</v>
      </c>
      <c r="S2871" s="9">
        <v>0</v>
      </c>
      <c r="T2871" s="9">
        <f t="shared" si="395"/>
        <v>0</v>
      </c>
      <c r="U2871" s="9">
        <v>-2797</v>
      </c>
      <c r="V2871" s="9">
        <v>-419</v>
      </c>
      <c r="W2871" s="9">
        <v>0</v>
      </c>
      <c r="X2871" s="9">
        <v>-419</v>
      </c>
      <c r="Y2871" s="9">
        <f t="shared" ref="Y2871:Y2873" si="416">-(U2871+X2871+Z2871)</f>
        <v>3216</v>
      </c>
      <c r="Z2871" s="9">
        <v>0</v>
      </c>
      <c r="AA2871" s="9">
        <f t="shared" ref="AA2871:AA2873" si="417">U2871+X2871+Y2871+Z2871</f>
        <v>0</v>
      </c>
      <c r="AB2871" s="9">
        <v>5637</v>
      </c>
      <c r="AC2871" s="9">
        <f t="shared" si="396"/>
        <v>6056</v>
      </c>
      <c r="AD2871" s="9">
        <f t="shared" si="397"/>
        <v>0</v>
      </c>
    </row>
    <row r="2872" spans="1:30" x14ac:dyDescent="0.3">
      <c r="A2872" s="13" t="s">
        <v>30</v>
      </c>
      <c r="B2872" s="13" t="s">
        <v>5549</v>
      </c>
      <c r="C2872" s="8">
        <v>1600</v>
      </c>
      <c r="D2872" s="8">
        <v>160002593</v>
      </c>
      <c r="E2872" s="8">
        <v>0</v>
      </c>
      <c r="F2872" s="8" t="s">
        <v>5636</v>
      </c>
      <c r="G2872" s="8" t="s">
        <v>5637</v>
      </c>
      <c r="H2872" s="8" t="s">
        <v>34</v>
      </c>
      <c r="I2872" s="8">
        <v>2</v>
      </c>
      <c r="J2872" s="8">
        <v>13</v>
      </c>
      <c r="K2872" s="8">
        <v>7</v>
      </c>
      <c r="L2872" s="8" t="s">
        <v>2708</v>
      </c>
      <c r="M2872" s="8" t="s">
        <v>2708</v>
      </c>
      <c r="N2872" s="8"/>
      <c r="O2872" s="8" t="s">
        <v>38</v>
      </c>
      <c r="P2872" s="9">
        <v>40054.29</v>
      </c>
      <c r="Q2872" s="9">
        <v>0</v>
      </c>
      <c r="R2872" s="9">
        <f t="shared" si="415"/>
        <v>-40054.29</v>
      </c>
      <c r="S2872" s="9">
        <v>0</v>
      </c>
      <c r="T2872" s="9">
        <f t="shared" si="395"/>
        <v>0</v>
      </c>
      <c r="U2872" s="9">
        <v>-8649</v>
      </c>
      <c r="V2872" s="9">
        <v>-1912</v>
      </c>
      <c r="W2872" s="9">
        <v>0</v>
      </c>
      <c r="X2872" s="9">
        <v>-1912</v>
      </c>
      <c r="Y2872" s="9">
        <f t="shared" si="416"/>
        <v>10561</v>
      </c>
      <c r="Z2872" s="9">
        <v>0</v>
      </c>
      <c r="AA2872" s="9">
        <f t="shared" si="417"/>
        <v>0</v>
      </c>
      <c r="AB2872" s="9">
        <v>29493.29</v>
      </c>
      <c r="AC2872" s="9">
        <f t="shared" si="396"/>
        <v>31405.29</v>
      </c>
      <c r="AD2872" s="9">
        <f t="shared" si="397"/>
        <v>0</v>
      </c>
    </row>
    <row r="2873" spans="1:30" x14ac:dyDescent="0.3">
      <c r="A2873" s="13" t="s">
        <v>30</v>
      </c>
      <c r="B2873" s="13" t="s">
        <v>5549</v>
      </c>
      <c r="C2873" s="8">
        <v>1600</v>
      </c>
      <c r="D2873" s="8">
        <v>160002594</v>
      </c>
      <c r="E2873" s="8">
        <v>0</v>
      </c>
      <c r="F2873" s="8" t="s">
        <v>5638</v>
      </c>
      <c r="G2873" s="8" t="s">
        <v>5639</v>
      </c>
      <c r="H2873" s="8" t="s">
        <v>34</v>
      </c>
      <c r="I2873" s="8">
        <v>10</v>
      </c>
      <c r="J2873" s="8">
        <v>12</v>
      </c>
      <c r="K2873" s="8">
        <v>3</v>
      </c>
      <c r="L2873" s="8" t="s">
        <v>2708</v>
      </c>
      <c r="M2873" s="8" t="s">
        <v>2708</v>
      </c>
      <c r="N2873" s="8"/>
      <c r="O2873" s="8" t="s">
        <v>38</v>
      </c>
      <c r="P2873" s="9">
        <v>77000</v>
      </c>
      <c r="Q2873" s="9">
        <v>0</v>
      </c>
      <c r="R2873" s="9">
        <f t="shared" si="415"/>
        <v>-77000</v>
      </c>
      <c r="S2873" s="9">
        <v>0</v>
      </c>
      <c r="T2873" s="9">
        <f t="shared" si="395"/>
        <v>0</v>
      </c>
      <c r="U2873" s="9">
        <v>-23101</v>
      </c>
      <c r="V2873" s="9">
        <v>-3679</v>
      </c>
      <c r="W2873" s="9">
        <v>0</v>
      </c>
      <c r="X2873" s="9">
        <v>-3679</v>
      </c>
      <c r="Y2873" s="9">
        <f t="shared" si="416"/>
        <v>26780</v>
      </c>
      <c r="Z2873" s="9">
        <v>0</v>
      </c>
      <c r="AA2873" s="9">
        <f t="shared" si="417"/>
        <v>0</v>
      </c>
      <c r="AB2873" s="9">
        <v>50220</v>
      </c>
      <c r="AC2873" s="9">
        <f t="shared" si="396"/>
        <v>53899</v>
      </c>
      <c r="AD2873" s="9">
        <f t="shared" si="397"/>
        <v>0</v>
      </c>
    </row>
    <row r="2874" spans="1:30" x14ac:dyDescent="0.3">
      <c r="A2874" s="8" t="s">
        <v>30</v>
      </c>
      <c r="B2874" s="8" t="s">
        <v>5549</v>
      </c>
      <c r="C2874" s="8">
        <v>1600</v>
      </c>
      <c r="D2874" s="8">
        <v>160002673</v>
      </c>
      <c r="E2874" s="8">
        <v>0</v>
      </c>
      <c r="F2874" s="8" t="s">
        <v>5640</v>
      </c>
      <c r="G2874" s="8" t="s">
        <v>5641</v>
      </c>
      <c r="H2874" s="8" t="s">
        <v>34</v>
      </c>
      <c r="I2874" s="8">
        <v>1</v>
      </c>
      <c r="J2874" s="8">
        <v>6</v>
      </c>
      <c r="K2874" s="8">
        <v>1</v>
      </c>
      <c r="L2874" s="8" t="s">
        <v>2708</v>
      </c>
      <c r="M2874" s="8" t="s">
        <v>2708</v>
      </c>
      <c r="N2874" s="8"/>
      <c r="O2874" s="8" t="s">
        <v>38</v>
      </c>
      <c r="P2874" s="9">
        <v>8929420</v>
      </c>
      <c r="Q2874" s="9">
        <v>0</v>
      </c>
      <c r="R2874" s="9">
        <v>0</v>
      </c>
      <c r="S2874" s="9">
        <v>0</v>
      </c>
      <c r="T2874" s="9">
        <f t="shared" si="395"/>
        <v>8929420</v>
      </c>
      <c r="U2874" s="9">
        <v>-6039192.3399999999</v>
      </c>
      <c r="V2874" s="9">
        <v>-451029</v>
      </c>
      <c r="W2874" s="9">
        <v>0</v>
      </c>
      <c r="X2874" s="9">
        <v>-451029</v>
      </c>
      <c r="Y2874" s="9">
        <v>0</v>
      </c>
      <c r="Z2874" s="9">
        <v>0</v>
      </c>
      <c r="AA2874" s="9">
        <f t="shared" ref="AA2874:AA2875" si="418">U2874+X2874+Y2874+Z2874-AB2874</f>
        <v>-6490221.3399999999</v>
      </c>
      <c r="AB2874" s="9">
        <v>0</v>
      </c>
      <c r="AC2874" s="9">
        <f t="shared" si="396"/>
        <v>2890227.66</v>
      </c>
      <c r="AD2874" s="9">
        <f t="shared" si="397"/>
        <v>2439198.66</v>
      </c>
    </row>
    <row r="2875" spans="1:30" x14ac:dyDescent="0.3">
      <c r="A2875" s="8" t="s">
        <v>30</v>
      </c>
      <c r="B2875" s="8" t="s">
        <v>5549</v>
      </c>
      <c r="C2875" s="8">
        <v>1600</v>
      </c>
      <c r="D2875" s="8">
        <v>160002674</v>
      </c>
      <c r="E2875" s="8">
        <v>0</v>
      </c>
      <c r="F2875" s="8" t="s">
        <v>5642</v>
      </c>
      <c r="G2875" s="8" t="s">
        <v>5643</v>
      </c>
      <c r="H2875" s="8" t="s">
        <v>34</v>
      </c>
      <c r="I2875" s="8">
        <v>1</v>
      </c>
      <c r="J2875" s="8">
        <v>12</v>
      </c>
      <c r="K2875" s="8">
        <v>7</v>
      </c>
      <c r="L2875" s="8" t="s">
        <v>2708</v>
      </c>
      <c r="M2875" s="8" t="s">
        <v>2708</v>
      </c>
      <c r="N2875" s="8"/>
      <c r="O2875" s="8" t="s">
        <v>38</v>
      </c>
      <c r="P2875" s="9">
        <v>680226.05</v>
      </c>
      <c r="Q2875" s="9">
        <v>0</v>
      </c>
      <c r="R2875" s="9">
        <v>0</v>
      </c>
      <c r="S2875" s="9">
        <v>0</v>
      </c>
      <c r="T2875" s="9">
        <f t="shared" si="395"/>
        <v>680226.05</v>
      </c>
      <c r="U2875" s="9">
        <v>-191059</v>
      </c>
      <c r="V2875" s="9">
        <v>-32402</v>
      </c>
      <c r="W2875" s="9">
        <v>0</v>
      </c>
      <c r="X2875" s="9">
        <v>-32402</v>
      </c>
      <c r="Y2875" s="9">
        <v>0</v>
      </c>
      <c r="Z2875" s="9">
        <v>0</v>
      </c>
      <c r="AA2875" s="9">
        <f t="shared" si="418"/>
        <v>-223461</v>
      </c>
      <c r="AB2875" s="9">
        <v>0</v>
      </c>
      <c r="AC2875" s="9">
        <f t="shared" si="396"/>
        <v>489167.05000000005</v>
      </c>
      <c r="AD2875" s="9">
        <f t="shared" si="397"/>
        <v>456765.05000000005</v>
      </c>
    </row>
    <row r="2876" spans="1:30" x14ac:dyDescent="0.3">
      <c r="A2876" s="13" t="s">
        <v>30</v>
      </c>
      <c r="B2876" s="13" t="s">
        <v>5549</v>
      </c>
      <c r="C2876" s="8">
        <v>1600</v>
      </c>
      <c r="D2876" s="8">
        <v>160002678</v>
      </c>
      <c r="E2876" s="8">
        <v>0</v>
      </c>
      <c r="F2876" s="8" t="s">
        <v>5644</v>
      </c>
      <c r="G2876" s="8" t="s">
        <v>5645</v>
      </c>
      <c r="H2876" s="8" t="s">
        <v>34</v>
      </c>
      <c r="I2876" s="8">
        <v>1</v>
      </c>
      <c r="J2876" s="8">
        <v>12</v>
      </c>
      <c r="K2876" s="8">
        <v>11</v>
      </c>
      <c r="L2876" s="8" t="s">
        <v>2708</v>
      </c>
      <c r="M2876" s="8" t="s">
        <v>2708</v>
      </c>
      <c r="N2876" s="8"/>
      <c r="O2876" s="8" t="s">
        <v>38</v>
      </c>
      <c r="P2876" s="9">
        <v>172812.97</v>
      </c>
      <c r="Q2876" s="9">
        <v>0</v>
      </c>
      <c r="R2876" s="9">
        <f t="shared" ref="R2876:R2877" si="419">-P2876</f>
        <v>-172812.97</v>
      </c>
      <c r="S2876" s="9">
        <v>0</v>
      </c>
      <c r="T2876" s="9">
        <f t="shared" si="395"/>
        <v>0</v>
      </c>
      <c r="U2876" s="9">
        <v>-44476</v>
      </c>
      <c r="V2876" s="9">
        <v>-8260</v>
      </c>
      <c r="W2876" s="9">
        <v>0</v>
      </c>
      <c r="X2876" s="9">
        <v>-8260</v>
      </c>
      <c r="Y2876" s="9">
        <f t="shared" ref="Y2876:Y2877" si="420">-(U2876+X2876+Z2876)</f>
        <v>52736</v>
      </c>
      <c r="Z2876" s="9">
        <v>0</v>
      </c>
      <c r="AA2876" s="9">
        <f t="shared" ref="AA2876:AA2877" si="421">U2876+X2876+Y2876+Z2876</f>
        <v>0</v>
      </c>
      <c r="AB2876" s="9">
        <v>120076.97</v>
      </c>
      <c r="AC2876" s="9">
        <f t="shared" si="396"/>
        <v>128336.97</v>
      </c>
      <c r="AD2876" s="9">
        <f t="shared" si="397"/>
        <v>0</v>
      </c>
    </row>
    <row r="2877" spans="1:30" x14ac:dyDescent="0.3">
      <c r="A2877" s="13" t="s">
        <v>30</v>
      </c>
      <c r="B2877" s="13" t="s">
        <v>5549</v>
      </c>
      <c r="C2877" s="8">
        <v>1600</v>
      </c>
      <c r="D2877" s="8">
        <v>160002679</v>
      </c>
      <c r="E2877" s="8">
        <v>0</v>
      </c>
      <c r="F2877" s="8" t="s">
        <v>5646</v>
      </c>
      <c r="G2877" s="8" t="s">
        <v>5647</v>
      </c>
      <c r="H2877" s="8" t="s">
        <v>34</v>
      </c>
      <c r="I2877" s="8">
        <v>1</v>
      </c>
      <c r="J2877" s="8">
        <v>12</v>
      </c>
      <c r="K2877" s="8">
        <v>2</v>
      </c>
      <c r="L2877" s="8" t="s">
        <v>2708</v>
      </c>
      <c r="M2877" s="8" t="s">
        <v>2708</v>
      </c>
      <c r="N2877" s="8"/>
      <c r="O2877" s="8" t="s">
        <v>38</v>
      </c>
      <c r="P2877" s="9">
        <v>131500</v>
      </c>
      <c r="Q2877" s="9">
        <v>0</v>
      </c>
      <c r="R2877" s="9">
        <f t="shared" si="419"/>
        <v>-131500</v>
      </c>
      <c r="S2877" s="9">
        <v>0</v>
      </c>
      <c r="T2877" s="9">
        <f t="shared" si="395"/>
        <v>0</v>
      </c>
      <c r="U2877" s="9">
        <v>-40230</v>
      </c>
      <c r="V2877" s="9">
        <v>-6276</v>
      </c>
      <c r="W2877" s="9">
        <v>0</v>
      </c>
      <c r="X2877" s="9">
        <v>-6276</v>
      </c>
      <c r="Y2877" s="9">
        <f t="shared" si="420"/>
        <v>46506</v>
      </c>
      <c r="Z2877" s="9">
        <v>0</v>
      </c>
      <c r="AA2877" s="9">
        <f t="shared" si="421"/>
        <v>0</v>
      </c>
      <c r="AB2877" s="9">
        <v>84994</v>
      </c>
      <c r="AC2877" s="9">
        <f t="shared" si="396"/>
        <v>91270</v>
      </c>
      <c r="AD2877" s="9">
        <f t="shared" si="397"/>
        <v>0</v>
      </c>
    </row>
    <row r="2878" spans="1:30" x14ac:dyDescent="0.3">
      <c r="A2878" s="8" t="s">
        <v>30</v>
      </c>
      <c r="B2878" s="8" t="s">
        <v>5549</v>
      </c>
      <c r="C2878" s="8">
        <v>1600</v>
      </c>
      <c r="D2878" s="8">
        <v>160002681</v>
      </c>
      <c r="E2878" s="8">
        <v>0</v>
      </c>
      <c r="F2878" s="8" t="s">
        <v>5648</v>
      </c>
      <c r="G2878" s="8" t="s">
        <v>5649</v>
      </c>
      <c r="H2878" s="8" t="s">
        <v>34</v>
      </c>
      <c r="I2878" s="8">
        <v>0</v>
      </c>
      <c r="J2878" s="8">
        <v>5</v>
      </c>
      <c r="K2878" s="8">
        <v>3</v>
      </c>
      <c r="L2878" s="8" t="s">
        <v>2708</v>
      </c>
      <c r="M2878" s="8" t="s">
        <v>2708</v>
      </c>
      <c r="N2878" s="8" t="s">
        <v>37</v>
      </c>
      <c r="O2878" s="8" t="s">
        <v>38</v>
      </c>
      <c r="P2878" s="9">
        <v>225490</v>
      </c>
      <c r="Q2878" s="9">
        <v>0</v>
      </c>
      <c r="R2878" s="9">
        <v>-225490</v>
      </c>
      <c r="S2878" s="9">
        <v>0</v>
      </c>
      <c r="T2878" s="9">
        <f t="shared" si="395"/>
        <v>0</v>
      </c>
      <c r="U2878" s="9">
        <v>-163901.24</v>
      </c>
      <c r="V2878" s="9">
        <v>-3818</v>
      </c>
      <c r="W2878" s="9">
        <v>0</v>
      </c>
      <c r="X2878" s="9">
        <v>-3818</v>
      </c>
      <c r="Y2878" s="9">
        <f>-(U2878+X2878)</f>
        <v>167719.24</v>
      </c>
      <c r="Z2878" s="9">
        <v>0</v>
      </c>
      <c r="AA2878" s="9">
        <f>U2878+X2878+Y2878+Z2878</f>
        <v>0</v>
      </c>
      <c r="AB2878" s="9">
        <v>0</v>
      </c>
      <c r="AC2878" s="9">
        <f t="shared" si="396"/>
        <v>61588.760000000009</v>
      </c>
      <c r="AD2878" s="9">
        <f t="shared" si="397"/>
        <v>0</v>
      </c>
    </row>
    <row r="2879" spans="1:30" x14ac:dyDescent="0.3">
      <c r="A2879" s="8" t="s">
        <v>30</v>
      </c>
      <c r="B2879" s="8" t="s">
        <v>5549</v>
      </c>
      <c r="C2879" s="8">
        <v>1600</v>
      </c>
      <c r="D2879" s="8">
        <v>160002682</v>
      </c>
      <c r="E2879" s="8">
        <v>0</v>
      </c>
      <c r="F2879" s="8" t="s">
        <v>5650</v>
      </c>
      <c r="G2879" s="8" t="s">
        <v>606</v>
      </c>
      <c r="H2879" s="8" t="s">
        <v>34</v>
      </c>
      <c r="I2879" s="8">
        <v>1</v>
      </c>
      <c r="J2879" s="8">
        <v>6</v>
      </c>
      <c r="K2879" s="8">
        <v>4</v>
      </c>
      <c r="L2879" s="8" t="s">
        <v>2708</v>
      </c>
      <c r="M2879" s="8" t="s">
        <v>2708</v>
      </c>
      <c r="N2879" s="8"/>
      <c r="O2879" s="8" t="s">
        <v>38</v>
      </c>
      <c r="P2879" s="9">
        <v>192850</v>
      </c>
      <c r="Q2879" s="9">
        <v>0</v>
      </c>
      <c r="R2879" s="9">
        <v>0</v>
      </c>
      <c r="S2879" s="9">
        <v>0</v>
      </c>
      <c r="T2879" s="9">
        <f t="shared" si="395"/>
        <v>192850</v>
      </c>
      <c r="U2879" s="9">
        <v>-127420.48</v>
      </c>
      <c r="V2879" s="9">
        <v>-9697</v>
      </c>
      <c r="W2879" s="9">
        <v>0</v>
      </c>
      <c r="X2879" s="9">
        <v>-9697</v>
      </c>
      <c r="Y2879" s="9">
        <v>0</v>
      </c>
      <c r="Z2879" s="9">
        <v>0</v>
      </c>
      <c r="AA2879" s="9">
        <f t="shared" ref="AA2879:AA2884" si="422">U2879+X2879+Y2879+Z2879-AB2879</f>
        <v>-137117.47999999998</v>
      </c>
      <c r="AB2879" s="9">
        <v>0</v>
      </c>
      <c r="AC2879" s="9">
        <f t="shared" si="396"/>
        <v>65429.520000000004</v>
      </c>
      <c r="AD2879" s="9">
        <f t="shared" si="397"/>
        <v>55732.520000000019</v>
      </c>
    </row>
    <row r="2880" spans="1:30" x14ac:dyDescent="0.3">
      <c r="A2880" s="13" t="s">
        <v>30</v>
      </c>
      <c r="B2880" s="13" t="s">
        <v>5549</v>
      </c>
      <c r="C2880" s="8">
        <v>1600</v>
      </c>
      <c r="D2880" s="8">
        <v>160002683</v>
      </c>
      <c r="E2880" s="8">
        <v>0</v>
      </c>
      <c r="F2880" s="8" t="s">
        <v>5651</v>
      </c>
      <c r="G2880" s="8" t="s">
        <v>5652</v>
      </c>
      <c r="H2880" s="8" t="s">
        <v>34</v>
      </c>
      <c r="I2880" s="8">
        <v>10</v>
      </c>
      <c r="J2880" s="8">
        <v>13</v>
      </c>
      <c r="K2880" s="8">
        <v>4</v>
      </c>
      <c r="L2880" s="8" t="s">
        <v>2708</v>
      </c>
      <c r="M2880" s="8" t="s">
        <v>2708</v>
      </c>
      <c r="N2880" s="8"/>
      <c r="O2880" s="8" t="s">
        <v>38</v>
      </c>
      <c r="P2880" s="9">
        <v>69725.919999999998</v>
      </c>
      <c r="Q2880" s="9">
        <v>0</v>
      </c>
      <c r="R2880" s="9">
        <f>-P2880</f>
        <v>-69725.919999999998</v>
      </c>
      <c r="S2880" s="9">
        <v>0</v>
      </c>
      <c r="T2880" s="9">
        <f t="shared" si="395"/>
        <v>0</v>
      </c>
      <c r="U2880" s="9">
        <v>-16125</v>
      </c>
      <c r="V2880" s="9">
        <v>-3331</v>
      </c>
      <c r="W2880" s="9">
        <v>0</v>
      </c>
      <c r="X2880" s="9">
        <v>-3331</v>
      </c>
      <c r="Y2880" s="9">
        <f>-(U2880+X2880+Z2880)</f>
        <v>19456</v>
      </c>
      <c r="Z2880" s="9">
        <v>0</v>
      </c>
      <c r="AA2880" s="9">
        <f>U2880+X2880+Y2880+Z2880</f>
        <v>0</v>
      </c>
      <c r="AB2880" s="9">
        <v>50269.919999999998</v>
      </c>
      <c r="AC2880" s="9">
        <f t="shared" si="396"/>
        <v>53600.92</v>
      </c>
      <c r="AD2880" s="9">
        <f t="shared" si="397"/>
        <v>0</v>
      </c>
    </row>
    <row r="2881" spans="1:30" x14ac:dyDescent="0.3">
      <c r="A2881" s="8" t="s">
        <v>30</v>
      </c>
      <c r="B2881" s="8" t="s">
        <v>5549</v>
      </c>
      <c r="C2881" s="8">
        <v>1600</v>
      </c>
      <c r="D2881" s="8">
        <v>160002684</v>
      </c>
      <c r="E2881" s="8">
        <v>0</v>
      </c>
      <c r="F2881" s="8" t="s">
        <v>5653</v>
      </c>
      <c r="G2881" s="8" t="s">
        <v>5654</v>
      </c>
      <c r="H2881" s="8" t="s">
        <v>34</v>
      </c>
      <c r="I2881" s="8">
        <v>1</v>
      </c>
      <c r="J2881" s="8">
        <v>12</v>
      </c>
      <c r="K2881" s="8">
        <v>6</v>
      </c>
      <c r="L2881" s="8" t="s">
        <v>2708</v>
      </c>
      <c r="M2881" s="8" t="s">
        <v>2708</v>
      </c>
      <c r="N2881" s="8"/>
      <c r="O2881" s="8" t="s">
        <v>38</v>
      </c>
      <c r="P2881" s="9">
        <v>73728.81</v>
      </c>
      <c r="Q2881" s="9">
        <v>0</v>
      </c>
      <c r="R2881" s="9">
        <v>0</v>
      </c>
      <c r="S2881" s="9">
        <v>0</v>
      </c>
      <c r="T2881" s="9">
        <f t="shared" si="395"/>
        <v>73728.81</v>
      </c>
      <c r="U2881" s="9">
        <v>-21135</v>
      </c>
      <c r="V2881" s="9">
        <v>-3509</v>
      </c>
      <c r="W2881" s="9">
        <v>0</v>
      </c>
      <c r="X2881" s="9">
        <v>-3509</v>
      </c>
      <c r="Y2881" s="9">
        <v>0</v>
      </c>
      <c r="Z2881" s="9">
        <v>0</v>
      </c>
      <c r="AA2881" s="9">
        <f t="shared" si="422"/>
        <v>-24644</v>
      </c>
      <c r="AB2881" s="9">
        <v>0</v>
      </c>
      <c r="AC2881" s="9">
        <f t="shared" si="396"/>
        <v>52593.81</v>
      </c>
      <c r="AD2881" s="9">
        <f t="shared" si="397"/>
        <v>49084.81</v>
      </c>
    </row>
    <row r="2882" spans="1:30" x14ac:dyDescent="0.3">
      <c r="A2882" s="8" t="s">
        <v>30</v>
      </c>
      <c r="B2882" s="8" t="s">
        <v>5549</v>
      </c>
      <c r="C2882" s="8">
        <v>1600</v>
      </c>
      <c r="D2882" s="8">
        <v>160002685</v>
      </c>
      <c r="E2882" s="8">
        <v>0</v>
      </c>
      <c r="F2882" s="8" t="s">
        <v>5655</v>
      </c>
      <c r="G2882" s="8" t="s">
        <v>1040</v>
      </c>
      <c r="H2882" s="8" t="s">
        <v>34</v>
      </c>
      <c r="I2882" s="8">
        <v>4</v>
      </c>
      <c r="J2882" s="8">
        <v>12</v>
      </c>
      <c r="K2882" s="8">
        <v>2</v>
      </c>
      <c r="L2882" s="8" t="s">
        <v>2708</v>
      </c>
      <c r="M2882" s="8" t="s">
        <v>2708</v>
      </c>
      <c r="N2882" s="8"/>
      <c r="O2882" s="8" t="s">
        <v>38</v>
      </c>
      <c r="P2882" s="9">
        <v>75480</v>
      </c>
      <c r="Q2882" s="9">
        <v>0</v>
      </c>
      <c r="R2882" s="9">
        <v>0</v>
      </c>
      <c r="S2882" s="9">
        <v>0</v>
      </c>
      <c r="T2882" s="9">
        <f t="shared" si="395"/>
        <v>75480</v>
      </c>
      <c r="U2882" s="9">
        <v>-23438</v>
      </c>
      <c r="V2882" s="9">
        <v>-3577</v>
      </c>
      <c r="W2882" s="9">
        <v>0</v>
      </c>
      <c r="X2882" s="9">
        <v>-3577</v>
      </c>
      <c r="Y2882" s="9">
        <v>0</v>
      </c>
      <c r="Z2882" s="9">
        <v>0</v>
      </c>
      <c r="AA2882" s="9">
        <f t="shared" si="422"/>
        <v>-27015</v>
      </c>
      <c r="AB2882" s="9">
        <v>0</v>
      </c>
      <c r="AC2882" s="9">
        <f t="shared" si="396"/>
        <v>52042</v>
      </c>
      <c r="AD2882" s="9">
        <f t="shared" si="397"/>
        <v>48465</v>
      </c>
    </row>
    <row r="2883" spans="1:30" x14ac:dyDescent="0.3">
      <c r="A2883" s="13" t="s">
        <v>30</v>
      </c>
      <c r="B2883" s="13" t="s">
        <v>5549</v>
      </c>
      <c r="C2883" s="8">
        <v>1600</v>
      </c>
      <c r="D2883" s="8">
        <v>160002686</v>
      </c>
      <c r="E2883" s="8">
        <v>0</v>
      </c>
      <c r="F2883" s="8" t="s">
        <v>5656</v>
      </c>
      <c r="G2883" s="8" t="s">
        <v>678</v>
      </c>
      <c r="H2883" s="8" t="s">
        <v>34</v>
      </c>
      <c r="I2883" s="8">
        <v>2</v>
      </c>
      <c r="J2883" s="8">
        <v>7</v>
      </c>
      <c r="K2883" s="8">
        <v>4</v>
      </c>
      <c r="L2883" s="8" t="s">
        <v>2708</v>
      </c>
      <c r="M2883" s="8" t="s">
        <v>2708</v>
      </c>
      <c r="N2883" s="8"/>
      <c r="O2883" s="8" t="s">
        <v>38</v>
      </c>
      <c r="P2883" s="9">
        <v>116505</v>
      </c>
      <c r="Q2883" s="9">
        <v>0</v>
      </c>
      <c r="R2883" s="9">
        <f>-P2883</f>
        <v>-116505</v>
      </c>
      <c r="S2883" s="9">
        <v>0</v>
      </c>
      <c r="T2883" s="9">
        <f t="shared" si="395"/>
        <v>0</v>
      </c>
      <c r="U2883" s="9">
        <v>-70185.06</v>
      </c>
      <c r="V2883" s="9">
        <v>-5720</v>
      </c>
      <c r="W2883" s="9">
        <v>0</v>
      </c>
      <c r="X2883" s="9">
        <v>-5720</v>
      </c>
      <c r="Y2883" s="9">
        <f>-(U2883+X2883+Z2883)</f>
        <v>75905.06</v>
      </c>
      <c r="Z2883" s="9">
        <v>0</v>
      </c>
      <c r="AA2883" s="9">
        <f>U2883+X2883+Y2883+Z2883</f>
        <v>0</v>
      </c>
      <c r="AB2883" s="9">
        <v>40599.94</v>
      </c>
      <c r="AC2883" s="9">
        <f t="shared" si="396"/>
        <v>46319.94</v>
      </c>
      <c r="AD2883" s="9">
        <f t="shared" si="397"/>
        <v>0</v>
      </c>
    </row>
    <row r="2884" spans="1:30" x14ac:dyDescent="0.3">
      <c r="A2884" s="8" t="s">
        <v>30</v>
      </c>
      <c r="B2884" s="8" t="s">
        <v>5549</v>
      </c>
      <c r="C2884" s="8">
        <v>1600</v>
      </c>
      <c r="D2884" s="8">
        <v>160002687</v>
      </c>
      <c r="E2884" s="8">
        <v>0</v>
      </c>
      <c r="F2884" s="8" t="s">
        <v>5657</v>
      </c>
      <c r="G2884" s="8" t="s">
        <v>3203</v>
      </c>
      <c r="H2884" s="8" t="s">
        <v>34</v>
      </c>
      <c r="I2884" s="8">
        <v>1</v>
      </c>
      <c r="J2884" s="8">
        <v>11</v>
      </c>
      <c r="K2884" s="8">
        <v>8</v>
      </c>
      <c r="L2884" s="8" t="s">
        <v>2708</v>
      </c>
      <c r="M2884" s="8" t="s">
        <v>2708</v>
      </c>
      <c r="N2884" s="8"/>
      <c r="O2884" s="8" t="s">
        <v>38</v>
      </c>
      <c r="P2884" s="9">
        <v>76500</v>
      </c>
      <c r="Q2884" s="9">
        <v>0</v>
      </c>
      <c r="R2884" s="9">
        <v>0</v>
      </c>
      <c r="S2884" s="9">
        <v>0</v>
      </c>
      <c r="T2884" s="9">
        <f t="shared" si="395"/>
        <v>76500</v>
      </c>
      <c r="U2884" s="9">
        <v>-25756.68</v>
      </c>
      <c r="V2884" s="9">
        <v>-3657</v>
      </c>
      <c r="W2884" s="9">
        <v>0</v>
      </c>
      <c r="X2884" s="9">
        <v>-3657</v>
      </c>
      <c r="Y2884" s="9">
        <v>0</v>
      </c>
      <c r="Z2884" s="9">
        <v>0</v>
      </c>
      <c r="AA2884" s="9">
        <f t="shared" si="422"/>
        <v>-29413.68</v>
      </c>
      <c r="AB2884" s="9">
        <v>0</v>
      </c>
      <c r="AC2884" s="9">
        <f t="shared" si="396"/>
        <v>50743.32</v>
      </c>
      <c r="AD2884" s="9">
        <f t="shared" si="397"/>
        <v>47086.32</v>
      </c>
    </row>
    <row r="2885" spans="1:30" x14ac:dyDescent="0.3">
      <c r="A2885" s="8" t="s">
        <v>30</v>
      </c>
      <c r="B2885" s="8" t="s">
        <v>5549</v>
      </c>
      <c r="C2885" s="8">
        <v>1600</v>
      </c>
      <c r="D2885" s="8">
        <v>160002688</v>
      </c>
      <c r="E2885" s="8">
        <v>0</v>
      </c>
      <c r="F2885" s="8" t="s">
        <v>5658</v>
      </c>
      <c r="G2885" s="8" t="s">
        <v>1552</v>
      </c>
      <c r="H2885" s="8" t="s">
        <v>34</v>
      </c>
      <c r="I2885" s="8">
        <v>0</v>
      </c>
      <c r="J2885" s="8">
        <v>12</v>
      </c>
      <c r="K2885" s="8">
        <v>3</v>
      </c>
      <c r="L2885" s="8" t="s">
        <v>2708</v>
      </c>
      <c r="M2885" s="8" t="s">
        <v>2708</v>
      </c>
      <c r="N2885" s="8" t="s">
        <v>37</v>
      </c>
      <c r="O2885" s="8" t="s">
        <v>38</v>
      </c>
      <c r="P2885" s="9">
        <v>71000</v>
      </c>
      <c r="Q2885" s="9">
        <v>0</v>
      </c>
      <c r="R2885" s="9">
        <v>-71000</v>
      </c>
      <c r="S2885" s="9">
        <v>0</v>
      </c>
      <c r="T2885" s="9">
        <f t="shared" ref="T2885:T2948" si="423">P2885+Q2885+R2885+S2885</f>
        <v>0</v>
      </c>
      <c r="U2885" s="9">
        <v>-21260</v>
      </c>
      <c r="V2885" s="9">
        <v>-1111</v>
      </c>
      <c r="W2885" s="9">
        <v>0</v>
      </c>
      <c r="X2885" s="9">
        <v>-1111</v>
      </c>
      <c r="Y2885" s="9">
        <f>-(U2885+X2885)</f>
        <v>22371</v>
      </c>
      <c r="Z2885" s="9">
        <v>0</v>
      </c>
      <c r="AA2885" s="9">
        <f>U2885+X2885+Y2885+Z2885</f>
        <v>0</v>
      </c>
      <c r="AB2885" s="9">
        <v>0</v>
      </c>
      <c r="AC2885" s="9">
        <f t="shared" ref="AC2885:AC2948" si="424">P2885+U2885</f>
        <v>49740</v>
      </c>
      <c r="AD2885" s="9">
        <f t="shared" ref="AD2885:AD2948" si="425">T2885+AA2885</f>
        <v>0</v>
      </c>
    </row>
    <row r="2886" spans="1:30" x14ac:dyDescent="0.3">
      <c r="A2886" s="8" t="s">
        <v>30</v>
      </c>
      <c r="B2886" s="8" t="s">
        <v>5549</v>
      </c>
      <c r="C2886" s="8">
        <v>1600</v>
      </c>
      <c r="D2886" s="8">
        <v>160002689</v>
      </c>
      <c r="E2886" s="8">
        <v>0</v>
      </c>
      <c r="F2886" s="8" t="s">
        <v>5659</v>
      </c>
      <c r="G2886" s="8" t="s">
        <v>5660</v>
      </c>
      <c r="H2886" s="8" t="s">
        <v>34</v>
      </c>
      <c r="I2886" s="8">
        <v>1</v>
      </c>
      <c r="J2886" s="8">
        <v>3</v>
      </c>
      <c r="K2886" s="8">
        <v>5</v>
      </c>
      <c r="L2886" s="8" t="s">
        <v>2708</v>
      </c>
      <c r="M2886" s="8" t="s">
        <v>2708</v>
      </c>
      <c r="N2886" s="8"/>
      <c r="O2886" s="8" t="s">
        <v>38</v>
      </c>
      <c r="P2886" s="9">
        <v>200000</v>
      </c>
      <c r="Q2886" s="9">
        <v>0</v>
      </c>
      <c r="R2886" s="9">
        <v>0</v>
      </c>
      <c r="S2886" s="9">
        <v>0</v>
      </c>
      <c r="T2886" s="9">
        <f t="shared" si="423"/>
        <v>200000</v>
      </c>
      <c r="U2886" s="9">
        <v>-169349.22</v>
      </c>
      <c r="V2886" s="9">
        <v>-10984</v>
      </c>
      <c r="W2886" s="9">
        <v>0</v>
      </c>
      <c r="X2886" s="9">
        <v>-10984</v>
      </c>
      <c r="Y2886" s="9">
        <v>0</v>
      </c>
      <c r="Z2886" s="9">
        <v>0</v>
      </c>
      <c r="AA2886" s="9">
        <f>U2886+X2886+Y2886+Z2886-AB2886</f>
        <v>-180333.22</v>
      </c>
      <c r="AB2886" s="9">
        <v>0</v>
      </c>
      <c r="AC2886" s="9">
        <f t="shared" si="424"/>
        <v>30650.78</v>
      </c>
      <c r="AD2886" s="9">
        <f t="shared" si="425"/>
        <v>19666.78</v>
      </c>
    </row>
    <row r="2887" spans="1:30" x14ac:dyDescent="0.3">
      <c r="A2887" s="8" t="s">
        <v>30</v>
      </c>
      <c r="B2887" s="8" t="s">
        <v>5549</v>
      </c>
      <c r="C2887" s="8">
        <v>1600</v>
      </c>
      <c r="D2887" s="8">
        <v>160002690</v>
      </c>
      <c r="E2887" s="8">
        <v>0</v>
      </c>
      <c r="F2887" s="8" t="s">
        <v>5661</v>
      </c>
      <c r="G2887" s="8" t="s">
        <v>5662</v>
      </c>
      <c r="H2887" s="8" t="s">
        <v>34</v>
      </c>
      <c r="I2887" s="8">
        <v>12</v>
      </c>
      <c r="J2887" s="8">
        <v>9</v>
      </c>
      <c r="K2887" s="8">
        <v>8</v>
      </c>
      <c r="L2887" s="8" t="s">
        <v>2708</v>
      </c>
      <c r="M2887" s="8" t="s">
        <v>2708</v>
      </c>
      <c r="N2887" s="8"/>
      <c r="O2887" s="8" t="s">
        <v>38</v>
      </c>
      <c r="P2887" s="9">
        <v>84938</v>
      </c>
      <c r="Q2887" s="9">
        <v>0</v>
      </c>
      <c r="R2887" s="9">
        <v>0</v>
      </c>
      <c r="S2887" s="9">
        <v>0</v>
      </c>
      <c r="T2887" s="9">
        <f t="shared" si="423"/>
        <v>84938</v>
      </c>
      <c r="U2887" s="9">
        <v>-39452.82</v>
      </c>
      <c r="V2887" s="9">
        <v>-4053</v>
      </c>
      <c r="W2887" s="9">
        <v>0</v>
      </c>
      <c r="X2887" s="9">
        <v>-4053</v>
      </c>
      <c r="Y2887" s="9">
        <v>0</v>
      </c>
      <c r="Z2887" s="9">
        <v>0</v>
      </c>
      <c r="AA2887" s="9">
        <f>U2887+X2887+Y2887+Z2887-AB2887</f>
        <v>-43505.82</v>
      </c>
      <c r="AB2887" s="9">
        <v>0</v>
      </c>
      <c r="AC2887" s="9">
        <f t="shared" si="424"/>
        <v>45485.18</v>
      </c>
      <c r="AD2887" s="9">
        <f t="shared" si="425"/>
        <v>41432.18</v>
      </c>
    </row>
    <row r="2888" spans="1:30" x14ac:dyDescent="0.3">
      <c r="A2888" s="8" t="s">
        <v>30</v>
      </c>
      <c r="B2888" s="8" t="s">
        <v>5549</v>
      </c>
      <c r="C2888" s="8">
        <v>1600</v>
      </c>
      <c r="D2888" s="8">
        <v>160002691</v>
      </c>
      <c r="E2888" s="8">
        <v>0</v>
      </c>
      <c r="F2888" s="8" t="s">
        <v>5663</v>
      </c>
      <c r="G2888" s="8" t="s">
        <v>5664</v>
      </c>
      <c r="H2888" s="8" t="s">
        <v>34</v>
      </c>
      <c r="I2888" s="8">
        <v>1</v>
      </c>
      <c r="J2888" s="8">
        <v>6</v>
      </c>
      <c r="K2888" s="8">
        <v>0</v>
      </c>
      <c r="L2888" s="8" t="s">
        <v>2708</v>
      </c>
      <c r="M2888" s="8" t="s">
        <v>2708</v>
      </c>
      <c r="N2888" s="8"/>
      <c r="O2888" s="8" t="s">
        <v>38</v>
      </c>
      <c r="P2888" s="9">
        <v>125000</v>
      </c>
      <c r="Q2888" s="9">
        <v>0</v>
      </c>
      <c r="R2888" s="9">
        <v>0</v>
      </c>
      <c r="S2888" s="9">
        <v>0</v>
      </c>
      <c r="T2888" s="9">
        <f t="shared" si="423"/>
        <v>125000</v>
      </c>
      <c r="U2888" s="9">
        <v>-85120.36</v>
      </c>
      <c r="V2888" s="9">
        <v>-6334</v>
      </c>
      <c r="W2888" s="9">
        <v>0</v>
      </c>
      <c r="X2888" s="9">
        <v>-6334</v>
      </c>
      <c r="Y2888" s="9">
        <v>0</v>
      </c>
      <c r="Z2888" s="9">
        <v>0</v>
      </c>
      <c r="AA2888" s="9">
        <f>U2888+X2888+Y2888+Z2888-AB2888</f>
        <v>-91454.36</v>
      </c>
      <c r="AB2888" s="9">
        <v>0</v>
      </c>
      <c r="AC2888" s="9">
        <f t="shared" si="424"/>
        <v>39879.64</v>
      </c>
      <c r="AD2888" s="9">
        <f t="shared" si="425"/>
        <v>33545.64</v>
      </c>
    </row>
    <row r="2889" spans="1:30" x14ac:dyDescent="0.3">
      <c r="A2889" s="13" t="s">
        <v>30</v>
      </c>
      <c r="B2889" s="13" t="s">
        <v>5549</v>
      </c>
      <c r="C2889" s="8">
        <v>1600</v>
      </c>
      <c r="D2889" s="8">
        <v>160002692</v>
      </c>
      <c r="E2889" s="8">
        <v>0</v>
      </c>
      <c r="F2889" s="8" t="s">
        <v>5665</v>
      </c>
      <c r="G2889" s="8" t="s">
        <v>5666</v>
      </c>
      <c r="H2889" s="8" t="s">
        <v>34</v>
      </c>
      <c r="I2889" s="8">
        <v>1</v>
      </c>
      <c r="J2889" s="8">
        <v>11</v>
      </c>
      <c r="K2889" s="8">
        <v>7</v>
      </c>
      <c r="L2889" s="8" t="s">
        <v>2708</v>
      </c>
      <c r="M2889" s="8" t="s">
        <v>2708</v>
      </c>
      <c r="N2889" s="8"/>
      <c r="O2889" s="8" t="s">
        <v>38</v>
      </c>
      <c r="P2889" s="9">
        <v>68100</v>
      </c>
      <c r="Q2889" s="9">
        <v>0</v>
      </c>
      <c r="R2889" s="9">
        <f>-P2889</f>
        <v>-68100</v>
      </c>
      <c r="S2889" s="9">
        <v>0</v>
      </c>
      <c r="T2889" s="9">
        <f t="shared" si="423"/>
        <v>0</v>
      </c>
      <c r="U2889" s="9">
        <v>-23269.3</v>
      </c>
      <c r="V2889" s="9">
        <v>-3257</v>
      </c>
      <c r="W2889" s="9">
        <v>0</v>
      </c>
      <c r="X2889" s="9">
        <v>-3257</v>
      </c>
      <c r="Y2889" s="9">
        <f>-(U2889+X2889+Z2889)</f>
        <v>26526.3</v>
      </c>
      <c r="Z2889" s="9">
        <v>0</v>
      </c>
      <c r="AA2889" s="9">
        <f>U2889+X2889+Y2889+Z2889</f>
        <v>0</v>
      </c>
      <c r="AB2889" s="9">
        <v>41573.699999999997</v>
      </c>
      <c r="AC2889" s="9">
        <f t="shared" si="424"/>
        <v>44830.7</v>
      </c>
      <c r="AD2889" s="9">
        <f t="shared" si="425"/>
        <v>0</v>
      </c>
    </row>
    <row r="2890" spans="1:30" x14ac:dyDescent="0.3">
      <c r="A2890" s="8" t="s">
        <v>30</v>
      </c>
      <c r="B2890" s="8" t="s">
        <v>5549</v>
      </c>
      <c r="C2890" s="8">
        <v>1600</v>
      </c>
      <c r="D2890" s="8">
        <v>160002693</v>
      </c>
      <c r="E2890" s="8">
        <v>0</v>
      </c>
      <c r="F2890" s="8" t="s">
        <v>5667</v>
      </c>
      <c r="G2890" s="8" t="s">
        <v>1073</v>
      </c>
      <c r="H2890" s="8" t="s">
        <v>34</v>
      </c>
      <c r="I2890" s="8">
        <v>0</v>
      </c>
      <c r="J2890" s="8">
        <v>14</v>
      </c>
      <c r="K2890" s="8">
        <v>2</v>
      </c>
      <c r="L2890" s="8" t="s">
        <v>2708</v>
      </c>
      <c r="M2890" s="8" t="s">
        <v>2708</v>
      </c>
      <c r="N2890" s="8" t="s">
        <v>37</v>
      </c>
      <c r="O2890" s="8" t="s">
        <v>38</v>
      </c>
      <c r="P2890" s="9">
        <v>55570.07</v>
      </c>
      <c r="Q2890" s="9">
        <v>0</v>
      </c>
      <c r="R2890" s="9">
        <v>-55570.07</v>
      </c>
      <c r="S2890" s="9">
        <v>0</v>
      </c>
      <c r="T2890" s="9">
        <f t="shared" si="423"/>
        <v>0</v>
      </c>
      <c r="U2890" s="9">
        <v>-9914</v>
      </c>
      <c r="V2890" s="9">
        <v>-869</v>
      </c>
      <c r="W2890" s="9">
        <v>0</v>
      </c>
      <c r="X2890" s="9">
        <v>-869</v>
      </c>
      <c r="Y2890" s="9">
        <f>-(U2890+X2890)</f>
        <v>10783</v>
      </c>
      <c r="Z2890" s="9">
        <v>0</v>
      </c>
      <c r="AA2890" s="9">
        <f>U2890+X2890+Y2890+Z2890</f>
        <v>0</v>
      </c>
      <c r="AB2890" s="9">
        <v>0</v>
      </c>
      <c r="AC2890" s="9">
        <f t="shared" si="424"/>
        <v>45656.07</v>
      </c>
      <c r="AD2890" s="9">
        <f t="shared" si="425"/>
        <v>0</v>
      </c>
    </row>
    <row r="2891" spans="1:30" x14ac:dyDescent="0.3">
      <c r="A2891" s="8" t="s">
        <v>30</v>
      </c>
      <c r="B2891" s="8" t="s">
        <v>5549</v>
      </c>
      <c r="C2891" s="8">
        <v>1600</v>
      </c>
      <c r="D2891" s="8">
        <v>160002694</v>
      </c>
      <c r="E2891" s="8">
        <v>0</v>
      </c>
      <c r="F2891" s="8" t="s">
        <v>5668</v>
      </c>
      <c r="G2891" s="8" t="s">
        <v>5669</v>
      </c>
      <c r="H2891" s="8" t="s">
        <v>34</v>
      </c>
      <c r="I2891" s="8">
        <v>1</v>
      </c>
      <c r="J2891" s="8">
        <v>12</v>
      </c>
      <c r="K2891" s="8">
        <v>4</v>
      </c>
      <c r="L2891" s="8" t="s">
        <v>2708</v>
      </c>
      <c r="M2891" s="8" t="s">
        <v>2708</v>
      </c>
      <c r="N2891" s="8"/>
      <c r="O2891" s="8" t="s">
        <v>38</v>
      </c>
      <c r="P2891" s="9">
        <v>57500</v>
      </c>
      <c r="Q2891" s="9">
        <v>0</v>
      </c>
      <c r="R2891" s="9">
        <v>0</v>
      </c>
      <c r="S2891" s="9">
        <v>0</v>
      </c>
      <c r="T2891" s="9">
        <f t="shared" si="423"/>
        <v>57500</v>
      </c>
      <c r="U2891" s="9">
        <v>-17016</v>
      </c>
      <c r="V2891" s="9">
        <v>-2742</v>
      </c>
      <c r="W2891" s="9">
        <v>0</v>
      </c>
      <c r="X2891" s="9">
        <v>-2742</v>
      </c>
      <c r="Y2891" s="9">
        <v>0</v>
      </c>
      <c r="Z2891" s="9">
        <v>0</v>
      </c>
      <c r="AA2891" s="9">
        <f t="shared" ref="AA2891:AA2900" si="426">U2891+X2891+Y2891+Z2891-AB2891</f>
        <v>-19758</v>
      </c>
      <c r="AB2891" s="9">
        <v>0</v>
      </c>
      <c r="AC2891" s="9">
        <f t="shared" si="424"/>
        <v>40484</v>
      </c>
      <c r="AD2891" s="9">
        <f t="shared" si="425"/>
        <v>37742</v>
      </c>
    </row>
    <row r="2892" spans="1:30" x14ac:dyDescent="0.3">
      <c r="A2892" s="13" t="s">
        <v>30</v>
      </c>
      <c r="B2892" s="13" t="s">
        <v>5549</v>
      </c>
      <c r="C2892" s="8">
        <v>1600</v>
      </c>
      <c r="D2892" s="8">
        <v>160002695</v>
      </c>
      <c r="E2892" s="8">
        <v>0</v>
      </c>
      <c r="F2892" s="8" t="s">
        <v>5670</v>
      </c>
      <c r="G2892" s="8" t="s">
        <v>5671</v>
      </c>
      <c r="H2892" s="8" t="s">
        <v>34</v>
      </c>
      <c r="I2892" s="8">
        <v>1</v>
      </c>
      <c r="J2892" s="8">
        <v>9</v>
      </c>
      <c r="K2892" s="8">
        <v>8</v>
      </c>
      <c r="L2892" s="8" t="s">
        <v>2708</v>
      </c>
      <c r="M2892" s="8" t="s">
        <v>2708</v>
      </c>
      <c r="N2892" s="8"/>
      <c r="O2892" s="8" t="s">
        <v>38</v>
      </c>
      <c r="P2892" s="9">
        <v>62438</v>
      </c>
      <c r="Q2892" s="9">
        <v>0</v>
      </c>
      <c r="R2892" s="9">
        <f>-P2892</f>
        <v>-62438</v>
      </c>
      <c r="S2892" s="9">
        <v>0</v>
      </c>
      <c r="T2892" s="9">
        <f t="shared" si="423"/>
        <v>0</v>
      </c>
      <c r="U2892" s="9">
        <v>-29001.78</v>
      </c>
      <c r="V2892" s="9">
        <v>-2979</v>
      </c>
      <c r="W2892" s="9">
        <v>0</v>
      </c>
      <c r="X2892" s="9">
        <v>-2979</v>
      </c>
      <c r="Y2892" s="9">
        <f>-(U2892+X2892+Z2892)</f>
        <v>31980.78</v>
      </c>
      <c r="Z2892" s="9">
        <v>0</v>
      </c>
      <c r="AA2892" s="9">
        <f>U2892+X2892+Y2892+Z2892</f>
        <v>0</v>
      </c>
      <c r="AB2892" s="9">
        <v>30457.22</v>
      </c>
      <c r="AC2892" s="9">
        <f t="shared" si="424"/>
        <v>33436.22</v>
      </c>
      <c r="AD2892" s="9">
        <f t="shared" si="425"/>
        <v>0</v>
      </c>
    </row>
    <row r="2893" spans="1:30" x14ac:dyDescent="0.3">
      <c r="A2893" s="8" t="s">
        <v>30</v>
      </c>
      <c r="B2893" s="8" t="s">
        <v>5549</v>
      </c>
      <c r="C2893" s="8">
        <v>1600</v>
      </c>
      <c r="D2893" s="8">
        <v>160002696</v>
      </c>
      <c r="E2893" s="8">
        <v>0</v>
      </c>
      <c r="F2893" s="8" t="s">
        <v>5672</v>
      </c>
      <c r="G2893" s="8" t="s">
        <v>676</v>
      </c>
      <c r="H2893" s="8" t="s">
        <v>34</v>
      </c>
      <c r="I2893" s="8">
        <v>1</v>
      </c>
      <c r="J2893" s="8">
        <v>7</v>
      </c>
      <c r="K2893" s="8">
        <v>5</v>
      </c>
      <c r="L2893" s="8" t="s">
        <v>2708</v>
      </c>
      <c r="M2893" s="8" t="s">
        <v>2708</v>
      </c>
      <c r="N2893" s="8"/>
      <c r="O2893" s="8" t="s">
        <v>38</v>
      </c>
      <c r="P2893" s="9">
        <v>67634</v>
      </c>
      <c r="Q2893" s="9">
        <v>0</v>
      </c>
      <c r="R2893" s="9">
        <v>0</v>
      </c>
      <c r="S2893" s="9">
        <v>0</v>
      </c>
      <c r="T2893" s="9">
        <f t="shared" si="423"/>
        <v>67634</v>
      </c>
      <c r="U2893" s="9">
        <v>-40351.599999999999</v>
      </c>
      <c r="V2893" s="9">
        <v>-3325</v>
      </c>
      <c r="W2893" s="9">
        <v>0</v>
      </c>
      <c r="X2893" s="9">
        <v>-3325</v>
      </c>
      <c r="Y2893" s="9">
        <v>0</v>
      </c>
      <c r="Z2893" s="9">
        <v>0</v>
      </c>
      <c r="AA2893" s="9">
        <f t="shared" si="426"/>
        <v>-43676.6</v>
      </c>
      <c r="AB2893" s="9">
        <v>0</v>
      </c>
      <c r="AC2893" s="9">
        <f t="shared" si="424"/>
        <v>27282.400000000001</v>
      </c>
      <c r="AD2893" s="9">
        <f t="shared" si="425"/>
        <v>23957.4</v>
      </c>
    </row>
    <row r="2894" spans="1:30" x14ac:dyDescent="0.3">
      <c r="A2894" s="8" t="s">
        <v>30</v>
      </c>
      <c r="B2894" s="8" t="s">
        <v>5549</v>
      </c>
      <c r="C2894" s="8">
        <v>1600</v>
      </c>
      <c r="D2894" s="8">
        <v>160002697</v>
      </c>
      <c r="E2894" s="8">
        <v>0</v>
      </c>
      <c r="F2894" s="8" t="s">
        <v>5673</v>
      </c>
      <c r="G2894" s="8" t="s">
        <v>1026</v>
      </c>
      <c r="H2894" s="8" t="s">
        <v>34</v>
      </c>
      <c r="I2894" s="8">
        <v>2</v>
      </c>
      <c r="J2894" s="8">
        <v>9</v>
      </c>
      <c r="K2894" s="8">
        <v>8</v>
      </c>
      <c r="L2894" s="8" t="s">
        <v>2708</v>
      </c>
      <c r="M2894" s="8" t="s">
        <v>2708</v>
      </c>
      <c r="N2894" s="8"/>
      <c r="O2894" s="8" t="s">
        <v>38</v>
      </c>
      <c r="P2894" s="9">
        <v>37000</v>
      </c>
      <c r="Q2894" s="9">
        <v>0</v>
      </c>
      <c r="R2894" s="9">
        <v>0</v>
      </c>
      <c r="S2894" s="9">
        <v>0</v>
      </c>
      <c r="T2894" s="9">
        <f t="shared" si="423"/>
        <v>37000</v>
      </c>
      <c r="U2894" s="9">
        <v>-17185.7</v>
      </c>
      <c r="V2894" s="9">
        <v>-1766</v>
      </c>
      <c r="W2894" s="9">
        <v>0</v>
      </c>
      <c r="X2894" s="9">
        <v>-1766</v>
      </c>
      <c r="Y2894" s="9">
        <v>0</v>
      </c>
      <c r="Z2894" s="9">
        <v>0</v>
      </c>
      <c r="AA2894" s="9">
        <f t="shared" si="426"/>
        <v>-18951.7</v>
      </c>
      <c r="AB2894" s="9">
        <v>0</v>
      </c>
      <c r="AC2894" s="9">
        <f t="shared" si="424"/>
        <v>19814.3</v>
      </c>
      <c r="AD2894" s="9">
        <f t="shared" si="425"/>
        <v>18048.3</v>
      </c>
    </row>
    <row r="2895" spans="1:30" x14ac:dyDescent="0.3">
      <c r="A2895" s="13" t="s">
        <v>30</v>
      </c>
      <c r="B2895" s="13" t="s">
        <v>5549</v>
      </c>
      <c r="C2895" s="8">
        <v>1600</v>
      </c>
      <c r="D2895" s="8">
        <v>160002698</v>
      </c>
      <c r="E2895" s="8">
        <v>0</v>
      </c>
      <c r="F2895" s="8" t="s">
        <v>5674</v>
      </c>
      <c r="G2895" s="8" t="s">
        <v>2395</v>
      </c>
      <c r="H2895" s="8" t="s">
        <v>34</v>
      </c>
      <c r="I2895" s="8">
        <v>1</v>
      </c>
      <c r="J2895" s="8">
        <v>6</v>
      </c>
      <c r="K2895" s="8">
        <v>1</v>
      </c>
      <c r="L2895" s="8" t="s">
        <v>2708</v>
      </c>
      <c r="M2895" s="8" t="s">
        <v>2708</v>
      </c>
      <c r="N2895" s="8"/>
      <c r="O2895" s="8" t="s">
        <v>38</v>
      </c>
      <c r="P2895" s="9">
        <v>45920</v>
      </c>
      <c r="Q2895" s="9">
        <v>0</v>
      </c>
      <c r="R2895" s="9">
        <f t="shared" ref="R2895:R2897" si="427">-P2895</f>
        <v>-45920</v>
      </c>
      <c r="S2895" s="9">
        <v>0</v>
      </c>
      <c r="T2895" s="9">
        <f t="shared" si="423"/>
        <v>0</v>
      </c>
      <c r="U2895" s="9">
        <v>-31021.5</v>
      </c>
      <c r="V2895" s="9">
        <v>-2326</v>
      </c>
      <c r="W2895" s="9">
        <v>0</v>
      </c>
      <c r="X2895" s="9">
        <v>-2326</v>
      </c>
      <c r="Y2895" s="9">
        <f t="shared" ref="Y2895:Y2897" si="428">-(U2895+X2895+Z2895)</f>
        <v>33347.5</v>
      </c>
      <c r="Z2895" s="9">
        <v>0</v>
      </c>
      <c r="AA2895" s="9">
        <f t="shared" ref="AA2895:AA2897" si="429">U2895+X2895+Y2895+Z2895</f>
        <v>0</v>
      </c>
      <c r="AB2895" s="9">
        <v>12572.5</v>
      </c>
      <c r="AC2895" s="9">
        <f t="shared" si="424"/>
        <v>14898.5</v>
      </c>
      <c r="AD2895" s="9">
        <f t="shared" si="425"/>
        <v>0</v>
      </c>
    </row>
    <row r="2896" spans="1:30" x14ac:dyDescent="0.3">
      <c r="A2896" s="13" t="s">
        <v>30</v>
      </c>
      <c r="B2896" s="13" t="s">
        <v>5549</v>
      </c>
      <c r="C2896" s="8">
        <v>1600</v>
      </c>
      <c r="D2896" s="8">
        <v>160002699</v>
      </c>
      <c r="E2896" s="8">
        <v>0</v>
      </c>
      <c r="F2896" s="8" t="s">
        <v>5675</v>
      </c>
      <c r="G2896" s="8" t="s">
        <v>1558</v>
      </c>
      <c r="H2896" s="8" t="s">
        <v>34</v>
      </c>
      <c r="I2896" s="8">
        <v>1</v>
      </c>
      <c r="J2896" s="8">
        <v>12</v>
      </c>
      <c r="K2896" s="8">
        <v>2</v>
      </c>
      <c r="L2896" s="8" t="s">
        <v>2708</v>
      </c>
      <c r="M2896" s="8" t="s">
        <v>2708</v>
      </c>
      <c r="N2896" s="8"/>
      <c r="O2896" s="8" t="s">
        <v>38</v>
      </c>
      <c r="P2896" s="9">
        <v>22700</v>
      </c>
      <c r="Q2896" s="9">
        <v>0</v>
      </c>
      <c r="R2896" s="9">
        <f t="shared" si="427"/>
        <v>-22700</v>
      </c>
      <c r="S2896" s="9">
        <v>0</v>
      </c>
      <c r="T2896" s="9">
        <f t="shared" si="423"/>
        <v>0</v>
      </c>
      <c r="U2896" s="9">
        <v>-7050</v>
      </c>
      <c r="V2896" s="9">
        <v>-1076</v>
      </c>
      <c r="W2896" s="9">
        <v>0</v>
      </c>
      <c r="X2896" s="9">
        <v>-1076</v>
      </c>
      <c r="Y2896" s="9">
        <f t="shared" si="428"/>
        <v>8126</v>
      </c>
      <c r="Z2896" s="9">
        <v>0</v>
      </c>
      <c r="AA2896" s="9">
        <f t="shared" si="429"/>
        <v>0</v>
      </c>
      <c r="AB2896" s="9">
        <v>14574</v>
      </c>
      <c r="AC2896" s="9">
        <f t="shared" si="424"/>
        <v>15650</v>
      </c>
      <c r="AD2896" s="9">
        <f t="shared" si="425"/>
        <v>0</v>
      </c>
    </row>
    <row r="2897" spans="1:30" x14ac:dyDescent="0.3">
      <c r="A2897" s="13" t="s">
        <v>30</v>
      </c>
      <c r="B2897" s="13" t="s">
        <v>5549</v>
      </c>
      <c r="C2897" s="8">
        <v>1600</v>
      </c>
      <c r="D2897" s="8">
        <v>160002700</v>
      </c>
      <c r="E2897" s="8">
        <v>0</v>
      </c>
      <c r="F2897" s="8" t="s">
        <v>5676</v>
      </c>
      <c r="G2897" s="8" t="s">
        <v>385</v>
      </c>
      <c r="H2897" s="8" t="s">
        <v>34</v>
      </c>
      <c r="I2897" s="8">
        <v>2</v>
      </c>
      <c r="J2897" s="8">
        <v>12</v>
      </c>
      <c r="K2897" s="8">
        <v>3</v>
      </c>
      <c r="L2897" s="8" t="s">
        <v>2708</v>
      </c>
      <c r="M2897" s="8" t="s">
        <v>2708</v>
      </c>
      <c r="N2897" s="8"/>
      <c r="O2897" s="8" t="s">
        <v>38</v>
      </c>
      <c r="P2897" s="9">
        <v>22246</v>
      </c>
      <c r="Q2897" s="9">
        <v>0</v>
      </c>
      <c r="R2897" s="9">
        <f t="shared" si="427"/>
        <v>-22246</v>
      </c>
      <c r="S2897" s="9">
        <v>0</v>
      </c>
      <c r="T2897" s="9">
        <f t="shared" si="423"/>
        <v>0</v>
      </c>
      <c r="U2897" s="9">
        <v>-6790</v>
      </c>
      <c r="V2897" s="9">
        <v>-1054</v>
      </c>
      <c r="W2897" s="9">
        <v>0</v>
      </c>
      <c r="X2897" s="9">
        <v>-1054</v>
      </c>
      <c r="Y2897" s="9">
        <f t="shared" si="428"/>
        <v>7844</v>
      </c>
      <c r="Z2897" s="9">
        <v>0</v>
      </c>
      <c r="AA2897" s="9">
        <f t="shared" si="429"/>
        <v>0</v>
      </c>
      <c r="AB2897" s="9">
        <v>14402</v>
      </c>
      <c r="AC2897" s="9">
        <f t="shared" si="424"/>
        <v>15456</v>
      </c>
      <c r="AD2897" s="9">
        <f t="shared" si="425"/>
        <v>0</v>
      </c>
    </row>
    <row r="2898" spans="1:30" x14ac:dyDescent="0.3">
      <c r="A2898" s="8" t="s">
        <v>30</v>
      </c>
      <c r="B2898" s="8" t="s">
        <v>5549</v>
      </c>
      <c r="C2898" s="8">
        <v>1600</v>
      </c>
      <c r="D2898" s="8">
        <v>160002701</v>
      </c>
      <c r="E2898" s="8">
        <v>0</v>
      </c>
      <c r="F2898" s="8" t="s">
        <v>5677</v>
      </c>
      <c r="G2898" s="8" t="s">
        <v>1040</v>
      </c>
      <c r="H2898" s="8" t="s">
        <v>34</v>
      </c>
      <c r="I2898" s="8">
        <v>1</v>
      </c>
      <c r="J2898" s="8">
        <v>13</v>
      </c>
      <c r="K2898" s="8">
        <v>7</v>
      </c>
      <c r="L2898" s="8" t="s">
        <v>2708</v>
      </c>
      <c r="M2898" s="8" t="s">
        <v>2708</v>
      </c>
      <c r="N2898" s="8"/>
      <c r="O2898" s="8" t="s">
        <v>38</v>
      </c>
      <c r="P2898" s="9">
        <v>18343.439999999999</v>
      </c>
      <c r="Q2898" s="9">
        <v>0</v>
      </c>
      <c r="R2898" s="9">
        <v>0</v>
      </c>
      <c r="S2898" s="9">
        <v>0</v>
      </c>
      <c r="T2898" s="9">
        <f t="shared" si="423"/>
        <v>18343.439999999999</v>
      </c>
      <c r="U2898" s="9">
        <v>-3928</v>
      </c>
      <c r="V2898" s="9">
        <v>-878</v>
      </c>
      <c r="W2898" s="9">
        <v>0</v>
      </c>
      <c r="X2898" s="9">
        <v>-878</v>
      </c>
      <c r="Y2898" s="9">
        <v>0</v>
      </c>
      <c r="Z2898" s="9">
        <v>0</v>
      </c>
      <c r="AA2898" s="9">
        <f t="shared" si="426"/>
        <v>-4806</v>
      </c>
      <c r="AB2898" s="9">
        <v>0</v>
      </c>
      <c r="AC2898" s="9">
        <f t="shared" si="424"/>
        <v>14415.439999999999</v>
      </c>
      <c r="AD2898" s="9">
        <f t="shared" si="425"/>
        <v>13537.439999999999</v>
      </c>
    </row>
    <row r="2899" spans="1:30" x14ac:dyDescent="0.3">
      <c r="A2899" s="8" t="s">
        <v>30</v>
      </c>
      <c r="B2899" s="8" t="s">
        <v>5549</v>
      </c>
      <c r="C2899" s="8">
        <v>1600</v>
      </c>
      <c r="D2899" s="8">
        <v>160002702</v>
      </c>
      <c r="E2899" s="8">
        <v>0</v>
      </c>
      <c r="F2899" s="8" t="s">
        <v>5678</v>
      </c>
      <c r="G2899" s="8" t="s">
        <v>2440</v>
      </c>
      <c r="H2899" s="8" t="s">
        <v>34</v>
      </c>
      <c r="I2899" s="8">
        <v>1</v>
      </c>
      <c r="J2899" s="8">
        <v>12</v>
      </c>
      <c r="K2899" s="8">
        <v>11</v>
      </c>
      <c r="L2899" s="8" t="s">
        <v>2708</v>
      </c>
      <c r="M2899" s="8" t="s">
        <v>2708</v>
      </c>
      <c r="N2899" s="8"/>
      <c r="O2899" s="8" t="s">
        <v>38</v>
      </c>
      <c r="P2899" s="9">
        <v>18500</v>
      </c>
      <c r="Q2899" s="9">
        <v>0</v>
      </c>
      <c r="R2899" s="9">
        <v>0</v>
      </c>
      <c r="S2899" s="9">
        <v>0</v>
      </c>
      <c r="T2899" s="9">
        <f t="shared" si="423"/>
        <v>18500</v>
      </c>
      <c r="U2899" s="9">
        <v>-4763</v>
      </c>
      <c r="V2899" s="9">
        <v>-884</v>
      </c>
      <c r="W2899" s="9">
        <v>0</v>
      </c>
      <c r="X2899" s="9">
        <v>-884</v>
      </c>
      <c r="Y2899" s="9">
        <v>0</v>
      </c>
      <c r="Z2899" s="9">
        <v>0</v>
      </c>
      <c r="AA2899" s="9">
        <f t="shared" si="426"/>
        <v>-5647</v>
      </c>
      <c r="AB2899" s="9">
        <v>0</v>
      </c>
      <c r="AC2899" s="9">
        <f t="shared" si="424"/>
        <v>13737</v>
      </c>
      <c r="AD2899" s="9">
        <f t="shared" si="425"/>
        <v>12853</v>
      </c>
    </row>
    <row r="2900" spans="1:30" x14ac:dyDescent="0.3">
      <c r="A2900" s="8" t="s">
        <v>30</v>
      </c>
      <c r="B2900" s="8" t="s">
        <v>5549</v>
      </c>
      <c r="C2900" s="8">
        <v>1600</v>
      </c>
      <c r="D2900" s="8">
        <v>160002703</v>
      </c>
      <c r="E2900" s="8">
        <v>0</v>
      </c>
      <c r="F2900" s="8" t="s">
        <v>5679</v>
      </c>
      <c r="G2900" s="8" t="s">
        <v>5680</v>
      </c>
      <c r="H2900" s="8" t="s">
        <v>34</v>
      </c>
      <c r="I2900" s="8">
        <v>1</v>
      </c>
      <c r="J2900" s="8">
        <v>12</v>
      </c>
      <c r="K2900" s="8">
        <v>7</v>
      </c>
      <c r="L2900" s="8" t="s">
        <v>2708</v>
      </c>
      <c r="M2900" s="8" t="s">
        <v>2708</v>
      </c>
      <c r="N2900" s="8"/>
      <c r="O2900" s="8" t="s">
        <v>38</v>
      </c>
      <c r="P2900" s="9">
        <v>18500</v>
      </c>
      <c r="Q2900" s="9">
        <v>0</v>
      </c>
      <c r="R2900" s="9">
        <v>0</v>
      </c>
      <c r="S2900" s="9">
        <v>0</v>
      </c>
      <c r="T2900" s="9">
        <f t="shared" si="423"/>
        <v>18500</v>
      </c>
      <c r="U2900" s="9">
        <v>-5148</v>
      </c>
      <c r="V2900" s="9">
        <v>-885</v>
      </c>
      <c r="W2900" s="9">
        <v>0</v>
      </c>
      <c r="X2900" s="9">
        <v>-885</v>
      </c>
      <c r="Y2900" s="9">
        <v>0</v>
      </c>
      <c r="Z2900" s="9">
        <v>0</v>
      </c>
      <c r="AA2900" s="9">
        <f t="shared" si="426"/>
        <v>-6033</v>
      </c>
      <c r="AB2900" s="9">
        <v>0</v>
      </c>
      <c r="AC2900" s="9">
        <f t="shared" si="424"/>
        <v>13352</v>
      </c>
      <c r="AD2900" s="9">
        <f t="shared" si="425"/>
        <v>12467</v>
      </c>
    </row>
    <row r="2901" spans="1:30" x14ac:dyDescent="0.3">
      <c r="A2901" s="8" t="s">
        <v>30</v>
      </c>
      <c r="B2901" s="8" t="s">
        <v>5549</v>
      </c>
      <c r="C2901" s="8">
        <v>1600</v>
      </c>
      <c r="D2901" s="8">
        <v>160002704</v>
      </c>
      <c r="E2901" s="8">
        <v>0</v>
      </c>
      <c r="F2901" s="8" t="s">
        <v>5681</v>
      </c>
      <c r="G2901" s="8" t="s">
        <v>1073</v>
      </c>
      <c r="H2901" s="8" t="s">
        <v>34</v>
      </c>
      <c r="I2901" s="8">
        <v>0</v>
      </c>
      <c r="J2901" s="8">
        <v>12</v>
      </c>
      <c r="K2901" s="8">
        <v>2</v>
      </c>
      <c r="L2901" s="8" t="s">
        <v>2708</v>
      </c>
      <c r="M2901" s="8" t="s">
        <v>2708</v>
      </c>
      <c r="N2901" s="8" t="s">
        <v>37</v>
      </c>
      <c r="O2901" s="8" t="s">
        <v>38</v>
      </c>
      <c r="P2901" s="9">
        <v>18499.52</v>
      </c>
      <c r="Q2901" s="9">
        <v>0</v>
      </c>
      <c r="R2901" s="9">
        <v>-18499.52</v>
      </c>
      <c r="S2901" s="9">
        <v>0</v>
      </c>
      <c r="T2901" s="9">
        <f t="shared" si="423"/>
        <v>0</v>
      </c>
      <c r="U2901" s="9">
        <v>-5664</v>
      </c>
      <c r="V2901" s="9">
        <v>-289</v>
      </c>
      <c r="W2901" s="9">
        <v>0</v>
      </c>
      <c r="X2901" s="9">
        <v>-289</v>
      </c>
      <c r="Y2901" s="9">
        <f>-(U2901+X2901)</f>
        <v>5953</v>
      </c>
      <c r="Z2901" s="9">
        <v>0</v>
      </c>
      <c r="AA2901" s="9">
        <f>U2901+X2901+Y2901+Z2901</f>
        <v>0</v>
      </c>
      <c r="AB2901" s="9">
        <v>0</v>
      </c>
      <c r="AC2901" s="9">
        <f t="shared" si="424"/>
        <v>12835.52</v>
      </c>
      <c r="AD2901" s="9">
        <f t="shared" si="425"/>
        <v>0</v>
      </c>
    </row>
    <row r="2902" spans="1:30" x14ac:dyDescent="0.3">
      <c r="A2902" s="13" t="s">
        <v>30</v>
      </c>
      <c r="B2902" s="13" t="s">
        <v>5549</v>
      </c>
      <c r="C2902" s="8">
        <v>1600</v>
      </c>
      <c r="D2902" s="8">
        <v>160002705</v>
      </c>
      <c r="E2902" s="8">
        <v>0</v>
      </c>
      <c r="F2902" s="8" t="s">
        <v>5682</v>
      </c>
      <c r="G2902" s="8" t="s">
        <v>5683</v>
      </c>
      <c r="H2902" s="8" t="s">
        <v>34</v>
      </c>
      <c r="I2902" s="8">
        <v>1</v>
      </c>
      <c r="J2902" s="8">
        <v>14</v>
      </c>
      <c r="K2902" s="8">
        <v>9</v>
      </c>
      <c r="L2902" s="8" t="s">
        <v>2708</v>
      </c>
      <c r="M2902" s="8" t="s">
        <v>2708</v>
      </c>
      <c r="N2902" s="8"/>
      <c r="O2902" s="8" t="s">
        <v>38</v>
      </c>
      <c r="P2902" s="9">
        <v>15000</v>
      </c>
      <c r="Q2902" s="9">
        <v>0</v>
      </c>
      <c r="R2902" s="9">
        <f>-P2902</f>
        <v>-15000</v>
      </c>
      <c r="S2902" s="9">
        <v>0</v>
      </c>
      <c r="T2902" s="9">
        <f t="shared" si="423"/>
        <v>0</v>
      </c>
      <c r="U2902" s="9">
        <v>-2136</v>
      </c>
      <c r="V2902" s="9">
        <v>-716</v>
      </c>
      <c r="W2902" s="9">
        <v>0</v>
      </c>
      <c r="X2902" s="9">
        <v>-716</v>
      </c>
      <c r="Y2902" s="9">
        <f>-(U2902+X2902+Z2902)</f>
        <v>2852</v>
      </c>
      <c r="Z2902" s="9">
        <v>0</v>
      </c>
      <c r="AA2902" s="9">
        <f>U2902+X2902+Y2902+Z2902</f>
        <v>0</v>
      </c>
      <c r="AB2902" s="9">
        <v>12148</v>
      </c>
      <c r="AC2902" s="9">
        <f t="shared" si="424"/>
        <v>12864</v>
      </c>
      <c r="AD2902" s="9">
        <f t="shared" si="425"/>
        <v>0</v>
      </c>
    </row>
    <row r="2903" spans="1:30" x14ac:dyDescent="0.3">
      <c r="A2903" s="8" t="s">
        <v>30</v>
      </c>
      <c r="B2903" s="8" t="s">
        <v>5549</v>
      </c>
      <c r="C2903" s="8">
        <v>1600</v>
      </c>
      <c r="D2903" s="8">
        <v>160002706</v>
      </c>
      <c r="E2903" s="8">
        <v>0</v>
      </c>
      <c r="F2903" s="8" t="s">
        <v>5684</v>
      </c>
      <c r="G2903" s="8" t="s">
        <v>5685</v>
      </c>
      <c r="H2903" s="8" t="s">
        <v>34</v>
      </c>
      <c r="I2903" s="8">
        <v>1</v>
      </c>
      <c r="J2903" s="8">
        <v>11</v>
      </c>
      <c r="K2903" s="8">
        <v>7</v>
      </c>
      <c r="L2903" s="8" t="s">
        <v>2708</v>
      </c>
      <c r="M2903" s="8" t="s">
        <v>2708</v>
      </c>
      <c r="N2903" s="8"/>
      <c r="O2903" s="8" t="s">
        <v>38</v>
      </c>
      <c r="P2903" s="9">
        <v>18870</v>
      </c>
      <c r="Q2903" s="9">
        <v>0</v>
      </c>
      <c r="R2903" s="9">
        <v>0</v>
      </c>
      <c r="S2903" s="9">
        <v>0</v>
      </c>
      <c r="T2903" s="9">
        <f t="shared" si="423"/>
        <v>18870</v>
      </c>
      <c r="U2903" s="9">
        <v>-6492.15</v>
      </c>
      <c r="V2903" s="9">
        <v>-899</v>
      </c>
      <c r="W2903" s="9">
        <v>0</v>
      </c>
      <c r="X2903" s="9">
        <v>-899</v>
      </c>
      <c r="Y2903" s="9">
        <v>0</v>
      </c>
      <c r="Z2903" s="9">
        <v>0</v>
      </c>
      <c r="AA2903" s="9">
        <f t="shared" ref="AA2903:AA2952" si="430">U2903+X2903+Y2903+Z2903-AB2903</f>
        <v>-7391.15</v>
      </c>
      <c r="AB2903" s="9">
        <v>0</v>
      </c>
      <c r="AC2903" s="9">
        <f t="shared" si="424"/>
        <v>12377.85</v>
      </c>
      <c r="AD2903" s="9">
        <f t="shared" si="425"/>
        <v>11478.85</v>
      </c>
    </row>
    <row r="2904" spans="1:30" x14ac:dyDescent="0.3">
      <c r="A2904" s="8" t="s">
        <v>30</v>
      </c>
      <c r="B2904" s="8" t="s">
        <v>5549</v>
      </c>
      <c r="C2904" s="8">
        <v>1600</v>
      </c>
      <c r="D2904" s="8">
        <v>160002707</v>
      </c>
      <c r="E2904" s="8">
        <v>0</v>
      </c>
      <c r="F2904" s="8" t="s">
        <v>5686</v>
      </c>
      <c r="G2904" s="8" t="s">
        <v>1666</v>
      </c>
      <c r="H2904" s="8" t="s">
        <v>34</v>
      </c>
      <c r="I2904" s="8">
        <v>1</v>
      </c>
      <c r="J2904" s="8">
        <v>11</v>
      </c>
      <c r="K2904" s="8">
        <v>5</v>
      </c>
      <c r="L2904" s="8" t="s">
        <v>2708</v>
      </c>
      <c r="M2904" s="8" t="s">
        <v>2708</v>
      </c>
      <c r="N2904" s="8"/>
      <c r="O2904" s="8" t="s">
        <v>38</v>
      </c>
      <c r="P2904" s="9">
        <v>18870</v>
      </c>
      <c r="Q2904" s="9">
        <v>0</v>
      </c>
      <c r="R2904" s="9">
        <v>0</v>
      </c>
      <c r="S2904" s="9">
        <v>0</v>
      </c>
      <c r="T2904" s="9">
        <f t="shared" si="423"/>
        <v>18870</v>
      </c>
      <c r="U2904" s="9">
        <v>-6683.79</v>
      </c>
      <c r="V2904" s="9">
        <v>-900</v>
      </c>
      <c r="W2904" s="9">
        <v>0</v>
      </c>
      <c r="X2904" s="9">
        <v>-900</v>
      </c>
      <c r="Y2904" s="9">
        <v>0</v>
      </c>
      <c r="Z2904" s="9">
        <v>0</v>
      </c>
      <c r="AA2904" s="9">
        <f t="shared" si="430"/>
        <v>-7583.79</v>
      </c>
      <c r="AB2904" s="9">
        <v>0</v>
      </c>
      <c r="AC2904" s="9">
        <f t="shared" si="424"/>
        <v>12186.21</v>
      </c>
      <c r="AD2904" s="9">
        <f t="shared" si="425"/>
        <v>11286.21</v>
      </c>
    </row>
    <row r="2905" spans="1:30" x14ac:dyDescent="0.3">
      <c r="A2905" s="8" t="s">
        <v>30</v>
      </c>
      <c r="B2905" s="8" t="s">
        <v>5549</v>
      </c>
      <c r="C2905" s="8">
        <v>1600</v>
      </c>
      <c r="D2905" s="8">
        <v>160002708</v>
      </c>
      <c r="E2905" s="8">
        <v>0</v>
      </c>
      <c r="F2905" s="8" t="s">
        <v>5687</v>
      </c>
      <c r="G2905" s="8" t="s">
        <v>5688</v>
      </c>
      <c r="H2905" s="8" t="s">
        <v>34</v>
      </c>
      <c r="I2905" s="8">
        <v>1</v>
      </c>
      <c r="J2905" s="8">
        <v>12</v>
      </c>
      <c r="K2905" s="8">
        <v>7</v>
      </c>
      <c r="L2905" s="8" t="s">
        <v>2708</v>
      </c>
      <c r="M2905" s="8" t="s">
        <v>2708</v>
      </c>
      <c r="N2905" s="8"/>
      <c r="O2905" s="8" t="s">
        <v>38</v>
      </c>
      <c r="P2905" s="9">
        <v>17000</v>
      </c>
      <c r="Q2905" s="9">
        <v>0</v>
      </c>
      <c r="R2905" s="9">
        <v>0</v>
      </c>
      <c r="S2905" s="9">
        <v>0</v>
      </c>
      <c r="T2905" s="9">
        <f t="shared" si="423"/>
        <v>17000</v>
      </c>
      <c r="U2905" s="9">
        <v>-4748</v>
      </c>
      <c r="V2905" s="9">
        <v>-812</v>
      </c>
      <c r="W2905" s="9">
        <v>0</v>
      </c>
      <c r="X2905" s="9">
        <v>-812</v>
      </c>
      <c r="Y2905" s="9">
        <v>0</v>
      </c>
      <c r="Z2905" s="9">
        <v>0</v>
      </c>
      <c r="AA2905" s="9">
        <f t="shared" si="430"/>
        <v>-5560</v>
      </c>
      <c r="AB2905" s="9">
        <v>0</v>
      </c>
      <c r="AC2905" s="9">
        <f t="shared" si="424"/>
        <v>12252</v>
      </c>
      <c r="AD2905" s="9">
        <f t="shared" si="425"/>
        <v>11440</v>
      </c>
    </row>
    <row r="2906" spans="1:30" x14ac:dyDescent="0.3">
      <c r="A2906" s="13" t="s">
        <v>30</v>
      </c>
      <c r="B2906" s="13" t="s">
        <v>5549</v>
      </c>
      <c r="C2906" s="8">
        <v>1600</v>
      </c>
      <c r="D2906" s="8">
        <v>160002709</v>
      </c>
      <c r="E2906" s="8">
        <v>0</v>
      </c>
      <c r="F2906" s="8" t="s">
        <v>5689</v>
      </c>
      <c r="G2906" s="8" t="s">
        <v>385</v>
      </c>
      <c r="H2906" s="8" t="s">
        <v>34</v>
      </c>
      <c r="I2906" s="8">
        <v>4</v>
      </c>
      <c r="J2906" s="8">
        <v>12</v>
      </c>
      <c r="K2906" s="8">
        <v>5</v>
      </c>
      <c r="L2906" s="8" t="s">
        <v>2708</v>
      </c>
      <c r="M2906" s="8" t="s">
        <v>2708</v>
      </c>
      <c r="N2906" s="8"/>
      <c r="O2906" s="8" t="s">
        <v>38</v>
      </c>
      <c r="P2906" s="9">
        <v>16400</v>
      </c>
      <c r="Q2906" s="9">
        <v>0</v>
      </c>
      <c r="R2906" s="9">
        <f>-P2906</f>
        <v>-16400</v>
      </c>
      <c r="S2906" s="9">
        <v>0</v>
      </c>
      <c r="T2906" s="9">
        <f t="shared" si="423"/>
        <v>0</v>
      </c>
      <c r="U2906" s="9">
        <v>-4728</v>
      </c>
      <c r="V2906" s="9">
        <v>-785</v>
      </c>
      <c r="W2906" s="9">
        <v>0</v>
      </c>
      <c r="X2906" s="9">
        <v>-785</v>
      </c>
      <c r="Y2906" s="9">
        <f>-(U2906+X2906+Z2906)</f>
        <v>5513</v>
      </c>
      <c r="Z2906" s="9">
        <v>0</v>
      </c>
      <c r="AA2906" s="9">
        <f>U2906+X2906+Y2906+Z2906</f>
        <v>0</v>
      </c>
      <c r="AB2906" s="9">
        <v>10887</v>
      </c>
      <c r="AC2906" s="9">
        <f t="shared" si="424"/>
        <v>11672</v>
      </c>
      <c r="AD2906" s="9">
        <f t="shared" si="425"/>
        <v>0</v>
      </c>
    </row>
    <row r="2907" spans="1:30" x14ac:dyDescent="0.3">
      <c r="A2907" s="8" t="s">
        <v>30</v>
      </c>
      <c r="B2907" s="8" t="s">
        <v>5549</v>
      </c>
      <c r="C2907" s="8">
        <v>1600</v>
      </c>
      <c r="D2907" s="8">
        <v>160002710</v>
      </c>
      <c r="E2907" s="8">
        <v>0</v>
      </c>
      <c r="F2907" s="8" t="s">
        <v>5690</v>
      </c>
      <c r="G2907" s="8" t="s">
        <v>5691</v>
      </c>
      <c r="H2907" s="8" t="s">
        <v>34</v>
      </c>
      <c r="I2907" s="8">
        <v>1</v>
      </c>
      <c r="J2907" s="8">
        <v>3</v>
      </c>
      <c r="K2907" s="8">
        <v>6</v>
      </c>
      <c r="L2907" s="8" t="s">
        <v>2708</v>
      </c>
      <c r="M2907" s="8" t="s">
        <v>2708</v>
      </c>
      <c r="N2907" s="8"/>
      <c r="O2907" s="8" t="s">
        <v>38</v>
      </c>
      <c r="P2907" s="9">
        <v>18500</v>
      </c>
      <c r="Q2907" s="9">
        <v>0</v>
      </c>
      <c r="R2907" s="9">
        <v>0</v>
      </c>
      <c r="S2907" s="9">
        <v>0</v>
      </c>
      <c r="T2907" s="9">
        <f t="shared" si="423"/>
        <v>18500</v>
      </c>
      <c r="U2907" s="9">
        <v>-12240</v>
      </c>
      <c r="V2907" s="9">
        <v>-2677</v>
      </c>
      <c r="W2907" s="9">
        <v>0</v>
      </c>
      <c r="X2907" s="9">
        <v>-2677</v>
      </c>
      <c r="Y2907" s="9">
        <v>0</v>
      </c>
      <c r="Z2907" s="9">
        <v>0</v>
      </c>
      <c r="AA2907" s="9">
        <f t="shared" si="430"/>
        <v>-14917</v>
      </c>
      <c r="AB2907" s="9">
        <v>0</v>
      </c>
      <c r="AC2907" s="9">
        <f t="shared" si="424"/>
        <v>6260</v>
      </c>
      <c r="AD2907" s="9">
        <f t="shared" si="425"/>
        <v>3583</v>
      </c>
    </row>
    <row r="2908" spans="1:30" x14ac:dyDescent="0.3">
      <c r="A2908" s="8" t="s">
        <v>30</v>
      </c>
      <c r="B2908" s="8" t="s">
        <v>5549</v>
      </c>
      <c r="C2908" s="8">
        <v>1600</v>
      </c>
      <c r="D2908" s="8">
        <v>160002711</v>
      </c>
      <c r="E2908" s="8">
        <v>0</v>
      </c>
      <c r="F2908" s="8" t="s">
        <v>5692</v>
      </c>
      <c r="G2908" s="8" t="s">
        <v>5693</v>
      </c>
      <c r="H2908" s="8" t="s">
        <v>34</v>
      </c>
      <c r="I2908" s="8">
        <v>1</v>
      </c>
      <c r="J2908" s="8">
        <v>12</v>
      </c>
      <c r="K2908" s="8">
        <v>7</v>
      </c>
      <c r="L2908" s="8" t="s">
        <v>2708</v>
      </c>
      <c r="M2908" s="8" t="s">
        <v>2708</v>
      </c>
      <c r="N2908" s="8"/>
      <c r="O2908" s="8" t="s">
        <v>38</v>
      </c>
      <c r="P2908" s="9">
        <v>15000</v>
      </c>
      <c r="Q2908" s="9">
        <v>0</v>
      </c>
      <c r="R2908" s="9">
        <v>0</v>
      </c>
      <c r="S2908" s="9">
        <v>0</v>
      </c>
      <c r="T2908" s="9">
        <f t="shared" si="423"/>
        <v>15000</v>
      </c>
      <c r="U2908" s="9">
        <v>-4190</v>
      </c>
      <c r="V2908" s="9">
        <v>-716</v>
      </c>
      <c r="W2908" s="9">
        <v>0</v>
      </c>
      <c r="X2908" s="9">
        <v>-716</v>
      </c>
      <c r="Y2908" s="9">
        <v>0</v>
      </c>
      <c r="Z2908" s="9">
        <v>0</v>
      </c>
      <c r="AA2908" s="9">
        <f t="shared" si="430"/>
        <v>-4906</v>
      </c>
      <c r="AB2908" s="9">
        <v>0</v>
      </c>
      <c r="AC2908" s="9">
        <f t="shared" si="424"/>
        <v>10810</v>
      </c>
      <c r="AD2908" s="9">
        <f t="shared" si="425"/>
        <v>10094</v>
      </c>
    </row>
    <row r="2909" spans="1:30" x14ac:dyDescent="0.3">
      <c r="A2909" s="8" t="s">
        <v>30</v>
      </c>
      <c r="B2909" s="8" t="s">
        <v>5549</v>
      </c>
      <c r="C2909" s="8">
        <v>1600</v>
      </c>
      <c r="D2909" s="8">
        <v>160002712</v>
      </c>
      <c r="E2909" s="8">
        <v>0</v>
      </c>
      <c r="F2909" s="8" t="s">
        <v>5694</v>
      </c>
      <c r="G2909" s="8" t="s">
        <v>5695</v>
      </c>
      <c r="H2909" s="8" t="s">
        <v>34</v>
      </c>
      <c r="I2909" s="8">
        <v>1</v>
      </c>
      <c r="J2909" s="8">
        <v>12</v>
      </c>
      <c r="K2909" s="8">
        <v>11</v>
      </c>
      <c r="L2909" s="8" t="s">
        <v>2708</v>
      </c>
      <c r="M2909" s="8" t="s">
        <v>2708</v>
      </c>
      <c r="N2909" s="8"/>
      <c r="O2909" s="8" t="s">
        <v>38</v>
      </c>
      <c r="P2909" s="9">
        <v>11000</v>
      </c>
      <c r="Q2909" s="9">
        <v>0</v>
      </c>
      <c r="R2909" s="9">
        <v>0</v>
      </c>
      <c r="S2909" s="9">
        <v>0</v>
      </c>
      <c r="T2909" s="9">
        <f t="shared" si="423"/>
        <v>11000</v>
      </c>
      <c r="U2909" s="9">
        <v>-2836</v>
      </c>
      <c r="V2909" s="9">
        <v>-525</v>
      </c>
      <c r="W2909" s="9">
        <v>0</v>
      </c>
      <c r="X2909" s="9">
        <v>-525</v>
      </c>
      <c r="Y2909" s="9">
        <v>0</v>
      </c>
      <c r="Z2909" s="9">
        <v>0</v>
      </c>
      <c r="AA2909" s="9">
        <f t="shared" si="430"/>
        <v>-3361</v>
      </c>
      <c r="AB2909" s="9">
        <v>0</v>
      </c>
      <c r="AC2909" s="9">
        <f t="shared" si="424"/>
        <v>8164</v>
      </c>
      <c r="AD2909" s="9">
        <f t="shared" si="425"/>
        <v>7639</v>
      </c>
    </row>
    <row r="2910" spans="1:30" x14ac:dyDescent="0.3">
      <c r="A2910" s="13" t="s">
        <v>30</v>
      </c>
      <c r="B2910" s="13" t="s">
        <v>5549</v>
      </c>
      <c r="C2910" s="8">
        <v>1600</v>
      </c>
      <c r="D2910" s="8">
        <v>160002713</v>
      </c>
      <c r="E2910" s="8">
        <v>0</v>
      </c>
      <c r="F2910" s="8" t="s">
        <v>5696</v>
      </c>
      <c r="G2910" s="8" t="s">
        <v>5697</v>
      </c>
      <c r="H2910" s="8" t="s">
        <v>34</v>
      </c>
      <c r="I2910" s="8">
        <v>2</v>
      </c>
      <c r="J2910" s="8">
        <v>14</v>
      </c>
      <c r="K2910" s="8">
        <v>0</v>
      </c>
      <c r="L2910" s="8" t="s">
        <v>2708</v>
      </c>
      <c r="M2910" s="8" t="s">
        <v>2708</v>
      </c>
      <c r="N2910" s="8"/>
      <c r="O2910" s="8" t="s">
        <v>38</v>
      </c>
      <c r="P2910" s="9">
        <v>9975.17</v>
      </c>
      <c r="Q2910" s="9">
        <v>0</v>
      </c>
      <c r="R2910" s="9">
        <f t="shared" ref="R2910:R2911" si="431">-P2910</f>
        <v>-9975.17</v>
      </c>
      <c r="S2910" s="9">
        <v>0</v>
      </c>
      <c r="T2910" s="9">
        <f t="shared" si="423"/>
        <v>0</v>
      </c>
      <c r="U2910" s="9">
        <v>-1892</v>
      </c>
      <c r="V2910" s="9">
        <v>-476</v>
      </c>
      <c r="W2910" s="9">
        <v>0</v>
      </c>
      <c r="X2910" s="9">
        <v>-476</v>
      </c>
      <c r="Y2910" s="9">
        <f t="shared" ref="Y2910:Y2911" si="432">-(U2910+X2910+Z2910)</f>
        <v>2368</v>
      </c>
      <c r="Z2910" s="9">
        <v>0</v>
      </c>
      <c r="AA2910" s="9">
        <f t="shared" ref="AA2910:AA2911" si="433">U2910+X2910+Y2910+Z2910</f>
        <v>0</v>
      </c>
      <c r="AB2910" s="9">
        <v>7607.17</v>
      </c>
      <c r="AC2910" s="9">
        <f t="shared" si="424"/>
        <v>8083.17</v>
      </c>
      <c r="AD2910" s="9">
        <f t="shared" si="425"/>
        <v>0</v>
      </c>
    </row>
    <row r="2911" spans="1:30" x14ac:dyDescent="0.3">
      <c r="A2911" s="13" t="s">
        <v>30</v>
      </c>
      <c r="B2911" s="13" t="s">
        <v>5549</v>
      </c>
      <c r="C2911" s="8">
        <v>1600</v>
      </c>
      <c r="D2911" s="8">
        <v>160002714</v>
      </c>
      <c r="E2911" s="8">
        <v>0</v>
      </c>
      <c r="F2911" s="8" t="s">
        <v>5698</v>
      </c>
      <c r="G2911" s="8" t="s">
        <v>1709</v>
      </c>
      <c r="H2911" s="8" t="s">
        <v>34</v>
      </c>
      <c r="I2911" s="8">
        <v>1</v>
      </c>
      <c r="J2911" s="8">
        <v>6</v>
      </c>
      <c r="K2911" s="8">
        <v>4</v>
      </c>
      <c r="L2911" s="8" t="s">
        <v>2708</v>
      </c>
      <c r="M2911" s="8" t="s">
        <v>2708</v>
      </c>
      <c r="N2911" s="8"/>
      <c r="O2911" s="8" t="s">
        <v>38</v>
      </c>
      <c r="P2911" s="9">
        <v>19384</v>
      </c>
      <c r="Q2911" s="9">
        <v>0</v>
      </c>
      <c r="R2911" s="9">
        <f t="shared" si="431"/>
        <v>-19384</v>
      </c>
      <c r="S2911" s="9">
        <v>0</v>
      </c>
      <c r="T2911" s="9">
        <f t="shared" si="423"/>
        <v>0</v>
      </c>
      <c r="U2911" s="9">
        <v>-12809</v>
      </c>
      <c r="V2911" s="9">
        <v>-974</v>
      </c>
      <c r="W2911" s="9">
        <v>0</v>
      </c>
      <c r="X2911" s="9">
        <v>-974</v>
      </c>
      <c r="Y2911" s="9">
        <f t="shared" si="432"/>
        <v>13783</v>
      </c>
      <c r="Z2911" s="9">
        <v>0</v>
      </c>
      <c r="AA2911" s="9">
        <f t="shared" si="433"/>
        <v>0</v>
      </c>
      <c r="AB2911" s="9">
        <v>5601</v>
      </c>
      <c r="AC2911" s="9">
        <f t="shared" si="424"/>
        <v>6575</v>
      </c>
      <c r="AD2911" s="9">
        <f t="shared" si="425"/>
        <v>0</v>
      </c>
    </row>
    <row r="2912" spans="1:30" x14ac:dyDescent="0.3">
      <c r="A2912" s="8" t="s">
        <v>30</v>
      </c>
      <c r="B2912" s="8" t="s">
        <v>5549</v>
      </c>
      <c r="C2912" s="8">
        <v>1600</v>
      </c>
      <c r="D2912" s="8">
        <v>160002715</v>
      </c>
      <c r="E2912" s="8">
        <v>0</v>
      </c>
      <c r="F2912" s="8" t="s">
        <v>5699</v>
      </c>
      <c r="G2912" s="8" t="s">
        <v>385</v>
      </c>
      <c r="H2912" s="8" t="s">
        <v>34</v>
      </c>
      <c r="I2912" s="8">
        <v>2</v>
      </c>
      <c r="J2912" s="8">
        <v>13</v>
      </c>
      <c r="K2912" s="8">
        <v>8</v>
      </c>
      <c r="L2912" s="8" t="s">
        <v>2708</v>
      </c>
      <c r="M2912" s="8" t="s">
        <v>2708</v>
      </c>
      <c r="N2912" s="8"/>
      <c r="O2912" s="8" t="s">
        <v>38</v>
      </c>
      <c r="P2912" s="9">
        <v>9338.48</v>
      </c>
      <c r="Q2912" s="9">
        <v>0</v>
      </c>
      <c r="R2912" s="9">
        <v>0</v>
      </c>
      <c r="S2912" s="9">
        <v>0</v>
      </c>
      <c r="T2912" s="9">
        <f t="shared" si="423"/>
        <v>9338.48</v>
      </c>
      <c r="U2912" s="9">
        <v>-1958</v>
      </c>
      <c r="V2912" s="9">
        <v>-447</v>
      </c>
      <c r="W2912" s="9">
        <v>0</v>
      </c>
      <c r="X2912" s="9">
        <v>-447</v>
      </c>
      <c r="Y2912" s="9">
        <v>0</v>
      </c>
      <c r="Z2912" s="9">
        <v>0</v>
      </c>
      <c r="AA2912" s="9">
        <f t="shared" si="430"/>
        <v>-2405</v>
      </c>
      <c r="AB2912" s="9">
        <v>0</v>
      </c>
      <c r="AC2912" s="9">
        <f t="shared" si="424"/>
        <v>7380.48</v>
      </c>
      <c r="AD2912" s="9">
        <f t="shared" si="425"/>
        <v>6933.48</v>
      </c>
    </row>
    <row r="2913" spans="1:30" x14ac:dyDescent="0.3">
      <c r="A2913" s="8" t="s">
        <v>30</v>
      </c>
      <c r="B2913" s="8" t="s">
        <v>5549</v>
      </c>
      <c r="C2913" s="8">
        <v>1600</v>
      </c>
      <c r="D2913" s="8">
        <v>160002716</v>
      </c>
      <c r="E2913" s="8">
        <v>0</v>
      </c>
      <c r="F2913" s="8" t="s">
        <v>5700</v>
      </c>
      <c r="G2913" s="8" t="s">
        <v>1463</v>
      </c>
      <c r="H2913" s="8" t="s">
        <v>34</v>
      </c>
      <c r="I2913" s="8">
        <v>1</v>
      </c>
      <c r="J2913" s="8">
        <v>6</v>
      </c>
      <c r="K2913" s="8">
        <v>2</v>
      </c>
      <c r="L2913" s="8" t="s">
        <v>2708</v>
      </c>
      <c r="M2913" s="8" t="s">
        <v>2708</v>
      </c>
      <c r="N2913" s="8"/>
      <c r="O2913" s="8" t="s">
        <v>38</v>
      </c>
      <c r="P2913" s="9">
        <v>18316</v>
      </c>
      <c r="Q2913" s="9">
        <v>0</v>
      </c>
      <c r="R2913" s="9">
        <v>0</v>
      </c>
      <c r="S2913" s="9">
        <v>0</v>
      </c>
      <c r="T2913" s="9">
        <f t="shared" si="423"/>
        <v>18316</v>
      </c>
      <c r="U2913" s="9">
        <v>-12272.36</v>
      </c>
      <c r="V2913" s="9">
        <v>-927</v>
      </c>
      <c r="W2913" s="9">
        <v>0</v>
      </c>
      <c r="X2913" s="9">
        <v>-927</v>
      </c>
      <c r="Y2913" s="9">
        <v>0</v>
      </c>
      <c r="Z2913" s="9">
        <v>0</v>
      </c>
      <c r="AA2913" s="9">
        <f t="shared" si="430"/>
        <v>-13199.36</v>
      </c>
      <c r="AB2913" s="9">
        <v>0</v>
      </c>
      <c r="AC2913" s="9">
        <f t="shared" si="424"/>
        <v>6043.6399999999994</v>
      </c>
      <c r="AD2913" s="9">
        <f t="shared" si="425"/>
        <v>5116.6399999999994</v>
      </c>
    </row>
    <row r="2914" spans="1:30" x14ac:dyDescent="0.3">
      <c r="A2914" s="8" t="s">
        <v>30</v>
      </c>
      <c r="B2914" s="8" t="s">
        <v>5549</v>
      </c>
      <c r="C2914" s="8">
        <v>1600</v>
      </c>
      <c r="D2914" s="8">
        <v>160002717</v>
      </c>
      <c r="E2914" s="8">
        <v>0</v>
      </c>
      <c r="F2914" s="8" t="s">
        <v>5701</v>
      </c>
      <c r="G2914" s="8" t="s">
        <v>5702</v>
      </c>
      <c r="H2914" s="8" t="s">
        <v>34</v>
      </c>
      <c r="I2914" s="8">
        <v>1</v>
      </c>
      <c r="J2914" s="8">
        <v>12</v>
      </c>
      <c r="K2914" s="8">
        <v>7</v>
      </c>
      <c r="L2914" s="8" t="s">
        <v>2708</v>
      </c>
      <c r="M2914" s="8" t="s">
        <v>2708</v>
      </c>
      <c r="N2914" s="8"/>
      <c r="O2914" s="8" t="s">
        <v>38</v>
      </c>
      <c r="P2914" s="9">
        <v>9500</v>
      </c>
      <c r="Q2914" s="9">
        <v>0</v>
      </c>
      <c r="R2914" s="9">
        <v>0</v>
      </c>
      <c r="S2914" s="9">
        <v>0</v>
      </c>
      <c r="T2914" s="9">
        <f t="shared" si="423"/>
        <v>9500</v>
      </c>
      <c r="U2914" s="9">
        <v>-2654</v>
      </c>
      <c r="V2914" s="9">
        <v>-454</v>
      </c>
      <c r="W2914" s="9">
        <v>0</v>
      </c>
      <c r="X2914" s="9">
        <v>-454</v>
      </c>
      <c r="Y2914" s="9">
        <v>0</v>
      </c>
      <c r="Z2914" s="9">
        <v>0</v>
      </c>
      <c r="AA2914" s="9">
        <f t="shared" si="430"/>
        <v>-3108</v>
      </c>
      <c r="AB2914" s="9">
        <v>0</v>
      </c>
      <c r="AC2914" s="9">
        <f t="shared" si="424"/>
        <v>6846</v>
      </c>
      <c r="AD2914" s="9">
        <f t="shared" si="425"/>
        <v>6392</v>
      </c>
    </row>
    <row r="2915" spans="1:30" x14ac:dyDescent="0.3">
      <c r="A2915" s="8" t="s">
        <v>30</v>
      </c>
      <c r="B2915" s="8" t="s">
        <v>5549</v>
      </c>
      <c r="C2915" s="8">
        <v>1600</v>
      </c>
      <c r="D2915" s="8">
        <v>160002718</v>
      </c>
      <c r="E2915" s="8">
        <v>0</v>
      </c>
      <c r="F2915" s="8" t="s">
        <v>5703</v>
      </c>
      <c r="G2915" s="8" t="s">
        <v>2998</v>
      </c>
      <c r="H2915" s="8" t="s">
        <v>34</v>
      </c>
      <c r="I2915" s="8">
        <v>1</v>
      </c>
      <c r="J2915" s="8">
        <v>7</v>
      </c>
      <c r="K2915" s="8">
        <v>2</v>
      </c>
      <c r="L2915" s="8" t="s">
        <v>2708</v>
      </c>
      <c r="M2915" s="8" t="s">
        <v>2708</v>
      </c>
      <c r="N2915" s="8"/>
      <c r="O2915" s="8" t="s">
        <v>38</v>
      </c>
      <c r="P2915" s="9">
        <v>14992</v>
      </c>
      <c r="Q2915" s="9">
        <v>0</v>
      </c>
      <c r="R2915" s="9">
        <v>0</v>
      </c>
      <c r="S2915" s="9">
        <v>0</v>
      </c>
      <c r="T2915" s="9">
        <f t="shared" si="423"/>
        <v>14992</v>
      </c>
      <c r="U2915" s="9">
        <v>-9159.66</v>
      </c>
      <c r="V2915" s="9">
        <v>-741</v>
      </c>
      <c r="W2915" s="9">
        <v>0</v>
      </c>
      <c r="X2915" s="9">
        <v>-741</v>
      </c>
      <c r="Y2915" s="9">
        <v>0</v>
      </c>
      <c r="Z2915" s="9">
        <v>0</v>
      </c>
      <c r="AA2915" s="9">
        <f t="shared" si="430"/>
        <v>-9900.66</v>
      </c>
      <c r="AB2915" s="9">
        <v>0</v>
      </c>
      <c r="AC2915" s="9">
        <f t="shared" si="424"/>
        <v>5832.34</v>
      </c>
      <c r="AD2915" s="9">
        <f t="shared" si="425"/>
        <v>5091.34</v>
      </c>
    </row>
    <row r="2916" spans="1:30" x14ac:dyDescent="0.3">
      <c r="A2916" s="8" t="s">
        <v>30</v>
      </c>
      <c r="B2916" s="8" t="s">
        <v>5549</v>
      </c>
      <c r="C2916" s="8">
        <v>1600</v>
      </c>
      <c r="D2916" s="8">
        <v>160002719</v>
      </c>
      <c r="E2916" s="8">
        <v>0</v>
      </c>
      <c r="F2916" s="8" t="s">
        <v>5704</v>
      </c>
      <c r="G2916" s="8" t="s">
        <v>385</v>
      </c>
      <c r="H2916" s="8" t="s">
        <v>34</v>
      </c>
      <c r="I2916" s="8">
        <v>2</v>
      </c>
      <c r="J2916" s="8">
        <v>12</v>
      </c>
      <c r="K2916" s="8">
        <v>2</v>
      </c>
      <c r="L2916" s="8" t="s">
        <v>2708</v>
      </c>
      <c r="M2916" s="8" t="s">
        <v>2708</v>
      </c>
      <c r="N2916" s="8"/>
      <c r="O2916" s="8" t="s">
        <v>38</v>
      </c>
      <c r="P2916" s="9">
        <v>9080</v>
      </c>
      <c r="Q2916" s="9">
        <v>0</v>
      </c>
      <c r="R2916" s="9">
        <v>0</v>
      </c>
      <c r="S2916" s="9">
        <v>0</v>
      </c>
      <c r="T2916" s="9">
        <f t="shared" si="423"/>
        <v>9080</v>
      </c>
      <c r="U2916" s="9">
        <v>-2819</v>
      </c>
      <c r="V2916" s="9">
        <v>-430</v>
      </c>
      <c r="W2916" s="9">
        <v>0</v>
      </c>
      <c r="X2916" s="9">
        <v>-430</v>
      </c>
      <c r="Y2916" s="9">
        <v>0</v>
      </c>
      <c r="Z2916" s="9">
        <v>0</v>
      </c>
      <c r="AA2916" s="9">
        <f t="shared" si="430"/>
        <v>-3249</v>
      </c>
      <c r="AB2916" s="9">
        <v>0</v>
      </c>
      <c r="AC2916" s="9">
        <f t="shared" si="424"/>
        <v>6261</v>
      </c>
      <c r="AD2916" s="9">
        <f t="shared" si="425"/>
        <v>5831</v>
      </c>
    </row>
    <row r="2917" spans="1:30" x14ac:dyDescent="0.3">
      <c r="A2917" s="8" t="s">
        <v>30</v>
      </c>
      <c r="B2917" s="8" t="s">
        <v>5549</v>
      </c>
      <c r="C2917" s="8">
        <v>1600</v>
      </c>
      <c r="D2917" s="8">
        <v>160002720</v>
      </c>
      <c r="E2917" s="8">
        <v>0</v>
      </c>
      <c r="F2917" s="8" t="s">
        <v>5705</v>
      </c>
      <c r="G2917" s="8" t="s">
        <v>385</v>
      </c>
      <c r="H2917" s="8" t="s">
        <v>34</v>
      </c>
      <c r="I2917" s="8">
        <v>2</v>
      </c>
      <c r="J2917" s="8">
        <v>12</v>
      </c>
      <c r="K2917" s="8">
        <v>3</v>
      </c>
      <c r="L2917" s="8" t="s">
        <v>2708</v>
      </c>
      <c r="M2917" s="8" t="s">
        <v>2708</v>
      </c>
      <c r="N2917" s="8"/>
      <c r="O2917" s="8" t="s">
        <v>38</v>
      </c>
      <c r="P2917" s="9">
        <v>8200</v>
      </c>
      <c r="Q2917" s="9">
        <v>0</v>
      </c>
      <c r="R2917" s="9">
        <v>0</v>
      </c>
      <c r="S2917" s="9">
        <v>0</v>
      </c>
      <c r="T2917" s="9">
        <f t="shared" si="423"/>
        <v>8200</v>
      </c>
      <c r="U2917" s="9">
        <v>-2455</v>
      </c>
      <c r="V2917" s="9">
        <v>-392</v>
      </c>
      <c r="W2917" s="9">
        <v>0</v>
      </c>
      <c r="X2917" s="9">
        <v>-392</v>
      </c>
      <c r="Y2917" s="9">
        <v>0</v>
      </c>
      <c r="Z2917" s="9">
        <v>0</v>
      </c>
      <c r="AA2917" s="9">
        <f t="shared" si="430"/>
        <v>-2847</v>
      </c>
      <c r="AB2917" s="9">
        <v>0</v>
      </c>
      <c r="AC2917" s="9">
        <f t="shared" si="424"/>
        <v>5745</v>
      </c>
      <c r="AD2917" s="9">
        <f t="shared" si="425"/>
        <v>5353</v>
      </c>
    </row>
    <row r="2918" spans="1:30" x14ac:dyDescent="0.3">
      <c r="A2918" s="8" t="s">
        <v>30</v>
      </c>
      <c r="B2918" s="8" t="s">
        <v>5549</v>
      </c>
      <c r="C2918" s="8">
        <v>1600</v>
      </c>
      <c r="D2918" s="8">
        <v>160002721</v>
      </c>
      <c r="E2918" s="8">
        <v>0</v>
      </c>
      <c r="F2918" s="8" t="s">
        <v>5706</v>
      </c>
      <c r="G2918" s="8" t="s">
        <v>1463</v>
      </c>
      <c r="H2918" s="8" t="s">
        <v>34</v>
      </c>
      <c r="I2918" s="8">
        <v>1</v>
      </c>
      <c r="J2918" s="8">
        <v>6</v>
      </c>
      <c r="K2918" s="8">
        <v>10</v>
      </c>
      <c r="L2918" s="8" t="s">
        <v>2708</v>
      </c>
      <c r="M2918" s="8" t="s">
        <v>2708</v>
      </c>
      <c r="N2918" s="8"/>
      <c r="O2918" s="8" t="s">
        <v>38</v>
      </c>
      <c r="P2918" s="9">
        <v>12180</v>
      </c>
      <c r="Q2918" s="9">
        <v>0</v>
      </c>
      <c r="R2918" s="9">
        <v>0</v>
      </c>
      <c r="S2918" s="9">
        <v>0</v>
      </c>
      <c r="T2918" s="9">
        <f t="shared" si="423"/>
        <v>12180</v>
      </c>
      <c r="U2918" s="9">
        <v>-7684.24</v>
      </c>
      <c r="V2918" s="9">
        <v>-606</v>
      </c>
      <c r="W2918" s="9">
        <v>0</v>
      </c>
      <c r="X2918" s="9">
        <v>-606</v>
      </c>
      <c r="Y2918" s="9">
        <v>0</v>
      </c>
      <c r="Z2918" s="9">
        <v>0</v>
      </c>
      <c r="AA2918" s="9">
        <f t="shared" si="430"/>
        <v>-8290.24</v>
      </c>
      <c r="AB2918" s="9">
        <v>0</v>
      </c>
      <c r="AC2918" s="9">
        <f t="shared" si="424"/>
        <v>4495.76</v>
      </c>
      <c r="AD2918" s="9">
        <f t="shared" si="425"/>
        <v>3889.76</v>
      </c>
    </row>
    <row r="2919" spans="1:30" x14ac:dyDescent="0.3">
      <c r="A2919" s="13" t="s">
        <v>30</v>
      </c>
      <c r="B2919" s="13" t="s">
        <v>5549</v>
      </c>
      <c r="C2919" s="8">
        <v>1600</v>
      </c>
      <c r="D2919" s="8">
        <v>160002722</v>
      </c>
      <c r="E2919" s="8">
        <v>0</v>
      </c>
      <c r="F2919" s="8" t="s">
        <v>5707</v>
      </c>
      <c r="G2919" s="8" t="s">
        <v>5588</v>
      </c>
      <c r="H2919" s="8" t="s">
        <v>34</v>
      </c>
      <c r="I2919" s="8">
        <v>4</v>
      </c>
      <c r="J2919" s="8">
        <v>6</v>
      </c>
      <c r="K2919" s="8">
        <v>10</v>
      </c>
      <c r="L2919" s="8" t="s">
        <v>2708</v>
      </c>
      <c r="M2919" s="8" t="s">
        <v>2708</v>
      </c>
      <c r="N2919" s="8"/>
      <c r="O2919" s="8" t="s">
        <v>38</v>
      </c>
      <c r="P2919" s="9">
        <v>11447</v>
      </c>
      <c r="Q2919" s="9">
        <v>0</v>
      </c>
      <c r="R2919" s="9">
        <f t="shared" ref="R2919:R2920" si="434">-P2919</f>
        <v>-11447</v>
      </c>
      <c r="S2919" s="9">
        <v>0</v>
      </c>
      <c r="T2919" s="9">
        <f t="shared" si="423"/>
        <v>0</v>
      </c>
      <c r="U2919" s="9">
        <v>-7233.44</v>
      </c>
      <c r="V2919" s="9">
        <v>-568</v>
      </c>
      <c r="W2919" s="9">
        <v>0</v>
      </c>
      <c r="X2919" s="9">
        <v>-568</v>
      </c>
      <c r="Y2919" s="9">
        <f t="shared" ref="Y2919:Y2920" si="435">-(U2919+X2919+Z2919)</f>
        <v>7801.44</v>
      </c>
      <c r="Z2919" s="9">
        <v>0</v>
      </c>
      <c r="AA2919" s="9">
        <f t="shared" ref="AA2919:AA2920" si="436">U2919+X2919+Y2919+Z2919</f>
        <v>0</v>
      </c>
      <c r="AB2919" s="9">
        <v>3645.5600000000004</v>
      </c>
      <c r="AC2919" s="9">
        <f t="shared" si="424"/>
        <v>4213.5600000000004</v>
      </c>
      <c r="AD2919" s="9">
        <f t="shared" si="425"/>
        <v>0</v>
      </c>
    </row>
    <row r="2920" spans="1:30" x14ac:dyDescent="0.3">
      <c r="A2920" s="13" t="s">
        <v>30</v>
      </c>
      <c r="B2920" s="13" t="s">
        <v>5549</v>
      </c>
      <c r="C2920" s="8">
        <v>1600</v>
      </c>
      <c r="D2920" s="8">
        <v>160002723</v>
      </c>
      <c r="E2920" s="8">
        <v>0</v>
      </c>
      <c r="F2920" s="8" t="s">
        <v>5708</v>
      </c>
      <c r="G2920" s="8" t="s">
        <v>5709</v>
      </c>
      <c r="H2920" s="8" t="s">
        <v>34</v>
      </c>
      <c r="I2920" s="8">
        <v>1</v>
      </c>
      <c r="J2920" s="8">
        <v>10</v>
      </c>
      <c r="K2920" s="8">
        <v>6</v>
      </c>
      <c r="L2920" s="8" t="s">
        <v>2708</v>
      </c>
      <c r="M2920" s="8" t="s">
        <v>2708</v>
      </c>
      <c r="N2920" s="8"/>
      <c r="O2920" s="8" t="s">
        <v>38</v>
      </c>
      <c r="P2920" s="9">
        <v>7500</v>
      </c>
      <c r="Q2920" s="9">
        <v>0</v>
      </c>
      <c r="R2920" s="9">
        <f t="shared" si="434"/>
        <v>-7500</v>
      </c>
      <c r="S2920" s="9">
        <v>0</v>
      </c>
      <c r="T2920" s="9">
        <f t="shared" si="423"/>
        <v>0</v>
      </c>
      <c r="U2920" s="9">
        <v>-3074.07</v>
      </c>
      <c r="V2920" s="9">
        <v>-359</v>
      </c>
      <c r="W2920" s="9">
        <v>0</v>
      </c>
      <c r="X2920" s="9">
        <v>-359</v>
      </c>
      <c r="Y2920" s="9">
        <f t="shared" si="435"/>
        <v>3433.07</v>
      </c>
      <c r="Z2920" s="9">
        <v>0</v>
      </c>
      <c r="AA2920" s="9">
        <f t="shared" si="436"/>
        <v>0</v>
      </c>
      <c r="AB2920" s="9">
        <v>4066.93</v>
      </c>
      <c r="AC2920" s="9">
        <f t="shared" si="424"/>
        <v>4425.93</v>
      </c>
      <c r="AD2920" s="9">
        <f t="shared" si="425"/>
        <v>0</v>
      </c>
    </row>
    <row r="2921" spans="1:30" x14ac:dyDescent="0.3">
      <c r="A2921" s="8" t="s">
        <v>30</v>
      </c>
      <c r="B2921" s="8" t="s">
        <v>5549</v>
      </c>
      <c r="C2921" s="8">
        <v>1600</v>
      </c>
      <c r="D2921" s="8">
        <v>160002725</v>
      </c>
      <c r="E2921" s="8">
        <v>0</v>
      </c>
      <c r="F2921" s="8" t="s">
        <v>5710</v>
      </c>
      <c r="G2921" s="8" t="s">
        <v>2429</v>
      </c>
      <c r="H2921" s="8" t="s">
        <v>34</v>
      </c>
      <c r="I2921" s="8">
        <v>1</v>
      </c>
      <c r="J2921" s="8">
        <v>13</v>
      </c>
      <c r="K2921" s="8">
        <v>11</v>
      </c>
      <c r="L2921" s="8" t="s">
        <v>2708</v>
      </c>
      <c r="M2921" s="8" t="s">
        <v>2708</v>
      </c>
      <c r="N2921" s="8"/>
      <c r="O2921" s="8" t="s">
        <v>38</v>
      </c>
      <c r="P2921" s="9">
        <v>4800</v>
      </c>
      <c r="Q2921" s="9">
        <v>0</v>
      </c>
      <c r="R2921" s="9">
        <v>0</v>
      </c>
      <c r="S2921" s="9">
        <v>0</v>
      </c>
      <c r="T2921" s="9">
        <f t="shared" si="423"/>
        <v>4800</v>
      </c>
      <c r="U2921" s="9">
        <v>-941</v>
      </c>
      <c r="V2921" s="9">
        <v>-229</v>
      </c>
      <c r="W2921" s="9">
        <v>0</v>
      </c>
      <c r="X2921" s="9">
        <v>-229</v>
      </c>
      <c r="Y2921" s="9">
        <v>0</v>
      </c>
      <c r="Z2921" s="9">
        <v>0</v>
      </c>
      <c r="AA2921" s="9">
        <f t="shared" si="430"/>
        <v>-1170</v>
      </c>
      <c r="AB2921" s="9">
        <v>0</v>
      </c>
      <c r="AC2921" s="9">
        <f t="shared" si="424"/>
        <v>3859</v>
      </c>
      <c r="AD2921" s="9">
        <f t="shared" si="425"/>
        <v>3630</v>
      </c>
    </row>
    <row r="2922" spans="1:30" x14ac:dyDescent="0.3">
      <c r="A2922" s="8" t="s">
        <v>30</v>
      </c>
      <c r="B2922" s="8" t="s">
        <v>5549</v>
      </c>
      <c r="C2922" s="8">
        <v>1600</v>
      </c>
      <c r="D2922" s="8">
        <v>160002726</v>
      </c>
      <c r="E2922" s="8">
        <v>0</v>
      </c>
      <c r="F2922" s="8" t="s">
        <v>5711</v>
      </c>
      <c r="G2922" s="8" t="s">
        <v>5712</v>
      </c>
      <c r="H2922" s="8" t="s">
        <v>34</v>
      </c>
      <c r="I2922" s="8">
        <v>1</v>
      </c>
      <c r="J2922" s="8">
        <v>13</v>
      </c>
      <c r="K2922" s="8">
        <v>3</v>
      </c>
      <c r="L2922" s="8" t="s">
        <v>2708</v>
      </c>
      <c r="M2922" s="8" t="s">
        <v>2708</v>
      </c>
      <c r="N2922" s="8"/>
      <c r="O2922" s="8" t="s">
        <v>38</v>
      </c>
      <c r="P2922" s="9">
        <v>4800</v>
      </c>
      <c r="Q2922" s="9">
        <v>0</v>
      </c>
      <c r="R2922" s="9">
        <v>0</v>
      </c>
      <c r="S2922" s="9">
        <v>0</v>
      </c>
      <c r="T2922" s="9">
        <f t="shared" si="423"/>
        <v>4800</v>
      </c>
      <c r="U2922" s="9">
        <v>-1131</v>
      </c>
      <c r="V2922" s="9">
        <v>-230</v>
      </c>
      <c r="W2922" s="9">
        <v>0</v>
      </c>
      <c r="X2922" s="9">
        <v>-230</v>
      </c>
      <c r="Y2922" s="9">
        <v>0</v>
      </c>
      <c r="Z2922" s="9">
        <v>0</v>
      </c>
      <c r="AA2922" s="9">
        <f t="shared" si="430"/>
        <v>-1361</v>
      </c>
      <c r="AB2922" s="9">
        <v>0</v>
      </c>
      <c r="AC2922" s="9">
        <f t="shared" si="424"/>
        <v>3669</v>
      </c>
      <c r="AD2922" s="9">
        <f t="shared" si="425"/>
        <v>3439</v>
      </c>
    </row>
    <row r="2923" spans="1:30" x14ac:dyDescent="0.3">
      <c r="A2923" s="8" t="s">
        <v>30</v>
      </c>
      <c r="B2923" s="8" t="s">
        <v>5549</v>
      </c>
      <c r="C2923" s="8">
        <v>1600</v>
      </c>
      <c r="D2923" s="8">
        <v>160002727</v>
      </c>
      <c r="E2923" s="8">
        <v>0</v>
      </c>
      <c r="F2923" s="8" t="s">
        <v>5713</v>
      </c>
      <c r="G2923" s="8" t="s">
        <v>5714</v>
      </c>
      <c r="H2923" s="8" t="s">
        <v>34</v>
      </c>
      <c r="I2923" s="8">
        <v>1</v>
      </c>
      <c r="J2923" s="8">
        <v>11</v>
      </c>
      <c r="K2923" s="8">
        <v>2</v>
      </c>
      <c r="L2923" s="8" t="s">
        <v>2708</v>
      </c>
      <c r="M2923" s="8" t="s">
        <v>2708</v>
      </c>
      <c r="N2923" s="8"/>
      <c r="O2923" s="8" t="s">
        <v>38</v>
      </c>
      <c r="P2923" s="9">
        <v>5591.5</v>
      </c>
      <c r="Q2923" s="9">
        <v>0</v>
      </c>
      <c r="R2923" s="9">
        <v>0</v>
      </c>
      <c r="S2923" s="9">
        <v>0</v>
      </c>
      <c r="T2923" s="9">
        <f t="shared" si="423"/>
        <v>5591.5</v>
      </c>
      <c r="U2923" s="9">
        <v>-2062.15</v>
      </c>
      <c r="V2923" s="9">
        <v>-267</v>
      </c>
      <c r="W2923" s="9">
        <v>0</v>
      </c>
      <c r="X2923" s="9">
        <v>-267</v>
      </c>
      <c r="Y2923" s="9">
        <v>0</v>
      </c>
      <c r="Z2923" s="9">
        <v>0</v>
      </c>
      <c r="AA2923" s="9">
        <f t="shared" si="430"/>
        <v>-2329.15</v>
      </c>
      <c r="AB2923" s="9">
        <v>0</v>
      </c>
      <c r="AC2923" s="9">
        <f t="shared" si="424"/>
        <v>3529.35</v>
      </c>
      <c r="AD2923" s="9">
        <f t="shared" si="425"/>
        <v>3262.35</v>
      </c>
    </row>
    <row r="2924" spans="1:30" x14ac:dyDescent="0.3">
      <c r="A2924" s="8" t="s">
        <v>30</v>
      </c>
      <c r="B2924" s="8" t="s">
        <v>5549</v>
      </c>
      <c r="C2924" s="8">
        <v>1600</v>
      </c>
      <c r="D2924" s="8">
        <v>160002728</v>
      </c>
      <c r="E2924" s="8">
        <v>0</v>
      </c>
      <c r="F2924" s="8" t="s">
        <v>5715</v>
      </c>
      <c r="G2924" s="8" t="s">
        <v>1463</v>
      </c>
      <c r="H2924" s="8" t="s">
        <v>34</v>
      </c>
      <c r="I2924" s="8">
        <v>1</v>
      </c>
      <c r="J2924" s="8">
        <v>6</v>
      </c>
      <c r="K2924" s="8">
        <v>1</v>
      </c>
      <c r="L2924" s="8" t="s">
        <v>2708</v>
      </c>
      <c r="M2924" s="8" t="s">
        <v>2708</v>
      </c>
      <c r="N2924" s="8"/>
      <c r="O2924" s="8" t="s">
        <v>38</v>
      </c>
      <c r="P2924" s="9">
        <v>10176</v>
      </c>
      <c r="Q2924" s="9">
        <v>0</v>
      </c>
      <c r="R2924" s="9">
        <v>0</v>
      </c>
      <c r="S2924" s="9">
        <v>0</v>
      </c>
      <c r="T2924" s="9">
        <f t="shared" si="423"/>
        <v>10176</v>
      </c>
      <c r="U2924" s="9">
        <v>-7219.9</v>
      </c>
      <c r="V2924" s="9">
        <v>-452</v>
      </c>
      <c r="W2924" s="9">
        <v>0</v>
      </c>
      <c r="X2924" s="9">
        <v>-452</v>
      </c>
      <c r="Y2924" s="9">
        <v>0</v>
      </c>
      <c r="Z2924" s="9">
        <v>0</v>
      </c>
      <c r="AA2924" s="9">
        <f t="shared" si="430"/>
        <v>-7671.9</v>
      </c>
      <c r="AB2924" s="9">
        <v>0</v>
      </c>
      <c r="AC2924" s="9">
        <f t="shared" si="424"/>
        <v>2956.1000000000004</v>
      </c>
      <c r="AD2924" s="9">
        <f t="shared" si="425"/>
        <v>2504.1000000000004</v>
      </c>
    </row>
    <row r="2925" spans="1:30" x14ac:dyDescent="0.3">
      <c r="A2925" s="8" t="s">
        <v>30</v>
      </c>
      <c r="B2925" s="8" t="s">
        <v>5549</v>
      </c>
      <c r="C2925" s="8">
        <v>1600</v>
      </c>
      <c r="D2925" s="8">
        <v>160002729</v>
      </c>
      <c r="E2925" s="8">
        <v>0</v>
      </c>
      <c r="F2925" s="8" t="s">
        <v>5716</v>
      </c>
      <c r="G2925" s="8" t="s">
        <v>1463</v>
      </c>
      <c r="H2925" s="8" t="s">
        <v>34</v>
      </c>
      <c r="I2925" s="8">
        <v>1</v>
      </c>
      <c r="J2925" s="8">
        <v>6</v>
      </c>
      <c r="K2925" s="8">
        <v>1</v>
      </c>
      <c r="L2925" s="8" t="s">
        <v>2708</v>
      </c>
      <c r="M2925" s="8" t="s">
        <v>2708</v>
      </c>
      <c r="N2925" s="8"/>
      <c r="O2925" s="8" t="s">
        <v>38</v>
      </c>
      <c r="P2925" s="9">
        <v>10176</v>
      </c>
      <c r="Q2925" s="9">
        <v>0</v>
      </c>
      <c r="R2925" s="9">
        <v>0</v>
      </c>
      <c r="S2925" s="9">
        <v>0</v>
      </c>
      <c r="T2925" s="9">
        <f t="shared" si="423"/>
        <v>10176</v>
      </c>
      <c r="U2925" s="9">
        <v>-7219.9</v>
      </c>
      <c r="V2925" s="9">
        <v>-452</v>
      </c>
      <c r="W2925" s="9">
        <v>0</v>
      </c>
      <c r="X2925" s="9">
        <v>-452</v>
      </c>
      <c r="Y2925" s="9">
        <v>0</v>
      </c>
      <c r="Z2925" s="9">
        <v>0</v>
      </c>
      <c r="AA2925" s="9">
        <f t="shared" si="430"/>
        <v>-7671.9</v>
      </c>
      <c r="AB2925" s="9">
        <v>0</v>
      </c>
      <c r="AC2925" s="9">
        <f t="shared" si="424"/>
        <v>2956.1000000000004</v>
      </c>
      <c r="AD2925" s="9">
        <f t="shared" si="425"/>
        <v>2504.1000000000004</v>
      </c>
    </row>
    <row r="2926" spans="1:30" x14ac:dyDescent="0.3">
      <c r="A2926" s="13" t="s">
        <v>30</v>
      </c>
      <c r="B2926" s="13" t="s">
        <v>5549</v>
      </c>
      <c r="C2926" s="8">
        <v>1600</v>
      </c>
      <c r="D2926" s="8">
        <v>160002730</v>
      </c>
      <c r="E2926" s="8">
        <v>0</v>
      </c>
      <c r="F2926" s="8" t="s">
        <v>5717</v>
      </c>
      <c r="G2926" s="8" t="s">
        <v>4851</v>
      </c>
      <c r="H2926" s="8" t="s">
        <v>34</v>
      </c>
      <c r="I2926" s="8">
        <v>1</v>
      </c>
      <c r="J2926" s="8">
        <v>13</v>
      </c>
      <c r="K2926" s="8">
        <v>7</v>
      </c>
      <c r="L2926" s="8" t="s">
        <v>2708</v>
      </c>
      <c r="M2926" s="8" t="s">
        <v>2708</v>
      </c>
      <c r="N2926" s="8"/>
      <c r="O2926" s="8" t="s">
        <v>38</v>
      </c>
      <c r="P2926" s="9">
        <v>4480.25</v>
      </c>
      <c r="Q2926" s="9">
        <v>0</v>
      </c>
      <c r="R2926" s="9">
        <f>-P2926</f>
        <v>-4480.25</v>
      </c>
      <c r="S2926" s="9">
        <v>0</v>
      </c>
      <c r="T2926" s="9">
        <f t="shared" si="423"/>
        <v>0</v>
      </c>
      <c r="U2926" s="9">
        <v>-974</v>
      </c>
      <c r="V2926" s="9">
        <v>-213</v>
      </c>
      <c r="W2926" s="9">
        <v>0</v>
      </c>
      <c r="X2926" s="9">
        <v>-213</v>
      </c>
      <c r="Y2926" s="9">
        <f>-(U2926+X2926+Z2926)</f>
        <v>1187</v>
      </c>
      <c r="Z2926" s="9">
        <v>0</v>
      </c>
      <c r="AA2926" s="9">
        <f>U2926+X2926+Y2926+Z2926</f>
        <v>0</v>
      </c>
      <c r="AB2926" s="9">
        <v>3293.25</v>
      </c>
      <c r="AC2926" s="9">
        <f t="shared" si="424"/>
        <v>3506.25</v>
      </c>
      <c r="AD2926" s="9">
        <f t="shared" si="425"/>
        <v>0</v>
      </c>
    </row>
    <row r="2927" spans="1:30" x14ac:dyDescent="0.3">
      <c r="A2927" s="8" t="s">
        <v>30</v>
      </c>
      <c r="B2927" s="8" t="s">
        <v>5549</v>
      </c>
      <c r="C2927" s="8">
        <v>1600</v>
      </c>
      <c r="D2927" s="8">
        <v>160002731</v>
      </c>
      <c r="E2927" s="8">
        <v>0</v>
      </c>
      <c r="F2927" s="8" t="s">
        <v>5718</v>
      </c>
      <c r="G2927" s="8" t="s">
        <v>1596</v>
      </c>
      <c r="H2927" s="8" t="s">
        <v>34</v>
      </c>
      <c r="I2927" s="8">
        <v>1</v>
      </c>
      <c r="J2927" s="8">
        <v>12</v>
      </c>
      <c r="K2927" s="8">
        <v>3</v>
      </c>
      <c r="L2927" s="8" t="s">
        <v>2708</v>
      </c>
      <c r="M2927" s="8" t="s">
        <v>2708</v>
      </c>
      <c r="N2927" s="8"/>
      <c r="O2927" s="8" t="s">
        <v>38</v>
      </c>
      <c r="P2927" s="9">
        <v>4876</v>
      </c>
      <c r="Q2927" s="9">
        <v>0</v>
      </c>
      <c r="R2927" s="9">
        <v>0</v>
      </c>
      <c r="S2927" s="9">
        <v>0</v>
      </c>
      <c r="T2927" s="9">
        <f t="shared" si="423"/>
        <v>4876</v>
      </c>
      <c r="U2927" s="9">
        <v>-1489</v>
      </c>
      <c r="V2927" s="9">
        <v>-231</v>
      </c>
      <c r="W2927" s="9">
        <v>0</v>
      </c>
      <c r="X2927" s="9">
        <v>-231</v>
      </c>
      <c r="Y2927" s="9">
        <v>0</v>
      </c>
      <c r="Z2927" s="9">
        <v>0</v>
      </c>
      <c r="AA2927" s="9">
        <f t="shared" si="430"/>
        <v>-1720</v>
      </c>
      <c r="AB2927" s="9">
        <v>0</v>
      </c>
      <c r="AC2927" s="9">
        <f t="shared" si="424"/>
        <v>3387</v>
      </c>
      <c r="AD2927" s="9">
        <f t="shared" si="425"/>
        <v>3156</v>
      </c>
    </row>
    <row r="2928" spans="1:30" x14ac:dyDescent="0.3">
      <c r="A2928" s="8" t="s">
        <v>30</v>
      </c>
      <c r="B2928" s="8" t="s">
        <v>5549</v>
      </c>
      <c r="C2928" s="8">
        <v>1600</v>
      </c>
      <c r="D2928" s="8">
        <v>160002732</v>
      </c>
      <c r="E2928" s="8">
        <v>0</v>
      </c>
      <c r="F2928" s="8" t="s">
        <v>5719</v>
      </c>
      <c r="G2928" s="8" t="s">
        <v>3097</v>
      </c>
      <c r="H2928" s="8" t="s">
        <v>34</v>
      </c>
      <c r="I2928" s="8">
        <v>1</v>
      </c>
      <c r="J2928" s="8">
        <v>11</v>
      </c>
      <c r="K2928" s="8">
        <v>2</v>
      </c>
      <c r="L2928" s="8" t="s">
        <v>2708</v>
      </c>
      <c r="M2928" s="8" t="s">
        <v>2708</v>
      </c>
      <c r="N2928" s="8"/>
      <c r="O2928" s="8" t="s">
        <v>38</v>
      </c>
      <c r="P2928" s="9">
        <v>4853</v>
      </c>
      <c r="Q2928" s="9">
        <v>0</v>
      </c>
      <c r="R2928" s="9">
        <v>0</v>
      </c>
      <c r="S2928" s="9">
        <v>0</v>
      </c>
      <c r="T2928" s="9">
        <f t="shared" si="423"/>
        <v>4853</v>
      </c>
      <c r="U2928" s="9">
        <v>-1801.1</v>
      </c>
      <c r="V2928" s="9">
        <v>-231</v>
      </c>
      <c r="W2928" s="9">
        <v>0</v>
      </c>
      <c r="X2928" s="9">
        <v>-231</v>
      </c>
      <c r="Y2928" s="9">
        <v>0</v>
      </c>
      <c r="Z2928" s="9">
        <v>0</v>
      </c>
      <c r="AA2928" s="9">
        <f t="shared" si="430"/>
        <v>-2032.1</v>
      </c>
      <c r="AB2928" s="9">
        <v>0</v>
      </c>
      <c r="AC2928" s="9">
        <f t="shared" si="424"/>
        <v>3051.9</v>
      </c>
      <c r="AD2928" s="9">
        <f t="shared" si="425"/>
        <v>2820.9</v>
      </c>
    </row>
    <row r="2929" spans="1:30" x14ac:dyDescent="0.3">
      <c r="A2929" s="8" t="s">
        <v>30</v>
      </c>
      <c r="B2929" s="8" t="s">
        <v>5549</v>
      </c>
      <c r="C2929" s="8">
        <v>1600</v>
      </c>
      <c r="D2929" s="8">
        <v>160002733</v>
      </c>
      <c r="E2929" s="8">
        <v>0</v>
      </c>
      <c r="F2929" s="8" t="s">
        <v>5720</v>
      </c>
      <c r="G2929" s="8" t="s">
        <v>5721</v>
      </c>
      <c r="H2929" s="8" t="s">
        <v>34</v>
      </c>
      <c r="I2929" s="8">
        <v>1</v>
      </c>
      <c r="J2929" s="8">
        <v>12</v>
      </c>
      <c r="K2929" s="8">
        <v>7</v>
      </c>
      <c r="L2929" s="8" t="s">
        <v>2708</v>
      </c>
      <c r="M2929" s="8" t="s">
        <v>2708</v>
      </c>
      <c r="N2929" s="8"/>
      <c r="O2929" s="8" t="s">
        <v>38</v>
      </c>
      <c r="P2929" s="9">
        <v>4100</v>
      </c>
      <c r="Q2929" s="9">
        <v>0</v>
      </c>
      <c r="R2929" s="9">
        <v>0</v>
      </c>
      <c r="S2929" s="9">
        <v>0</v>
      </c>
      <c r="T2929" s="9">
        <f t="shared" si="423"/>
        <v>4100</v>
      </c>
      <c r="U2929" s="9">
        <v>-1146</v>
      </c>
      <c r="V2929" s="9">
        <v>-196</v>
      </c>
      <c r="W2929" s="9">
        <v>0</v>
      </c>
      <c r="X2929" s="9">
        <v>-196</v>
      </c>
      <c r="Y2929" s="9">
        <v>0</v>
      </c>
      <c r="Z2929" s="9">
        <v>0</v>
      </c>
      <c r="AA2929" s="9">
        <f t="shared" si="430"/>
        <v>-1342</v>
      </c>
      <c r="AB2929" s="9">
        <v>0</v>
      </c>
      <c r="AC2929" s="9">
        <f t="shared" si="424"/>
        <v>2954</v>
      </c>
      <c r="AD2929" s="9">
        <f t="shared" si="425"/>
        <v>2758</v>
      </c>
    </row>
    <row r="2930" spans="1:30" x14ac:dyDescent="0.3">
      <c r="A2930" s="8" t="s">
        <v>30</v>
      </c>
      <c r="B2930" s="8" t="s">
        <v>5549</v>
      </c>
      <c r="C2930" s="8">
        <v>1600</v>
      </c>
      <c r="D2930" s="8">
        <v>160002734</v>
      </c>
      <c r="E2930" s="8">
        <v>0</v>
      </c>
      <c r="F2930" s="8" t="s">
        <v>5722</v>
      </c>
      <c r="G2930" s="8" t="s">
        <v>5723</v>
      </c>
      <c r="H2930" s="8" t="s">
        <v>34</v>
      </c>
      <c r="I2930" s="8">
        <v>1</v>
      </c>
      <c r="J2930" s="8">
        <v>12</v>
      </c>
      <c r="K2930" s="8">
        <v>7</v>
      </c>
      <c r="L2930" s="8" t="s">
        <v>2708</v>
      </c>
      <c r="M2930" s="8" t="s">
        <v>2708</v>
      </c>
      <c r="N2930" s="8"/>
      <c r="O2930" s="8" t="s">
        <v>38</v>
      </c>
      <c r="P2930" s="9">
        <v>4100</v>
      </c>
      <c r="Q2930" s="9">
        <v>0</v>
      </c>
      <c r="R2930" s="9">
        <v>0</v>
      </c>
      <c r="S2930" s="9">
        <v>0</v>
      </c>
      <c r="T2930" s="9">
        <f t="shared" si="423"/>
        <v>4100</v>
      </c>
      <c r="U2930" s="9">
        <v>-1146</v>
      </c>
      <c r="V2930" s="9">
        <v>-196</v>
      </c>
      <c r="W2930" s="9">
        <v>0</v>
      </c>
      <c r="X2930" s="9">
        <v>-196</v>
      </c>
      <c r="Y2930" s="9">
        <v>0</v>
      </c>
      <c r="Z2930" s="9">
        <v>0</v>
      </c>
      <c r="AA2930" s="9">
        <f t="shared" si="430"/>
        <v>-1342</v>
      </c>
      <c r="AB2930" s="9">
        <v>0</v>
      </c>
      <c r="AC2930" s="9">
        <f t="shared" si="424"/>
        <v>2954</v>
      </c>
      <c r="AD2930" s="9">
        <f t="shared" si="425"/>
        <v>2758</v>
      </c>
    </row>
    <row r="2931" spans="1:30" x14ac:dyDescent="0.3">
      <c r="A2931" s="13" t="s">
        <v>30</v>
      </c>
      <c r="B2931" s="13" t="s">
        <v>5549</v>
      </c>
      <c r="C2931" s="8">
        <v>1600</v>
      </c>
      <c r="D2931" s="8">
        <v>160002735</v>
      </c>
      <c r="E2931" s="8">
        <v>0</v>
      </c>
      <c r="F2931" s="8" t="s">
        <v>5724</v>
      </c>
      <c r="G2931" s="8" t="s">
        <v>5725</v>
      </c>
      <c r="H2931" s="8" t="s">
        <v>34</v>
      </c>
      <c r="I2931" s="8">
        <v>1</v>
      </c>
      <c r="J2931" s="8">
        <v>3</v>
      </c>
      <c r="K2931" s="8">
        <v>4</v>
      </c>
      <c r="L2931" s="8" t="s">
        <v>2708</v>
      </c>
      <c r="M2931" s="8" t="s">
        <v>2708</v>
      </c>
      <c r="N2931" s="8"/>
      <c r="O2931" s="8" t="s">
        <v>38</v>
      </c>
      <c r="P2931" s="9">
        <v>5000</v>
      </c>
      <c r="Q2931" s="9">
        <v>0</v>
      </c>
      <c r="R2931" s="9">
        <f t="shared" ref="R2931:R2932" si="437">-P2931</f>
        <v>-5000</v>
      </c>
      <c r="S2931" s="9">
        <v>0</v>
      </c>
      <c r="T2931" s="9">
        <f t="shared" si="423"/>
        <v>0</v>
      </c>
      <c r="U2931" s="9">
        <v>-3476</v>
      </c>
      <c r="V2931" s="9">
        <v>-719</v>
      </c>
      <c r="W2931" s="9">
        <v>0</v>
      </c>
      <c r="X2931" s="9">
        <v>-719</v>
      </c>
      <c r="Y2931" s="9">
        <f t="shared" ref="Y2931:Y2932" si="438">-(U2931+X2931+Z2931)</f>
        <v>4195</v>
      </c>
      <c r="Z2931" s="9">
        <v>0</v>
      </c>
      <c r="AA2931" s="9">
        <f t="shared" ref="AA2931:AA2932" si="439">U2931+X2931+Y2931+Z2931</f>
        <v>0</v>
      </c>
      <c r="AB2931" s="9">
        <v>805</v>
      </c>
      <c r="AC2931" s="9">
        <f t="shared" si="424"/>
        <v>1524</v>
      </c>
      <c r="AD2931" s="9">
        <f t="shared" si="425"/>
        <v>0</v>
      </c>
    </row>
    <row r="2932" spans="1:30" x14ac:dyDescent="0.3">
      <c r="A2932" s="13" t="s">
        <v>30</v>
      </c>
      <c r="B2932" s="13" t="s">
        <v>5549</v>
      </c>
      <c r="C2932" s="8">
        <v>1600</v>
      </c>
      <c r="D2932" s="8">
        <v>160002736</v>
      </c>
      <c r="E2932" s="8">
        <v>0</v>
      </c>
      <c r="F2932" s="8" t="s">
        <v>5726</v>
      </c>
      <c r="G2932" s="8" t="s">
        <v>5727</v>
      </c>
      <c r="H2932" s="8" t="s">
        <v>34</v>
      </c>
      <c r="I2932" s="8">
        <v>1</v>
      </c>
      <c r="J2932" s="8">
        <v>9</v>
      </c>
      <c r="K2932" s="8">
        <v>8</v>
      </c>
      <c r="L2932" s="8" t="s">
        <v>2708</v>
      </c>
      <c r="M2932" s="8" t="s">
        <v>2708</v>
      </c>
      <c r="N2932" s="8"/>
      <c r="O2932" s="8" t="s">
        <v>38</v>
      </c>
      <c r="P2932" s="9">
        <v>1800</v>
      </c>
      <c r="Q2932" s="9">
        <v>0</v>
      </c>
      <c r="R2932" s="9">
        <f t="shared" si="437"/>
        <v>-1800</v>
      </c>
      <c r="S2932" s="9">
        <v>0</v>
      </c>
      <c r="T2932" s="9">
        <f t="shared" si="423"/>
        <v>0</v>
      </c>
      <c r="U2932" s="9">
        <v>-836.02</v>
      </c>
      <c r="V2932" s="9">
        <v>-86</v>
      </c>
      <c r="W2932" s="9">
        <v>0</v>
      </c>
      <c r="X2932" s="9">
        <v>-86</v>
      </c>
      <c r="Y2932" s="9">
        <f t="shared" si="438"/>
        <v>922.02</v>
      </c>
      <c r="Z2932" s="9">
        <v>0</v>
      </c>
      <c r="AA2932" s="9">
        <f t="shared" si="439"/>
        <v>0</v>
      </c>
      <c r="AB2932" s="9">
        <v>877.98</v>
      </c>
      <c r="AC2932" s="9">
        <f t="shared" si="424"/>
        <v>963.98</v>
      </c>
      <c r="AD2932" s="9">
        <f t="shared" si="425"/>
        <v>0</v>
      </c>
    </row>
    <row r="2933" spans="1:30" x14ac:dyDescent="0.3">
      <c r="A2933" s="8" t="s">
        <v>30</v>
      </c>
      <c r="B2933" s="8" t="s">
        <v>5549</v>
      </c>
      <c r="C2933" s="8">
        <v>1600</v>
      </c>
      <c r="D2933" s="8">
        <v>160003478</v>
      </c>
      <c r="E2933" s="8">
        <v>0</v>
      </c>
      <c r="F2933" s="8" t="s">
        <v>5728</v>
      </c>
      <c r="G2933" s="8" t="s">
        <v>5529</v>
      </c>
      <c r="H2933" s="8" t="s">
        <v>34</v>
      </c>
      <c r="I2933" s="8">
        <v>3</v>
      </c>
      <c r="J2933" s="8">
        <v>15</v>
      </c>
      <c r="K2933" s="8">
        <v>0</v>
      </c>
      <c r="L2933" s="8" t="s">
        <v>41</v>
      </c>
      <c r="M2933" s="8" t="s">
        <v>5729</v>
      </c>
      <c r="N2933" s="8"/>
      <c r="O2933" s="8" t="s">
        <v>38</v>
      </c>
      <c r="P2933" s="9">
        <v>45000</v>
      </c>
      <c r="Q2933" s="9">
        <v>0</v>
      </c>
      <c r="R2933" s="9">
        <v>0</v>
      </c>
      <c r="S2933" s="9">
        <v>0</v>
      </c>
      <c r="T2933" s="9">
        <f t="shared" si="423"/>
        <v>45000</v>
      </c>
      <c r="U2933" s="9">
        <v>-2748</v>
      </c>
      <c r="V2933" s="9">
        <v>-2147</v>
      </c>
      <c r="W2933" s="9">
        <v>0</v>
      </c>
      <c r="X2933" s="9">
        <v>-2147</v>
      </c>
      <c r="Y2933" s="9">
        <v>0</v>
      </c>
      <c r="Z2933" s="9">
        <v>0</v>
      </c>
      <c r="AA2933" s="9">
        <f t="shared" si="430"/>
        <v>-4895</v>
      </c>
      <c r="AB2933" s="9">
        <v>0</v>
      </c>
      <c r="AC2933" s="9">
        <f t="shared" si="424"/>
        <v>42252</v>
      </c>
      <c r="AD2933" s="9">
        <f t="shared" si="425"/>
        <v>40105</v>
      </c>
    </row>
    <row r="2934" spans="1:30" x14ac:dyDescent="0.3">
      <c r="A2934" s="8" t="s">
        <v>30</v>
      </c>
      <c r="B2934" s="8" t="s">
        <v>5549</v>
      </c>
      <c r="C2934" s="8">
        <v>1600</v>
      </c>
      <c r="D2934" s="8">
        <v>160003480</v>
      </c>
      <c r="E2934" s="8">
        <v>0</v>
      </c>
      <c r="F2934" s="8" t="s">
        <v>5730</v>
      </c>
      <c r="G2934" s="8" t="s">
        <v>5731</v>
      </c>
      <c r="H2934" s="8" t="s">
        <v>34</v>
      </c>
      <c r="I2934" s="8">
        <v>2</v>
      </c>
      <c r="J2934" s="8">
        <v>15</v>
      </c>
      <c r="K2934" s="8">
        <v>0</v>
      </c>
      <c r="L2934" s="8" t="s">
        <v>3496</v>
      </c>
      <c r="M2934" s="8" t="s">
        <v>4939</v>
      </c>
      <c r="N2934" s="8"/>
      <c r="O2934" s="8" t="s">
        <v>38</v>
      </c>
      <c r="P2934" s="9">
        <v>47000</v>
      </c>
      <c r="Q2934" s="9">
        <v>0</v>
      </c>
      <c r="R2934" s="9">
        <v>0</v>
      </c>
      <c r="S2934" s="9">
        <v>0</v>
      </c>
      <c r="T2934" s="9">
        <f t="shared" si="423"/>
        <v>47000</v>
      </c>
      <c r="U2934" s="9">
        <v>-2618</v>
      </c>
      <c r="V2934" s="9">
        <v>-2243</v>
      </c>
      <c r="W2934" s="9">
        <v>0</v>
      </c>
      <c r="X2934" s="9">
        <v>-2243</v>
      </c>
      <c r="Y2934" s="9">
        <v>0</v>
      </c>
      <c r="Z2934" s="9">
        <v>0</v>
      </c>
      <c r="AA2934" s="9">
        <f t="shared" si="430"/>
        <v>-4861</v>
      </c>
      <c r="AB2934" s="9">
        <v>0</v>
      </c>
      <c r="AC2934" s="9">
        <f t="shared" si="424"/>
        <v>44382</v>
      </c>
      <c r="AD2934" s="9">
        <f t="shared" si="425"/>
        <v>42139</v>
      </c>
    </row>
    <row r="2935" spans="1:30" x14ac:dyDescent="0.3">
      <c r="A2935" s="8" t="s">
        <v>30</v>
      </c>
      <c r="B2935" s="8" t="s">
        <v>5549</v>
      </c>
      <c r="C2935" s="8">
        <v>1600</v>
      </c>
      <c r="D2935" s="8">
        <v>160003488</v>
      </c>
      <c r="E2935" s="8">
        <v>0</v>
      </c>
      <c r="F2935" s="8" t="s">
        <v>5732</v>
      </c>
      <c r="G2935" s="8" t="s">
        <v>385</v>
      </c>
      <c r="H2935" s="8" t="s">
        <v>34</v>
      </c>
      <c r="I2935" s="8">
        <v>4</v>
      </c>
      <c r="J2935" s="8">
        <v>15</v>
      </c>
      <c r="K2935" s="8">
        <v>0</v>
      </c>
      <c r="L2935" s="8" t="s">
        <v>3496</v>
      </c>
      <c r="M2935" s="8" t="s">
        <v>5733</v>
      </c>
      <c r="N2935" s="8"/>
      <c r="O2935" s="8" t="s">
        <v>38</v>
      </c>
      <c r="P2935" s="9">
        <v>60000</v>
      </c>
      <c r="Q2935" s="9">
        <v>0</v>
      </c>
      <c r="R2935" s="9">
        <v>0</v>
      </c>
      <c r="S2935" s="9">
        <v>0</v>
      </c>
      <c r="T2935" s="9">
        <f t="shared" si="423"/>
        <v>60000</v>
      </c>
      <c r="U2935" s="9">
        <v>-2905</v>
      </c>
      <c r="V2935" s="9">
        <v>-2863</v>
      </c>
      <c r="W2935" s="9">
        <v>0</v>
      </c>
      <c r="X2935" s="9">
        <v>-2863</v>
      </c>
      <c r="Y2935" s="9">
        <v>0</v>
      </c>
      <c r="Z2935" s="9">
        <v>0</v>
      </c>
      <c r="AA2935" s="9">
        <f t="shared" si="430"/>
        <v>-5768</v>
      </c>
      <c r="AB2935" s="9">
        <v>0</v>
      </c>
      <c r="AC2935" s="9">
        <f t="shared" si="424"/>
        <v>57095</v>
      </c>
      <c r="AD2935" s="9">
        <f t="shared" si="425"/>
        <v>54232</v>
      </c>
    </row>
    <row r="2936" spans="1:30" x14ac:dyDescent="0.3">
      <c r="A2936" s="8" t="s">
        <v>30</v>
      </c>
      <c r="B2936" s="8" t="s">
        <v>5549</v>
      </c>
      <c r="C2936" s="8">
        <v>1600</v>
      </c>
      <c r="D2936" s="8">
        <v>160003489</v>
      </c>
      <c r="E2936" s="8">
        <v>0</v>
      </c>
      <c r="F2936" s="8" t="s">
        <v>5734</v>
      </c>
      <c r="G2936" s="8" t="s">
        <v>5735</v>
      </c>
      <c r="H2936" s="8" t="s">
        <v>34</v>
      </c>
      <c r="I2936" s="8">
        <v>2</v>
      </c>
      <c r="J2936" s="8">
        <v>15</v>
      </c>
      <c r="K2936" s="8">
        <v>0</v>
      </c>
      <c r="L2936" s="8" t="s">
        <v>3496</v>
      </c>
      <c r="M2936" s="8" t="s">
        <v>5476</v>
      </c>
      <c r="N2936" s="8"/>
      <c r="O2936" s="8" t="s">
        <v>38</v>
      </c>
      <c r="P2936" s="9">
        <v>50000</v>
      </c>
      <c r="Q2936" s="9">
        <v>0</v>
      </c>
      <c r="R2936" s="9">
        <v>0</v>
      </c>
      <c r="S2936" s="9">
        <v>0</v>
      </c>
      <c r="T2936" s="9">
        <f t="shared" si="423"/>
        <v>50000</v>
      </c>
      <c r="U2936" s="9">
        <v>-2395</v>
      </c>
      <c r="V2936" s="9">
        <v>-2386</v>
      </c>
      <c r="W2936" s="9">
        <v>0</v>
      </c>
      <c r="X2936" s="9">
        <v>-2386</v>
      </c>
      <c r="Y2936" s="9">
        <v>0</v>
      </c>
      <c r="Z2936" s="9">
        <v>0</v>
      </c>
      <c r="AA2936" s="9">
        <f t="shared" si="430"/>
        <v>-4781</v>
      </c>
      <c r="AB2936" s="9">
        <v>0</v>
      </c>
      <c r="AC2936" s="9">
        <f t="shared" si="424"/>
        <v>47605</v>
      </c>
      <c r="AD2936" s="9">
        <f t="shared" si="425"/>
        <v>45219</v>
      </c>
    </row>
    <row r="2937" spans="1:30" x14ac:dyDescent="0.3">
      <c r="A2937" s="13" t="s">
        <v>30</v>
      </c>
      <c r="B2937" s="13" t="s">
        <v>5549</v>
      </c>
      <c r="C2937" s="8">
        <v>1600</v>
      </c>
      <c r="D2937" s="8">
        <v>160003490</v>
      </c>
      <c r="E2937" s="8">
        <v>0</v>
      </c>
      <c r="F2937" s="8" t="s">
        <v>5736</v>
      </c>
      <c r="G2937" s="8" t="s">
        <v>5737</v>
      </c>
      <c r="H2937" s="8" t="s">
        <v>34</v>
      </c>
      <c r="I2937" s="8">
        <v>1</v>
      </c>
      <c r="J2937" s="8">
        <v>15</v>
      </c>
      <c r="K2937" s="8">
        <v>0</v>
      </c>
      <c r="L2937" s="8" t="s">
        <v>3496</v>
      </c>
      <c r="M2937" s="8" t="s">
        <v>5476</v>
      </c>
      <c r="N2937" s="8"/>
      <c r="O2937" s="8" t="s">
        <v>38</v>
      </c>
      <c r="P2937" s="9">
        <v>34500</v>
      </c>
      <c r="Q2937" s="9">
        <v>0</v>
      </c>
      <c r="R2937" s="9">
        <f t="shared" ref="R2937:R2939" si="440">-P2937</f>
        <v>-34500</v>
      </c>
      <c r="S2937" s="9">
        <v>0</v>
      </c>
      <c r="T2937" s="9">
        <f t="shared" si="423"/>
        <v>0</v>
      </c>
      <c r="U2937" s="9">
        <v>-1652</v>
      </c>
      <c r="V2937" s="9">
        <v>-1646</v>
      </c>
      <c r="W2937" s="9">
        <v>0</v>
      </c>
      <c r="X2937" s="9">
        <v>-1646</v>
      </c>
      <c r="Y2937" s="9">
        <f t="shared" ref="Y2937:Y2939" si="441">-(U2937+X2937+Z2937)</f>
        <v>3298</v>
      </c>
      <c r="Z2937" s="9">
        <v>0</v>
      </c>
      <c r="AA2937" s="9">
        <f t="shared" ref="AA2937:AA2939" si="442">U2937+X2937+Y2937+Z2937</f>
        <v>0</v>
      </c>
      <c r="AB2937" s="9">
        <v>31202</v>
      </c>
      <c r="AC2937" s="9">
        <f t="shared" si="424"/>
        <v>32848</v>
      </c>
      <c r="AD2937" s="9">
        <f t="shared" si="425"/>
        <v>0</v>
      </c>
    </row>
    <row r="2938" spans="1:30" x14ac:dyDescent="0.3">
      <c r="A2938" s="13" t="s">
        <v>30</v>
      </c>
      <c r="B2938" s="13" t="s">
        <v>5549</v>
      </c>
      <c r="C2938" s="8">
        <v>1600</v>
      </c>
      <c r="D2938" s="8">
        <v>160003491</v>
      </c>
      <c r="E2938" s="8">
        <v>0</v>
      </c>
      <c r="F2938" s="8" t="s">
        <v>5738</v>
      </c>
      <c r="G2938" s="8" t="s">
        <v>5739</v>
      </c>
      <c r="H2938" s="8" t="s">
        <v>34</v>
      </c>
      <c r="I2938" s="8">
        <v>3</v>
      </c>
      <c r="J2938" s="8">
        <v>15</v>
      </c>
      <c r="K2938" s="8">
        <v>0</v>
      </c>
      <c r="L2938" s="8" t="s">
        <v>3496</v>
      </c>
      <c r="M2938" s="8" t="s">
        <v>5476</v>
      </c>
      <c r="N2938" s="8"/>
      <c r="O2938" s="8" t="s">
        <v>38</v>
      </c>
      <c r="P2938" s="9">
        <v>12750</v>
      </c>
      <c r="Q2938" s="9">
        <v>0</v>
      </c>
      <c r="R2938" s="9">
        <f t="shared" si="440"/>
        <v>-12750</v>
      </c>
      <c r="S2938" s="9">
        <v>0</v>
      </c>
      <c r="T2938" s="9">
        <f t="shared" si="423"/>
        <v>0</v>
      </c>
      <c r="U2938" s="9">
        <v>-611</v>
      </c>
      <c r="V2938" s="9">
        <v>-608</v>
      </c>
      <c r="W2938" s="9">
        <v>0</v>
      </c>
      <c r="X2938" s="9">
        <v>-608</v>
      </c>
      <c r="Y2938" s="9">
        <f t="shared" si="441"/>
        <v>1219</v>
      </c>
      <c r="Z2938" s="9">
        <v>0</v>
      </c>
      <c r="AA2938" s="9">
        <f t="shared" si="442"/>
        <v>0</v>
      </c>
      <c r="AB2938" s="9">
        <v>11531</v>
      </c>
      <c r="AC2938" s="9">
        <f t="shared" si="424"/>
        <v>12139</v>
      </c>
      <c r="AD2938" s="9">
        <f t="shared" si="425"/>
        <v>0</v>
      </c>
    </row>
    <row r="2939" spans="1:30" x14ac:dyDescent="0.3">
      <c r="A2939" s="13" t="s">
        <v>30</v>
      </c>
      <c r="B2939" s="13" t="s">
        <v>5549</v>
      </c>
      <c r="C2939" s="8">
        <v>1600</v>
      </c>
      <c r="D2939" s="8">
        <v>160003590</v>
      </c>
      <c r="E2939" s="8">
        <v>0</v>
      </c>
      <c r="F2939" s="8" t="s">
        <v>5740</v>
      </c>
      <c r="G2939" s="8" t="s">
        <v>5741</v>
      </c>
      <c r="H2939" s="8" t="s">
        <v>34</v>
      </c>
      <c r="I2939" s="8">
        <v>2</v>
      </c>
      <c r="J2939" s="8">
        <v>15</v>
      </c>
      <c r="K2939" s="8">
        <v>0</v>
      </c>
      <c r="L2939" s="8" t="s">
        <v>1127</v>
      </c>
      <c r="M2939" s="8" t="s">
        <v>5742</v>
      </c>
      <c r="N2939" s="8"/>
      <c r="O2939" s="8" t="s">
        <v>38</v>
      </c>
      <c r="P2939" s="9">
        <v>133000</v>
      </c>
      <c r="Q2939" s="9">
        <v>0</v>
      </c>
      <c r="R2939" s="9">
        <f t="shared" si="440"/>
        <v>-133000</v>
      </c>
      <c r="S2939" s="9">
        <v>0</v>
      </c>
      <c r="T2939" s="9">
        <f t="shared" si="423"/>
        <v>0</v>
      </c>
      <c r="U2939" s="9">
        <v>-5954</v>
      </c>
      <c r="V2939" s="9">
        <v>-6346</v>
      </c>
      <c r="W2939" s="9">
        <v>0</v>
      </c>
      <c r="X2939" s="9">
        <v>-6346</v>
      </c>
      <c r="Y2939" s="9">
        <f t="shared" si="441"/>
        <v>12300</v>
      </c>
      <c r="Z2939" s="9">
        <v>0</v>
      </c>
      <c r="AA2939" s="9">
        <f t="shared" si="442"/>
        <v>0</v>
      </c>
      <c r="AB2939" s="9">
        <v>120700</v>
      </c>
      <c r="AC2939" s="9">
        <f t="shared" si="424"/>
        <v>127046</v>
      </c>
      <c r="AD2939" s="9">
        <f t="shared" si="425"/>
        <v>0</v>
      </c>
    </row>
    <row r="2940" spans="1:30" x14ac:dyDescent="0.3">
      <c r="A2940" s="8" t="s">
        <v>30</v>
      </c>
      <c r="B2940" s="8" t="s">
        <v>5549</v>
      </c>
      <c r="C2940" s="8">
        <v>1600</v>
      </c>
      <c r="D2940" s="8">
        <v>160003594</v>
      </c>
      <c r="E2940" s="8">
        <v>0</v>
      </c>
      <c r="F2940" s="8" t="s">
        <v>5743</v>
      </c>
      <c r="G2940" s="8" t="s">
        <v>5744</v>
      </c>
      <c r="H2940" s="8" t="s">
        <v>34</v>
      </c>
      <c r="I2940" s="8">
        <v>8</v>
      </c>
      <c r="J2940" s="8">
        <v>2</v>
      </c>
      <c r="K2940" s="8">
        <v>0</v>
      </c>
      <c r="L2940" s="8" t="s">
        <v>2728</v>
      </c>
      <c r="M2940" s="8" t="s">
        <v>5745</v>
      </c>
      <c r="N2940" s="8"/>
      <c r="O2940" s="8" t="s">
        <v>38</v>
      </c>
      <c r="P2940" s="9">
        <v>68112</v>
      </c>
      <c r="Q2940" s="9">
        <v>0</v>
      </c>
      <c r="R2940" s="9">
        <v>0</v>
      </c>
      <c r="S2940" s="9">
        <v>0</v>
      </c>
      <c r="T2940" s="9">
        <f t="shared" si="423"/>
        <v>68112</v>
      </c>
      <c r="U2940" s="9">
        <v>-22486</v>
      </c>
      <c r="V2940" s="9">
        <v>-25659</v>
      </c>
      <c r="W2940" s="9">
        <v>0</v>
      </c>
      <c r="X2940" s="9">
        <v>-25659</v>
      </c>
      <c r="Y2940" s="9">
        <v>0</v>
      </c>
      <c r="Z2940" s="9">
        <v>0</v>
      </c>
      <c r="AA2940" s="9">
        <f t="shared" si="430"/>
        <v>-48145</v>
      </c>
      <c r="AB2940" s="9">
        <v>0</v>
      </c>
      <c r="AC2940" s="9">
        <f t="shared" si="424"/>
        <v>45626</v>
      </c>
      <c r="AD2940" s="9">
        <f t="shared" si="425"/>
        <v>19967</v>
      </c>
    </row>
    <row r="2941" spans="1:30" x14ac:dyDescent="0.3">
      <c r="A2941" s="8" t="s">
        <v>30</v>
      </c>
      <c r="B2941" s="8" t="s">
        <v>5549</v>
      </c>
      <c r="C2941" s="8">
        <v>1600</v>
      </c>
      <c r="D2941" s="8">
        <v>160003671</v>
      </c>
      <c r="E2941" s="8">
        <v>0</v>
      </c>
      <c r="F2941" s="8" t="s">
        <v>5746</v>
      </c>
      <c r="G2941" s="8" t="s">
        <v>5747</v>
      </c>
      <c r="H2941" s="8" t="s">
        <v>34</v>
      </c>
      <c r="I2941" s="8">
        <v>1</v>
      </c>
      <c r="J2941" s="8">
        <v>15</v>
      </c>
      <c r="K2941" s="8">
        <v>0</v>
      </c>
      <c r="L2941" s="8" t="s">
        <v>1130</v>
      </c>
      <c r="M2941" s="8" t="s">
        <v>3796</v>
      </c>
      <c r="N2941" s="8"/>
      <c r="O2941" s="8" t="s">
        <v>38</v>
      </c>
      <c r="P2941" s="9">
        <v>8000</v>
      </c>
      <c r="Q2941" s="9">
        <v>0</v>
      </c>
      <c r="R2941" s="9">
        <v>0</v>
      </c>
      <c r="S2941" s="9">
        <v>0</v>
      </c>
      <c r="T2941" s="9">
        <f t="shared" si="423"/>
        <v>8000</v>
      </c>
      <c r="U2941" s="9">
        <v>-290</v>
      </c>
      <c r="V2941" s="9">
        <v>-382</v>
      </c>
      <c r="W2941" s="9">
        <v>0</v>
      </c>
      <c r="X2941" s="9">
        <v>-382</v>
      </c>
      <c r="Y2941" s="9">
        <v>0</v>
      </c>
      <c r="Z2941" s="9">
        <v>0</v>
      </c>
      <c r="AA2941" s="9">
        <f t="shared" si="430"/>
        <v>-672</v>
      </c>
      <c r="AB2941" s="9">
        <v>0</v>
      </c>
      <c r="AC2941" s="9">
        <f t="shared" si="424"/>
        <v>7710</v>
      </c>
      <c r="AD2941" s="9">
        <f t="shared" si="425"/>
        <v>7328</v>
      </c>
    </row>
    <row r="2942" spans="1:30" x14ac:dyDescent="0.3">
      <c r="A2942" s="8" t="s">
        <v>30</v>
      </c>
      <c r="B2942" s="8" t="s">
        <v>5549</v>
      </c>
      <c r="C2942" s="8">
        <v>1600</v>
      </c>
      <c r="D2942" s="8">
        <v>160003742</v>
      </c>
      <c r="E2942" s="8">
        <v>0</v>
      </c>
      <c r="F2942" s="8" t="s">
        <v>5748</v>
      </c>
      <c r="G2942" s="8" t="s">
        <v>5749</v>
      </c>
      <c r="H2942" s="8" t="s">
        <v>34</v>
      </c>
      <c r="I2942" s="8">
        <v>8</v>
      </c>
      <c r="J2942" s="8">
        <v>2</v>
      </c>
      <c r="K2942" s="8">
        <v>0</v>
      </c>
      <c r="L2942" s="8" t="s">
        <v>45</v>
      </c>
      <c r="M2942" s="8" t="s">
        <v>4445</v>
      </c>
      <c r="N2942" s="8"/>
      <c r="O2942" s="8" t="s">
        <v>38</v>
      </c>
      <c r="P2942" s="9">
        <v>116120</v>
      </c>
      <c r="Q2942" s="9">
        <v>0</v>
      </c>
      <c r="R2942" s="9">
        <v>0</v>
      </c>
      <c r="S2942" s="9">
        <v>0</v>
      </c>
      <c r="T2942" s="9">
        <f t="shared" si="423"/>
        <v>116120</v>
      </c>
      <c r="U2942" s="9">
        <v>-27503</v>
      </c>
      <c r="V2942" s="9">
        <v>-41557</v>
      </c>
      <c r="W2942" s="9">
        <v>0</v>
      </c>
      <c r="X2942" s="9">
        <v>-41557</v>
      </c>
      <c r="Y2942" s="9">
        <v>0</v>
      </c>
      <c r="Z2942" s="9">
        <v>0</v>
      </c>
      <c r="AA2942" s="9">
        <f t="shared" si="430"/>
        <v>-69060</v>
      </c>
      <c r="AB2942" s="9">
        <v>0</v>
      </c>
      <c r="AC2942" s="9">
        <f t="shared" si="424"/>
        <v>88617</v>
      </c>
      <c r="AD2942" s="9">
        <f t="shared" si="425"/>
        <v>47060</v>
      </c>
    </row>
    <row r="2943" spans="1:30" x14ac:dyDescent="0.3">
      <c r="A2943" s="8" t="s">
        <v>30</v>
      </c>
      <c r="B2943" s="8" t="s">
        <v>5549</v>
      </c>
      <c r="C2943" s="8">
        <v>1600</v>
      </c>
      <c r="D2943" s="8">
        <v>160003743</v>
      </c>
      <c r="E2943" s="8">
        <v>0</v>
      </c>
      <c r="F2943" s="8" t="s">
        <v>5750</v>
      </c>
      <c r="G2943" s="8" t="s">
        <v>5749</v>
      </c>
      <c r="H2943" s="8" t="s">
        <v>34</v>
      </c>
      <c r="I2943" s="8">
        <v>7</v>
      </c>
      <c r="J2943" s="8">
        <v>2</v>
      </c>
      <c r="K2943" s="8">
        <v>0</v>
      </c>
      <c r="L2943" s="8" t="s">
        <v>45</v>
      </c>
      <c r="M2943" s="8" t="s">
        <v>4445</v>
      </c>
      <c r="N2943" s="8"/>
      <c r="O2943" s="8" t="s">
        <v>38</v>
      </c>
      <c r="P2943" s="9">
        <v>101605.42</v>
      </c>
      <c r="Q2943" s="9">
        <v>0</v>
      </c>
      <c r="R2943" s="9">
        <v>0</v>
      </c>
      <c r="S2943" s="9">
        <v>0</v>
      </c>
      <c r="T2943" s="9">
        <f t="shared" si="423"/>
        <v>101605.42</v>
      </c>
      <c r="U2943" s="9">
        <v>-24065</v>
      </c>
      <c r="V2943" s="9">
        <v>-36362</v>
      </c>
      <c r="W2943" s="9">
        <v>0</v>
      </c>
      <c r="X2943" s="9">
        <v>-36362</v>
      </c>
      <c r="Y2943" s="9">
        <v>0</v>
      </c>
      <c r="Z2943" s="9">
        <v>0</v>
      </c>
      <c r="AA2943" s="9">
        <f t="shared" si="430"/>
        <v>-60427</v>
      </c>
      <c r="AB2943" s="9">
        <v>0</v>
      </c>
      <c r="AC2943" s="9">
        <f t="shared" si="424"/>
        <v>77540.42</v>
      </c>
      <c r="AD2943" s="9">
        <f t="shared" si="425"/>
        <v>41178.42</v>
      </c>
    </row>
    <row r="2944" spans="1:30" x14ac:dyDescent="0.3">
      <c r="A2944" s="13" t="s">
        <v>30</v>
      </c>
      <c r="B2944" s="13" t="s">
        <v>5549</v>
      </c>
      <c r="C2944" s="8">
        <v>1600</v>
      </c>
      <c r="D2944" s="8">
        <v>160003748</v>
      </c>
      <c r="E2944" s="8">
        <v>0</v>
      </c>
      <c r="F2944" s="8" t="s">
        <v>5751</v>
      </c>
      <c r="G2944" s="8" t="s">
        <v>5752</v>
      </c>
      <c r="H2944" s="8" t="s">
        <v>34</v>
      </c>
      <c r="I2944" s="8">
        <v>1</v>
      </c>
      <c r="J2944" s="8">
        <v>15</v>
      </c>
      <c r="K2944" s="8">
        <v>0</v>
      </c>
      <c r="L2944" s="8" t="s">
        <v>366</v>
      </c>
      <c r="M2944" s="8" t="s">
        <v>5753</v>
      </c>
      <c r="N2944" s="8"/>
      <c r="O2944" s="8" t="s">
        <v>38</v>
      </c>
      <c r="P2944" s="9">
        <v>180000</v>
      </c>
      <c r="Q2944" s="9">
        <v>0</v>
      </c>
      <c r="R2944" s="9">
        <f>-P2944</f>
        <v>-180000</v>
      </c>
      <c r="S2944" s="9">
        <v>0</v>
      </c>
      <c r="T2944" s="9">
        <f t="shared" si="423"/>
        <v>0</v>
      </c>
      <c r="U2944" s="9">
        <v>-4654</v>
      </c>
      <c r="V2944" s="9">
        <v>-8589</v>
      </c>
      <c r="W2944" s="9">
        <v>0</v>
      </c>
      <c r="X2944" s="9">
        <v>-8589</v>
      </c>
      <c r="Y2944" s="9">
        <f>-(U2944+X2944+Z2944)</f>
        <v>13243</v>
      </c>
      <c r="Z2944" s="9">
        <v>0</v>
      </c>
      <c r="AA2944" s="9">
        <f>U2944+X2944+Y2944+Z2944</f>
        <v>0</v>
      </c>
      <c r="AB2944" s="9">
        <v>166757</v>
      </c>
      <c r="AC2944" s="9">
        <f t="shared" si="424"/>
        <v>175346</v>
      </c>
      <c r="AD2944" s="9">
        <f t="shared" si="425"/>
        <v>0</v>
      </c>
    </row>
    <row r="2945" spans="1:30" x14ac:dyDescent="0.3">
      <c r="A2945" s="8" t="s">
        <v>30</v>
      </c>
      <c r="B2945" s="8" t="s">
        <v>5549</v>
      </c>
      <c r="C2945" s="8">
        <v>1600</v>
      </c>
      <c r="D2945" s="8">
        <v>160003749</v>
      </c>
      <c r="E2945" s="8">
        <v>0</v>
      </c>
      <c r="F2945" s="8" t="s">
        <v>5754</v>
      </c>
      <c r="G2945" s="8" t="s">
        <v>5755</v>
      </c>
      <c r="H2945" s="8" t="s">
        <v>34</v>
      </c>
      <c r="I2945" s="8">
        <v>2</v>
      </c>
      <c r="J2945" s="8">
        <v>15</v>
      </c>
      <c r="K2945" s="8">
        <v>0</v>
      </c>
      <c r="L2945" s="8" t="s">
        <v>366</v>
      </c>
      <c r="M2945" s="8" t="s">
        <v>5756</v>
      </c>
      <c r="N2945" s="8"/>
      <c r="O2945" s="8" t="s">
        <v>38</v>
      </c>
      <c r="P2945" s="9">
        <v>16180</v>
      </c>
      <c r="Q2945" s="9">
        <v>0</v>
      </c>
      <c r="R2945" s="9">
        <v>0</v>
      </c>
      <c r="S2945" s="9">
        <v>0</v>
      </c>
      <c r="T2945" s="9">
        <f t="shared" si="423"/>
        <v>16180</v>
      </c>
      <c r="U2945" s="9">
        <v>-404</v>
      </c>
      <c r="V2945" s="9">
        <v>-772</v>
      </c>
      <c r="W2945" s="9">
        <v>0</v>
      </c>
      <c r="X2945" s="9">
        <v>-772</v>
      </c>
      <c r="Y2945" s="9">
        <v>0</v>
      </c>
      <c r="Z2945" s="9">
        <v>0</v>
      </c>
      <c r="AA2945" s="9">
        <f t="shared" si="430"/>
        <v>-1176</v>
      </c>
      <c r="AB2945" s="9">
        <v>0</v>
      </c>
      <c r="AC2945" s="9">
        <f t="shared" si="424"/>
        <v>15776</v>
      </c>
      <c r="AD2945" s="9">
        <f t="shared" si="425"/>
        <v>15004</v>
      </c>
    </row>
    <row r="2946" spans="1:30" x14ac:dyDescent="0.3">
      <c r="A2946" s="8" t="s">
        <v>30</v>
      </c>
      <c r="B2946" s="8" t="s">
        <v>5549</v>
      </c>
      <c r="C2946" s="8">
        <v>1600</v>
      </c>
      <c r="D2946" s="8">
        <v>160003756</v>
      </c>
      <c r="E2946" s="8">
        <v>0</v>
      </c>
      <c r="F2946" s="8" t="s">
        <v>5757</v>
      </c>
      <c r="G2946" s="8" t="s">
        <v>5758</v>
      </c>
      <c r="H2946" s="8" t="s">
        <v>34</v>
      </c>
      <c r="I2946" s="8">
        <v>6</v>
      </c>
      <c r="J2946" s="8">
        <v>2</v>
      </c>
      <c r="K2946" s="8">
        <v>0</v>
      </c>
      <c r="L2946" s="8" t="s">
        <v>1165</v>
      </c>
      <c r="M2946" s="8" t="s">
        <v>5759</v>
      </c>
      <c r="N2946" s="8"/>
      <c r="O2946" s="8" t="s">
        <v>38</v>
      </c>
      <c r="P2946" s="9">
        <v>68310.17</v>
      </c>
      <c r="Q2946" s="9">
        <v>0</v>
      </c>
      <c r="R2946" s="9">
        <v>0</v>
      </c>
      <c r="S2946" s="9">
        <v>0</v>
      </c>
      <c r="T2946" s="9">
        <f t="shared" si="423"/>
        <v>68310.17</v>
      </c>
      <c r="U2946" s="9">
        <v>-10134</v>
      </c>
      <c r="V2946" s="9">
        <v>-24447</v>
      </c>
      <c r="W2946" s="9">
        <v>0</v>
      </c>
      <c r="X2946" s="9">
        <v>-24447</v>
      </c>
      <c r="Y2946" s="9">
        <v>0</v>
      </c>
      <c r="Z2946" s="9">
        <v>0</v>
      </c>
      <c r="AA2946" s="9">
        <f t="shared" si="430"/>
        <v>-34581</v>
      </c>
      <c r="AB2946" s="9">
        <v>0</v>
      </c>
      <c r="AC2946" s="9">
        <f t="shared" si="424"/>
        <v>58176.17</v>
      </c>
      <c r="AD2946" s="9">
        <f t="shared" si="425"/>
        <v>33729.17</v>
      </c>
    </row>
    <row r="2947" spans="1:30" x14ac:dyDescent="0.3">
      <c r="A2947" s="8" t="s">
        <v>30</v>
      </c>
      <c r="B2947" s="8" t="s">
        <v>5549</v>
      </c>
      <c r="C2947" s="8">
        <v>1600</v>
      </c>
      <c r="D2947" s="8">
        <v>160003757</v>
      </c>
      <c r="E2947" s="8">
        <v>0</v>
      </c>
      <c r="F2947" s="8" t="s">
        <v>5760</v>
      </c>
      <c r="G2947" s="8" t="s">
        <v>5761</v>
      </c>
      <c r="H2947" s="8" t="s">
        <v>34</v>
      </c>
      <c r="I2947" s="8">
        <v>1</v>
      </c>
      <c r="J2947" s="8">
        <v>15</v>
      </c>
      <c r="K2947" s="8">
        <v>0</v>
      </c>
      <c r="L2947" s="8" t="s">
        <v>1165</v>
      </c>
      <c r="M2947" s="8" t="s">
        <v>5762</v>
      </c>
      <c r="N2947" s="8"/>
      <c r="O2947" s="8" t="s">
        <v>38</v>
      </c>
      <c r="P2947" s="9">
        <v>239870</v>
      </c>
      <c r="Q2947" s="9">
        <v>0</v>
      </c>
      <c r="R2947" s="9">
        <v>0</v>
      </c>
      <c r="S2947" s="9">
        <v>0</v>
      </c>
      <c r="T2947" s="9">
        <f t="shared" si="423"/>
        <v>239870</v>
      </c>
      <c r="U2947" s="9">
        <v>-4703</v>
      </c>
      <c r="V2947" s="9">
        <v>-11446</v>
      </c>
      <c r="W2947" s="9">
        <v>0</v>
      </c>
      <c r="X2947" s="9">
        <v>-11446</v>
      </c>
      <c r="Y2947" s="9">
        <v>0</v>
      </c>
      <c r="Z2947" s="9">
        <v>0</v>
      </c>
      <c r="AA2947" s="9">
        <f t="shared" si="430"/>
        <v>-16149</v>
      </c>
      <c r="AB2947" s="9">
        <v>0</v>
      </c>
      <c r="AC2947" s="9">
        <f t="shared" si="424"/>
        <v>235167</v>
      </c>
      <c r="AD2947" s="9">
        <f t="shared" si="425"/>
        <v>223721</v>
      </c>
    </row>
    <row r="2948" spans="1:30" x14ac:dyDescent="0.3">
      <c r="A2948" s="13" t="s">
        <v>30</v>
      </c>
      <c r="B2948" s="13" t="s">
        <v>5549</v>
      </c>
      <c r="C2948" s="8">
        <v>1600</v>
      </c>
      <c r="D2948" s="8">
        <v>160003777</v>
      </c>
      <c r="E2948" s="8">
        <v>0</v>
      </c>
      <c r="F2948" s="8" t="s">
        <v>5763</v>
      </c>
      <c r="G2948" s="8" t="s">
        <v>5764</v>
      </c>
      <c r="H2948" s="8" t="s">
        <v>34</v>
      </c>
      <c r="I2948" s="8">
        <v>1</v>
      </c>
      <c r="J2948" s="8">
        <v>15</v>
      </c>
      <c r="K2948" s="8">
        <v>0</v>
      </c>
      <c r="L2948" s="8" t="s">
        <v>373</v>
      </c>
      <c r="M2948" s="8" t="s">
        <v>232</v>
      </c>
      <c r="N2948" s="8"/>
      <c r="O2948" s="8" t="s">
        <v>38</v>
      </c>
      <c r="P2948" s="9">
        <v>268000</v>
      </c>
      <c r="Q2948" s="9">
        <v>0</v>
      </c>
      <c r="R2948" s="9">
        <f t="shared" ref="R2948:R2951" si="443">-P2948</f>
        <v>-268000</v>
      </c>
      <c r="S2948" s="9">
        <v>0</v>
      </c>
      <c r="T2948" s="9">
        <f t="shared" si="423"/>
        <v>0</v>
      </c>
      <c r="U2948" s="9">
        <v>-4046</v>
      </c>
      <c r="V2948" s="9">
        <v>-12788</v>
      </c>
      <c r="W2948" s="9">
        <v>0</v>
      </c>
      <c r="X2948" s="9">
        <v>-12788</v>
      </c>
      <c r="Y2948" s="9">
        <f t="shared" ref="Y2948:Y2951" si="444">-(U2948+X2948+Z2948)</f>
        <v>16834</v>
      </c>
      <c r="Z2948" s="9">
        <v>0</v>
      </c>
      <c r="AA2948" s="9">
        <f t="shared" ref="AA2948:AA2951" si="445">U2948+X2948+Y2948+Z2948</f>
        <v>0</v>
      </c>
      <c r="AB2948" s="9">
        <v>251166</v>
      </c>
      <c r="AC2948" s="9">
        <f t="shared" si="424"/>
        <v>263954</v>
      </c>
      <c r="AD2948" s="9">
        <f t="shared" si="425"/>
        <v>0</v>
      </c>
    </row>
    <row r="2949" spans="1:30" x14ac:dyDescent="0.3">
      <c r="A2949" s="13" t="s">
        <v>30</v>
      </c>
      <c r="B2949" s="13" t="s">
        <v>5549</v>
      </c>
      <c r="C2949" s="8">
        <v>1600</v>
      </c>
      <c r="D2949" s="8">
        <v>160003813</v>
      </c>
      <c r="E2949" s="8">
        <v>0</v>
      </c>
      <c r="F2949" s="8" t="s">
        <v>5765</v>
      </c>
      <c r="G2949" s="8" t="s">
        <v>5766</v>
      </c>
      <c r="H2949" s="8" t="s">
        <v>34</v>
      </c>
      <c r="I2949" s="8">
        <v>1</v>
      </c>
      <c r="J2949" s="8">
        <v>9</v>
      </c>
      <c r="K2949" s="8">
        <v>8</v>
      </c>
      <c r="L2949" s="8" t="s">
        <v>2527</v>
      </c>
      <c r="M2949" s="8" t="s">
        <v>2527</v>
      </c>
      <c r="N2949" s="8"/>
      <c r="O2949" s="8" t="s">
        <v>38</v>
      </c>
      <c r="P2949" s="9">
        <v>99528</v>
      </c>
      <c r="Q2949" s="9">
        <v>0</v>
      </c>
      <c r="R2949" s="9">
        <f t="shared" si="443"/>
        <v>-99528</v>
      </c>
      <c r="S2949" s="9">
        <v>0</v>
      </c>
      <c r="T2949" s="9">
        <f t="shared" ref="T2949:T3012" si="446">P2949+Q2949+R2949+S2949</f>
        <v>0</v>
      </c>
      <c r="U2949" s="9">
        <v>-33714.050000000003</v>
      </c>
      <c r="V2949" s="9">
        <v>-4745</v>
      </c>
      <c r="W2949" s="9">
        <v>0</v>
      </c>
      <c r="X2949" s="9">
        <v>-4745</v>
      </c>
      <c r="Y2949" s="9">
        <f t="shared" si="444"/>
        <v>38459.050000000003</v>
      </c>
      <c r="Z2949" s="9">
        <v>0</v>
      </c>
      <c r="AA2949" s="9">
        <f t="shared" si="445"/>
        <v>0</v>
      </c>
      <c r="AB2949" s="9">
        <v>61068.95</v>
      </c>
      <c r="AC2949" s="9">
        <f t="shared" ref="AC2949:AC3012" si="447">P2949+U2949</f>
        <v>65813.95</v>
      </c>
      <c r="AD2949" s="9">
        <f t="shared" ref="AD2949:AD3012" si="448">T2949+AA2949</f>
        <v>0</v>
      </c>
    </row>
    <row r="2950" spans="1:30" x14ac:dyDescent="0.3">
      <c r="A2950" s="13" t="s">
        <v>30</v>
      </c>
      <c r="B2950" s="13" t="s">
        <v>5549</v>
      </c>
      <c r="C2950" s="8">
        <v>1600</v>
      </c>
      <c r="D2950" s="8">
        <v>160003814</v>
      </c>
      <c r="E2950" s="8">
        <v>0</v>
      </c>
      <c r="F2950" s="8" t="s">
        <v>5767</v>
      </c>
      <c r="G2950" s="8" t="s">
        <v>5766</v>
      </c>
      <c r="H2950" s="8" t="s">
        <v>34</v>
      </c>
      <c r="I2950" s="8">
        <v>1</v>
      </c>
      <c r="J2950" s="8">
        <v>9</v>
      </c>
      <c r="K2950" s="8">
        <v>7</v>
      </c>
      <c r="L2950" s="8" t="s">
        <v>2527</v>
      </c>
      <c r="M2950" s="8" t="s">
        <v>2527</v>
      </c>
      <c r="N2950" s="8"/>
      <c r="O2950" s="8" t="s">
        <v>38</v>
      </c>
      <c r="P2950" s="9">
        <v>99528</v>
      </c>
      <c r="Q2950" s="9">
        <v>0</v>
      </c>
      <c r="R2950" s="9">
        <f t="shared" si="443"/>
        <v>-99528</v>
      </c>
      <c r="S2950" s="9">
        <v>0</v>
      </c>
      <c r="T2950" s="9">
        <f t="shared" si="446"/>
        <v>0</v>
      </c>
      <c r="U2950" s="9">
        <v>-34710.07</v>
      </c>
      <c r="V2950" s="9">
        <v>-4707</v>
      </c>
      <c r="W2950" s="9">
        <v>0</v>
      </c>
      <c r="X2950" s="9">
        <v>-4707</v>
      </c>
      <c r="Y2950" s="9">
        <f t="shared" si="444"/>
        <v>39417.07</v>
      </c>
      <c r="Z2950" s="9">
        <v>0</v>
      </c>
      <c r="AA2950" s="9">
        <f t="shared" si="445"/>
        <v>0</v>
      </c>
      <c r="AB2950" s="9">
        <v>60110.93</v>
      </c>
      <c r="AC2950" s="9">
        <f t="shared" si="447"/>
        <v>64817.93</v>
      </c>
      <c r="AD2950" s="9">
        <f t="shared" si="448"/>
        <v>0</v>
      </c>
    </row>
    <row r="2951" spans="1:30" x14ac:dyDescent="0.3">
      <c r="A2951" s="13" t="s">
        <v>30</v>
      </c>
      <c r="B2951" s="13" t="s">
        <v>5549</v>
      </c>
      <c r="C2951" s="8">
        <v>1600</v>
      </c>
      <c r="D2951" s="8">
        <v>160003815</v>
      </c>
      <c r="E2951" s="8">
        <v>0</v>
      </c>
      <c r="F2951" s="8" t="s">
        <v>5768</v>
      </c>
      <c r="G2951" s="8" t="s">
        <v>5769</v>
      </c>
      <c r="H2951" s="8" t="s">
        <v>34</v>
      </c>
      <c r="I2951" s="8">
        <v>1</v>
      </c>
      <c r="J2951" s="8">
        <v>10</v>
      </c>
      <c r="K2951" s="8">
        <v>9</v>
      </c>
      <c r="L2951" s="8" t="s">
        <v>2527</v>
      </c>
      <c r="M2951" s="8" t="s">
        <v>2527</v>
      </c>
      <c r="N2951" s="8"/>
      <c r="O2951" s="8" t="s">
        <v>38</v>
      </c>
      <c r="P2951" s="9">
        <v>33750</v>
      </c>
      <c r="Q2951" s="9">
        <v>0</v>
      </c>
      <c r="R2951" s="9">
        <f t="shared" si="443"/>
        <v>-33750</v>
      </c>
      <c r="S2951" s="9">
        <v>0</v>
      </c>
      <c r="T2951" s="9">
        <f t="shared" si="446"/>
        <v>0</v>
      </c>
      <c r="U2951" s="9">
        <v>-7479.61</v>
      </c>
      <c r="V2951" s="9">
        <v>-1724</v>
      </c>
      <c r="W2951" s="9">
        <v>0</v>
      </c>
      <c r="X2951" s="9">
        <v>-1724</v>
      </c>
      <c r="Y2951" s="9">
        <f t="shared" si="444"/>
        <v>9203.61</v>
      </c>
      <c r="Z2951" s="9">
        <v>0</v>
      </c>
      <c r="AA2951" s="9">
        <f t="shared" si="445"/>
        <v>0</v>
      </c>
      <c r="AB2951" s="9">
        <v>24546.39</v>
      </c>
      <c r="AC2951" s="9">
        <f t="shared" si="447"/>
        <v>26270.39</v>
      </c>
      <c r="AD2951" s="9">
        <f t="shared" si="448"/>
        <v>0</v>
      </c>
    </row>
    <row r="2952" spans="1:30" x14ac:dyDescent="0.3">
      <c r="A2952" s="8" t="s">
        <v>30</v>
      </c>
      <c r="B2952" s="8" t="s">
        <v>5549</v>
      </c>
      <c r="C2952" s="8">
        <v>1600</v>
      </c>
      <c r="D2952" s="8">
        <v>160003816</v>
      </c>
      <c r="E2952" s="8">
        <v>0</v>
      </c>
      <c r="F2952" s="8" t="s">
        <v>5770</v>
      </c>
      <c r="G2952" s="8" t="s">
        <v>385</v>
      </c>
      <c r="H2952" s="8" t="s">
        <v>34</v>
      </c>
      <c r="I2952" s="8">
        <v>1</v>
      </c>
      <c r="J2952" s="8">
        <v>10</v>
      </c>
      <c r="K2952" s="8">
        <v>9</v>
      </c>
      <c r="L2952" s="8" t="s">
        <v>2527</v>
      </c>
      <c r="M2952" s="8" t="s">
        <v>2527</v>
      </c>
      <c r="N2952" s="8"/>
      <c r="O2952" s="8" t="s">
        <v>38</v>
      </c>
      <c r="P2952" s="9">
        <v>85000</v>
      </c>
      <c r="Q2952" s="9">
        <v>0</v>
      </c>
      <c r="R2952" s="9">
        <v>0</v>
      </c>
      <c r="S2952" s="9">
        <v>0</v>
      </c>
      <c r="T2952" s="9">
        <f t="shared" si="446"/>
        <v>85000</v>
      </c>
      <c r="U2952" s="9">
        <v>-18836.79</v>
      </c>
      <c r="V2952" s="9">
        <v>-4341</v>
      </c>
      <c r="W2952" s="9">
        <v>0</v>
      </c>
      <c r="X2952" s="9">
        <v>-4341</v>
      </c>
      <c r="Y2952" s="9">
        <v>0</v>
      </c>
      <c r="Z2952" s="9">
        <v>0</v>
      </c>
      <c r="AA2952" s="9">
        <f t="shared" si="430"/>
        <v>-23177.79</v>
      </c>
      <c r="AB2952" s="9">
        <v>0</v>
      </c>
      <c r="AC2952" s="9">
        <f t="shared" si="447"/>
        <v>66163.209999999992</v>
      </c>
      <c r="AD2952" s="9">
        <f t="shared" si="448"/>
        <v>61822.21</v>
      </c>
    </row>
    <row r="2953" spans="1:30" x14ac:dyDescent="0.3">
      <c r="A2953" s="8" t="s">
        <v>30</v>
      </c>
      <c r="B2953" s="8" t="s">
        <v>5549</v>
      </c>
      <c r="C2953" s="8">
        <v>1700</v>
      </c>
      <c r="D2953" s="8">
        <v>170000031</v>
      </c>
      <c r="E2953" s="8">
        <v>0</v>
      </c>
      <c r="F2953" s="8" t="s">
        <v>5771</v>
      </c>
      <c r="G2953" s="8" t="s">
        <v>5772</v>
      </c>
      <c r="H2953" s="8" t="s">
        <v>1863</v>
      </c>
      <c r="I2953" s="8">
        <v>0</v>
      </c>
      <c r="J2953" s="8">
        <v>5</v>
      </c>
      <c r="K2953" s="8">
        <v>0</v>
      </c>
      <c r="L2953" s="8" t="s">
        <v>989</v>
      </c>
      <c r="M2953" s="8" t="s">
        <v>5773</v>
      </c>
      <c r="N2953" s="8" t="s">
        <v>149</v>
      </c>
      <c r="O2953" s="8" t="s">
        <v>38</v>
      </c>
      <c r="P2953" s="9">
        <v>11000</v>
      </c>
      <c r="Q2953" s="9">
        <v>0</v>
      </c>
      <c r="R2953" s="9">
        <v>-11000</v>
      </c>
      <c r="S2953" s="9">
        <v>0</v>
      </c>
      <c r="T2953" s="9">
        <f t="shared" si="446"/>
        <v>0</v>
      </c>
      <c r="U2953" s="9">
        <v>-4820</v>
      </c>
      <c r="V2953" s="9">
        <v>-1042</v>
      </c>
      <c r="W2953" s="9">
        <v>0</v>
      </c>
      <c r="X2953" s="9">
        <v>-1042</v>
      </c>
      <c r="Y2953" s="9">
        <f>-(U2953+X2953)</f>
        <v>5862</v>
      </c>
      <c r="Z2953" s="9">
        <v>0</v>
      </c>
      <c r="AA2953" s="9">
        <f>U2953+X2953+Y2953+Z2953</f>
        <v>0</v>
      </c>
      <c r="AB2953" s="9">
        <v>0</v>
      </c>
      <c r="AC2953" s="9">
        <f t="shared" si="447"/>
        <v>6180</v>
      </c>
      <c r="AD2953" s="9">
        <f t="shared" si="448"/>
        <v>0</v>
      </c>
    </row>
    <row r="2954" spans="1:30" x14ac:dyDescent="0.3">
      <c r="A2954" s="8" t="s">
        <v>30</v>
      </c>
      <c r="B2954" s="8" t="s">
        <v>5549</v>
      </c>
      <c r="C2954" s="8">
        <v>1700</v>
      </c>
      <c r="D2954" s="8">
        <v>170000034</v>
      </c>
      <c r="E2954" s="8">
        <v>0</v>
      </c>
      <c r="F2954" s="8" t="s">
        <v>5774</v>
      </c>
      <c r="G2954" s="8" t="s">
        <v>1874</v>
      </c>
      <c r="H2954" s="8" t="s">
        <v>1863</v>
      </c>
      <c r="I2954" s="8">
        <v>1</v>
      </c>
      <c r="J2954" s="8">
        <v>4</v>
      </c>
      <c r="K2954" s="8">
        <v>9</v>
      </c>
      <c r="L2954" s="8" t="s">
        <v>2708</v>
      </c>
      <c r="M2954" s="8" t="s">
        <v>2708</v>
      </c>
      <c r="N2954" s="8"/>
      <c r="O2954" s="8" t="s">
        <v>38</v>
      </c>
      <c r="P2954" s="9">
        <v>27399.38</v>
      </c>
      <c r="Q2954" s="9">
        <v>0</v>
      </c>
      <c r="R2954" s="9">
        <v>0</v>
      </c>
      <c r="S2954" s="9">
        <v>0</v>
      </c>
      <c r="T2954" s="9">
        <f t="shared" si="446"/>
        <v>27399.38</v>
      </c>
      <c r="U2954" s="9">
        <v>-19388.55</v>
      </c>
      <c r="V2954" s="9">
        <v>-1819</v>
      </c>
      <c r="W2954" s="9">
        <v>0</v>
      </c>
      <c r="X2954" s="9">
        <v>-1819</v>
      </c>
      <c r="Y2954" s="9">
        <v>0</v>
      </c>
      <c r="Z2954" s="9">
        <v>0</v>
      </c>
      <c r="AA2954" s="9">
        <f>U2954+X2954+Y2954+Z2954-AB2954</f>
        <v>-21207.55</v>
      </c>
      <c r="AB2954" s="9">
        <v>0</v>
      </c>
      <c r="AC2954" s="9">
        <f t="shared" si="447"/>
        <v>8010.8300000000017</v>
      </c>
      <c r="AD2954" s="9">
        <f t="shared" si="448"/>
        <v>6191.8300000000017</v>
      </c>
    </row>
    <row r="2955" spans="1:30" x14ac:dyDescent="0.3">
      <c r="A2955" s="8" t="s">
        <v>30</v>
      </c>
      <c r="B2955" s="8" t="s">
        <v>5549</v>
      </c>
      <c r="C2955" s="8">
        <v>1700</v>
      </c>
      <c r="D2955" s="8">
        <v>170000035</v>
      </c>
      <c r="E2955" s="8">
        <v>0</v>
      </c>
      <c r="F2955" s="8" t="s">
        <v>5775</v>
      </c>
      <c r="G2955" s="8" t="s">
        <v>5776</v>
      </c>
      <c r="H2955" s="8" t="s">
        <v>1863</v>
      </c>
      <c r="I2955" s="8">
        <v>1</v>
      </c>
      <c r="J2955" s="8">
        <v>3</v>
      </c>
      <c r="K2955" s="8">
        <v>7</v>
      </c>
      <c r="L2955" s="8" t="s">
        <v>2708</v>
      </c>
      <c r="M2955" s="8" t="s">
        <v>2708</v>
      </c>
      <c r="N2955" s="8"/>
      <c r="O2955" s="8" t="s">
        <v>38</v>
      </c>
      <c r="P2955" s="9">
        <v>9750</v>
      </c>
      <c r="Q2955" s="9">
        <v>0</v>
      </c>
      <c r="R2955" s="9">
        <v>0</v>
      </c>
      <c r="S2955" s="9">
        <v>0</v>
      </c>
      <c r="T2955" s="9">
        <f t="shared" si="446"/>
        <v>9750</v>
      </c>
      <c r="U2955" s="9">
        <v>-6331</v>
      </c>
      <c r="V2955" s="9">
        <v>-1395</v>
      </c>
      <c r="W2955" s="9">
        <v>0</v>
      </c>
      <c r="X2955" s="9">
        <v>-1395</v>
      </c>
      <c r="Y2955" s="9">
        <v>0</v>
      </c>
      <c r="Z2955" s="9">
        <v>0</v>
      </c>
      <c r="AA2955" s="9">
        <f>U2955+X2955+Y2955+Z2955-AB2955</f>
        <v>-7726</v>
      </c>
      <c r="AB2955" s="9">
        <v>0</v>
      </c>
      <c r="AC2955" s="9">
        <f t="shared" si="447"/>
        <v>3419</v>
      </c>
      <c r="AD2955" s="9">
        <f t="shared" si="448"/>
        <v>2024</v>
      </c>
    </row>
    <row r="2956" spans="1:30" x14ac:dyDescent="0.3">
      <c r="A2956" s="8" t="s">
        <v>30</v>
      </c>
      <c r="B2956" s="8" t="s">
        <v>5549</v>
      </c>
      <c r="C2956" s="8">
        <v>1800</v>
      </c>
      <c r="D2956" s="8">
        <v>180000214</v>
      </c>
      <c r="E2956" s="8">
        <v>0</v>
      </c>
      <c r="F2956" s="8" t="s">
        <v>5777</v>
      </c>
      <c r="G2956" s="8" t="s">
        <v>5778</v>
      </c>
      <c r="H2956" s="8" t="s">
        <v>51</v>
      </c>
      <c r="I2956" s="8">
        <v>0</v>
      </c>
      <c r="J2956" s="8">
        <v>3</v>
      </c>
      <c r="K2956" s="8">
        <v>10</v>
      </c>
      <c r="L2956" s="8" t="s">
        <v>5779</v>
      </c>
      <c r="M2956" s="8" t="s">
        <v>53</v>
      </c>
      <c r="N2956" s="8" t="s">
        <v>149</v>
      </c>
      <c r="O2956" s="8" t="s">
        <v>38</v>
      </c>
      <c r="P2956" s="9">
        <v>9400</v>
      </c>
      <c r="Q2956" s="9">
        <v>0</v>
      </c>
      <c r="R2956" s="9">
        <v>-9400</v>
      </c>
      <c r="S2956" s="9">
        <v>0</v>
      </c>
      <c r="T2956" s="9">
        <f t="shared" si="446"/>
        <v>0</v>
      </c>
      <c r="U2956" s="9">
        <v>-8929.65</v>
      </c>
      <c r="V2956" s="9">
        <v>0</v>
      </c>
      <c r="W2956" s="9">
        <v>0</v>
      </c>
      <c r="X2956" s="9">
        <v>0</v>
      </c>
      <c r="Y2956" s="9">
        <f t="shared" ref="Y2956:Y2962" si="449">-(U2956+X2956)</f>
        <v>8929.65</v>
      </c>
      <c r="Z2956" s="9">
        <v>0</v>
      </c>
      <c r="AA2956" s="9">
        <f t="shared" ref="AA2956:AA2967" si="450">U2956+X2956+Y2956+Z2956</f>
        <v>0</v>
      </c>
      <c r="AB2956" s="9">
        <v>0</v>
      </c>
      <c r="AC2956" s="9">
        <f t="shared" si="447"/>
        <v>470.35000000000036</v>
      </c>
      <c r="AD2956" s="9">
        <f t="shared" si="448"/>
        <v>0</v>
      </c>
    </row>
    <row r="2957" spans="1:30" x14ac:dyDescent="0.3">
      <c r="A2957" s="8" t="s">
        <v>30</v>
      </c>
      <c r="B2957" s="8" t="s">
        <v>5549</v>
      </c>
      <c r="C2957" s="8">
        <v>1800</v>
      </c>
      <c r="D2957" s="8">
        <v>180000257</v>
      </c>
      <c r="E2957" s="8">
        <v>0</v>
      </c>
      <c r="F2957" s="8" t="s">
        <v>5780</v>
      </c>
      <c r="G2957" s="8" t="s">
        <v>5781</v>
      </c>
      <c r="H2957" s="8" t="s">
        <v>51</v>
      </c>
      <c r="I2957" s="8">
        <v>0</v>
      </c>
      <c r="J2957" s="8">
        <v>2</v>
      </c>
      <c r="K2957" s="8">
        <v>9</v>
      </c>
      <c r="L2957" s="8" t="s">
        <v>5782</v>
      </c>
      <c r="M2957" s="8" t="s">
        <v>53</v>
      </c>
      <c r="N2957" s="8" t="s">
        <v>149</v>
      </c>
      <c r="O2957" s="8" t="s">
        <v>38</v>
      </c>
      <c r="P2957" s="9">
        <v>9990</v>
      </c>
      <c r="Q2957" s="9">
        <v>0</v>
      </c>
      <c r="R2957" s="9">
        <v>-9990</v>
      </c>
      <c r="S2957" s="9">
        <v>0</v>
      </c>
      <c r="T2957" s="9">
        <f t="shared" si="446"/>
        <v>0</v>
      </c>
      <c r="U2957" s="9">
        <v>-9490.5</v>
      </c>
      <c r="V2957" s="9">
        <v>0</v>
      </c>
      <c r="W2957" s="9">
        <v>0</v>
      </c>
      <c r="X2957" s="9">
        <v>0</v>
      </c>
      <c r="Y2957" s="9">
        <f t="shared" si="449"/>
        <v>9490.5</v>
      </c>
      <c r="Z2957" s="9">
        <v>0</v>
      </c>
      <c r="AA2957" s="9">
        <f t="shared" si="450"/>
        <v>0</v>
      </c>
      <c r="AB2957" s="9">
        <v>0</v>
      </c>
      <c r="AC2957" s="9">
        <f t="shared" si="447"/>
        <v>499.5</v>
      </c>
      <c r="AD2957" s="9">
        <f t="shared" si="448"/>
        <v>0</v>
      </c>
    </row>
    <row r="2958" spans="1:30" x14ac:dyDescent="0.3">
      <c r="A2958" s="8" t="s">
        <v>30</v>
      </c>
      <c r="B2958" s="8" t="s">
        <v>5549</v>
      </c>
      <c r="C2958" s="8">
        <v>1800</v>
      </c>
      <c r="D2958" s="8">
        <v>180000280</v>
      </c>
      <c r="E2958" s="8">
        <v>0</v>
      </c>
      <c r="F2958" s="8" t="s">
        <v>5783</v>
      </c>
      <c r="G2958" s="8" t="s">
        <v>5784</v>
      </c>
      <c r="H2958" s="8" t="s">
        <v>51</v>
      </c>
      <c r="I2958" s="8">
        <v>0</v>
      </c>
      <c r="J2958" s="8">
        <v>4</v>
      </c>
      <c r="K2958" s="8">
        <v>4</v>
      </c>
      <c r="L2958" s="8" t="s">
        <v>3148</v>
      </c>
      <c r="M2958" s="8" t="s">
        <v>53</v>
      </c>
      <c r="N2958" s="8" t="s">
        <v>149</v>
      </c>
      <c r="O2958" s="8" t="s">
        <v>38</v>
      </c>
      <c r="P2958" s="9">
        <v>8000</v>
      </c>
      <c r="Q2958" s="9">
        <v>0</v>
      </c>
      <c r="R2958" s="9">
        <v>-8000</v>
      </c>
      <c r="S2958" s="9">
        <v>0</v>
      </c>
      <c r="T2958" s="9">
        <f t="shared" si="446"/>
        <v>0</v>
      </c>
      <c r="U2958" s="9">
        <v>-7600</v>
      </c>
      <c r="V2958" s="9">
        <v>0</v>
      </c>
      <c r="W2958" s="9">
        <v>0</v>
      </c>
      <c r="X2958" s="9">
        <v>0</v>
      </c>
      <c r="Y2958" s="9">
        <f t="shared" si="449"/>
        <v>7600</v>
      </c>
      <c r="Z2958" s="9">
        <v>0</v>
      </c>
      <c r="AA2958" s="9">
        <f t="shared" si="450"/>
        <v>0</v>
      </c>
      <c r="AB2958" s="9">
        <v>0</v>
      </c>
      <c r="AC2958" s="9">
        <f t="shared" si="447"/>
        <v>400</v>
      </c>
      <c r="AD2958" s="9">
        <f t="shared" si="448"/>
        <v>0</v>
      </c>
    </row>
    <row r="2959" spans="1:30" x14ac:dyDescent="0.3">
      <c r="A2959" s="8" t="s">
        <v>30</v>
      </c>
      <c r="B2959" s="8" t="s">
        <v>5549</v>
      </c>
      <c r="C2959" s="8">
        <v>1800</v>
      </c>
      <c r="D2959" s="8">
        <v>180000281</v>
      </c>
      <c r="E2959" s="8">
        <v>0</v>
      </c>
      <c r="F2959" s="8" t="s">
        <v>5785</v>
      </c>
      <c r="G2959" s="8" t="s">
        <v>1026</v>
      </c>
      <c r="H2959" s="8" t="s">
        <v>51</v>
      </c>
      <c r="I2959" s="8">
        <v>0</v>
      </c>
      <c r="J2959" s="8">
        <v>4</v>
      </c>
      <c r="K2959" s="8">
        <v>3</v>
      </c>
      <c r="L2959" s="8" t="s">
        <v>5786</v>
      </c>
      <c r="M2959" s="8" t="s">
        <v>53</v>
      </c>
      <c r="N2959" s="8" t="s">
        <v>149</v>
      </c>
      <c r="O2959" s="8" t="s">
        <v>38</v>
      </c>
      <c r="P2959" s="9">
        <v>22869</v>
      </c>
      <c r="Q2959" s="9">
        <v>0</v>
      </c>
      <c r="R2959" s="9">
        <v>-22869</v>
      </c>
      <c r="S2959" s="9">
        <v>0</v>
      </c>
      <c r="T2959" s="9">
        <f t="shared" si="446"/>
        <v>0</v>
      </c>
      <c r="U2959" s="9">
        <v>-21725.15</v>
      </c>
      <c r="V2959" s="9">
        <v>0</v>
      </c>
      <c r="W2959" s="9">
        <v>0</v>
      </c>
      <c r="X2959" s="9">
        <v>0</v>
      </c>
      <c r="Y2959" s="9">
        <f t="shared" si="449"/>
        <v>21725.15</v>
      </c>
      <c r="Z2959" s="9">
        <v>0</v>
      </c>
      <c r="AA2959" s="9">
        <f t="shared" si="450"/>
        <v>0</v>
      </c>
      <c r="AB2959" s="9">
        <v>0</v>
      </c>
      <c r="AC2959" s="9">
        <f t="shared" si="447"/>
        <v>1143.8499999999985</v>
      </c>
      <c r="AD2959" s="9">
        <f t="shared" si="448"/>
        <v>0</v>
      </c>
    </row>
    <row r="2960" spans="1:30" x14ac:dyDescent="0.3">
      <c r="A2960" s="8" t="s">
        <v>30</v>
      </c>
      <c r="B2960" s="8" t="s">
        <v>5549</v>
      </c>
      <c r="C2960" s="8">
        <v>1800</v>
      </c>
      <c r="D2960" s="8">
        <v>180000455</v>
      </c>
      <c r="E2960" s="8">
        <v>0</v>
      </c>
      <c r="F2960" s="8" t="s">
        <v>5787</v>
      </c>
      <c r="G2960" s="8" t="s">
        <v>3523</v>
      </c>
      <c r="H2960" s="8" t="s">
        <v>51</v>
      </c>
      <c r="I2960" s="8">
        <v>0</v>
      </c>
      <c r="J2960" s="8">
        <v>5</v>
      </c>
      <c r="K2960" s="8">
        <v>0</v>
      </c>
      <c r="L2960" s="8" t="s">
        <v>77</v>
      </c>
      <c r="M2960" s="8" t="s">
        <v>176</v>
      </c>
      <c r="N2960" s="8" t="s">
        <v>149</v>
      </c>
      <c r="O2960" s="8" t="s">
        <v>38</v>
      </c>
      <c r="P2960" s="9">
        <v>18000</v>
      </c>
      <c r="Q2960" s="9">
        <v>0</v>
      </c>
      <c r="R2960" s="9">
        <v>-18000</v>
      </c>
      <c r="S2960" s="9">
        <v>0</v>
      </c>
      <c r="T2960" s="9">
        <f t="shared" si="446"/>
        <v>0</v>
      </c>
      <c r="U2960" s="9">
        <v>-15760</v>
      </c>
      <c r="V2960" s="9">
        <v>-1340</v>
      </c>
      <c r="W2960" s="9">
        <v>0</v>
      </c>
      <c r="X2960" s="9">
        <v>-1340</v>
      </c>
      <c r="Y2960" s="9">
        <f t="shared" si="449"/>
        <v>17100</v>
      </c>
      <c r="Z2960" s="9">
        <v>0</v>
      </c>
      <c r="AA2960" s="9">
        <f t="shared" si="450"/>
        <v>0</v>
      </c>
      <c r="AB2960" s="9">
        <v>0</v>
      </c>
      <c r="AC2960" s="9">
        <f t="shared" si="447"/>
        <v>2240</v>
      </c>
      <c r="AD2960" s="9">
        <f t="shared" si="448"/>
        <v>0</v>
      </c>
    </row>
    <row r="2961" spans="1:30" x14ac:dyDescent="0.3">
      <c r="A2961" s="8" t="s">
        <v>30</v>
      </c>
      <c r="B2961" s="8" t="s">
        <v>5549</v>
      </c>
      <c r="C2961" s="8">
        <v>1800</v>
      </c>
      <c r="D2961" s="8">
        <v>180000568</v>
      </c>
      <c r="E2961" s="8">
        <v>0</v>
      </c>
      <c r="F2961" s="8" t="s">
        <v>5788</v>
      </c>
      <c r="G2961" s="8" t="s">
        <v>5789</v>
      </c>
      <c r="H2961" s="8" t="s">
        <v>51</v>
      </c>
      <c r="I2961" s="8">
        <v>0</v>
      </c>
      <c r="J2961" s="8">
        <v>5</v>
      </c>
      <c r="K2961" s="8">
        <v>0</v>
      </c>
      <c r="L2961" s="8" t="s">
        <v>218</v>
      </c>
      <c r="M2961" s="8" t="s">
        <v>5790</v>
      </c>
      <c r="N2961" s="8" t="s">
        <v>149</v>
      </c>
      <c r="O2961" s="8" t="s">
        <v>38</v>
      </c>
      <c r="P2961" s="9">
        <v>4270</v>
      </c>
      <c r="Q2961" s="9">
        <v>0</v>
      </c>
      <c r="R2961" s="9">
        <v>-4270</v>
      </c>
      <c r="S2961" s="9">
        <v>0</v>
      </c>
      <c r="T2961" s="9">
        <f t="shared" si="446"/>
        <v>0</v>
      </c>
      <c r="U2961" s="9">
        <v>-2149</v>
      </c>
      <c r="V2961" s="9">
        <v>-405</v>
      </c>
      <c r="W2961" s="9">
        <v>0</v>
      </c>
      <c r="X2961" s="9">
        <v>-405</v>
      </c>
      <c r="Y2961" s="9">
        <f t="shared" si="449"/>
        <v>2554</v>
      </c>
      <c r="Z2961" s="9">
        <v>0</v>
      </c>
      <c r="AA2961" s="9">
        <f t="shared" si="450"/>
        <v>0</v>
      </c>
      <c r="AB2961" s="9">
        <v>0</v>
      </c>
      <c r="AC2961" s="9">
        <f t="shared" si="447"/>
        <v>2121</v>
      </c>
      <c r="AD2961" s="9">
        <f t="shared" si="448"/>
        <v>0</v>
      </c>
    </row>
    <row r="2962" spans="1:30" x14ac:dyDescent="0.3">
      <c r="A2962" s="8" t="s">
        <v>30</v>
      </c>
      <c r="B2962" s="8" t="s">
        <v>5549</v>
      </c>
      <c r="C2962" s="8">
        <v>1800</v>
      </c>
      <c r="D2962" s="8">
        <v>180000569</v>
      </c>
      <c r="E2962" s="8">
        <v>0</v>
      </c>
      <c r="F2962" s="8" t="s">
        <v>5791</v>
      </c>
      <c r="G2962" s="8" t="s">
        <v>5792</v>
      </c>
      <c r="H2962" s="8" t="s">
        <v>51</v>
      </c>
      <c r="I2962" s="8">
        <v>0</v>
      </c>
      <c r="J2962" s="8">
        <v>5</v>
      </c>
      <c r="K2962" s="8">
        <v>0</v>
      </c>
      <c r="L2962" s="8" t="s">
        <v>218</v>
      </c>
      <c r="M2962" s="8" t="s">
        <v>5790</v>
      </c>
      <c r="N2962" s="8" t="s">
        <v>149</v>
      </c>
      <c r="O2962" s="8" t="s">
        <v>38</v>
      </c>
      <c r="P2962" s="9">
        <v>10500</v>
      </c>
      <c r="Q2962" s="9">
        <v>0</v>
      </c>
      <c r="R2962" s="9">
        <v>-10500</v>
      </c>
      <c r="S2962" s="9">
        <v>0</v>
      </c>
      <c r="T2962" s="9">
        <f t="shared" si="446"/>
        <v>0</v>
      </c>
      <c r="U2962" s="9">
        <v>-5284</v>
      </c>
      <c r="V2962" s="9">
        <v>-995</v>
      </c>
      <c r="W2962" s="9">
        <v>0</v>
      </c>
      <c r="X2962" s="9">
        <v>-995</v>
      </c>
      <c r="Y2962" s="9">
        <f t="shared" si="449"/>
        <v>6279</v>
      </c>
      <c r="Z2962" s="9">
        <v>0</v>
      </c>
      <c r="AA2962" s="9">
        <f t="shared" si="450"/>
        <v>0</v>
      </c>
      <c r="AB2962" s="9">
        <v>0</v>
      </c>
      <c r="AC2962" s="9">
        <f t="shared" si="447"/>
        <v>5216</v>
      </c>
      <c r="AD2962" s="9">
        <f t="shared" si="448"/>
        <v>0</v>
      </c>
    </row>
    <row r="2963" spans="1:30" x14ac:dyDescent="0.3">
      <c r="A2963" s="13" t="s">
        <v>30</v>
      </c>
      <c r="B2963" s="13" t="s">
        <v>5549</v>
      </c>
      <c r="C2963" s="8">
        <v>1800</v>
      </c>
      <c r="D2963" s="8">
        <v>180000583</v>
      </c>
      <c r="E2963" s="8">
        <v>0</v>
      </c>
      <c r="F2963" s="8" t="s">
        <v>5793</v>
      </c>
      <c r="G2963" s="8" t="s">
        <v>5794</v>
      </c>
      <c r="H2963" s="8" t="s">
        <v>51</v>
      </c>
      <c r="I2963" s="8">
        <v>2</v>
      </c>
      <c r="J2963" s="8">
        <v>1</v>
      </c>
      <c r="K2963" s="8">
        <v>5</v>
      </c>
      <c r="L2963" s="8" t="s">
        <v>2708</v>
      </c>
      <c r="M2963" s="8" t="s">
        <v>2708</v>
      </c>
      <c r="N2963" s="8"/>
      <c r="O2963" s="8" t="s">
        <v>38</v>
      </c>
      <c r="P2963" s="9">
        <v>15800.06</v>
      </c>
      <c r="Q2963" s="9">
        <v>0</v>
      </c>
      <c r="R2963" s="9">
        <f t="shared" ref="R2963:R2967" si="451">-P2963</f>
        <v>-15800.06</v>
      </c>
      <c r="S2963" s="9">
        <v>0</v>
      </c>
      <c r="T2963" s="9">
        <f t="shared" si="446"/>
        <v>0</v>
      </c>
      <c r="U2963" s="9">
        <v>-15009.86</v>
      </c>
      <c r="V2963" s="9">
        <v>0</v>
      </c>
      <c r="W2963" s="9">
        <v>0</v>
      </c>
      <c r="X2963" s="9">
        <v>0</v>
      </c>
      <c r="Y2963" s="9">
        <f t="shared" ref="Y2963:Y2967" si="452">-(U2963+X2963+Z2963)</f>
        <v>15009.86</v>
      </c>
      <c r="Z2963" s="9">
        <v>0</v>
      </c>
      <c r="AA2963" s="9">
        <f t="shared" si="450"/>
        <v>0</v>
      </c>
      <c r="AB2963" s="9">
        <v>790.19999999999891</v>
      </c>
      <c r="AC2963" s="9">
        <f t="shared" si="447"/>
        <v>790.19999999999891</v>
      </c>
      <c r="AD2963" s="9">
        <f t="shared" si="448"/>
        <v>0</v>
      </c>
    </row>
    <row r="2964" spans="1:30" x14ac:dyDescent="0.3">
      <c r="A2964" s="13" t="s">
        <v>30</v>
      </c>
      <c r="B2964" s="13" t="s">
        <v>5549</v>
      </c>
      <c r="C2964" s="8">
        <v>1800</v>
      </c>
      <c r="D2964" s="8">
        <v>180000588</v>
      </c>
      <c r="E2964" s="8">
        <v>0</v>
      </c>
      <c r="F2964" s="8" t="s">
        <v>5795</v>
      </c>
      <c r="G2964" s="8" t="s">
        <v>5796</v>
      </c>
      <c r="H2964" s="8" t="s">
        <v>51</v>
      </c>
      <c r="I2964" s="8">
        <v>2</v>
      </c>
      <c r="J2964" s="8">
        <v>2</v>
      </c>
      <c r="K2964" s="8">
        <v>7</v>
      </c>
      <c r="L2964" s="8" t="s">
        <v>2708</v>
      </c>
      <c r="M2964" s="8" t="s">
        <v>2708</v>
      </c>
      <c r="N2964" s="8"/>
      <c r="O2964" s="8" t="s">
        <v>38</v>
      </c>
      <c r="P2964" s="9">
        <v>35937.5</v>
      </c>
      <c r="Q2964" s="9">
        <v>0</v>
      </c>
      <c r="R2964" s="9">
        <f t="shared" si="451"/>
        <v>-35937.5</v>
      </c>
      <c r="S2964" s="9">
        <v>0</v>
      </c>
      <c r="T2964" s="9">
        <f t="shared" si="446"/>
        <v>0</v>
      </c>
      <c r="U2964" s="9">
        <v>-30101</v>
      </c>
      <c r="V2964" s="9">
        <v>-4039.62</v>
      </c>
      <c r="W2964" s="9">
        <v>0</v>
      </c>
      <c r="X2964" s="9">
        <v>-4039.62</v>
      </c>
      <c r="Y2964" s="9">
        <f t="shared" si="452"/>
        <v>34140.620000000003</v>
      </c>
      <c r="Z2964" s="9">
        <v>0</v>
      </c>
      <c r="AA2964" s="9">
        <f t="shared" si="450"/>
        <v>0</v>
      </c>
      <c r="AB2964" s="9">
        <v>1796.8799999999974</v>
      </c>
      <c r="AC2964" s="9">
        <f t="shared" si="447"/>
        <v>5836.5</v>
      </c>
      <c r="AD2964" s="9">
        <f t="shared" si="448"/>
        <v>0</v>
      </c>
    </row>
    <row r="2965" spans="1:30" x14ac:dyDescent="0.3">
      <c r="A2965" s="13" t="s">
        <v>30</v>
      </c>
      <c r="B2965" s="13" t="s">
        <v>5549</v>
      </c>
      <c r="C2965" s="8">
        <v>1800</v>
      </c>
      <c r="D2965" s="8">
        <v>180000589</v>
      </c>
      <c r="E2965" s="8">
        <v>0</v>
      </c>
      <c r="F2965" s="8" t="s">
        <v>5797</v>
      </c>
      <c r="G2965" s="8" t="s">
        <v>1646</v>
      </c>
      <c r="H2965" s="8" t="s">
        <v>51</v>
      </c>
      <c r="I2965" s="8">
        <v>3</v>
      </c>
      <c r="J2965" s="8">
        <v>2</v>
      </c>
      <c r="K2965" s="8">
        <v>3</v>
      </c>
      <c r="L2965" s="8" t="s">
        <v>2708</v>
      </c>
      <c r="M2965" s="8" t="s">
        <v>2708</v>
      </c>
      <c r="N2965" s="8"/>
      <c r="O2965" s="8" t="s">
        <v>38</v>
      </c>
      <c r="P2965" s="9">
        <v>22425.42</v>
      </c>
      <c r="Q2965" s="9">
        <v>0</v>
      </c>
      <c r="R2965" s="9">
        <f t="shared" si="451"/>
        <v>-22425.42</v>
      </c>
      <c r="S2965" s="9">
        <v>0</v>
      </c>
      <c r="T2965" s="9">
        <f t="shared" si="446"/>
        <v>0</v>
      </c>
      <c r="U2965" s="9">
        <v>-20225</v>
      </c>
      <c r="V2965" s="9">
        <v>-1079</v>
      </c>
      <c r="W2965" s="9">
        <v>0</v>
      </c>
      <c r="X2965" s="9">
        <v>-1079</v>
      </c>
      <c r="Y2965" s="9">
        <f t="shared" si="452"/>
        <v>21304</v>
      </c>
      <c r="Z2965" s="9">
        <v>0</v>
      </c>
      <c r="AA2965" s="9">
        <f t="shared" si="450"/>
        <v>0</v>
      </c>
      <c r="AB2965" s="9">
        <v>1121.4199999999983</v>
      </c>
      <c r="AC2965" s="9">
        <f t="shared" si="447"/>
        <v>2200.4199999999983</v>
      </c>
      <c r="AD2965" s="9">
        <f t="shared" si="448"/>
        <v>0</v>
      </c>
    </row>
    <row r="2966" spans="1:30" x14ac:dyDescent="0.3">
      <c r="A2966" s="13" t="s">
        <v>30</v>
      </c>
      <c r="B2966" s="13" t="s">
        <v>5549</v>
      </c>
      <c r="C2966" s="8">
        <v>1800</v>
      </c>
      <c r="D2966" s="8">
        <v>180000590</v>
      </c>
      <c r="E2966" s="8">
        <v>0</v>
      </c>
      <c r="F2966" s="8" t="s">
        <v>5798</v>
      </c>
      <c r="G2966" s="8" t="s">
        <v>3523</v>
      </c>
      <c r="H2966" s="8" t="s">
        <v>51</v>
      </c>
      <c r="I2966" s="8">
        <v>1</v>
      </c>
      <c r="J2966" s="8">
        <v>2</v>
      </c>
      <c r="K2966" s="8">
        <v>5</v>
      </c>
      <c r="L2966" s="8" t="s">
        <v>2708</v>
      </c>
      <c r="M2966" s="8" t="s">
        <v>2708</v>
      </c>
      <c r="N2966" s="8"/>
      <c r="O2966" s="8" t="s">
        <v>38</v>
      </c>
      <c r="P2966" s="9">
        <v>18000</v>
      </c>
      <c r="Q2966" s="9">
        <v>0</v>
      </c>
      <c r="R2966" s="9">
        <f t="shared" si="451"/>
        <v>-18000</v>
      </c>
      <c r="S2966" s="9">
        <v>0</v>
      </c>
      <c r="T2966" s="9">
        <f t="shared" si="446"/>
        <v>0</v>
      </c>
      <c r="U2966" s="9">
        <v>-15692</v>
      </c>
      <c r="V2966" s="9">
        <v>-1408</v>
      </c>
      <c r="W2966" s="9">
        <v>0</v>
      </c>
      <c r="X2966" s="9">
        <v>-1408</v>
      </c>
      <c r="Y2966" s="9">
        <f t="shared" si="452"/>
        <v>17100</v>
      </c>
      <c r="Z2966" s="9">
        <v>0</v>
      </c>
      <c r="AA2966" s="9">
        <f t="shared" si="450"/>
        <v>0</v>
      </c>
      <c r="AB2966" s="9">
        <v>900</v>
      </c>
      <c r="AC2966" s="9">
        <f t="shared" si="447"/>
        <v>2308</v>
      </c>
      <c r="AD2966" s="9">
        <f t="shared" si="448"/>
        <v>0</v>
      </c>
    </row>
    <row r="2967" spans="1:30" x14ac:dyDescent="0.3">
      <c r="A2967" s="13" t="s">
        <v>30</v>
      </c>
      <c r="B2967" s="13" t="s">
        <v>5549</v>
      </c>
      <c r="C2967" s="8">
        <v>1800</v>
      </c>
      <c r="D2967" s="8">
        <v>180000591</v>
      </c>
      <c r="E2967" s="8">
        <v>0</v>
      </c>
      <c r="F2967" s="8" t="s">
        <v>5799</v>
      </c>
      <c r="G2967" s="8" t="s">
        <v>1646</v>
      </c>
      <c r="H2967" s="8" t="s">
        <v>51</v>
      </c>
      <c r="I2967" s="8">
        <v>2</v>
      </c>
      <c r="J2967" s="8">
        <v>4</v>
      </c>
      <c r="K2967" s="8">
        <v>3</v>
      </c>
      <c r="L2967" s="8" t="s">
        <v>2708</v>
      </c>
      <c r="M2967" s="8" t="s">
        <v>2708</v>
      </c>
      <c r="N2967" s="8"/>
      <c r="O2967" s="8" t="s">
        <v>38</v>
      </c>
      <c r="P2967" s="9">
        <v>6600</v>
      </c>
      <c r="Q2967" s="9">
        <v>0</v>
      </c>
      <c r="R2967" s="9">
        <f t="shared" si="451"/>
        <v>-6600</v>
      </c>
      <c r="S2967" s="9">
        <v>0</v>
      </c>
      <c r="T2967" s="9">
        <f t="shared" si="446"/>
        <v>0</v>
      </c>
      <c r="U2967" s="9">
        <v>-3453</v>
      </c>
      <c r="V2967" s="9">
        <v>-944</v>
      </c>
      <c r="W2967" s="9">
        <v>0</v>
      </c>
      <c r="X2967" s="9">
        <v>-944</v>
      </c>
      <c r="Y2967" s="9">
        <f t="shared" si="452"/>
        <v>4397</v>
      </c>
      <c r="Z2967" s="9">
        <v>0</v>
      </c>
      <c r="AA2967" s="9">
        <f t="shared" si="450"/>
        <v>0</v>
      </c>
      <c r="AB2967" s="9">
        <v>2203</v>
      </c>
      <c r="AC2967" s="9">
        <f t="shared" si="447"/>
        <v>3147</v>
      </c>
      <c r="AD2967" s="9">
        <f t="shared" si="448"/>
        <v>0</v>
      </c>
    </row>
    <row r="2968" spans="1:30" x14ac:dyDescent="0.3">
      <c r="A2968" s="8" t="s">
        <v>30</v>
      </c>
      <c r="B2968" s="8" t="s">
        <v>5549</v>
      </c>
      <c r="C2968" s="8">
        <v>1800</v>
      </c>
      <c r="D2968" s="8">
        <v>180000592</v>
      </c>
      <c r="E2968" s="8">
        <v>0</v>
      </c>
      <c r="F2968" s="8" t="s">
        <v>5800</v>
      </c>
      <c r="G2968" s="8" t="s">
        <v>5801</v>
      </c>
      <c r="H2968" s="8" t="s">
        <v>51</v>
      </c>
      <c r="I2968" s="8">
        <v>0</v>
      </c>
      <c r="J2968" s="8">
        <v>2</v>
      </c>
      <c r="K2968" s="8">
        <v>7</v>
      </c>
      <c r="L2968" s="8" t="s">
        <v>2708</v>
      </c>
      <c r="M2968" s="8" t="s">
        <v>2708</v>
      </c>
      <c r="N2968" s="8" t="s">
        <v>37</v>
      </c>
      <c r="O2968" s="8" t="s">
        <v>38</v>
      </c>
      <c r="P2968" s="9">
        <v>10169.5</v>
      </c>
      <c r="Q2968" s="9">
        <v>0</v>
      </c>
      <c r="R2968" s="9">
        <v>-10169.5</v>
      </c>
      <c r="S2968" s="9">
        <v>0</v>
      </c>
      <c r="T2968" s="9">
        <f t="shared" si="446"/>
        <v>0</v>
      </c>
      <c r="U2968" s="9">
        <v>-8518</v>
      </c>
      <c r="V2968" s="9">
        <v>-483</v>
      </c>
      <c r="W2968" s="9">
        <v>0</v>
      </c>
      <c r="X2968" s="9">
        <v>-483</v>
      </c>
      <c r="Y2968" s="9">
        <f>-(U2968+X2968)</f>
        <v>9001</v>
      </c>
      <c r="Z2968" s="9">
        <v>0</v>
      </c>
      <c r="AA2968" s="9">
        <f>U2968+X2968+Y2968+Z2968</f>
        <v>0</v>
      </c>
      <c r="AB2968" s="9">
        <v>0</v>
      </c>
      <c r="AC2968" s="9">
        <f t="shared" si="447"/>
        <v>1651.5</v>
      </c>
      <c r="AD2968" s="9">
        <f t="shared" si="448"/>
        <v>0</v>
      </c>
    </row>
    <row r="2969" spans="1:30" x14ac:dyDescent="0.3">
      <c r="A2969" s="8" t="s">
        <v>30</v>
      </c>
      <c r="B2969" s="8" t="s">
        <v>5549</v>
      </c>
      <c r="C2969" s="8">
        <v>1800</v>
      </c>
      <c r="D2969" s="8">
        <v>180000593</v>
      </c>
      <c r="E2969" s="8">
        <v>0</v>
      </c>
      <c r="F2969" s="8" t="s">
        <v>5802</v>
      </c>
      <c r="G2969" s="8" t="s">
        <v>5803</v>
      </c>
      <c r="H2969" s="8" t="s">
        <v>51</v>
      </c>
      <c r="I2969" s="8">
        <v>2</v>
      </c>
      <c r="J2969" s="8">
        <v>0</v>
      </c>
      <c r="K2969" s="8">
        <v>1</v>
      </c>
      <c r="L2969" s="8" t="s">
        <v>2708</v>
      </c>
      <c r="M2969" s="8" t="s">
        <v>2708</v>
      </c>
      <c r="N2969" s="8"/>
      <c r="O2969" s="8" t="s">
        <v>38</v>
      </c>
      <c r="P2969" s="9">
        <v>31502</v>
      </c>
      <c r="Q2969" s="9">
        <v>0</v>
      </c>
      <c r="R2969" s="9">
        <v>0</v>
      </c>
      <c r="S2969" s="9">
        <v>0</v>
      </c>
      <c r="T2969" s="9">
        <f t="shared" si="446"/>
        <v>31502</v>
      </c>
      <c r="U2969" s="9">
        <v>-29926.9</v>
      </c>
      <c r="V2969" s="9">
        <v>0</v>
      </c>
      <c r="W2969" s="9">
        <v>0</v>
      </c>
      <c r="X2969" s="9">
        <v>0</v>
      </c>
      <c r="Y2969" s="9">
        <v>0</v>
      </c>
      <c r="Z2969" s="9">
        <v>0</v>
      </c>
      <c r="AA2969" s="9">
        <f>U2969+X2969+Y2969+Z2969-AB2969</f>
        <v>-29926.9</v>
      </c>
      <c r="AB2969" s="9">
        <v>0</v>
      </c>
      <c r="AC2969" s="9">
        <f t="shared" si="447"/>
        <v>1575.0999999999985</v>
      </c>
      <c r="AD2969" s="9">
        <f t="shared" si="448"/>
        <v>1575.0999999999985</v>
      </c>
    </row>
    <row r="2970" spans="1:30" x14ac:dyDescent="0.3">
      <c r="A2970" s="8" t="s">
        <v>30</v>
      </c>
      <c r="B2970" s="8" t="s">
        <v>5549</v>
      </c>
      <c r="C2970" s="8">
        <v>1800</v>
      </c>
      <c r="D2970" s="8">
        <v>180000594</v>
      </c>
      <c r="E2970" s="8">
        <v>0</v>
      </c>
      <c r="F2970" s="8" t="s">
        <v>5804</v>
      </c>
      <c r="G2970" s="8" t="s">
        <v>5805</v>
      </c>
      <c r="H2970" s="8" t="s">
        <v>51</v>
      </c>
      <c r="I2970" s="8">
        <v>0</v>
      </c>
      <c r="J2970" s="8">
        <v>0</v>
      </c>
      <c r="K2970" s="8">
        <v>7</v>
      </c>
      <c r="L2970" s="8" t="s">
        <v>2708</v>
      </c>
      <c r="M2970" s="8" t="s">
        <v>2708</v>
      </c>
      <c r="N2970" s="8" t="s">
        <v>37</v>
      </c>
      <c r="O2970" s="8" t="s">
        <v>38</v>
      </c>
      <c r="P2970" s="9">
        <v>20865</v>
      </c>
      <c r="Q2970" s="9">
        <v>0</v>
      </c>
      <c r="R2970" s="9">
        <v>-20865</v>
      </c>
      <c r="S2970" s="9">
        <v>0</v>
      </c>
      <c r="T2970" s="9">
        <f t="shared" si="446"/>
        <v>0</v>
      </c>
      <c r="U2970" s="9">
        <v>-19821.75</v>
      </c>
      <c r="V2970" s="9">
        <v>0</v>
      </c>
      <c r="W2970" s="9">
        <v>0</v>
      </c>
      <c r="X2970" s="9">
        <v>0</v>
      </c>
      <c r="Y2970" s="9">
        <f>-(U2970+X2970)</f>
        <v>19821.75</v>
      </c>
      <c r="Z2970" s="9">
        <v>0</v>
      </c>
      <c r="AA2970" s="9">
        <f>U2970+X2970+Y2970+Z2970</f>
        <v>0</v>
      </c>
      <c r="AB2970" s="9">
        <v>0</v>
      </c>
      <c r="AC2970" s="9">
        <f t="shared" si="447"/>
        <v>1043.25</v>
      </c>
      <c r="AD2970" s="9">
        <f t="shared" si="448"/>
        <v>0</v>
      </c>
    </row>
    <row r="2971" spans="1:30" x14ac:dyDescent="0.3">
      <c r="A2971" s="8" t="s">
        <v>30</v>
      </c>
      <c r="B2971" s="8" t="s">
        <v>5549</v>
      </c>
      <c r="C2971" s="8">
        <v>1800</v>
      </c>
      <c r="D2971" s="8">
        <v>180000595</v>
      </c>
      <c r="E2971" s="8">
        <v>0</v>
      </c>
      <c r="F2971" s="8" t="s">
        <v>5806</v>
      </c>
      <c r="G2971" s="8" t="s">
        <v>1646</v>
      </c>
      <c r="H2971" s="8" t="s">
        <v>51</v>
      </c>
      <c r="I2971" s="8">
        <v>4</v>
      </c>
      <c r="J2971" s="8">
        <v>0</v>
      </c>
      <c r="K2971" s="8">
        <v>3</v>
      </c>
      <c r="L2971" s="8" t="s">
        <v>2708</v>
      </c>
      <c r="M2971" s="8" t="s">
        <v>2708</v>
      </c>
      <c r="N2971" s="8"/>
      <c r="O2971" s="8" t="s">
        <v>38</v>
      </c>
      <c r="P2971" s="9">
        <v>8000</v>
      </c>
      <c r="Q2971" s="9">
        <v>0</v>
      </c>
      <c r="R2971" s="9">
        <v>0</v>
      </c>
      <c r="S2971" s="9">
        <v>0</v>
      </c>
      <c r="T2971" s="9">
        <f t="shared" si="446"/>
        <v>8000</v>
      </c>
      <c r="U2971" s="9">
        <v>-7600</v>
      </c>
      <c r="V2971" s="9">
        <v>0</v>
      </c>
      <c r="W2971" s="9">
        <v>0</v>
      </c>
      <c r="X2971" s="9">
        <v>0</v>
      </c>
      <c r="Y2971" s="9">
        <v>0</v>
      </c>
      <c r="Z2971" s="9">
        <v>0</v>
      </c>
      <c r="AA2971" s="9">
        <f t="shared" ref="AA2971:AA2976" si="453">U2971+X2971+Y2971+Z2971-AB2971</f>
        <v>-7600</v>
      </c>
      <c r="AB2971" s="9">
        <v>0</v>
      </c>
      <c r="AC2971" s="9">
        <f t="shared" si="447"/>
        <v>400</v>
      </c>
      <c r="AD2971" s="9">
        <f t="shared" si="448"/>
        <v>400</v>
      </c>
    </row>
    <row r="2972" spans="1:30" x14ac:dyDescent="0.3">
      <c r="A2972" s="13" t="s">
        <v>30</v>
      </c>
      <c r="B2972" s="13" t="s">
        <v>5549</v>
      </c>
      <c r="C2972" s="8">
        <v>1800</v>
      </c>
      <c r="D2972" s="8">
        <v>180000665</v>
      </c>
      <c r="E2972" s="8">
        <v>0</v>
      </c>
      <c r="F2972" s="8" t="s">
        <v>5807</v>
      </c>
      <c r="G2972" s="8" t="s">
        <v>1646</v>
      </c>
      <c r="H2972" s="8" t="s">
        <v>51</v>
      </c>
      <c r="I2972" s="8">
        <v>7</v>
      </c>
      <c r="J2972" s="8">
        <v>5</v>
      </c>
      <c r="K2972" s="8">
        <v>0</v>
      </c>
      <c r="L2972" s="8" t="s">
        <v>1127</v>
      </c>
      <c r="M2972" s="8" t="s">
        <v>5742</v>
      </c>
      <c r="N2972" s="8"/>
      <c r="O2972" s="8" t="s">
        <v>38</v>
      </c>
      <c r="P2972" s="9">
        <v>23800</v>
      </c>
      <c r="Q2972" s="9">
        <v>0</v>
      </c>
      <c r="R2972" s="9">
        <f t="shared" ref="R2972" si="454">-P2972</f>
        <v>-23800</v>
      </c>
      <c r="S2972" s="9">
        <v>0</v>
      </c>
      <c r="T2972" s="9">
        <f t="shared" si="446"/>
        <v>0</v>
      </c>
      <c r="U2972" s="9">
        <v>-3196</v>
      </c>
      <c r="V2972" s="9">
        <v>-3407</v>
      </c>
      <c r="W2972" s="9">
        <v>0</v>
      </c>
      <c r="X2972" s="9">
        <v>-3407</v>
      </c>
      <c r="Y2972" s="9">
        <f t="shared" ref="Y2972:Y2975" si="455">-(U2972+X2972+Z2972)</f>
        <v>6603</v>
      </c>
      <c r="Z2972" s="9">
        <v>0</v>
      </c>
      <c r="AA2972" s="9">
        <f t="shared" ref="AA2972:AA2975" si="456">U2972+X2972+Y2972+Z2972</f>
        <v>0</v>
      </c>
      <c r="AB2972" s="9">
        <v>17197</v>
      </c>
      <c r="AC2972" s="9">
        <f t="shared" si="447"/>
        <v>20604</v>
      </c>
      <c r="AD2972" s="9">
        <f t="shared" si="448"/>
        <v>0</v>
      </c>
    </row>
    <row r="2973" spans="1:30" x14ac:dyDescent="0.3">
      <c r="A2973" s="13" t="s">
        <v>30</v>
      </c>
      <c r="B2973" s="13" t="s">
        <v>5549</v>
      </c>
      <c r="C2973" s="8">
        <v>1800</v>
      </c>
      <c r="D2973" s="8">
        <v>180000719</v>
      </c>
      <c r="E2973" s="8">
        <v>0</v>
      </c>
      <c r="F2973" s="8" t="s">
        <v>5808</v>
      </c>
      <c r="G2973" s="8" t="s">
        <v>5809</v>
      </c>
      <c r="H2973" s="8" t="s">
        <v>51</v>
      </c>
      <c r="I2973" s="8">
        <v>1</v>
      </c>
      <c r="J2973" s="8">
        <v>4</v>
      </c>
      <c r="K2973" s="8">
        <v>0</v>
      </c>
      <c r="L2973" s="8" t="s">
        <v>5810</v>
      </c>
      <c r="M2973" s="8" t="s">
        <v>2728</v>
      </c>
      <c r="N2973" s="8"/>
      <c r="O2973" s="8" t="s">
        <v>38</v>
      </c>
      <c r="P2973" s="9">
        <v>0</v>
      </c>
      <c r="Q2973" s="9">
        <v>0</v>
      </c>
      <c r="R2973" s="9">
        <f t="shared" ref="R2973:R2975" si="457">-(P2973+S2973)</f>
        <v>-9800</v>
      </c>
      <c r="S2973" s="9">
        <v>9800</v>
      </c>
      <c r="T2973" s="9">
        <f t="shared" si="446"/>
        <v>0</v>
      </c>
      <c r="U2973" s="9">
        <v>0</v>
      </c>
      <c r="V2973" s="9">
        <v>-814</v>
      </c>
      <c r="W2973" s="9">
        <v>0</v>
      </c>
      <c r="X2973" s="9">
        <v>-814</v>
      </c>
      <c r="Y2973" s="9">
        <f t="shared" si="455"/>
        <v>2880</v>
      </c>
      <c r="Z2973" s="9">
        <v>-2066</v>
      </c>
      <c r="AA2973" s="9">
        <f t="shared" si="456"/>
        <v>0</v>
      </c>
      <c r="AB2973" s="9">
        <v>6920</v>
      </c>
      <c r="AC2973" s="9">
        <f t="shared" si="447"/>
        <v>0</v>
      </c>
      <c r="AD2973" s="9">
        <f t="shared" si="448"/>
        <v>0</v>
      </c>
    </row>
    <row r="2974" spans="1:30" x14ac:dyDescent="0.3">
      <c r="A2974" s="13" t="s">
        <v>30</v>
      </c>
      <c r="B2974" s="13" t="s">
        <v>5549</v>
      </c>
      <c r="C2974" s="8">
        <v>1800</v>
      </c>
      <c r="D2974" s="8">
        <v>180000720</v>
      </c>
      <c r="E2974" s="8">
        <v>0</v>
      </c>
      <c r="F2974" s="8" t="s">
        <v>5811</v>
      </c>
      <c r="G2974" s="8" t="s">
        <v>5812</v>
      </c>
      <c r="H2974" s="8" t="s">
        <v>51</v>
      </c>
      <c r="I2974" s="8">
        <v>11</v>
      </c>
      <c r="J2974" s="8">
        <v>4</v>
      </c>
      <c r="K2974" s="8">
        <v>0</v>
      </c>
      <c r="L2974" s="8" t="s">
        <v>5810</v>
      </c>
      <c r="M2974" s="8" t="s">
        <v>2728</v>
      </c>
      <c r="N2974" s="8"/>
      <c r="O2974" s="8" t="s">
        <v>38</v>
      </c>
      <c r="P2974" s="9">
        <v>0</v>
      </c>
      <c r="Q2974" s="9">
        <v>0</v>
      </c>
      <c r="R2974" s="9">
        <f t="shared" si="457"/>
        <v>-47850</v>
      </c>
      <c r="S2974" s="9">
        <v>47850</v>
      </c>
      <c r="T2974" s="9">
        <f t="shared" si="446"/>
        <v>0</v>
      </c>
      <c r="U2974" s="9">
        <v>0</v>
      </c>
      <c r="V2974" s="9">
        <v>-3973</v>
      </c>
      <c r="W2974" s="9">
        <v>0</v>
      </c>
      <c r="X2974" s="9">
        <v>-3973</v>
      </c>
      <c r="Y2974" s="9">
        <f t="shared" si="455"/>
        <v>14061</v>
      </c>
      <c r="Z2974" s="9">
        <v>-10088</v>
      </c>
      <c r="AA2974" s="9">
        <f t="shared" si="456"/>
        <v>0</v>
      </c>
      <c r="AB2974" s="9">
        <v>33789</v>
      </c>
      <c r="AC2974" s="9">
        <f t="shared" si="447"/>
        <v>0</v>
      </c>
      <c r="AD2974" s="9">
        <f t="shared" si="448"/>
        <v>0</v>
      </c>
    </row>
    <row r="2975" spans="1:30" x14ac:dyDescent="0.3">
      <c r="A2975" s="13" t="s">
        <v>30</v>
      </c>
      <c r="B2975" s="13" t="s">
        <v>5549</v>
      </c>
      <c r="C2975" s="8">
        <v>1800</v>
      </c>
      <c r="D2975" s="8">
        <v>180000721</v>
      </c>
      <c r="E2975" s="8">
        <v>0</v>
      </c>
      <c r="F2975" s="8" t="s">
        <v>5813</v>
      </c>
      <c r="G2975" s="8" t="s">
        <v>5814</v>
      </c>
      <c r="H2975" s="8" t="s">
        <v>51</v>
      </c>
      <c r="I2975" s="8">
        <v>1</v>
      </c>
      <c r="J2975" s="8">
        <v>4</v>
      </c>
      <c r="K2975" s="8">
        <v>0</v>
      </c>
      <c r="L2975" s="8" t="s">
        <v>5810</v>
      </c>
      <c r="M2975" s="8" t="s">
        <v>2728</v>
      </c>
      <c r="N2975" s="8"/>
      <c r="O2975" s="8" t="s">
        <v>38</v>
      </c>
      <c r="P2975" s="9">
        <v>0</v>
      </c>
      <c r="Q2975" s="9">
        <v>0</v>
      </c>
      <c r="R2975" s="9">
        <f t="shared" si="457"/>
        <v>-8600</v>
      </c>
      <c r="S2975" s="9">
        <v>8600</v>
      </c>
      <c r="T2975" s="9">
        <f t="shared" si="446"/>
        <v>0</v>
      </c>
      <c r="U2975" s="9">
        <v>0</v>
      </c>
      <c r="V2975" s="9">
        <v>-714</v>
      </c>
      <c r="W2975" s="9">
        <v>0</v>
      </c>
      <c r="X2975" s="9">
        <v>-714</v>
      </c>
      <c r="Y2975" s="9">
        <f t="shared" si="455"/>
        <v>2527</v>
      </c>
      <c r="Z2975" s="9">
        <v>-1813</v>
      </c>
      <c r="AA2975" s="9">
        <f t="shared" si="456"/>
        <v>0</v>
      </c>
      <c r="AB2975" s="9">
        <v>6073</v>
      </c>
      <c r="AC2975" s="9">
        <f t="shared" si="447"/>
        <v>0</v>
      </c>
      <c r="AD2975" s="9">
        <f t="shared" si="448"/>
        <v>0</v>
      </c>
    </row>
    <row r="2976" spans="1:30" x14ac:dyDescent="0.3">
      <c r="A2976" s="8" t="s">
        <v>30</v>
      </c>
      <c r="B2976" s="8" t="s">
        <v>5549</v>
      </c>
      <c r="C2976" s="8">
        <v>1900</v>
      </c>
      <c r="D2976" s="8">
        <v>190000167</v>
      </c>
      <c r="E2976" s="8">
        <v>0</v>
      </c>
      <c r="F2976" s="8" t="s">
        <v>5815</v>
      </c>
      <c r="G2976" s="8" t="s">
        <v>1469</v>
      </c>
      <c r="H2976" s="8" t="s">
        <v>106</v>
      </c>
      <c r="I2976" s="8">
        <v>1</v>
      </c>
      <c r="J2976" s="8">
        <v>3</v>
      </c>
      <c r="K2976" s="8">
        <v>0</v>
      </c>
      <c r="L2976" s="8" t="s">
        <v>5816</v>
      </c>
      <c r="M2976" s="8" t="s">
        <v>53</v>
      </c>
      <c r="N2976" s="8"/>
      <c r="O2976" s="8" t="s">
        <v>38</v>
      </c>
      <c r="P2976" s="9">
        <v>190944</v>
      </c>
      <c r="Q2976" s="9">
        <v>0</v>
      </c>
      <c r="R2976" s="9">
        <v>0</v>
      </c>
      <c r="S2976" s="9">
        <v>0</v>
      </c>
      <c r="T2976" s="9">
        <f t="shared" si="446"/>
        <v>190944</v>
      </c>
      <c r="U2976" s="9">
        <v>-181397</v>
      </c>
      <c r="V2976" s="9">
        <v>0</v>
      </c>
      <c r="W2976" s="9">
        <v>0</v>
      </c>
      <c r="X2976" s="9">
        <v>0</v>
      </c>
      <c r="Y2976" s="9">
        <v>0</v>
      </c>
      <c r="Z2976" s="9">
        <v>0</v>
      </c>
      <c r="AA2976" s="9">
        <f t="shared" si="453"/>
        <v>-181397</v>
      </c>
      <c r="AB2976" s="9">
        <v>0</v>
      </c>
      <c r="AC2976" s="9">
        <f t="shared" si="447"/>
        <v>9547</v>
      </c>
      <c r="AD2976" s="9">
        <f t="shared" si="448"/>
        <v>9547</v>
      </c>
    </row>
    <row r="2977" spans="1:30" x14ac:dyDescent="0.3">
      <c r="A2977" s="8" t="s">
        <v>30</v>
      </c>
      <c r="B2977" s="8" t="s">
        <v>5549</v>
      </c>
      <c r="C2977" s="8">
        <v>1900</v>
      </c>
      <c r="D2977" s="8">
        <v>190000215</v>
      </c>
      <c r="E2977" s="8">
        <v>0</v>
      </c>
      <c r="F2977" s="8" t="s">
        <v>5817</v>
      </c>
      <c r="G2977" s="8" t="s">
        <v>2559</v>
      </c>
      <c r="H2977" s="8" t="s">
        <v>106</v>
      </c>
      <c r="I2977" s="8">
        <v>0</v>
      </c>
      <c r="J2977" s="8">
        <v>3</v>
      </c>
      <c r="K2977" s="8">
        <v>8</v>
      </c>
      <c r="L2977" s="8" t="s">
        <v>132</v>
      </c>
      <c r="M2977" s="8" t="s">
        <v>53</v>
      </c>
      <c r="N2977" s="8" t="s">
        <v>149</v>
      </c>
      <c r="O2977" s="8" t="s">
        <v>38</v>
      </c>
      <c r="P2977" s="9">
        <v>37999.5</v>
      </c>
      <c r="Q2977" s="9">
        <v>0</v>
      </c>
      <c r="R2977" s="9">
        <v>-37999.5</v>
      </c>
      <c r="S2977" s="9">
        <v>0</v>
      </c>
      <c r="T2977" s="9">
        <f t="shared" si="446"/>
        <v>0</v>
      </c>
      <c r="U2977" s="9">
        <v>-36099.379999999997</v>
      </c>
      <c r="V2977" s="9">
        <v>0</v>
      </c>
      <c r="W2977" s="9">
        <v>0</v>
      </c>
      <c r="X2977" s="9">
        <v>0</v>
      </c>
      <c r="Y2977" s="9">
        <f>-(U2977+X2977)</f>
        <v>36099.379999999997</v>
      </c>
      <c r="Z2977" s="9">
        <v>0</v>
      </c>
      <c r="AA2977" s="9">
        <f>U2977+X2977+Y2977+Z2977</f>
        <v>0</v>
      </c>
      <c r="AB2977" s="9">
        <v>0</v>
      </c>
      <c r="AC2977" s="9">
        <f t="shared" si="447"/>
        <v>1900.1200000000026</v>
      </c>
      <c r="AD2977" s="9">
        <f t="shared" si="448"/>
        <v>0</v>
      </c>
    </row>
    <row r="2978" spans="1:30" x14ac:dyDescent="0.3">
      <c r="A2978" s="8" t="s">
        <v>30</v>
      </c>
      <c r="B2978" s="8" t="s">
        <v>5549</v>
      </c>
      <c r="C2978" s="8">
        <v>1900</v>
      </c>
      <c r="D2978" s="8">
        <v>190000219</v>
      </c>
      <c r="E2978" s="8">
        <v>0</v>
      </c>
      <c r="F2978" s="8" t="s">
        <v>5818</v>
      </c>
      <c r="G2978" s="8" t="s">
        <v>5819</v>
      </c>
      <c r="H2978" s="8" t="s">
        <v>106</v>
      </c>
      <c r="I2978" s="8">
        <v>0</v>
      </c>
      <c r="J2978" s="8">
        <v>3</v>
      </c>
      <c r="K2978" s="8">
        <v>8</v>
      </c>
      <c r="L2978" s="8" t="s">
        <v>132</v>
      </c>
      <c r="M2978" s="8" t="s">
        <v>53</v>
      </c>
      <c r="N2978" s="8" t="s">
        <v>149</v>
      </c>
      <c r="O2978" s="8" t="s">
        <v>38</v>
      </c>
      <c r="P2978" s="9">
        <v>6000.75</v>
      </c>
      <c r="Q2978" s="9">
        <v>0</v>
      </c>
      <c r="R2978" s="9">
        <v>-6000.75</v>
      </c>
      <c r="S2978" s="9">
        <v>0</v>
      </c>
      <c r="T2978" s="9">
        <f t="shared" si="446"/>
        <v>0</v>
      </c>
      <c r="U2978" s="9">
        <v>-5700.71</v>
      </c>
      <c r="V2978" s="9">
        <v>0</v>
      </c>
      <c r="W2978" s="9">
        <v>0</v>
      </c>
      <c r="X2978" s="9">
        <v>0</v>
      </c>
      <c r="Y2978" s="9">
        <f>-(U2978+X2978)</f>
        <v>5700.71</v>
      </c>
      <c r="Z2978" s="9">
        <v>0</v>
      </c>
      <c r="AA2978" s="9">
        <f>U2978+X2978+Y2978+Z2978</f>
        <v>0</v>
      </c>
      <c r="AB2978" s="9">
        <v>0</v>
      </c>
      <c r="AC2978" s="9">
        <f t="shared" si="447"/>
        <v>300.03999999999996</v>
      </c>
      <c r="AD2978" s="9">
        <f t="shared" si="448"/>
        <v>0</v>
      </c>
    </row>
    <row r="2979" spans="1:30" x14ac:dyDescent="0.3">
      <c r="A2979" s="8" t="s">
        <v>30</v>
      </c>
      <c r="B2979" s="8" t="s">
        <v>5549</v>
      </c>
      <c r="C2979" s="8">
        <v>1900</v>
      </c>
      <c r="D2979" s="8">
        <v>190000307</v>
      </c>
      <c r="E2979" s="8">
        <v>0</v>
      </c>
      <c r="F2979" s="8" t="s">
        <v>5820</v>
      </c>
      <c r="G2979" s="8" t="s">
        <v>2561</v>
      </c>
      <c r="H2979" s="8" t="s">
        <v>106</v>
      </c>
      <c r="I2979" s="8">
        <v>0</v>
      </c>
      <c r="J2979" s="8">
        <v>2</v>
      </c>
      <c r="K2979" s="8">
        <v>0</v>
      </c>
      <c r="L2979" s="8" t="s">
        <v>388</v>
      </c>
      <c r="M2979" s="8" t="s">
        <v>53</v>
      </c>
      <c r="N2979" s="8" t="s">
        <v>149</v>
      </c>
      <c r="O2979" s="8" t="s">
        <v>38</v>
      </c>
      <c r="P2979" s="9">
        <v>9250.5</v>
      </c>
      <c r="Q2979" s="9">
        <v>0</v>
      </c>
      <c r="R2979" s="9">
        <v>-9250.5</v>
      </c>
      <c r="S2979" s="9">
        <v>0</v>
      </c>
      <c r="T2979" s="9">
        <f t="shared" si="446"/>
        <v>0</v>
      </c>
      <c r="U2979" s="9">
        <v>-8787.9699999999993</v>
      </c>
      <c r="V2979" s="9">
        <v>0</v>
      </c>
      <c r="W2979" s="9">
        <v>0</v>
      </c>
      <c r="X2979" s="9">
        <v>0</v>
      </c>
      <c r="Y2979" s="9">
        <f>-(U2979+X2979)</f>
        <v>8787.9699999999993</v>
      </c>
      <c r="Z2979" s="9">
        <v>0</v>
      </c>
      <c r="AA2979" s="9">
        <f>U2979+X2979+Y2979+Z2979</f>
        <v>0</v>
      </c>
      <c r="AB2979" s="9">
        <v>0</v>
      </c>
      <c r="AC2979" s="9">
        <f t="shared" si="447"/>
        <v>462.53000000000065</v>
      </c>
      <c r="AD2979" s="9">
        <f t="shared" si="448"/>
        <v>0</v>
      </c>
    </row>
    <row r="2980" spans="1:30" x14ac:dyDescent="0.3">
      <c r="A2980" s="8" t="s">
        <v>30</v>
      </c>
      <c r="B2980" s="8" t="s">
        <v>5549</v>
      </c>
      <c r="C2980" s="8">
        <v>1900</v>
      </c>
      <c r="D2980" s="8">
        <v>190000364</v>
      </c>
      <c r="E2980" s="8">
        <v>0</v>
      </c>
      <c r="F2980" s="8" t="s">
        <v>5821</v>
      </c>
      <c r="G2980" s="8" t="s">
        <v>196</v>
      </c>
      <c r="H2980" s="8" t="s">
        <v>106</v>
      </c>
      <c r="I2980" s="8">
        <v>0</v>
      </c>
      <c r="J2980" s="8">
        <v>2</v>
      </c>
      <c r="K2980" s="8">
        <v>5</v>
      </c>
      <c r="L2980" s="8" t="s">
        <v>5822</v>
      </c>
      <c r="M2980" s="8" t="s">
        <v>53</v>
      </c>
      <c r="N2980" s="8" t="s">
        <v>149</v>
      </c>
      <c r="O2980" s="8" t="s">
        <v>38</v>
      </c>
      <c r="P2980" s="9">
        <v>19249.53</v>
      </c>
      <c r="Q2980" s="9">
        <v>0</v>
      </c>
      <c r="R2980" s="9">
        <v>-19249.53</v>
      </c>
      <c r="S2980" s="9">
        <v>0</v>
      </c>
      <c r="T2980" s="9">
        <f t="shared" si="446"/>
        <v>0</v>
      </c>
      <c r="U2980" s="9">
        <v>-18286.8</v>
      </c>
      <c r="V2980" s="9">
        <v>0</v>
      </c>
      <c r="W2980" s="9">
        <v>0</v>
      </c>
      <c r="X2980" s="9">
        <v>0</v>
      </c>
      <c r="Y2980" s="9">
        <f>-(U2980+X2980)</f>
        <v>18286.8</v>
      </c>
      <c r="Z2980" s="9">
        <v>0</v>
      </c>
      <c r="AA2980" s="9">
        <f>U2980+X2980+Y2980+Z2980</f>
        <v>0</v>
      </c>
      <c r="AB2980" s="9">
        <v>0</v>
      </c>
      <c r="AC2980" s="9">
        <f t="shared" si="447"/>
        <v>962.72999999999956</v>
      </c>
      <c r="AD2980" s="9">
        <f t="shared" si="448"/>
        <v>0</v>
      </c>
    </row>
    <row r="2981" spans="1:30" x14ac:dyDescent="0.3">
      <c r="A2981" s="8" t="s">
        <v>30</v>
      </c>
      <c r="B2981" s="8" t="s">
        <v>5549</v>
      </c>
      <c r="C2981" s="8">
        <v>1900</v>
      </c>
      <c r="D2981" s="8">
        <v>190000706</v>
      </c>
      <c r="E2981" s="8">
        <v>0</v>
      </c>
      <c r="F2981" s="8" t="s">
        <v>5823</v>
      </c>
      <c r="G2981" s="8" t="s">
        <v>5824</v>
      </c>
      <c r="H2981" s="8" t="s">
        <v>106</v>
      </c>
      <c r="I2981" s="8">
        <v>0</v>
      </c>
      <c r="J2981" s="8">
        <v>3</v>
      </c>
      <c r="K2981" s="8">
        <v>0</v>
      </c>
      <c r="L2981" s="8" t="s">
        <v>475</v>
      </c>
      <c r="M2981" s="8" t="s">
        <v>192</v>
      </c>
      <c r="N2981" s="8" t="s">
        <v>149</v>
      </c>
      <c r="O2981" s="8" t="s">
        <v>38</v>
      </c>
      <c r="P2981" s="9">
        <v>7118.64</v>
      </c>
      <c r="Q2981" s="9">
        <v>0</v>
      </c>
      <c r="R2981" s="9">
        <v>-7118.64</v>
      </c>
      <c r="S2981" s="9">
        <v>0</v>
      </c>
      <c r="T2981" s="9">
        <f t="shared" si="446"/>
        <v>0</v>
      </c>
      <c r="U2981" s="9">
        <v>-6762.71</v>
      </c>
      <c r="V2981" s="9">
        <v>0</v>
      </c>
      <c r="W2981" s="9">
        <v>0</v>
      </c>
      <c r="X2981" s="9">
        <v>0</v>
      </c>
      <c r="Y2981" s="9">
        <f>-(U2981+X2981)</f>
        <v>6762.71</v>
      </c>
      <c r="Z2981" s="9">
        <v>0</v>
      </c>
      <c r="AA2981" s="9">
        <f>U2981+X2981+Y2981+Z2981</f>
        <v>0</v>
      </c>
      <c r="AB2981" s="9">
        <v>0</v>
      </c>
      <c r="AC2981" s="9">
        <f t="shared" si="447"/>
        <v>355.93000000000029</v>
      </c>
      <c r="AD2981" s="9">
        <f t="shared" si="448"/>
        <v>0</v>
      </c>
    </row>
    <row r="2982" spans="1:30" x14ac:dyDescent="0.3">
      <c r="A2982" s="8" t="s">
        <v>30</v>
      </c>
      <c r="B2982" s="8" t="s">
        <v>5549</v>
      </c>
      <c r="C2982" s="8">
        <v>1900</v>
      </c>
      <c r="D2982" s="8">
        <v>190000724</v>
      </c>
      <c r="E2982" s="8">
        <v>0</v>
      </c>
      <c r="F2982" s="8" t="s">
        <v>5825</v>
      </c>
      <c r="G2982" s="8" t="s">
        <v>430</v>
      </c>
      <c r="H2982" s="8" t="s">
        <v>106</v>
      </c>
      <c r="I2982" s="8">
        <v>1</v>
      </c>
      <c r="J2982" s="8">
        <v>3</v>
      </c>
      <c r="K2982" s="8">
        <v>0</v>
      </c>
      <c r="L2982" s="8" t="s">
        <v>1273</v>
      </c>
      <c r="M2982" s="8" t="s">
        <v>431</v>
      </c>
      <c r="N2982" s="8"/>
      <c r="O2982" s="8" t="s">
        <v>38</v>
      </c>
      <c r="P2982" s="9">
        <v>24152.54</v>
      </c>
      <c r="Q2982" s="9">
        <v>0</v>
      </c>
      <c r="R2982" s="9">
        <v>0</v>
      </c>
      <c r="S2982" s="9">
        <v>0</v>
      </c>
      <c r="T2982" s="9">
        <f t="shared" si="446"/>
        <v>24152.54</v>
      </c>
      <c r="U2982" s="9">
        <v>-22944.91</v>
      </c>
      <c r="V2982" s="9">
        <v>0</v>
      </c>
      <c r="W2982" s="9">
        <v>0</v>
      </c>
      <c r="X2982" s="9">
        <v>0</v>
      </c>
      <c r="Y2982" s="9">
        <v>0</v>
      </c>
      <c r="Z2982" s="9">
        <v>0</v>
      </c>
      <c r="AA2982" s="9">
        <f>U2982+X2982+Y2982+Z2982-AB2982</f>
        <v>-22944.91</v>
      </c>
      <c r="AB2982" s="9">
        <v>0</v>
      </c>
      <c r="AC2982" s="9">
        <f t="shared" si="447"/>
        <v>1207.630000000001</v>
      </c>
      <c r="AD2982" s="9">
        <f t="shared" si="448"/>
        <v>1207.630000000001</v>
      </c>
    </row>
    <row r="2983" spans="1:30" x14ac:dyDescent="0.3">
      <c r="A2983" s="8" t="s">
        <v>30</v>
      </c>
      <c r="B2983" s="8" t="s">
        <v>5549</v>
      </c>
      <c r="C2983" s="8">
        <v>1900</v>
      </c>
      <c r="D2983" s="8">
        <v>190000875</v>
      </c>
      <c r="E2983" s="8">
        <v>0</v>
      </c>
      <c r="F2983" s="8" t="s">
        <v>5826</v>
      </c>
      <c r="G2983" s="8" t="s">
        <v>166</v>
      </c>
      <c r="H2983" s="8" t="s">
        <v>106</v>
      </c>
      <c r="I2983" s="8">
        <v>0</v>
      </c>
      <c r="J2983" s="8">
        <v>3</v>
      </c>
      <c r="K2983" s="8">
        <v>0</v>
      </c>
      <c r="L2983" s="8" t="s">
        <v>537</v>
      </c>
      <c r="M2983" s="8" t="s">
        <v>480</v>
      </c>
      <c r="N2983" s="8" t="s">
        <v>149</v>
      </c>
      <c r="O2983" s="8" t="s">
        <v>38</v>
      </c>
      <c r="P2983" s="9">
        <v>22543.01</v>
      </c>
      <c r="Q2983" s="9">
        <v>0</v>
      </c>
      <c r="R2983" s="9">
        <v>-22543.01</v>
      </c>
      <c r="S2983" s="9">
        <v>0</v>
      </c>
      <c r="T2983" s="9">
        <f t="shared" si="446"/>
        <v>0</v>
      </c>
      <c r="U2983" s="9">
        <v>-21415.86</v>
      </c>
      <c r="V2983" s="9">
        <v>0</v>
      </c>
      <c r="W2983" s="9">
        <v>0</v>
      </c>
      <c r="X2983" s="9">
        <v>0</v>
      </c>
      <c r="Y2983" s="9">
        <f>-(U2983+X2983)</f>
        <v>21415.86</v>
      </c>
      <c r="Z2983" s="9">
        <v>0</v>
      </c>
      <c r="AA2983" s="9">
        <f>U2983+X2983+Y2983+Z2983</f>
        <v>0</v>
      </c>
      <c r="AB2983" s="9">
        <v>0</v>
      </c>
      <c r="AC2983" s="9">
        <f t="shared" si="447"/>
        <v>1127.1499999999978</v>
      </c>
      <c r="AD2983" s="9">
        <f t="shared" si="448"/>
        <v>0</v>
      </c>
    </row>
    <row r="2984" spans="1:30" x14ac:dyDescent="0.3">
      <c r="A2984" s="8" t="s">
        <v>30</v>
      </c>
      <c r="B2984" s="8" t="s">
        <v>5549</v>
      </c>
      <c r="C2984" s="8">
        <v>1900</v>
      </c>
      <c r="D2984" s="8">
        <v>190000930</v>
      </c>
      <c r="E2984" s="8">
        <v>0</v>
      </c>
      <c r="F2984" s="8" t="s">
        <v>5827</v>
      </c>
      <c r="G2984" s="8" t="s">
        <v>5828</v>
      </c>
      <c r="H2984" s="8" t="s">
        <v>106</v>
      </c>
      <c r="I2984" s="8">
        <v>0</v>
      </c>
      <c r="J2984" s="8">
        <v>3</v>
      </c>
      <c r="K2984" s="8">
        <v>0</v>
      </c>
      <c r="L2984" s="8" t="s">
        <v>1578</v>
      </c>
      <c r="M2984" s="8" t="s">
        <v>5829</v>
      </c>
      <c r="N2984" s="8" t="s">
        <v>149</v>
      </c>
      <c r="O2984" s="8" t="s">
        <v>38</v>
      </c>
      <c r="P2984" s="9">
        <v>3814</v>
      </c>
      <c r="Q2984" s="9">
        <v>0</v>
      </c>
      <c r="R2984" s="9">
        <v>-3814</v>
      </c>
      <c r="S2984" s="9">
        <v>0</v>
      </c>
      <c r="T2984" s="9">
        <f t="shared" si="446"/>
        <v>0</v>
      </c>
      <c r="U2984" s="9">
        <v>-3021</v>
      </c>
      <c r="V2984" s="9">
        <v>-602</v>
      </c>
      <c r="W2984" s="9">
        <v>0</v>
      </c>
      <c r="X2984" s="9">
        <v>-602</v>
      </c>
      <c r="Y2984" s="9">
        <f>-(U2984+X2984)</f>
        <v>3623</v>
      </c>
      <c r="Z2984" s="9">
        <v>0</v>
      </c>
      <c r="AA2984" s="9">
        <f>U2984+X2984+Y2984+Z2984</f>
        <v>0</v>
      </c>
      <c r="AB2984" s="9">
        <v>0</v>
      </c>
      <c r="AC2984" s="9">
        <f t="shared" si="447"/>
        <v>793</v>
      </c>
      <c r="AD2984" s="9">
        <f t="shared" si="448"/>
        <v>0</v>
      </c>
    </row>
    <row r="2985" spans="1:30" x14ac:dyDescent="0.3">
      <c r="A2985" s="8" t="s">
        <v>30</v>
      </c>
      <c r="B2985" s="8" t="s">
        <v>5549</v>
      </c>
      <c r="C2985" s="8">
        <v>1900</v>
      </c>
      <c r="D2985" s="8">
        <v>190000965</v>
      </c>
      <c r="E2985" s="8">
        <v>0</v>
      </c>
      <c r="F2985" s="8" t="s">
        <v>5830</v>
      </c>
      <c r="G2985" s="8" t="s">
        <v>408</v>
      </c>
      <c r="H2985" s="8" t="s">
        <v>106</v>
      </c>
      <c r="I2985" s="8">
        <v>2</v>
      </c>
      <c r="J2985" s="8">
        <v>1</v>
      </c>
      <c r="K2985" s="8">
        <v>6</v>
      </c>
      <c r="L2985" s="8" t="s">
        <v>2708</v>
      </c>
      <c r="M2985" s="8" t="s">
        <v>2708</v>
      </c>
      <c r="N2985" s="8"/>
      <c r="O2985" s="8" t="s">
        <v>38</v>
      </c>
      <c r="P2985" s="9">
        <v>26271.18</v>
      </c>
      <c r="Q2985" s="9">
        <v>0</v>
      </c>
      <c r="R2985" s="9">
        <v>0</v>
      </c>
      <c r="S2985" s="9">
        <v>0</v>
      </c>
      <c r="T2985" s="9">
        <f t="shared" si="446"/>
        <v>26271.18</v>
      </c>
      <c r="U2985" s="9">
        <v>-24957.62</v>
      </c>
      <c r="V2985" s="9">
        <v>0</v>
      </c>
      <c r="W2985" s="9">
        <v>0</v>
      </c>
      <c r="X2985" s="9">
        <v>0</v>
      </c>
      <c r="Y2985" s="9">
        <v>0</v>
      </c>
      <c r="Z2985" s="9">
        <v>0</v>
      </c>
      <c r="AA2985" s="9">
        <f t="shared" ref="AA2985:AA3000" si="458">U2985+X2985+Y2985+Z2985-AB2985</f>
        <v>-24957.62</v>
      </c>
      <c r="AB2985" s="9">
        <v>0</v>
      </c>
      <c r="AC2985" s="9">
        <f t="shared" si="447"/>
        <v>1313.5600000000013</v>
      </c>
      <c r="AD2985" s="9">
        <f t="shared" si="448"/>
        <v>1313.5600000000013</v>
      </c>
    </row>
    <row r="2986" spans="1:30" x14ac:dyDescent="0.3">
      <c r="A2986" s="8" t="s">
        <v>30</v>
      </c>
      <c r="B2986" s="8" t="s">
        <v>5549</v>
      </c>
      <c r="C2986" s="8">
        <v>1900</v>
      </c>
      <c r="D2986" s="8">
        <v>190000966</v>
      </c>
      <c r="E2986" s="8">
        <v>0</v>
      </c>
      <c r="F2986" s="8" t="s">
        <v>5831</v>
      </c>
      <c r="G2986" s="8" t="s">
        <v>221</v>
      </c>
      <c r="H2986" s="8" t="s">
        <v>106</v>
      </c>
      <c r="I2986" s="8">
        <v>2</v>
      </c>
      <c r="J2986" s="8">
        <v>2</v>
      </c>
      <c r="K2986" s="8">
        <v>4</v>
      </c>
      <c r="L2986" s="8" t="s">
        <v>2708</v>
      </c>
      <c r="M2986" s="8" t="s">
        <v>2708</v>
      </c>
      <c r="N2986" s="8"/>
      <c r="O2986" s="8" t="s">
        <v>38</v>
      </c>
      <c r="P2986" s="9">
        <v>39500</v>
      </c>
      <c r="Q2986" s="9">
        <v>0</v>
      </c>
      <c r="R2986" s="9">
        <v>0</v>
      </c>
      <c r="S2986" s="9">
        <v>0</v>
      </c>
      <c r="T2986" s="9">
        <f t="shared" si="446"/>
        <v>39500</v>
      </c>
      <c r="U2986" s="9">
        <v>-33346</v>
      </c>
      <c r="V2986" s="9">
        <v>-4179</v>
      </c>
      <c r="W2986" s="9">
        <v>0</v>
      </c>
      <c r="X2986" s="9">
        <v>-4179</v>
      </c>
      <c r="Y2986" s="9">
        <v>0</v>
      </c>
      <c r="Z2986" s="9">
        <v>0</v>
      </c>
      <c r="AA2986" s="9">
        <f t="shared" si="458"/>
        <v>-37525</v>
      </c>
      <c r="AB2986" s="9">
        <v>0</v>
      </c>
      <c r="AC2986" s="9">
        <f t="shared" si="447"/>
        <v>6154</v>
      </c>
      <c r="AD2986" s="9">
        <f t="shared" si="448"/>
        <v>1975</v>
      </c>
    </row>
    <row r="2987" spans="1:30" x14ac:dyDescent="0.3">
      <c r="A2987" s="8" t="s">
        <v>30</v>
      </c>
      <c r="B2987" s="8" t="s">
        <v>5549</v>
      </c>
      <c r="C2987" s="8">
        <v>1900</v>
      </c>
      <c r="D2987" s="8">
        <v>190000980</v>
      </c>
      <c r="E2987" s="8">
        <v>0</v>
      </c>
      <c r="F2987" s="8" t="s">
        <v>5832</v>
      </c>
      <c r="G2987" s="8" t="s">
        <v>5833</v>
      </c>
      <c r="H2987" s="8" t="s">
        <v>106</v>
      </c>
      <c r="I2987" s="8">
        <v>3</v>
      </c>
      <c r="J2987" s="8">
        <v>1</v>
      </c>
      <c r="K2987" s="8">
        <v>7</v>
      </c>
      <c r="L2987" s="8" t="s">
        <v>2708</v>
      </c>
      <c r="M2987" s="8" t="s">
        <v>2708</v>
      </c>
      <c r="N2987" s="8"/>
      <c r="O2987" s="8" t="s">
        <v>38</v>
      </c>
      <c r="P2987" s="9">
        <v>67627.12</v>
      </c>
      <c r="Q2987" s="9">
        <v>0</v>
      </c>
      <c r="R2987" s="9">
        <v>0</v>
      </c>
      <c r="S2987" s="9">
        <v>0</v>
      </c>
      <c r="T2987" s="9">
        <f t="shared" si="446"/>
        <v>67627.12</v>
      </c>
      <c r="U2987" s="9">
        <v>-31155</v>
      </c>
      <c r="V2987" s="9">
        <v>0</v>
      </c>
      <c r="W2987" s="9">
        <v>0</v>
      </c>
      <c r="X2987" s="9">
        <v>0</v>
      </c>
      <c r="Y2987" s="9">
        <v>0</v>
      </c>
      <c r="Z2987" s="9">
        <v>0</v>
      </c>
      <c r="AA2987" s="9">
        <f t="shared" si="458"/>
        <v>-31155</v>
      </c>
      <c r="AB2987" s="9">
        <v>0</v>
      </c>
      <c r="AC2987" s="9">
        <f t="shared" si="447"/>
        <v>36472.119999999995</v>
      </c>
      <c r="AD2987" s="9">
        <f t="shared" si="448"/>
        <v>36472.119999999995</v>
      </c>
    </row>
    <row r="2988" spans="1:30" x14ac:dyDescent="0.3">
      <c r="A2988" s="8" t="s">
        <v>30</v>
      </c>
      <c r="B2988" s="8" t="s">
        <v>5549</v>
      </c>
      <c r="C2988" s="8">
        <v>1900</v>
      </c>
      <c r="D2988" s="8">
        <v>190000981</v>
      </c>
      <c r="E2988" s="8">
        <v>0</v>
      </c>
      <c r="F2988" s="8" t="s">
        <v>5834</v>
      </c>
      <c r="G2988" s="8" t="s">
        <v>166</v>
      </c>
      <c r="H2988" s="8" t="s">
        <v>106</v>
      </c>
      <c r="I2988" s="8">
        <v>2</v>
      </c>
      <c r="J2988" s="8">
        <v>1</v>
      </c>
      <c r="K2988" s="8">
        <v>2</v>
      </c>
      <c r="L2988" s="8" t="s">
        <v>2708</v>
      </c>
      <c r="M2988" s="8" t="s">
        <v>2708</v>
      </c>
      <c r="N2988" s="8"/>
      <c r="O2988" s="8" t="s">
        <v>38</v>
      </c>
      <c r="P2988" s="9">
        <v>42966.1</v>
      </c>
      <c r="Q2988" s="9">
        <v>0</v>
      </c>
      <c r="R2988" s="9">
        <v>0</v>
      </c>
      <c r="S2988" s="9">
        <v>0</v>
      </c>
      <c r="T2988" s="9">
        <f t="shared" si="446"/>
        <v>42966.1</v>
      </c>
      <c r="U2988" s="9">
        <v>-40817.79</v>
      </c>
      <c r="V2988" s="9">
        <v>0</v>
      </c>
      <c r="W2988" s="9">
        <v>0</v>
      </c>
      <c r="X2988" s="9">
        <v>0</v>
      </c>
      <c r="Y2988" s="9">
        <v>0</v>
      </c>
      <c r="Z2988" s="9">
        <v>0</v>
      </c>
      <c r="AA2988" s="9">
        <f t="shared" si="458"/>
        <v>-40817.79</v>
      </c>
      <c r="AB2988" s="9">
        <v>0</v>
      </c>
      <c r="AC2988" s="9">
        <f t="shared" si="447"/>
        <v>2148.3099999999977</v>
      </c>
      <c r="AD2988" s="9">
        <f t="shared" si="448"/>
        <v>2148.3099999999977</v>
      </c>
    </row>
    <row r="2989" spans="1:30" x14ac:dyDescent="0.3">
      <c r="A2989" s="8" t="s">
        <v>30</v>
      </c>
      <c r="B2989" s="8" t="s">
        <v>5549</v>
      </c>
      <c r="C2989" s="8">
        <v>1900</v>
      </c>
      <c r="D2989" s="8">
        <v>190000982</v>
      </c>
      <c r="E2989" s="8">
        <v>0</v>
      </c>
      <c r="F2989" s="8" t="s">
        <v>5835</v>
      </c>
      <c r="G2989" s="8" t="s">
        <v>196</v>
      </c>
      <c r="H2989" s="8" t="s">
        <v>106</v>
      </c>
      <c r="I2989" s="8">
        <v>1</v>
      </c>
      <c r="J2989" s="8">
        <v>1</v>
      </c>
      <c r="K2989" s="8">
        <v>7</v>
      </c>
      <c r="L2989" s="8" t="s">
        <v>2708</v>
      </c>
      <c r="M2989" s="8" t="s">
        <v>2708</v>
      </c>
      <c r="N2989" s="8"/>
      <c r="O2989" s="8" t="s">
        <v>38</v>
      </c>
      <c r="P2989" s="9">
        <v>22542.38</v>
      </c>
      <c r="Q2989" s="9">
        <v>0</v>
      </c>
      <c r="R2989" s="9">
        <v>0</v>
      </c>
      <c r="S2989" s="9">
        <v>0</v>
      </c>
      <c r="T2989" s="9">
        <f t="shared" si="446"/>
        <v>22542.38</v>
      </c>
      <c r="U2989" s="9">
        <v>-21415</v>
      </c>
      <c r="V2989" s="9">
        <v>0</v>
      </c>
      <c r="W2989" s="9">
        <v>0</v>
      </c>
      <c r="X2989" s="9">
        <v>0</v>
      </c>
      <c r="Y2989" s="9">
        <v>0</v>
      </c>
      <c r="Z2989" s="9">
        <v>0</v>
      </c>
      <c r="AA2989" s="9">
        <f t="shared" si="458"/>
        <v>-21415</v>
      </c>
      <c r="AB2989" s="9">
        <v>0</v>
      </c>
      <c r="AC2989" s="9">
        <f t="shared" si="447"/>
        <v>1127.380000000001</v>
      </c>
      <c r="AD2989" s="9">
        <f t="shared" si="448"/>
        <v>1127.380000000001</v>
      </c>
    </row>
    <row r="2990" spans="1:30" x14ac:dyDescent="0.3">
      <c r="A2990" s="8" t="s">
        <v>30</v>
      </c>
      <c r="B2990" s="8" t="s">
        <v>5549</v>
      </c>
      <c r="C2990" s="8">
        <v>1900</v>
      </c>
      <c r="D2990" s="8">
        <v>190000983</v>
      </c>
      <c r="E2990" s="8">
        <v>0</v>
      </c>
      <c r="F2990" s="8" t="s">
        <v>5836</v>
      </c>
      <c r="G2990" s="8" t="s">
        <v>5837</v>
      </c>
      <c r="H2990" s="8" t="s">
        <v>106</v>
      </c>
      <c r="I2990" s="8">
        <v>1</v>
      </c>
      <c r="J2990" s="8">
        <v>1</v>
      </c>
      <c r="K2990" s="8">
        <v>10</v>
      </c>
      <c r="L2990" s="8" t="s">
        <v>2708</v>
      </c>
      <c r="M2990" s="8" t="s">
        <v>2708</v>
      </c>
      <c r="N2990" s="8"/>
      <c r="O2990" s="8" t="s">
        <v>38</v>
      </c>
      <c r="P2990" s="9">
        <v>14576.28</v>
      </c>
      <c r="Q2990" s="9">
        <v>0</v>
      </c>
      <c r="R2990" s="9">
        <v>0</v>
      </c>
      <c r="S2990" s="9">
        <v>0</v>
      </c>
      <c r="T2990" s="9">
        <f t="shared" si="446"/>
        <v>14576.28</v>
      </c>
      <c r="U2990" s="9">
        <v>-13847</v>
      </c>
      <c r="V2990" s="9">
        <v>0</v>
      </c>
      <c r="W2990" s="9">
        <v>0</v>
      </c>
      <c r="X2990" s="9">
        <v>0</v>
      </c>
      <c r="Y2990" s="9">
        <v>0</v>
      </c>
      <c r="Z2990" s="9">
        <v>0</v>
      </c>
      <c r="AA2990" s="9">
        <f t="shared" si="458"/>
        <v>-13847</v>
      </c>
      <c r="AB2990" s="9">
        <v>0</v>
      </c>
      <c r="AC2990" s="9">
        <f t="shared" si="447"/>
        <v>729.28000000000065</v>
      </c>
      <c r="AD2990" s="9">
        <f t="shared" si="448"/>
        <v>729.28000000000065</v>
      </c>
    </row>
    <row r="2991" spans="1:30" x14ac:dyDescent="0.3">
      <c r="A2991" s="8" t="s">
        <v>30</v>
      </c>
      <c r="B2991" s="8" t="s">
        <v>5549</v>
      </c>
      <c r="C2991" s="8">
        <v>1900</v>
      </c>
      <c r="D2991" s="8">
        <v>190000984</v>
      </c>
      <c r="E2991" s="8">
        <v>0</v>
      </c>
      <c r="F2991" s="8" t="s">
        <v>5838</v>
      </c>
      <c r="G2991" s="8" t="s">
        <v>196</v>
      </c>
      <c r="H2991" s="8" t="s">
        <v>106</v>
      </c>
      <c r="I2991" s="8">
        <v>1</v>
      </c>
      <c r="J2991" s="8">
        <v>0</v>
      </c>
      <c r="K2991" s="8">
        <v>8</v>
      </c>
      <c r="L2991" s="8" t="s">
        <v>2708</v>
      </c>
      <c r="M2991" s="8" t="s">
        <v>2708</v>
      </c>
      <c r="N2991" s="8"/>
      <c r="O2991" s="8" t="s">
        <v>38</v>
      </c>
      <c r="P2991" s="9">
        <v>18602</v>
      </c>
      <c r="Q2991" s="9">
        <v>0</v>
      </c>
      <c r="R2991" s="9">
        <v>0</v>
      </c>
      <c r="S2991" s="9">
        <v>0</v>
      </c>
      <c r="T2991" s="9">
        <f t="shared" si="446"/>
        <v>18602</v>
      </c>
      <c r="U2991" s="9">
        <v>-17671.900000000001</v>
      </c>
      <c r="V2991" s="9">
        <v>0</v>
      </c>
      <c r="W2991" s="9">
        <v>0</v>
      </c>
      <c r="X2991" s="9">
        <v>0</v>
      </c>
      <c r="Y2991" s="9">
        <v>0</v>
      </c>
      <c r="Z2991" s="9">
        <v>0</v>
      </c>
      <c r="AA2991" s="9">
        <f t="shared" si="458"/>
        <v>-17671.900000000001</v>
      </c>
      <c r="AB2991" s="9">
        <v>0</v>
      </c>
      <c r="AC2991" s="9">
        <f t="shared" si="447"/>
        <v>930.09999999999854</v>
      </c>
      <c r="AD2991" s="9">
        <f t="shared" si="448"/>
        <v>930.09999999999854</v>
      </c>
    </row>
    <row r="2992" spans="1:30" x14ac:dyDescent="0.3">
      <c r="A2992" s="8" t="s">
        <v>30</v>
      </c>
      <c r="B2992" s="8" t="s">
        <v>5549</v>
      </c>
      <c r="C2992" s="8">
        <v>1900</v>
      </c>
      <c r="D2992" s="8">
        <v>190000985</v>
      </c>
      <c r="E2992" s="8">
        <v>0</v>
      </c>
      <c r="F2992" s="8" t="s">
        <v>5839</v>
      </c>
      <c r="G2992" s="8" t="s">
        <v>5840</v>
      </c>
      <c r="H2992" s="8" t="s">
        <v>106</v>
      </c>
      <c r="I2992" s="8">
        <v>1</v>
      </c>
      <c r="J2992" s="8">
        <v>0</v>
      </c>
      <c r="K2992" s="8">
        <v>1</v>
      </c>
      <c r="L2992" s="8" t="s">
        <v>2708</v>
      </c>
      <c r="M2992" s="8" t="s">
        <v>2708</v>
      </c>
      <c r="N2992" s="8"/>
      <c r="O2992" s="8" t="s">
        <v>38</v>
      </c>
      <c r="P2992" s="9">
        <v>58000.02</v>
      </c>
      <c r="Q2992" s="9">
        <v>0</v>
      </c>
      <c r="R2992" s="9">
        <v>0</v>
      </c>
      <c r="S2992" s="9">
        <v>0</v>
      </c>
      <c r="T2992" s="9">
        <f t="shared" si="446"/>
        <v>58000.02</v>
      </c>
      <c r="U2992" s="9">
        <v>-55100</v>
      </c>
      <c r="V2992" s="9">
        <v>0</v>
      </c>
      <c r="W2992" s="9">
        <v>0</v>
      </c>
      <c r="X2992" s="9">
        <v>0</v>
      </c>
      <c r="Y2992" s="9">
        <v>0</v>
      </c>
      <c r="Z2992" s="9">
        <v>0</v>
      </c>
      <c r="AA2992" s="9">
        <f t="shared" si="458"/>
        <v>-55100</v>
      </c>
      <c r="AB2992" s="9">
        <v>0</v>
      </c>
      <c r="AC2992" s="9">
        <f t="shared" si="447"/>
        <v>2900.0199999999968</v>
      </c>
      <c r="AD2992" s="9">
        <f t="shared" si="448"/>
        <v>2900.0199999999968</v>
      </c>
    </row>
    <row r="2993" spans="1:30" x14ac:dyDescent="0.3">
      <c r="A2993" s="8" t="s">
        <v>30</v>
      </c>
      <c r="B2993" s="8" t="s">
        <v>5549</v>
      </c>
      <c r="C2993" s="8">
        <v>1900</v>
      </c>
      <c r="D2993" s="8">
        <v>190000986</v>
      </c>
      <c r="E2993" s="8">
        <v>0</v>
      </c>
      <c r="F2993" s="8" t="s">
        <v>5841</v>
      </c>
      <c r="G2993" s="8" t="s">
        <v>5842</v>
      </c>
      <c r="H2993" s="8" t="s">
        <v>106</v>
      </c>
      <c r="I2993" s="8">
        <v>1</v>
      </c>
      <c r="J2993" s="8">
        <v>1</v>
      </c>
      <c r="K2993" s="8">
        <v>1</v>
      </c>
      <c r="L2993" s="8" t="s">
        <v>2708</v>
      </c>
      <c r="M2993" s="8" t="s">
        <v>2708</v>
      </c>
      <c r="N2993" s="8"/>
      <c r="O2993" s="8" t="s">
        <v>38</v>
      </c>
      <c r="P2993" s="9">
        <v>9110</v>
      </c>
      <c r="Q2993" s="9">
        <v>0</v>
      </c>
      <c r="R2993" s="9">
        <v>0</v>
      </c>
      <c r="S2993" s="9">
        <v>0</v>
      </c>
      <c r="T2993" s="9">
        <f t="shared" si="446"/>
        <v>9110</v>
      </c>
      <c r="U2993" s="9">
        <v>-8654.5</v>
      </c>
      <c r="V2993" s="9">
        <v>0</v>
      </c>
      <c r="W2993" s="9">
        <v>0</v>
      </c>
      <c r="X2993" s="9">
        <v>0</v>
      </c>
      <c r="Y2993" s="9">
        <v>0</v>
      </c>
      <c r="Z2993" s="9">
        <v>0</v>
      </c>
      <c r="AA2993" s="9">
        <f t="shared" si="458"/>
        <v>-8654.5</v>
      </c>
      <c r="AB2993" s="9">
        <v>0</v>
      </c>
      <c r="AC2993" s="9">
        <f t="shared" si="447"/>
        <v>455.5</v>
      </c>
      <c r="AD2993" s="9">
        <f t="shared" si="448"/>
        <v>455.5</v>
      </c>
    </row>
    <row r="2994" spans="1:30" x14ac:dyDescent="0.3">
      <c r="A2994" s="8" t="s">
        <v>30</v>
      </c>
      <c r="B2994" s="8" t="s">
        <v>5549</v>
      </c>
      <c r="C2994" s="8">
        <v>1900</v>
      </c>
      <c r="D2994" s="8">
        <v>190000987</v>
      </c>
      <c r="E2994" s="8">
        <v>0</v>
      </c>
      <c r="F2994" s="8" t="s">
        <v>5843</v>
      </c>
      <c r="G2994" s="8" t="s">
        <v>166</v>
      </c>
      <c r="H2994" s="8" t="s">
        <v>106</v>
      </c>
      <c r="I2994" s="8">
        <v>2</v>
      </c>
      <c r="J2994" s="8">
        <v>0</v>
      </c>
      <c r="K2994" s="8">
        <v>1</v>
      </c>
      <c r="L2994" s="8" t="s">
        <v>2708</v>
      </c>
      <c r="M2994" s="8" t="s">
        <v>2708</v>
      </c>
      <c r="N2994" s="8"/>
      <c r="O2994" s="8" t="s">
        <v>38</v>
      </c>
      <c r="P2994" s="9">
        <v>43900.959999999999</v>
      </c>
      <c r="Q2994" s="9">
        <v>0</v>
      </c>
      <c r="R2994" s="9">
        <v>0</v>
      </c>
      <c r="S2994" s="9">
        <v>0</v>
      </c>
      <c r="T2994" s="9">
        <f t="shared" si="446"/>
        <v>43900.959999999999</v>
      </c>
      <c r="U2994" s="9">
        <v>-41705.910000000003</v>
      </c>
      <c r="V2994" s="9">
        <v>0</v>
      </c>
      <c r="W2994" s="9">
        <v>0</v>
      </c>
      <c r="X2994" s="9">
        <v>0</v>
      </c>
      <c r="Y2994" s="9">
        <v>0</v>
      </c>
      <c r="Z2994" s="9">
        <v>0</v>
      </c>
      <c r="AA2994" s="9">
        <f t="shared" si="458"/>
        <v>-41705.910000000003</v>
      </c>
      <c r="AB2994" s="9">
        <v>0</v>
      </c>
      <c r="AC2994" s="9">
        <f t="shared" si="447"/>
        <v>2195.0499999999956</v>
      </c>
      <c r="AD2994" s="9">
        <f t="shared" si="448"/>
        <v>2195.0499999999956</v>
      </c>
    </row>
    <row r="2995" spans="1:30" x14ac:dyDescent="0.3">
      <c r="A2995" s="8" t="s">
        <v>30</v>
      </c>
      <c r="B2995" s="8" t="s">
        <v>5549</v>
      </c>
      <c r="C2995" s="8">
        <v>1900</v>
      </c>
      <c r="D2995" s="8">
        <v>190000988</v>
      </c>
      <c r="E2995" s="8">
        <v>0</v>
      </c>
      <c r="F2995" s="8" t="s">
        <v>5844</v>
      </c>
      <c r="G2995" s="8" t="s">
        <v>320</v>
      </c>
      <c r="H2995" s="8" t="s">
        <v>106</v>
      </c>
      <c r="I2995" s="8">
        <v>1</v>
      </c>
      <c r="J2995" s="8">
        <v>2</v>
      </c>
      <c r="K2995" s="8">
        <v>3</v>
      </c>
      <c r="L2995" s="8" t="s">
        <v>2708</v>
      </c>
      <c r="M2995" s="8" t="s">
        <v>2708</v>
      </c>
      <c r="N2995" s="8"/>
      <c r="O2995" s="8" t="s">
        <v>38</v>
      </c>
      <c r="P2995" s="9">
        <v>5599.94</v>
      </c>
      <c r="Q2995" s="9">
        <v>0</v>
      </c>
      <c r="R2995" s="9">
        <v>0</v>
      </c>
      <c r="S2995" s="9">
        <v>0</v>
      </c>
      <c r="T2995" s="9">
        <f t="shared" si="446"/>
        <v>5599.94</v>
      </c>
      <c r="U2995" s="9">
        <v>-5099.03</v>
      </c>
      <c r="V2995" s="9">
        <v>-220.91</v>
      </c>
      <c r="W2995" s="9">
        <v>0</v>
      </c>
      <c r="X2995" s="9">
        <v>-220.91</v>
      </c>
      <c r="Y2995" s="9">
        <v>0</v>
      </c>
      <c r="Z2995" s="9">
        <v>0</v>
      </c>
      <c r="AA2995" s="9">
        <f t="shared" si="458"/>
        <v>-5319.94</v>
      </c>
      <c r="AB2995" s="9">
        <v>0</v>
      </c>
      <c r="AC2995" s="9">
        <f t="shared" si="447"/>
        <v>500.90999999999985</v>
      </c>
      <c r="AD2995" s="9">
        <f t="shared" si="448"/>
        <v>280</v>
      </c>
    </row>
    <row r="2996" spans="1:30" x14ac:dyDescent="0.3">
      <c r="A2996" s="8" t="s">
        <v>30</v>
      </c>
      <c r="B2996" s="8" t="s">
        <v>5549</v>
      </c>
      <c r="C2996" s="8">
        <v>1900</v>
      </c>
      <c r="D2996" s="8">
        <v>190000989</v>
      </c>
      <c r="E2996" s="8">
        <v>0</v>
      </c>
      <c r="F2996" s="8" t="s">
        <v>5845</v>
      </c>
      <c r="G2996" s="8" t="s">
        <v>171</v>
      </c>
      <c r="H2996" s="8" t="s">
        <v>106</v>
      </c>
      <c r="I2996" s="8">
        <v>1</v>
      </c>
      <c r="J2996" s="8">
        <v>0</v>
      </c>
      <c r="K2996" s="8">
        <v>5</v>
      </c>
      <c r="L2996" s="8" t="s">
        <v>2708</v>
      </c>
      <c r="M2996" s="8" t="s">
        <v>2708</v>
      </c>
      <c r="N2996" s="8"/>
      <c r="O2996" s="8" t="s">
        <v>38</v>
      </c>
      <c r="P2996" s="9">
        <v>18601.7</v>
      </c>
      <c r="Q2996" s="9">
        <v>0</v>
      </c>
      <c r="R2996" s="9">
        <v>0</v>
      </c>
      <c r="S2996" s="9">
        <v>0</v>
      </c>
      <c r="T2996" s="9">
        <f t="shared" si="446"/>
        <v>18601.7</v>
      </c>
      <c r="U2996" s="9">
        <v>-17671.61</v>
      </c>
      <c r="V2996" s="9">
        <v>0</v>
      </c>
      <c r="W2996" s="9">
        <v>0</v>
      </c>
      <c r="X2996" s="9">
        <v>0</v>
      </c>
      <c r="Y2996" s="9">
        <v>0</v>
      </c>
      <c r="Z2996" s="9">
        <v>0</v>
      </c>
      <c r="AA2996" s="9">
        <f t="shared" si="458"/>
        <v>-17671.61</v>
      </c>
      <c r="AB2996" s="9">
        <v>0</v>
      </c>
      <c r="AC2996" s="9">
        <f t="shared" si="447"/>
        <v>930.09000000000015</v>
      </c>
      <c r="AD2996" s="9">
        <f t="shared" si="448"/>
        <v>930.09000000000015</v>
      </c>
    </row>
    <row r="2997" spans="1:30" x14ac:dyDescent="0.3">
      <c r="A2997" s="8" t="s">
        <v>30</v>
      </c>
      <c r="B2997" s="8" t="s">
        <v>5549</v>
      </c>
      <c r="C2997" s="8">
        <v>1900</v>
      </c>
      <c r="D2997" s="8">
        <v>190000990</v>
      </c>
      <c r="E2997" s="8">
        <v>0</v>
      </c>
      <c r="F2997" s="8" t="s">
        <v>5846</v>
      </c>
      <c r="G2997" s="8" t="s">
        <v>5847</v>
      </c>
      <c r="H2997" s="8" t="s">
        <v>106</v>
      </c>
      <c r="I2997" s="8">
        <v>1</v>
      </c>
      <c r="J2997" s="8">
        <v>0</v>
      </c>
      <c r="K2997" s="8">
        <v>4</v>
      </c>
      <c r="L2997" s="8" t="s">
        <v>2708</v>
      </c>
      <c r="M2997" s="8" t="s">
        <v>2708</v>
      </c>
      <c r="N2997" s="8"/>
      <c r="O2997" s="8" t="s">
        <v>38</v>
      </c>
      <c r="P2997" s="9">
        <v>26549</v>
      </c>
      <c r="Q2997" s="9">
        <v>0</v>
      </c>
      <c r="R2997" s="9">
        <v>0</v>
      </c>
      <c r="S2997" s="9">
        <v>0</v>
      </c>
      <c r="T2997" s="9">
        <f t="shared" si="446"/>
        <v>26549</v>
      </c>
      <c r="U2997" s="9">
        <v>-25221.42</v>
      </c>
      <c r="V2997" s="9">
        <v>0</v>
      </c>
      <c r="W2997" s="9">
        <v>0</v>
      </c>
      <c r="X2997" s="9">
        <v>0</v>
      </c>
      <c r="Y2997" s="9">
        <v>0</v>
      </c>
      <c r="Z2997" s="9">
        <v>0</v>
      </c>
      <c r="AA2997" s="9">
        <f t="shared" si="458"/>
        <v>-25221.42</v>
      </c>
      <c r="AB2997" s="9">
        <v>0</v>
      </c>
      <c r="AC2997" s="9">
        <f t="shared" si="447"/>
        <v>1327.5800000000017</v>
      </c>
      <c r="AD2997" s="9">
        <f t="shared" si="448"/>
        <v>1327.5800000000017</v>
      </c>
    </row>
    <row r="2998" spans="1:30" x14ac:dyDescent="0.3">
      <c r="A2998" s="8" t="s">
        <v>30</v>
      </c>
      <c r="B2998" s="8" t="s">
        <v>5549</v>
      </c>
      <c r="C2998" s="8">
        <v>1900</v>
      </c>
      <c r="D2998" s="8">
        <v>190000991</v>
      </c>
      <c r="E2998" s="8">
        <v>0</v>
      </c>
      <c r="F2998" s="8" t="s">
        <v>5848</v>
      </c>
      <c r="G2998" s="8" t="s">
        <v>5849</v>
      </c>
      <c r="H2998" s="8" t="s">
        <v>106</v>
      </c>
      <c r="I2998" s="8">
        <v>1</v>
      </c>
      <c r="J2998" s="8">
        <v>0</v>
      </c>
      <c r="K2998" s="8">
        <v>1</v>
      </c>
      <c r="L2998" s="8" t="s">
        <v>2708</v>
      </c>
      <c r="M2998" s="8" t="s">
        <v>2708</v>
      </c>
      <c r="N2998" s="8"/>
      <c r="O2998" s="8" t="s">
        <v>38</v>
      </c>
      <c r="P2998" s="9">
        <v>22500</v>
      </c>
      <c r="Q2998" s="9">
        <v>0</v>
      </c>
      <c r="R2998" s="9">
        <v>0</v>
      </c>
      <c r="S2998" s="9">
        <v>0</v>
      </c>
      <c r="T2998" s="9">
        <f t="shared" si="446"/>
        <v>22500</v>
      </c>
      <c r="U2998" s="9">
        <v>-21375</v>
      </c>
      <c r="V2998" s="9">
        <v>0</v>
      </c>
      <c r="W2998" s="9">
        <v>0</v>
      </c>
      <c r="X2998" s="9">
        <v>0</v>
      </c>
      <c r="Y2998" s="9">
        <v>0</v>
      </c>
      <c r="Z2998" s="9">
        <v>0</v>
      </c>
      <c r="AA2998" s="9">
        <f t="shared" si="458"/>
        <v>-21375</v>
      </c>
      <c r="AB2998" s="9">
        <v>0</v>
      </c>
      <c r="AC2998" s="9">
        <f t="shared" si="447"/>
        <v>1125</v>
      </c>
      <c r="AD2998" s="9">
        <f t="shared" si="448"/>
        <v>1125</v>
      </c>
    </row>
    <row r="2999" spans="1:30" x14ac:dyDescent="0.3">
      <c r="A2999" s="8" t="s">
        <v>30</v>
      </c>
      <c r="B2999" s="8" t="s">
        <v>5549</v>
      </c>
      <c r="C2999" s="8">
        <v>1900</v>
      </c>
      <c r="D2999" s="8">
        <v>190000992</v>
      </c>
      <c r="E2999" s="8">
        <v>0</v>
      </c>
      <c r="F2999" s="8" t="s">
        <v>5850</v>
      </c>
      <c r="G2999" s="8" t="s">
        <v>5851</v>
      </c>
      <c r="H2999" s="8" t="s">
        <v>106</v>
      </c>
      <c r="I2999" s="8">
        <v>1</v>
      </c>
      <c r="J2999" s="8">
        <v>0</v>
      </c>
      <c r="K2999" s="8">
        <v>1</v>
      </c>
      <c r="L2999" s="8" t="s">
        <v>2708</v>
      </c>
      <c r="M2999" s="8" t="s">
        <v>2708</v>
      </c>
      <c r="N2999" s="8"/>
      <c r="O2999" s="8" t="s">
        <v>38</v>
      </c>
      <c r="P2999" s="9">
        <v>21599.62</v>
      </c>
      <c r="Q2999" s="9">
        <v>0</v>
      </c>
      <c r="R2999" s="9">
        <v>0</v>
      </c>
      <c r="S2999" s="9">
        <v>0</v>
      </c>
      <c r="T2999" s="9">
        <f t="shared" si="446"/>
        <v>21599.62</v>
      </c>
      <c r="U2999" s="9">
        <v>-20519.61</v>
      </c>
      <c r="V2999" s="9">
        <v>0</v>
      </c>
      <c r="W2999" s="9">
        <v>0</v>
      </c>
      <c r="X2999" s="9">
        <v>0</v>
      </c>
      <c r="Y2999" s="9">
        <v>0</v>
      </c>
      <c r="Z2999" s="9">
        <v>0</v>
      </c>
      <c r="AA2999" s="9">
        <f t="shared" si="458"/>
        <v>-20519.61</v>
      </c>
      <c r="AB2999" s="9">
        <v>0</v>
      </c>
      <c r="AC2999" s="9">
        <f t="shared" si="447"/>
        <v>1080.0099999999984</v>
      </c>
      <c r="AD2999" s="9">
        <f t="shared" si="448"/>
        <v>1080.0099999999984</v>
      </c>
    </row>
    <row r="3000" spans="1:30" x14ac:dyDescent="0.3">
      <c r="A3000" s="8" t="s">
        <v>30</v>
      </c>
      <c r="B3000" s="8" t="s">
        <v>5549</v>
      </c>
      <c r="C3000" s="8">
        <v>1900</v>
      </c>
      <c r="D3000" s="8">
        <v>190000993</v>
      </c>
      <c r="E3000" s="8">
        <v>0</v>
      </c>
      <c r="F3000" s="8" t="s">
        <v>5852</v>
      </c>
      <c r="G3000" s="8" t="s">
        <v>5853</v>
      </c>
      <c r="H3000" s="8" t="s">
        <v>106</v>
      </c>
      <c r="I3000" s="8">
        <v>1</v>
      </c>
      <c r="J3000" s="8">
        <v>0</v>
      </c>
      <c r="K3000" s="8">
        <v>1</v>
      </c>
      <c r="L3000" s="8" t="s">
        <v>2708</v>
      </c>
      <c r="M3000" s="8" t="s">
        <v>2708</v>
      </c>
      <c r="N3000" s="8"/>
      <c r="O3000" s="8" t="s">
        <v>38</v>
      </c>
      <c r="P3000" s="9">
        <v>12850.01</v>
      </c>
      <c r="Q3000" s="9">
        <v>0</v>
      </c>
      <c r="R3000" s="9">
        <v>0</v>
      </c>
      <c r="S3000" s="9">
        <v>0</v>
      </c>
      <c r="T3000" s="9">
        <f t="shared" si="446"/>
        <v>12850.01</v>
      </c>
      <c r="U3000" s="9">
        <v>-12207.51</v>
      </c>
      <c r="V3000" s="9">
        <v>0</v>
      </c>
      <c r="W3000" s="9">
        <v>0</v>
      </c>
      <c r="X3000" s="9">
        <v>0</v>
      </c>
      <c r="Y3000" s="9">
        <v>0</v>
      </c>
      <c r="Z3000" s="9">
        <v>0</v>
      </c>
      <c r="AA3000" s="9">
        <f t="shared" si="458"/>
        <v>-12207.51</v>
      </c>
      <c r="AB3000" s="9">
        <v>0</v>
      </c>
      <c r="AC3000" s="9">
        <f t="shared" si="447"/>
        <v>642.5</v>
      </c>
      <c r="AD3000" s="9">
        <f t="shared" si="448"/>
        <v>642.5</v>
      </c>
    </row>
    <row r="3001" spans="1:30" x14ac:dyDescent="0.3">
      <c r="A3001" s="8" t="s">
        <v>30</v>
      </c>
      <c r="B3001" s="8" t="s">
        <v>5549</v>
      </c>
      <c r="C3001" s="8">
        <v>2000</v>
      </c>
      <c r="D3001" s="8">
        <v>200000383</v>
      </c>
      <c r="E3001" s="8">
        <v>0</v>
      </c>
      <c r="F3001" s="8" t="s">
        <v>5854</v>
      </c>
      <c r="G3001" s="8" t="s">
        <v>5855</v>
      </c>
      <c r="H3001" s="8" t="s">
        <v>235</v>
      </c>
      <c r="I3001" s="8">
        <v>0</v>
      </c>
      <c r="J3001" s="8">
        <v>8</v>
      </c>
      <c r="K3001" s="8">
        <v>1</v>
      </c>
      <c r="L3001" s="8" t="s">
        <v>5856</v>
      </c>
      <c r="M3001" s="8" t="s">
        <v>53</v>
      </c>
      <c r="N3001" s="8" t="s">
        <v>149</v>
      </c>
      <c r="O3001" s="8" t="s">
        <v>38</v>
      </c>
      <c r="P3001" s="9">
        <v>4588</v>
      </c>
      <c r="Q3001" s="9">
        <v>0</v>
      </c>
      <c r="R3001" s="9">
        <v>-4588</v>
      </c>
      <c r="S3001" s="9">
        <v>0</v>
      </c>
      <c r="T3001" s="9">
        <f t="shared" si="446"/>
        <v>0</v>
      </c>
      <c r="U3001" s="9">
        <v>-3012.54</v>
      </c>
      <c r="V3001" s="9">
        <v>-218</v>
      </c>
      <c r="W3001" s="9">
        <v>0</v>
      </c>
      <c r="X3001" s="9">
        <v>-218</v>
      </c>
      <c r="Y3001" s="9">
        <f>-(U3001+X3001)</f>
        <v>3230.54</v>
      </c>
      <c r="Z3001" s="9">
        <v>0</v>
      </c>
      <c r="AA3001" s="9">
        <f>U3001+X3001+Y3001+Z3001</f>
        <v>0</v>
      </c>
      <c r="AB3001" s="9">
        <v>0</v>
      </c>
      <c r="AC3001" s="9">
        <f t="shared" si="447"/>
        <v>1575.46</v>
      </c>
      <c r="AD3001" s="9">
        <f t="shared" si="448"/>
        <v>0</v>
      </c>
    </row>
    <row r="3002" spans="1:30" x14ac:dyDescent="0.3">
      <c r="A3002" s="8" t="s">
        <v>30</v>
      </c>
      <c r="B3002" s="8" t="s">
        <v>5549</v>
      </c>
      <c r="C3002" s="8">
        <v>2000</v>
      </c>
      <c r="D3002" s="8">
        <v>200000440</v>
      </c>
      <c r="E3002" s="8">
        <v>0</v>
      </c>
      <c r="F3002" s="8" t="s">
        <v>5857</v>
      </c>
      <c r="G3002" s="8" t="s">
        <v>796</v>
      </c>
      <c r="H3002" s="8" t="s">
        <v>235</v>
      </c>
      <c r="I3002" s="8">
        <v>0</v>
      </c>
      <c r="J3002" s="8">
        <v>9</v>
      </c>
      <c r="K3002" s="8">
        <v>5</v>
      </c>
      <c r="L3002" s="8" t="s">
        <v>5858</v>
      </c>
      <c r="M3002" s="8" t="s">
        <v>53</v>
      </c>
      <c r="N3002" s="8" t="s">
        <v>149</v>
      </c>
      <c r="O3002" s="8" t="s">
        <v>38</v>
      </c>
      <c r="P3002" s="9">
        <v>20457</v>
      </c>
      <c r="Q3002" s="9">
        <v>0</v>
      </c>
      <c r="R3002" s="9">
        <v>-20457</v>
      </c>
      <c r="S3002" s="9">
        <v>0</v>
      </c>
      <c r="T3002" s="9">
        <f t="shared" si="446"/>
        <v>0</v>
      </c>
      <c r="U3002" s="9">
        <v>-10797.29</v>
      </c>
      <c r="V3002" s="9">
        <v>-978</v>
      </c>
      <c r="W3002" s="9">
        <v>0</v>
      </c>
      <c r="X3002" s="9">
        <v>-978</v>
      </c>
      <c r="Y3002" s="9">
        <f>-(U3002+X3002)</f>
        <v>11775.29</v>
      </c>
      <c r="Z3002" s="9">
        <v>0</v>
      </c>
      <c r="AA3002" s="9">
        <f>U3002+X3002+Y3002+Z3002</f>
        <v>0</v>
      </c>
      <c r="AB3002" s="9">
        <v>0</v>
      </c>
      <c r="AC3002" s="9">
        <f t="shared" si="447"/>
        <v>9659.7099999999991</v>
      </c>
      <c r="AD3002" s="9">
        <f t="shared" si="448"/>
        <v>0</v>
      </c>
    </row>
    <row r="3003" spans="1:30" x14ac:dyDescent="0.3">
      <c r="A3003" s="8" t="s">
        <v>30</v>
      </c>
      <c r="B3003" s="8" t="s">
        <v>5549</v>
      </c>
      <c r="C3003" s="8">
        <v>2000</v>
      </c>
      <c r="D3003" s="8">
        <v>200000448</v>
      </c>
      <c r="E3003" s="8">
        <v>0</v>
      </c>
      <c r="F3003" s="8" t="s">
        <v>5859</v>
      </c>
      <c r="G3003" s="8" t="s">
        <v>796</v>
      </c>
      <c r="H3003" s="8" t="s">
        <v>235</v>
      </c>
      <c r="I3003" s="8">
        <v>0</v>
      </c>
      <c r="J3003" s="8">
        <v>9</v>
      </c>
      <c r="K3003" s="8">
        <v>6</v>
      </c>
      <c r="L3003" s="8" t="s">
        <v>5860</v>
      </c>
      <c r="M3003" s="8" t="s">
        <v>53</v>
      </c>
      <c r="N3003" s="8" t="s">
        <v>149</v>
      </c>
      <c r="O3003" s="8" t="s">
        <v>38</v>
      </c>
      <c r="P3003" s="9">
        <v>20457</v>
      </c>
      <c r="Q3003" s="9">
        <v>0</v>
      </c>
      <c r="R3003" s="9">
        <v>-20457</v>
      </c>
      <c r="S3003" s="9">
        <v>0</v>
      </c>
      <c r="T3003" s="9">
        <f t="shared" si="446"/>
        <v>0</v>
      </c>
      <c r="U3003" s="9">
        <v>-10689.37</v>
      </c>
      <c r="V3003" s="9">
        <v>-972</v>
      </c>
      <c r="W3003" s="9">
        <v>0</v>
      </c>
      <c r="X3003" s="9">
        <v>-972</v>
      </c>
      <c r="Y3003" s="9">
        <f>-(U3003+X3003)</f>
        <v>11661.37</v>
      </c>
      <c r="Z3003" s="9">
        <v>0</v>
      </c>
      <c r="AA3003" s="9">
        <f>U3003+X3003+Y3003+Z3003</f>
        <v>0</v>
      </c>
      <c r="AB3003" s="9">
        <v>0</v>
      </c>
      <c r="AC3003" s="9">
        <f t="shared" si="447"/>
        <v>9767.6299999999992</v>
      </c>
      <c r="AD3003" s="9">
        <f t="shared" si="448"/>
        <v>0</v>
      </c>
    </row>
    <row r="3004" spans="1:30" x14ac:dyDescent="0.3">
      <c r="A3004" s="8" t="s">
        <v>30</v>
      </c>
      <c r="B3004" s="8" t="s">
        <v>5549</v>
      </c>
      <c r="C3004" s="8">
        <v>2000</v>
      </c>
      <c r="D3004" s="8">
        <v>200000457</v>
      </c>
      <c r="E3004" s="8">
        <v>0</v>
      </c>
      <c r="F3004" s="8" t="s">
        <v>5861</v>
      </c>
      <c r="G3004" s="8" t="s">
        <v>63</v>
      </c>
      <c r="H3004" s="8" t="s">
        <v>235</v>
      </c>
      <c r="I3004" s="8">
        <v>10</v>
      </c>
      <c r="J3004" s="8">
        <v>9</v>
      </c>
      <c r="K3004" s="8">
        <v>6</v>
      </c>
      <c r="L3004" s="8" t="s">
        <v>4009</v>
      </c>
      <c r="M3004" s="8" t="s">
        <v>53</v>
      </c>
      <c r="N3004" s="8"/>
      <c r="O3004" s="8" t="s">
        <v>38</v>
      </c>
      <c r="P3004" s="9">
        <v>27013</v>
      </c>
      <c r="Q3004" s="9">
        <v>0</v>
      </c>
      <c r="R3004" s="9">
        <v>0</v>
      </c>
      <c r="S3004" s="9">
        <v>0</v>
      </c>
      <c r="T3004" s="9">
        <f t="shared" si="446"/>
        <v>27013</v>
      </c>
      <c r="U3004" s="9">
        <v>-14092.42</v>
      </c>
      <c r="V3004" s="9">
        <v>-1928</v>
      </c>
      <c r="W3004" s="9">
        <v>0</v>
      </c>
      <c r="X3004" s="9">
        <v>-1928</v>
      </c>
      <c r="Y3004" s="9">
        <v>0</v>
      </c>
      <c r="Z3004" s="9">
        <v>0</v>
      </c>
      <c r="AA3004" s="9">
        <f>U3004+X3004+Y3004+Z3004-AB3004</f>
        <v>-16020.42</v>
      </c>
      <c r="AB3004" s="9">
        <v>0</v>
      </c>
      <c r="AC3004" s="9">
        <f t="shared" si="447"/>
        <v>12920.58</v>
      </c>
      <c r="AD3004" s="9">
        <f t="shared" si="448"/>
        <v>10992.58</v>
      </c>
    </row>
    <row r="3005" spans="1:30" x14ac:dyDescent="0.3">
      <c r="A3005" s="8" t="s">
        <v>30</v>
      </c>
      <c r="B3005" s="8" t="s">
        <v>5549</v>
      </c>
      <c r="C3005" s="8">
        <v>2000</v>
      </c>
      <c r="D3005" s="8">
        <v>200001166</v>
      </c>
      <c r="E3005" s="8">
        <v>0</v>
      </c>
      <c r="F3005" s="8" t="s">
        <v>5862</v>
      </c>
      <c r="G3005" s="8" t="s">
        <v>5863</v>
      </c>
      <c r="H3005" s="8" t="s">
        <v>235</v>
      </c>
      <c r="I3005" s="8">
        <v>8</v>
      </c>
      <c r="J3005" s="8">
        <v>10</v>
      </c>
      <c r="K3005" s="8">
        <v>0</v>
      </c>
      <c r="L3005" s="8" t="s">
        <v>172</v>
      </c>
      <c r="M3005" s="8" t="s">
        <v>5864</v>
      </c>
      <c r="N3005" s="8"/>
      <c r="O3005" s="8" t="s">
        <v>38</v>
      </c>
      <c r="P3005" s="9">
        <v>108024.88</v>
      </c>
      <c r="Q3005" s="9">
        <v>0</v>
      </c>
      <c r="R3005" s="9">
        <v>0</v>
      </c>
      <c r="S3005" s="9">
        <v>0</v>
      </c>
      <c r="T3005" s="9">
        <f t="shared" si="446"/>
        <v>108024.88</v>
      </c>
      <c r="U3005" s="9">
        <v>-46644</v>
      </c>
      <c r="V3005" s="9">
        <v>-7732</v>
      </c>
      <c r="W3005" s="9">
        <v>0</v>
      </c>
      <c r="X3005" s="9">
        <v>-7732</v>
      </c>
      <c r="Y3005" s="9">
        <v>0</v>
      </c>
      <c r="Z3005" s="9">
        <v>0</v>
      </c>
      <c r="AA3005" s="9">
        <f>U3005+X3005+Y3005+Z3005-AB3005</f>
        <v>-54376</v>
      </c>
      <c r="AB3005" s="9">
        <v>0</v>
      </c>
      <c r="AC3005" s="9">
        <f t="shared" si="447"/>
        <v>61380.880000000005</v>
      </c>
      <c r="AD3005" s="9">
        <f t="shared" si="448"/>
        <v>53648.880000000005</v>
      </c>
    </row>
    <row r="3006" spans="1:30" x14ac:dyDescent="0.3">
      <c r="A3006" s="8" t="s">
        <v>30</v>
      </c>
      <c r="B3006" s="8" t="s">
        <v>5549</v>
      </c>
      <c r="C3006" s="8">
        <v>2000</v>
      </c>
      <c r="D3006" s="8">
        <v>200001167</v>
      </c>
      <c r="E3006" s="8">
        <v>0</v>
      </c>
      <c r="F3006" s="8" t="s">
        <v>5865</v>
      </c>
      <c r="G3006" s="8" t="s">
        <v>5866</v>
      </c>
      <c r="H3006" s="8" t="s">
        <v>235</v>
      </c>
      <c r="I3006" s="8">
        <v>0</v>
      </c>
      <c r="J3006" s="8">
        <v>10</v>
      </c>
      <c r="K3006" s="8">
        <v>0</v>
      </c>
      <c r="L3006" s="8" t="s">
        <v>172</v>
      </c>
      <c r="M3006" s="8" t="s">
        <v>5864</v>
      </c>
      <c r="N3006" s="8" t="s">
        <v>37</v>
      </c>
      <c r="O3006" s="8" t="s">
        <v>38</v>
      </c>
      <c r="P3006" s="9">
        <v>348764.97</v>
      </c>
      <c r="Q3006" s="9">
        <v>0</v>
      </c>
      <c r="R3006" s="9">
        <v>-348764.97</v>
      </c>
      <c r="S3006" s="9">
        <v>0</v>
      </c>
      <c r="T3006" s="9">
        <f t="shared" si="446"/>
        <v>0</v>
      </c>
      <c r="U3006" s="9">
        <v>-150596</v>
      </c>
      <c r="V3006" s="9">
        <v>-8170</v>
      </c>
      <c r="W3006" s="9">
        <v>0</v>
      </c>
      <c r="X3006" s="9">
        <v>-8170</v>
      </c>
      <c r="Y3006" s="9">
        <f>-(U3006+X3006)</f>
        <v>158766</v>
      </c>
      <c r="Z3006" s="9">
        <v>0</v>
      </c>
      <c r="AA3006" s="9">
        <f>U3006+X3006+Y3006+Z3006</f>
        <v>0</v>
      </c>
      <c r="AB3006" s="9">
        <v>0</v>
      </c>
      <c r="AC3006" s="9">
        <f t="shared" si="447"/>
        <v>198168.96999999997</v>
      </c>
      <c r="AD3006" s="9">
        <f t="shared" si="448"/>
        <v>0</v>
      </c>
    </row>
    <row r="3007" spans="1:30" x14ac:dyDescent="0.3">
      <c r="A3007" s="13" t="s">
        <v>30</v>
      </c>
      <c r="B3007" s="13" t="s">
        <v>5549</v>
      </c>
      <c r="C3007" s="8">
        <v>2000</v>
      </c>
      <c r="D3007" s="8">
        <v>200001176</v>
      </c>
      <c r="E3007" s="8">
        <v>0</v>
      </c>
      <c r="F3007" s="8" t="s">
        <v>5867</v>
      </c>
      <c r="G3007" s="8" t="s">
        <v>5868</v>
      </c>
      <c r="H3007" s="8" t="s">
        <v>235</v>
      </c>
      <c r="I3007" s="8">
        <v>1</v>
      </c>
      <c r="J3007" s="8">
        <v>10</v>
      </c>
      <c r="K3007" s="8">
        <v>0</v>
      </c>
      <c r="L3007" s="8" t="s">
        <v>77</v>
      </c>
      <c r="M3007" s="8" t="s">
        <v>4221</v>
      </c>
      <c r="N3007" s="8"/>
      <c r="O3007" s="8" t="s">
        <v>38</v>
      </c>
      <c r="P3007" s="9">
        <v>14500</v>
      </c>
      <c r="Q3007" s="9">
        <v>0</v>
      </c>
      <c r="R3007" s="9">
        <f>-P3007</f>
        <v>-14500</v>
      </c>
      <c r="S3007" s="9">
        <v>0</v>
      </c>
      <c r="T3007" s="9">
        <f t="shared" si="446"/>
        <v>0</v>
      </c>
      <c r="U3007" s="9">
        <v>-6016</v>
      </c>
      <c r="V3007" s="9">
        <v>-1038</v>
      </c>
      <c r="W3007" s="9">
        <v>0</v>
      </c>
      <c r="X3007" s="9">
        <v>-1038</v>
      </c>
      <c r="Y3007" s="9">
        <f>-(U3007+X3007+Z3007)</f>
        <v>7054</v>
      </c>
      <c r="Z3007" s="9">
        <v>0</v>
      </c>
      <c r="AA3007" s="9">
        <f>U3007+X3007+Y3007+Z3007</f>
        <v>0</v>
      </c>
      <c r="AB3007" s="9">
        <v>7446</v>
      </c>
      <c r="AC3007" s="9">
        <f t="shared" si="447"/>
        <v>8484</v>
      </c>
      <c r="AD3007" s="9">
        <f t="shared" si="448"/>
        <v>0</v>
      </c>
    </row>
    <row r="3008" spans="1:30" x14ac:dyDescent="0.3">
      <c r="A3008" s="8" t="s">
        <v>30</v>
      </c>
      <c r="B3008" s="8" t="s">
        <v>5549</v>
      </c>
      <c r="C3008" s="8">
        <v>2000</v>
      </c>
      <c r="D3008" s="8">
        <v>200001263</v>
      </c>
      <c r="E3008" s="8">
        <v>0</v>
      </c>
      <c r="F3008" s="8" t="s">
        <v>5869</v>
      </c>
      <c r="G3008" s="8" t="s">
        <v>782</v>
      </c>
      <c r="H3008" s="8" t="s">
        <v>235</v>
      </c>
      <c r="I3008" s="8">
        <v>5</v>
      </c>
      <c r="J3008" s="8">
        <v>10</v>
      </c>
      <c r="K3008" s="8">
        <v>0</v>
      </c>
      <c r="L3008" s="8" t="s">
        <v>1273</v>
      </c>
      <c r="M3008" s="8" t="s">
        <v>1074</v>
      </c>
      <c r="N3008" s="8"/>
      <c r="O3008" s="8" t="s">
        <v>38</v>
      </c>
      <c r="P3008" s="9">
        <v>11500</v>
      </c>
      <c r="Q3008" s="9">
        <v>0</v>
      </c>
      <c r="R3008" s="9">
        <v>0</v>
      </c>
      <c r="S3008" s="9">
        <v>0</v>
      </c>
      <c r="T3008" s="9">
        <f t="shared" si="446"/>
        <v>11500</v>
      </c>
      <c r="U3008" s="9">
        <v>-4304</v>
      </c>
      <c r="V3008" s="9">
        <v>-823</v>
      </c>
      <c r="W3008" s="9">
        <v>0</v>
      </c>
      <c r="X3008" s="9">
        <v>-823</v>
      </c>
      <c r="Y3008" s="9">
        <v>0</v>
      </c>
      <c r="Z3008" s="9">
        <v>0</v>
      </c>
      <c r="AA3008" s="9">
        <f>U3008+X3008+Y3008+Z3008-AB3008</f>
        <v>-5127</v>
      </c>
      <c r="AB3008" s="9">
        <v>0</v>
      </c>
      <c r="AC3008" s="9">
        <f t="shared" si="447"/>
        <v>7196</v>
      </c>
      <c r="AD3008" s="9">
        <f t="shared" si="448"/>
        <v>6373</v>
      </c>
    </row>
    <row r="3009" spans="1:30" x14ac:dyDescent="0.3">
      <c r="A3009" s="8" t="s">
        <v>30</v>
      </c>
      <c r="B3009" s="8" t="s">
        <v>5549</v>
      </c>
      <c r="C3009" s="8">
        <v>2000</v>
      </c>
      <c r="D3009" s="8">
        <v>200001560</v>
      </c>
      <c r="E3009" s="8">
        <v>0</v>
      </c>
      <c r="F3009" s="8" t="s">
        <v>5870</v>
      </c>
      <c r="G3009" s="8" t="s">
        <v>5871</v>
      </c>
      <c r="H3009" s="8" t="s">
        <v>235</v>
      </c>
      <c r="I3009" s="8">
        <v>0</v>
      </c>
      <c r="J3009" s="8">
        <v>10</v>
      </c>
      <c r="K3009" s="8">
        <v>0</v>
      </c>
      <c r="L3009" s="8" t="s">
        <v>344</v>
      </c>
      <c r="M3009" s="8" t="s">
        <v>5872</v>
      </c>
      <c r="N3009" s="8" t="s">
        <v>149</v>
      </c>
      <c r="O3009" s="8" t="s">
        <v>38</v>
      </c>
      <c r="P3009" s="9">
        <v>4446.8900000000003</v>
      </c>
      <c r="Q3009" s="9">
        <v>0</v>
      </c>
      <c r="R3009" s="9">
        <v>-4446.8900000000003</v>
      </c>
      <c r="S3009" s="9">
        <v>0</v>
      </c>
      <c r="T3009" s="9">
        <f t="shared" si="446"/>
        <v>0</v>
      </c>
      <c r="U3009" s="9">
        <v>-1448</v>
      </c>
      <c r="V3009" s="9">
        <v>-211</v>
      </c>
      <c r="W3009" s="9">
        <v>0</v>
      </c>
      <c r="X3009" s="9">
        <v>-211</v>
      </c>
      <c r="Y3009" s="9">
        <f>-(U3009+X3009)</f>
        <v>1659</v>
      </c>
      <c r="Z3009" s="9">
        <v>0</v>
      </c>
      <c r="AA3009" s="9">
        <f>U3009+X3009+Y3009+Z3009</f>
        <v>0</v>
      </c>
      <c r="AB3009" s="9">
        <v>0</v>
      </c>
      <c r="AC3009" s="9">
        <f t="shared" si="447"/>
        <v>2998.8900000000003</v>
      </c>
      <c r="AD3009" s="9">
        <f t="shared" si="448"/>
        <v>0</v>
      </c>
    </row>
    <row r="3010" spans="1:30" x14ac:dyDescent="0.3">
      <c r="A3010" s="8" t="s">
        <v>30</v>
      </c>
      <c r="B3010" s="8" t="s">
        <v>5549</v>
      </c>
      <c r="C3010" s="8">
        <v>2000</v>
      </c>
      <c r="D3010" s="8">
        <v>200001563</v>
      </c>
      <c r="E3010" s="8">
        <v>0</v>
      </c>
      <c r="F3010" s="8" t="s">
        <v>5873</v>
      </c>
      <c r="G3010" s="8" t="s">
        <v>782</v>
      </c>
      <c r="H3010" s="8" t="s">
        <v>235</v>
      </c>
      <c r="I3010" s="8">
        <v>3</v>
      </c>
      <c r="J3010" s="8">
        <v>10</v>
      </c>
      <c r="K3010" s="8">
        <v>0</v>
      </c>
      <c r="L3010" s="8" t="s">
        <v>344</v>
      </c>
      <c r="M3010" s="8" t="s">
        <v>4632</v>
      </c>
      <c r="N3010" s="8"/>
      <c r="O3010" s="8" t="s">
        <v>38</v>
      </c>
      <c r="P3010" s="9">
        <v>6900</v>
      </c>
      <c r="Q3010" s="9">
        <v>0</v>
      </c>
      <c r="R3010" s="9">
        <v>0</v>
      </c>
      <c r="S3010" s="9">
        <v>0</v>
      </c>
      <c r="T3010" s="9">
        <f t="shared" si="446"/>
        <v>6900</v>
      </c>
      <c r="U3010" s="9">
        <v>-2248</v>
      </c>
      <c r="V3010" s="9">
        <v>-494</v>
      </c>
      <c r="W3010" s="9">
        <v>0</v>
      </c>
      <c r="X3010" s="9">
        <v>-494</v>
      </c>
      <c r="Y3010" s="9">
        <v>0</v>
      </c>
      <c r="Z3010" s="9">
        <v>0</v>
      </c>
      <c r="AA3010" s="9">
        <f>U3010+X3010+Y3010+Z3010-AB3010</f>
        <v>-2742</v>
      </c>
      <c r="AB3010" s="9">
        <v>0</v>
      </c>
      <c r="AC3010" s="9">
        <f t="shared" si="447"/>
        <v>4652</v>
      </c>
      <c r="AD3010" s="9">
        <f t="shared" si="448"/>
        <v>4158</v>
      </c>
    </row>
    <row r="3011" spans="1:30" x14ac:dyDescent="0.3">
      <c r="A3011" s="8" t="s">
        <v>30</v>
      </c>
      <c r="B3011" s="8" t="s">
        <v>5549</v>
      </c>
      <c r="C3011" s="8">
        <v>2000</v>
      </c>
      <c r="D3011" s="8">
        <v>200001564</v>
      </c>
      <c r="E3011" s="8">
        <v>0</v>
      </c>
      <c r="F3011" s="8" t="s">
        <v>5874</v>
      </c>
      <c r="G3011" s="8" t="s">
        <v>3720</v>
      </c>
      <c r="H3011" s="8" t="s">
        <v>235</v>
      </c>
      <c r="I3011" s="8">
        <v>0</v>
      </c>
      <c r="J3011" s="8">
        <v>10</v>
      </c>
      <c r="K3011" s="8">
        <v>0</v>
      </c>
      <c r="L3011" s="8" t="s">
        <v>344</v>
      </c>
      <c r="M3011" s="8" t="s">
        <v>4632</v>
      </c>
      <c r="N3011" s="8" t="s">
        <v>37</v>
      </c>
      <c r="O3011" s="8" t="s">
        <v>38</v>
      </c>
      <c r="P3011" s="9">
        <v>900</v>
      </c>
      <c r="Q3011" s="9">
        <v>0</v>
      </c>
      <c r="R3011" s="9">
        <v>-900</v>
      </c>
      <c r="S3011" s="9">
        <v>0</v>
      </c>
      <c r="T3011" s="9">
        <f t="shared" si="446"/>
        <v>0</v>
      </c>
      <c r="U3011" s="9">
        <v>-293</v>
      </c>
      <c r="V3011" s="9">
        <v>-21</v>
      </c>
      <c r="W3011" s="9">
        <v>0</v>
      </c>
      <c r="X3011" s="9">
        <v>-21</v>
      </c>
      <c r="Y3011" s="9">
        <f>-(U3011+X3011)</f>
        <v>314</v>
      </c>
      <c r="Z3011" s="9">
        <v>0</v>
      </c>
      <c r="AA3011" s="9">
        <f>U3011+X3011+Y3011+Z3011</f>
        <v>0</v>
      </c>
      <c r="AB3011" s="9">
        <v>0</v>
      </c>
      <c r="AC3011" s="9">
        <f t="shared" si="447"/>
        <v>607</v>
      </c>
      <c r="AD3011" s="9">
        <f t="shared" si="448"/>
        <v>0</v>
      </c>
    </row>
    <row r="3012" spans="1:30" x14ac:dyDescent="0.3">
      <c r="A3012" s="8" t="s">
        <v>30</v>
      </c>
      <c r="B3012" s="8" t="s">
        <v>5549</v>
      </c>
      <c r="C3012" s="8">
        <v>2000</v>
      </c>
      <c r="D3012" s="8">
        <v>200001822</v>
      </c>
      <c r="E3012" s="8">
        <v>0</v>
      </c>
      <c r="F3012" s="8" t="s">
        <v>5875</v>
      </c>
      <c r="G3012" s="8" t="s">
        <v>5876</v>
      </c>
      <c r="H3012" s="8" t="s">
        <v>235</v>
      </c>
      <c r="I3012" s="8">
        <v>0</v>
      </c>
      <c r="J3012" s="8">
        <v>10</v>
      </c>
      <c r="K3012" s="8">
        <v>0</v>
      </c>
      <c r="L3012" s="8" t="s">
        <v>1583</v>
      </c>
      <c r="M3012" s="8" t="s">
        <v>5877</v>
      </c>
      <c r="N3012" s="8" t="s">
        <v>37</v>
      </c>
      <c r="O3012" s="8" t="s">
        <v>38</v>
      </c>
      <c r="P3012" s="9">
        <v>66125.42</v>
      </c>
      <c r="Q3012" s="9">
        <v>0</v>
      </c>
      <c r="R3012" s="9">
        <v>-66125.42</v>
      </c>
      <c r="S3012" s="9">
        <v>0</v>
      </c>
      <c r="T3012" s="9">
        <f t="shared" si="446"/>
        <v>0</v>
      </c>
      <c r="U3012" s="9">
        <v>-12993</v>
      </c>
      <c r="V3012" s="9">
        <v>-1549</v>
      </c>
      <c r="W3012" s="9">
        <v>0</v>
      </c>
      <c r="X3012" s="9">
        <v>-1549</v>
      </c>
      <c r="Y3012" s="9">
        <f>-(U3012+X3012)</f>
        <v>14542</v>
      </c>
      <c r="Z3012" s="9">
        <v>0</v>
      </c>
      <c r="AA3012" s="9">
        <f>U3012+X3012+Y3012+Z3012</f>
        <v>0</v>
      </c>
      <c r="AB3012" s="9">
        <v>0</v>
      </c>
      <c r="AC3012" s="9">
        <f t="shared" si="447"/>
        <v>53132.42</v>
      </c>
      <c r="AD3012" s="9">
        <f t="shared" si="448"/>
        <v>0</v>
      </c>
    </row>
    <row r="3013" spans="1:30" x14ac:dyDescent="0.3">
      <c r="A3013" s="8" t="s">
        <v>30</v>
      </c>
      <c r="B3013" s="8" t="s">
        <v>5549</v>
      </c>
      <c r="C3013" s="8">
        <v>2000</v>
      </c>
      <c r="D3013" s="8">
        <v>200001862</v>
      </c>
      <c r="E3013" s="8">
        <v>0</v>
      </c>
      <c r="F3013" s="8" t="s">
        <v>5878</v>
      </c>
      <c r="G3013" s="8" t="s">
        <v>5879</v>
      </c>
      <c r="H3013" s="8" t="s">
        <v>235</v>
      </c>
      <c r="I3013" s="8">
        <v>2</v>
      </c>
      <c r="J3013" s="8">
        <v>5</v>
      </c>
      <c r="K3013" s="8">
        <v>7</v>
      </c>
      <c r="L3013" s="8" t="s">
        <v>2708</v>
      </c>
      <c r="M3013" s="8" t="s">
        <v>2708</v>
      </c>
      <c r="N3013" s="8"/>
      <c r="O3013" s="8" t="s">
        <v>38</v>
      </c>
      <c r="P3013" s="9">
        <v>128479</v>
      </c>
      <c r="Q3013" s="9">
        <v>0</v>
      </c>
      <c r="R3013" s="9">
        <v>0</v>
      </c>
      <c r="S3013" s="9">
        <v>0</v>
      </c>
      <c r="T3013" s="9">
        <f t="shared" ref="T3013:T3076" si="459">P3013+Q3013+R3013+S3013</f>
        <v>128479</v>
      </c>
      <c r="U3013" s="9">
        <v>-78409.41</v>
      </c>
      <c r="V3013" s="9">
        <v>-9176</v>
      </c>
      <c r="W3013" s="9">
        <v>0</v>
      </c>
      <c r="X3013" s="9">
        <v>-9176</v>
      </c>
      <c r="Y3013" s="9">
        <v>0</v>
      </c>
      <c r="Z3013" s="9">
        <v>0</v>
      </c>
      <c r="AA3013" s="9">
        <f t="shared" ref="AA3013:AA3020" si="460">U3013+X3013+Y3013+Z3013-AB3013</f>
        <v>-87585.41</v>
      </c>
      <c r="AB3013" s="9">
        <v>0</v>
      </c>
      <c r="AC3013" s="9">
        <f t="shared" ref="AC3013:AC3076" si="461">P3013+U3013</f>
        <v>50069.59</v>
      </c>
      <c r="AD3013" s="9">
        <f t="shared" ref="AD3013:AD3076" si="462">T3013+AA3013</f>
        <v>40893.589999999997</v>
      </c>
    </row>
    <row r="3014" spans="1:30" x14ac:dyDescent="0.3">
      <c r="A3014" s="8" t="s">
        <v>30</v>
      </c>
      <c r="B3014" s="8" t="s">
        <v>5549</v>
      </c>
      <c r="C3014" s="8">
        <v>2000</v>
      </c>
      <c r="D3014" s="8">
        <v>200001863</v>
      </c>
      <c r="E3014" s="8">
        <v>0</v>
      </c>
      <c r="F3014" s="8" t="s">
        <v>5880</v>
      </c>
      <c r="G3014" s="8" t="s">
        <v>5881</v>
      </c>
      <c r="H3014" s="8" t="s">
        <v>235</v>
      </c>
      <c r="I3014" s="8">
        <v>2</v>
      </c>
      <c r="J3014" s="8">
        <v>6</v>
      </c>
      <c r="K3014" s="8">
        <v>10</v>
      </c>
      <c r="L3014" s="8" t="s">
        <v>2708</v>
      </c>
      <c r="M3014" s="8" t="s">
        <v>2708</v>
      </c>
      <c r="N3014" s="8"/>
      <c r="O3014" s="8" t="s">
        <v>38</v>
      </c>
      <c r="P3014" s="9">
        <v>8172</v>
      </c>
      <c r="Q3014" s="9">
        <v>0</v>
      </c>
      <c r="R3014" s="9">
        <v>0</v>
      </c>
      <c r="S3014" s="9">
        <v>0</v>
      </c>
      <c r="T3014" s="9">
        <f t="shared" si="459"/>
        <v>8172</v>
      </c>
      <c r="U3014" s="9">
        <v>-4020.76</v>
      </c>
      <c r="V3014" s="9">
        <v>-583</v>
      </c>
      <c r="W3014" s="9">
        <v>0</v>
      </c>
      <c r="X3014" s="9">
        <v>-583</v>
      </c>
      <c r="Y3014" s="9">
        <v>0</v>
      </c>
      <c r="Z3014" s="9">
        <v>0</v>
      </c>
      <c r="AA3014" s="9">
        <f t="shared" si="460"/>
        <v>-4603.76</v>
      </c>
      <c r="AB3014" s="9">
        <v>0</v>
      </c>
      <c r="AC3014" s="9">
        <f t="shared" si="461"/>
        <v>4151.24</v>
      </c>
      <c r="AD3014" s="9">
        <f t="shared" si="462"/>
        <v>3568.24</v>
      </c>
    </row>
    <row r="3015" spans="1:30" x14ac:dyDescent="0.3">
      <c r="A3015" s="13" t="s">
        <v>30</v>
      </c>
      <c r="B3015" s="13" t="s">
        <v>5549</v>
      </c>
      <c r="C3015" s="8">
        <v>2000</v>
      </c>
      <c r="D3015" s="8">
        <v>200001864</v>
      </c>
      <c r="E3015" s="8">
        <v>0</v>
      </c>
      <c r="F3015" s="8" t="s">
        <v>5882</v>
      </c>
      <c r="G3015" s="8" t="s">
        <v>5883</v>
      </c>
      <c r="H3015" s="8" t="s">
        <v>235</v>
      </c>
      <c r="I3015" s="8">
        <v>2</v>
      </c>
      <c r="J3015" s="8">
        <v>6</v>
      </c>
      <c r="K3015" s="8">
        <v>10</v>
      </c>
      <c r="L3015" s="8" t="s">
        <v>2708</v>
      </c>
      <c r="M3015" s="8" t="s">
        <v>2708</v>
      </c>
      <c r="N3015" s="8"/>
      <c r="O3015" s="8" t="s">
        <v>38</v>
      </c>
      <c r="P3015" s="9">
        <v>5107.5</v>
      </c>
      <c r="Q3015" s="9">
        <v>0</v>
      </c>
      <c r="R3015" s="9">
        <f t="shared" ref="R3015:R3016" si="463">-P3015</f>
        <v>-5107.5</v>
      </c>
      <c r="S3015" s="9">
        <v>0</v>
      </c>
      <c r="T3015" s="9">
        <f t="shared" si="459"/>
        <v>0</v>
      </c>
      <c r="U3015" s="9">
        <v>-2511.73</v>
      </c>
      <c r="V3015" s="9">
        <v>-365</v>
      </c>
      <c r="W3015" s="9">
        <v>0</v>
      </c>
      <c r="X3015" s="9">
        <v>-365</v>
      </c>
      <c r="Y3015" s="9">
        <f t="shared" ref="Y3015:Y3016" si="464">-(U3015+X3015+Z3015)</f>
        <v>2876.73</v>
      </c>
      <c r="Z3015" s="9">
        <v>0</v>
      </c>
      <c r="AA3015" s="9">
        <f t="shared" ref="AA3015:AA3016" si="465">U3015+X3015+Y3015+Z3015</f>
        <v>0</v>
      </c>
      <c r="AB3015" s="9">
        <v>2230.77</v>
      </c>
      <c r="AC3015" s="9">
        <f t="shared" si="461"/>
        <v>2595.77</v>
      </c>
      <c r="AD3015" s="9">
        <f t="shared" si="462"/>
        <v>0</v>
      </c>
    </row>
    <row r="3016" spans="1:30" x14ac:dyDescent="0.3">
      <c r="A3016" s="13" t="s">
        <v>30</v>
      </c>
      <c r="B3016" s="13" t="s">
        <v>5549</v>
      </c>
      <c r="C3016" s="8">
        <v>2000</v>
      </c>
      <c r="D3016" s="8">
        <v>200001865</v>
      </c>
      <c r="E3016" s="8">
        <v>0</v>
      </c>
      <c r="F3016" s="8" t="s">
        <v>5884</v>
      </c>
      <c r="G3016" s="8" t="s">
        <v>5885</v>
      </c>
      <c r="H3016" s="8" t="s">
        <v>235</v>
      </c>
      <c r="I3016" s="8">
        <v>2</v>
      </c>
      <c r="J3016" s="8">
        <v>6</v>
      </c>
      <c r="K3016" s="8">
        <v>9</v>
      </c>
      <c r="L3016" s="8" t="s">
        <v>2708</v>
      </c>
      <c r="M3016" s="8" t="s">
        <v>2708</v>
      </c>
      <c r="N3016" s="8"/>
      <c r="O3016" s="8" t="s">
        <v>38</v>
      </c>
      <c r="P3016" s="9">
        <v>15890</v>
      </c>
      <c r="Q3016" s="9">
        <v>0</v>
      </c>
      <c r="R3016" s="9">
        <f t="shared" si="463"/>
        <v>-15890</v>
      </c>
      <c r="S3016" s="9">
        <v>0</v>
      </c>
      <c r="T3016" s="9">
        <f t="shared" si="459"/>
        <v>0</v>
      </c>
      <c r="U3016" s="9">
        <v>-7953.39</v>
      </c>
      <c r="V3016" s="9">
        <v>-1133</v>
      </c>
      <c r="W3016" s="9">
        <v>0</v>
      </c>
      <c r="X3016" s="9">
        <v>-1133</v>
      </c>
      <c r="Y3016" s="9">
        <f t="shared" si="464"/>
        <v>9086.39</v>
      </c>
      <c r="Z3016" s="9">
        <v>0</v>
      </c>
      <c r="AA3016" s="9">
        <f t="shared" si="465"/>
        <v>0</v>
      </c>
      <c r="AB3016" s="9">
        <v>6803.6100000000006</v>
      </c>
      <c r="AC3016" s="9">
        <f t="shared" si="461"/>
        <v>7936.61</v>
      </c>
      <c r="AD3016" s="9">
        <f t="shared" si="462"/>
        <v>0</v>
      </c>
    </row>
    <row r="3017" spans="1:30" x14ac:dyDescent="0.3">
      <c r="A3017" s="8" t="s">
        <v>30</v>
      </c>
      <c r="B3017" s="8" t="s">
        <v>5549</v>
      </c>
      <c r="C3017" s="8">
        <v>2000</v>
      </c>
      <c r="D3017" s="8">
        <v>200001866</v>
      </c>
      <c r="E3017" s="8">
        <v>0</v>
      </c>
      <c r="F3017" s="8" t="s">
        <v>5886</v>
      </c>
      <c r="G3017" s="8" t="s">
        <v>5863</v>
      </c>
      <c r="H3017" s="8" t="s">
        <v>235</v>
      </c>
      <c r="I3017" s="8">
        <v>2</v>
      </c>
      <c r="J3017" s="8">
        <v>7</v>
      </c>
      <c r="K3017" s="8">
        <v>5</v>
      </c>
      <c r="L3017" s="8" t="s">
        <v>2708</v>
      </c>
      <c r="M3017" s="8" t="s">
        <v>2708</v>
      </c>
      <c r="N3017" s="8"/>
      <c r="O3017" s="8" t="s">
        <v>38</v>
      </c>
      <c r="P3017" s="9">
        <v>19057.650000000001</v>
      </c>
      <c r="Q3017" s="9">
        <v>0</v>
      </c>
      <c r="R3017" s="9">
        <v>0</v>
      </c>
      <c r="S3017" s="9">
        <v>0</v>
      </c>
      <c r="T3017" s="9">
        <f t="shared" si="459"/>
        <v>19057.650000000001</v>
      </c>
      <c r="U3017" s="9">
        <v>-8259</v>
      </c>
      <c r="V3017" s="9">
        <v>-1370</v>
      </c>
      <c r="W3017" s="9">
        <v>0</v>
      </c>
      <c r="X3017" s="9">
        <v>-1370</v>
      </c>
      <c r="Y3017" s="9">
        <v>0</v>
      </c>
      <c r="Z3017" s="9">
        <v>0</v>
      </c>
      <c r="AA3017" s="9">
        <f t="shared" si="460"/>
        <v>-9629</v>
      </c>
      <c r="AB3017" s="9">
        <v>0</v>
      </c>
      <c r="AC3017" s="9">
        <f t="shared" si="461"/>
        <v>10798.650000000001</v>
      </c>
      <c r="AD3017" s="9">
        <f t="shared" si="462"/>
        <v>9428.6500000000015</v>
      </c>
    </row>
    <row r="3018" spans="1:30" x14ac:dyDescent="0.3">
      <c r="A3018" s="8" t="s">
        <v>30</v>
      </c>
      <c r="B3018" s="8" t="s">
        <v>5549</v>
      </c>
      <c r="C3018" s="8">
        <v>2000</v>
      </c>
      <c r="D3018" s="8">
        <v>200001867</v>
      </c>
      <c r="E3018" s="8">
        <v>0</v>
      </c>
      <c r="F3018" s="8" t="s">
        <v>5887</v>
      </c>
      <c r="G3018" s="8" t="s">
        <v>5888</v>
      </c>
      <c r="H3018" s="8" t="s">
        <v>235</v>
      </c>
      <c r="I3018" s="8">
        <v>4</v>
      </c>
      <c r="J3018" s="8">
        <v>7</v>
      </c>
      <c r="K3018" s="8">
        <v>5</v>
      </c>
      <c r="L3018" s="8" t="s">
        <v>2708</v>
      </c>
      <c r="M3018" s="8" t="s">
        <v>2708</v>
      </c>
      <c r="N3018" s="8"/>
      <c r="O3018" s="8" t="s">
        <v>38</v>
      </c>
      <c r="P3018" s="9">
        <v>32839.230000000003</v>
      </c>
      <c r="Q3018" s="9">
        <v>0</v>
      </c>
      <c r="R3018" s="9">
        <v>0</v>
      </c>
      <c r="S3018" s="9">
        <v>0</v>
      </c>
      <c r="T3018" s="9">
        <f t="shared" si="459"/>
        <v>32839.230000000003</v>
      </c>
      <c r="U3018" s="9">
        <v>-14231</v>
      </c>
      <c r="V3018" s="9">
        <v>-2360</v>
      </c>
      <c r="W3018" s="9">
        <v>0</v>
      </c>
      <c r="X3018" s="9">
        <v>-2360</v>
      </c>
      <c r="Y3018" s="9">
        <v>0</v>
      </c>
      <c r="Z3018" s="9">
        <v>0</v>
      </c>
      <c r="AA3018" s="9">
        <f t="shared" si="460"/>
        <v>-16591</v>
      </c>
      <c r="AB3018" s="9">
        <v>0</v>
      </c>
      <c r="AC3018" s="9">
        <f t="shared" si="461"/>
        <v>18608.230000000003</v>
      </c>
      <c r="AD3018" s="9">
        <f t="shared" si="462"/>
        <v>16248.230000000003</v>
      </c>
    </row>
    <row r="3019" spans="1:30" x14ac:dyDescent="0.3">
      <c r="A3019" s="8" t="s">
        <v>30</v>
      </c>
      <c r="B3019" s="8" t="s">
        <v>5549</v>
      </c>
      <c r="C3019" s="8">
        <v>2000</v>
      </c>
      <c r="D3019" s="8">
        <v>200001868</v>
      </c>
      <c r="E3019" s="8">
        <v>0</v>
      </c>
      <c r="F3019" s="8" t="s">
        <v>5889</v>
      </c>
      <c r="G3019" s="8" t="s">
        <v>1235</v>
      </c>
      <c r="H3019" s="8" t="s">
        <v>235</v>
      </c>
      <c r="I3019" s="8">
        <v>20</v>
      </c>
      <c r="J3019" s="8">
        <v>7</v>
      </c>
      <c r="K3019" s="8">
        <v>7</v>
      </c>
      <c r="L3019" s="8" t="s">
        <v>2708</v>
      </c>
      <c r="M3019" s="8" t="s">
        <v>2708</v>
      </c>
      <c r="N3019" s="8"/>
      <c r="O3019" s="8" t="s">
        <v>38</v>
      </c>
      <c r="P3019" s="9">
        <v>20000</v>
      </c>
      <c r="Q3019" s="9">
        <v>0</v>
      </c>
      <c r="R3019" s="9">
        <v>0</v>
      </c>
      <c r="S3019" s="9">
        <v>0</v>
      </c>
      <c r="T3019" s="9">
        <f t="shared" si="459"/>
        <v>20000</v>
      </c>
      <c r="U3019" s="9">
        <v>-8349</v>
      </c>
      <c r="V3019" s="9">
        <v>-1437</v>
      </c>
      <c r="W3019" s="9">
        <v>0</v>
      </c>
      <c r="X3019" s="9">
        <v>-1437</v>
      </c>
      <c r="Y3019" s="9">
        <v>0</v>
      </c>
      <c r="Z3019" s="9">
        <v>0</v>
      </c>
      <c r="AA3019" s="9">
        <f t="shared" si="460"/>
        <v>-9786</v>
      </c>
      <c r="AB3019" s="9">
        <v>0</v>
      </c>
      <c r="AC3019" s="9">
        <f t="shared" si="461"/>
        <v>11651</v>
      </c>
      <c r="AD3019" s="9">
        <f t="shared" si="462"/>
        <v>10214</v>
      </c>
    </row>
    <row r="3020" spans="1:30" x14ac:dyDescent="0.3">
      <c r="A3020" s="8" t="s">
        <v>30</v>
      </c>
      <c r="B3020" s="8" t="s">
        <v>5549</v>
      </c>
      <c r="C3020" s="8">
        <v>2000</v>
      </c>
      <c r="D3020" s="8">
        <v>200001869</v>
      </c>
      <c r="E3020" s="8">
        <v>0</v>
      </c>
      <c r="F3020" s="8" t="s">
        <v>5890</v>
      </c>
      <c r="G3020" s="8" t="s">
        <v>3676</v>
      </c>
      <c r="H3020" s="8" t="s">
        <v>235</v>
      </c>
      <c r="I3020" s="8">
        <v>2</v>
      </c>
      <c r="J3020" s="8">
        <v>7</v>
      </c>
      <c r="K3020" s="8">
        <v>9</v>
      </c>
      <c r="L3020" s="8" t="s">
        <v>2708</v>
      </c>
      <c r="M3020" s="8" t="s">
        <v>2708</v>
      </c>
      <c r="N3020" s="8"/>
      <c r="O3020" s="8" t="s">
        <v>38</v>
      </c>
      <c r="P3020" s="9">
        <v>7500</v>
      </c>
      <c r="Q3020" s="9">
        <v>0</v>
      </c>
      <c r="R3020" s="9">
        <v>0</v>
      </c>
      <c r="S3020" s="9">
        <v>0</v>
      </c>
      <c r="T3020" s="9">
        <f t="shared" si="459"/>
        <v>7500</v>
      </c>
      <c r="U3020" s="9">
        <v>-3045</v>
      </c>
      <c r="V3020" s="9">
        <v>-535</v>
      </c>
      <c r="W3020" s="9">
        <v>0</v>
      </c>
      <c r="X3020" s="9">
        <v>-535</v>
      </c>
      <c r="Y3020" s="9">
        <v>0</v>
      </c>
      <c r="Z3020" s="9">
        <v>0</v>
      </c>
      <c r="AA3020" s="9">
        <f t="shared" si="460"/>
        <v>-3580</v>
      </c>
      <c r="AB3020" s="9">
        <v>0</v>
      </c>
      <c r="AC3020" s="9">
        <f t="shared" si="461"/>
        <v>4455</v>
      </c>
      <c r="AD3020" s="9">
        <f t="shared" si="462"/>
        <v>3920</v>
      </c>
    </row>
    <row r="3021" spans="1:30" x14ac:dyDescent="0.3">
      <c r="A3021" s="13" t="s">
        <v>30</v>
      </c>
      <c r="B3021" s="13" t="s">
        <v>5549</v>
      </c>
      <c r="C3021" s="8">
        <v>2000</v>
      </c>
      <c r="D3021" s="8">
        <v>200001870</v>
      </c>
      <c r="E3021" s="8">
        <v>0</v>
      </c>
      <c r="F3021" s="8" t="s">
        <v>5891</v>
      </c>
      <c r="G3021" s="8" t="s">
        <v>782</v>
      </c>
      <c r="H3021" s="8" t="s">
        <v>235</v>
      </c>
      <c r="I3021" s="8">
        <v>16</v>
      </c>
      <c r="J3021" s="8">
        <v>8</v>
      </c>
      <c r="K3021" s="8">
        <v>9</v>
      </c>
      <c r="L3021" s="8" t="s">
        <v>2708</v>
      </c>
      <c r="M3021" s="8" t="s">
        <v>2708</v>
      </c>
      <c r="N3021" s="8"/>
      <c r="O3021" s="8" t="s">
        <v>38</v>
      </c>
      <c r="P3021" s="9">
        <v>21200</v>
      </c>
      <c r="Q3021" s="9">
        <v>0</v>
      </c>
      <c r="R3021" s="9">
        <f t="shared" ref="R3021:R3023" si="466">-P3021</f>
        <v>-21200</v>
      </c>
      <c r="S3021" s="9">
        <v>0</v>
      </c>
      <c r="T3021" s="9">
        <f t="shared" si="459"/>
        <v>0</v>
      </c>
      <c r="U3021" s="9">
        <v>-6541</v>
      </c>
      <c r="V3021" s="9">
        <v>-1518</v>
      </c>
      <c r="W3021" s="9">
        <v>0</v>
      </c>
      <c r="X3021" s="9">
        <v>-1518</v>
      </c>
      <c r="Y3021" s="9">
        <f t="shared" ref="Y3021:Y3023" si="467">-(U3021+X3021+Z3021)</f>
        <v>8059</v>
      </c>
      <c r="Z3021" s="9">
        <v>0</v>
      </c>
      <c r="AA3021" s="9">
        <f t="shared" ref="AA3021:AA3023" si="468">U3021+X3021+Y3021+Z3021</f>
        <v>0</v>
      </c>
      <c r="AB3021" s="9">
        <v>13141</v>
      </c>
      <c r="AC3021" s="9">
        <f t="shared" si="461"/>
        <v>14659</v>
      </c>
      <c r="AD3021" s="9">
        <f t="shared" si="462"/>
        <v>0</v>
      </c>
    </row>
    <row r="3022" spans="1:30" x14ac:dyDescent="0.3">
      <c r="A3022" s="13" t="s">
        <v>30</v>
      </c>
      <c r="B3022" s="13" t="s">
        <v>5549</v>
      </c>
      <c r="C3022" s="8">
        <v>2000</v>
      </c>
      <c r="D3022" s="8">
        <v>200001896</v>
      </c>
      <c r="E3022" s="8">
        <v>0</v>
      </c>
      <c r="F3022" s="8" t="s">
        <v>5892</v>
      </c>
      <c r="G3022" s="8" t="s">
        <v>3701</v>
      </c>
      <c r="H3022" s="8" t="s">
        <v>235</v>
      </c>
      <c r="I3022" s="8">
        <v>21</v>
      </c>
      <c r="J3022" s="8">
        <v>7</v>
      </c>
      <c r="K3022" s="8">
        <v>5</v>
      </c>
      <c r="L3022" s="8" t="s">
        <v>2708</v>
      </c>
      <c r="M3022" s="8" t="s">
        <v>2708</v>
      </c>
      <c r="N3022" s="8"/>
      <c r="O3022" s="8" t="s">
        <v>38</v>
      </c>
      <c r="P3022" s="9">
        <v>347353.12</v>
      </c>
      <c r="Q3022" s="9">
        <v>0</v>
      </c>
      <c r="R3022" s="9">
        <f t="shared" si="466"/>
        <v>-347353.12</v>
      </c>
      <c r="S3022" s="9">
        <v>0</v>
      </c>
      <c r="T3022" s="9">
        <f t="shared" si="459"/>
        <v>0</v>
      </c>
      <c r="U3022" s="9">
        <v>-150525</v>
      </c>
      <c r="V3022" s="9">
        <v>-24963</v>
      </c>
      <c r="W3022" s="9">
        <v>0</v>
      </c>
      <c r="X3022" s="9">
        <v>-24963</v>
      </c>
      <c r="Y3022" s="9">
        <f t="shared" si="467"/>
        <v>175488</v>
      </c>
      <c r="Z3022" s="9">
        <v>0</v>
      </c>
      <c r="AA3022" s="9">
        <f t="shared" si="468"/>
        <v>0</v>
      </c>
      <c r="AB3022" s="9">
        <v>171865.12</v>
      </c>
      <c r="AC3022" s="9">
        <f t="shared" si="461"/>
        <v>196828.12</v>
      </c>
      <c r="AD3022" s="9">
        <f t="shared" si="462"/>
        <v>0</v>
      </c>
    </row>
    <row r="3023" spans="1:30" x14ac:dyDescent="0.3">
      <c r="A3023" s="13" t="s">
        <v>30</v>
      </c>
      <c r="B3023" s="13" t="s">
        <v>5549</v>
      </c>
      <c r="C3023" s="8">
        <v>2000</v>
      </c>
      <c r="D3023" s="8">
        <v>200001897</v>
      </c>
      <c r="E3023" s="8">
        <v>0</v>
      </c>
      <c r="F3023" s="8" t="s">
        <v>5893</v>
      </c>
      <c r="G3023" s="8" t="s">
        <v>5894</v>
      </c>
      <c r="H3023" s="8" t="s">
        <v>235</v>
      </c>
      <c r="I3023" s="8">
        <v>1</v>
      </c>
      <c r="J3023" s="8">
        <v>4</v>
      </c>
      <c r="K3023" s="8">
        <v>9</v>
      </c>
      <c r="L3023" s="8" t="s">
        <v>2708</v>
      </c>
      <c r="M3023" s="8" t="s">
        <v>2708</v>
      </c>
      <c r="N3023" s="8"/>
      <c r="O3023" s="8" t="s">
        <v>38</v>
      </c>
      <c r="P3023" s="9">
        <v>220815</v>
      </c>
      <c r="Q3023" s="9">
        <v>0</v>
      </c>
      <c r="R3023" s="9">
        <f t="shared" si="466"/>
        <v>-220815</v>
      </c>
      <c r="S3023" s="9">
        <v>0</v>
      </c>
      <c r="T3023" s="9">
        <f t="shared" si="459"/>
        <v>0</v>
      </c>
      <c r="U3023" s="9">
        <v>-152074.84</v>
      </c>
      <c r="V3023" s="9">
        <v>-15804</v>
      </c>
      <c r="W3023" s="9">
        <v>0</v>
      </c>
      <c r="X3023" s="9">
        <v>-15804</v>
      </c>
      <c r="Y3023" s="9">
        <f t="shared" si="467"/>
        <v>167878.84</v>
      </c>
      <c r="Z3023" s="9">
        <v>0</v>
      </c>
      <c r="AA3023" s="9">
        <f t="shared" si="468"/>
        <v>0</v>
      </c>
      <c r="AB3023" s="9">
        <v>52936.160000000003</v>
      </c>
      <c r="AC3023" s="9">
        <f t="shared" si="461"/>
        <v>68740.160000000003</v>
      </c>
      <c r="AD3023" s="9">
        <f t="shared" si="462"/>
        <v>0</v>
      </c>
    </row>
    <row r="3024" spans="1:30" x14ac:dyDescent="0.3">
      <c r="A3024" s="8" t="s">
        <v>30</v>
      </c>
      <c r="B3024" s="8" t="s">
        <v>5549</v>
      </c>
      <c r="C3024" s="8">
        <v>2000</v>
      </c>
      <c r="D3024" s="8">
        <v>200001898</v>
      </c>
      <c r="E3024" s="8">
        <v>0</v>
      </c>
      <c r="F3024" s="8" t="s">
        <v>5895</v>
      </c>
      <c r="G3024" s="8" t="s">
        <v>4692</v>
      </c>
      <c r="H3024" s="8" t="s">
        <v>235</v>
      </c>
      <c r="I3024" s="8">
        <v>0</v>
      </c>
      <c r="J3024" s="8">
        <v>8</v>
      </c>
      <c r="K3024" s="8">
        <v>4</v>
      </c>
      <c r="L3024" s="8" t="s">
        <v>2708</v>
      </c>
      <c r="M3024" s="8" t="s">
        <v>2708</v>
      </c>
      <c r="N3024" s="8" t="s">
        <v>37</v>
      </c>
      <c r="O3024" s="8" t="s">
        <v>38</v>
      </c>
      <c r="P3024" s="9">
        <v>126757.05</v>
      </c>
      <c r="Q3024" s="9">
        <v>0</v>
      </c>
      <c r="R3024" s="9">
        <v>-126757.05</v>
      </c>
      <c r="S3024" s="9">
        <v>0</v>
      </c>
      <c r="T3024" s="9">
        <f t="shared" si="459"/>
        <v>0</v>
      </c>
      <c r="U3024" s="9">
        <v>-44443</v>
      </c>
      <c r="V3024" s="9">
        <v>-2958</v>
      </c>
      <c r="W3024" s="9">
        <v>0</v>
      </c>
      <c r="X3024" s="9">
        <v>-2958</v>
      </c>
      <c r="Y3024" s="9">
        <f>-(U3024+X3024)</f>
        <v>47401</v>
      </c>
      <c r="Z3024" s="9">
        <v>0</v>
      </c>
      <c r="AA3024" s="9">
        <f>U3024+X3024+Y3024+Z3024</f>
        <v>0</v>
      </c>
      <c r="AB3024" s="9">
        <v>0</v>
      </c>
      <c r="AC3024" s="9">
        <f t="shared" si="461"/>
        <v>82314.05</v>
      </c>
      <c r="AD3024" s="9">
        <f t="shared" si="462"/>
        <v>0</v>
      </c>
    </row>
    <row r="3025" spans="1:30" x14ac:dyDescent="0.3">
      <c r="A3025" s="13" t="s">
        <v>30</v>
      </c>
      <c r="B3025" s="13" t="s">
        <v>5549</v>
      </c>
      <c r="C3025" s="8">
        <v>2000</v>
      </c>
      <c r="D3025" s="8">
        <v>200001899</v>
      </c>
      <c r="E3025" s="8">
        <v>0</v>
      </c>
      <c r="F3025" s="8" t="s">
        <v>5896</v>
      </c>
      <c r="G3025" s="8" t="s">
        <v>2985</v>
      </c>
      <c r="H3025" s="8" t="s">
        <v>235</v>
      </c>
      <c r="I3025" s="8">
        <v>28</v>
      </c>
      <c r="J3025" s="8">
        <v>1</v>
      </c>
      <c r="K3025" s="8">
        <v>3</v>
      </c>
      <c r="L3025" s="8" t="s">
        <v>2708</v>
      </c>
      <c r="M3025" s="8" t="s">
        <v>2708</v>
      </c>
      <c r="N3025" s="8"/>
      <c r="O3025" s="8" t="s">
        <v>38</v>
      </c>
      <c r="P3025" s="9">
        <v>464818</v>
      </c>
      <c r="Q3025" s="9">
        <v>0</v>
      </c>
      <c r="R3025" s="9">
        <f>-P3025</f>
        <v>-464818</v>
      </c>
      <c r="S3025" s="9">
        <v>0</v>
      </c>
      <c r="T3025" s="9">
        <f t="shared" si="459"/>
        <v>0</v>
      </c>
      <c r="U3025" s="9">
        <v>-441576.77</v>
      </c>
      <c r="V3025" s="9">
        <v>0</v>
      </c>
      <c r="W3025" s="9">
        <v>0</v>
      </c>
      <c r="X3025" s="9">
        <v>0</v>
      </c>
      <c r="Y3025" s="9">
        <f>-(U3025+X3025+Z3025)</f>
        <v>441576.77</v>
      </c>
      <c r="Z3025" s="9">
        <v>0</v>
      </c>
      <c r="AA3025" s="9">
        <f>U3025+X3025+Y3025+Z3025</f>
        <v>0</v>
      </c>
      <c r="AB3025" s="9">
        <v>23241.229999999981</v>
      </c>
      <c r="AC3025" s="9">
        <f t="shared" si="461"/>
        <v>23241.229999999981</v>
      </c>
      <c r="AD3025" s="9">
        <f t="shared" si="462"/>
        <v>0</v>
      </c>
    </row>
    <row r="3026" spans="1:30" x14ac:dyDescent="0.3">
      <c r="A3026" s="8" t="s">
        <v>30</v>
      </c>
      <c r="B3026" s="8" t="s">
        <v>5549</v>
      </c>
      <c r="C3026" s="8">
        <v>2000</v>
      </c>
      <c r="D3026" s="8">
        <v>200001900</v>
      </c>
      <c r="E3026" s="8">
        <v>0</v>
      </c>
      <c r="F3026" s="8" t="s">
        <v>5897</v>
      </c>
      <c r="G3026" s="8" t="s">
        <v>1235</v>
      </c>
      <c r="H3026" s="8" t="s">
        <v>235</v>
      </c>
      <c r="I3026" s="8">
        <v>50</v>
      </c>
      <c r="J3026" s="8">
        <v>7</v>
      </c>
      <c r="K3026" s="8">
        <v>2</v>
      </c>
      <c r="L3026" s="8" t="s">
        <v>2708</v>
      </c>
      <c r="M3026" s="8" t="s">
        <v>2708</v>
      </c>
      <c r="N3026" s="8"/>
      <c r="O3026" s="8" t="s">
        <v>38</v>
      </c>
      <c r="P3026" s="9">
        <v>89437.5</v>
      </c>
      <c r="Q3026" s="9">
        <v>0</v>
      </c>
      <c r="R3026" s="9">
        <v>0</v>
      </c>
      <c r="S3026" s="9">
        <v>0</v>
      </c>
      <c r="T3026" s="9">
        <f t="shared" si="459"/>
        <v>89437.5</v>
      </c>
      <c r="U3026" s="9">
        <v>-41576</v>
      </c>
      <c r="V3026" s="9">
        <v>-6327</v>
      </c>
      <c r="W3026" s="9">
        <v>0</v>
      </c>
      <c r="X3026" s="9">
        <v>-6327</v>
      </c>
      <c r="Y3026" s="9">
        <v>0</v>
      </c>
      <c r="Z3026" s="9">
        <v>0</v>
      </c>
      <c r="AA3026" s="9">
        <f t="shared" ref="AA3026:AA3034" si="469">U3026+X3026+Y3026+Z3026-AB3026</f>
        <v>-47903</v>
      </c>
      <c r="AB3026" s="9">
        <v>0</v>
      </c>
      <c r="AC3026" s="9">
        <f t="shared" si="461"/>
        <v>47861.5</v>
      </c>
      <c r="AD3026" s="9">
        <f t="shared" si="462"/>
        <v>41534.5</v>
      </c>
    </row>
    <row r="3027" spans="1:30" x14ac:dyDescent="0.3">
      <c r="A3027" s="13" t="s">
        <v>30</v>
      </c>
      <c r="B3027" s="13" t="s">
        <v>5549</v>
      </c>
      <c r="C3027" s="8">
        <v>2000</v>
      </c>
      <c r="D3027" s="8">
        <v>200001901</v>
      </c>
      <c r="E3027" s="8">
        <v>0</v>
      </c>
      <c r="F3027" s="8" t="s">
        <v>5898</v>
      </c>
      <c r="G3027" s="8" t="s">
        <v>63</v>
      </c>
      <c r="H3027" s="8" t="s">
        <v>235</v>
      </c>
      <c r="I3027" s="8">
        <v>10</v>
      </c>
      <c r="J3027" s="8">
        <v>6</v>
      </c>
      <c r="K3027" s="8">
        <v>6</v>
      </c>
      <c r="L3027" s="8" t="s">
        <v>2708</v>
      </c>
      <c r="M3027" s="8" t="s">
        <v>2708</v>
      </c>
      <c r="N3027" s="8"/>
      <c r="O3027" s="8" t="s">
        <v>38</v>
      </c>
      <c r="P3027" s="9">
        <v>27013</v>
      </c>
      <c r="Q3027" s="9">
        <v>0</v>
      </c>
      <c r="R3027" s="9">
        <f>-P3027</f>
        <v>-27013</v>
      </c>
      <c r="S3027" s="9">
        <v>0</v>
      </c>
      <c r="T3027" s="9">
        <f t="shared" si="459"/>
        <v>0</v>
      </c>
      <c r="U3027" s="9">
        <v>-14091.42</v>
      </c>
      <c r="V3027" s="9">
        <v>-1937</v>
      </c>
      <c r="W3027" s="9">
        <v>0</v>
      </c>
      <c r="X3027" s="9">
        <v>-1937</v>
      </c>
      <c r="Y3027" s="9">
        <f>-(U3027+X3027+Z3027)</f>
        <v>16028.42</v>
      </c>
      <c r="Z3027" s="9">
        <v>0</v>
      </c>
      <c r="AA3027" s="9">
        <f>U3027+X3027+Y3027+Z3027</f>
        <v>0</v>
      </c>
      <c r="AB3027" s="9">
        <v>10984.58</v>
      </c>
      <c r="AC3027" s="9">
        <f t="shared" si="461"/>
        <v>12921.58</v>
      </c>
      <c r="AD3027" s="9">
        <f t="shared" si="462"/>
        <v>0</v>
      </c>
    </row>
    <row r="3028" spans="1:30" x14ac:dyDescent="0.3">
      <c r="A3028" s="8" t="s">
        <v>30</v>
      </c>
      <c r="B3028" s="8" t="s">
        <v>5549</v>
      </c>
      <c r="C3028" s="8">
        <v>2000</v>
      </c>
      <c r="D3028" s="8">
        <v>200001902</v>
      </c>
      <c r="E3028" s="8">
        <v>0</v>
      </c>
      <c r="F3028" s="8" t="s">
        <v>5899</v>
      </c>
      <c r="G3028" s="8" t="s">
        <v>5900</v>
      </c>
      <c r="H3028" s="8" t="s">
        <v>235</v>
      </c>
      <c r="I3028" s="8">
        <v>10</v>
      </c>
      <c r="J3028" s="8">
        <v>8</v>
      </c>
      <c r="K3028" s="8">
        <v>0</v>
      </c>
      <c r="L3028" s="8" t="s">
        <v>2708</v>
      </c>
      <c r="M3028" s="8" t="s">
        <v>2708</v>
      </c>
      <c r="N3028" s="8"/>
      <c r="O3028" s="8" t="s">
        <v>38</v>
      </c>
      <c r="P3028" s="9">
        <v>21500</v>
      </c>
      <c r="Q3028" s="9">
        <v>0</v>
      </c>
      <c r="R3028" s="9">
        <v>0</v>
      </c>
      <c r="S3028" s="9">
        <v>0</v>
      </c>
      <c r="T3028" s="9">
        <f t="shared" si="459"/>
        <v>21500</v>
      </c>
      <c r="U3028" s="9">
        <v>-8111</v>
      </c>
      <c r="V3028" s="9">
        <v>-1546</v>
      </c>
      <c r="W3028" s="9">
        <v>0</v>
      </c>
      <c r="X3028" s="9">
        <v>-1546</v>
      </c>
      <c r="Y3028" s="9">
        <v>0</v>
      </c>
      <c r="Z3028" s="9">
        <v>0</v>
      </c>
      <c r="AA3028" s="9">
        <f t="shared" si="469"/>
        <v>-9657</v>
      </c>
      <c r="AB3028" s="9">
        <v>0</v>
      </c>
      <c r="AC3028" s="9">
        <f t="shared" si="461"/>
        <v>13389</v>
      </c>
      <c r="AD3028" s="9">
        <f t="shared" si="462"/>
        <v>11843</v>
      </c>
    </row>
    <row r="3029" spans="1:30" x14ac:dyDescent="0.3">
      <c r="A3029" s="8" t="s">
        <v>30</v>
      </c>
      <c r="B3029" s="8" t="s">
        <v>5549</v>
      </c>
      <c r="C3029" s="8">
        <v>2000</v>
      </c>
      <c r="D3029" s="8">
        <v>200001903</v>
      </c>
      <c r="E3029" s="8">
        <v>0</v>
      </c>
      <c r="F3029" s="8" t="s">
        <v>5901</v>
      </c>
      <c r="G3029" s="8" t="s">
        <v>782</v>
      </c>
      <c r="H3029" s="8" t="s">
        <v>235</v>
      </c>
      <c r="I3029" s="8">
        <v>8</v>
      </c>
      <c r="J3029" s="8">
        <v>8</v>
      </c>
      <c r="K3029" s="8">
        <v>3</v>
      </c>
      <c r="L3029" s="8" t="s">
        <v>2708</v>
      </c>
      <c r="M3029" s="8" t="s">
        <v>2708</v>
      </c>
      <c r="N3029" s="8"/>
      <c r="O3029" s="8" t="s">
        <v>38</v>
      </c>
      <c r="P3029" s="9">
        <v>19200</v>
      </c>
      <c r="Q3029" s="9">
        <v>0</v>
      </c>
      <c r="R3029" s="9">
        <v>0</v>
      </c>
      <c r="S3029" s="9">
        <v>0</v>
      </c>
      <c r="T3029" s="9">
        <f t="shared" si="459"/>
        <v>19200</v>
      </c>
      <c r="U3029" s="9">
        <v>-6871</v>
      </c>
      <c r="V3029" s="9">
        <v>-1371</v>
      </c>
      <c r="W3029" s="9">
        <v>0</v>
      </c>
      <c r="X3029" s="9">
        <v>-1371</v>
      </c>
      <c r="Y3029" s="9">
        <v>0</v>
      </c>
      <c r="Z3029" s="9">
        <v>0</v>
      </c>
      <c r="AA3029" s="9">
        <f t="shared" si="469"/>
        <v>-8242</v>
      </c>
      <c r="AB3029" s="9">
        <v>0</v>
      </c>
      <c r="AC3029" s="9">
        <f t="shared" si="461"/>
        <v>12329</v>
      </c>
      <c r="AD3029" s="9">
        <f t="shared" si="462"/>
        <v>10958</v>
      </c>
    </row>
    <row r="3030" spans="1:30" x14ac:dyDescent="0.3">
      <c r="A3030" s="8" t="s">
        <v>30</v>
      </c>
      <c r="B3030" s="8" t="s">
        <v>5549</v>
      </c>
      <c r="C3030" s="8">
        <v>2000</v>
      </c>
      <c r="D3030" s="8">
        <v>200001904</v>
      </c>
      <c r="E3030" s="8">
        <v>0</v>
      </c>
      <c r="F3030" s="8" t="s">
        <v>5902</v>
      </c>
      <c r="G3030" s="8" t="s">
        <v>5903</v>
      </c>
      <c r="H3030" s="8" t="s">
        <v>235</v>
      </c>
      <c r="I3030" s="8">
        <v>10</v>
      </c>
      <c r="J3030" s="8">
        <v>7</v>
      </c>
      <c r="K3030" s="8">
        <v>7</v>
      </c>
      <c r="L3030" s="8" t="s">
        <v>2708</v>
      </c>
      <c r="M3030" s="8" t="s">
        <v>2708</v>
      </c>
      <c r="N3030" s="8"/>
      <c r="O3030" s="8" t="s">
        <v>38</v>
      </c>
      <c r="P3030" s="9">
        <v>20000</v>
      </c>
      <c r="Q3030" s="9">
        <v>0</v>
      </c>
      <c r="R3030" s="9">
        <v>0</v>
      </c>
      <c r="S3030" s="9">
        <v>0</v>
      </c>
      <c r="T3030" s="9">
        <f t="shared" si="459"/>
        <v>20000</v>
      </c>
      <c r="U3030" s="9">
        <v>-8349</v>
      </c>
      <c r="V3030" s="9">
        <v>-1437</v>
      </c>
      <c r="W3030" s="9">
        <v>0</v>
      </c>
      <c r="X3030" s="9">
        <v>-1437</v>
      </c>
      <c r="Y3030" s="9">
        <v>0</v>
      </c>
      <c r="Z3030" s="9">
        <v>0</v>
      </c>
      <c r="AA3030" s="9">
        <f t="shared" si="469"/>
        <v>-9786</v>
      </c>
      <c r="AB3030" s="9">
        <v>0</v>
      </c>
      <c r="AC3030" s="9">
        <f t="shared" si="461"/>
        <v>11651</v>
      </c>
      <c r="AD3030" s="9">
        <f t="shared" si="462"/>
        <v>10214</v>
      </c>
    </row>
    <row r="3031" spans="1:30" x14ac:dyDescent="0.3">
      <c r="A3031" s="13" t="s">
        <v>30</v>
      </c>
      <c r="B3031" s="13" t="s">
        <v>5549</v>
      </c>
      <c r="C3031" s="8">
        <v>2000</v>
      </c>
      <c r="D3031" s="8">
        <v>200001905</v>
      </c>
      <c r="E3031" s="8">
        <v>0</v>
      </c>
      <c r="F3031" s="8" t="s">
        <v>5904</v>
      </c>
      <c r="G3031" s="8" t="s">
        <v>5905</v>
      </c>
      <c r="H3031" s="8" t="s">
        <v>235</v>
      </c>
      <c r="I3031" s="8">
        <v>10</v>
      </c>
      <c r="J3031" s="8">
        <v>4</v>
      </c>
      <c r="K3031" s="8">
        <v>9</v>
      </c>
      <c r="L3031" s="8" t="s">
        <v>2708</v>
      </c>
      <c r="M3031" s="8" t="s">
        <v>2708</v>
      </c>
      <c r="N3031" s="8"/>
      <c r="O3031" s="8" t="s">
        <v>38</v>
      </c>
      <c r="P3031" s="9">
        <v>27606.85</v>
      </c>
      <c r="Q3031" s="9">
        <v>0</v>
      </c>
      <c r="R3031" s="9">
        <f>-P3031</f>
        <v>-27606.85</v>
      </c>
      <c r="S3031" s="9">
        <v>0</v>
      </c>
      <c r="T3031" s="9">
        <f t="shared" si="459"/>
        <v>0</v>
      </c>
      <c r="U3031" s="9">
        <v>-19013.169999999998</v>
      </c>
      <c r="V3031" s="9">
        <v>-1976</v>
      </c>
      <c r="W3031" s="9">
        <v>0</v>
      </c>
      <c r="X3031" s="9">
        <v>-1976</v>
      </c>
      <c r="Y3031" s="9">
        <f>-(U3031+X3031+Z3031)</f>
        <v>20989.17</v>
      </c>
      <c r="Z3031" s="9">
        <v>0</v>
      </c>
      <c r="AA3031" s="9">
        <f>U3031+X3031+Y3031+Z3031</f>
        <v>0</v>
      </c>
      <c r="AB3031" s="9">
        <v>6617.68</v>
      </c>
      <c r="AC3031" s="9">
        <f t="shared" si="461"/>
        <v>8593.68</v>
      </c>
      <c r="AD3031" s="9">
        <f t="shared" si="462"/>
        <v>0</v>
      </c>
    </row>
    <row r="3032" spans="1:30" x14ac:dyDescent="0.3">
      <c r="A3032" s="8" t="s">
        <v>30</v>
      </c>
      <c r="B3032" s="8" t="s">
        <v>5549</v>
      </c>
      <c r="C3032" s="8">
        <v>2000</v>
      </c>
      <c r="D3032" s="8">
        <v>200001908</v>
      </c>
      <c r="E3032" s="8">
        <v>0</v>
      </c>
      <c r="F3032" s="8" t="s">
        <v>5906</v>
      </c>
      <c r="G3032" s="8" t="s">
        <v>5907</v>
      </c>
      <c r="H3032" s="8" t="s">
        <v>235</v>
      </c>
      <c r="I3032" s="8">
        <v>1</v>
      </c>
      <c r="J3032" s="8">
        <v>8</v>
      </c>
      <c r="K3032" s="8">
        <v>7</v>
      </c>
      <c r="L3032" s="8" t="s">
        <v>2708</v>
      </c>
      <c r="M3032" s="8" t="s">
        <v>2708</v>
      </c>
      <c r="N3032" s="8"/>
      <c r="O3032" s="8" t="s">
        <v>38</v>
      </c>
      <c r="P3032" s="9">
        <v>11000</v>
      </c>
      <c r="Q3032" s="9">
        <v>0</v>
      </c>
      <c r="R3032" s="9">
        <v>0</v>
      </c>
      <c r="S3032" s="9">
        <v>0</v>
      </c>
      <c r="T3032" s="9">
        <f t="shared" si="459"/>
        <v>11000</v>
      </c>
      <c r="U3032" s="9">
        <v>-3580</v>
      </c>
      <c r="V3032" s="9">
        <v>-786</v>
      </c>
      <c r="W3032" s="9">
        <v>0</v>
      </c>
      <c r="X3032" s="9">
        <v>-786</v>
      </c>
      <c r="Y3032" s="9">
        <v>0</v>
      </c>
      <c r="Z3032" s="9">
        <v>0</v>
      </c>
      <c r="AA3032" s="9">
        <f t="shared" si="469"/>
        <v>-4366</v>
      </c>
      <c r="AB3032" s="9">
        <v>0</v>
      </c>
      <c r="AC3032" s="9">
        <f t="shared" si="461"/>
        <v>7420</v>
      </c>
      <c r="AD3032" s="9">
        <f t="shared" si="462"/>
        <v>6634</v>
      </c>
    </row>
    <row r="3033" spans="1:30" x14ac:dyDescent="0.3">
      <c r="A3033" s="8" t="s">
        <v>30</v>
      </c>
      <c r="B3033" s="8" t="s">
        <v>5549</v>
      </c>
      <c r="C3033" s="8">
        <v>2000</v>
      </c>
      <c r="D3033" s="8">
        <v>200001909</v>
      </c>
      <c r="E3033" s="8">
        <v>0</v>
      </c>
      <c r="F3033" s="8" t="s">
        <v>5908</v>
      </c>
      <c r="G3033" s="8" t="s">
        <v>5909</v>
      </c>
      <c r="H3033" s="8" t="s">
        <v>235</v>
      </c>
      <c r="I3033" s="8">
        <v>4</v>
      </c>
      <c r="J3033" s="8">
        <v>1</v>
      </c>
      <c r="K3033" s="8">
        <v>4</v>
      </c>
      <c r="L3033" s="8" t="s">
        <v>2708</v>
      </c>
      <c r="M3033" s="8" t="s">
        <v>2708</v>
      </c>
      <c r="N3033" s="8"/>
      <c r="O3033" s="8" t="s">
        <v>38</v>
      </c>
      <c r="P3033" s="9">
        <v>52875</v>
      </c>
      <c r="Q3033" s="9">
        <v>0</v>
      </c>
      <c r="R3033" s="9">
        <v>0</v>
      </c>
      <c r="S3033" s="9">
        <v>0</v>
      </c>
      <c r="T3033" s="9">
        <f t="shared" si="459"/>
        <v>52875</v>
      </c>
      <c r="U3033" s="9">
        <v>-50231.25</v>
      </c>
      <c r="V3033" s="9">
        <v>0</v>
      </c>
      <c r="W3033" s="9">
        <v>0</v>
      </c>
      <c r="X3033" s="9">
        <v>0</v>
      </c>
      <c r="Y3033" s="9">
        <v>0</v>
      </c>
      <c r="Z3033" s="9">
        <v>0</v>
      </c>
      <c r="AA3033" s="9">
        <f t="shared" si="469"/>
        <v>-50231.25</v>
      </c>
      <c r="AB3033" s="9">
        <v>0</v>
      </c>
      <c r="AC3033" s="9">
        <f t="shared" si="461"/>
        <v>2643.75</v>
      </c>
      <c r="AD3033" s="9">
        <f t="shared" si="462"/>
        <v>2643.75</v>
      </c>
    </row>
    <row r="3034" spans="1:30" x14ac:dyDescent="0.3">
      <c r="A3034" s="8" t="s">
        <v>30</v>
      </c>
      <c r="B3034" s="8" t="s">
        <v>5549</v>
      </c>
      <c r="C3034" s="8">
        <v>2000</v>
      </c>
      <c r="D3034" s="8">
        <v>200001910</v>
      </c>
      <c r="E3034" s="8">
        <v>0</v>
      </c>
      <c r="F3034" s="8" t="s">
        <v>5910</v>
      </c>
      <c r="G3034" s="8" t="s">
        <v>5911</v>
      </c>
      <c r="H3034" s="8" t="s">
        <v>235</v>
      </c>
      <c r="I3034" s="8">
        <v>4</v>
      </c>
      <c r="J3034" s="8">
        <v>8</v>
      </c>
      <c r="K3034" s="8">
        <v>6</v>
      </c>
      <c r="L3034" s="8" t="s">
        <v>2708</v>
      </c>
      <c r="M3034" s="8" t="s">
        <v>2708</v>
      </c>
      <c r="N3034" s="8"/>
      <c r="O3034" s="8" t="s">
        <v>38</v>
      </c>
      <c r="P3034" s="9">
        <v>10600</v>
      </c>
      <c r="Q3034" s="9">
        <v>0</v>
      </c>
      <c r="R3034" s="9">
        <v>0</v>
      </c>
      <c r="S3034" s="9">
        <v>0</v>
      </c>
      <c r="T3034" s="9">
        <f t="shared" si="459"/>
        <v>10600</v>
      </c>
      <c r="U3034" s="9">
        <v>-3498</v>
      </c>
      <c r="V3034" s="9">
        <v>-762</v>
      </c>
      <c r="W3034" s="9">
        <v>0</v>
      </c>
      <c r="X3034" s="9">
        <v>-762</v>
      </c>
      <c r="Y3034" s="9">
        <v>0</v>
      </c>
      <c r="Z3034" s="9">
        <v>0</v>
      </c>
      <c r="AA3034" s="9">
        <f t="shared" si="469"/>
        <v>-4260</v>
      </c>
      <c r="AB3034" s="9">
        <v>0</v>
      </c>
      <c r="AC3034" s="9">
        <f t="shared" si="461"/>
        <v>7102</v>
      </c>
      <c r="AD3034" s="9">
        <f t="shared" si="462"/>
        <v>6340</v>
      </c>
    </row>
    <row r="3035" spans="1:30" x14ac:dyDescent="0.3">
      <c r="A3035" s="8" t="s">
        <v>30</v>
      </c>
      <c r="B3035" s="8" t="s">
        <v>5549</v>
      </c>
      <c r="C3035" s="8">
        <v>2000</v>
      </c>
      <c r="D3035" s="8">
        <v>200001911</v>
      </c>
      <c r="E3035" s="8">
        <v>0</v>
      </c>
      <c r="F3035" s="8" t="s">
        <v>5912</v>
      </c>
      <c r="G3035" s="8" t="s">
        <v>786</v>
      </c>
      <c r="H3035" s="8" t="s">
        <v>235</v>
      </c>
      <c r="I3035" s="8">
        <v>0</v>
      </c>
      <c r="J3035" s="8">
        <v>8</v>
      </c>
      <c r="K3035" s="8">
        <v>6</v>
      </c>
      <c r="L3035" s="8" t="s">
        <v>2708</v>
      </c>
      <c r="M3035" s="8" t="s">
        <v>2708</v>
      </c>
      <c r="N3035" s="8" t="s">
        <v>37</v>
      </c>
      <c r="O3035" s="8" t="s">
        <v>38</v>
      </c>
      <c r="P3035" s="9">
        <v>10500</v>
      </c>
      <c r="Q3035" s="9">
        <v>0</v>
      </c>
      <c r="R3035" s="9">
        <v>-10500</v>
      </c>
      <c r="S3035" s="9">
        <v>0</v>
      </c>
      <c r="T3035" s="9">
        <f t="shared" si="459"/>
        <v>0</v>
      </c>
      <c r="U3035" s="9">
        <v>-3477</v>
      </c>
      <c r="V3035" s="9">
        <v>-246</v>
      </c>
      <c r="W3035" s="9">
        <v>0</v>
      </c>
      <c r="X3035" s="9">
        <v>-246</v>
      </c>
      <c r="Y3035" s="9">
        <f>-(U3035+X3035)</f>
        <v>3723</v>
      </c>
      <c r="Z3035" s="9">
        <v>0</v>
      </c>
      <c r="AA3035" s="9">
        <f>U3035+X3035+Y3035+Z3035</f>
        <v>0</v>
      </c>
      <c r="AB3035" s="9">
        <v>0</v>
      </c>
      <c r="AC3035" s="9">
        <f t="shared" si="461"/>
        <v>7023</v>
      </c>
      <c r="AD3035" s="9">
        <f t="shared" si="462"/>
        <v>0</v>
      </c>
    </row>
    <row r="3036" spans="1:30" x14ac:dyDescent="0.3">
      <c r="A3036" s="8" t="s">
        <v>30</v>
      </c>
      <c r="B3036" s="8" t="s">
        <v>5549</v>
      </c>
      <c r="C3036" s="8">
        <v>2000</v>
      </c>
      <c r="D3036" s="8">
        <v>200001912</v>
      </c>
      <c r="E3036" s="8">
        <v>0</v>
      </c>
      <c r="F3036" s="8" t="s">
        <v>5913</v>
      </c>
      <c r="G3036" s="8" t="s">
        <v>4692</v>
      </c>
      <c r="H3036" s="8" t="s">
        <v>235</v>
      </c>
      <c r="I3036" s="8">
        <v>0</v>
      </c>
      <c r="J3036" s="8">
        <v>8</v>
      </c>
      <c r="K3036" s="8">
        <v>6</v>
      </c>
      <c r="L3036" s="8" t="s">
        <v>2708</v>
      </c>
      <c r="M3036" s="8" t="s">
        <v>2708</v>
      </c>
      <c r="N3036" s="8"/>
      <c r="O3036" s="8" t="s">
        <v>38</v>
      </c>
      <c r="P3036" s="9">
        <v>10326.959999999999</v>
      </c>
      <c r="Q3036" s="9">
        <v>0</v>
      </c>
      <c r="R3036" s="9">
        <v>0</v>
      </c>
      <c r="S3036" s="9">
        <v>0</v>
      </c>
      <c r="T3036" s="9">
        <f t="shared" si="459"/>
        <v>10326.959999999999</v>
      </c>
      <c r="U3036" s="9">
        <v>-3447</v>
      </c>
      <c r="V3036" s="9">
        <v>-737</v>
      </c>
      <c r="W3036" s="9">
        <v>0</v>
      </c>
      <c r="X3036" s="9">
        <v>-737</v>
      </c>
      <c r="Y3036" s="9">
        <v>0</v>
      </c>
      <c r="Z3036" s="9">
        <v>0</v>
      </c>
      <c r="AA3036" s="9">
        <f t="shared" ref="AA3036:AA3047" si="470">U3036+X3036+Y3036+Z3036-AB3036</f>
        <v>-4184</v>
      </c>
      <c r="AB3036" s="9">
        <v>0</v>
      </c>
      <c r="AC3036" s="9">
        <f t="shared" si="461"/>
        <v>6879.9599999999991</v>
      </c>
      <c r="AD3036" s="9">
        <f t="shared" si="462"/>
        <v>6142.9599999999991</v>
      </c>
    </row>
    <row r="3037" spans="1:30" x14ac:dyDescent="0.3">
      <c r="A3037" s="8" t="s">
        <v>30</v>
      </c>
      <c r="B3037" s="8" t="s">
        <v>5549</v>
      </c>
      <c r="C3037" s="8">
        <v>2000</v>
      </c>
      <c r="D3037" s="8">
        <v>200001913</v>
      </c>
      <c r="E3037" s="8">
        <v>0</v>
      </c>
      <c r="F3037" s="8" t="s">
        <v>5914</v>
      </c>
      <c r="G3037" s="8" t="s">
        <v>5915</v>
      </c>
      <c r="H3037" s="8" t="s">
        <v>235</v>
      </c>
      <c r="I3037" s="8">
        <v>3</v>
      </c>
      <c r="J3037" s="8">
        <v>7</v>
      </c>
      <c r="K3037" s="8">
        <v>6</v>
      </c>
      <c r="L3037" s="8" t="s">
        <v>2708</v>
      </c>
      <c r="M3037" s="8" t="s">
        <v>2708</v>
      </c>
      <c r="N3037" s="8"/>
      <c r="O3037" s="8" t="s">
        <v>38</v>
      </c>
      <c r="P3037" s="9">
        <v>10500</v>
      </c>
      <c r="Q3037" s="9">
        <v>0</v>
      </c>
      <c r="R3037" s="9">
        <v>0</v>
      </c>
      <c r="S3037" s="9">
        <v>0</v>
      </c>
      <c r="T3037" s="9">
        <f t="shared" si="459"/>
        <v>10500</v>
      </c>
      <c r="U3037" s="9">
        <v>-4495</v>
      </c>
      <c r="V3037" s="9">
        <v>-751</v>
      </c>
      <c r="W3037" s="9">
        <v>0</v>
      </c>
      <c r="X3037" s="9">
        <v>-751</v>
      </c>
      <c r="Y3037" s="9">
        <v>0</v>
      </c>
      <c r="Z3037" s="9">
        <v>0</v>
      </c>
      <c r="AA3037" s="9">
        <f t="shared" si="470"/>
        <v>-5246</v>
      </c>
      <c r="AB3037" s="9">
        <v>0</v>
      </c>
      <c r="AC3037" s="9">
        <f t="shared" si="461"/>
        <v>6005</v>
      </c>
      <c r="AD3037" s="9">
        <f t="shared" si="462"/>
        <v>5254</v>
      </c>
    </row>
    <row r="3038" spans="1:30" x14ac:dyDescent="0.3">
      <c r="A3038" s="8" t="s">
        <v>30</v>
      </c>
      <c r="B3038" s="8" t="s">
        <v>5549</v>
      </c>
      <c r="C3038" s="8">
        <v>2000</v>
      </c>
      <c r="D3038" s="8">
        <v>200001914</v>
      </c>
      <c r="E3038" s="8">
        <v>0</v>
      </c>
      <c r="F3038" s="8" t="s">
        <v>5916</v>
      </c>
      <c r="G3038" s="8" t="s">
        <v>5917</v>
      </c>
      <c r="H3038" s="8" t="s">
        <v>235</v>
      </c>
      <c r="I3038" s="8">
        <v>1</v>
      </c>
      <c r="J3038" s="8">
        <v>8</v>
      </c>
      <c r="K3038" s="8">
        <v>7</v>
      </c>
      <c r="L3038" s="8" t="s">
        <v>2708</v>
      </c>
      <c r="M3038" s="8" t="s">
        <v>2708</v>
      </c>
      <c r="N3038" s="8"/>
      <c r="O3038" s="8" t="s">
        <v>38</v>
      </c>
      <c r="P3038" s="9">
        <v>9000</v>
      </c>
      <c r="Q3038" s="9">
        <v>0</v>
      </c>
      <c r="R3038" s="9">
        <v>0</v>
      </c>
      <c r="S3038" s="9">
        <v>0</v>
      </c>
      <c r="T3038" s="9">
        <f t="shared" si="459"/>
        <v>9000</v>
      </c>
      <c r="U3038" s="9">
        <v>-2928</v>
      </c>
      <c r="V3038" s="9">
        <v>-643</v>
      </c>
      <c r="W3038" s="9">
        <v>0</v>
      </c>
      <c r="X3038" s="9">
        <v>-643</v>
      </c>
      <c r="Y3038" s="9">
        <v>0</v>
      </c>
      <c r="Z3038" s="9">
        <v>0</v>
      </c>
      <c r="AA3038" s="9">
        <f t="shared" si="470"/>
        <v>-3571</v>
      </c>
      <c r="AB3038" s="9">
        <v>0</v>
      </c>
      <c r="AC3038" s="9">
        <f t="shared" si="461"/>
        <v>6072</v>
      </c>
      <c r="AD3038" s="9">
        <f t="shared" si="462"/>
        <v>5429</v>
      </c>
    </row>
    <row r="3039" spans="1:30" x14ac:dyDescent="0.3">
      <c r="A3039" s="13" t="s">
        <v>30</v>
      </c>
      <c r="B3039" s="13" t="s">
        <v>5549</v>
      </c>
      <c r="C3039" s="8">
        <v>2000</v>
      </c>
      <c r="D3039" s="8">
        <v>200001915</v>
      </c>
      <c r="E3039" s="8">
        <v>0</v>
      </c>
      <c r="F3039" s="8" t="s">
        <v>5918</v>
      </c>
      <c r="G3039" s="8" t="s">
        <v>3676</v>
      </c>
      <c r="H3039" s="8" t="s">
        <v>235</v>
      </c>
      <c r="I3039" s="8">
        <v>1</v>
      </c>
      <c r="J3039" s="8">
        <v>8</v>
      </c>
      <c r="K3039" s="8">
        <v>9</v>
      </c>
      <c r="L3039" s="8" t="s">
        <v>2708</v>
      </c>
      <c r="M3039" s="8" t="s">
        <v>2708</v>
      </c>
      <c r="N3039" s="8"/>
      <c r="O3039" s="8" t="s">
        <v>38</v>
      </c>
      <c r="P3039" s="9">
        <v>7500</v>
      </c>
      <c r="Q3039" s="9">
        <v>0</v>
      </c>
      <c r="R3039" s="9">
        <f t="shared" ref="R3039:R3041" si="471">-P3039</f>
        <v>-7500</v>
      </c>
      <c r="S3039" s="9">
        <v>0</v>
      </c>
      <c r="T3039" s="9">
        <f t="shared" si="459"/>
        <v>0</v>
      </c>
      <c r="U3039" s="9">
        <v>-2310</v>
      </c>
      <c r="V3039" s="9">
        <v>-537</v>
      </c>
      <c r="W3039" s="9">
        <v>0</v>
      </c>
      <c r="X3039" s="9">
        <v>-537</v>
      </c>
      <c r="Y3039" s="9">
        <f t="shared" ref="Y3039:Y3041" si="472">-(U3039+X3039+Z3039)</f>
        <v>2847</v>
      </c>
      <c r="Z3039" s="9">
        <v>0</v>
      </c>
      <c r="AA3039" s="9">
        <f t="shared" ref="AA3039:AA3041" si="473">U3039+X3039+Y3039+Z3039</f>
        <v>0</v>
      </c>
      <c r="AB3039" s="9">
        <v>4653</v>
      </c>
      <c r="AC3039" s="9">
        <f t="shared" si="461"/>
        <v>5190</v>
      </c>
      <c r="AD3039" s="9">
        <f t="shared" si="462"/>
        <v>0</v>
      </c>
    </row>
    <row r="3040" spans="1:30" x14ac:dyDescent="0.3">
      <c r="A3040" s="13" t="s">
        <v>30</v>
      </c>
      <c r="B3040" s="13" t="s">
        <v>5549</v>
      </c>
      <c r="C3040" s="8">
        <v>2000</v>
      </c>
      <c r="D3040" s="8">
        <v>200001916</v>
      </c>
      <c r="E3040" s="8">
        <v>0</v>
      </c>
      <c r="F3040" s="8" t="s">
        <v>5919</v>
      </c>
      <c r="G3040" s="8" t="s">
        <v>788</v>
      </c>
      <c r="H3040" s="8" t="s">
        <v>235</v>
      </c>
      <c r="I3040" s="8">
        <v>4</v>
      </c>
      <c r="J3040" s="8">
        <v>7</v>
      </c>
      <c r="K3040" s="8">
        <v>1</v>
      </c>
      <c r="L3040" s="8" t="s">
        <v>2708</v>
      </c>
      <c r="M3040" s="8" t="s">
        <v>2708</v>
      </c>
      <c r="N3040" s="8"/>
      <c r="O3040" s="8" t="s">
        <v>38</v>
      </c>
      <c r="P3040" s="9">
        <v>8513</v>
      </c>
      <c r="Q3040" s="9">
        <v>0</v>
      </c>
      <c r="R3040" s="9">
        <f t="shared" si="471"/>
        <v>-8513</v>
      </c>
      <c r="S3040" s="9">
        <v>0</v>
      </c>
      <c r="T3040" s="9">
        <f t="shared" si="459"/>
        <v>0</v>
      </c>
      <c r="U3040" s="9">
        <v>-3965</v>
      </c>
      <c r="V3040" s="9">
        <v>-611</v>
      </c>
      <c r="W3040" s="9">
        <v>0</v>
      </c>
      <c r="X3040" s="9">
        <v>-611</v>
      </c>
      <c r="Y3040" s="9">
        <f t="shared" si="472"/>
        <v>4576</v>
      </c>
      <c r="Z3040" s="9">
        <v>0</v>
      </c>
      <c r="AA3040" s="9">
        <f t="shared" si="473"/>
        <v>0</v>
      </c>
      <c r="AB3040" s="9">
        <v>3937</v>
      </c>
      <c r="AC3040" s="9">
        <f t="shared" si="461"/>
        <v>4548</v>
      </c>
      <c r="AD3040" s="9">
        <f t="shared" si="462"/>
        <v>0</v>
      </c>
    </row>
    <row r="3041" spans="1:30" x14ac:dyDescent="0.3">
      <c r="A3041" s="13" t="s">
        <v>30</v>
      </c>
      <c r="B3041" s="13" t="s">
        <v>5549</v>
      </c>
      <c r="C3041" s="8">
        <v>2000</v>
      </c>
      <c r="D3041" s="8">
        <v>200001917</v>
      </c>
      <c r="E3041" s="8">
        <v>0</v>
      </c>
      <c r="F3041" s="8" t="s">
        <v>5920</v>
      </c>
      <c r="G3041" s="8" t="s">
        <v>5921</v>
      </c>
      <c r="H3041" s="8" t="s">
        <v>235</v>
      </c>
      <c r="I3041" s="8">
        <v>2</v>
      </c>
      <c r="J3041" s="8">
        <v>8</v>
      </c>
      <c r="K3041" s="8">
        <v>0</v>
      </c>
      <c r="L3041" s="8" t="s">
        <v>2708</v>
      </c>
      <c r="M3041" s="8" t="s">
        <v>2708</v>
      </c>
      <c r="N3041" s="8"/>
      <c r="O3041" s="8" t="s">
        <v>38</v>
      </c>
      <c r="P3041" s="9">
        <v>7500</v>
      </c>
      <c r="Q3041" s="9">
        <v>0</v>
      </c>
      <c r="R3041" s="9">
        <f t="shared" si="471"/>
        <v>-7500</v>
      </c>
      <c r="S3041" s="9">
        <v>0</v>
      </c>
      <c r="T3041" s="9">
        <f t="shared" si="459"/>
        <v>0</v>
      </c>
      <c r="U3041" s="9">
        <v>-2849</v>
      </c>
      <c r="V3041" s="9">
        <v>-537</v>
      </c>
      <c r="W3041" s="9">
        <v>0</v>
      </c>
      <c r="X3041" s="9">
        <v>-537</v>
      </c>
      <c r="Y3041" s="9">
        <f t="shared" si="472"/>
        <v>3386</v>
      </c>
      <c r="Z3041" s="9">
        <v>0</v>
      </c>
      <c r="AA3041" s="9">
        <f t="shared" si="473"/>
        <v>0</v>
      </c>
      <c r="AB3041" s="9">
        <v>4114</v>
      </c>
      <c r="AC3041" s="9">
        <f t="shared" si="461"/>
        <v>4651</v>
      </c>
      <c r="AD3041" s="9">
        <f t="shared" si="462"/>
        <v>0</v>
      </c>
    </row>
    <row r="3042" spans="1:30" x14ac:dyDescent="0.3">
      <c r="A3042" s="8" t="s">
        <v>30</v>
      </c>
      <c r="B3042" s="8" t="s">
        <v>5549</v>
      </c>
      <c r="C3042" s="8">
        <v>2000</v>
      </c>
      <c r="D3042" s="8">
        <v>200001918</v>
      </c>
      <c r="E3042" s="8">
        <v>0</v>
      </c>
      <c r="F3042" s="8" t="s">
        <v>5922</v>
      </c>
      <c r="G3042" s="8" t="s">
        <v>4812</v>
      </c>
      <c r="H3042" s="8" t="s">
        <v>235</v>
      </c>
      <c r="I3042" s="8">
        <v>2</v>
      </c>
      <c r="J3042" s="8">
        <v>8</v>
      </c>
      <c r="K3042" s="8">
        <v>3</v>
      </c>
      <c r="L3042" s="8" t="s">
        <v>2708</v>
      </c>
      <c r="M3042" s="8" t="s">
        <v>2708</v>
      </c>
      <c r="N3042" s="8"/>
      <c r="O3042" s="8" t="s">
        <v>38</v>
      </c>
      <c r="P3042" s="9">
        <v>7000</v>
      </c>
      <c r="Q3042" s="9">
        <v>0</v>
      </c>
      <c r="R3042" s="9">
        <v>0</v>
      </c>
      <c r="S3042" s="9">
        <v>0</v>
      </c>
      <c r="T3042" s="9">
        <f t="shared" si="459"/>
        <v>7000</v>
      </c>
      <c r="U3042" s="9">
        <v>-2482</v>
      </c>
      <c r="V3042" s="9">
        <v>-503</v>
      </c>
      <c r="W3042" s="9">
        <v>0</v>
      </c>
      <c r="X3042" s="9">
        <v>-503</v>
      </c>
      <c r="Y3042" s="9">
        <v>0</v>
      </c>
      <c r="Z3042" s="9">
        <v>0</v>
      </c>
      <c r="AA3042" s="9">
        <f t="shared" si="470"/>
        <v>-2985</v>
      </c>
      <c r="AB3042" s="9">
        <v>0</v>
      </c>
      <c r="AC3042" s="9">
        <f t="shared" si="461"/>
        <v>4518</v>
      </c>
      <c r="AD3042" s="9">
        <f t="shared" si="462"/>
        <v>4015</v>
      </c>
    </row>
    <row r="3043" spans="1:30" x14ac:dyDescent="0.3">
      <c r="A3043" s="13" t="s">
        <v>30</v>
      </c>
      <c r="B3043" s="13" t="s">
        <v>5549</v>
      </c>
      <c r="C3043" s="8">
        <v>2000</v>
      </c>
      <c r="D3043" s="8">
        <v>200001919</v>
      </c>
      <c r="E3043" s="8">
        <v>0</v>
      </c>
      <c r="F3043" s="8" t="s">
        <v>5923</v>
      </c>
      <c r="G3043" s="8" t="s">
        <v>5924</v>
      </c>
      <c r="H3043" s="8" t="s">
        <v>235</v>
      </c>
      <c r="I3043" s="8">
        <v>4</v>
      </c>
      <c r="J3043" s="8">
        <v>7</v>
      </c>
      <c r="K3043" s="8">
        <v>1</v>
      </c>
      <c r="L3043" s="8" t="s">
        <v>2708</v>
      </c>
      <c r="M3043" s="8" t="s">
        <v>2708</v>
      </c>
      <c r="N3043" s="8"/>
      <c r="O3043" s="8" t="s">
        <v>38</v>
      </c>
      <c r="P3043" s="9">
        <v>7945</v>
      </c>
      <c r="Q3043" s="9">
        <v>0</v>
      </c>
      <c r="R3043" s="9">
        <f>-P3043</f>
        <v>-7945</v>
      </c>
      <c r="S3043" s="9">
        <v>0</v>
      </c>
      <c r="T3043" s="9">
        <f t="shared" si="459"/>
        <v>0</v>
      </c>
      <c r="U3043" s="9">
        <v>-3721</v>
      </c>
      <c r="V3043" s="9">
        <v>-567</v>
      </c>
      <c r="W3043" s="9">
        <v>0</v>
      </c>
      <c r="X3043" s="9">
        <v>-567</v>
      </c>
      <c r="Y3043" s="9">
        <f>-(U3043+X3043+Z3043)</f>
        <v>4288</v>
      </c>
      <c r="Z3043" s="9">
        <v>0</v>
      </c>
      <c r="AA3043" s="9">
        <f>U3043+X3043+Y3043+Z3043</f>
        <v>0</v>
      </c>
      <c r="AB3043" s="9">
        <v>3657</v>
      </c>
      <c r="AC3043" s="9">
        <f t="shared" si="461"/>
        <v>4224</v>
      </c>
      <c r="AD3043" s="9">
        <f t="shared" si="462"/>
        <v>0</v>
      </c>
    </row>
    <row r="3044" spans="1:30" x14ac:dyDescent="0.3">
      <c r="A3044" s="8" t="s">
        <v>30</v>
      </c>
      <c r="B3044" s="8" t="s">
        <v>5549</v>
      </c>
      <c r="C3044" s="8">
        <v>2000</v>
      </c>
      <c r="D3044" s="8">
        <v>200001920</v>
      </c>
      <c r="E3044" s="8">
        <v>0</v>
      </c>
      <c r="F3044" s="8" t="s">
        <v>5925</v>
      </c>
      <c r="G3044" s="8" t="s">
        <v>5926</v>
      </c>
      <c r="H3044" s="8" t="s">
        <v>235</v>
      </c>
      <c r="I3044" s="8">
        <v>4</v>
      </c>
      <c r="J3044" s="8">
        <v>2</v>
      </c>
      <c r="K3044" s="8">
        <v>4</v>
      </c>
      <c r="L3044" s="8" t="s">
        <v>2708</v>
      </c>
      <c r="M3044" s="8" t="s">
        <v>2708</v>
      </c>
      <c r="N3044" s="8"/>
      <c r="O3044" s="8" t="s">
        <v>38</v>
      </c>
      <c r="P3044" s="9">
        <v>20212</v>
      </c>
      <c r="Q3044" s="9">
        <v>0</v>
      </c>
      <c r="R3044" s="9">
        <v>0</v>
      </c>
      <c r="S3044" s="9">
        <v>0</v>
      </c>
      <c r="T3044" s="9">
        <f t="shared" si="459"/>
        <v>20212</v>
      </c>
      <c r="U3044" s="9">
        <v>-18517.45</v>
      </c>
      <c r="V3044" s="9">
        <v>-683.95</v>
      </c>
      <c r="W3044" s="9">
        <v>0</v>
      </c>
      <c r="X3044" s="9">
        <v>-683.95</v>
      </c>
      <c r="Y3044" s="9">
        <v>0</v>
      </c>
      <c r="Z3044" s="9">
        <v>0</v>
      </c>
      <c r="AA3044" s="9">
        <f t="shared" si="470"/>
        <v>-19201.400000000001</v>
      </c>
      <c r="AB3044" s="9">
        <v>0</v>
      </c>
      <c r="AC3044" s="9">
        <f t="shared" si="461"/>
        <v>1694.5499999999993</v>
      </c>
      <c r="AD3044" s="9">
        <f t="shared" si="462"/>
        <v>1010.5999999999985</v>
      </c>
    </row>
    <row r="3045" spans="1:30" x14ac:dyDescent="0.3">
      <c r="A3045" s="13" t="s">
        <v>30</v>
      </c>
      <c r="B3045" s="13" t="s">
        <v>5549</v>
      </c>
      <c r="C3045" s="8">
        <v>2000</v>
      </c>
      <c r="D3045" s="8">
        <v>200001921</v>
      </c>
      <c r="E3045" s="8">
        <v>0</v>
      </c>
      <c r="F3045" s="8" t="s">
        <v>5927</v>
      </c>
      <c r="G3045" s="8" t="s">
        <v>5928</v>
      </c>
      <c r="H3045" s="8" t="s">
        <v>235</v>
      </c>
      <c r="I3045" s="8">
        <v>2</v>
      </c>
      <c r="J3045" s="8">
        <v>6</v>
      </c>
      <c r="K3045" s="8">
        <v>5</v>
      </c>
      <c r="L3045" s="8" t="s">
        <v>2708</v>
      </c>
      <c r="M3045" s="8" t="s">
        <v>2708</v>
      </c>
      <c r="N3045" s="8"/>
      <c r="O3045" s="8" t="s">
        <v>38</v>
      </c>
      <c r="P3045" s="9">
        <v>8175</v>
      </c>
      <c r="Q3045" s="9">
        <v>0</v>
      </c>
      <c r="R3045" s="9">
        <f>-P3045</f>
        <v>-8175</v>
      </c>
      <c r="S3045" s="9">
        <v>0</v>
      </c>
      <c r="T3045" s="9">
        <f t="shared" si="459"/>
        <v>0</v>
      </c>
      <c r="U3045" s="9">
        <v>-4345.3599999999997</v>
      </c>
      <c r="V3045" s="9">
        <v>-584</v>
      </c>
      <c r="W3045" s="9">
        <v>0</v>
      </c>
      <c r="X3045" s="9">
        <v>-584</v>
      </c>
      <c r="Y3045" s="9">
        <f>-(U3045+X3045+Z3045)</f>
        <v>4929.3599999999997</v>
      </c>
      <c r="Z3045" s="9">
        <v>0</v>
      </c>
      <c r="AA3045" s="9">
        <f>U3045+X3045+Y3045+Z3045</f>
        <v>0</v>
      </c>
      <c r="AB3045" s="9">
        <v>3245.6400000000003</v>
      </c>
      <c r="AC3045" s="9">
        <f t="shared" si="461"/>
        <v>3829.6400000000003</v>
      </c>
      <c r="AD3045" s="9">
        <f t="shared" si="462"/>
        <v>0</v>
      </c>
    </row>
    <row r="3046" spans="1:30" x14ac:dyDescent="0.3">
      <c r="A3046" s="8" t="s">
        <v>30</v>
      </c>
      <c r="B3046" s="8" t="s">
        <v>5549</v>
      </c>
      <c r="C3046" s="8">
        <v>2000</v>
      </c>
      <c r="D3046" s="8">
        <v>200001922</v>
      </c>
      <c r="E3046" s="8">
        <v>0</v>
      </c>
      <c r="F3046" s="8" t="s">
        <v>5929</v>
      </c>
      <c r="G3046" s="8" t="s">
        <v>5930</v>
      </c>
      <c r="H3046" s="8" t="s">
        <v>235</v>
      </c>
      <c r="I3046" s="8">
        <v>50</v>
      </c>
      <c r="J3046" s="8">
        <v>1</v>
      </c>
      <c r="K3046" s="8">
        <v>5</v>
      </c>
      <c r="L3046" s="8" t="s">
        <v>2708</v>
      </c>
      <c r="M3046" s="8" t="s">
        <v>2708</v>
      </c>
      <c r="N3046" s="8"/>
      <c r="O3046" s="8" t="s">
        <v>38</v>
      </c>
      <c r="P3046" s="9">
        <v>27779</v>
      </c>
      <c r="Q3046" s="9">
        <v>0</v>
      </c>
      <c r="R3046" s="9">
        <v>0</v>
      </c>
      <c r="S3046" s="9">
        <v>0</v>
      </c>
      <c r="T3046" s="9">
        <f t="shared" si="459"/>
        <v>27779</v>
      </c>
      <c r="U3046" s="9">
        <v>-26390.05</v>
      </c>
      <c r="V3046" s="9">
        <v>0</v>
      </c>
      <c r="W3046" s="9">
        <v>0</v>
      </c>
      <c r="X3046" s="9">
        <v>0</v>
      </c>
      <c r="Y3046" s="9">
        <v>0</v>
      </c>
      <c r="Z3046" s="9">
        <v>0</v>
      </c>
      <c r="AA3046" s="9">
        <f t="shared" si="470"/>
        <v>-26390.05</v>
      </c>
      <c r="AB3046" s="9">
        <v>0</v>
      </c>
      <c r="AC3046" s="9">
        <f t="shared" si="461"/>
        <v>1388.9500000000007</v>
      </c>
      <c r="AD3046" s="9">
        <f t="shared" si="462"/>
        <v>1388.9500000000007</v>
      </c>
    </row>
    <row r="3047" spans="1:30" x14ac:dyDescent="0.3">
      <c r="A3047" s="8" t="s">
        <v>30</v>
      </c>
      <c r="B3047" s="8" t="s">
        <v>5549</v>
      </c>
      <c r="C3047" s="8">
        <v>2000</v>
      </c>
      <c r="D3047" s="8">
        <v>200001923</v>
      </c>
      <c r="E3047" s="8">
        <v>0</v>
      </c>
      <c r="F3047" s="8" t="s">
        <v>5931</v>
      </c>
      <c r="G3047" s="8" t="s">
        <v>2017</v>
      </c>
      <c r="H3047" s="8" t="s">
        <v>235</v>
      </c>
      <c r="I3047" s="8">
        <v>1</v>
      </c>
      <c r="J3047" s="8">
        <v>6</v>
      </c>
      <c r="K3047" s="8">
        <v>3</v>
      </c>
      <c r="L3047" s="8" t="s">
        <v>2708</v>
      </c>
      <c r="M3047" s="8" t="s">
        <v>2708</v>
      </c>
      <c r="N3047" s="8"/>
      <c r="O3047" s="8" t="s">
        <v>38</v>
      </c>
      <c r="P3047" s="9">
        <v>6749.89</v>
      </c>
      <c r="Q3047" s="9">
        <v>0</v>
      </c>
      <c r="R3047" s="9">
        <v>0</v>
      </c>
      <c r="S3047" s="9">
        <v>0</v>
      </c>
      <c r="T3047" s="9">
        <f t="shared" si="459"/>
        <v>6749.89</v>
      </c>
      <c r="U3047" s="9">
        <v>-3688.13</v>
      </c>
      <c r="V3047" s="9">
        <v>-483</v>
      </c>
      <c r="W3047" s="9">
        <v>0</v>
      </c>
      <c r="X3047" s="9">
        <v>-483</v>
      </c>
      <c r="Y3047" s="9">
        <v>0</v>
      </c>
      <c r="Z3047" s="9">
        <v>0</v>
      </c>
      <c r="AA3047" s="9">
        <f t="shared" si="470"/>
        <v>-4171.13</v>
      </c>
      <c r="AB3047" s="9">
        <v>0</v>
      </c>
      <c r="AC3047" s="9">
        <f t="shared" si="461"/>
        <v>3061.76</v>
      </c>
      <c r="AD3047" s="9">
        <f t="shared" si="462"/>
        <v>2578.7600000000002</v>
      </c>
    </row>
    <row r="3048" spans="1:30" x14ac:dyDescent="0.3">
      <c r="A3048" s="8" t="s">
        <v>30</v>
      </c>
      <c r="B3048" s="8" t="s">
        <v>5549</v>
      </c>
      <c r="C3048" s="8">
        <v>2000</v>
      </c>
      <c r="D3048" s="8">
        <v>200001924</v>
      </c>
      <c r="E3048" s="8">
        <v>0</v>
      </c>
      <c r="F3048" s="8" t="s">
        <v>5932</v>
      </c>
      <c r="G3048" s="8" t="s">
        <v>258</v>
      </c>
      <c r="H3048" s="8" t="s">
        <v>235</v>
      </c>
      <c r="I3048" s="8">
        <v>0</v>
      </c>
      <c r="J3048" s="8">
        <v>1</v>
      </c>
      <c r="K3048" s="8">
        <v>0</v>
      </c>
      <c r="L3048" s="8" t="s">
        <v>2708</v>
      </c>
      <c r="M3048" s="8" t="s">
        <v>2708</v>
      </c>
      <c r="N3048" s="8" t="s">
        <v>37</v>
      </c>
      <c r="O3048" s="8" t="s">
        <v>38</v>
      </c>
      <c r="P3048" s="9">
        <v>30101</v>
      </c>
      <c r="Q3048" s="9">
        <v>0</v>
      </c>
      <c r="R3048" s="9">
        <v>-30101</v>
      </c>
      <c r="S3048" s="9">
        <v>0</v>
      </c>
      <c r="T3048" s="9">
        <f t="shared" si="459"/>
        <v>0</v>
      </c>
      <c r="U3048" s="9">
        <v>-28595.95</v>
      </c>
      <c r="V3048" s="9">
        <v>0</v>
      </c>
      <c r="W3048" s="9">
        <v>0</v>
      </c>
      <c r="X3048" s="9">
        <v>0</v>
      </c>
      <c r="Y3048" s="9">
        <f>-(U3048+X3048)</f>
        <v>28595.95</v>
      </c>
      <c r="Z3048" s="9">
        <v>0</v>
      </c>
      <c r="AA3048" s="9">
        <f>U3048+X3048+Y3048+Z3048</f>
        <v>0</v>
      </c>
      <c r="AB3048" s="9">
        <v>0</v>
      </c>
      <c r="AC3048" s="9">
        <f t="shared" si="461"/>
        <v>1505.0499999999993</v>
      </c>
      <c r="AD3048" s="9">
        <f t="shared" si="462"/>
        <v>0</v>
      </c>
    </row>
    <row r="3049" spans="1:30" x14ac:dyDescent="0.3">
      <c r="A3049" s="13" t="s">
        <v>30</v>
      </c>
      <c r="B3049" s="13" t="s">
        <v>5549</v>
      </c>
      <c r="C3049" s="8">
        <v>2000</v>
      </c>
      <c r="D3049" s="8">
        <v>200001925</v>
      </c>
      <c r="E3049" s="8">
        <v>0</v>
      </c>
      <c r="F3049" s="8" t="s">
        <v>5933</v>
      </c>
      <c r="G3049" s="8" t="s">
        <v>5436</v>
      </c>
      <c r="H3049" s="8" t="s">
        <v>235</v>
      </c>
      <c r="I3049" s="8">
        <v>21</v>
      </c>
      <c r="J3049" s="8">
        <v>6</v>
      </c>
      <c r="K3049" s="8">
        <v>4</v>
      </c>
      <c r="L3049" s="8" t="s">
        <v>2708</v>
      </c>
      <c r="M3049" s="8" t="s">
        <v>2708</v>
      </c>
      <c r="N3049" s="8"/>
      <c r="O3049" s="8" t="s">
        <v>38</v>
      </c>
      <c r="P3049" s="9">
        <v>5906.25</v>
      </c>
      <c r="Q3049" s="9">
        <v>0</v>
      </c>
      <c r="R3049" s="9">
        <f>-P3049</f>
        <v>-5906.25</v>
      </c>
      <c r="S3049" s="9">
        <v>0</v>
      </c>
      <c r="T3049" s="9">
        <f t="shared" si="459"/>
        <v>0</v>
      </c>
      <c r="U3049" s="9">
        <v>-3171.64</v>
      </c>
      <c r="V3049" s="9">
        <v>-424</v>
      </c>
      <c r="W3049" s="9">
        <v>0</v>
      </c>
      <c r="X3049" s="9">
        <v>-424</v>
      </c>
      <c r="Y3049" s="9">
        <f>-(U3049+X3049+Z3049)</f>
        <v>3595.64</v>
      </c>
      <c r="Z3049" s="9">
        <v>0</v>
      </c>
      <c r="AA3049" s="9">
        <f>U3049+X3049+Y3049+Z3049</f>
        <v>0</v>
      </c>
      <c r="AB3049" s="9">
        <v>2310.61</v>
      </c>
      <c r="AC3049" s="9">
        <f t="shared" si="461"/>
        <v>2734.61</v>
      </c>
      <c r="AD3049" s="9">
        <f t="shared" si="462"/>
        <v>0</v>
      </c>
    </row>
    <row r="3050" spans="1:30" x14ac:dyDescent="0.3">
      <c r="A3050" s="8" t="s">
        <v>30</v>
      </c>
      <c r="B3050" s="8" t="s">
        <v>5549</v>
      </c>
      <c r="C3050" s="8">
        <v>2000</v>
      </c>
      <c r="D3050" s="8">
        <v>200001926</v>
      </c>
      <c r="E3050" s="8">
        <v>0</v>
      </c>
      <c r="F3050" s="8" t="s">
        <v>5934</v>
      </c>
      <c r="G3050" s="8" t="s">
        <v>786</v>
      </c>
      <c r="H3050" s="8" t="s">
        <v>235</v>
      </c>
      <c r="I3050" s="8">
        <v>1</v>
      </c>
      <c r="J3050" s="8">
        <v>7</v>
      </c>
      <c r="K3050" s="8">
        <v>8</v>
      </c>
      <c r="L3050" s="8" t="s">
        <v>2708</v>
      </c>
      <c r="M3050" s="8" t="s">
        <v>2708</v>
      </c>
      <c r="N3050" s="8"/>
      <c r="O3050" s="8" t="s">
        <v>38</v>
      </c>
      <c r="P3050" s="9">
        <v>4000</v>
      </c>
      <c r="Q3050" s="9">
        <v>0</v>
      </c>
      <c r="R3050" s="9">
        <v>0</v>
      </c>
      <c r="S3050" s="9">
        <v>0</v>
      </c>
      <c r="T3050" s="9">
        <f t="shared" si="459"/>
        <v>4000</v>
      </c>
      <c r="U3050" s="9">
        <v>-1646</v>
      </c>
      <c r="V3050" s="9">
        <v>-286</v>
      </c>
      <c r="W3050" s="9">
        <v>0</v>
      </c>
      <c r="X3050" s="9">
        <v>-286</v>
      </c>
      <c r="Y3050" s="9">
        <v>0</v>
      </c>
      <c r="Z3050" s="9">
        <v>0</v>
      </c>
      <c r="AA3050" s="9">
        <f>U3050+X3050+Y3050+Z3050-AB3050</f>
        <v>-1932</v>
      </c>
      <c r="AB3050" s="9">
        <v>0</v>
      </c>
      <c r="AC3050" s="9">
        <f t="shared" si="461"/>
        <v>2354</v>
      </c>
      <c r="AD3050" s="9">
        <f t="shared" si="462"/>
        <v>2068</v>
      </c>
    </row>
    <row r="3051" spans="1:30" x14ac:dyDescent="0.3">
      <c r="A3051" s="8" t="s">
        <v>30</v>
      </c>
      <c r="B3051" s="8" t="s">
        <v>5549</v>
      </c>
      <c r="C3051" s="8">
        <v>2000</v>
      </c>
      <c r="D3051" s="8">
        <v>200001927</v>
      </c>
      <c r="E3051" s="8">
        <v>0</v>
      </c>
      <c r="F3051" s="8" t="s">
        <v>5935</v>
      </c>
      <c r="G3051" s="8" t="s">
        <v>5936</v>
      </c>
      <c r="H3051" s="8" t="s">
        <v>235</v>
      </c>
      <c r="I3051" s="8">
        <v>1</v>
      </c>
      <c r="J3051" s="8">
        <v>1</v>
      </c>
      <c r="K3051" s="8">
        <v>0</v>
      </c>
      <c r="L3051" s="8" t="s">
        <v>2708</v>
      </c>
      <c r="M3051" s="8" t="s">
        <v>2708</v>
      </c>
      <c r="N3051" s="8"/>
      <c r="O3051" s="8" t="s">
        <v>38</v>
      </c>
      <c r="P3051" s="9">
        <v>20900</v>
      </c>
      <c r="Q3051" s="9">
        <v>0</v>
      </c>
      <c r="R3051" s="9">
        <v>0</v>
      </c>
      <c r="S3051" s="9">
        <v>0</v>
      </c>
      <c r="T3051" s="9">
        <f t="shared" si="459"/>
        <v>20900</v>
      </c>
      <c r="U3051" s="9">
        <v>-19855</v>
      </c>
      <c r="V3051" s="9">
        <v>0</v>
      </c>
      <c r="W3051" s="9">
        <v>0</v>
      </c>
      <c r="X3051" s="9">
        <v>0</v>
      </c>
      <c r="Y3051" s="9">
        <v>0</v>
      </c>
      <c r="Z3051" s="9">
        <v>0</v>
      </c>
      <c r="AA3051" s="9">
        <f>U3051+X3051+Y3051+Z3051-AB3051</f>
        <v>-19855</v>
      </c>
      <c r="AB3051" s="9">
        <v>0</v>
      </c>
      <c r="AC3051" s="9">
        <f t="shared" si="461"/>
        <v>1045</v>
      </c>
      <c r="AD3051" s="9">
        <f t="shared" si="462"/>
        <v>1045</v>
      </c>
    </row>
    <row r="3052" spans="1:30" x14ac:dyDescent="0.3">
      <c r="A3052" s="8" t="s">
        <v>30</v>
      </c>
      <c r="B3052" s="8" t="s">
        <v>5549</v>
      </c>
      <c r="C3052" s="8">
        <v>2000</v>
      </c>
      <c r="D3052" s="8">
        <v>200001928</v>
      </c>
      <c r="E3052" s="8">
        <v>0</v>
      </c>
      <c r="F3052" s="8" t="s">
        <v>5937</v>
      </c>
      <c r="G3052" s="8" t="s">
        <v>3632</v>
      </c>
      <c r="H3052" s="8" t="s">
        <v>235</v>
      </c>
      <c r="I3052" s="8">
        <v>10</v>
      </c>
      <c r="J3052" s="8">
        <v>8</v>
      </c>
      <c r="K3052" s="8">
        <v>3</v>
      </c>
      <c r="L3052" s="8" t="s">
        <v>2708</v>
      </c>
      <c r="M3052" s="8" t="s">
        <v>2708</v>
      </c>
      <c r="N3052" s="8"/>
      <c r="O3052" s="8" t="s">
        <v>38</v>
      </c>
      <c r="P3052" s="9">
        <v>3000</v>
      </c>
      <c r="Q3052" s="9">
        <v>0</v>
      </c>
      <c r="R3052" s="9">
        <v>0</v>
      </c>
      <c r="S3052" s="9">
        <v>0</v>
      </c>
      <c r="T3052" s="9">
        <f t="shared" si="459"/>
        <v>3000</v>
      </c>
      <c r="U3052" s="9">
        <v>-1073</v>
      </c>
      <c r="V3052" s="9">
        <v>-214</v>
      </c>
      <c r="W3052" s="9">
        <v>0</v>
      </c>
      <c r="X3052" s="9">
        <v>-214</v>
      </c>
      <c r="Y3052" s="9">
        <v>0</v>
      </c>
      <c r="Z3052" s="9">
        <v>0</v>
      </c>
      <c r="AA3052" s="9">
        <f>U3052+X3052+Y3052+Z3052-AB3052</f>
        <v>-1287</v>
      </c>
      <c r="AB3052" s="9">
        <v>0</v>
      </c>
      <c r="AC3052" s="9">
        <f t="shared" si="461"/>
        <v>1927</v>
      </c>
      <c r="AD3052" s="9">
        <f t="shared" si="462"/>
        <v>1713</v>
      </c>
    </row>
    <row r="3053" spans="1:30" x14ac:dyDescent="0.3">
      <c r="A3053" s="8" t="s">
        <v>30</v>
      </c>
      <c r="B3053" s="8" t="s">
        <v>5549</v>
      </c>
      <c r="C3053" s="8">
        <v>2000</v>
      </c>
      <c r="D3053" s="8">
        <v>200001929</v>
      </c>
      <c r="E3053" s="8">
        <v>0</v>
      </c>
      <c r="F3053" s="8" t="s">
        <v>5938</v>
      </c>
      <c r="G3053" s="8" t="s">
        <v>5939</v>
      </c>
      <c r="H3053" s="8" t="s">
        <v>235</v>
      </c>
      <c r="I3053" s="8">
        <v>0</v>
      </c>
      <c r="J3053" s="8">
        <v>4</v>
      </c>
      <c r="K3053" s="8">
        <v>8</v>
      </c>
      <c r="L3053" s="8" t="s">
        <v>2708</v>
      </c>
      <c r="M3053" s="8" t="s">
        <v>2708</v>
      </c>
      <c r="N3053" s="8" t="s">
        <v>37</v>
      </c>
      <c r="O3053" s="8" t="s">
        <v>38</v>
      </c>
      <c r="P3053" s="9">
        <v>4870.8</v>
      </c>
      <c r="Q3053" s="9">
        <v>0</v>
      </c>
      <c r="R3053" s="9">
        <v>-4870.8</v>
      </c>
      <c r="S3053" s="9">
        <v>0</v>
      </c>
      <c r="T3053" s="9">
        <f t="shared" si="459"/>
        <v>0</v>
      </c>
      <c r="U3053" s="9">
        <v>-3394.12</v>
      </c>
      <c r="V3053" s="9">
        <v>-114</v>
      </c>
      <c r="W3053" s="9">
        <v>0</v>
      </c>
      <c r="X3053" s="9">
        <v>-114</v>
      </c>
      <c r="Y3053" s="9">
        <f>-(U3053+X3053)</f>
        <v>3508.12</v>
      </c>
      <c r="Z3053" s="9">
        <v>0</v>
      </c>
      <c r="AA3053" s="9">
        <f>U3053+X3053+Y3053+Z3053</f>
        <v>0</v>
      </c>
      <c r="AB3053" s="9">
        <v>0</v>
      </c>
      <c r="AC3053" s="9">
        <f t="shared" si="461"/>
        <v>1476.6800000000003</v>
      </c>
      <c r="AD3053" s="9">
        <f t="shared" si="462"/>
        <v>0</v>
      </c>
    </row>
    <row r="3054" spans="1:30" x14ac:dyDescent="0.3">
      <c r="A3054" s="13" t="s">
        <v>30</v>
      </c>
      <c r="B3054" s="13" t="s">
        <v>5549</v>
      </c>
      <c r="C3054" s="8">
        <v>2000</v>
      </c>
      <c r="D3054" s="8">
        <v>200001930</v>
      </c>
      <c r="E3054" s="8">
        <v>0</v>
      </c>
      <c r="F3054" s="8" t="s">
        <v>5940</v>
      </c>
      <c r="G3054" s="8" t="s">
        <v>5941</v>
      </c>
      <c r="H3054" s="8" t="s">
        <v>235</v>
      </c>
      <c r="I3054" s="8">
        <v>50</v>
      </c>
      <c r="J3054" s="8">
        <v>1</v>
      </c>
      <c r="K3054" s="8">
        <v>1</v>
      </c>
      <c r="L3054" s="8" t="s">
        <v>2708</v>
      </c>
      <c r="M3054" s="8" t="s">
        <v>2708</v>
      </c>
      <c r="N3054" s="8"/>
      <c r="O3054" s="8" t="s">
        <v>38</v>
      </c>
      <c r="P3054" s="9">
        <v>14591</v>
      </c>
      <c r="Q3054" s="9">
        <v>0</v>
      </c>
      <c r="R3054" s="9">
        <f>-P3054</f>
        <v>-14591</v>
      </c>
      <c r="S3054" s="9">
        <v>0</v>
      </c>
      <c r="T3054" s="9">
        <f t="shared" si="459"/>
        <v>0</v>
      </c>
      <c r="U3054" s="9">
        <v>-13861.45</v>
      </c>
      <c r="V3054" s="9">
        <v>0</v>
      </c>
      <c r="W3054" s="9">
        <v>0</v>
      </c>
      <c r="X3054" s="9">
        <v>0</v>
      </c>
      <c r="Y3054" s="9">
        <f>-(U3054+X3054+Z3054)</f>
        <v>13861.45</v>
      </c>
      <c r="Z3054" s="9">
        <v>0</v>
      </c>
      <c r="AA3054" s="9">
        <f>U3054+X3054+Y3054+Z3054</f>
        <v>0</v>
      </c>
      <c r="AB3054" s="9">
        <v>729.54999999999927</v>
      </c>
      <c r="AC3054" s="9">
        <f t="shared" si="461"/>
        <v>729.54999999999927</v>
      </c>
      <c r="AD3054" s="9">
        <f t="shared" si="462"/>
        <v>0</v>
      </c>
    </row>
    <row r="3055" spans="1:30" x14ac:dyDescent="0.3">
      <c r="A3055" s="8" t="s">
        <v>30</v>
      </c>
      <c r="B3055" s="8" t="s">
        <v>5549</v>
      </c>
      <c r="C3055" s="8">
        <v>2000</v>
      </c>
      <c r="D3055" s="8">
        <v>200001931</v>
      </c>
      <c r="E3055" s="8">
        <v>0</v>
      </c>
      <c r="F3055" s="8" t="s">
        <v>5942</v>
      </c>
      <c r="G3055" s="8" t="s">
        <v>5943</v>
      </c>
      <c r="H3055" s="8" t="s">
        <v>235</v>
      </c>
      <c r="I3055" s="8">
        <v>0</v>
      </c>
      <c r="J3055" s="8">
        <v>7</v>
      </c>
      <c r="K3055" s="8">
        <v>8</v>
      </c>
      <c r="L3055" s="8" t="s">
        <v>2708</v>
      </c>
      <c r="M3055" s="8" t="s">
        <v>2708</v>
      </c>
      <c r="N3055" s="8" t="s">
        <v>37</v>
      </c>
      <c r="O3055" s="8" t="s">
        <v>38</v>
      </c>
      <c r="P3055" s="9">
        <v>2700</v>
      </c>
      <c r="Q3055" s="9">
        <v>0</v>
      </c>
      <c r="R3055" s="9">
        <v>-2700</v>
      </c>
      <c r="S3055" s="9">
        <v>0</v>
      </c>
      <c r="T3055" s="9">
        <f t="shared" si="459"/>
        <v>0</v>
      </c>
      <c r="U3055" s="9">
        <v>-1112</v>
      </c>
      <c r="V3055" s="9">
        <v>-63</v>
      </c>
      <c r="W3055" s="9">
        <v>0</v>
      </c>
      <c r="X3055" s="9">
        <v>-63</v>
      </c>
      <c r="Y3055" s="9">
        <f>-(U3055+X3055)</f>
        <v>1175</v>
      </c>
      <c r="Z3055" s="9">
        <v>0</v>
      </c>
      <c r="AA3055" s="9">
        <f>U3055+X3055+Y3055+Z3055</f>
        <v>0</v>
      </c>
      <c r="AB3055" s="9">
        <v>0</v>
      </c>
      <c r="AC3055" s="9">
        <f t="shared" si="461"/>
        <v>1588</v>
      </c>
      <c r="AD3055" s="9">
        <f t="shared" si="462"/>
        <v>0</v>
      </c>
    </row>
    <row r="3056" spans="1:30" x14ac:dyDescent="0.3">
      <c r="A3056" s="8" t="s">
        <v>30</v>
      </c>
      <c r="B3056" s="8" t="s">
        <v>5549</v>
      </c>
      <c r="C3056" s="8">
        <v>2000</v>
      </c>
      <c r="D3056" s="8">
        <v>200001932</v>
      </c>
      <c r="E3056" s="8">
        <v>0</v>
      </c>
      <c r="F3056" s="8" t="s">
        <v>5944</v>
      </c>
      <c r="G3056" s="8" t="s">
        <v>786</v>
      </c>
      <c r="H3056" s="8" t="s">
        <v>235</v>
      </c>
      <c r="I3056" s="8">
        <v>3</v>
      </c>
      <c r="J3056" s="8">
        <v>6</v>
      </c>
      <c r="K3056" s="8">
        <v>4</v>
      </c>
      <c r="L3056" s="8" t="s">
        <v>2708</v>
      </c>
      <c r="M3056" s="8" t="s">
        <v>2708</v>
      </c>
      <c r="N3056" s="8"/>
      <c r="O3056" s="8" t="s">
        <v>38</v>
      </c>
      <c r="P3056" s="9">
        <v>2531.25</v>
      </c>
      <c r="Q3056" s="9">
        <v>0</v>
      </c>
      <c r="R3056" s="9">
        <v>0</v>
      </c>
      <c r="S3056" s="9">
        <v>0</v>
      </c>
      <c r="T3056" s="9">
        <f t="shared" si="459"/>
        <v>2531.25</v>
      </c>
      <c r="U3056" s="9">
        <v>-1357.85</v>
      </c>
      <c r="V3056" s="9">
        <v>-182</v>
      </c>
      <c r="W3056" s="9">
        <v>0</v>
      </c>
      <c r="X3056" s="9">
        <v>-182</v>
      </c>
      <c r="Y3056" s="9">
        <v>0</v>
      </c>
      <c r="Z3056" s="9">
        <v>0</v>
      </c>
      <c r="AA3056" s="9">
        <f t="shared" ref="AA3056:AA3094" si="474">U3056+X3056+Y3056+Z3056-AB3056</f>
        <v>-1539.85</v>
      </c>
      <c r="AB3056" s="9">
        <v>0</v>
      </c>
      <c r="AC3056" s="9">
        <f t="shared" si="461"/>
        <v>1173.4000000000001</v>
      </c>
      <c r="AD3056" s="9">
        <f t="shared" si="462"/>
        <v>991.40000000000009</v>
      </c>
    </row>
    <row r="3057" spans="1:30" x14ac:dyDescent="0.3">
      <c r="A3057" s="13" t="s">
        <v>30</v>
      </c>
      <c r="B3057" s="13" t="s">
        <v>5549</v>
      </c>
      <c r="C3057" s="8">
        <v>2000</v>
      </c>
      <c r="D3057" s="8">
        <v>200002325</v>
      </c>
      <c r="E3057" s="8">
        <v>0</v>
      </c>
      <c r="F3057" s="8" t="s">
        <v>5945</v>
      </c>
      <c r="G3057" s="8" t="s">
        <v>5946</v>
      </c>
      <c r="H3057" s="8" t="s">
        <v>235</v>
      </c>
      <c r="I3057" s="8">
        <v>10</v>
      </c>
      <c r="J3057" s="8">
        <v>10</v>
      </c>
      <c r="K3057" s="8">
        <v>0</v>
      </c>
      <c r="L3057" s="8" t="s">
        <v>380</v>
      </c>
      <c r="M3057" s="8" t="s">
        <v>5577</v>
      </c>
      <c r="N3057" s="8"/>
      <c r="O3057" s="8" t="s">
        <v>38</v>
      </c>
      <c r="P3057" s="9">
        <v>45000</v>
      </c>
      <c r="Q3057" s="9">
        <v>0</v>
      </c>
      <c r="R3057" s="9">
        <f>-P3057</f>
        <v>-45000</v>
      </c>
      <c r="S3057" s="9">
        <v>0</v>
      </c>
      <c r="T3057" s="9">
        <f t="shared" si="459"/>
        <v>0</v>
      </c>
      <c r="U3057" s="9">
        <v>-761</v>
      </c>
      <c r="V3057" s="9">
        <v>-3221</v>
      </c>
      <c r="W3057" s="9">
        <v>0</v>
      </c>
      <c r="X3057" s="9">
        <v>-3221</v>
      </c>
      <c r="Y3057" s="9">
        <f>-(U3057+X3057+Z3057)</f>
        <v>3982</v>
      </c>
      <c r="Z3057" s="9">
        <v>0</v>
      </c>
      <c r="AA3057" s="9">
        <f>U3057+X3057+Y3057+Z3057</f>
        <v>0</v>
      </c>
      <c r="AB3057" s="9">
        <v>41018</v>
      </c>
      <c r="AC3057" s="9">
        <f t="shared" si="461"/>
        <v>44239</v>
      </c>
      <c r="AD3057" s="9">
        <f t="shared" si="462"/>
        <v>0</v>
      </c>
    </row>
    <row r="3058" spans="1:30" x14ac:dyDescent="0.3">
      <c r="A3058" s="8" t="s">
        <v>30</v>
      </c>
      <c r="B3058" s="8" t="s">
        <v>5549</v>
      </c>
      <c r="C3058" s="8">
        <v>2000</v>
      </c>
      <c r="D3058" s="8">
        <v>200002365</v>
      </c>
      <c r="E3058" s="8">
        <v>0</v>
      </c>
      <c r="F3058" s="8" t="s">
        <v>5947</v>
      </c>
      <c r="G3058" s="8" t="s">
        <v>5948</v>
      </c>
      <c r="H3058" s="8" t="s">
        <v>235</v>
      </c>
      <c r="I3058" s="8">
        <v>3</v>
      </c>
      <c r="J3058" s="8">
        <v>9</v>
      </c>
      <c r="K3058" s="8">
        <v>0</v>
      </c>
      <c r="L3058" s="8" t="s">
        <v>5810</v>
      </c>
      <c r="M3058" s="8" t="s">
        <v>2728</v>
      </c>
      <c r="N3058" s="8"/>
      <c r="O3058" s="8" t="s">
        <v>38</v>
      </c>
      <c r="P3058" s="9">
        <v>0</v>
      </c>
      <c r="Q3058" s="9">
        <v>0</v>
      </c>
      <c r="R3058" s="9">
        <v>0</v>
      </c>
      <c r="S3058" s="9">
        <v>4050</v>
      </c>
      <c r="T3058" s="9">
        <f t="shared" si="459"/>
        <v>4050</v>
      </c>
      <c r="U3058" s="9">
        <v>0</v>
      </c>
      <c r="V3058" s="9">
        <v>-144</v>
      </c>
      <c r="W3058" s="9">
        <v>0</v>
      </c>
      <c r="X3058" s="9">
        <v>-144</v>
      </c>
      <c r="Y3058" s="9">
        <v>0</v>
      </c>
      <c r="Z3058" s="9">
        <v>-427</v>
      </c>
      <c r="AA3058" s="9">
        <f t="shared" si="474"/>
        <v>-571</v>
      </c>
      <c r="AB3058" s="9">
        <v>0</v>
      </c>
      <c r="AC3058" s="9">
        <f t="shared" si="461"/>
        <v>0</v>
      </c>
      <c r="AD3058" s="9">
        <f t="shared" si="462"/>
        <v>3479</v>
      </c>
    </row>
    <row r="3059" spans="1:30" x14ac:dyDescent="0.3">
      <c r="A3059" s="13" t="s">
        <v>30</v>
      </c>
      <c r="B3059" s="13" t="s">
        <v>5549</v>
      </c>
      <c r="C3059" s="8">
        <v>2000</v>
      </c>
      <c r="D3059" s="8">
        <v>200002366</v>
      </c>
      <c r="E3059" s="8">
        <v>0</v>
      </c>
      <c r="F3059" s="8" t="s">
        <v>5949</v>
      </c>
      <c r="G3059" s="8" t="s">
        <v>779</v>
      </c>
      <c r="H3059" s="8" t="s">
        <v>235</v>
      </c>
      <c r="I3059" s="8">
        <v>100</v>
      </c>
      <c r="J3059" s="8">
        <v>9</v>
      </c>
      <c r="K3059" s="8">
        <v>0</v>
      </c>
      <c r="L3059" s="8" t="s">
        <v>5810</v>
      </c>
      <c r="M3059" s="8" t="s">
        <v>2728</v>
      </c>
      <c r="N3059" s="8"/>
      <c r="O3059" s="8" t="s">
        <v>38</v>
      </c>
      <c r="P3059" s="9">
        <v>0</v>
      </c>
      <c r="Q3059" s="9">
        <v>0</v>
      </c>
      <c r="R3059" s="9">
        <f t="shared" ref="R3059:R3060" si="475">-(P3059+S3059)</f>
        <v>-74000</v>
      </c>
      <c r="S3059" s="9">
        <v>74000</v>
      </c>
      <c r="T3059" s="9">
        <f t="shared" si="459"/>
        <v>0</v>
      </c>
      <c r="U3059" s="9">
        <v>0</v>
      </c>
      <c r="V3059" s="9">
        <v>-2636</v>
      </c>
      <c r="W3059" s="9">
        <v>0</v>
      </c>
      <c r="X3059" s="9">
        <v>-2636</v>
      </c>
      <c r="Y3059" s="9">
        <f t="shared" ref="Y3059:Y3060" si="476">-(U3059+X3059+Z3059)</f>
        <v>10360</v>
      </c>
      <c r="Z3059" s="9">
        <v>-7724</v>
      </c>
      <c r="AA3059" s="9">
        <f t="shared" ref="AA3059:AA3060" si="477">U3059+X3059+Y3059+Z3059</f>
        <v>0</v>
      </c>
      <c r="AB3059" s="9">
        <v>63640</v>
      </c>
      <c r="AC3059" s="9">
        <f t="shared" si="461"/>
        <v>0</v>
      </c>
      <c r="AD3059" s="9">
        <f t="shared" si="462"/>
        <v>0</v>
      </c>
    </row>
    <row r="3060" spans="1:30" x14ac:dyDescent="0.3">
      <c r="A3060" s="13" t="s">
        <v>30</v>
      </c>
      <c r="B3060" s="13" t="s">
        <v>5549</v>
      </c>
      <c r="C3060" s="8">
        <v>2000</v>
      </c>
      <c r="D3060" s="8">
        <v>200002367</v>
      </c>
      <c r="E3060" s="8">
        <v>0</v>
      </c>
      <c r="F3060" s="8" t="s">
        <v>5950</v>
      </c>
      <c r="G3060" s="8" t="s">
        <v>779</v>
      </c>
      <c r="H3060" s="8" t="s">
        <v>235</v>
      </c>
      <c r="I3060" s="8">
        <v>150</v>
      </c>
      <c r="J3060" s="8">
        <v>9</v>
      </c>
      <c r="K3060" s="8">
        <v>0</v>
      </c>
      <c r="L3060" s="8" t="s">
        <v>5810</v>
      </c>
      <c r="M3060" s="8" t="s">
        <v>2728</v>
      </c>
      <c r="N3060" s="8"/>
      <c r="O3060" s="8" t="s">
        <v>38</v>
      </c>
      <c r="P3060" s="9">
        <v>0</v>
      </c>
      <c r="Q3060" s="9">
        <v>0</v>
      </c>
      <c r="R3060" s="9">
        <f t="shared" si="475"/>
        <v>-107250</v>
      </c>
      <c r="S3060" s="9">
        <v>107250</v>
      </c>
      <c r="T3060" s="9">
        <f t="shared" si="459"/>
        <v>0</v>
      </c>
      <c r="U3060" s="9">
        <v>0</v>
      </c>
      <c r="V3060" s="9">
        <v>-3860</v>
      </c>
      <c r="W3060" s="9">
        <v>0</v>
      </c>
      <c r="X3060" s="9">
        <v>-3860</v>
      </c>
      <c r="Y3060" s="9">
        <f t="shared" si="476"/>
        <v>14105</v>
      </c>
      <c r="Z3060" s="9">
        <v>-10245</v>
      </c>
      <c r="AA3060" s="9">
        <f t="shared" si="477"/>
        <v>0</v>
      </c>
      <c r="AB3060" s="9">
        <v>93145</v>
      </c>
      <c r="AC3060" s="9">
        <f t="shared" si="461"/>
        <v>0</v>
      </c>
      <c r="AD3060" s="9">
        <f t="shared" si="462"/>
        <v>0</v>
      </c>
    </row>
    <row r="3061" spans="1:30" x14ac:dyDescent="0.3">
      <c r="A3061" s="8" t="s">
        <v>30</v>
      </c>
      <c r="B3061" s="8" t="s">
        <v>5549</v>
      </c>
      <c r="C3061" s="8">
        <v>2100</v>
      </c>
      <c r="D3061" s="8">
        <v>210000286</v>
      </c>
      <c r="E3061" s="8">
        <v>0</v>
      </c>
      <c r="F3061" s="8" t="s">
        <v>5951</v>
      </c>
      <c r="G3061" s="8" t="s">
        <v>327</v>
      </c>
      <c r="H3061" s="8" t="s">
        <v>309</v>
      </c>
      <c r="I3061" s="8">
        <v>2</v>
      </c>
      <c r="J3061" s="8">
        <v>10</v>
      </c>
      <c r="K3061" s="8">
        <v>0</v>
      </c>
      <c r="L3061" s="8" t="s">
        <v>73</v>
      </c>
      <c r="M3061" s="8" t="s">
        <v>3227</v>
      </c>
      <c r="N3061" s="8"/>
      <c r="O3061" s="8" t="s">
        <v>38</v>
      </c>
      <c r="P3061" s="9">
        <v>45980.01</v>
      </c>
      <c r="Q3061" s="9">
        <v>0</v>
      </c>
      <c r="R3061" s="9">
        <v>0</v>
      </c>
      <c r="S3061" s="9">
        <v>0</v>
      </c>
      <c r="T3061" s="9">
        <f t="shared" si="459"/>
        <v>45980.01</v>
      </c>
      <c r="U3061" s="9">
        <v>-21840</v>
      </c>
      <c r="V3061" s="9">
        <v>-3276</v>
      </c>
      <c r="W3061" s="9">
        <v>0</v>
      </c>
      <c r="X3061" s="9">
        <v>-3276</v>
      </c>
      <c r="Y3061" s="9">
        <v>0</v>
      </c>
      <c r="Z3061" s="9">
        <v>0</v>
      </c>
      <c r="AA3061" s="9">
        <f t="shared" si="474"/>
        <v>-25116</v>
      </c>
      <c r="AB3061" s="9">
        <v>0</v>
      </c>
      <c r="AC3061" s="9">
        <f t="shared" si="461"/>
        <v>24140.010000000002</v>
      </c>
      <c r="AD3061" s="9">
        <f t="shared" si="462"/>
        <v>20864.010000000002</v>
      </c>
    </row>
    <row r="3062" spans="1:30" x14ac:dyDescent="0.3">
      <c r="A3062" s="8" t="s">
        <v>30</v>
      </c>
      <c r="B3062" s="8" t="s">
        <v>5549</v>
      </c>
      <c r="C3062" s="8">
        <v>2100</v>
      </c>
      <c r="D3062" s="8">
        <v>210000417</v>
      </c>
      <c r="E3062" s="8">
        <v>0</v>
      </c>
      <c r="F3062" s="8" t="s">
        <v>5952</v>
      </c>
      <c r="G3062" s="8" t="s">
        <v>3926</v>
      </c>
      <c r="H3062" s="8" t="s">
        <v>309</v>
      </c>
      <c r="I3062" s="8">
        <v>2</v>
      </c>
      <c r="J3062" s="8">
        <v>10</v>
      </c>
      <c r="K3062" s="8">
        <v>0</v>
      </c>
      <c r="L3062" s="8" t="s">
        <v>1273</v>
      </c>
      <c r="M3062" s="8" t="s">
        <v>5953</v>
      </c>
      <c r="N3062" s="8"/>
      <c r="O3062" s="8" t="s">
        <v>38</v>
      </c>
      <c r="P3062" s="9">
        <v>9830.5</v>
      </c>
      <c r="Q3062" s="9">
        <v>0</v>
      </c>
      <c r="R3062" s="9">
        <v>0</v>
      </c>
      <c r="S3062" s="9">
        <v>0</v>
      </c>
      <c r="T3062" s="9">
        <f t="shared" si="459"/>
        <v>9830.5</v>
      </c>
      <c r="U3062" s="9">
        <v>-3698</v>
      </c>
      <c r="V3062" s="9">
        <v>-704</v>
      </c>
      <c r="W3062" s="9">
        <v>0</v>
      </c>
      <c r="X3062" s="9">
        <v>-704</v>
      </c>
      <c r="Y3062" s="9">
        <v>0</v>
      </c>
      <c r="Z3062" s="9">
        <v>0</v>
      </c>
      <c r="AA3062" s="9">
        <f t="shared" si="474"/>
        <v>-4402</v>
      </c>
      <c r="AB3062" s="9">
        <v>0</v>
      </c>
      <c r="AC3062" s="9">
        <f t="shared" si="461"/>
        <v>6132.5</v>
      </c>
      <c r="AD3062" s="9">
        <f t="shared" si="462"/>
        <v>5428.5</v>
      </c>
    </row>
    <row r="3063" spans="1:30" x14ac:dyDescent="0.3">
      <c r="A3063" s="8" t="s">
        <v>30</v>
      </c>
      <c r="B3063" s="8" t="s">
        <v>5549</v>
      </c>
      <c r="C3063" s="8">
        <v>2100</v>
      </c>
      <c r="D3063" s="8">
        <v>210000486</v>
      </c>
      <c r="E3063" s="8">
        <v>0</v>
      </c>
      <c r="F3063" s="8" t="s">
        <v>5954</v>
      </c>
      <c r="G3063" s="8" t="s">
        <v>5955</v>
      </c>
      <c r="H3063" s="8" t="s">
        <v>309</v>
      </c>
      <c r="I3063" s="8">
        <v>2</v>
      </c>
      <c r="J3063" s="8">
        <v>10</v>
      </c>
      <c r="K3063" s="8">
        <v>0</v>
      </c>
      <c r="L3063" s="8" t="s">
        <v>188</v>
      </c>
      <c r="M3063" s="8" t="s">
        <v>5956</v>
      </c>
      <c r="N3063" s="8"/>
      <c r="O3063" s="8" t="s">
        <v>38</v>
      </c>
      <c r="P3063" s="9">
        <v>13390</v>
      </c>
      <c r="Q3063" s="9">
        <v>0</v>
      </c>
      <c r="R3063" s="9">
        <v>0</v>
      </c>
      <c r="S3063" s="9">
        <v>0</v>
      </c>
      <c r="T3063" s="9">
        <f t="shared" si="459"/>
        <v>13390</v>
      </c>
      <c r="U3063" s="9">
        <v>-4736</v>
      </c>
      <c r="V3063" s="9">
        <v>-958</v>
      </c>
      <c r="W3063" s="9">
        <v>0</v>
      </c>
      <c r="X3063" s="9">
        <v>-958</v>
      </c>
      <c r="Y3063" s="9">
        <v>0</v>
      </c>
      <c r="Z3063" s="9">
        <v>0</v>
      </c>
      <c r="AA3063" s="9">
        <f t="shared" si="474"/>
        <v>-5694</v>
      </c>
      <c r="AB3063" s="9">
        <v>0</v>
      </c>
      <c r="AC3063" s="9">
        <f t="shared" si="461"/>
        <v>8654</v>
      </c>
      <c r="AD3063" s="9">
        <f t="shared" si="462"/>
        <v>7696</v>
      </c>
    </row>
    <row r="3064" spans="1:30" x14ac:dyDescent="0.3">
      <c r="A3064" s="8" t="s">
        <v>30</v>
      </c>
      <c r="B3064" s="8" t="s">
        <v>5549</v>
      </c>
      <c r="C3064" s="8">
        <v>2100</v>
      </c>
      <c r="D3064" s="8">
        <v>210000757</v>
      </c>
      <c r="E3064" s="8">
        <v>0</v>
      </c>
      <c r="F3064" s="8" t="s">
        <v>5957</v>
      </c>
      <c r="G3064" s="8" t="s">
        <v>5958</v>
      </c>
      <c r="H3064" s="8" t="s">
        <v>309</v>
      </c>
      <c r="I3064" s="8">
        <v>4</v>
      </c>
      <c r="J3064" s="8">
        <v>10</v>
      </c>
      <c r="K3064" s="8">
        <v>0</v>
      </c>
      <c r="L3064" s="8" t="s">
        <v>1578</v>
      </c>
      <c r="M3064" s="8" t="s">
        <v>5959</v>
      </c>
      <c r="N3064" s="8"/>
      <c r="O3064" s="8" t="s">
        <v>38</v>
      </c>
      <c r="P3064" s="9">
        <v>15600</v>
      </c>
      <c r="Q3064" s="9">
        <v>0</v>
      </c>
      <c r="R3064" s="9">
        <v>0</v>
      </c>
      <c r="S3064" s="9">
        <v>0</v>
      </c>
      <c r="T3064" s="9">
        <f t="shared" si="459"/>
        <v>15600</v>
      </c>
      <c r="U3064" s="9">
        <v>-3535</v>
      </c>
      <c r="V3064" s="9">
        <v>-1117</v>
      </c>
      <c r="W3064" s="9">
        <v>0</v>
      </c>
      <c r="X3064" s="9">
        <v>-1117</v>
      </c>
      <c r="Y3064" s="9">
        <v>0</v>
      </c>
      <c r="Z3064" s="9">
        <v>0</v>
      </c>
      <c r="AA3064" s="9">
        <f t="shared" si="474"/>
        <v>-4652</v>
      </c>
      <c r="AB3064" s="9">
        <v>0</v>
      </c>
      <c r="AC3064" s="9">
        <f t="shared" si="461"/>
        <v>12065</v>
      </c>
      <c r="AD3064" s="9">
        <f t="shared" si="462"/>
        <v>10948</v>
      </c>
    </row>
    <row r="3065" spans="1:30" x14ac:dyDescent="0.3">
      <c r="A3065" s="8" t="s">
        <v>30</v>
      </c>
      <c r="B3065" s="8" t="s">
        <v>5549</v>
      </c>
      <c r="C3065" s="8">
        <v>2100</v>
      </c>
      <c r="D3065" s="8">
        <v>210000758</v>
      </c>
      <c r="E3065" s="8">
        <v>0</v>
      </c>
      <c r="F3065" s="8" t="s">
        <v>5960</v>
      </c>
      <c r="G3065" s="8" t="s">
        <v>5961</v>
      </c>
      <c r="H3065" s="8" t="s">
        <v>309</v>
      </c>
      <c r="I3065" s="8">
        <v>2</v>
      </c>
      <c r="J3065" s="8">
        <v>10</v>
      </c>
      <c r="K3065" s="8">
        <v>0</v>
      </c>
      <c r="L3065" s="8" t="s">
        <v>1578</v>
      </c>
      <c r="M3065" s="8" t="s">
        <v>5959</v>
      </c>
      <c r="N3065" s="8"/>
      <c r="O3065" s="8" t="s">
        <v>38</v>
      </c>
      <c r="P3065" s="9">
        <v>11200</v>
      </c>
      <c r="Q3065" s="9">
        <v>0</v>
      </c>
      <c r="R3065" s="9">
        <v>0</v>
      </c>
      <c r="S3065" s="9">
        <v>0</v>
      </c>
      <c r="T3065" s="9">
        <f t="shared" si="459"/>
        <v>11200</v>
      </c>
      <c r="U3065" s="9">
        <v>-2538</v>
      </c>
      <c r="V3065" s="9">
        <v>-802</v>
      </c>
      <c r="W3065" s="9">
        <v>0</v>
      </c>
      <c r="X3065" s="9">
        <v>-802</v>
      </c>
      <c r="Y3065" s="9">
        <v>0</v>
      </c>
      <c r="Z3065" s="9">
        <v>0</v>
      </c>
      <c r="AA3065" s="9">
        <f t="shared" si="474"/>
        <v>-3340</v>
      </c>
      <c r="AB3065" s="9">
        <v>0</v>
      </c>
      <c r="AC3065" s="9">
        <f t="shared" si="461"/>
        <v>8662</v>
      </c>
      <c r="AD3065" s="9">
        <f t="shared" si="462"/>
        <v>7860</v>
      </c>
    </row>
    <row r="3066" spans="1:30" x14ac:dyDescent="0.3">
      <c r="A3066" s="13" t="s">
        <v>30</v>
      </c>
      <c r="B3066" s="13" t="s">
        <v>5549</v>
      </c>
      <c r="C3066" s="8">
        <v>2100</v>
      </c>
      <c r="D3066" s="8">
        <v>210000798</v>
      </c>
      <c r="E3066" s="8">
        <v>0</v>
      </c>
      <c r="F3066" s="8" t="s">
        <v>5962</v>
      </c>
      <c r="G3066" s="8" t="s">
        <v>5963</v>
      </c>
      <c r="H3066" s="8" t="s">
        <v>309</v>
      </c>
      <c r="I3066" s="8">
        <v>40</v>
      </c>
      <c r="J3066" s="8">
        <v>10</v>
      </c>
      <c r="K3066" s="8">
        <v>0</v>
      </c>
      <c r="L3066" s="8" t="s">
        <v>1583</v>
      </c>
      <c r="M3066" s="8" t="s">
        <v>5964</v>
      </c>
      <c r="N3066" s="8"/>
      <c r="O3066" s="8" t="s">
        <v>38</v>
      </c>
      <c r="P3066" s="9">
        <v>94000</v>
      </c>
      <c r="Q3066" s="9">
        <v>0</v>
      </c>
      <c r="R3066" s="9">
        <f>-P3066</f>
        <v>-94000</v>
      </c>
      <c r="S3066" s="9">
        <v>0</v>
      </c>
      <c r="T3066" s="9">
        <f t="shared" si="459"/>
        <v>0</v>
      </c>
      <c r="U3066" s="9">
        <v>-18568</v>
      </c>
      <c r="V3066" s="9">
        <v>-6728</v>
      </c>
      <c r="W3066" s="9">
        <v>0</v>
      </c>
      <c r="X3066" s="9">
        <v>-6728</v>
      </c>
      <c r="Y3066" s="9">
        <f>-(U3066+X3066+Z3066)</f>
        <v>25296</v>
      </c>
      <c r="Z3066" s="9">
        <v>0</v>
      </c>
      <c r="AA3066" s="9">
        <f>U3066+X3066+Y3066+Z3066</f>
        <v>0</v>
      </c>
      <c r="AB3066" s="9">
        <v>68704</v>
      </c>
      <c r="AC3066" s="9">
        <f t="shared" si="461"/>
        <v>75432</v>
      </c>
      <c r="AD3066" s="9">
        <f t="shared" si="462"/>
        <v>0</v>
      </c>
    </row>
    <row r="3067" spans="1:30" x14ac:dyDescent="0.3">
      <c r="A3067" s="8" t="s">
        <v>30</v>
      </c>
      <c r="B3067" s="8" t="s">
        <v>5549</v>
      </c>
      <c r="C3067" s="8">
        <v>2100</v>
      </c>
      <c r="D3067" s="8">
        <v>210000810</v>
      </c>
      <c r="E3067" s="8">
        <v>0</v>
      </c>
      <c r="F3067" s="8" t="s">
        <v>5965</v>
      </c>
      <c r="G3067" s="8" t="s">
        <v>325</v>
      </c>
      <c r="H3067" s="8" t="s">
        <v>309</v>
      </c>
      <c r="I3067" s="8">
        <v>2</v>
      </c>
      <c r="J3067" s="8">
        <v>5</v>
      </c>
      <c r="K3067" s="8">
        <v>7</v>
      </c>
      <c r="L3067" s="8" t="s">
        <v>2708</v>
      </c>
      <c r="M3067" s="8" t="s">
        <v>2708</v>
      </c>
      <c r="N3067" s="8"/>
      <c r="O3067" s="8" t="s">
        <v>38</v>
      </c>
      <c r="P3067" s="9">
        <v>25990</v>
      </c>
      <c r="Q3067" s="9">
        <v>0</v>
      </c>
      <c r="R3067" s="9">
        <v>0</v>
      </c>
      <c r="S3067" s="9">
        <v>0</v>
      </c>
      <c r="T3067" s="9">
        <f t="shared" si="459"/>
        <v>25990</v>
      </c>
      <c r="U3067" s="9">
        <v>-15866.47</v>
      </c>
      <c r="V3067" s="9">
        <v>-1855</v>
      </c>
      <c r="W3067" s="9">
        <v>0</v>
      </c>
      <c r="X3067" s="9">
        <v>-1855</v>
      </c>
      <c r="Y3067" s="9">
        <v>0</v>
      </c>
      <c r="Z3067" s="9">
        <v>0</v>
      </c>
      <c r="AA3067" s="9">
        <f t="shared" si="474"/>
        <v>-17721.47</v>
      </c>
      <c r="AB3067" s="9">
        <v>0</v>
      </c>
      <c r="AC3067" s="9">
        <f t="shared" si="461"/>
        <v>10123.530000000001</v>
      </c>
      <c r="AD3067" s="9">
        <f t="shared" si="462"/>
        <v>8268.5299999999988</v>
      </c>
    </row>
    <row r="3068" spans="1:30" x14ac:dyDescent="0.3">
      <c r="A3068" s="13" t="s">
        <v>30</v>
      </c>
      <c r="B3068" s="13" t="s">
        <v>5549</v>
      </c>
      <c r="C3068" s="8">
        <v>2100</v>
      </c>
      <c r="D3068" s="8">
        <v>210000811</v>
      </c>
      <c r="E3068" s="8">
        <v>0</v>
      </c>
      <c r="F3068" s="8" t="s">
        <v>5966</v>
      </c>
      <c r="G3068" s="8" t="s">
        <v>915</v>
      </c>
      <c r="H3068" s="8" t="s">
        <v>309</v>
      </c>
      <c r="I3068" s="8">
        <v>32</v>
      </c>
      <c r="J3068" s="8">
        <v>8</v>
      </c>
      <c r="K3068" s="8">
        <v>10</v>
      </c>
      <c r="L3068" s="8" t="s">
        <v>2708</v>
      </c>
      <c r="M3068" s="8" t="s">
        <v>2708</v>
      </c>
      <c r="N3068" s="8"/>
      <c r="O3068" s="8" t="s">
        <v>38</v>
      </c>
      <c r="P3068" s="9">
        <v>64465.23</v>
      </c>
      <c r="Q3068" s="9">
        <v>0</v>
      </c>
      <c r="R3068" s="9">
        <f>-P3068</f>
        <v>-64465.23</v>
      </c>
      <c r="S3068" s="9">
        <v>0</v>
      </c>
      <c r="T3068" s="9">
        <f t="shared" si="459"/>
        <v>0</v>
      </c>
      <c r="U3068" s="9">
        <v>-19370</v>
      </c>
      <c r="V3068" s="9">
        <v>-4617</v>
      </c>
      <c r="W3068" s="9">
        <v>0</v>
      </c>
      <c r="X3068" s="9">
        <v>-4617</v>
      </c>
      <c r="Y3068" s="9">
        <f>-(U3068+X3068+Z3068)</f>
        <v>23987</v>
      </c>
      <c r="Z3068" s="9">
        <v>0</v>
      </c>
      <c r="AA3068" s="9">
        <f>U3068+X3068+Y3068+Z3068</f>
        <v>0</v>
      </c>
      <c r="AB3068" s="9">
        <v>40478.230000000003</v>
      </c>
      <c r="AC3068" s="9">
        <f t="shared" si="461"/>
        <v>45095.23</v>
      </c>
      <c r="AD3068" s="9">
        <f t="shared" si="462"/>
        <v>0</v>
      </c>
    </row>
    <row r="3069" spans="1:30" x14ac:dyDescent="0.3">
      <c r="A3069" s="8" t="s">
        <v>30</v>
      </c>
      <c r="B3069" s="8" t="s">
        <v>5549</v>
      </c>
      <c r="C3069" s="8">
        <v>2100</v>
      </c>
      <c r="D3069" s="8">
        <v>210000828</v>
      </c>
      <c r="E3069" s="8">
        <v>0</v>
      </c>
      <c r="F3069" s="8" t="s">
        <v>5967</v>
      </c>
      <c r="G3069" s="8" t="s">
        <v>5968</v>
      </c>
      <c r="H3069" s="8" t="s">
        <v>309</v>
      </c>
      <c r="I3069" s="8">
        <v>1</v>
      </c>
      <c r="J3069" s="8">
        <v>6</v>
      </c>
      <c r="K3069" s="8">
        <v>5</v>
      </c>
      <c r="L3069" s="8" t="s">
        <v>2708</v>
      </c>
      <c r="M3069" s="8" t="s">
        <v>2708</v>
      </c>
      <c r="N3069" s="8"/>
      <c r="O3069" s="8" t="s">
        <v>38</v>
      </c>
      <c r="P3069" s="9">
        <v>134156.25</v>
      </c>
      <c r="Q3069" s="9">
        <v>0</v>
      </c>
      <c r="R3069" s="9">
        <v>0</v>
      </c>
      <c r="S3069" s="9">
        <v>0</v>
      </c>
      <c r="T3069" s="9">
        <f t="shared" si="459"/>
        <v>134156.25</v>
      </c>
      <c r="U3069" s="9">
        <v>-71161.399999999994</v>
      </c>
      <c r="V3069" s="9">
        <v>-9602</v>
      </c>
      <c r="W3069" s="9">
        <v>0</v>
      </c>
      <c r="X3069" s="9">
        <v>-9602</v>
      </c>
      <c r="Y3069" s="9">
        <v>0</v>
      </c>
      <c r="Z3069" s="9">
        <v>0</v>
      </c>
      <c r="AA3069" s="9">
        <f t="shared" si="474"/>
        <v>-80763.399999999994</v>
      </c>
      <c r="AB3069" s="9">
        <v>0</v>
      </c>
      <c r="AC3069" s="9">
        <f t="shared" si="461"/>
        <v>62994.850000000006</v>
      </c>
      <c r="AD3069" s="9">
        <f t="shared" si="462"/>
        <v>53392.850000000006</v>
      </c>
    </row>
    <row r="3070" spans="1:30" x14ac:dyDescent="0.3">
      <c r="A3070" s="13" t="s">
        <v>30</v>
      </c>
      <c r="B3070" s="13" t="s">
        <v>5549</v>
      </c>
      <c r="C3070" s="8">
        <v>2100</v>
      </c>
      <c r="D3070" s="8">
        <v>210000829</v>
      </c>
      <c r="E3070" s="8">
        <v>0</v>
      </c>
      <c r="F3070" s="8" t="s">
        <v>5969</v>
      </c>
      <c r="G3070" s="8" t="s">
        <v>915</v>
      </c>
      <c r="H3070" s="8" t="s">
        <v>309</v>
      </c>
      <c r="I3070" s="8">
        <v>1</v>
      </c>
      <c r="J3070" s="8">
        <v>6</v>
      </c>
      <c r="K3070" s="8">
        <v>8</v>
      </c>
      <c r="L3070" s="8" t="s">
        <v>2708</v>
      </c>
      <c r="M3070" s="8" t="s">
        <v>2708</v>
      </c>
      <c r="N3070" s="8"/>
      <c r="O3070" s="8" t="s">
        <v>38</v>
      </c>
      <c r="P3070" s="9">
        <v>99219.43</v>
      </c>
      <c r="Q3070" s="9">
        <v>0</v>
      </c>
      <c r="R3070" s="9">
        <f t="shared" ref="R3070:R3071" si="478">-P3070</f>
        <v>-99219.43</v>
      </c>
      <c r="S3070" s="9">
        <v>0</v>
      </c>
      <c r="T3070" s="9">
        <f t="shared" si="459"/>
        <v>0</v>
      </c>
      <c r="U3070" s="9">
        <v>-50427.45</v>
      </c>
      <c r="V3070" s="9">
        <v>-7078</v>
      </c>
      <c r="W3070" s="9">
        <v>0</v>
      </c>
      <c r="X3070" s="9">
        <v>-7078</v>
      </c>
      <c r="Y3070" s="9">
        <f t="shared" ref="Y3070:Y3071" si="479">-(U3070+X3070+Z3070)</f>
        <v>57505.45</v>
      </c>
      <c r="Z3070" s="9">
        <v>0</v>
      </c>
      <c r="AA3070" s="9">
        <f t="shared" ref="AA3070:AA3071" si="480">U3070+X3070+Y3070+Z3070</f>
        <v>0</v>
      </c>
      <c r="AB3070" s="9">
        <v>41713.979999999996</v>
      </c>
      <c r="AC3070" s="9">
        <f t="shared" si="461"/>
        <v>48791.979999999996</v>
      </c>
      <c r="AD3070" s="9">
        <f t="shared" si="462"/>
        <v>0</v>
      </c>
    </row>
    <row r="3071" spans="1:30" x14ac:dyDescent="0.3">
      <c r="A3071" s="13" t="s">
        <v>30</v>
      </c>
      <c r="B3071" s="13" t="s">
        <v>5549</v>
      </c>
      <c r="C3071" s="8">
        <v>2100</v>
      </c>
      <c r="D3071" s="8">
        <v>210000831</v>
      </c>
      <c r="E3071" s="8">
        <v>0</v>
      </c>
      <c r="F3071" s="8" t="s">
        <v>5970</v>
      </c>
      <c r="G3071" s="8" t="s">
        <v>5971</v>
      </c>
      <c r="H3071" s="8" t="s">
        <v>309</v>
      </c>
      <c r="I3071" s="8">
        <v>1</v>
      </c>
      <c r="J3071" s="8">
        <v>6</v>
      </c>
      <c r="K3071" s="8">
        <v>5</v>
      </c>
      <c r="L3071" s="8" t="s">
        <v>2708</v>
      </c>
      <c r="M3071" s="8" t="s">
        <v>2708</v>
      </c>
      <c r="N3071" s="8"/>
      <c r="O3071" s="8" t="s">
        <v>38</v>
      </c>
      <c r="P3071" s="9">
        <v>50798</v>
      </c>
      <c r="Q3071" s="9">
        <v>0</v>
      </c>
      <c r="R3071" s="9">
        <f t="shared" si="478"/>
        <v>-50798</v>
      </c>
      <c r="S3071" s="9">
        <v>0</v>
      </c>
      <c r="T3071" s="9">
        <f t="shared" si="459"/>
        <v>0</v>
      </c>
      <c r="U3071" s="9">
        <v>-26937.94</v>
      </c>
      <c r="V3071" s="9">
        <v>-3637</v>
      </c>
      <c r="W3071" s="9">
        <v>0</v>
      </c>
      <c r="X3071" s="9">
        <v>-3637</v>
      </c>
      <c r="Y3071" s="9">
        <f t="shared" si="479"/>
        <v>30574.94</v>
      </c>
      <c r="Z3071" s="9">
        <v>0</v>
      </c>
      <c r="AA3071" s="9">
        <f t="shared" si="480"/>
        <v>0</v>
      </c>
      <c r="AB3071" s="9">
        <v>20223.060000000001</v>
      </c>
      <c r="AC3071" s="9">
        <f t="shared" si="461"/>
        <v>23860.06</v>
      </c>
      <c r="AD3071" s="9">
        <f t="shared" si="462"/>
        <v>0</v>
      </c>
    </row>
    <row r="3072" spans="1:30" x14ac:dyDescent="0.3">
      <c r="A3072" s="8" t="s">
        <v>30</v>
      </c>
      <c r="B3072" s="8" t="s">
        <v>5549</v>
      </c>
      <c r="C3072" s="8">
        <v>2100</v>
      </c>
      <c r="D3072" s="8">
        <v>210000832</v>
      </c>
      <c r="E3072" s="8">
        <v>0</v>
      </c>
      <c r="F3072" s="8" t="s">
        <v>5972</v>
      </c>
      <c r="G3072" s="8" t="s">
        <v>5973</v>
      </c>
      <c r="H3072" s="8" t="s">
        <v>309</v>
      </c>
      <c r="I3072" s="8">
        <v>1</v>
      </c>
      <c r="J3072" s="8">
        <v>8</v>
      </c>
      <c r="K3072" s="8">
        <v>0</v>
      </c>
      <c r="L3072" s="8" t="s">
        <v>2708</v>
      </c>
      <c r="M3072" s="8" t="s">
        <v>2708</v>
      </c>
      <c r="N3072" s="8"/>
      <c r="O3072" s="8" t="s">
        <v>38</v>
      </c>
      <c r="P3072" s="9">
        <v>31640.62</v>
      </c>
      <c r="Q3072" s="9">
        <v>0</v>
      </c>
      <c r="R3072" s="9">
        <v>0</v>
      </c>
      <c r="S3072" s="9">
        <v>0</v>
      </c>
      <c r="T3072" s="9">
        <f t="shared" si="459"/>
        <v>31640.62</v>
      </c>
      <c r="U3072" s="9">
        <v>-11949</v>
      </c>
      <c r="V3072" s="9">
        <v>-2274</v>
      </c>
      <c r="W3072" s="9">
        <v>0</v>
      </c>
      <c r="X3072" s="9">
        <v>-2274</v>
      </c>
      <c r="Y3072" s="9">
        <v>0</v>
      </c>
      <c r="Z3072" s="9">
        <v>0</v>
      </c>
      <c r="AA3072" s="9">
        <f t="shared" si="474"/>
        <v>-14223</v>
      </c>
      <c r="AB3072" s="9">
        <v>0</v>
      </c>
      <c r="AC3072" s="9">
        <f t="shared" si="461"/>
        <v>19691.62</v>
      </c>
      <c r="AD3072" s="9">
        <f t="shared" si="462"/>
        <v>17417.62</v>
      </c>
    </row>
    <row r="3073" spans="1:30" x14ac:dyDescent="0.3">
      <c r="A3073" s="8" t="s">
        <v>30</v>
      </c>
      <c r="B3073" s="8" t="s">
        <v>5549</v>
      </c>
      <c r="C3073" s="8">
        <v>2100</v>
      </c>
      <c r="D3073" s="8">
        <v>210000833</v>
      </c>
      <c r="E3073" s="8">
        <v>0</v>
      </c>
      <c r="F3073" s="8" t="s">
        <v>5974</v>
      </c>
      <c r="G3073" s="8" t="s">
        <v>848</v>
      </c>
      <c r="H3073" s="8" t="s">
        <v>309</v>
      </c>
      <c r="I3073" s="8">
        <v>4</v>
      </c>
      <c r="J3073" s="8">
        <v>6</v>
      </c>
      <c r="K3073" s="8">
        <v>5</v>
      </c>
      <c r="L3073" s="8" t="s">
        <v>2708</v>
      </c>
      <c r="M3073" s="8" t="s">
        <v>2708</v>
      </c>
      <c r="N3073" s="8"/>
      <c r="O3073" s="8" t="s">
        <v>38</v>
      </c>
      <c r="P3073" s="9">
        <v>32850</v>
      </c>
      <c r="Q3073" s="9">
        <v>0</v>
      </c>
      <c r="R3073" s="9">
        <v>0</v>
      </c>
      <c r="S3073" s="9">
        <v>0</v>
      </c>
      <c r="T3073" s="9">
        <f t="shared" si="459"/>
        <v>32850</v>
      </c>
      <c r="U3073" s="9">
        <v>-17396.3</v>
      </c>
      <c r="V3073" s="9">
        <v>-2356</v>
      </c>
      <c r="W3073" s="9">
        <v>0</v>
      </c>
      <c r="X3073" s="9">
        <v>-2356</v>
      </c>
      <c r="Y3073" s="9">
        <v>0</v>
      </c>
      <c r="Z3073" s="9">
        <v>0</v>
      </c>
      <c r="AA3073" s="9">
        <f t="shared" si="474"/>
        <v>-19752.3</v>
      </c>
      <c r="AB3073" s="9">
        <v>0</v>
      </c>
      <c r="AC3073" s="9">
        <f t="shared" si="461"/>
        <v>15453.7</v>
      </c>
      <c r="AD3073" s="9">
        <f t="shared" si="462"/>
        <v>13097.7</v>
      </c>
    </row>
    <row r="3074" spans="1:30" x14ac:dyDescent="0.3">
      <c r="A3074" s="8" t="s">
        <v>30</v>
      </c>
      <c r="B3074" s="8" t="s">
        <v>5549</v>
      </c>
      <c r="C3074" s="8">
        <v>2100</v>
      </c>
      <c r="D3074" s="8">
        <v>210000834</v>
      </c>
      <c r="E3074" s="8">
        <v>0</v>
      </c>
      <c r="F3074" s="8" t="s">
        <v>5975</v>
      </c>
      <c r="G3074" s="8" t="s">
        <v>5976</v>
      </c>
      <c r="H3074" s="8" t="s">
        <v>309</v>
      </c>
      <c r="I3074" s="8">
        <v>1</v>
      </c>
      <c r="J3074" s="8">
        <v>7</v>
      </c>
      <c r="K3074" s="8">
        <v>8</v>
      </c>
      <c r="L3074" s="8" t="s">
        <v>2708</v>
      </c>
      <c r="M3074" s="8" t="s">
        <v>2708</v>
      </c>
      <c r="N3074" s="8"/>
      <c r="O3074" s="8" t="s">
        <v>38</v>
      </c>
      <c r="P3074" s="9">
        <v>25633.599999999999</v>
      </c>
      <c r="Q3074" s="9">
        <v>0</v>
      </c>
      <c r="R3074" s="9">
        <v>0</v>
      </c>
      <c r="S3074" s="9">
        <v>0</v>
      </c>
      <c r="T3074" s="9">
        <f t="shared" si="459"/>
        <v>25633.599999999999</v>
      </c>
      <c r="U3074" s="9">
        <v>-10604</v>
      </c>
      <c r="V3074" s="9">
        <v>-1828</v>
      </c>
      <c r="W3074" s="9">
        <v>0</v>
      </c>
      <c r="X3074" s="9">
        <v>-1828</v>
      </c>
      <c r="Y3074" s="9">
        <v>0</v>
      </c>
      <c r="Z3074" s="9">
        <v>0</v>
      </c>
      <c r="AA3074" s="9">
        <f t="shared" si="474"/>
        <v>-12432</v>
      </c>
      <c r="AB3074" s="9">
        <v>0</v>
      </c>
      <c r="AC3074" s="9">
        <f t="shared" si="461"/>
        <v>15029.599999999999</v>
      </c>
      <c r="AD3074" s="9">
        <f t="shared" si="462"/>
        <v>13201.599999999999</v>
      </c>
    </row>
    <row r="3075" spans="1:30" x14ac:dyDescent="0.3">
      <c r="A3075" s="8" t="s">
        <v>30</v>
      </c>
      <c r="B3075" s="8" t="s">
        <v>5549</v>
      </c>
      <c r="C3075" s="8">
        <v>2100</v>
      </c>
      <c r="D3075" s="8">
        <v>210000835</v>
      </c>
      <c r="E3075" s="8">
        <v>0</v>
      </c>
      <c r="F3075" s="8" t="s">
        <v>5977</v>
      </c>
      <c r="G3075" s="8" t="s">
        <v>5978</v>
      </c>
      <c r="H3075" s="8" t="s">
        <v>309</v>
      </c>
      <c r="I3075" s="8">
        <v>1</v>
      </c>
      <c r="J3075" s="8">
        <v>7</v>
      </c>
      <c r="K3075" s="8">
        <v>8</v>
      </c>
      <c r="L3075" s="8" t="s">
        <v>2708</v>
      </c>
      <c r="M3075" s="8" t="s">
        <v>2708</v>
      </c>
      <c r="N3075" s="8"/>
      <c r="O3075" s="8" t="s">
        <v>38</v>
      </c>
      <c r="P3075" s="9">
        <v>23429.68</v>
      </c>
      <c r="Q3075" s="9">
        <v>0</v>
      </c>
      <c r="R3075" s="9">
        <v>0</v>
      </c>
      <c r="S3075" s="9">
        <v>0</v>
      </c>
      <c r="T3075" s="9">
        <f t="shared" si="459"/>
        <v>23429.68</v>
      </c>
      <c r="U3075" s="9">
        <v>-9711</v>
      </c>
      <c r="V3075" s="9">
        <v>-1669</v>
      </c>
      <c r="W3075" s="9">
        <v>0</v>
      </c>
      <c r="X3075" s="9">
        <v>-1669</v>
      </c>
      <c r="Y3075" s="9">
        <v>0</v>
      </c>
      <c r="Z3075" s="9">
        <v>0</v>
      </c>
      <c r="AA3075" s="9">
        <f t="shared" si="474"/>
        <v>-11380</v>
      </c>
      <c r="AB3075" s="9">
        <v>0</v>
      </c>
      <c r="AC3075" s="9">
        <f t="shared" si="461"/>
        <v>13718.68</v>
      </c>
      <c r="AD3075" s="9">
        <f t="shared" si="462"/>
        <v>12049.68</v>
      </c>
    </row>
    <row r="3076" spans="1:30" x14ac:dyDescent="0.3">
      <c r="A3076" s="8" t="s">
        <v>30</v>
      </c>
      <c r="B3076" s="8" t="s">
        <v>5549</v>
      </c>
      <c r="C3076" s="8">
        <v>2100</v>
      </c>
      <c r="D3076" s="8">
        <v>210000836</v>
      </c>
      <c r="E3076" s="8">
        <v>0</v>
      </c>
      <c r="F3076" s="8" t="s">
        <v>5979</v>
      </c>
      <c r="G3076" s="8" t="s">
        <v>5980</v>
      </c>
      <c r="H3076" s="8" t="s">
        <v>309</v>
      </c>
      <c r="I3076" s="8">
        <v>3</v>
      </c>
      <c r="J3076" s="8">
        <v>7</v>
      </c>
      <c r="K3076" s="8">
        <v>1</v>
      </c>
      <c r="L3076" s="8" t="s">
        <v>2708</v>
      </c>
      <c r="M3076" s="8" t="s">
        <v>2708</v>
      </c>
      <c r="N3076" s="8"/>
      <c r="O3076" s="8" t="s">
        <v>38</v>
      </c>
      <c r="P3076" s="9">
        <v>23154</v>
      </c>
      <c r="Q3076" s="9">
        <v>0</v>
      </c>
      <c r="R3076" s="9">
        <v>0</v>
      </c>
      <c r="S3076" s="9">
        <v>0</v>
      </c>
      <c r="T3076" s="9">
        <f t="shared" si="459"/>
        <v>23154</v>
      </c>
      <c r="U3076" s="9">
        <v>-10816</v>
      </c>
      <c r="V3076" s="9">
        <v>-1657</v>
      </c>
      <c r="W3076" s="9">
        <v>0</v>
      </c>
      <c r="X3076" s="9">
        <v>-1657</v>
      </c>
      <c r="Y3076" s="9">
        <v>0</v>
      </c>
      <c r="Z3076" s="9">
        <v>0</v>
      </c>
      <c r="AA3076" s="9">
        <f t="shared" si="474"/>
        <v>-12473</v>
      </c>
      <c r="AB3076" s="9">
        <v>0</v>
      </c>
      <c r="AC3076" s="9">
        <f t="shared" si="461"/>
        <v>12338</v>
      </c>
      <c r="AD3076" s="9">
        <f t="shared" si="462"/>
        <v>10681</v>
      </c>
    </row>
    <row r="3077" spans="1:30" x14ac:dyDescent="0.3">
      <c r="A3077" s="8" t="s">
        <v>30</v>
      </c>
      <c r="B3077" s="8" t="s">
        <v>5549</v>
      </c>
      <c r="C3077" s="8">
        <v>2100</v>
      </c>
      <c r="D3077" s="8">
        <v>210000837</v>
      </c>
      <c r="E3077" s="8">
        <v>0</v>
      </c>
      <c r="F3077" s="8" t="s">
        <v>5981</v>
      </c>
      <c r="G3077" s="8" t="s">
        <v>953</v>
      </c>
      <c r="H3077" s="8" t="s">
        <v>309</v>
      </c>
      <c r="I3077" s="8">
        <v>3</v>
      </c>
      <c r="J3077" s="8">
        <v>7</v>
      </c>
      <c r="K3077" s="8">
        <v>1</v>
      </c>
      <c r="L3077" s="8" t="s">
        <v>2708</v>
      </c>
      <c r="M3077" s="8" t="s">
        <v>2708</v>
      </c>
      <c r="N3077" s="8"/>
      <c r="O3077" s="8" t="s">
        <v>38</v>
      </c>
      <c r="P3077" s="9">
        <v>13279.5</v>
      </c>
      <c r="Q3077" s="9">
        <v>0</v>
      </c>
      <c r="R3077" s="9">
        <v>0</v>
      </c>
      <c r="S3077" s="9">
        <v>0</v>
      </c>
      <c r="T3077" s="9">
        <f t="shared" ref="T3077:T3140" si="481">P3077+Q3077+R3077+S3077</f>
        <v>13279.5</v>
      </c>
      <c r="U3077" s="9">
        <v>-6204</v>
      </c>
      <c r="V3077" s="9">
        <v>-950</v>
      </c>
      <c r="W3077" s="9">
        <v>0</v>
      </c>
      <c r="X3077" s="9">
        <v>-950</v>
      </c>
      <c r="Y3077" s="9">
        <v>0</v>
      </c>
      <c r="Z3077" s="9">
        <v>0</v>
      </c>
      <c r="AA3077" s="9">
        <f t="shared" si="474"/>
        <v>-7154</v>
      </c>
      <c r="AB3077" s="9">
        <v>0</v>
      </c>
      <c r="AC3077" s="9">
        <f t="shared" ref="AC3077:AC3140" si="482">P3077+U3077</f>
        <v>7075.5</v>
      </c>
      <c r="AD3077" s="9">
        <f t="shared" ref="AD3077:AD3140" si="483">T3077+AA3077</f>
        <v>6125.5</v>
      </c>
    </row>
    <row r="3078" spans="1:30" x14ac:dyDescent="0.3">
      <c r="A3078" s="8" t="s">
        <v>30</v>
      </c>
      <c r="B3078" s="8" t="s">
        <v>5549</v>
      </c>
      <c r="C3078" s="8">
        <v>2100</v>
      </c>
      <c r="D3078" s="8">
        <v>210000838</v>
      </c>
      <c r="E3078" s="8">
        <v>0</v>
      </c>
      <c r="F3078" s="8" t="s">
        <v>5982</v>
      </c>
      <c r="G3078" s="8" t="s">
        <v>2842</v>
      </c>
      <c r="H3078" s="8" t="s">
        <v>309</v>
      </c>
      <c r="I3078" s="8">
        <v>1</v>
      </c>
      <c r="J3078" s="8">
        <v>7</v>
      </c>
      <c r="K3078" s="8">
        <v>8</v>
      </c>
      <c r="L3078" s="8" t="s">
        <v>2708</v>
      </c>
      <c r="M3078" s="8" t="s">
        <v>2708</v>
      </c>
      <c r="N3078" s="8"/>
      <c r="O3078" s="8" t="s">
        <v>38</v>
      </c>
      <c r="P3078" s="9">
        <v>10843</v>
      </c>
      <c r="Q3078" s="9">
        <v>0</v>
      </c>
      <c r="R3078" s="9">
        <v>0</v>
      </c>
      <c r="S3078" s="9">
        <v>0</v>
      </c>
      <c r="T3078" s="9">
        <f t="shared" si="481"/>
        <v>10843</v>
      </c>
      <c r="U3078" s="9">
        <v>-4490</v>
      </c>
      <c r="V3078" s="9">
        <v>-773</v>
      </c>
      <c r="W3078" s="9">
        <v>0</v>
      </c>
      <c r="X3078" s="9">
        <v>-773</v>
      </c>
      <c r="Y3078" s="9">
        <v>0</v>
      </c>
      <c r="Z3078" s="9">
        <v>0</v>
      </c>
      <c r="AA3078" s="9">
        <f t="shared" si="474"/>
        <v>-5263</v>
      </c>
      <c r="AB3078" s="9">
        <v>0</v>
      </c>
      <c r="AC3078" s="9">
        <f t="shared" si="482"/>
        <v>6353</v>
      </c>
      <c r="AD3078" s="9">
        <f t="shared" si="483"/>
        <v>5580</v>
      </c>
    </row>
    <row r="3079" spans="1:30" x14ac:dyDescent="0.3">
      <c r="A3079" s="8" t="s">
        <v>30</v>
      </c>
      <c r="B3079" s="8" t="s">
        <v>5549</v>
      </c>
      <c r="C3079" s="8">
        <v>2100</v>
      </c>
      <c r="D3079" s="8">
        <v>210000839</v>
      </c>
      <c r="E3079" s="8">
        <v>0</v>
      </c>
      <c r="F3079" s="8" t="s">
        <v>5983</v>
      </c>
      <c r="G3079" s="8" t="s">
        <v>864</v>
      </c>
      <c r="H3079" s="8" t="s">
        <v>309</v>
      </c>
      <c r="I3079" s="8">
        <v>3</v>
      </c>
      <c r="J3079" s="8">
        <v>6</v>
      </c>
      <c r="K3079" s="8">
        <v>2</v>
      </c>
      <c r="L3079" s="8" t="s">
        <v>2708</v>
      </c>
      <c r="M3079" s="8" t="s">
        <v>2708</v>
      </c>
      <c r="N3079" s="8"/>
      <c r="O3079" s="8" t="s">
        <v>38</v>
      </c>
      <c r="P3079" s="9">
        <v>12825</v>
      </c>
      <c r="Q3079" s="9">
        <v>0</v>
      </c>
      <c r="R3079" s="9">
        <v>0</v>
      </c>
      <c r="S3079" s="9">
        <v>0</v>
      </c>
      <c r="T3079" s="9">
        <f t="shared" si="481"/>
        <v>12825</v>
      </c>
      <c r="U3079" s="9">
        <v>-7085.02</v>
      </c>
      <c r="V3079" s="9">
        <v>-922</v>
      </c>
      <c r="W3079" s="9">
        <v>0</v>
      </c>
      <c r="X3079" s="9">
        <v>-922</v>
      </c>
      <c r="Y3079" s="9">
        <v>0</v>
      </c>
      <c r="Z3079" s="9">
        <v>0</v>
      </c>
      <c r="AA3079" s="9">
        <f t="shared" si="474"/>
        <v>-8007.02</v>
      </c>
      <c r="AB3079" s="9">
        <v>0</v>
      </c>
      <c r="AC3079" s="9">
        <f t="shared" si="482"/>
        <v>5739.98</v>
      </c>
      <c r="AD3079" s="9">
        <f t="shared" si="483"/>
        <v>4817.9799999999996</v>
      </c>
    </row>
    <row r="3080" spans="1:30" x14ac:dyDescent="0.3">
      <c r="A3080" s="8" t="s">
        <v>30</v>
      </c>
      <c r="B3080" s="8" t="s">
        <v>5549</v>
      </c>
      <c r="C3080" s="8">
        <v>2100</v>
      </c>
      <c r="D3080" s="8">
        <v>210000840</v>
      </c>
      <c r="E3080" s="8">
        <v>0</v>
      </c>
      <c r="F3080" s="8" t="s">
        <v>5984</v>
      </c>
      <c r="G3080" s="8" t="s">
        <v>5985</v>
      </c>
      <c r="H3080" s="8" t="s">
        <v>309</v>
      </c>
      <c r="I3080" s="8">
        <v>1</v>
      </c>
      <c r="J3080" s="8">
        <v>9</v>
      </c>
      <c r="K3080" s="8">
        <v>2</v>
      </c>
      <c r="L3080" s="8" t="s">
        <v>2708</v>
      </c>
      <c r="M3080" s="8" t="s">
        <v>2708</v>
      </c>
      <c r="N3080" s="8"/>
      <c r="O3080" s="8" t="s">
        <v>38</v>
      </c>
      <c r="P3080" s="9">
        <v>7900</v>
      </c>
      <c r="Q3080" s="9">
        <v>0</v>
      </c>
      <c r="R3080" s="9">
        <v>0</v>
      </c>
      <c r="S3080" s="9">
        <v>0</v>
      </c>
      <c r="T3080" s="9">
        <f t="shared" si="481"/>
        <v>7900</v>
      </c>
      <c r="U3080" s="9">
        <v>-2146</v>
      </c>
      <c r="V3080" s="9">
        <v>-563</v>
      </c>
      <c r="W3080" s="9">
        <v>0</v>
      </c>
      <c r="X3080" s="9">
        <v>-563</v>
      </c>
      <c r="Y3080" s="9">
        <v>0</v>
      </c>
      <c r="Z3080" s="9">
        <v>0</v>
      </c>
      <c r="AA3080" s="9">
        <f t="shared" si="474"/>
        <v>-2709</v>
      </c>
      <c r="AB3080" s="9">
        <v>0</v>
      </c>
      <c r="AC3080" s="9">
        <f t="shared" si="482"/>
        <v>5754</v>
      </c>
      <c r="AD3080" s="9">
        <f t="shared" si="483"/>
        <v>5191</v>
      </c>
    </row>
    <row r="3081" spans="1:30" x14ac:dyDescent="0.3">
      <c r="A3081" s="13" t="s">
        <v>30</v>
      </c>
      <c r="B3081" s="13" t="s">
        <v>5549</v>
      </c>
      <c r="C3081" s="8">
        <v>2100</v>
      </c>
      <c r="D3081" s="8">
        <v>210000841</v>
      </c>
      <c r="E3081" s="8">
        <v>0</v>
      </c>
      <c r="F3081" s="8" t="s">
        <v>5986</v>
      </c>
      <c r="G3081" s="8" t="s">
        <v>5987</v>
      </c>
      <c r="H3081" s="8" t="s">
        <v>309</v>
      </c>
      <c r="I3081" s="8">
        <v>1</v>
      </c>
      <c r="J3081" s="8">
        <v>4</v>
      </c>
      <c r="K3081" s="8">
        <v>9</v>
      </c>
      <c r="L3081" s="8" t="s">
        <v>2708</v>
      </c>
      <c r="M3081" s="8" t="s">
        <v>2708</v>
      </c>
      <c r="N3081" s="8"/>
      <c r="O3081" s="8" t="s">
        <v>38</v>
      </c>
      <c r="P3081" s="9">
        <v>11875</v>
      </c>
      <c r="Q3081" s="9">
        <v>0</v>
      </c>
      <c r="R3081" s="9">
        <f>-P3081</f>
        <v>-11875</v>
      </c>
      <c r="S3081" s="9">
        <v>0</v>
      </c>
      <c r="T3081" s="9">
        <f t="shared" si="481"/>
        <v>0</v>
      </c>
      <c r="U3081" s="9">
        <v>-8177.3</v>
      </c>
      <c r="V3081" s="9">
        <v>-850</v>
      </c>
      <c r="W3081" s="9">
        <v>0</v>
      </c>
      <c r="X3081" s="9">
        <v>-850</v>
      </c>
      <c r="Y3081" s="9">
        <f>-(U3081+X3081+Z3081)</f>
        <v>9027.2999999999993</v>
      </c>
      <c r="Z3081" s="9">
        <v>0</v>
      </c>
      <c r="AA3081" s="9">
        <f>U3081+X3081+Y3081+Z3081</f>
        <v>0</v>
      </c>
      <c r="AB3081" s="9">
        <v>2847.7000000000007</v>
      </c>
      <c r="AC3081" s="9">
        <f t="shared" si="482"/>
        <v>3697.7</v>
      </c>
      <c r="AD3081" s="9">
        <f t="shared" si="483"/>
        <v>0</v>
      </c>
    </row>
    <row r="3082" spans="1:30" x14ac:dyDescent="0.3">
      <c r="A3082" s="8" t="s">
        <v>30</v>
      </c>
      <c r="B3082" s="8" t="s">
        <v>5549</v>
      </c>
      <c r="C3082" s="8">
        <v>2100</v>
      </c>
      <c r="D3082" s="8">
        <v>210000842</v>
      </c>
      <c r="E3082" s="8">
        <v>0</v>
      </c>
      <c r="F3082" s="8" t="s">
        <v>5988</v>
      </c>
      <c r="G3082" s="8" t="s">
        <v>5980</v>
      </c>
      <c r="H3082" s="8" t="s">
        <v>309</v>
      </c>
      <c r="I3082" s="8">
        <v>1</v>
      </c>
      <c r="J3082" s="8">
        <v>7</v>
      </c>
      <c r="K3082" s="8">
        <v>2</v>
      </c>
      <c r="L3082" s="8" t="s">
        <v>2708</v>
      </c>
      <c r="M3082" s="8" t="s">
        <v>2708</v>
      </c>
      <c r="N3082" s="8"/>
      <c r="O3082" s="8" t="s">
        <v>38</v>
      </c>
      <c r="P3082" s="9">
        <v>7718</v>
      </c>
      <c r="Q3082" s="9">
        <v>0</v>
      </c>
      <c r="R3082" s="9">
        <v>0</v>
      </c>
      <c r="S3082" s="9">
        <v>0</v>
      </c>
      <c r="T3082" s="9">
        <f t="shared" si="481"/>
        <v>7718</v>
      </c>
      <c r="U3082" s="9">
        <v>-3588</v>
      </c>
      <c r="V3082" s="9">
        <v>-546</v>
      </c>
      <c r="W3082" s="9">
        <v>0</v>
      </c>
      <c r="X3082" s="9">
        <v>-546</v>
      </c>
      <c r="Y3082" s="9">
        <v>0</v>
      </c>
      <c r="Z3082" s="9">
        <v>0</v>
      </c>
      <c r="AA3082" s="9">
        <f t="shared" si="474"/>
        <v>-4134</v>
      </c>
      <c r="AB3082" s="9">
        <v>0</v>
      </c>
      <c r="AC3082" s="9">
        <f t="shared" si="482"/>
        <v>4130</v>
      </c>
      <c r="AD3082" s="9">
        <f t="shared" si="483"/>
        <v>3584</v>
      </c>
    </row>
    <row r="3083" spans="1:30" x14ac:dyDescent="0.3">
      <c r="A3083" s="8" t="s">
        <v>30</v>
      </c>
      <c r="B3083" s="8" t="s">
        <v>5549</v>
      </c>
      <c r="C3083" s="8">
        <v>2100</v>
      </c>
      <c r="D3083" s="8">
        <v>210000843</v>
      </c>
      <c r="E3083" s="8">
        <v>0</v>
      </c>
      <c r="F3083" s="8" t="s">
        <v>5989</v>
      </c>
      <c r="G3083" s="8" t="s">
        <v>855</v>
      </c>
      <c r="H3083" s="8" t="s">
        <v>309</v>
      </c>
      <c r="I3083" s="8">
        <v>1</v>
      </c>
      <c r="J3083" s="8">
        <v>5</v>
      </c>
      <c r="K3083" s="8">
        <v>8</v>
      </c>
      <c r="L3083" s="8" t="s">
        <v>2708</v>
      </c>
      <c r="M3083" s="8" t="s">
        <v>2708</v>
      </c>
      <c r="N3083" s="8"/>
      <c r="O3083" s="8" t="s">
        <v>38</v>
      </c>
      <c r="P3083" s="9">
        <v>9338</v>
      </c>
      <c r="Q3083" s="9">
        <v>0</v>
      </c>
      <c r="R3083" s="9">
        <v>0</v>
      </c>
      <c r="S3083" s="9">
        <v>0</v>
      </c>
      <c r="T3083" s="9">
        <f t="shared" si="481"/>
        <v>9338</v>
      </c>
      <c r="U3083" s="9">
        <v>-5610.93</v>
      </c>
      <c r="V3083" s="9">
        <v>-670</v>
      </c>
      <c r="W3083" s="9">
        <v>0</v>
      </c>
      <c r="X3083" s="9">
        <v>-670</v>
      </c>
      <c r="Y3083" s="9">
        <v>0</v>
      </c>
      <c r="Z3083" s="9">
        <v>0</v>
      </c>
      <c r="AA3083" s="9">
        <f t="shared" si="474"/>
        <v>-6280.93</v>
      </c>
      <c r="AB3083" s="9">
        <v>0</v>
      </c>
      <c r="AC3083" s="9">
        <f t="shared" si="482"/>
        <v>3727.0699999999997</v>
      </c>
      <c r="AD3083" s="9">
        <f t="shared" si="483"/>
        <v>3057.0699999999997</v>
      </c>
    </row>
    <row r="3084" spans="1:30" x14ac:dyDescent="0.3">
      <c r="A3084" s="8" t="s">
        <v>30</v>
      </c>
      <c r="B3084" s="8" t="s">
        <v>5549</v>
      </c>
      <c r="C3084" s="8">
        <v>2100</v>
      </c>
      <c r="D3084" s="8">
        <v>210000844</v>
      </c>
      <c r="E3084" s="8">
        <v>0</v>
      </c>
      <c r="F3084" s="8" t="s">
        <v>5990</v>
      </c>
      <c r="G3084" s="8" t="s">
        <v>848</v>
      </c>
      <c r="H3084" s="8" t="s">
        <v>309</v>
      </c>
      <c r="I3084" s="8">
        <v>1</v>
      </c>
      <c r="J3084" s="8">
        <v>6</v>
      </c>
      <c r="K3084" s="8">
        <v>8</v>
      </c>
      <c r="L3084" s="8" t="s">
        <v>2708</v>
      </c>
      <c r="M3084" s="8" t="s">
        <v>2708</v>
      </c>
      <c r="N3084" s="8"/>
      <c r="O3084" s="8" t="s">
        <v>38</v>
      </c>
      <c r="P3084" s="9">
        <v>7967.7</v>
      </c>
      <c r="Q3084" s="9">
        <v>0</v>
      </c>
      <c r="R3084" s="9">
        <v>0</v>
      </c>
      <c r="S3084" s="9">
        <v>0</v>
      </c>
      <c r="T3084" s="9">
        <f t="shared" si="481"/>
        <v>7967.7</v>
      </c>
      <c r="U3084" s="9">
        <v>-4023.97</v>
      </c>
      <c r="V3084" s="9">
        <v>-573</v>
      </c>
      <c r="W3084" s="9">
        <v>0</v>
      </c>
      <c r="X3084" s="9">
        <v>-573</v>
      </c>
      <c r="Y3084" s="9">
        <v>0</v>
      </c>
      <c r="Z3084" s="9">
        <v>0</v>
      </c>
      <c r="AA3084" s="9">
        <f t="shared" si="474"/>
        <v>-4596.9699999999993</v>
      </c>
      <c r="AB3084" s="9">
        <v>0</v>
      </c>
      <c r="AC3084" s="9">
        <f t="shared" si="482"/>
        <v>3943.73</v>
      </c>
      <c r="AD3084" s="9">
        <f t="shared" si="483"/>
        <v>3370.7300000000005</v>
      </c>
    </row>
    <row r="3085" spans="1:30" x14ac:dyDescent="0.3">
      <c r="A3085" s="8" t="s">
        <v>30</v>
      </c>
      <c r="B3085" s="8" t="s">
        <v>5549</v>
      </c>
      <c r="C3085" s="8">
        <v>2100</v>
      </c>
      <c r="D3085" s="8">
        <v>210000845</v>
      </c>
      <c r="E3085" s="8">
        <v>0</v>
      </c>
      <c r="F3085" s="8" t="s">
        <v>5991</v>
      </c>
      <c r="G3085" s="8" t="s">
        <v>953</v>
      </c>
      <c r="H3085" s="8" t="s">
        <v>309</v>
      </c>
      <c r="I3085" s="8">
        <v>2</v>
      </c>
      <c r="J3085" s="8">
        <v>7</v>
      </c>
      <c r="K3085" s="8">
        <v>2</v>
      </c>
      <c r="L3085" s="8" t="s">
        <v>2708</v>
      </c>
      <c r="M3085" s="8" t="s">
        <v>2708</v>
      </c>
      <c r="N3085" s="8"/>
      <c r="O3085" s="8" t="s">
        <v>38</v>
      </c>
      <c r="P3085" s="9">
        <v>6412.75</v>
      </c>
      <c r="Q3085" s="9">
        <v>0</v>
      </c>
      <c r="R3085" s="9">
        <v>0</v>
      </c>
      <c r="S3085" s="9">
        <v>0</v>
      </c>
      <c r="T3085" s="9">
        <f t="shared" si="481"/>
        <v>6412.75</v>
      </c>
      <c r="U3085" s="9">
        <v>-2980</v>
      </c>
      <c r="V3085" s="9">
        <v>-454</v>
      </c>
      <c r="W3085" s="9">
        <v>0</v>
      </c>
      <c r="X3085" s="9">
        <v>-454</v>
      </c>
      <c r="Y3085" s="9">
        <v>0</v>
      </c>
      <c r="Z3085" s="9">
        <v>0</v>
      </c>
      <c r="AA3085" s="9">
        <f t="shared" si="474"/>
        <v>-3434</v>
      </c>
      <c r="AB3085" s="9">
        <v>0</v>
      </c>
      <c r="AC3085" s="9">
        <f t="shared" si="482"/>
        <v>3432.75</v>
      </c>
      <c r="AD3085" s="9">
        <f t="shared" si="483"/>
        <v>2978.75</v>
      </c>
    </row>
    <row r="3086" spans="1:30" x14ac:dyDescent="0.3">
      <c r="A3086" s="8" t="s">
        <v>30</v>
      </c>
      <c r="B3086" s="8" t="s">
        <v>5549</v>
      </c>
      <c r="C3086" s="8">
        <v>2100</v>
      </c>
      <c r="D3086" s="8">
        <v>210000846</v>
      </c>
      <c r="E3086" s="8">
        <v>0</v>
      </c>
      <c r="F3086" s="8" t="s">
        <v>5992</v>
      </c>
      <c r="G3086" s="8" t="s">
        <v>1245</v>
      </c>
      <c r="H3086" s="8" t="s">
        <v>309</v>
      </c>
      <c r="I3086" s="8">
        <v>2</v>
      </c>
      <c r="J3086" s="8">
        <v>6</v>
      </c>
      <c r="K3086" s="8">
        <v>3</v>
      </c>
      <c r="L3086" s="8" t="s">
        <v>2708</v>
      </c>
      <c r="M3086" s="8" t="s">
        <v>2708</v>
      </c>
      <c r="N3086" s="8"/>
      <c r="O3086" s="8" t="s">
        <v>38</v>
      </c>
      <c r="P3086" s="9">
        <v>3037.5</v>
      </c>
      <c r="Q3086" s="9">
        <v>0</v>
      </c>
      <c r="R3086" s="9">
        <v>0</v>
      </c>
      <c r="S3086" s="9">
        <v>0</v>
      </c>
      <c r="T3086" s="9">
        <f t="shared" si="481"/>
        <v>3037.5</v>
      </c>
      <c r="U3086" s="9">
        <v>-1664.32</v>
      </c>
      <c r="V3086" s="9">
        <v>-217</v>
      </c>
      <c r="W3086" s="9">
        <v>0</v>
      </c>
      <c r="X3086" s="9">
        <v>-217</v>
      </c>
      <c r="Y3086" s="9">
        <v>0</v>
      </c>
      <c r="Z3086" s="9">
        <v>0</v>
      </c>
      <c r="AA3086" s="9">
        <f t="shared" si="474"/>
        <v>-1881.32</v>
      </c>
      <c r="AB3086" s="9">
        <v>0</v>
      </c>
      <c r="AC3086" s="9">
        <f t="shared" si="482"/>
        <v>1373.18</v>
      </c>
      <c r="AD3086" s="9">
        <f t="shared" si="483"/>
        <v>1156.18</v>
      </c>
    </row>
    <row r="3087" spans="1:30" x14ac:dyDescent="0.3">
      <c r="A3087" s="8" t="s">
        <v>30</v>
      </c>
      <c r="B3087" s="8" t="s">
        <v>5549</v>
      </c>
      <c r="C3087" s="8">
        <v>2100</v>
      </c>
      <c r="D3087" s="8">
        <v>210000847</v>
      </c>
      <c r="E3087" s="8">
        <v>0</v>
      </c>
      <c r="F3087" s="8" t="s">
        <v>5993</v>
      </c>
      <c r="G3087" s="8" t="s">
        <v>3985</v>
      </c>
      <c r="H3087" s="8" t="s">
        <v>309</v>
      </c>
      <c r="I3087" s="8">
        <v>1</v>
      </c>
      <c r="J3087" s="8">
        <v>7</v>
      </c>
      <c r="K3087" s="8">
        <v>1</v>
      </c>
      <c r="L3087" s="8" t="s">
        <v>2708</v>
      </c>
      <c r="M3087" s="8" t="s">
        <v>2708</v>
      </c>
      <c r="N3087" s="8"/>
      <c r="O3087" s="8" t="s">
        <v>38</v>
      </c>
      <c r="P3087" s="9">
        <v>1532.25</v>
      </c>
      <c r="Q3087" s="9">
        <v>0</v>
      </c>
      <c r="R3087" s="9">
        <v>0</v>
      </c>
      <c r="S3087" s="9">
        <v>0</v>
      </c>
      <c r="T3087" s="9">
        <f t="shared" si="481"/>
        <v>1532.25</v>
      </c>
      <c r="U3087" s="9">
        <v>-716</v>
      </c>
      <c r="V3087" s="9">
        <v>-110</v>
      </c>
      <c r="W3087" s="9">
        <v>0</v>
      </c>
      <c r="X3087" s="9">
        <v>-110</v>
      </c>
      <c r="Y3087" s="9">
        <v>0</v>
      </c>
      <c r="Z3087" s="9">
        <v>0</v>
      </c>
      <c r="AA3087" s="9">
        <f t="shared" si="474"/>
        <v>-826</v>
      </c>
      <c r="AB3087" s="9">
        <v>0</v>
      </c>
      <c r="AC3087" s="9">
        <f t="shared" si="482"/>
        <v>816.25</v>
      </c>
      <c r="AD3087" s="9">
        <f t="shared" si="483"/>
        <v>706.25</v>
      </c>
    </row>
    <row r="3088" spans="1:30" x14ac:dyDescent="0.3">
      <c r="A3088" s="13" t="s">
        <v>30</v>
      </c>
      <c r="B3088" s="13" t="s">
        <v>5549</v>
      </c>
      <c r="C3088" s="8">
        <v>2100</v>
      </c>
      <c r="D3088" s="8">
        <v>210001067</v>
      </c>
      <c r="E3088" s="8">
        <v>0</v>
      </c>
      <c r="F3088" s="8" t="s">
        <v>5994</v>
      </c>
      <c r="G3088" s="8" t="s">
        <v>5509</v>
      </c>
      <c r="H3088" s="8" t="s">
        <v>309</v>
      </c>
      <c r="I3088" s="8">
        <v>1</v>
      </c>
      <c r="J3088" s="8">
        <v>10</v>
      </c>
      <c r="K3088" s="8">
        <v>0</v>
      </c>
      <c r="L3088" s="8" t="s">
        <v>743</v>
      </c>
      <c r="M3088" s="8" t="s">
        <v>5995</v>
      </c>
      <c r="N3088" s="8"/>
      <c r="O3088" s="8" t="s">
        <v>38</v>
      </c>
      <c r="P3088" s="9">
        <v>26670</v>
      </c>
      <c r="Q3088" s="9">
        <v>0</v>
      </c>
      <c r="R3088" s="9">
        <f t="shared" ref="R3088:R3093" si="484">-P3088</f>
        <v>-26670</v>
      </c>
      <c r="S3088" s="9">
        <v>0</v>
      </c>
      <c r="T3088" s="9">
        <f t="shared" si="481"/>
        <v>0</v>
      </c>
      <c r="U3088" s="9">
        <v>-2721</v>
      </c>
      <c r="V3088" s="9">
        <v>-1909</v>
      </c>
      <c r="W3088" s="9">
        <v>0</v>
      </c>
      <c r="X3088" s="9">
        <v>-1909</v>
      </c>
      <c r="Y3088" s="9">
        <f t="shared" ref="Y3088:Y3093" si="485">-(U3088+X3088+Z3088)</f>
        <v>4630</v>
      </c>
      <c r="Z3088" s="9">
        <v>0</v>
      </c>
      <c r="AA3088" s="9">
        <f t="shared" ref="AA3088:AA3093" si="486">U3088+X3088+Y3088+Z3088</f>
        <v>0</v>
      </c>
      <c r="AB3088" s="9">
        <v>22040</v>
      </c>
      <c r="AC3088" s="9">
        <f t="shared" si="482"/>
        <v>23949</v>
      </c>
      <c r="AD3088" s="9">
        <f t="shared" si="483"/>
        <v>0</v>
      </c>
    </row>
    <row r="3089" spans="1:30" x14ac:dyDescent="0.3">
      <c r="A3089" s="13" t="s">
        <v>30</v>
      </c>
      <c r="B3089" s="13" t="s">
        <v>5549</v>
      </c>
      <c r="C3089" s="8">
        <v>2100</v>
      </c>
      <c r="D3089" s="8">
        <v>210001068</v>
      </c>
      <c r="E3089" s="8">
        <v>0</v>
      </c>
      <c r="F3089" s="8" t="s">
        <v>5996</v>
      </c>
      <c r="G3089" s="8" t="s">
        <v>5997</v>
      </c>
      <c r="H3089" s="8" t="s">
        <v>309</v>
      </c>
      <c r="I3089" s="8">
        <v>13</v>
      </c>
      <c r="J3089" s="8">
        <v>10</v>
      </c>
      <c r="K3089" s="8">
        <v>0</v>
      </c>
      <c r="L3089" s="8" t="s">
        <v>743</v>
      </c>
      <c r="M3089" s="8" t="s">
        <v>5995</v>
      </c>
      <c r="N3089" s="8"/>
      <c r="O3089" s="8" t="s">
        <v>38</v>
      </c>
      <c r="P3089" s="9">
        <v>3250</v>
      </c>
      <c r="Q3089" s="9">
        <v>0</v>
      </c>
      <c r="R3089" s="9">
        <f t="shared" si="484"/>
        <v>-3250</v>
      </c>
      <c r="S3089" s="9">
        <v>0</v>
      </c>
      <c r="T3089" s="9">
        <f t="shared" si="481"/>
        <v>0</v>
      </c>
      <c r="U3089" s="9">
        <v>-332</v>
      </c>
      <c r="V3089" s="9">
        <v>-233</v>
      </c>
      <c r="W3089" s="9">
        <v>0</v>
      </c>
      <c r="X3089" s="9">
        <v>-233</v>
      </c>
      <c r="Y3089" s="9">
        <f t="shared" si="485"/>
        <v>565</v>
      </c>
      <c r="Z3089" s="9">
        <v>0</v>
      </c>
      <c r="AA3089" s="9">
        <f t="shared" si="486"/>
        <v>0</v>
      </c>
      <c r="AB3089" s="9">
        <v>2685</v>
      </c>
      <c r="AC3089" s="9">
        <f t="shared" si="482"/>
        <v>2918</v>
      </c>
      <c r="AD3089" s="9">
        <f t="shared" si="483"/>
        <v>0</v>
      </c>
    </row>
    <row r="3090" spans="1:30" x14ac:dyDescent="0.3">
      <c r="A3090" s="13" t="s">
        <v>30</v>
      </c>
      <c r="B3090" s="13" t="s">
        <v>5549</v>
      </c>
      <c r="C3090" s="8">
        <v>2100</v>
      </c>
      <c r="D3090" s="8">
        <v>210001069</v>
      </c>
      <c r="E3090" s="8">
        <v>0</v>
      </c>
      <c r="F3090" s="8" t="s">
        <v>5998</v>
      </c>
      <c r="G3090" s="8" t="s">
        <v>5999</v>
      </c>
      <c r="H3090" s="8" t="s">
        <v>309</v>
      </c>
      <c r="I3090" s="8">
        <v>13</v>
      </c>
      <c r="J3090" s="8">
        <v>10</v>
      </c>
      <c r="K3090" s="8">
        <v>0</v>
      </c>
      <c r="L3090" s="8" t="s">
        <v>743</v>
      </c>
      <c r="M3090" s="8" t="s">
        <v>5995</v>
      </c>
      <c r="N3090" s="8"/>
      <c r="O3090" s="8" t="s">
        <v>38</v>
      </c>
      <c r="P3090" s="9">
        <v>50050</v>
      </c>
      <c r="Q3090" s="9">
        <v>0</v>
      </c>
      <c r="R3090" s="9">
        <f t="shared" si="484"/>
        <v>-50050</v>
      </c>
      <c r="S3090" s="9">
        <v>0</v>
      </c>
      <c r="T3090" s="9">
        <f t="shared" si="481"/>
        <v>0</v>
      </c>
      <c r="U3090" s="9">
        <v>-5107</v>
      </c>
      <c r="V3090" s="9">
        <v>-3582</v>
      </c>
      <c r="W3090" s="9">
        <v>0</v>
      </c>
      <c r="X3090" s="9">
        <v>-3582</v>
      </c>
      <c r="Y3090" s="9">
        <f t="shared" si="485"/>
        <v>8689</v>
      </c>
      <c r="Z3090" s="9">
        <v>0</v>
      </c>
      <c r="AA3090" s="9">
        <f t="shared" si="486"/>
        <v>0</v>
      </c>
      <c r="AB3090" s="9">
        <v>41361</v>
      </c>
      <c r="AC3090" s="9">
        <f t="shared" si="482"/>
        <v>44943</v>
      </c>
      <c r="AD3090" s="9">
        <f t="shared" si="483"/>
        <v>0</v>
      </c>
    </row>
    <row r="3091" spans="1:30" x14ac:dyDescent="0.3">
      <c r="A3091" s="13" t="s">
        <v>30</v>
      </c>
      <c r="B3091" s="13" t="s">
        <v>5549</v>
      </c>
      <c r="C3091" s="8">
        <v>2100</v>
      </c>
      <c r="D3091" s="8">
        <v>210001070</v>
      </c>
      <c r="E3091" s="8">
        <v>0</v>
      </c>
      <c r="F3091" s="8" t="s">
        <v>6000</v>
      </c>
      <c r="G3091" s="8" t="s">
        <v>6001</v>
      </c>
      <c r="H3091" s="8" t="s">
        <v>309</v>
      </c>
      <c r="I3091" s="8">
        <v>1</v>
      </c>
      <c r="J3091" s="8">
        <v>10</v>
      </c>
      <c r="K3091" s="8">
        <v>0</v>
      </c>
      <c r="L3091" s="8" t="s">
        <v>743</v>
      </c>
      <c r="M3091" s="8" t="s">
        <v>5995</v>
      </c>
      <c r="N3091" s="8"/>
      <c r="O3091" s="8" t="s">
        <v>38</v>
      </c>
      <c r="P3091" s="9">
        <v>19500</v>
      </c>
      <c r="Q3091" s="9">
        <v>0</v>
      </c>
      <c r="R3091" s="9">
        <f t="shared" si="484"/>
        <v>-19500</v>
      </c>
      <c r="S3091" s="9">
        <v>0</v>
      </c>
      <c r="T3091" s="9">
        <f t="shared" si="481"/>
        <v>0</v>
      </c>
      <c r="U3091" s="9">
        <v>-1990</v>
      </c>
      <c r="V3091" s="9">
        <v>-1396</v>
      </c>
      <c r="W3091" s="9">
        <v>0</v>
      </c>
      <c r="X3091" s="9">
        <v>-1396</v>
      </c>
      <c r="Y3091" s="9">
        <f t="shared" si="485"/>
        <v>3386</v>
      </c>
      <c r="Z3091" s="9">
        <v>0</v>
      </c>
      <c r="AA3091" s="9">
        <f t="shared" si="486"/>
        <v>0</v>
      </c>
      <c r="AB3091" s="9">
        <v>16114</v>
      </c>
      <c r="AC3091" s="9">
        <f t="shared" si="482"/>
        <v>17510</v>
      </c>
      <c r="AD3091" s="9">
        <f t="shared" si="483"/>
        <v>0</v>
      </c>
    </row>
    <row r="3092" spans="1:30" x14ac:dyDescent="0.3">
      <c r="A3092" s="13" t="s">
        <v>30</v>
      </c>
      <c r="B3092" s="13" t="s">
        <v>5549</v>
      </c>
      <c r="C3092" s="8">
        <v>2100</v>
      </c>
      <c r="D3092" s="8">
        <v>210001071</v>
      </c>
      <c r="E3092" s="8">
        <v>0</v>
      </c>
      <c r="F3092" s="8" t="s">
        <v>6002</v>
      </c>
      <c r="G3092" s="8" t="s">
        <v>6003</v>
      </c>
      <c r="H3092" s="8" t="s">
        <v>309</v>
      </c>
      <c r="I3092" s="8">
        <v>1</v>
      </c>
      <c r="J3092" s="8">
        <v>10</v>
      </c>
      <c r="K3092" s="8">
        <v>0</v>
      </c>
      <c r="L3092" s="8" t="s">
        <v>743</v>
      </c>
      <c r="M3092" s="8" t="s">
        <v>5995</v>
      </c>
      <c r="N3092" s="8"/>
      <c r="O3092" s="8" t="s">
        <v>38</v>
      </c>
      <c r="P3092" s="9">
        <v>8900</v>
      </c>
      <c r="Q3092" s="9">
        <v>0</v>
      </c>
      <c r="R3092" s="9">
        <f t="shared" si="484"/>
        <v>-8900</v>
      </c>
      <c r="S3092" s="9">
        <v>0</v>
      </c>
      <c r="T3092" s="9">
        <f t="shared" si="481"/>
        <v>0</v>
      </c>
      <c r="U3092" s="9">
        <v>-908</v>
      </c>
      <c r="V3092" s="9">
        <v>-637</v>
      </c>
      <c r="W3092" s="9">
        <v>0</v>
      </c>
      <c r="X3092" s="9">
        <v>-637</v>
      </c>
      <c r="Y3092" s="9">
        <f t="shared" si="485"/>
        <v>1545</v>
      </c>
      <c r="Z3092" s="9">
        <v>0</v>
      </c>
      <c r="AA3092" s="9">
        <f t="shared" si="486"/>
        <v>0</v>
      </c>
      <c r="AB3092" s="9">
        <v>7355</v>
      </c>
      <c r="AC3092" s="9">
        <f t="shared" si="482"/>
        <v>7992</v>
      </c>
      <c r="AD3092" s="9">
        <f t="shared" si="483"/>
        <v>0</v>
      </c>
    </row>
    <row r="3093" spans="1:30" x14ac:dyDescent="0.3">
      <c r="A3093" s="13" t="s">
        <v>30</v>
      </c>
      <c r="B3093" s="13" t="s">
        <v>5549</v>
      </c>
      <c r="C3093" s="8">
        <v>2100</v>
      </c>
      <c r="D3093" s="8">
        <v>210001072</v>
      </c>
      <c r="E3093" s="8">
        <v>0</v>
      </c>
      <c r="F3093" s="8" t="s">
        <v>6004</v>
      </c>
      <c r="G3093" s="8" t="s">
        <v>6005</v>
      </c>
      <c r="H3093" s="8" t="s">
        <v>309</v>
      </c>
      <c r="I3093" s="8">
        <v>1</v>
      </c>
      <c r="J3093" s="8">
        <v>10</v>
      </c>
      <c r="K3093" s="8">
        <v>0</v>
      </c>
      <c r="L3093" s="8" t="s">
        <v>743</v>
      </c>
      <c r="M3093" s="8" t="s">
        <v>5995</v>
      </c>
      <c r="N3093" s="8"/>
      <c r="O3093" s="8" t="s">
        <v>38</v>
      </c>
      <c r="P3093" s="9">
        <v>19500</v>
      </c>
      <c r="Q3093" s="9">
        <v>0</v>
      </c>
      <c r="R3093" s="9">
        <f t="shared" si="484"/>
        <v>-19500</v>
      </c>
      <c r="S3093" s="9">
        <v>0</v>
      </c>
      <c r="T3093" s="9">
        <f t="shared" si="481"/>
        <v>0</v>
      </c>
      <c r="U3093" s="9">
        <v>-1990</v>
      </c>
      <c r="V3093" s="9">
        <v>-1396</v>
      </c>
      <c r="W3093" s="9">
        <v>0</v>
      </c>
      <c r="X3093" s="9">
        <v>-1396</v>
      </c>
      <c r="Y3093" s="9">
        <f t="shared" si="485"/>
        <v>3386</v>
      </c>
      <c r="Z3093" s="9">
        <v>0</v>
      </c>
      <c r="AA3093" s="9">
        <f t="shared" si="486"/>
        <v>0</v>
      </c>
      <c r="AB3093" s="9">
        <v>16114</v>
      </c>
      <c r="AC3093" s="9">
        <f t="shared" si="482"/>
        <v>17510</v>
      </c>
      <c r="AD3093" s="9">
        <f t="shared" si="483"/>
        <v>0</v>
      </c>
    </row>
    <row r="3094" spans="1:30" x14ac:dyDescent="0.3">
      <c r="A3094" s="8" t="s">
        <v>30</v>
      </c>
      <c r="B3094" s="8" t="s">
        <v>5549</v>
      </c>
      <c r="C3094" s="8">
        <v>2100</v>
      </c>
      <c r="D3094" s="8">
        <v>210001137</v>
      </c>
      <c r="E3094" s="8">
        <v>0</v>
      </c>
      <c r="F3094" s="8" t="s">
        <v>6006</v>
      </c>
      <c r="G3094" s="8" t="s">
        <v>953</v>
      </c>
      <c r="H3094" s="8" t="s">
        <v>309</v>
      </c>
      <c r="I3094" s="8">
        <v>6</v>
      </c>
      <c r="J3094" s="8">
        <v>10</v>
      </c>
      <c r="K3094" s="8">
        <v>0</v>
      </c>
      <c r="L3094" s="8" t="s">
        <v>3496</v>
      </c>
      <c r="M3094" s="8" t="s">
        <v>6007</v>
      </c>
      <c r="N3094" s="8"/>
      <c r="O3094" s="8" t="s">
        <v>38</v>
      </c>
      <c r="P3094" s="9">
        <v>80850</v>
      </c>
      <c r="Q3094" s="9">
        <v>0</v>
      </c>
      <c r="R3094" s="9">
        <v>0</v>
      </c>
      <c r="S3094" s="9">
        <v>0</v>
      </c>
      <c r="T3094" s="9">
        <f t="shared" si="481"/>
        <v>80850</v>
      </c>
      <c r="U3094" s="9">
        <v>-7049</v>
      </c>
      <c r="V3094" s="9">
        <v>-5787</v>
      </c>
      <c r="W3094" s="9">
        <v>0</v>
      </c>
      <c r="X3094" s="9">
        <v>-5787</v>
      </c>
      <c r="Y3094" s="9">
        <v>0</v>
      </c>
      <c r="Z3094" s="9">
        <v>0</v>
      </c>
      <c r="AA3094" s="9">
        <f t="shared" si="474"/>
        <v>-12836</v>
      </c>
      <c r="AB3094" s="9">
        <v>0</v>
      </c>
      <c r="AC3094" s="9">
        <f t="shared" si="482"/>
        <v>73801</v>
      </c>
      <c r="AD3094" s="9">
        <f t="shared" si="483"/>
        <v>68014</v>
      </c>
    </row>
    <row r="3095" spans="1:30" x14ac:dyDescent="0.3">
      <c r="A3095" s="13" t="s">
        <v>30</v>
      </c>
      <c r="B3095" s="13" t="s">
        <v>5549</v>
      </c>
      <c r="C3095" s="8">
        <v>2100</v>
      </c>
      <c r="D3095" s="8">
        <v>210001208</v>
      </c>
      <c r="E3095" s="8">
        <v>0</v>
      </c>
      <c r="F3095" s="8" t="s">
        <v>6008</v>
      </c>
      <c r="G3095" s="8" t="s">
        <v>6009</v>
      </c>
      <c r="H3095" s="8" t="s">
        <v>309</v>
      </c>
      <c r="I3095" s="8">
        <v>3</v>
      </c>
      <c r="J3095" s="8">
        <v>3</v>
      </c>
      <c r="K3095" s="8">
        <v>0</v>
      </c>
      <c r="L3095" s="8" t="s">
        <v>380</v>
      </c>
      <c r="M3095" s="8" t="s">
        <v>6010</v>
      </c>
      <c r="N3095" s="8"/>
      <c r="O3095" s="8" t="s">
        <v>38</v>
      </c>
      <c r="P3095" s="9">
        <v>202510.25</v>
      </c>
      <c r="Q3095" s="9">
        <v>0</v>
      </c>
      <c r="R3095" s="9">
        <f t="shared" ref="R3095:R3097" si="487">-P3095</f>
        <v>-202510.25</v>
      </c>
      <c r="S3095" s="9">
        <v>0</v>
      </c>
      <c r="T3095" s="9">
        <f t="shared" si="481"/>
        <v>0</v>
      </c>
      <c r="U3095" s="9">
        <v>-10366</v>
      </c>
      <c r="V3095" s="9">
        <v>-48316</v>
      </c>
      <c r="W3095" s="9">
        <v>0</v>
      </c>
      <c r="X3095" s="9">
        <v>-48316</v>
      </c>
      <c r="Y3095" s="9">
        <f t="shared" ref="Y3095:Y3098" si="488">-(U3095+X3095+Z3095)</f>
        <v>58682</v>
      </c>
      <c r="Z3095" s="9">
        <v>0</v>
      </c>
      <c r="AA3095" s="9">
        <f t="shared" ref="AA3095:AA3098" si="489">U3095+X3095+Y3095+Z3095</f>
        <v>0</v>
      </c>
      <c r="AB3095" s="9">
        <v>143828.25</v>
      </c>
      <c r="AC3095" s="9">
        <f t="shared" si="482"/>
        <v>192144.25</v>
      </c>
      <c r="AD3095" s="9">
        <f t="shared" si="483"/>
        <v>0</v>
      </c>
    </row>
    <row r="3096" spans="1:30" x14ac:dyDescent="0.3">
      <c r="A3096" s="13" t="s">
        <v>30</v>
      </c>
      <c r="B3096" s="13" t="s">
        <v>5549</v>
      </c>
      <c r="C3096" s="8">
        <v>2100</v>
      </c>
      <c r="D3096" s="8">
        <v>210001209</v>
      </c>
      <c r="E3096" s="8">
        <v>0</v>
      </c>
      <c r="F3096" s="8" t="s">
        <v>6011</v>
      </c>
      <c r="G3096" s="8" t="s">
        <v>5766</v>
      </c>
      <c r="H3096" s="8" t="s">
        <v>309</v>
      </c>
      <c r="I3096" s="8">
        <v>1</v>
      </c>
      <c r="J3096" s="8">
        <v>3</v>
      </c>
      <c r="K3096" s="8">
        <v>9</v>
      </c>
      <c r="L3096" s="8" t="s">
        <v>2527</v>
      </c>
      <c r="M3096" s="8" t="s">
        <v>2527</v>
      </c>
      <c r="N3096" s="8"/>
      <c r="O3096" s="8" t="s">
        <v>38</v>
      </c>
      <c r="P3096" s="9">
        <v>99528</v>
      </c>
      <c r="Q3096" s="9">
        <v>0</v>
      </c>
      <c r="R3096" s="9">
        <f t="shared" si="487"/>
        <v>-99528</v>
      </c>
      <c r="S3096" s="9">
        <v>0</v>
      </c>
      <c r="T3096" s="9">
        <f t="shared" si="481"/>
        <v>0</v>
      </c>
      <c r="U3096" s="9">
        <v>-58986.46</v>
      </c>
      <c r="V3096" s="9">
        <v>-7155</v>
      </c>
      <c r="W3096" s="9">
        <v>0</v>
      </c>
      <c r="X3096" s="9">
        <v>-7155</v>
      </c>
      <c r="Y3096" s="9">
        <f t="shared" si="488"/>
        <v>66141.459999999992</v>
      </c>
      <c r="Z3096" s="9">
        <v>0</v>
      </c>
      <c r="AA3096" s="9">
        <f t="shared" si="489"/>
        <v>0</v>
      </c>
      <c r="AB3096" s="9">
        <v>33386.540000000008</v>
      </c>
      <c r="AC3096" s="9">
        <f t="shared" si="482"/>
        <v>40541.54</v>
      </c>
      <c r="AD3096" s="9">
        <f t="shared" si="483"/>
        <v>0</v>
      </c>
    </row>
    <row r="3097" spans="1:30" x14ac:dyDescent="0.3">
      <c r="A3097" s="13" t="s">
        <v>30</v>
      </c>
      <c r="B3097" s="13" t="s">
        <v>5549</v>
      </c>
      <c r="C3097" s="8">
        <v>2100</v>
      </c>
      <c r="D3097" s="8">
        <v>210001218</v>
      </c>
      <c r="E3097" s="8">
        <v>0</v>
      </c>
      <c r="F3097" s="8" t="s">
        <v>6012</v>
      </c>
      <c r="G3097" s="8" t="s">
        <v>6013</v>
      </c>
      <c r="H3097" s="8" t="s">
        <v>309</v>
      </c>
      <c r="I3097" s="8">
        <v>1</v>
      </c>
      <c r="J3097" s="8">
        <v>3</v>
      </c>
      <c r="K3097" s="8">
        <v>0</v>
      </c>
      <c r="L3097" s="8" t="s">
        <v>231</v>
      </c>
      <c r="M3097" s="8" t="s">
        <v>6014</v>
      </c>
      <c r="N3097" s="8"/>
      <c r="O3097" s="8" t="s">
        <v>38</v>
      </c>
      <c r="P3097" s="9">
        <v>49000</v>
      </c>
      <c r="Q3097" s="9">
        <v>0</v>
      </c>
      <c r="R3097" s="9">
        <f t="shared" si="487"/>
        <v>-49000</v>
      </c>
      <c r="S3097" s="9">
        <v>0</v>
      </c>
      <c r="T3097" s="9">
        <f t="shared" si="481"/>
        <v>0</v>
      </c>
      <c r="U3097" s="9">
        <v>-468</v>
      </c>
      <c r="V3097" s="9">
        <v>-11691</v>
      </c>
      <c r="W3097" s="9">
        <v>0</v>
      </c>
      <c r="X3097" s="9">
        <v>-11691</v>
      </c>
      <c r="Y3097" s="9">
        <f t="shared" si="488"/>
        <v>12159</v>
      </c>
      <c r="Z3097" s="9">
        <v>0</v>
      </c>
      <c r="AA3097" s="9">
        <f t="shared" si="489"/>
        <v>0</v>
      </c>
      <c r="AB3097" s="9">
        <v>36841</v>
      </c>
      <c r="AC3097" s="9">
        <f t="shared" si="482"/>
        <v>48532</v>
      </c>
      <c r="AD3097" s="9">
        <f t="shared" si="483"/>
        <v>0</v>
      </c>
    </row>
    <row r="3098" spans="1:30" x14ac:dyDescent="0.3">
      <c r="A3098" s="13" t="s">
        <v>30</v>
      </c>
      <c r="B3098" s="13" t="s">
        <v>5549</v>
      </c>
      <c r="C3098" s="8">
        <v>2100</v>
      </c>
      <c r="D3098" s="8">
        <v>210001237</v>
      </c>
      <c r="E3098" s="8">
        <v>0</v>
      </c>
      <c r="F3098" s="8" t="s">
        <v>6015</v>
      </c>
      <c r="G3098" s="8" t="s">
        <v>6016</v>
      </c>
      <c r="H3098" s="8" t="s">
        <v>309</v>
      </c>
      <c r="I3098" s="8">
        <v>1</v>
      </c>
      <c r="J3098" s="8">
        <v>4</v>
      </c>
      <c r="K3098" s="8">
        <v>0</v>
      </c>
      <c r="L3098" s="8" t="s">
        <v>5810</v>
      </c>
      <c r="M3098" s="8" t="s">
        <v>2728</v>
      </c>
      <c r="N3098" s="8"/>
      <c r="O3098" s="8" t="s">
        <v>38</v>
      </c>
      <c r="P3098" s="9">
        <v>0</v>
      </c>
      <c r="Q3098" s="9">
        <v>0</v>
      </c>
      <c r="R3098" s="9">
        <f t="shared" ref="R3098" si="490">-(P3098+S3098)</f>
        <v>-50035</v>
      </c>
      <c r="S3098" s="9">
        <v>50035</v>
      </c>
      <c r="T3098" s="9">
        <f t="shared" si="481"/>
        <v>0</v>
      </c>
      <c r="U3098" s="9">
        <v>0</v>
      </c>
      <c r="V3098" s="9">
        <v>-3365</v>
      </c>
      <c r="W3098" s="9">
        <v>0</v>
      </c>
      <c r="X3098" s="9">
        <v>-3365</v>
      </c>
      <c r="Y3098" s="9">
        <f t="shared" si="488"/>
        <v>20946</v>
      </c>
      <c r="Z3098" s="9">
        <v>-17581</v>
      </c>
      <c r="AA3098" s="9">
        <f t="shared" si="489"/>
        <v>0</v>
      </c>
      <c r="AB3098" s="9">
        <v>29089</v>
      </c>
      <c r="AC3098" s="9">
        <f t="shared" si="482"/>
        <v>0</v>
      </c>
      <c r="AD3098" s="9">
        <f t="shared" si="483"/>
        <v>0</v>
      </c>
    </row>
    <row r="3099" spans="1:30" x14ac:dyDescent="0.3">
      <c r="A3099" s="8" t="s">
        <v>30</v>
      </c>
      <c r="B3099" s="8" t="s">
        <v>5549</v>
      </c>
      <c r="C3099" s="8">
        <v>2200</v>
      </c>
      <c r="D3099" s="8">
        <v>220000017</v>
      </c>
      <c r="E3099" s="8">
        <v>0</v>
      </c>
      <c r="F3099" s="8" t="s">
        <v>6017</v>
      </c>
      <c r="G3099" s="8" t="s">
        <v>6018</v>
      </c>
      <c r="H3099" s="8" t="s">
        <v>350</v>
      </c>
      <c r="I3099" s="8">
        <v>0</v>
      </c>
      <c r="J3099" s="8">
        <v>2</v>
      </c>
      <c r="K3099" s="8">
        <v>3</v>
      </c>
      <c r="L3099" s="8" t="s">
        <v>6019</v>
      </c>
      <c r="M3099" s="8" t="s">
        <v>53</v>
      </c>
      <c r="N3099" s="8" t="s">
        <v>149</v>
      </c>
      <c r="O3099" s="8" t="s">
        <v>38</v>
      </c>
      <c r="P3099" s="9">
        <v>49779</v>
      </c>
      <c r="Q3099" s="9">
        <v>0</v>
      </c>
      <c r="R3099" s="9">
        <v>-49779</v>
      </c>
      <c r="S3099" s="9">
        <v>0</v>
      </c>
      <c r="T3099" s="9">
        <f t="shared" si="481"/>
        <v>0</v>
      </c>
      <c r="U3099" s="9">
        <v>-47290.05</v>
      </c>
      <c r="V3099" s="9">
        <v>0</v>
      </c>
      <c r="W3099" s="9">
        <v>0</v>
      </c>
      <c r="X3099" s="9">
        <v>0</v>
      </c>
      <c r="Y3099" s="9">
        <f>-(U3099+X3099)</f>
        <v>47290.05</v>
      </c>
      <c r="Z3099" s="9">
        <v>0</v>
      </c>
      <c r="AA3099" s="9">
        <f>U3099+X3099+Y3099+Z3099</f>
        <v>0</v>
      </c>
      <c r="AB3099" s="9">
        <v>0</v>
      </c>
      <c r="AC3099" s="9">
        <f t="shared" si="482"/>
        <v>2488.9499999999971</v>
      </c>
      <c r="AD3099" s="9">
        <f t="shared" si="483"/>
        <v>0</v>
      </c>
    </row>
    <row r="3100" spans="1:30" x14ac:dyDescent="0.3">
      <c r="A3100" s="13" t="s">
        <v>30</v>
      </c>
      <c r="B3100" s="13" t="s">
        <v>6020</v>
      </c>
      <c r="C3100" s="8">
        <v>1600</v>
      </c>
      <c r="D3100" s="8">
        <v>160003595</v>
      </c>
      <c r="E3100" s="8">
        <v>0</v>
      </c>
      <c r="F3100" s="8" t="s">
        <v>6021</v>
      </c>
      <c r="G3100" s="8" t="s">
        <v>6022</v>
      </c>
      <c r="H3100" s="8" t="s">
        <v>34</v>
      </c>
      <c r="I3100" s="8">
        <v>1</v>
      </c>
      <c r="J3100" s="8">
        <v>15</v>
      </c>
      <c r="K3100" s="8">
        <v>0</v>
      </c>
      <c r="L3100" s="8" t="s">
        <v>2728</v>
      </c>
      <c r="M3100" s="8" t="s">
        <v>6023</v>
      </c>
      <c r="N3100" s="8"/>
      <c r="O3100" s="8" t="s">
        <v>38</v>
      </c>
      <c r="P3100" s="9">
        <v>6800</v>
      </c>
      <c r="Q3100" s="9">
        <v>0</v>
      </c>
      <c r="R3100" s="9">
        <f>-P3100</f>
        <v>-6800</v>
      </c>
      <c r="S3100" s="9">
        <v>0</v>
      </c>
      <c r="T3100" s="9">
        <f t="shared" si="481"/>
        <v>0</v>
      </c>
      <c r="U3100" s="9">
        <v>-280</v>
      </c>
      <c r="V3100" s="9">
        <v>-324</v>
      </c>
      <c r="W3100" s="9">
        <v>0</v>
      </c>
      <c r="X3100" s="9">
        <v>-324</v>
      </c>
      <c r="Y3100" s="9">
        <f>-(U3100+X3100+Z3100)</f>
        <v>604</v>
      </c>
      <c r="Z3100" s="9">
        <v>0</v>
      </c>
      <c r="AA3100" s="9">
        <f>U3100+X3100+Y3100+Z3100</f>
        <v>0</v>
      </c>
      <c r="AB3100" s="9">
        <v>6196</v>
      </c>
      <c r="AC3100" s="9">
        <f t="shared" si="482"/>
        <v>6520</v>
      </c>
      <c r="AD3100" s="9">
        <f t="shared" si="483"/>
        <v>0</v>
      </c>
    </row>
    <row r="3101" spans="1:30" x14ac:dyDescent="0.3">
      <c r="A3101" s="8" t="s">
        <v>30</v>
      </c>
      <c r="B3101" s="8" t="s">
        <v>6020</v>
      </c>
      <c r="C3101" s="8">
        <v>2100</v>
      </c>
      <c r="D3101" s="8">
        <v>210001136</v>
      </c>
      <c r="E3101" s="8">
        <v>0</v>
      </c>
      <c r="F3101" s="8" t="s">
        <v>6024</v>
      </c>
      <c r="G3101" s="8" t="s">
        <v>1276</v>
      </c>
      <c r="H3101" s="8" t="s">
        <v>309</v>
      </c>
      <c r="I3101" s="8">
        <v>0</v>
      </c>
      <c r="J3101" s="8">
        <v>10</v>
      </c>
      <c r="K3101" s="8">
        <v>0</v>
      </c>
      <c r="L3101" s="8" t="s">
        <v>1277</v>
      </c>
      <c r="M3101" s="8" t="s">
        <v>1278</v>
      </c>
      <c r="N3101" s="8" t="s">
        <v>991</v>
      </c>
      <c r="O3101" s="8" t="s">
        <v>38</v>
      </c>
      <c r="P3101" s="9">
        <v>21874.22</v>
      </c>
      <c r="Q3101" s="9">
        <v>0</v>
      </c>
      <c r="R3101" s="9">
        <v>-21874.22</v>
      </c>
      <c r="S3101" s="9">
        <v>0</v>
      </c>
      <c r="T3101" s="9">
        <f t="shared" si="481"/>
        <v>0</v>
      </c>
      <c r="U3101" s="9">
        <v>-2044</v>
      </c>
      <c r="V3101" s="9">
        <v>-831</v>
      </c>
      <c r="W3101" s="9">
        <v>0</v>
      </c>
      <c r="X3101" s="9">
        <v>-831</v>
      </c>
      <c r="Y3101" s="9">
        <f>-(U3101+X3101)</f>
        <v>2875</v>
      </c>
      <c r="Z3101" s="9">
        <v>0</v>
      </c>
      <c r="AA3101" s="9">
        <f>U3101+X3101+Y3101+Z3101</f>
        <v>0</v>
      </c>
      <c r="AB3101" s="9">
        <v>0</v>
      </c>
      <c r="AC3101" s="9">
        <f t="shared" si="482"/>
        <v>19830.22</v>
      </c>
      <c r="AD3101" s="9">
        <f t="shared" si="483"/>
        <v>0</v>
      </c>
    </row>
    <row r="3102" spans="1:30" x14ac:dyDescent="0.3">
      <c r="A3102" s="8" t="s">
        <v>30</v>
      </c>
      <c r="B3102" s="8" t="s">
        <v>6025</v>
      </c>
      <c r="C3102" s="8">
        <v>1200</v>
      </c>
      <c r="D3102" s="8">
        <v>120000480</v>
      </c>
      <c r="E3102" s="8">
        <v>0</v>
      </c>
      <c r="F3102" s="8" t="s">
        <v>6026</v>
      </c>
      <c r="G3102" s="8" t="s">
        <v>6027</v>
      </c>
      <c r="H3102" s="8" t="s">
        <v>517</v>
      </c>
      <c r="I3102" s="8">
        <v>0</v>
      </c>
      <c r="J3102" s="8">
        <v>8</v>
      </c>
      <c r="K3102" s="8">
        <v>0</v>
      </c>
      <c r="L3102" s="8" t="s">
        <v>4939</v>
      </c>
      <c r="M3102" s="8" t="s">
        <v>4939</v>
      </c>
      <c r="N3102" s="8" t="s">
        <v>149</v>
      </c>
      <c r="O3102" s="8" t="s">
        <v>38</v>
      </c>
      <c r="P3102" s="9">
        <v>267244</v>
      </c>
      <c r="Q3102" s="9">
        <v>0</v>
      </c>
      <c r="R3102" s="9">
        <v>-267244</v>
      </c>
      <c r="S3102" s="9">
        <v>0</v>
      </c>
      <c r="T3102" s="9">
        <f t="shared" si="481"/>
        <v>0</v>
      </c>
      <c r="U3102" s="9">
        <v>-27910</v>
      </c>
      <c r="V3102" s="9">
        <v>-15824</v>
      </c>
      <c r="W3102" s="9">
        <v>0</v>
      </c>
      <c r="X3102" s="9">
        <v>-15824</v>
      </c>
      <c r="Y3102" s="9">
        <f>-(U3102+X3102)</f>
        <v>43734</v>
      </c>
      <c r="Z3102" s="9">
        <v>0</v>
      </c>
      <c r="AA3102" s="9">
        <f>U3102+X3102+Y3102+Z3102</f>
        <v>0</v>
      </c>
      <c r="AB3102" s="9">
        <v>0</v>
      </c>
      <c r="AC3102" s="9">
        <f t="shared" si="482"/>
        <v>239334</v>
      </c>
      <c r="AD3102" s="9">
        <f t="shared" si="483"/>
        <v>0</v>
      </c>
    </row>
    <row r="3103" spans="1:30" x14ac:dyDescent="0.3">
      <c r="A3103" s="8" t="s">
        <v>30</v>
      </c>
      <c r="B3103" s="8" t="s">
        <v>6025</v>
      </c>
      <c r="C3103" s="8">
        <v>1200</v>
      </c>
      <c r="D3103" s="8">
        <v>120000481</v>
      </c>
      <c r="E3103" s="8">
        <v>0</v>
      </c>
      <c r="F3103" s="8" t="s">
        <v>6028</v>
      </c>
      <c r="G3103" s="8" t="s">
        <v>6029</v>
      </c>
      <c r="H3103" s="8" t="s">
        <v>517</v>
      </c>
      <c r="I3103" s="8">
        <v>0</v>
      </c>
      <c r="J3103" s="8">
        <v>8</v>
      </c>
      <c r="K3103" s="8">
        <v>0</v>
      </c>
      <c r="L3103" s="8" t="s">
        <v>4939</v>
      </c>
      <c r="M3103" s="8" t="s">
        <v>4939</v>
      </c>
      <c r="N3103" s="8" t="s">
        <v>149</v>
      </c>
      <c r="O3103" s="8" t="s">
        <v>38</v>
      </c>
      <c r="P3103" s="9">
        <v>557816</v>
      </c>
      <c r="Q3103" s="9">
        <v>0</v>
      </c>
      <c r="R3103" s="9">
        <v>0</v>
      </c>
      <c r="S3103" s="9">
        <v>-557816</v>
      </c>
      <c r="T3103" s="9">
        <f t="shared" si="481"/>
        <v>0</v>
      </c>
      <c r="U3103" s="9">
        <v>-58255</v>
      </c>
      <c r="V3103" s="9">
        <v>-33030</v>
      </c>
      <c r="W3103" s="9">
        <v>0</v>
      </c>
      <c r="X3103" s="9">
        <v>-33030</v>
      </c>
      <c r="Y3103" s="9">
        <v>0</v>
      </c>
      <c r="Z3103" s="9">
        <v>91285</v>
      </c>
      <c r="AA3103" s="9">
        <f t="shared" ref="AA3103:AA3151" si="491">U3103+X3103+Y3103+Z3103-AB3103</f>
        <v>0</v>
      </c>
      <c r="AB3103" s="9">
        <v>0</v>
      </c>
      <c r="AC3103" s="9">
        <f t="shared" si="482"/>
        <v>499561</v>
      </c>
      <c r="AD3103" s="9">
        <f t="shared" si="483"/>
        <v>0</v>
      </c>
    </row>
    <row r="3104" spans="1:30" x14ac:dyDescent="0.3">
      <c r="A3104" s="8" t="s">
        <v>30</v>
      </c>
      <c r="B3104" s="8" t="s">
        <v>6025</v>
      </c>
      <c r="C3104" s="8">
        <v>1200</v>
      </c>
      <c r="D3104" s="8">
        <v>120000482</v>
      </c>
      <c r="E3104" s="8">
        <v>0</v>
      </c>
      <c r="F3104" s="8" t="s">
        <v>6030</v>
      </c>
      <c r="G3104" s="8" t="s">
        <v>6031</v>
      </c>
      <c r="H3104" s="8" t="s">
        <v>517</v>
      </c>
      <c r="I3104" s="8">
        <v>0</v>
      </c>
      <c r="J3104" s="8">
        <v>8</v>
      </c>
      <c r="K3104" s="8">
        <v>0</v>
      </c>
      <c r="L3104" s="8" t="s">
        <v>4939</v>
      </c>
      <c r="M3104" s="8" t="s">
        <v>4939</v>
      </c>
      <c r="N3104" s="8" t="s">
        <v>149</v>
      </c>
      <c r="O3104" s="8" t="s">
        <v>38</v>
      </c>
      <c r="P3104" s="9">
        <v>550264</v>
      </c>
      <c r="Q3104" s="9">
        <v>0</v>
      </c>
      <c r="R3104" s="9">
        <v>0</v>
      </c>
      <c r="S3104" s="9">
        <v>-550264</v>
      </c>
      <c r="T3104" s="9">
        <f t="shared" si="481"/>
        <v>0</v>
      </c>
      <c r="U3104" s="9">
        <v>-57467</v>
      </c>
      <c r="V3104" s="9">
        <v>-32582</v>
      </c>
      <c r="W3104" s="9">
        <v>0</v>
      </c>
      <c r="X3104" s="9">
        <v>-32582</v>
      </c>
      <c r="Y3104" s="9">
        <v>0</v>
      </c>
      <c r="Z3104" s="9">
        <v>90049</v>
      </c>
      <c r="AA3104" s="9">
        <f t="shared" si="491"/>
        <v>0</v>
      </c>
      <c r="AB3104" s="9">
        <v>0</v>
      </c>
      <c r="AC3104" s="9">
        <f t="shared" si="482"/>
        <v>492797</v>
      </c>
      <c r="AD3104" s="9">
        <f t="shared" si="483"/>
        <v>0</v>
      </c>
    </row>
    <row r="3105" spans="1:30" x14ac:dyDescent="0.3">
      <c r="A3105" s="8" t="s">
        <v>30</v>
      </c>
      <c r="B3105" s="8" t="s">
        <v>6025</v>
      </c>
      <c r="C3105" s="8">
        <v>1200</v>
      </c>
      <c r="D3105" s="8">
        <v>120000522</v>
      </c>
      <c r="E3105" s="8">
        <v>0</v>
      </c>
      <c r="F3105" s="8" t="s">
        <v>6032</v>
      </c>
      <c r="G3105" s="8" t="s">
        <v>2293</v>
      </c>
      <c r="H3105" s="8" t="s">
        <v>517</v>
      </c>
      <c r="I3105" s="8">
        <v>0</v>
      </c>
      <c r="J3105" s="8">
        <v>0</v>
      </c>
      <c r="K3105" s="8">
        <v>1</v>
      </c>
      <c r="L3105" s="8" t="s">
        <v>231</v>
      </c>
      <c r="M3105" s="8" t="s">
        <v>231</v>
      </c>
      <c r="N3105" s="8" t="s">
        <v>149</v>
      </c>
      <c r="O3105" s="8" t="s">
        <v>38</v>
      </c>
      <c r="P3105" s="9">
        <v>89675.16</v>
      </c>
      <c r="Q3105" s="9">
        <v>0</v>
      </c>
      <c r="R3105" s="9">
        <v>0</v>
      </c>
      <c r="S3105" s="9">
        <v>-89675.16</v>
      </c>
      <c r="T3105" s="9">
        <f t="shared" si="481"/>
        <v>0</v>
      </c>
      <c r="U3105" s="9">
        <v>-85191</v>
      </c>
      <c r="V3105" s="9">
        <v>0</v>
      </c>
      <c r="W3105" s="9">
        <v>0</v>
      </c>
      <c r="X3105" s="9">
        <v>0</v>
      </c>
      <c r="Y3105" s="9">
        <v>0</v>
      </c>
      <c r="Z3105" s="9">
        <v>85191</v>
      </c>
      <c r="AA3105" s="9">
        <f t="shared" si="491"/>
        <v>0</v>
      </c>
      <c r="AB3105" s="9">
        <v>0</v>
      </c>
      <c r="AC3105" s="9">
        <f t="shared" si="482"/>
        <v>4484.1600000000035</v>
      </c>
      <c r="AD3105" s="9">
        <f t="shared" si="483"/>
        <v>0</v>
      </c>
    </row>
    <row r="3106" spans="1:30" x14ac:dyDescent="0.3">
      <c r="A3106" s="8" t="s">
        <v>30</v>
      </c>
      <c r="B3106" s="8" t="s">
        <v>6025</v>
      </c>
      <c r="C3106" s="8">
        <v>1200</v>
      </c>
      <c r="D3106" s="8">
        <v>120000523</v>
      </c>
      <c r="E3106" s="8">
        <v>0</v>
      </c>
      <c r="F3106" s="8" t="s">
        <v>6033</v>
      </c>
      <c r="G3106" s="8" t="s">
        <v>2287</v>
      </c>
      <c r="H3106" s="8" t="s">
        <v>517</v>
      </c>
      <c r="I3106" s="8">
        <v>0</v>
      </c>
      <c r="J3106" s="8">
        <v>0</v>
      </c>
      <c r="K3106" s="8">
        <v>1</v>
      </c>
      <c r="L3106" s="8" t="s">
        <v>231</v>
      </c>
      <c r="M3106" s="8" t="s">
        <v>231</v>
      </c>
      <c r="N3106" s="8" t="s">
        <v>149</v>
      </c>
      <c r="O3106" s="8" t="s">
        <v>38</v>
      </c>
      <c r="P3106" s="9">
        <v>269025.46999999997</v>
      </c>
      <c r="Q3106" s="9">
        <v>0</v>
      </c>
      <c r="R3106" s="9">
        <v>0</v>
      </c>
      <c r="S3106" s="9">
        <v>-269025.46999999997</v>
      </c>
      <c r="T3106" s="9">
        <f t="shared" si="481"/>
        <v>0</v>
      </c>
      <c r="U3106" s="9">
        <v>-255574</v>
      </c>
      <c r="V3106" s="9">
        <v>0</v>
      </c>
      <c r="W3106" s="9">
        <v>0</v>
      </c>
      <c r="X3106" s="9">
        <v>0</v>
      </c>
      <c r="Y3106" s="9">
        <v>0</v>
      </c>
      <c r="Z3106" s="9">
        <v>255574</v>
      </c>
      <c r="AA3106" s="9">
        <f t="shared" si="491"/>
        <v>0</v>
      </c>
      <c r="AB3106" s="9">
        <v>0</v>
      </c>
      <c r="AC3106" s="9">
        <f t="shared" si="482"/>
        <v>13451.469999999972</v>
      </c>
      <c r="AD3106" s="9">
        <f t="shared" si="483"/>
        <v>0</v>
      </c>
    </row>
    <row r="3107" spans="1:30" x14ac:dyDescent="0.3">
      <c r="A3107" s="8" t="s">
        <v>30</v>
      </c>
      <c r="B3107" s="8" t="s">
        <v>6025</v>
      </c>
      <c r="C3107" s="8">
        <v>1600</v>
      </c>
      <c r="D3107" s="8">
        <v>160003483</v>
      </c>
      <c r="E3107" s="8">
        <v>0</v>
      </c>
      <c r="F3107" s="8" t="s">
        <v>6034</v>
      </c>
      <c r="G3107" s="8" t="s">
        <v>5249</v>
      </c>
      <c r="H3107" s="8" t="s">
        <v>34</v>
      </c>
      <c r="I3107" s="8">
        <v>0</v>
      </c>
      <c r="J3107" s="8">
        <v>15</v>
      </c>
      <c r="K3107" s="8">
        <v>0</v>
      </c>
      <c r="L3107" s="8" t="s">
        <v>3496</v>
      </c>
      <c r="M3107" s="8" t="s">
        <v>4939</v>
      </c>
      <c r="N3107" s="8" t="s">
        <v>149</v>
      </c>
      <c r="O3107" s="8" t="s">
        <v>38</v>
      </c>
      <c r="P3107" s="9">
        <v>44550</v>
      </c>
      <c r="Q3107" s="9">
        <v>0</v>
      </c>
      <c r="R3107" s="9">
        <v>0</v>
      </c>
      <c r="S3107" s="9">
        <v>-44550</v>
      </c>
      <c r="T3107" s="9">
        <f t="shared" si="481"/>
        <v>0</v>
      </c>
      <c r="U3107" s="9">
        <v>-2481</v>
      </c>
      <c r="V3107" s="9">
        <v>-1407</v>
      </c>
      <c r="W3107" s="9">
        <v>0</v>
      </c>
      <c r="X3107" s="9">
        <v>-1407</v>
      </c>
      <c r="Y3107" s="9">
        <v>0</v>
      </c>
      <c r="Z3107" s="9">
        <v>3888</v>
      </c>
      <c r="AA3107" s="9">
        <f t="shared" si="491"/>
        <v>0</v>
      </c>
      <c r="AB3107" s="9">
        <v>0</v>
      </c>
      <c r="AC3107" s="9">
        <f t="shared" si="482"/>
        <v>42069</v>
      </c>
      <c r="AD3107" s="9">
        <f t="shared" si="483"/>
        <v>0</v>
      </c>
    </row>
    <row r="3108" spans="1:30" x14ac:dyDescent="0.3">
      <c r="A3108" s="8" t="s">
        <v>30</v>
      </c>
      <c r="B3108" s="8" t="s">
        <v>6025</v>
      </c>
      <c r="C3108" s="8">
        <v>1600</v>
      </c>
      <c r="D3108" s="8">
        <v>160003484</v>
      </c>
      <c r="E3108" s="8">
        <v>0</v>
      </c>
      <c r="F3108" s="8" t="s">
        <v>6035</v>
      </c>
      <c r="G3108" s="8" t="s">
        <v>5251</v>
      </c>
      <c r="H3108" s="8" t="s">
        <v>34</v>
      </c>
      <c r="I3108" s="8">
        <v>0</v>
      </c>
      <c r="J3108" s="8">
        <v>15</v>
      </c>
      <c r="K3108" s="8">
        <v>0</v>
      </c>
      <c r="L3108" s="8" t="s">
        <v>3496</v>
      </c>
      <c r="M3108" s="8" t="s">
        <v>4939</v>
      </c>
      <c r="N3108" s="8" t="s">
        <v>149</v>
      </c>
      <c r="O3108" s="8" t="s">
        <v>38</v>
      </c>
      <c r="P3108" s="9">
        <v>3500</v>
      </c>
      <c r="Q3108" s="9">
        <v>0</v>
      </c>
      <c r="R3108" s="9">
        <v>0</v>
      </c>
      <c r="S3108" s="9">
        <v>-3500</v>
      </c>
      <c r="T3108" s="9">
        <f t="shared" si="481"/>
        <v>0</v>
      </c>
      <c r="U3108" s="9">
        <v>-195</v>
      </c>
      <c r="V3108" s="9">
        <v>-111</v>
      </c>
      <c r="W3108" s="9">
        <v>0</v>
      </c>
      <c r="X3108" s="9">
        <v>-111</v>
      </c>
      <c r="Y3108" s="9">
        <v>0</v>
      </c>
      <c r="Z3108" s="9">
        <v>306</v>
      </c>
      <c r="AA3108" s="9">
        <f t="shared" si="491"/>
        <v>0</v>
      </c>
      <c r="AB3108" s="9">
        <v>0</v>
      </c>
      <c r="AC3108" s="9">
        <f t="shared" si="482"/>
        <v>3305</v>
      </c>
      <c r="AD3108" s="9">
        <f t="shared" si="483"/>
        <v>0</v>
      </c>
    </row>
    <row r="3109" spans="1:30" x14ac:dyDescent="0.3">
      <c r="A3109" s="8" t="s">
        <v>30</v>
      </c>
      <c r="B3109" s="8" t="s">
        <v>6025</v>
      </c>
      <c r="C3109" s="8">
        <v>1600</v>
      </c>
      <c r="D3109" s="8">
        <v>160003493</v>
      </c>
      <c r="E3109" s="8">
        <v>0</v>
      </c>
      <c r="F3109" s="8" t="s">
        <v>6036</v>
      </c>
      <c r="G3109" s="8" t="s">
        <v>2529</v>
      </c>
      <c r="H3109" s="8" t="s">
        <v>34</v>
      </c>
      <c r="I3109" s="8">
        <v>0</v>
      </c>
      <c r="J3109" s="8">
        <v>10</v>
      </c>
      <c r="K3109" s="8">
        <v>0</v>
      </c>
      <c r="L3109" s="8" t="s">
        <v>3496</v>
      </c>
      <c r="M3109" s="8" t="s">
        <v>4939</v>
      </c>
      <c r="N3109" s="8" t="s">
        <v>149</v>
      </c>
      <c r="O3109" s="8" t="s">
        <v>38</v>
      </c>
      <c r="P3109" s="9">
        <v>8288</v>
      </c>
      <c r="Q3109" s="9">
        <v>0</v>
      </c>
      <c r="R3109" s="9">
        <v>0</v>
      </c>
      <c r="S3109" s="9">
        <v>-8288</v>
      </c>
      <c r="T3109" s="9">
        <f t="shared" si="481"/>
        <v>0</v>
      </c>
      <c r="U3109" s="9">
        <v>-692</v>
      </c>
      <c r="V3109" s="9">
        <v>-393</v>
      </c>
      <c r="W3109" s="9">
        <v>0</v>
      </c>
      <c r="X3109" s="9">
        <v>-393</v>
      </c>
      <c r="Y3109" s="9">
        <v>0</v>
      </c>
      <c r="Z3109" s="9">
        <v>1085</v>
      </c>
      <c r="AA3109" s="9">
        <f t="shared" si="491"/>
        <v>0</v>
      </c>
      <c r="AB3109" s="9">
        <v>0</v>
      </c>
      <c r="AC3109" s="9">
        <f t="shared" si="482"/>
        <v>7596</v>
      </c>
      <c r="AD3109" s="9">
        <f t="shared" si="483"/>
        <v>0</v>
      </c>
    </row>
    <row r="3110" spans="1:30" x14ac:dyDescent="0.3">
      <c r="A3110" s="8" t="s">
        <v>30</v>
      </c>
      <c r="B3110" s="8" t="s">
        <v>6025</v>
      </c>
      <c r="C3110" s="8">
        <v>1600</v>
      </c>
      <c r="D3110" s="8">
        <v>160003844</v>
      </c>
      <c r="E3110" s="8">
        <v>0</v>
      </c>
      <c r="F3110" s="8" t="s">
        <v>6037</v>
      </c>
      <c r="G3110" s="8" t="s">
        <v>2531</v>
      </c>
      <c r="H3110" s="8" t="s">
        <v>34</v>
      </c>
      <c r="I3110" s="8">
        <v>0</v>
      </c>
      <c r="J3110" s="8">
        <v>11</v>
      </c>
      <c r="K3110" s="8">
        <v>5</v>
      </c>
      <c r="L3110" s="8" t="s">
        <v>231</v>
      </c>
      <c r="M3110" s="8" t="s">
        <v>231</v>
      </c>
      <c r="N3110" s="8" t="s">
        <v>149</v>
      </c>
      <c r="O3110" s="8" t="s">
        <v>38</v>
      </c>
      <c r="P3110" s="9">
        <v>8171.6</v>
      </c>
      <c r="Q3110" s="9">
        <v>0</v>
      </c>
      <c r="R3110" s="9">
        <v>0</v>
      </c>
      <c r="S3110" s="9">
        <v>-8171.6</v>
      </c>
      <c r="T3110" s="9">
        <f t="shared" si="481"/>
        <v>0</v>
      </c>
      <c r="U3110" s="9">
        <v>-1855</v>
      </c>
      <c r="V3110" s="9">
        <v>-258</v>
      </c>
      <c r="W3110" s="9">
        <v>0</v>
      </c>
      <c r="X3110" s="9">
        <v>-258</v>
      </c>
      <c r="Y3110" s="9">
        <v>0</v>
      </c>
      <c r="Z3110" s="9">
        <v>2113</v>
      </c>
      <c r="AA3110" s="9">
        <f t="shared" si="491"/>
        <v>0</v>
      </c>
      <c r="AB3110" s="9">
        <v>0</v>
      </c>
      <c r="AC3110" s="9">
        <f t="shared" si="482"/>
        <v>6316.6</v>
      </c>
      <c r="AD3110" s="9">
        <f t="shared" si="483"/>
        <v>0</v>
      </c>
    </row>
    <row r="3111" spans="1:30" x14ac:dyDescent="0.3">
      <c r="A3111" s="8" t="s">
        <v>30</v>
      </c>
      <c r="B3111" s="8" t="s">
        <v>6025</v>
      </c>
      <c r="C3111" s="8">
        <v>1600</v>
      </c>
      <c r="D3111" s="8">
        <v>160003845</v>
      </c>
      <c r="E3111" s="8">
        <v>0</v>
      </c>
      <c r="F3111" s="8" t="s">
        <v>6038</v>
      </c>
      <c r="G3111" s="8" t="s">
        <v>2533</v>
      </c>
      <c r="H3111" s="8" t="s">
        <v>34</v>
      </c>
      <c r="I3111" s="8">
        <v>0</v>
      </c>
      <c r="J3111" s="8">
        <v>10</v>
      </c>
      <c r="K3111" s="8">
        <v>9</v>
      </c>
      <c r="L3111" s="8" t="s">
        <v>231</v>
      </c>
      <c r="M3111" s="8" t="s">
        <v>231</v>
      </c>
      <c r="N3111" s="8" t="s">
        <v>149</v>
      </c>
      <c r="O3111" s="8" t="s">
        <v>38</v>
      </c>
      <c r="P3111" s="9">
        <v>367924.38</v>
      </c>
      <c r="Q3111" s="9">
        <v>0</v>
      </c>
      <c r="R3111" s="9">
        <v>0</v>
      </c>
      <c r="S3111" s="9">
        <v>-367924.38</v>
      </c>
      <c r="T3111" s="9">
        <f t="shared" si="481"/>
        <v>0</v>
      </c>
      <c r="U3111" s="9">
        <v>-98826</v>
      </c>
      <c r="V3111" s="9">
        <v>-11631</v>
      </c>
      <c r="W3111" s="9">
        <v>0</v>
      </c>
      <c r="X3111" s="9">
        <v>-11631</v>
      </c>
      <c r="Y3111" s="9">
        <v>0</v>
      </c>
      <c r="Z3111" s="9">
        <v>110457</v>
      </c>
      <c r="AA3111" s="9">
        <f t="shared" si="491"/>
        <v>0</v>
      </c>
      <c r="AB3111" s="9">
        <v>0</v>
      </c>
      <c r="AC3111" s="9">
        <f t="shared" si="482"/>
        <v>269098.38</v>
      </c>
      <c r="AD3111" s="9">
        <f t="shared" si="483"/>
        <v>0</v>
      </c>
    </row>
    <row r="3112" spans="1:30" x14ac:dyDescent="0.3">
      <c r="A3112" s="8" t="s">
        <v>30</v>
      </c>
      <c r="B3112" s="8" t="s">
        <v>6025</v>
      </c>
      <c r="C3112" s="8">
        <v>1600</v>
      </c>
      <c r="D3112" s="8">
        <v>160003846</v>
      </c>
      <c r="E3112" s="8">
        <v>0</v>
      </c>
      <c r="F3112" s="8" t="s">
        <v>6039</v>
      </c>
      <c r="G3112" s="8" t="s">
        <v>5253</v>
      </c>
      <c r="H3112" s="8" t="s">
        <v>34</v>
      </c>
      <c r="I3112" s="8">
        <v>0</v>
      </c>
      <c r="J3112" s="8">
        <v>12</v>
      </c>
      <c r="K3112" s="8">
        <v>4</v>
      </c>
      <c r="L3112" s="8" t="s">
        <v>231</v>
      </c>
      <c r="M3112" s="8" t="s">
        <v>231</v>
      </c>
      <c r="N3112" s="8" t="s">
        <v>149</v>
      </c>
      <c r="O3112" s="8" t="s">
        <v>38</v>
      </c>
      <c r="P3112" s="9">
        <v>29815.54</v>
      </c>
      <c r="Q3112" s="9">
        <v>0</v>
      </c>
      <c r="R3112" s="9">
        <v>0</v>
      </c>
      <c r="S3112" s="9">
        <v>-29815.54</v>
      </c>
      <c r="T3112" s="9">
        <f t="shared" si="481"/>
        <v>0</v>
      </c>
      <c r="U3112" s="9">
        <v>-5073</v>
      </c>
      <c r="V3112" s="9">
        <v>-940</v>
      </c>
      <c r="W3112" s="9">
        <v>0</v>
      </c>
      <c r="X3112" s="9">
        <v>-940</v>
      </c>
      <c r="Y3112" s="9">
        <v>0</v>
      </c>
      <c r="Z3112" s="9">
        <v>6013</v>
      </c>
      <c r="AA3112" s="9">
        <f t="shared" si="491"/>
        <v>0</v>
      </c>
      <c r="AB3112" s="9">
        <v>0</v>
      </c>
      <c r="AC3112" s="9">
        <f t="shared" si="482"/>
        <v>24742.54</v>
      </c>
      <c r="AD3112" s="9">
        <f t="shared" si="483"/>
        <v>0</v>
      </c>
    </row>
    <row r="3113" spans="1:30" x14ac:dyDescent="0.3">
      <c r="A3113" s="8" t="s">
        <v>30</v>
      </c>
      <c r="B3113" s="8" t="s">
        <v>6025</v>
      </c>
      <c r="C3113" s="8">
        <v>1600</v>
      </c>
      <c r="D3113" s="8">
        <v>160003849</v>
      </c>
      <c r="E3113" s="8">
        <v>0</v>
      </c>
      <c r="F3113" s="8" t="s">
        <v>6040</v>
      </c>
      <c r="G3113" s="8" t="s">
        <v>2535</v>
      </c>
      <c r="H3113" s="8" t="s">
        <v>34</v>
      </c>
      <c r="I3113" s="8">
        <v>0</v>
      </c>
      <c r="J3113" s="8">
        <v>12</v>
      </c>
      <c r="K3113" s="8">
        <v>5</v>
      </c>
      <c r="L3113" s="8" t="s">
        <v>231</v>
      </c>
      <c r="M3113" s="8" t="s">
        <v>231</v>
      </c>
      <c r="N3113" s="8" t="s">
        <v>149</v>
      </c>
      <c r="O3113" s="8" t="s">
        <v>38</v>
      </c>
      <c r="P3113" s="9">
        <v>32128.81</v>
      </c>
      <c r="Q3113" s="9">
        <v>0</v>
      </c>
      <c r="R3113" s="9">
        <v>0</v>
      </c>
      <c r="S3113" s="9">
        <v>-32128.81</v>
      </c>
      <c r="T3113" s="9">
        <f t="shared" si="481"/>
        <v>0</v>
      </c>
      <c r="U3113" s="9">
        <v>-5326</v>
      </c>
      <c r="V3113" s="9">
        <v>-1012</v>
      </c>
      <c r="W3113" s="9">
        <v>0</v>
      </c>
      <c r="X3113" s="9">
        <v>-1012</v>
      </c>
      <c r="Y3113" s="9">
        <v>0</v>
      </c>
      <c r="Z3113" s="9">
        <v>6338</v>
      </c>
      <c r="AA3113" s="9">
        <f t="shared" si="491"/>
        <v>0</v>
      </c>
      <c r="AB3113" s="9">
        <v>0</v>
      </c>
      <c r="AC3113" s="9">
        <f t="shared" si="482"/>
        <v>26802.81</v>
      </c>
      <c r="AD3113" s="9">
        <f t="shared" si="483"/>
        <v>0</v>
      </c>
    </row>
    <row r="3114" spans="1:30" x14ac:dyDescent="0.3">
      <c r="A3114" s="8" t="s">
        <v>30</v>
      </c>
      <c r="B3114" s="8" t="s">
        <v>6025</v>
      </c>
      <c r="C3114" s="8">
        <v>1600</v>
      </c>
      <c r="D3114" s="8">
        <v>160003850</v>
      </c>
      <c r="E3114" s="8">
        <v>0</v>
      </c>
      <c r="F3114" s="8" t="s">
        <v>6041</v>
      </c>
      <c r="G3114" s="8" t="s">
        <v>6042</v>
      </c>
      <c r="H3114" s="8" t="s">
        <v>34</v>
      </c>
      <c r="I3114" s="8">
        <v>0</v>
      </c>
      <c r="J3114" s="8">
        <v>12</v>
      </c>
      <c r="K3114" s="8">
        <v>5</v>
      </c>
      <c r="L3114" s="8" t="s">
        <v>231</v>
      </c>
      <c r="M3114" s="8" t="s">
        <v>231</v>
      </c>
      <c r="N3114" s="8" t="s">
        <v>149</v>
      </c>
      <c r="O3114" s="8" t="s">
        <v>38</v>
      </c>
      <c r="P3114" s="9">
        <v>64257.62</v>
      </c>
      <c r="Q3114" s="9">
        <v>0</v>
      </c>
      <c r="R3114" s="9">
        <v>0</v>
      </c>
      <c r="S3114" s="9">
        <v>-64257.62</v>
      </c>
      <c r="T3114" s="9">
        <f t="shared" si="481"/>
        <v>0</v>
      </c>
      <c r="U3114" s="9">
        <v>-10653</v>
      </c>
      <c r="V3114" s="9">
        <v>-2024</v>
      </c>
      <c r="W3114" s="9">
        <v>0</v>
      </c>
      <c r="X3114" s="9">
        <v>-2024</v>
      </c>
      <c r="Y3114" s="9">
        <v>0</v>
      </c>
      <c r="Z3114" s="9">
        <v>12677</v>
      </c>
      <c r="AA3114" s="9">
        <f t="shared" si="491"/>
        <v>0</v>
      </c>
      <c r="AB3114" s="9">
        <v>0</v>
      </c>
      <c r="AC3114" s="9">
        <f t="shared" si="482"/>
        <v>53604.62</v>
      </c>
      <c r="AD3114" s="9">
        <f t="shared" si="483"/>
        <v>0</v>
      </c>
    </row>
    <row r="3115" spans="1:30" x14ac:dyDescent="0.3">
      <c r="A3115" s="8" t="s">
        <v>30</v>
      </c>
      <c r="B3115" s="8" t="s">
        <v>6025</v>
      </c>
      <c r="C3115" s="8">
        <v>1600</v>
      </c>
      <c r="D3115" s="8">
        <v>160003851</v>
      </c>
      <c r="E3115" s="8">
        <v>0</v>
      </c>
      <c r="F3115" s="8" t="s">
        <v>6043</v>
      </c>
      <c r="G3115" s="8" t="s">
        <v>5255</v>
      </c>
      <c r="H3115" s="8" t="s">
        <v>34</v>
      </c>
      <c r="I3115" s="8">
        <v>0</v>
      </c>
      <c r="J3115" s="8">
        <v>12</v>
      </c>
      <c r="K3115" s="8">
        <v>10</v>
      </c>
      <c r="L3115" s="8" t="s">
        <v>231</v>
      </c>
      <c r="M3115" s="8" t="s">
        <v>231</v>
      </c>
      <c r="N3115" s="8" t="s">
        <v>149</v>
      </c>
      <c r="O3115" s="8" t="s">
        <v>38</v>
      </c>
      <c r="P3115" s="9">
        <v>23200</v>
      </c>
      <c r="Q3115" s="9">
        <v>0</v>
      </c>
      <c r="R3115" s="9">
        <v>0</v>
      </c>
      <c r="S3115" s="9">
        <v>-23200</v>
      </c>
      <c r="T3115" s="9">
        <f t="shared" si="481"/>
        <v>0</v>
      </c>
      <c r="U3115" s="9">
        <v>-3223</v>
      </c>
      <c r="V3115" s="9">
        <v>-731</v>
      </c>
      <c r="W3115" s="9">
        <v>0</v>
      </c>
      <c r="X3115" s="9">
        <v>-731</v>
      </c>
      <c r="Y3115" s="9">
        <v>0</v>
      </c>
      <c r="Z3115" s="9">
        <v>3954</v>
      </c>
      <c r="AA3115" s="9">
        <f t="shared" si="491"/>
        <v>0</v>
      </c>
      <c r="AB3115" s="9">
        <v>0</v>
      </c>
      <c r="AC3115" s="9">
        <f t="shared" si="482"/>
        <v>19977</v>
      </c>
      <c r="AD3115" s="9">
        <f t="shared" si="483"/>
        <v>0</v>
      </c>
    </row>
    <row r="3116" spans="1:30" x14ac:dyDescent="0.3">
      <c r="A3116" s="8" t="s">
        <v>30</v>
      </c>
      <c r="B3116" s="8" t="s">
        <v>6025</v>
      </c>
      <c r="C3116" s="8">
        <v>1600</v>
      </c>
      <c r="D3116" s="8">
        <v>160003852</v>
      </c>
      <c r="E3116" s="8">
        <v>0</v>
      </c>
      <c r="F3116" s="8" t="s">
        <v>6044</v>
      </c>
      <c r="G3116" s="8" t="s">
        <v>5257</v>
      </c>
      <c r="H3116" s="8" t="s">
        <v>34</v>
      </c>
      <c r="I3116" s="8">
        <v>0</v>
      </c>
      <c r="J3116" s="8">
        <v>11</v>
      </c>
      <c r="K3116" s="8">
        <v>6</v>
      </c>
      <c r="L3116" s="8" t="s">
        <v>231</v>
      </c>
      <c r="M3116" s="8" t="s">
        <v>231</v>
      </c>
      <c r="N3116" s="8" t="s">
        <v>149</v>
      </c>
      <c r="O3116" s="8" t="s">
        <v>38</v>
      </c>
      <c r="P3116" s="9">
        <v>15564.13</v>
      </c>
      <c r="Q3116" s="9">
        <v>0</v>
      </c>
      <c r="R3116" s="9">
        <v>0</v>
      </c>
      <c r="S3116" s="9">
        <v>-15564.13</v>
      </c>
      <c r="T3116" s="9">
        <f t="shared" si="481"/>
        <v>0</v>
      </c>
      <c r="U3116" s="9">
        <v>-3448</v>
      </c>
      <c r="V3116" s="9">
        <v>-492</v>
      </c>
      <c r="W3116" s="9">
        <v>0</v>
      </c>
      <c r="X3116" s="9">
        <v>-492</v>
      </c>
      <c r="Y3116" s="9">
        <v>0</v>
      </c>
      <c r="Z3116" s="9">
        <v>3940</v>
      </c>
      <c r="AA3116" s="9">
        <f t="shared" si="491"/>
        <v>0</v>
      </c>
      <c r="AB3116" s="9">
        <v>0</v>
      </c>
      <c r="AC3116" s="9">
        <f t="shared" si="482"/>
        <v>12116.13</v>
      </c>
      <c r="AD3116" s="9">
        <f t="shared" si="483"/>
        <v>0</v>
      </c>
    </row>
    <row r="3117" spans="1:30" x14ac:dyDescent="0.3">
      <c r="A3117" s="8" t="s">
        <v>30</v>
      </c>
      <c r="B3117" s="8" t="s">
        <v>6025</v>
      </c>
      <c r="C3117" s="8">
        <v>1600</v>
      </c>
      <c r="D3117" s="8">
        <v>160003853</v>
      </c>
      <c r="E3117" s="8">
        <v>0</v>
      </c>
      <c r="F3117" s="8" t="s">
        <v>6045</v>
      </c>
      <c r="G3117" s="8" t="s">
        <v>1032</v>
      </c>
      <c r="H3117" s="8" t="s">
        <v>34</v>
      </c>
      <c r="I3117" s="8">
        <v>0</v>
      </c>
      <c r="J3117" s="8">
        <v>12</v>
      </c>
      <c r="K3117" s="8">
        <v>11</v>
      </c>
      <c r="L3117" s="8" t="s">
        <v>231</v>
      </c>
      <c r="M3117" s="8" t="s">
        <v>231</v>
      </c>
      <c r="N3117" s="8" t="s">
        <v>149</v>
      </c>
      <c r="O3117" s="8" t="s">
        <v>38</v>
      </c>
      <c r="P3117" s="9">
        <v>170000</v>
      </c>
      <c r="Q3117" s="9">
        <v>0</v>
      </c>
      <c r="R3117" s="9">
        <v>0</v>
      </c>
      <c r="S3117" s="9">
        <v>-170000</v>
      </c>
      <c r="T3117" s="9">
        <f t="shared" si="481"/>
        <v>0</v>
      </c>
      <c r="U3117" s="9">
        <v>-22446</v>
      </c>
      <c r="V3117" s="9">
        <v>-5369</v>
      </c>
      <c r="W3117" s="9">
        <v>0</v>
      </c>
      <c r="X3117" s="9">
        <v>-5369</v>
      </c>
      <c r="Y3117" s="9">
        <v>0</v>
      </c>
      <c r="Z3117" s="9">
        <v>27815</v>
      </c>
      <c r="AA3117" s="9">
        <f t="shared" si="491"/>
        <v>0</v>
      </c>
      <c r="AB3117" s="9">
        <v>0</v>
      </c>
      <c r="AC3117" s="9">
        <f t="shared" si="482"/>
        <v>147554</v>
      </c>
      <c r="AD3117" s="9">
        <f t="shared" si="483"/>
        <v>0</v>
      </c>
    </row>
    <row r="3118" spans="1:30" x14ac:dyDescent="0.3">
      <c r="A3118" s="8" t="s">
        <v>30</v>
      </c>
      <c r="B3118" s="8" t="s">
        <v>6025</v>
      </c>
      <c r="C3118" s="8">
        <v>1600</v>
      </c>
      <c r="D3118" s="8">
        <v>160003854</v>
      </c>
      <c r="E3118" s="8">
        <v>0</v>
      </c>
      <c r="F3118" s="8" t="s">
        <v>6046</v>
      </c>
      <c r="G3118" s="8" t="s">
        <v>1040</v>
      </c>
      <c r="H3118" s="8" t="s">
        <v>34</v>
      </c>
      <c r="I3118" s="8">
        <v>0</v>
      </c>
      <c r="J3118" s="8">
        <v>10</v>
      </c>
      <c r="K3118" s="8">
        <v>2</v>
      </c>
      <c r="L3118" s="8" t="s">
        <v>231</v>
      </c>
      <c r="M3118" s="8" t="s">
        <v>231</v>
      </c>
      <c r="N3118" s="8" t="s">
        <v>149</v>
      </c>
      <c r="O3118" s="8" t="s">
        <v>38</v>
      </c>
      <c r="P3118" s="9">
        <v>24617.5</v>
      </c>
      <c r="Q3118" s="9">
        <v>0</v>
      </c>
      <c r="R3118" s="9">
        <v>0</v>
      </c>
      <c r="S3118" s="9">
        <v>-24617.5</v>
      </c>
      <c r="T3118" s="9">
        <f t="shared" si="481"/>
        <v>0</v>
      </c>
      <c r="U3118" s="9">
        <v>-7535</v>
      </c>
      <c r="V3118" s="9">
        <v>-778</v>
      </c>
      <c r="W3118" s="9">
        <v>0</v>
      </c>
      <c r="X3118" s="9">
        <v>-778</v>
      </c>
      <c r="Y3118" s="9">
        <v>0</v>
      </c>
      <c r="Z3118" s="9">
        <v>8313</v>
      </c>
      <c r="AA3118" s="9">
        <f t="shared" si="491"/>
        <v>0</v>
      </c>
      <c r="AB3118" s="9">
        <v>0</v>
      </c>
      <c r="AC3118" s="9">
        <f t="shared" si="482"/>
        <v>17082.5</v>
      </c>
      <c r="AD3118" s="9">
        <f t="shared" si="483"/>
        <v>0</v>
      </c>
    </row>
    <row r="3119" spans="1:30" x14ac:dyDescent="0.3">
      <c r="A3119" s="8" t="s">
        <v>30</v>
      </c>
      <c r="B3119" s="8" t="s">
        <v>6025</v>
      </c>
      <c r="C3119" s="8">
        <v>1600</v>
      </c>
      <c r="D3119" s="8">
        <v>160003855</v>
      </c>
      <c r="E3119" s="8">
        <v>0</v>
      </c>
      <c r="F3119" s="8" t="s">
        <v>6047</v>
      </c>
      <c r="G3119" s="8" t="s">
        <v>2440</v>
      </c>
      <c r="H3119" s="8" t="s">
        <v>34</v>
      </c>
      <c r="I3119" s="8">
        <v>0</v>
      </c>
      <c r="J3119" s="8">
        <v>11</v>
      </c>
      <c r="K3119" s="8">
        <v>10</v>
      </c>
      <c r="L3119" s="8" t="s">
        <v>231</v>
      </c>
      <c r="M3119" s="8" t="s">
        <v>231</v>
      </c>
      <c r="N3119" s="8" t="s">
        <v>149</v>
      </c>
      <c r="O3119" s="8" t="s">
        <v>38</v>
      </c>
      <c r="P3119" s="9">
        <v>55000</v>
      </c>
      <c r="Q3119" s="9">
        <v>0</v>
      </c>
      <c r="R3119" s="9">
        <v>0</v>
      </c>
      <c r="S3119" s="9">
        <v>-55000</v>
      </c>
      <c r="T3119" s="9">
        <f t="shared" si="481"/>
        <v>0</v>
      </c>
      <c r="U3119" s="9">
        <v>-10918</v>
      </c>
      <c r="V3119" s="9">
        <v>-1742</v>
      </c>
      <c r="W3119" s="9">
        <v>0</v>
      </c>
      <c r="X3119" s="9">
        <v>-1742</v>
      </c>
      <c r="Y3119" s="9">
        <v>0</v>
      </c>
      <c r="Z3119" s="9">
        <v>12660</v>
      </c>
      <c r="AA3119" s="9">
        <f t="shared" si="491"/>
        <v>0</v>
      </c>
      <c r="AB3119" s="9">
        <v>0</v>
      </c>
      <c r="AC3119" s="9">
        <f t="shared" si="482"/>
        <v>44082</v>
      </c>
      <c r="AD3119" s="9">
        <f t="shared" si="483"/>
        <v>0</v>
      </c>
    </row>
    <row r="3120" spans="1:30" x14ac:dyDescent="0.3">
      <c r="A3120" s="8" t="s">
        <v>30</v>
      </c>
      <c r="B3120" s="8" t="s">
        <v>6025</v>
      </c>
      <c r="C3120" s="8">
        <v>1600</v>
      </c>
      <c r="D3120" s="8">
        <v>160003856</v>
      </c>
      <c r="E3120" s="8">
        <v>0</v>
      </c>
      <c r="F3120" s="8" t="s">
        <v>6048</v>
      </c>
      <c r="G3120" s="8" t="s">
        <v>2540</v>
      </c>
      <c r="H3120" s="8" t="s">
        <v>34</v>
      </c>
      <c r="I3120" s="8">
        <v>0</v>
      </c>
      <c r="J3120" s="8">
        <v>9</v>
      </c>
      <c r="K3120" s="8">
        <v>8</v>
      </c>
      <c r="L3120" s="8" t="s">
        <v>231</v>
      </c>
      <c r="M3120" s="8" t="s">
        <v>231</v>
      </c>
      <c r="N3120" s="8" t="s">
        <v>149</v>
      </c>
      <c r="O3120" s="8" t="s">
        <v>38</v>
      </c>
      <c r="P3120" s="9">
        <v>206550</v>
      </c>
      <c r="Q3120" s="9">
        <v>0</v>
      </c>
      <c r="R3120" s="9">
        <v>0</v>
      </c>
      <c r="S3120" s="9">
        <v>-206550</v>
      </c>
      <c r="T3120" s="9">
        <f t="shared" si="481"/>
        <v>0</v>
      </c>
      <c r="U3120" s="9">
        <v>-69783.289999999994</v>
      </c>
      <c r="V3120" s="9">
        <v>-6525</v>
      </c>
      <c r="W3120" s="9">
        <v>0</v>
      </c>
      <c r="X3120" s="9">
        <v>-6525</v>
      </c>
      <c r="Y3120" s="9">
        <v>0</v>
      </c>
      <c r="Z3120" s="9">
        <v>76308.289999999994</v>
      </c>
      <c r="AA3120" s="9">
        <f t="shared" si="491"/>
        <v>0</v>
      </c>
      <c r="AB3120" s="9">
        <v>0</v>
      </c>
      <c r="AC3120" s="9">
        <f t="shared" si="482"/>
        <v>136766.71000000002</v>
      </c>
      <c r="AD3120" s="9">
        <f t="shared" si="483"/>
        <v>0</v>
      </c>
    </row>
    <row r="3121" spans="1:30" x14ac:dyDescent="0.3">
      <c r="A3121" s="8" t="s">
        <v>30</v>
      </c>
      <c r="B3121" s="8" t="s">
        <v>6025</v>
      </c>
      <c r="C3121" s="8">
        <v>1600</v>
      </c>
      <c r="D3121" s="8">
        <v>160003857</v>
      </c>
      <c r="E3121" s="8">
        <v>0</v>
      </c>
      <c r="F3121" s="8" t="s">
        <v>6049</v>
      </c>
      <c r="G3121" s="8" t="s">
        <v>2542</v>
      </c>
      <c r="H3121" s="8" t="s">
        <v>34</v>
      </c>
      <c r="I3121" s="8">
        <v>0</v>
      </c>
      <c r="J3121" s="8">
        <v>10</v>
      </c>
      <c r="K3121" s="8">
        <v>11</v>
      </c>
      <c r="L3121" s="8" t="s">
        <v>231</v>
      </c>
      <c r="M3121" s="8" t="s">
        <v>231</v>
      </c>
      <c r="N3121" s="8" t="s">
        <v>149</v>
      </c>
      <c r="O3121" s="8" t="s">
        <v>38</v>
      </c>
      <c r="P3121" s="9">
        <v>15000</v>
      </c>
      <c r="Q3121" s="9">
        <v>0</v>
      </c>
      <c r="R3121" s="9">
        <v>0</v>
      </c>
      <c r="S3121" s="9">
        <v>-15000</v>
      </c>
      <c r="T3121" s="9">
        <f t="shared" si="481"/>
        <v>0</v>
      </c>
      <c r="U3121" s="9">
        <v>-3889</v>
      </c>
      <c r="V3121" s="9">
        <v>-473</v>
      </c>
      <c r="W3121" s="9">
        <v>0</v>
      </c>
      <c r="X3121" s="9">
        <v>-473</v>
      </c>
      <c r="Y3121" s="9">
        <v>0</v>
      </c>
      <c r="Z3121" s="9">
        <v>4362</v>
      </c>
      <c r="AA3121" s="9">
        <f t="shared" si="491"/>
        <v>0</v>
      </c>
      <c r="AB3121" s="9">
        <v>0</v>
      </c>
      <c r="AC3121" s="9">
        <f t="shared" si="482"/>
        <v>11111</v>
      </c>
      <c r="AD3121" s="9">
        <f t="shared" si="483"/>
        <v>0</v>
      </c>
    </row>
    <row r="3122" spans="1:30" x14ac:dyDescent="0.3">
      <c r="A3122" s="8" t="s">
        <v>30</v>
      </c>
      <c r="B3122" s="8" t="s">
        <v>6025</v>
      </c>
      <c r="C3122" s="8">
        <v>1600</v>
      </c>
      <c r="D3122" s="8">
        <v>160003858</v>
      </c>
      <c r="E3122" s="8">
        <v>0</v>
      </c>
      <c r="F3122" s="8" t="s">
        <v>6050</v>
      </c>
      <c r="G3122" s="8" t="s">
        <v>2440</v>
      </c>
      <c r="H3122" s="8" t="s">
        <v>34</v>
      </c>
      <c r="I3122" s="8">
        <v>0</v>
      </c>
      <c r="J3122" s="8">
        <v>13</v>
      </c>
      <c r="K3122" s="8">
        <v>10</v>
      </c>
      <c r="L3122" s="8" t="s">
        <v>231</v>
      </c>
      <c r="M3122" s="8" t="s">
        <v>231</v>
      </c>
      <c r="N3122" s="8" t="s">
        <v>149</v>
      </c>
      <c r="O3122" s="8" t="s">
        <v>38</v>
      </c>
      <c r="P3122" s="9">
        <v>38364</v>
      </c>
      <c r="Q3122" s="9">
        <v>0</v>
      </c>
      <c r="R3122" s="9">
        <v>0</v>
      </c>
      <c r="S3122" s="9">
        <v>-38364</v>
      </c>
      <c r="T3122" s="9">
        <f t="shared" si="481"/>
        <v>0</v>
      </c>
      <c r="U3122" s="9">
        <v>-2823</v>
      </c>
      <c r="V3122" s="9">
        <v>-1212</v>
      </c>
      <c r="W3122" s="9">
        <v>0</v>
      </c>
      <c r="X3122" s="9">
        <v>-1212</v>
      </c>
      <c r="Y3122" s="9">
        <v>0</v>
      </c>
      <c r="Z3122" s="9">
        <v>4035</v>
      </c>
      <c r="AA3122" s="9">
        <f t="shared" si="491"/>
        <v>0</v>
      </c>
      <c r="AB3122" s="9">
        <v>0</v>
      </c>
      <c r="AC3122" s="9">
        <f t="shared" si="482"/>
        <v>35541</v>
      </c>
      <c r="AD3122" s="9">
        <f t="shared" si="483"/>
        <v>0</v>
      </c>
    </row>
    <row r="3123" spans="1:30" x14ac:dyDescent="0.3">
      <c r="A3123" s="8" t="s">
        <v>30</v>
      </c>
      <c r="B3123" s="8" t="s">
        <v>6025</v>
      </c>
      <c r="C3123" s="8">
        <v>1600</v>
      </c>
      <c r="D3123" s="8">
        <v>160003859</v>
      </c>
      <c r="E3123" s="8">
        <v>0</v>
      </c>
      <c r="F3123" s="8" t="s">
        <v>6051</v>
      </c>
      <c r="G3123" s="8" t="s">
        <v>385</v>
      </c>
      <c r="H3123" s="8" t="s">
        <v>34</v>
      </c>
      <c r="I3123" s="8">
        <v>0</v>
      </c>
      <c r="J3123" s="8">
        <v>13</v>
      </c>
      <c r="K3123" s="8">
        <v>10</v>
      </c>
      <c r="L3123" s="8" t="s">
        <v>231</v>
      </c>
      <c r="M3123" s="8" t="s">
        <v>231</v>
      </c>
      <c r="N3123" s="8" t="s">
        <v>149</v>
      </c>
      <c r="O3123" s="8" t="s">
        <v>38</v>
      </c>
      <c r="P3123" s="9">
        <v>13486</v>
      </c>
      <c r="Q3123" s="9">
        <v>0</v>
      </c>
      <c r="R3123" s="9">
        <v>0</v>
      </c>
      <c r="S3123" s="9">
        <v>-13486</v>
      </c>
      <c r="T3123" s="9">
        <f t="shared" si="481"/>
        <v>0</v>
      </c>
      <c r="U3123" s="9">
        <v>-992</v>
      </c>
      <c r="V3123" s="9">
        <v>-426</v>
      </c>
      <c r="W3123" s="9">
        <v>0</v>
      </c>
      <c r="X3123" s="9">
        <v>-426</v>
      </c>
      <c r="Y3123" s="9">
        <v>0</v>
      </c>
      <c r="Z3123" s="9">
        <v>1418</v>
      </c>
      <c r="AA3123" s="9">
        <f t="shared" si="491"/>
        <v>0</v>
      </c>
      <c r="AB3123" s="9">
        <v>0</v>
      </c>
      <c r="AC3123" s="9">
        <f t="shared" si="482"/>
        <v>12494</v>
      </c>
      <c r="AD3123" s="9">
        <f t="shared" si="483"/>
        <v>0</v>
      </c>
    </row>
    <row r="3124" spans="1:30" x14ac:dyDescent="0.3">
      <c r="A3124" s="8" t="s">
        <v>30</v>
      </c>
      <c r="B3124" s="8" t="s">
        <v>6025</v>
      </c>
      <c r="C3124" s="8">
        <v>1600</v>
      </c>
      <c r="D3124" s="8">
        <v>160003860</v>
      </c>
      <c r="E3124" s="8">
        <v>0</v>
      </c>
      <c r="F3124" s="8" t="s">
        <v>6052</v>
      </c>
      <c r="G3124" s="8" t="s">
        <v>2742</v>
      </c>
      <c r="H3124" s="8" t="s">
        <v>34</v>
      </c>
      <c r="I3124" s="8">
        <v>0</v>
      </c>
      <c r="J3124" s="8">
        <v>13</v>
      </c>
      <c r="K3124" s="8">
        <v>10</v>
      </c>
      <c r="L3124" s="8" t="s">
        <v>231</v>
      </c>
      <c r="M3124" s="8" t="s">
        <v>231</v>
      </c>
      <c r="N3124" s="8" t="s">
        <v>149</v>
      </c>
      <c r="O3124" s="8" t="s">
        <v>38</v>
      </c>
      <c r="P3124" s="9">
        <v>54756</v>
      </c>
      <c r="Q3124" s="9">
        <v>0</v>
      </c>
      <c r="R3124" s="9">
        <v>0</v>
      </c>
      <c r="S3124" s="9">
        <v>-54756</v>
      </c>
      <c r="T3124" s="9">
        <f t="shared" si="481"/>
        <v>0</v>
      </c>
      <c r="U3124" s="9">
        <v>-4029</v>
      </c>
      <c r="V3124" s="9">
        <v>-1730</v>
      </c>
      <c r="W3124" s="9">
        <v>0</v>
      </c>
      <c r="X3124" s="9">
        <v>-1730</v>
      </c>
      <c r="Y3124" s="9">
        <v>0</v>
      </c>
      <c r="Z3124" s="9">
        <v>5759</v>
      </c>
      <c r="AA3124" s="9">
        <f t="shared" si="491"/>
        <v>0</v>
      </c>
      <c r="AB3124" s="9">
        <v>0</v>
      </c>
      <c r="AC3124" s="9">
        <f t="shared" si="482"/>
        <v>50727</v>
      </c>
      <c r="AD3124" s="9">
        <f t="shared" si="483"/>
        <v>0</v>
      </c>
    </row>
    <row r="3125" spans="1:30" x14ac:dyDescent="0.3">
      <c r="A3125" s="8" t="s">
        <v>30</v>
      </c>
      <c r="B3125" s="8" t="s">
        <v>6025</v>
      </c>
      <c r="C3125" s="8">
        <v>1600</v>
      </c>
      <c r="D3125" s="8">
        <v>160003861</v>
      </c>
      <c r="E3125" s="8">
        <v>0</v>
      </c>
      <c r="F3125" s="8" t="s">
        <v>6053</v>
      </c>
      <c r="G3125" s="8" t="s">
        <v>2440</v>
      </c>
      <c r="H3125" s="8" t="s">
        <v>34</v>
      </c>
      <c r="I3125" s="8">
        <v>0</v>
      </c>
      <c r="J3125" s="8">
        <v>13</v>
      </c>
      <c r="K3125" s="8">
        <v>10</v>
      </c>
      <c r="L3125" s="8" t="s">
        <v>231</v>
      </c>
      <c r="M3125" s="8" t="s">
        <v>231</v>
      </c>
      <c r="N3125" s="8" t="s">
        <v>149</v>
      </c>
      <c r="O3125" s="8" t="s">
        <v>38</v>
      </c>
      <c r="P3125" s="9">
        <v>43014.71</v>
      </c>
      <c r="Q3125" s="9">
        <v>0</v>
      </c>
      <c r="R3125" s="9">
        <v>0</v>
      </c>
      <c r="S3125" s="9">
        <v>-43014.71</v>
      </c>
      <c r="T3125" s="9">
        <f t="shared" si="481"/>
        <v>0</v>
      </c>
      <c r="U3125" s="9">
        <v>-3164</v>
      </c>
      <c r="V3125" s="9">
        <v>-1359</v>
      </c>
      <c r="W3125" s="9">
        <v>0</v>
      </c>
      <c r="X3125" s="9">
        <v>-1359</v>
      </c>
      <c r="Y3125" s="9">
        <v>0</v>
      </c>
      <c r="Z3125" s="9">
        <v>4523</v>
      </c>
      <c r="AA3125" s="9">
        <f t="shared" si="491"/>
        <v>0</v>
      </c>
      <c r="AB3125" s="9">
        <v>0</v>
      </c>
      <c r="AC3125" s="9">
        <f t="shared" si="482"/>
        <v>39850.71</v>
      </c>
      <c r="AD3125" s="9">
        <f t="shared" si="483"/>
        <v>0</v>
      </c>
    </row>
    <row r="3126" spans="1:30" x14ac:dyDescent="0.3">
      <c r="A3126" s="8" t="s">
        <v>30</v>
      </c>
      <c r="B3126" s="8" t="s">
        <v>6025</v>
      </c>
      <c r="C3126" s="8">
        <v>1600</v>
      </c>
      <c r="D3126" s="8">
        <v>160003862</v>
      </c>
      <c r="E3126" s="8">
        <v>0</v>
      </c>
      <c r="F3126" s="8" t="s">
        <v>6054</v>
      </c>
      <c r="G3126" s="8" t="s">
        <v>2440</v>
      </c>
      <c r="H3126" s="8" t="s">
        <v>34</v>
      </c>
      <c r="I3126" s="8">
        <v>0</v>
      </c>
      <c r="J3126" s="8">
        <v>14</v>
      </c>
      <c r="K3126" s="8">
        <v>4</v>
      </c>
      <c r="L3126" s="8" t="s">
        <v>231</v>
      </c>
      <c r="M3126" s="8" t="s">
        <v>231</v>
      </c>
      <c r="N3126" s="8" t="s">
        <v>149</v>
      </c>
      <c r="O3126" s="8" t="s">
        <v>38</v>
      </c>
      <c r="P3126" s="9">
        <v>18500</v>
      </c>
      <c r="Q3126" s="9">
        <v>0</v>
      </c>
      <c r="R3126" s="9">
        <v>0</v>
      </c>
      <c r="S3126" s="9">
        <v>-18500</v>
      </c>
      <c r="T3126" s="9">
        <f t="shared" si="481"/>
        <v>0</v>
      </c>
      <c r="U3126" s="9">
        <v>-738</v>
      </c>
      <c r="V3126" s="9">
        <v>-586</v>
      </c>
      <c r="W3126" s="9">
        <v>0</v>
      </c>
      <c r="X3126" s="9">
        <v>-586</v>
      </c>
      <c r="Y3126" s="9">
        <v>0</v>
      </c>
      <c r="Z3126" s="9">
        <v>1324</v>
      </c>
      <c r="AA3126" s="9">
        <f t="shared" si="491"/>
        <v>0</v>
      </c>
      <c r="AB3126" s="9">
        <v>0</v>
      </c>
      <c r="AC3126" s="9">
        <f t="shared" si="482"/>
        <v>17762</v>
      </c>
      <c r="AD3126" s="9">
        <f t="shared" si="483"/>
        <v>0</v>
      </c>
    </row>
    <row r="3127" spans="1:30" x14ac:dyDescent="0.3">
      <c r="A3127" s="8" t="s">
        <v>30</v>
      </c>
      <c r="B3127" s="8" t="s">
        <v>6025</v>
      </c>
      <c r="C3127" s="8">
        <v>1600</v>
      </c>
      <c r="D3127" s="8">
        <v>160003863</v>
      </c>
      <c r="E3127" s="8">
        <v>0</v>
      </c>
      <c r="F3127" s="8" t="s">
        <v>6055</v>
      </c>
      <c r="G3127" s="8" t="s">
        <v>2731</v>
      </c>
      <c r="H3127" s="8" t="s">
        <v>34</v>
      </c>
      <c r="I3127" s="8">
        <v>0</v>
      </c>
      <c r="J3127" s="8">
        <v>4</v>
      </c>
      <c r="K3127" s="8">
        <v>8</v>
      </c>
      <c r="L3127" s="8" t="s">
        <v>231</v>
      </c>
      <c r="M3127" s="8" t="s">
        <v>231</v>
      </c>
      <c r="N3127" s="8" t="s">
        <v>149</v>
      </c>
      <c r="O3127" s="8" t="s">
        <v>38</v>
      </c>
      <c r="P3127" s="9">
        <v>11000</v>
      </c>
      <c r="Q3127" s="9">
        <v>0</v>
      </c>
      <c r="R3127" s="9">
        <v>0</v>
      </c>
      <c r="S3127" s="9">
        <v>-11000</v>
      </c>
      <c r="T3127" s="9">
        <f t="shared" si="481"/>
        <v>0</v>
      </c>
      <c r="U3127" s="9">
        <v>-773</v>
      </c>
      <c r="V3127" s="9">
        <v>-1035</v>
      </c>
      <c r="W3127" s="9">
        <v>0</v>
      </c>
      <c r="X3127" s="9">
        <v>-1035</v>
      </c>
      <c r="Y3127" s="9">
        <v>0</v>
      </c>
      <c r="Z3127" s="9">
        <v>1808</v>
      </c>
      <c r="AA3127" s="9">
        <f t="shared" si="491"/>
        <v>0</v>
      </c>
      <c r="AB3127" s="9">
        <v>0</v>
      </c>
      <c r="AC3127" s="9">
        <f t="shared" si="482"/>
        <v>10227</v>
      </c>
      <c r="AD3127" s="9">
        <f t="shared" si="483"/>
        <v>0</v>
      </c>
    </row>
    <row r="3128" spans="1:30" x14ac:dyDescent="0.3">
      <c r="A3128" s="8" t="s">
        <v>30</v>
      </c>
      <c r="B3128" s="8" t="s">
        <v>6025</v>
      </c>
      <c r="C3128" s="8">
        <v>1700</v>
      </c>
      <c r="D3128" s="8">
        <v>170000065</v>
      </c>
      <c r="E3128" s="8">
        <v>0</v>
      </c>
      <c r="F3128" s="8" t="s">
        <v>6056</v>
      </c>
      <c r="G3128" s="8" t="s">
        <v>5278</v>
      </c>
      <c r="H3128" s="8" t="s">
        <v>1863</v>
      </c>
      <c r="I3128" s="8">
        <v>0</v>
      </c>
      <c r="J3128" s="8">
        <v>12</v>
      </c>
      <c r="K3128" s="8">
        <v>5</v>
      </c>
      <c r="L3128" s="8" t="s">
        <v>231</v>
      </c>
      <c r="M3128" s="8" t="s">
        <v>231</v>
      </c>
      <c r="N3128" s="8" t="s">
        <v>149</v>
      </c>
      <c r="O3128" s="8" t="s">
        <v>38</v>
      </c>
      <c r="P3128" s="9">
        <v>171353.65</v>
      </c>
      <c r="Q3128" s="9">
        <v>0</v>
      </c>
      <c r="R3128" s="9">
        <v>0</v>
      </c>
      <c r="S3128" s="9">
        <v>-171353.65</v>
      </c>
      <c r="T3128" s="9">
        <f t="shared" si="481"/>
        <v>0</v>
      </c>
      <c r="U3128" s="9">
        <v>-28469</v>
      </c>
      <c r="V3128" s="9">
        <v>-5395</v>
      </c>
      <c r="W3128" s="9">
        <v>0</v>
      </c>
      <c r="X3128" s="9">
        <v>-5395</v>
      </c>
      <c r="Y3128" s="9">
        <v>0</v>
      </c>
      <c r="Z3128" s="9">
        <v>33864</v>
      </c>
      <c r="AA3128" s="9">
        <f t="shared" si="491"/>
        <v>0</v>
      </c>
      <c r="AB3128" s="9">
        <v>0</v>
      </c>
      <c r="AC3128" s="9">
        <f t="shared" si="482"/>
        <v>142884.65</v>
      </c>
      <c r="AD3128" s="9">
        <f t="shared" si="483"/>
        <v>0</v>
      </c>
    </row>
    <row r="3129" spans="1:30" x14ac:dyDescent="0.3">
      <c r="A3129" s="8" t="s">
        <v>30</v>
      </c>
      <c r="B3129" s="8" t="s">
        <v>6025</v>
      </c>
      <c r="C3129" s="8">
        <v>1700</v>
      </c>
      <c r="D3129" s="8">
        <v>170000066</v>
      </c>
      <c r="E3129" s="8">
        <v>0</v>
      </c>
      <c r="F3129" s="8" t="s">
        <v>6057</v>
      </c>
      <c r="G3129" s="8" t="s">
        <v>5280</v>
      </c>
      <c r="H3129" s="8" t="s">
        <v>1863</v>
      </c>
      <c r="I3129" s="8">
        <v>0</v>
      </c>
      <c r="J3129" s="8">
        <v>2</v>
      </c>
      <c r="K3129" s="8">
        <v>5</v>
      </c>
      <c r="L3129" s="8" t="s">
        <v>231</v>
      </c>
      <c r="M3129" s="8" t="s">
        <v>231</v>
      </c>
      <c r="N3129" s="8" t="s">
        <v>149</v>
      </c>
      <c r="O3129" s="8" t="s">
        <v>38</v>
      </c>
      <c r="P3129" s="9">
        <v>15160.08</v>
      </c>
      <c r="Q3129" s="9">
        <v>0</v>
      </c>
      <c r="R3129" s="9">
        <v>0</v>
      </c>
      <c r="S3129" s="9">
        <v>-15160.08</v>
      </c>
      <c r="T3129" s="9">
        <f t="shared" si="481"/>
        <v>0</v>
      </c>
      <c r="U3129" s="9">
        <v>-7392</v>
      </c>
      <c r="V3129" s="9">
        <v>-1448</v>
      </c>
      <c r="W3129" s="9">
        <v>0</v>
      </c>
      <c r="X3129" s="9">
        <v>-1448</v>
      </c>
      <c r="Y3129" s="9">
        <v>0</v>
      </c>
      <c r="Z3129" s="9">
        <v>8840</v>
      </c>
      <c r="AA3129" s="9">
        <f t="shared" si="491"/>
        <v>0</v>
      </c>
      <c r="AB3129" s="9">
        <v>0</v>
      </c>
      <c r="AC3129" s="9">
        <f t="shared" si="482"/>
        <v>7768.08</v>
      </c>
      <c r="AD3129" s="9">
        <f t="shared" si="483"/>
        <v>0</v>
      </c>
    </row>
    <row r="3130" spans="1:30" x14ac:dyDescent="0.3">
      <c r="A3130" s="8" t="s">
        <v>30</v>
      </c>
      <c r="B3130" s="8" t="s">
        <v>6025</v>
      </c>
      <c r="C3130" s="8">
        <v>1700</v>
      </c>
      <c r="D3130" s="8">
        <v>170000067</v>
      </c>
      <c r="E3130" s="8">
        <v>0</v>
      </c>
      <c r="F3130" s="8" t="s">
        <v>6058</v>
      </c>
      <c r="G3130" s="8" t="s">
        <v>385</v>
      </c>
      <c r="H3130" s="8" t="s">
        <v>1863</v>
      </c>
      <c r="I3130" s="8">
        <v>0</v>
      </c>
      <c r="J3130" s="8">
        <v>2</v>
      </c>
      <c r="K3130" s="8">
        <v>5</v>
      </c>
      <c r="L3130" s="8" t="s">
        <v>231</v>
      </c>
      <c r="M3130" s="8" t="s">
        <v>231</v>
      </c>
      <c r="N3130" s="8" t="s">
        <v>149</v>
      </c>
      <c r="O3130" s="8" t="s">
        <v>38</v>
      </c>
      <c r="P3130" s="9">
        <v>5600</v>
      </c>
      <c r="Q3130" s="9">
        <v>0</v>
      </c>
      <c r="R3130" s="9">
        <v>0</v>
      </c>
      <c r="S3130" s="9">
        <v>-5600</v>
      </c>
      <c r="T3130" s="9">
        <f t="shared" si="481"/>
        <v>0</v>
      </c>
      <c r="U3130" s="9">
        <v>-2730</v>
      </c>
      <c r="V3130" s="9">
        <v>-535</v>
      </c>
      <c r="W3130" s="9">
        <v>0</v>
      </c>
      <c r="X3130" s="9">
        <v>-535</v>
      </c>
      <c r="Y3130" s="9">
        <v>0</v>
      </c>
      <c r="Z3130" s="9">
        <v>3265</v>
      </c>
      <c r="AA3130" s="9">
        <f t="shared" si="491"/>
        <v>0</v>
      </c>
      <c r="AB3130" s="9">
        <v>0</v>
      </c>
      <c r="AC3130" s="9">
        <f t="shared" si="482"/>
        <v>2870</v>
      </c>
      <c r="AD3130" s="9">
        <f t="shared" si="483"/>
        <v>0</v>
      </c>
    </row>
    <row r="3131" spans="1:30" x14ac:dyDescent="0.3">
      <c r="A3131" s="8" t="s">
        <v>30</v>
      </c>
      <c r="B3131" s="8" t="s">
        <v>6025</v>
      </c>
      <c r="C3131" s="8">
        <v>1700</v>
      </c>
      <c r="D3131" s="8">
        <v>170000069</v>
      </c>
      <c r="E3131" s="8">
        <v>0</v>
      </c>
      <c r="F3131" s="8" t="s">
        <v>6059</v>
      </c>
      <c r="G3131" s="8" t="s">
        <v>5268</v>
      </c>
      <c r="H3131" s="8" t="s">
        <v>1863</v>
      </c>
      <c r="I3131" s="8">
        <v>0</v>
      </c>
      <c r="J3131" s="8">
        <v>4</v>
      </c>
      <c r="K3131" s="8">
        <v>8</v>
      </c>
      <c r="L3131" s="8" t="s">
        <v>231</v>
      </c>
      <c r="M3131" s="8" t="s">
        <v>231</v>
      </c>
      <c r="N3131" s="8" t="s">
        <v>149</v>
      </c>
      <c r="O3131" s="8" t="s">
        <v>38</v>
      </c>
      <c r="P3131" s="9">
        <v>20754</v>
      </c>
      <c r="Q3131" s="9">
        <v>0</v>
      </c>
      <c r="R3131" s="9">
        <v>0</v>
      </c>
      <c r="S3131" s="9">
        <v>-20754</v>
      </c>
      <c r="T3131" s="9">
        <f t="shared" si="481"/>
        <v>0</v>
      </c>
      <c r="U3131" s="9">
        <v>-1318</v>
      </c>
      <c r="V3131" s="9">
        <v>-1967</v>
      </c>
      <c r="W3131" s="9">
        <v>0</v>
      </c>
      <c r="X3131" s="9">
        <v>-1967</v>
      </c>
      <c r="Y3131" s="9">
        <v>0</v>
      </c>
      <c r="Z3131" s="9">
        <v>3285</v>
      </c>
      <c r="AA3131" s="9">
        <f t="shared" si="491"/>
        <v>0</v>
      </c>
      <c r="AB3131" s="9">
        <v>0</v>
      </c>
      <c r="AC3131" s="9">
        <f t="shared" si="482"/>
        <v>19436</v>
      </c>
      <c r="AD3131" s="9">
        <f t="shared" si="483"/>
        <v>0</v>
      </c>
    </row>
    <row r="3132" spans="1:30" x14ac:dyDescent="0.3">
      <c r="A3132" s="8" t="s">
        <v>30</v>
      </c>
      <c r="B3132" s="8" t="s">
        <v>6025</v>
      </c>
      <c r="C3132" s="8">
        <v>1800</v>
      </c>
      <c r="D3132" s="8">
        <v>180000669</v>
      </c>
      <c r="E3132" s="8">
        <v>0</v>
      </c>
      <c r="F3132" s="8" t="s">
        <v>6060</v>
      </c>
      <c r="G3132" s="8" t="s">
        <v>2842</v>
      </c>
      <c r="H3132" s="8" t="s">
        <v>51</v>
      </c>
      <c r="I3132" s="8">
        <v>0</v>
      </c>
      <c r="J3132" s="8">
        <v>5</v>
      </c>
      <c r="K3132" s="8">
        <v>0</v>
      </c>
      <c r="L3132" s="8" t="s">
        <v>2728</v>
      </c>
      <c r="M3132" s="8" t="s">
        <v>5745</v>
      </c>
      <c r="N3132" s="8" t="s">
        <v>149</v>
      </c>
      <c r="O3132" s="8" t="s">
        <v>38</v>
      </c>
      <c r="P3132" s="9">
        <v>3920</v>
      </c>
      <c r="Q3132" s="9">
        <v>0</v>
      </c>
      <c r="R3132" s="9">
        <v>0</v>
      </c>
      <c r="S3132" s="9">
        <v>-3920</v>
      </c>
      <c r="T3132" s="9">
        <f t="shared" si="481"/>
        <v>0</v>
      </c>
      <c r="U3132" s="9">
        <v>-492</v>
      </c>
      <c r="V3132" s="9">
        <v>-371</v>
      </c>
      <c r="W3132" s="9">
        <v>0</v>
      </c>
      <c r="X3132" s="9">
        <v>-371</v>
      </c>
      <c r="Y3132" s="9">
        <v>0</v>
      </c>
      <c r="Z3132" s="9">
        <v>863</v>
      </c>
      <c r="AA3132" s="9">
        <f t="shared" si="491"/>
        <v>0</v>
      </c>
      <c r="AB3132" s="9">
        <v>0</v>
      </c>
      <c r="AC3132" s="9">
        <f t="shared" si="482"/>
        <v>3428</v>
      </c>
      <c r="AD3132" s="9">
        <f t="shared" si="483"/>
        <v>0</v>
      </c>
    </row>
    <row r="3133" spans="1:30" x14ac:dyDescent="0.3">
      <c r="A3133" s="8" t="s">
        <v>30</v>
      </c>
      <c r="B3133" s="8" t="s">
        <v>6025</v>
      </c>
      <c r="C3133" s="8">
        <v>1800</v>
      </c>
      <c r="D3133" s="8">
        <v>180000709</v>
      </c>
      <c r="E3133" s="8">
        <v>0</v>
      </c>
      <c r="F3133" s="8" t="s">
        <v>6061</v>
      </c>
      <c r="G3133" s="8" t="s">
        <v>4883</v>
      </c>
      <c r="H3133" s="8" t="s">
        <v>51</v>
      </c>
      <c r="I3133" s="8">
        <v>0</v>
      </c>
      <c r="J3133" s="8">
        <v>2</v>
      </c>
      <c r="K3133" s="8">
        <v>4</v>
      </c>
      <c r="L3133" s="8" t="s">
        <v>231</v>
      </c>
      <c r="M3133" s="8" t="s">
        <v>231</v>
      </c>
      <c r="N3133" s="8" t="s">
        <v>149</v>
      </c>
      <c r="O3133" s="8" t="s">
        <v>38</v>
      </c>
      <c r="P3133" s="9">
        <v>5550</v>
      </c>
      <c r="Q3133" s="9">
        <v>0</v>
      </c>
      <c r="R3133" s="9">
        <v>0</v>
      </c>
      <c r="S3133" s="9">
        <v>-5550</v>
      </c>
      <c r="T3133" s="9">
        <f t="shared" si="481"/>
        <v>0</v>
      </c>
      <c r="U3133" s="9">
        <v>-2822</v>
      </c>
      <c r="V3133" s="9">
        <v>-524</v>
      </c>
      <c r="W3133" s="9">
        <v>0</v>
      </c>
      <c r="X3133" s="9">
        <v>-524</v>
      </c>
      <c r="Y3133" s="9">
        <v>0</v>
      </c>
      <c r="Z3133" s="9">
        <v>3346</v>
      </c>
      <c r="AA3133" s="9">
        <f t="shared" si="491"/>
        <v>0</v>
      </c>
      <c r="AB3133" s="9">
        <v>0</v>
      </c>
      <c r="AC3133" s="9">
        <f t="shared" si="482"/>
        <v>2728</v>
      </c>
      <c r="AD3133" s="9">
        <f t="shared" si="483"/>
        <v>0</v>
      </c>
    </row>
    <row r="3134" spans="1:30" x14ac:dyDescent="0.3">
      <c r="A3134" s="8" t="s">
        <v>30</v>
      </c>
      <c r="B3134" s="8" t="s">
        <v>6025</v>
      </c>
      <c r="C3134" s="8">
        <v>1900</v>
      </c>
      <c r="D3134" s="8">
        <v>190001103</v>
      </c>
      <c r="E3134" s="8">
        <v>0</v>
      </c>
      <c r="F3134" s="8" t="s">
        <v>6062</v>
      </c>
      <c r="G3134" s="8" t="s">
        <v>171</v>
      </c>
      <c r="H3134" s="8" t="s">
        <v>106</v>
      </c>
      <c r="I3134" s="8">
        <v>0</v>
      </c>
      <c r="J3134" s="8">
        <v>0</v>
      </c>
      <c r="K3134" s="8">
        <v>1</v>
      </c>
      <c r="L3134" s="8" t="s">
        <v>231</v>
      </c>
      <c r="M3134" s="8" t="s">
        <v>231</v>
      </c>
      <c r="N3134" s="8" t="s">
        <v>149</v>
      </c>
      <c r="O3134" s="8" t="s">
        <v>38</v>
      </c>
      <c r="P3134" s="9">
        <v>33900</v>
      </c>
      <c r="Q3134" s="9">
        <v>0</v>
      </c>
      <c r="R3134" s="9">
        <v>0</v>
      </c>
      <c r="S3134" s="9">
        <v>-33900</v>
      </c>
      <c r="T3134" s="9">
        <f t="shared" si="481"/>
        <v>0</v>
      </c>
      <c r="U3134" s="9">
        <v>-32205</v>
      </c>
      <c r="V3134" s="9">
        <v>0</v>
      </c>
      <c r="W3134" s="9">
        <v>0</v>
      </c>
      <c r="X3134" s="9">
        <v>0</v>
      </c>
      <c r="Y3134" s="9">
        <v>0</v>
      </c>
      <c r="Z3134" s="9">
        <v>32205</v>
      </c>
      <c r="AA3134" s="9">
        <f t="shared" si="491"/>
        <v>0</v>
      </c>
      <c r="AB3134" s="9">
        <v>0</v>
      </c>
      <c r="AC3134" s="9">
        <f t="shared" si="482"/>
        <v>1695</v>
      </c>
      <c r="AD3134" s="9">
        <f t="shared" si="483"/>
        <v>0</v>
      </c>
    </row>
    <row r="3135" spans="1:30" x14ac:dyDescent="0.3">
      <c r="A3135" s="8" t="s">
        <v>30</v>
      </c>
      <c r="B3135" s="8" t="s">
        <v>6025</v>
      </c>
      <c r="C3135" s="8">
        <v>1900</v>
      </c>
      <c r="D3135" s="8">
        <v>190001104</v>
      </c>
      <c r="E3135" s="8">
        <v>0</v>
      </c>
      <c r="F3135" s="8" t="s">
        <v>6063</v>
      </c>
      <c r="G3135" s="8" t="s">
        <v>2778</v>
      </c>
      <c r="H3135" s="8" t="s">
        <v>106</v>
      </c>
      <c r="I3135" s="8">
        <v>0</v>
      </c>
      <c r="J3135" s="8">
        <v>0</v>
      </c>
      <c r="K3135" s="8">
        <v>1</v>
      </c>
      <c r="L3135" s="8" t="s">
        <v>231</v>
      </c>
      <c r="M3135" s="8" t="s">
        <v>231</v>
      </c>
      <c r="N3135" s="8" t="s">
        <v>149</v>
      </c>
      <c r="O3135" s="8" t="s">
        <v>38</v>
      </c>
      <c r="P3135" s="9">
        <v>33900</v>
      </c>
      <c r="Q3135" s="9">
        <v>0</v>
      </c>
      <c r="R3135" s="9">
        <v>0</v>
      </c>
      <c r="S3135" s="9">
        <v>-33900</v>
      </c>
      <c r="T3135" s="9">
        <f t="shared" si="481"/>
        <v>0</v>
      </c>
      <c r="U3135" s="9">
        <v>-32205</v>
      </c>
      <c r="V3135" s="9">
        <v>0</v>
      </c>
      <c r="W3135" s="9">
        <v>0</v>
      </c>
      <c r="X3135" s="9">
        <v>0</v>
      </c>
      <c r="Y3135" s="9">
        <v>0</v>
      </c>
      <c r="Z3135" s="9">
        <v>32205</v>
      </c>
      <c r="AA3135" s="9">
        <f t="shared" si="491"/>
        <v>0</v>
      </c>
      <c r="AB3135" s="9">
        <v>0</v>
      </c>
      <c r="AC3135" s="9">
        <f t="shared" si="482"/>
        <v>1695</v>
      </c>
      <c r="AD3135" s="9">
        <f t="shared" si="483"/>
        <v>0</v>
      </c>
    </row>
    <row r="3136" spans="1:30" x14ac:dyDescent="0.3">
      <c r="A3136" s="8" t="s">
        <v>30</v>
      </c>
      <c r="B3136" s="8" t="s">
        <v>6025</v>
      </c>
      <c r="C3136" s="8">
        <v>1900</v>
      </c>
      <c r="D3136" s="8">
        <v>190001105</v>
      </c>
      <c r="E3136" s="8">
        <v>0</v>
      </c>
      <c r="F3136" s="8" t="s">
        <v>6064</v>
      </c>
      <c r="G3136" s="8" t="s">
        <v>5338</v>
      </c>
      <c r="H3136" s="8" t="s">
        <v>106</v>
      </c>
      <c r="I3136" s="8">
        <v>0</v>
      </c>
      <c r="J3136" s="8">
        <v>0</v>
      </c>
      <c r="K3136" s="8">
        <v>1</v>
      </c>
      <c r="L3136" s="8" t="s">
        <v>231</v>
      </c>
      <c r="M3136" s="8" t="s">
        <v>231</v>
      </c>
      <c r="N3136" s="8" t="s">
        <v>149</v>
      </c>
      <c r="O3136" s="8" t="s">
        <v>38</v>
      </c>
      <c r="P3136" s="9">
        <v>23500</v>
      </c>
      <c r="Q3136" s="9">
        <v>0</v>
      </c>
      <c r="R3136" s="9">
        <v>0</v>
      </c>
      <c r="S3136" s="9">
        <v>-23500</v>
      </c>
      <c r="T3136" s="9">
        <f t="shared" si="481"/>
        <v>0</v>
      </c>
      <c r="U3136" s="9">
        <v>-22325</v>
      </c>
      <c r="V3136" s="9">
        <v>0</v>
      </c>
      <c r="W3136" s="9">
        <v>0</v>
      </c>
      <c r="X3136" s="9">
        <v>0</v>
      </c>
      <c r="Y3136" s="9">
        <v>0</v>
      </c>
      <c r="Z3136" s="9">
        <v>22325</v>
      </c>
      <c r="AA3136" s="9">
        <f t="shared" si="491"/>
        <v>0</v>
      </c>
      <c r="AB3136" s="9">
        <v>0</v>
      </c>
      <c r="AC3136" s="9">
        <f t="shared" si="482"/>
        <v>1175</v>
      </c>
      <c r="AD3136" s="9">
        <f t="shared" si="483"/>
        <v>0</v>
      </c>
    </row>
    <row r="3137" spans="1:30" x14ac:dyDescent="0.3">
      <c r="A3137" s="8" t="s">
        <v>30</v>
      </c>
      <c r="B3137" s="8" t="s">
        <v>6025</v>
      </c>
      <c r="C3137" s="8">
        <v>2000</v>
      </c>
      <c r="D3137" s="8">
        <v>200002233</v>
      </c>
      <c r="E3137" s="8">
        <v>0</v>
      </c>
      <c r="F3137" s="8" t="s">
        <v>6065</v>
      </c>
      <c r="G3137" s="8" t="s">
        <v>5431</v>
      </c>
      <c r="H3137" s="8" t="s">
        <v>235</v>
      </c>
      <c r="I3137" s="8">
        <v>0</v>
      </c>
      <c r="J3137" s="8">
        <v>10</v>
      </c>
      <c r="K3137" s="8">
        <v>0</v>
      </c>
      <c r="L3137" s="8" t="s">
        <v>3496</v>
      </c>
      <c r="M3137" s="8" t="s">
        <v>4939</v>
      </c>
      <c r="N3137" s="8" t="s">
        <v>149</v>
      </c>
      <c r="O3137" s="8" t="s">
        <v>38</v>
      </c>
      <c r="P3137" s="9">
        <v>9000</v>
      </c>
      <c r="Q3137" s="9">
        <v>0</v>
      </c>
      <c r="R3137" s="9">
        <v>0</v>
      </c>
      <c r="S3137" s="9">
        <v>-9000</v>
      </c>
      <c r="T3137" s="9">
        <f t="shared" si="481"/>
        <v>0</v>
      </c>
      <c r="U3137" s="9">
        <v>-752</v>
      </c>
      <c r="V3137" s="9">
        <v>-426</v>
      </c>
      <c r="W3137" s="9">
        <v>0</v>
      </c>
      <c r="X3137" s="9">
        <v>-426</v>
      </c>
      <c r="Y3137" s="9">
        <v>0</v>
      </c>
      <c r="Z3137" s="9">
        <v>1178</v>
      </c>
      <c r="AA3137" s="9">
        <f t="shared" si="491"/>
        <v>0</v>
      </c>
      <c r="AB3137" s="9">
        <v>0</v>
      </c>
      <c r="AC3137" s="9">
        <f t="shared" si="482"/>
        <v>8248</v>
      </c>
      <c r="AD3137" s="9">
        <f t="shared" si="483"/>
        <v>0</v>
      </c>
    </row>
    <row r="3138" spans="1:30" x14ac:dyDescent="0.3">
      <c r="A3138" s="8" t="s">
        <v>30</v>
      </c>
      <c r="B3138" s="8" t="s">
        <v>6025</v>
      </c>
      <c r="C3138" s="8">
        <v>2000</v>
      </c>
      <c r="D3138" s="8">
        <v>200002333</v>
      </c>
      <c r="E3138" s="8">
        <v>0</v>
      </c>
      <c r="F3138" s="8" t="s">
        <v>6066</v>
      </c>
      <c r="G3138" s="8" t="s">
        <v>2572</v>
      </c>
      <c r="H3138" s="8" t="s">
        <v>235</v>
      </c>
      <c r="I3138" s="8">
        <v>0</v>
      </c>
      <c r="J3138" s="8">
        <v>7</v>
      </c>
      <c r="K3138" s="8">
        <v>6</v>
      </c>
      <c r="L3138" s="8" t="s">
        <v>231</v>
      </c>
      <c r="M3138" s="8" t="s">
        <v>231</v>
      </c>
      <c r="N3138" s="8" t="s">
        <v>149</v>
      </c>
      <c r="O3138" s="8" t="s">
        <v>38</v>
      </c>
      <c r="P3138" s="9">
        <v>123374.63</v>
      </c>
      <c r="Q3138" s="9">
        <v>0</v>
      </c>
      <c r="R3138" s="9">
        <v>0</v>
      </c>
      <c r="S3138" s="9">
        <v>-123374.63</v>
      </c>
      <c r="T3138" s="9">
        <f t="shared" si="481"/>
        <v>0</v>
      </c>
      <c r="U3138" s="9">
        <v>-29657</v>
      </c>
      <c r="V3138" s="9">
        <v>-5822</v>
      </c>
      <c r="W3138" s="9">
        <v>0</v>
      </c>
      <c r="X3138" s="9">
        <v>-5822</v>
      </c>
      <c r="Y3138" s="9">
        <v>0</v>
      </c>
      <c r="Z3138" s="9">
        <v>35479</v>
      </c>
      <c r="AA3138" s="9">
        <f t="shared" si="491"/>
        <v>0</v>
      </c>
      <c r="AB3138" s="9">
        <v>0</v>
      </c>
      <c r="AC3138" s="9">
        <f t="shared" si="482"/>
        <v>93717.63</v>
      </c>
      <c r="AD3138" s="9">
        <f t="shared" si="483"/>
        <v>0</v>
      </c>
    </row>
    <row r="3139" spans="1:30" x14ac:dyDescent="0.3">
      <c r="A3139" s="8" t="s">
        <v>30</v>
      </c>
      <c r="B3139" s="8" t="s">
        <v>6025</v>
      </c>
      <c r="C3139" s="8">
        <v>2000</v>
      </c>
      <c r="D3139" s="8">
        <v>200002342</v>
      </c>
      <c r="E3139" s="8">
        <v>0</v>
      </c>
      <c r="F3139" s="8" t="s">
        <v>6067</v>
      </c>
      <c r="G3139" s="8" t="s">
        <v>2574</v>
      </c>
      <c r="H3139" s="8" t="s">
        <v>235</v>
      </c>
      <c r="I3139" s="8">
        <v>0</v>
      </c>
      <c r="J3139" s="8">
        <v>7</v>
      </c>
      <c r="K3139" s="8">
        <v>6</v>
      </c>
      <c r="L3139" s="8" t="s">
        <v>231</v>
      </c>
      <c r="M3139" s="8" t="s">
        <v>231</v>
      </c>
      <c r="N3139" s="8" t="s">
        <v>149</v>
      </c>
      <c r="O3139" s="8" t="s">
        <v>38</v>
      </c>
      <c r="P3139" s="9">
        <v>133655.85</v>
      </c>
      <c r="Q3139" s="9">
        <v>0</v>
      </c>
      <c r="R3139" s="9">
        <v>0</v>
      </c>
      <c r="S3139" s="9">
        <v>-133655.85</v>
      </c>
      <c r="T3139" s="9">
        <f t="shared" si="481"/>
        <v>0</v>
      </c>
      <c r="U3139" s="9">
        <v>-32129</v>
      </c>
      <c r="V3139" s="9">
        <v>-6307</v>
      </c>
      <c r="W3139" s="9">
        <v>0</v>
      </c>
      <c r="X3139" s="9">
        <v>-6307</v>
      </c>
      <c r="Y3139" s="9">
        <v>0</v>
      </c>
      <c r="Z3139" s="9">
        <v>38436</v>
      </c>
      <c r="AA3139" s="9">
        <f t="shared" si="491"/>
        <v>0</v>
      </c>
      <c r="AB3139" s="9">
        <v>0</v>
      </c>
      <c r="AC3139" s="9">
        <f t="shared" si="482"/>
        <v>101526.85</v>
      </c>
      <c r="AD3139" s="9">
        <f t="shared" si="483"/>
        <v>0</v>
      </c>
    </row>
    <row r="3140" spans="1:30" x14ac:dyDescent="0.3">
      <c r="A3140" s="8" t="s">
        <v>30</v>
      </c>
      <c r="B3140" s="8" t="s">
        <v>6025</v>
      </c>
      <c r="C3140" s="8">
        <v>2000</v>
      </c>
      <c r="D3140" s="8">
        <v>200002343</v>
      </c>
      <c r="E3140" s="8">
        <v>0</v>
      </c>
      <c r="F3140" s="8" t="s">
        <v>6068</v>
      </c>
      <c r="G3140" s="8" t="s">
        <v>5412</v>
      </c>
      <c r="H3140" s="8" t="s">
        <v>235</v>
      </c>
      <c r="I3140" s="8">
        <v>0</v>
      </c>
      <c r="J3140" s="8">
        <v>0</v>
      </c>
      <c r="K3140" s="8">
        <v>1</v>
      </c>
      <c r="L3140" s="8" t="s">
        <v>231</v>
      </c>
      <c r="M3140" s="8" t="s">
        <v>231</v>
      </c>
      <c r="N3140" s="8" t="s">
        <v>149</v>
      </c>
      <c r="O3140" s="8" t="s">
        <v>38</v>
      </c>
      <c r="P3140" s="9">
        <v>26100</v>
      </c>
      <c r="Q3140" s="9">
        <v>0</v>
      </c>
      <c r="R3140" s="9">
        <v>0</v>
      </c>
      <c r="S3140" s="9">
        <v>-26100</v>
      </c>
      <c r="T3140" s="9">
        <f t="shared" si="481"/>
        <v>0</v>
      </c>
      <c r="U3140" s="9">
        <v>-24794.89</v>
      </c>
      <c r="V3140" s="9">
        <v>0</v>
      </c>
      <c r="W3140" s="9">
        <v>0</v>
      </c>
      <c r="X3140" s="9">
        <v>0</v>
      </c>
      <c r="Y3140" s="9">
        <v>0</v>
      </c>
      <c r="Z3140" s="9">
        <v>24794.89</v>
      </c>
      <c r="AA3140" s="9">
        <f t="shared" si="491"/>
        <v>0</v>
      </c>
      <c r="AB3140" s="9">
        <v>0</v>
      </c>
      <c r="AC3140" s="9">
        <f t="shared" si="482"/>
        <v>1305.1100000000006</v>
      </c>
      <c r="AD3140" s="9">
        <f t="shared" si="483"/>
        <v>0</v>
      </c>
    </row>
    <row r="3141" spans="1:30" x14ac:dyDescent="0.3">
      <c r="A3141" s="8" t="s">
        <v>30</v>
      </c>
      <c r="B3141" s="8" t="s">
        <v>6025</v>
      </c>
      <c r="C3141" s="8">
        <v>2000</v>
      </c>
      <c r="D3141" s="8">
        <v>200002344</v>
      </c>
      <c r="E3141" s="8">
        <v>0</v>
      </c>
      <c r="F3141" s="8" t="s">
        <v>6069</v>
      </c>
      <c r="G3141" s="8" t="s">
        <v>1235</v>
      </c>
      <c r="H3141" s="8" t="s">
        <v>235</v>
      </c>
      <c r="I3141" s="8">
        <v>0</v>
      </c>
      <c r="J3141" s="8">
        <v>0</v>
      </c>
      <c r="K3141" s="8">
        <v>1</v>
      </c>
      <c r="L3141" s="8" t="s">
        <v>231</v>
      </c>
      <c r="M3141" s="8" t="s">
        <v>231</v>
      </c>
      <c r="N3141" s="8" t="s">
        <v>149</v>
      </c>
      <c r="O3141" s="8" t="s">
        <v>38</v>
      </c>
      <c r="P3141" s="9">
        <v>7717.26</v>
      </c>
      <c r="Q3141" s="9">
        <v>0</v>
      </c>
      <c r="R3141" s="9">
        <v>0</v>
      </c>
      <c r="S3141" s="9">
        <v>-7717.26</v>
      </c>
      <c r="T3141" s="9">
        <f t="shared" ref="T3141:T3204" si="492">P3141+Q3141+R3141+S3141</f>
        <v>0</v>
      </c>
      <c r="U3141" s="9">
        <v>-7331.4</v>
      </c>
      <c r="V3141" s="9">
        <v>0</v>
      </c>
      <c r="W3141" s="9">
        <v>0</v>
      </c>
      <c r="X3141" s="9">
        <v>0</v>
      </c>
      <c r="Y3141" s="9">
        <v>0</v>
      </c>
      <c r="Z3141" s="9">
        <v>7331.4</v>
      </c>
      <c r="AA3141" s="9">
        <f t="shared" si="491"/>
        <v>0</v>
      </c>
      <c r="AB3141" s="9">
        <v>0</v>
      </c>
      <c r="AC3141" s="9">
        <f t="shared" ref="AC3141:AC3204" si="493">P3141+U3141</f>
        <v>385.86000000000058</v>
      </c>
      <c r="AD3141" s="9">
        <f t="shared" ref="AD3141:AD3204" si="494">T3141+AA3141</f>
        <v>0</v>
      </c>
    </row>
    <row r="3142" spans="1:30" x14ac:dyDescent="0.3">
      <c r="A3142" s="8" t="s">
        <v>30</v>
      </c>
      <c r="B3142" s="8" t="s">
        <v>6025</v>
      </c>
      <c r="C3142" s="8">
        <v>2100</v>
      </c>
      <c r="D3142" s="8">
        <v>210001145</v>
      </c>
      <c r="E3142" s="8">
        <v>0</v>
      </c>
      <c r="F3142" s="8" t="s">
        <v>6070</v>
      </c>
      <c r="G3142" s="8" t="s">
        <v>5500</v>
      </c>
      <c r="H3142" s="8" t="s">
        <v>309</v>
      </c>
      <c r="I3142" s="8">
        <v>0</v>
      </c>
      <c r="J3142" s="8">
        <v>10</v>
      </c>
      <c r="K3142" s="8">
        <v>0</v>
      </c>
      <c r="L3142" s="8" t="s">
        <v>3496</v>
      </c>
      <c r="M3142" s="8" t="s">
        <v>4939</v>
      </c>
      <c r="N3142" s="8" t="s">
        <v>149</v>
      </c>
      <c r="O3142" s="8" t="s">
        <v>38</v>
      </c>
      <c r="P3142" s="9">
        <v>29446</v>
      </c>
      <c r="Q3142" s="9">
        <v>0</v>
      </c>
      <c r="R3142" s="9">
        <v>0</v>
      </c>
      <c r="S3142" s="9">
        <v>-29446</v>
      </c>
      <c r="T3142" s="9">
        <f t="shared" si="492"/>
        <v>0</v>
      </c>
      <c r="U3142" s="9">
        <v>-2460</v>
      </c>
      <c r="V3142" s="9">
        <v>-1395</v>
      </c>
      <c r="W3142" s="9">
        <v>0</v>
      </c>
      <c r="X3142" s="9">
        <v>-1395</v>
      </c>
      <c r="Y3142" s="9">
        <v>0</v>
      </c>
      <c r="Z3142" s="9">
        <v>3855</v>
      </c>
      <c r="AA3142" s="9">
        <f t="shared" si="491"/>
        <v>0</v>
      </c>
      <c r="AB3142" s="9">
        <v>0</v>
      </c>
      <c r="AC3142" s="9">
        <f t="shared" si="493"/>
        <v>26986</v>
      </c>
      <c r="AD3142" s="9">
        <f t="shared" si="494"/>
        <v>0</v>
      </c>
    </row>
    <row r="3143" spans="1:30" x14ac:dyDescent="0.3">
      <c r="A3143" s="8" t="s">
        <v>30</v>
      </c>
      <c r="B3143" s="8" t="s">
        <v>6025</v>
      </c>
      <c r="C3143" s="8">
        <v>2100</v>
      </c>
      <c r="D3143" s="8">
        <v>210001213</v>
      </c>
      <c r="E3143" s="8">
        <v>0</v>
      </c>
      <c r="F3143" s="8" t="s">
        <v>6071</v>
      </c>
      <c r="G3143" s="8" t="s">
        <v>2866</v>
      </c>
      <c r="H3143" s="8" t="s">
        <v>309</v>
      </c>
      <c r="I3143" s="8">
        <v>0</v>
      </c>
      <c r="J3143" s="8">
        <v>6</v>
      </c>
      <c r="K3143" s="8">
        <v>10</v>
      </c>
      <c r="L3143" s="8" t="s">
        <v>231</v>
      </c>
      <c r="M3143" s="8" t="s">
        <v>231</v>
      </c>
      <c r="N3143" s="8" t="s">
        <v>149</v>
      </c>
      <c r="O3143" s="8" t="s">
        <v>38</v>
      </c>
      <c r="P3143" s="9">
        <v>68980</v>
      </c>
      <c r="Q3143" s="9">
        <v>0</v>
      </c>
      <c r="R3143" s="9">
        <v>0</v>
      </c>
      <c r="S3143" s="9">
        <v>-68980</v>
      </c>
      <c r="T3143" s="9">
        <f t="shared" si="492"/>
        <v>0</v>
      </c>
      <c r="U3143" s="9">
        <v>-20575</v>
      </c>
      <c r="V3143" s="9">
        <v>-3282</v>
      </c>
      <c r="W3143" s="9">
        <v>0</v>
      </c>
      <c r="X3143" s="9">
        <v>-3282</v>
      </c>
      <c r="Y3143" s="9">
        <v>0</v>
      </c>
      <c r="Z3143" s="9">
        <v>23857</v>
      </c>
      <c r="AA3143" s="9">
        <f t="shared" si="491"/>
        <v>0</v>
      </c>
      <c r="AB3143" s="9">
        <v>0</v>
      </c>
      <c r="AC3143" s="9">
        <f t="shared" si="493"/>
        <v>48405</v>
      </c>
      <c r="AD3143" s="9">
        <f t="shared" si="494"/>
        <v>0</v>
      </c>
    </row>
    <row r="3144" spans="1:30" x14ac:dyDescent="0.3">
      <c r="A3144" s="8" t="s">
        <v>30</v>
      </c>
      <c r="B3144" s="8" t="s">
        <v>6025</v>
      </c>
      <c r="C3144" s="8">
        <v>2100</v>
      </c>
      <c r="D3144" s="8">
        <v>210001216</v>
      </c>
      <c r="E3144" s="8">
        <v>0</v>
      </c>
      <c r="F3144" s="8" t="s">
        <v>6072</v>
      </c>
      <c r="G3144" s="8" t="s">
        <v>5488</v>
      </c>
      <c r="H3144" s="8" t="s">
        <v>309</v>
      </c>
      <c r="I3144" s="8">
        <v>0</v>
      </c>
      <c r="J3144" s="8">
        <v>6</v>
      </c>
      <c r="K3144" s="8">
        <v>8</v>
      </c>
      <c r="L3144" s="8" t="s">
        <v>231</v>
      </c>
      <c r="M3144" s="8" t="s">
        <v>231</v>
      </c>
      <c r="N3144" s="8" t="s">
        <v>149</v>
      </c>
      <c r="O3144" s="8" t="s">
        <v>38</v>
      </c>
      <c r="P3144" s="9">
        <v>23196.09</v>
      </c>
      <c r="Q3144" s="9">
        <v>0</v>
      </c>
      <c r="R3144" s="9">
        <v>0</v>
      </c>
      <c r="S3144" s="9">
        <v>-23196.09</v>
      </c>
      <c r="T3144" s="9">
        <f t="shared" si="492"/>
        <v>0</v>
      </c>
      <c r="U3144" s="9">
        <v>-7389.67</v>
      </c>
      <c r="V3144" s="9">
        <v>-1096</v>
      </c>
      <c r="W3144" s="9">
        <v>0</v>
      </c>
      <c r="X3144" s="9">
        <v>-1096</v>
      </c>
      <c r="Y3144" s="9">
        <v>0</v>
      </c>
      <c r="Z3144" s="9">
        <v>8485.67</v>
      </c>
      <c r="AA3144" s="9">
        <f t="shared" si="491"/>
        <v>0</v>
      </c>
      <c r="AB3144" s="9">
        <v>0</v>
      </c>
      <c r="AC3144" s="9">
        <f t="shared" si="493"/>
        <v>15806.42</v>
      </c>
      <c r="AD3144" s="9">
        <f t="shared" si="494"/>
        <v>0</v>
      </c>
    </row>
    <row r="3145" spans="1:30" x14ac:dyDescent="0.3">
      <c r="A3145" s="8" t="s">
        <v>30</v>
      </c>
      <c r="B3145" s="8" t="s">
        <v>6025</v>
      </c>
      <c r="C3145" s="8">
        <v>2100</v>
      </c>
      <c r="D3145" s="8">
        <v>210001217</v>
      </c>
      <c r="E3145" s="8">
        <v>0</v>
      </c>
      <c r="F3145" s="8" t="s">
        <v>6073</v>
      </c>
      <c r="G3145" s="8" t="s">
        <v>5490</v>
      </c>
      <c r="H3145" s="8" t="s">
        <v>309</v>
      </c>
      <c r="I3145" s="8">
        <v>0</v>
      </c>
      <c r="J3145" s="8">
        <v>7</v>
      </c>
      <c r="K3145" s="8">
        <v>4</v>
      </c>
      <c r="L3145" s="8" t="s">
        <v>231</v>
      </c>
      <c r="M3145" s="8" t="s">
        <v>231</v>
      </c>
      <c r="N3145" s="8" t="s">
        <v>149</v>
      </c>
      <c r="O3145" s="8" t="s">
        <v>38</v>
      </c>
      <c r="P3145" s="9">
        <v>16200</v>
      </c>
      <c r="Q3145" s="9">
        <v>0</v>
      </c>
      <c r="R3145" s="9">
        <v>0</v>
      </c>
      <c r="S3145" s="9">
        <v>-16200</v>
      </c>
      <c r="T3145" s="9">
        <f t="shared" si="492"/>
        <v>0</v>
      </c>
      <c r="U3145" s="9">
        <v>-4113.5</v>
      </c>
      <c r="V3145" s="9">
        <v>-767</v>
      </c>
      <c r="W3145" s="9">
        <v>0</v>
      </c>
      <c r="X3145" s="9">
        <v>-767</v>
      </c>
      <c r="Y3145" s="9">
        <v>0</v>
      </c>
      <c r="Z3145" s="9">
        <v>4880.5</v>
      </c>
      <c r="AA3145" s="9">
        <f t="shared" si="491"/>
        <v>0</v>
      </c>
      <c r="AB3145" s="9">
        <v>0</v>
      </c>
      <c r="AC3145" s="9">
        <f t="shared" si="493"/>
        <v>12086.5</v>
      </c>
      <c r="AD3145" s="9">
        <f t="shared" si="494"/>
        <v>0</v>
      </c>
    </row>
    <row r="3146" spans="1:30" x14ac:dyDescent="0.3">
      <c r="A3146" s="8" t="s">
        <v>30</v>
      </c>
      <c r="B3146" s="8" t="s">
        <v>6074</v>
      </c>
      <c r="C3146" s="8">
        <v>1600</v>
      </c>
      <c r="D3146" s="8">
        <v>160003360</v>
      </c>
      <c r="E3146" s="8">
        <v>0</v>
      </c>
      <c r="F3146" s="8" t="s">
        <v>6075</v>
      </c>
      <c r="G3146" s="8" t="s">
        <v>1599</v>
      </c>
      <c r="H3146" s="8" t="s">
        <v>34</v>
      </c>
      <c r="I3146" s="8">
        <v>0</v>
      </c>
      <c r="J3146" s="8">
        <v>9</v>
      </c>
      <c r="K3146" s="8">
        <v>7</v>
      </c>
      <c r="L3146" s="8" t="s">
        <v>562</v>
      </c>
      <c r="M3146" s="8" t="s">
        <v>562</v>
      </c>
      <c r="N3146" s="8"/>
      <c r="O3146" s="8" t="s">
        <v>38</v>
      </c>
      <c r="P3146" s="9">
        <v>4800</v>
      </c>
      <c r="Q3146" s="9">
        <v>0</v>
      </c>
      <c r="R3146" s="9">
        <f t="shared" ref="R3146:R3151" si="495">-P3146</f>
        <v>-4800</v>
      </c>
      <c r="S3146" s="9">
        <v>0</v>
      </c>
      <c r="T3146" s="9">
        <f t="shared" si="492"/>
        <v>0</v>
      </c>
      <c r="U3146" s="9">
        <v>-2004.76</v>
      </c>
      <c r="V3146" s="9">
        <v>-229</v>
      </c>
      <c r="W3146" s="9">
        <v>0</v>
      </c>
      <c r="X3146" s="9">
        <v>-229</v>
      </c>
      <c r="Y3146" s="9">
        <f t="shared" ref="Y3146:Y3179" si="496">-(U3146+X3146)</f>
        <v>2233.7600000000002</v>
      </c>
      <c r="Z3146" s="9">
        <v>0</v>
      </c>
      <c r="AA3146" s="9">
        <f t="shared" si="491"/>
        <v>0</v>
      </c>
      <c r="AB3146" s="9">
        <v>0</v>
      </c>
      <c r="AC3146" s="9">
        <f t="shared" si="493"/>
        <v>2795.24</v>
      </c>
      <c r="AD3146" s="9">
        <f t="shared" si="494"/>
        <v>0</v>
      </c>
    </row>
    <row r="3147" spans="1:30" x14ac:dyDescent="0.3">
      <c r="A3147" s="8" t="s">
        <v>30</v>
      </c>
      <c r="B3147" s="8" t="s">
        <v>6074</v>
      </c>
      <c r="C3147" s="8">
        <v>1600</v>
      </c>
      <c r="D3147" s="8">
        <v>160003361</v>
      </c>
      <c r="E3147" s="8">
        <v>0</v>
      </c>
      <c r="F3147" s="8" t="s">
        <v>6076</v>
      </c>
      <c r="G3147" s="8" t="s">
        <v>385</v>
      </c>
      <c r="H3147" s="8" t="s">
        <v>34</v>
      </c>
      <c r="I3147" s="8">
        <v>1</v>
      </c>
      <c r="J3147" s="8">
        <v>10</v>
      </c>
      <c r="K3147" s="8">
        <v>7</v>
      </c>
      <c r="L3147" s="8" t="s">
        <v>562</v>
      </c>
      <c r="M3147" s="8" t="s">
        <v>562</v>
      </c>
      <c r="N3147" s="8"/>
      <c r="O3147" s="8" t="s">
        <v>38</v>
      </c>
      <c r="P3147" s="9">
        <v>4499.58</v>
      </c>
      <c r="Q3147" s="9">
        <v>0</v>
      </c>
      <c r="R3147" s="9">
        <f t="shared" si="495"/>
        <v>-4499.58</v>
      </c>
      <c r="S3147" s="9">
        <v>0</v>
      </c>
      <c r="T3147" s="9">
        <f t="shared" si="492"/>
        <v>0</v>
      </c>
      <c r="U3147" s="9">
        <v>-1595.23</v>
      </c>
      <c r="V3147" s="9">
        <v>-214</v>
      </c>
      <c r="W3147" s="9">
        <v>0</v>
      </c>
      <c r="X3147" s="9">
        <v>-214</v>
      </c>
      <c r="Y3147" s="9">
        <f t="shared" si="496"/>
        <v>1809.23</v>
      </c>
      <c r="Z3147" s="9">
        <v>0</v>
      </c>
      <c r="AA3147" s="9">
        <f t="shared" si="491"/>
        <v>0</v>
      </c>
      <c r="AB3147" s="9">
        <v>0</v>
      </c>
      <c r="AC3147" s="9">
        <f t="shared" si="493"/>
        <v>2904.35</v>
      </c>
      <c r="AD3147" s="9">
        <f t="shared" si="494"/>
        <v>0</v>
      </c>
    </row>
    <row r="3148" spans="1:30" x14ac:dyDescent="0.3">
      <c r="A3148" s="8" t="s">
        <v>30</v>
      </c>
      <c r="B3148" s="8" t="s">
        <v>6074</v>
      </c>
      <c r="C3148" s="8">
        <v>1600</v>
      </c>
      <c r="D3148" s="8">
        <v>160003362</v>
      </c>
      <c r="E3148" s="8">
        <v>0</v>
      </c>
      <c r="F3148" s="8" t="s">
        <v>6077</v>
      </c>
      <c r="G3148" s="8" t="s">
        <v>6078</v>
      </c>
      <c r="H3148" s="8" t="s">
        <v>34</v>
      </c>
      <c r="I3148" s="8">
        <v>0</v>
      </c>
      <c r="J3148" s="8">
        <v>10</v>
      </c>
      <c r="K3148" s="8">
        <v>7</v>
      </c>
      <c r="L3148" s="8" t="s">
        <v>562</v>
      </c>
      <c r="M3148" s="8" t="s">
        <v>562</v>
      </c>
      <c r="N3148" s="8"/>
      <c r="O3148" s="8" t="s">
        <v>38</v>
      </c>
      <c r="P3148" s="9">
        <v>8500.14</v>
      </c>
      <c r="Q3148" s="9">
        <v>0</v>
      </c>
      <c r="R3148" s="9">
        <f t="shared" si="495"/>
        <v>-8500.14</v>
      </c>
      <c r="S3148" s="9">
        <v>0</v>
      </c>
      <c r="T3148" s="9">
        <f t="shared" si="492"/>
        <v>0</v>
      </c>
      <c r="U3148" s="9">
        <v>-3016.8</v>
      </c>
      <c r="V3148" s="9">
        <v>-404</v>
      </c>
      <c r="W3148" s="9">
        <v>0</v>
      </c>
      <c r="X3148" s="9">
        <v>-404</v>
      </c>
      <c r="Y3148" s="9">
        <f t="shared" si="496"/>
        <v>3420.8</v>
      </c>
      <c r="Z3148" s="9">
        <v>0</v>
      </c>
      <c r="AA3148" s="9">
        <f t="shared" si="491"/>
        <v>0</v>
      </c>
      <c r="AB3148" s="9">
        <v>0</v>
      </c>
      <c r="AC3148" s="9">
        <f t="shared" si="493"/>
        <v>5483.3399999999992</v>
      </c>
      <c r="AD3148" s="9">
        <f t="shared" si="494"/>
        <v>0</v>
      </c>
    </row>
    <row r="3149" spans="1:30" x14ac:dyDescent="0.3">
      <c r="A3149" s="8" t="s">
        <v>30</v>
      </c>
      <c r="B3149" s="8" t="s">
        <v>6074</v>
      </c>
      <c r="C3149" s="8">
        <v>1600</v>
      </c>
      <c r="D3149" s="8">
        <v>160003363</v>
      </c>
      <c r="E3149" s="8">
        <v>0</v>
      </c>
      <c r="F3149" s="8" t="s">
        <v>6079</v>
      </c>
      <c r="G3149" s="8" t="s">
        <v>636</v>
      </c>
      <c r="H3149" s="8" t="s">
        <v>34</v>
      </c>
      <c r="I3149" s="8">
        <v>2</v>
      </c>
      <c r="J3149" s="8">
        <v>5</v>
      </c>
      <c r="K3149" s="8">
        <v>6</v>
      </c>
      <c r="L3149" s="8" t="s">
        <v>562</v>
      </c>
      <c r="M3149" s="8" t="s">
        <v>562</v>
      </c>
      <c r="N3149" s="8"/>
      <c r="O3149" s="8" t="s">
        <v>38</v>
      </c>
      <c r="P3149" s="9">
        <v>50971</v>
      </c>
      <c r="Q3149" s="9">
        <v>0</v>
      </c>
      <c r="R3149" s="9">
        <f t="shared" si="495"/>
        <v>-50971</v>
      </c>
      <c r="S3149" s="9">
        <v>0</v>
      </c>
      <c r="T3149" s="9">
        <f t="shared" si="492"/>
        <v>0</v>
      </c>
      <c r="U3149" s="9">
        <v>-31944.22</v>
      </c>
      <c r="V3149" s="9">
        <v>-2861</v>
      </c>
      <c r="W3149" s="9">
        <v>0</v>
      </c>
      <c r="X3149" s="9">
        <v>-2861</v>
      </c>
      <c r="Y3149" s="9">
        <f t="shared" si="496"/>
        <v>34805.22</v>
      </c>
      <c r="Z3149" s="9">
        <v>0</v>
      </c>
      <c r="AA3149" s="9">
        <f t="shared" si="491"/>
        <v>0</v>
      </c>
      <c r="AB3149" s="9">
        <v>0</v>
      </c>
      <c r="AC3149" s="9">
        <f t="shared" si="493"/>
        <v>19026.78</v>
      </c>
      <c r="AD3149" s="9">
        <f t="shared" si="494"/>
        <v>0</v>
      </c>
    </row>
    <row r="3150" spans="1:30" x14ac:dyDescent="0.3">
      <c r="A3150" s="8" t="s">
        <v>30</v>
      </c>
      <c r="B3150" s="8" t="s">
        <v>6074</v>
      </c>
      <c r="C3150" s="8">
        <v>1600</v>
      </c>
      <c r="D3150" s="8">
        <v>160003364</v>
      </c>
      <c r="E3150" s="8">
        <v>0</v>
      </c>
      <c r="F3150" s="8" t="s">
        <v>6080</v>
      </c>
      <c r="G3150" s="8" t="s">
        <v>6081</v>
      </c>
      <c r="H3150" s="8" t="s">
        <v>34</v>
      </c>
      <c r="I3150" s="8">
        <v>1</v>
      </c>
      <c r="J3150" s="8">
        <v>10</v>
      </c>
      <c r="K3150" s="8">
        <v>4</v>
      </c>
      <c r="L3150" s="8" t="s">
        <v>562</v>
      </c>
      <c r="M3150" s="8" t="s">
        <v>562</v>
      </c>
      <c r="N3150" s="8"/>
      <c r="O3150" s="8" t="s">
        <v>38</v>
      </c>
      <c r="P3150" s="9">
        <v>94860</v>
      </c>
      <c r="Q3150" s="9">
        <v>0</v>
      </c>
      <c r="R3150" s="9">
        <f t="shared" si="495"/>
        <v>-94860</v>
      </c>
      <c r="S3150" s="9">
        <v>0</v>
      </c>
      <c r="T3150" s="9">
        <f t="shared" si="492"/>
        <v>0</v>
      </c>
      <c r="U3150" s="9">
        <v>-34937.54</v>
      </c>
      <c r="V3150" s="9">
        <v>-4532</v>
      </c>
      <c r="W3150" s="9">
        <v>0</v>
      </c>
      <c r="X3150" s="9">
        <v>-4532</v>
      </c>
      <c r="Y3150" s="9">
        <f t="shared" si="496"/>
        <v>39469.54</v>
      </c>
      <c r="Z3150" s="9">
        <v>0</v>
      </c>
      <c r="AA3150" s="9">
        <f t="shared" si="491"/>
        <v>0</v>
      </c>
      <c r="AB3150" s="9">
        <v>0</v>
      </c>
      <c r="AC3150" s="9">
        <f t="shared" si="493"/>
        <v>59922.46</v>
      </c>
      <c r="AD3150" s="9">
        <f t="shared" si="494"/>
        <v>0</v>
      </c>
    </row>
    <row r="3151" spans="1:30" x14ac:dyDescent="0.3">
      <c r="A3151" s="8" t="s">
        <v>30</v>
      </c>
      <c r="B3151" s="8" t="s">
        <v>6074</v>
      </c>
      <c r="C3151" s="8">
        <v>1800</v>
      </c>
      <c r="D3151" s="8">
        <v>180000647</v>
      </c>
      <c r="E3151" s="8">
        <v>0</v>
      </c>
      <c r="F3151" s="8" t="s">
        <v>6082</v>
      </c>
      <c r="G3151" s="8" t="s">
        <v>727</v>
      </c>
      <c r="H3151" s="8" t="s">
        <v>51</v>
      </c>
      <c r="I3151" s="8">
        <v>30</v>
      </c>
      <c r="J3151" s="8">
        <v>0</v>
      </c>
      <c r="K3151" s="8">
        <v>1</v>
      </c>
      <c r="L3151" s="8" t="s">
        <v>562</v>
      </c>
      <c r="M3151" s="8" t="s">
        <v>562</v>
      </c>
      <c r="N3151" s="8"/>
      <c r="O3151" s="8" t="s">
        <v>38</v>
      </c>
      <c r="P3151" s="9">
        <v>14823.53</v>
      </c>
      <c r="Q3151" s="9">
        <v>0</v>
      </c>
      <c r="R3151" s="9">
        <f t="shared" si="495"/>
        <v>-14823.53</v>
      </c>
      <c r="S3151" s="9">
        <v>0</v>
      </c>
      <c r="T3151" s="9">
        <f t="shared" si="492"/>
        <v>0</v>
      </c>
      <c r="U3151" s="9">
        <v>-14082.35</v>
      </c>
      <c r="V3151" s="9">
        <v>0</v>
      </c>
      <c r="W3151" s="9">
        <v>0</v>
      </c>
      <c r="X3151" s="9">
        <v>0</v>
      </c>
      <c r="Y3151" s="9">
        <f t="shared" si="496"/>
        <v>14082.35</v>
      </c>
      <c r="Z3151" s="9">
        <v>0</v>
      </c>
      <c r="AA3151" s="9">
        <f t="shared" si="491"/>
        <v>0</v>
      </c>
      <c r="AB3151" s="9">
        <v>0</v>
      </c>
      <c r="AC3151" s="9">
        <f t="shared" si="493"/>
        <v>741.18000000000029</v>
      </c>
      <c r="AD3151" s="9">
        <f t="shared" si="494"/>
        <v>0</v>
      </c>
    </row>
    <row r="3152" spans="1:30" x14ac:dyDescent="0.3">
      <c r="A3152" s="8" t="s">
        <v>30</v>
      </c>
      <c r="B3152" s="8" t="s">
        <v>6074</v>
      </c>
      <c r="C3152" s="8">
        <v>1800</v>
      </c>
      <c r="D3152" s="8">
        <v>180000660</v>
      </c>
      <c r="E3152" s="8">
        <v>0</v>
      </c>
      <c r="F3152" s="8" t="s">
        <v>6083</v>
      </c>
      <c r="G3152" s="8" t="s">
        <v>6084</v>
      </c>
      <c r="H3152" s="8" t="s">
        <v>51</v>
      </c>
      <c r="I3152" s="8">
        <v>0</v>
      </c>
      <c r="J3152" s="8">
        <v>0</v>
      </c>
      <c r="K3152" s="8">
        <v>1</v>
      </c>
      <c r="L3152" s="8" t="s">
        <v>562</v>
      </c>
      <c r="M3152" s="8" t="s">
        <v>562</v>
      </c>
      <c r="N3152" s="8" t="s">
        <v>856</v>
      </c>
      <c r="O3152" s="8" t="s">
        <v>38</v>
      </c>
      <c r="P3152" s="9">
        <v>165375</v>
      </c>
      <c r="Q3152" s="9">
        <v>0</v>
      </c>
      <c r="R3152" s="9">
        <v>-165375</v>
      </c>
      <c r="S3152" s="9">
        <v>0</v>
      </c>
      <c r="T3152" s="9">
        <f t="shared" si="492"/>
        <v>0</v>
      </c>
      <c r="U3152" s="9">
        <v>-157106.25</v>
      </c>
      <c r="V3152" s="9">
        <v>0</v>
      </c>
      <c r="W3152" s="9">
        <v>0</v>
      </c>
      <c r="X3152" s="9">
        <v>0</v>
      </c>
      <c r="Y3152" s="9">
        <f t="shared" si="496"/>
        <v>157106.25</v>
      </c>
      <c r="Z3152" s="9">
        <v>0</v>
      </c>
      <c r="AA3152" s="9">
        <f>U3152+X3152+Y3152+Z3152</f>
        <v>0</v>
      </c>
      <c r="AB3152" s="9">
        <v>0</v>
      </c>
      <c r="AC3152" s="9">
        <f t="shared" si="493"/>
        <v>8268.75</v>
      </c>
      <c r="AD3152" s="9">
        <f t="shared" si="494"/>
        <v>0</v>
      </c>
    </row>
    <row r="3153" spans="1:30" x14ac:dyDescent="0.3">
      <c r="A3153" s="8" t="s">
        <v>30</v>
      </c>
      <c r="B3153" s="8" t="s">
        <v>6074</v>
      </c>
      <c r="C3153" s="8">
        <v>1900</v>
      </c>
      <c r="D3153" s="8">
        <v>190001068</v>
      </c>
      <c r="E3153" s="8">
        <v>0</v>
      </c>
      <c r="F3153" s="8" t="s">
        <v>6085</v>
      </c>
      <c r="G3153" s="8" t="s">
        <v>6086</v>
      </c>
      <c r="H3153" s="8" t="s">
        <v>106</v>
      </c>
      <c r="I3153" s="8">
        <v>1</v>
      </c>
      <c r="J3153" s="8">
        <v>1</v>
      </c>
      <c r="K3153" s="8">
        <v>7</v>
      </c>
      <c r="L3153" s="8" t="s">
        <v>562</v>
      </c>
      <c r="M3153" s="8" t="s">
        <v>562</v>
      </c>
      <c r="N3153" s="8"/>
      <c r="O3153" s="8" t="s">
        <v>38</v>
      </c>
      <c r="P3153" s="9">
        <v>13983.5</v>
      </c>
      <c r="Q3153" s="9">
        <v>0</v>
      </c>
      <c r="R3153" s="9">
        <f t="shared" ref="R3153:R3169" si="497">-P3153</f>
        <v>-13983.5</v>
      </c>
      <c r="S3153" s="9">
        <v>0</v>
      </c>
      <c r="T3153" s="9">
        <f t="shared" si="492"/>
        <v>0</v>
      </c>
      <c r="U3153" s="9">
        <v>-11436</v>
      </c>
      <c r="V3153" s="9">
        <v>-1848</v>
      </c>
      <c r="W3153" s="9">
        <v>0</v>
      </c>
      <c r="X3153" s="9">
        <v>-1848</v>
      </c>
      <c r="Y3153" s="9">
        <f t="shared" si="496"/>
        <v>13284</v>
      </c>
      <c r="Z3153" s="9">
        <v>0</v>
      </c>
      <c r="AA3153" s="9">
        <f t="shared" ref="AA3153:AA3162" si="498">U3153+X3153+Y3153+Z3153-AB3153</f>
        <v>0</v>
      </c>
      <c r="AB3153" s="9">
        <v>0</v>
      </c>
      <c r="AC3153" s="9">
        <f t="shared" si="493"/>
        <v>2547.5</v>
      </c>
      <c r="AD3153" s="9">
        <f t="shared" si="494"/>
        <v>0</v>
      </c>
    </row>
    <row r="3154" spans="1:30" x14ac:dyDescent="0.3">
      <c r="A3154" s="8" t="s">
        <v>30</v>
      </c>
      <c r="B3154" s="8" t="s">
        <v>6074</v>
      </c>
      <c r="C3154" s="8">
        <v>1900</v>
      </c>
      <c r="D3154" s="8">
        <v>190001069</v>
      </c>
      <c r="E3154" s="8">
        <v>0</v>
      </c>
      <c r="F3154" s="8" t="s">
        <v>6087</v>
      </c>
      <c r="G3154" s="8" t="s">
        <v>1959</v>
      </c>
      <c r="H3154" s="8" t="s">
        <v>106</v>
      </c>
      <c r="I3154" s="8">
        <v>1</v>
      </c>
      <c r="J3154" s="8">
        <v>1</v>
      </c>
      <c r="K3154" s="8">
        <v>4</v>
      </c>
      <c r="L3154" s="8" t="s">
        <v>562</v>
      </c>
      <c r="M3154" s="8" t="s">
        <v>562</v>
      </c>
      <c r="N3154" s="8"/>
      <c r="O3154" s="8" t="s">
        <v>38</v>
      </c>
      <c r="P3154" s="9">
        <v>38250</v>
      </c>
      <c r="Q3154" s="9">
        <v>0</v>
      </c>
      <c r="R3154" s="9">
        <f t="shared" si="497"/>
        <v>-38250</v>
      </c>
      <c r="S3154" s="9">
        <v>0</v>
      </c>
      <c r="T3154" s="9">
        <f t="shared" si="492"/>
        <v>0</v>
      </c>
      <c r="U3154" s="9">
        <v>-34249</v>
      </c>
      <c r="V3154" s="9">
        <v>-2088.5</v>
      </c>
      <c r="W3154" s="9">
        <v>0</v>
      </c>
      <c r="X3154" s="9">
        <v>-2088.5</v>
      </c>
      <c r="Y3154" s="9">
        <f t="shared" si="496"/>
        <v>36337.5</v>
      </c>
      <c r="Z3154" s="9">
        <v>0</v>
      </c>
      <c r="AA3154" s="9">
        <f t="shared" si="498"/>
        <v>0</v>
      </c>
      <c r="AB3154" s="9">
        <v>0</v>
      </c>
      <c r="AC3154" s="9">
        <f t="shared" si="493"/>
        <v>4001</v>
      </c>
      <c r="AD3154" s="9">
        <f t="shared" si="494"/>
        <v>0</v>
      </c>
    </row>
    <row r="3155" spans="1:30" x14ac:dyDescent="0.3">
      <c r="A3155" s="8" t="s">
        <v>30</v>
      </c>
      <c r="B3155" s="8" t="s">
        <v>6074</v>
      </c>
      <c r="C3155" s="8">
        <v>1900</v>
      </c>
      <c r="D3155" s="8">
        <v>190001070</v>
      </c>
      <c r="E3155" s="8">
        <v>0</v>
      </c>
      <c r="F3155" s="8" t="s">
        <v>6088</v>
      </c>
      <c r="G3155" s="8" t="s">
        <v>1959</v>
      </c>
      <c r="H3155" s="8" t="s">
        <v>106</v>
      </c>
      <c r="I3155" s="8">
        <v>1</v>
      </c>
      <c r="J3155" s="8">
        <v>1</v>
      </c>
      <c r="K3155" s="8">
        <v>4</v>
      </c>
      <c r="L3155" s="8" t="s">
        <v>562</v>
      </c>
      <c r="M3155" s="8" t="s">
        <v>562</v>
      </c>
      <c r="N3155" s="8"/>
      <c r="O3155" s="8" t="s">
        <v>38</v>
      </c>
      <c r="P3155" s="9">
        <v>38250</v>
      </c>
      <c r="Q3155" s="9">
        <v>0</v>
      </c>
      <c r="R3155" s="9">
        <f t="shared" si="497"/>
        <v>-38250</v>
      </c>
      <c r="S3155" s="9">
        <v>0</v>
      </c>
      <c r="T3155" s="9">
        <f t="shared" si="492"/>
        <v>0</v>
      </c>
      <c r="U3155" s="9">
        <v>-34249</v>
      </c>
      <c r="V3155" s="9">
        <v>-2088.5</v>
      </c>
      <c r="W3155" s="9">
        <v>0</v>
      </c>
      <c r="X3155" s="9">
        <v>-2088.5</v>
      </c>
      <c r="Y3155" s="9">
        <f t="shared" si="496"/>
        <v>36337.5</v>
      </c>
      <c r="Z3155" s="9">
        <v>0</v>
      </c>
      <c r="AA3155" s="9">
        <f t="shared" si="498"/>
        <v>0</v>
      </c>
      <c r="AB3155" s="9">
        <v>0</v>
      </c>
      <c r="AC3155" s="9">
        <f t="shared" si="493"/>
        <v>4001</v>
      </c>
      <c r="AD3155" s="9">
        <f t="shared" si="494"/>
        <v>0</v>
      </c>
    </row>
    <row r="3156" spans="1:30" x14ac:dyDescent="0.3">
      <c r="A3156" s="8" t="s">
        <v>30</v>
      </c>
      <c r="B3156" s="8" t="s">
        <v>6074</v>
      </c>
      <c r="C3156" s="8">
        <v>1900</v>
      </c>
      <c r="D3156" s="8">
        <v>190001071</v>
      </c>
      <c r="E3156" s="8">
        <v>0</v>
      </c>
      <c r="F3156" s="8" t="s">
        <v>6089</v>
      </c>
      <c r="G3156" s="8" t="s">
        <v>1972</v>
      </c>
      <c r="H3156" s="8" t="s">
        <v>106</v>
      </c>
      <c r="I3156" s="8">
        <v>1</v>
      </c>
      <c r="J3156" s="8">
        <v>1</v>
      </c>
      <c r="K3156" s="8">
        <v>2</v>
      </c>
      <c r="L3156" s="8" t="s">
        <v>562</v>
      </c>
      <c r="M3156" s="8" t="s">
        <v>562</v>
      </c>
      <c r="N3156" s="8"/>
      <c r="O3156" s="8" t="s">
        <v>38</v>
      </c>
      <c r="P3156" s="9">
        <v>33490</v>
      </c>
      <c r="Q3156" s="9">
        <v>0</v>
      </c>
      <c r="R3156" s="9">
        <f t="shared" si="497"/>
        <v>-33490</v>
      </c>
      <c r="S3156" s="9">
        <v>0</v>
      </c>
      <c r="T3156" s="9">
        <f t="shared" si="492"/>
        <v>0</v>
      </c>
      <c r="U3156" s="9">
        <v>-31757</v>
      </c>
      <c r="V3156" s="9">
        <v>-58.5</v>
      </c>
      <c r="W3156" s="9">
        <v>0</v>
      </c>
      <c r="X3156" s="9">
        <v>-58.5</v>
      </c>
      <c r="Y3156" s="9">
        <f t="shared" si="496"/>
        <v>31815.5</v>
      </c>
      <c r="Z3156" s="9">
        <v>0</v>
      </c>
      <c r="AA3156" s="9">
        <f t="shared" si="498"/>
        <v>0</v>
      </c>
      <c r="AB3156" s="9">
        <v>0</v>
      </c>
      <c r="AC3156" s="9">
        <f t="shared" si="493"/>
        <v>1733</v>
      </c>
      <c r="AD3156" s="9">
        <f t="shared" si="494"/>
        <v>0</v>
      </c>
    </row>
    <row r="3157" spans="1:30" x14ac:dyDescent="0.3">
      <c r="A3157" s="8" t="s">
        <v>30</v>
      </c>
      <c r="B3157" s="8" t="s">
        <v>6074</v>
      </c>
      <c r="C3157" s="8">
        <v>1900</v>
      </c>
      <c r="D3157" s="8">
        <v>190001072</v>
      </c>
      <c r="E3157" s="8">
        <v>0</v>
      </c>
      <c r="F3157" s="8" t="s">
        <v>6090</v>
      </c>
      <c r="G3157" s="8" t="s">
        <v>1972</v>
      </c>
      <c r="H3157" s="8" t="s">
        <v>106</v>
      </c>
      <c r="I3157" s="8">
        <v>1</v>
      </c>
      <c r="J3157" s="8">
        <v>1</v>
      </c>
      <c r="K3157" s="8">
        <v>2</v>
      </c>
      <c r="L3157" s="8" t="s">
        <v>562</v>
      </c>
      <c r="M3157" s="8" t="s">
        <v>562</v>
      </c>
      <c r="N3157" s="8"/>
      <c r="O3157" s="8" t="s">
        <v>38</v>
      </c>
      <c r="P3157" s="9">
        <v>30490</v>
      </c>
      <c r="Q3157" s="9">
        <v>0</v>
      </c>
      <c r="R3157" s="9">
        <f t="shared" si="497"/>
        <v>-30490</v>
      </c>
      <c r="S3157" s="9">
        <v>0</v>
      </c>
      <c r="T3157" s="9">
        <f t="shared" si="492"/>
        <v>0</v>
      </c>
      <c r="U3157" s="9">
        <v>-28912</v>
      </c>
      <c r="V3157" s="9">
        <v>-53.5</v>
      </c>
      <c r="W3157" s="9">
        <v>0</v>
      </c>
      <c r="X3157" s="9">
        <v>-53.5</v>
      </c>
      <c r="Y3157" s="9">
        <f t="shared" si="496"/>
        <v>28965.5</v>
      </c>
      <c r="Z3157" s="9">
        <v>0</v>
      </c>
      <c r="AA3157" s="9">
        <f t="shared" si="498"/>
        <v>0</v>
      </c>
      <c r="AB3157" s="9">
        <v>0</v>
      </c>
      <c r="AC3157" s="9">
        <f t="shared" si="493"/>
        <v>1578</v>
      </c>
      <c r="AD3157" s="9">
        <f t="shared" si="494"/>
        <v>0</v>
      </c>
    </row>
    <row r="3158" spans="1:30" x14ac:dyDescent="0.3">
      <c r="A3158" s="8" t="s">
        <v>30</v>
      </c>
      <c r="B3158" s="8" t="s">
        <v>6074</v>
      </c>
      <c r="C3158" s="8">
        <v>1900</v>
      </c>
      <c r="D3158" s="8">
        <v>190001073</v>
      </c>
      <c r="E3158" s="8">
        <v>0</v>
      </c>
      <c r="F3158" s="8" t="s">
        <v>6091</v>
      </c>
      <c r="G3158" s="8" t="s">
        <v>1972</v>
      </c>
      <c r="H3158" s="8" t="s">
        <v>106</v>
      </c>
      <c r="I3158" s="8">
        <v>1</v>
      </c>
      <c r="J3158" s="8">
        <v>1</v>
      </c>
      <c r="K3158" s="8">
        <v>2</v>
      </c>
      <c r="L3158" s="8" t="s">
        <v>562</v>
      </c>
      <c r="M3158" s="8" t="s">
        <v>562</v>
      </c>
      <c r="N3158" s="8"/>
      <c r="O3158" s="8" t="s">
        <v>38</v>
      </c>
      <c r="P3158" s="9">
        <v>30490.34</v>
      </c>
      <c r="Q3158" s="9">
        <v>0</v>
      </c>
      <c r="R3158" s="9">
        <f t="shared" si="497"/>
        <v>-30490.34</v>
      </c>
      <c r="S3158" s="9">
        <v>0</v>
      </c>
      <c r="T3158" s="9">
        <f t="shared" si="492"/>
        <v>0</v>
      </c>
      <c r="U3158" s="9">
        <v>-28912</v>
      </c>
      <c r="V3158" s="9">
        <v>-53.82</v>
      </c>
      <c r="W3158" s="9">
        <v>0</v>
      </c>
      <c r="X3158" s="9">
        <v>-53.82</v>
      </c>
      <c r="Y3158" s="9">
        <f t="shared" si="496"/>
        <v>28965.82</v>
      </c>
      <c r="Z3158" s="9">
        <v>0</v>
      </c>
      <c r="AA3158" s="9">
        <f t="shared" si="498"/>
        <v>0</v>
      </c>
      <c r="AB3158" s="9">
        <v>0</v>
      </c>
      <c r="AC3158" s="9">
        <f t="shared" si="493"/>
        <v>1578.3400000000001</v>
      </c>
      <c r="AD3158" s="9">
        <f t="shared" si="494"/>
        <v>0</v>
      </c>
    </row>
    <row r="3159" spans="1:30" x14ac:dyDescent="0.3">
      <c r="A3159" s="8" t="s">
        <v>30</v>
      </c>
      <c r="B3159" s="8" t="s">
        <v>6074</v>
      </c>
      <c r="C3159" s="8">
        <v>1900</v>
      </c>
      <c r="D3159" s="8">
        <v>190001074</v>
      </c>
      <c r="E3159" s="8">
        <v>0</v>
      </c>
      <c r="F3159" s="8" t="s">
        <v>6092</v>
      </c>
      <c r="G3159" s="8" t="s">
        <v>6093</v>
      </c>
      <c r="H3159" s="8" t="s">
        <v>106</v>
      </c>
      <c r="I3159" s="8">
        <v>3</v>
      </c>
      <c r="J3159" s="8">
        <v>2</v>
      </c>
      <c r="K3159" s="8">
        <v>0</v>
      </c>
      <c r="L3159" s="8" t="s">
        <v>562</v>
      </c>
      <c r="M3159" s="8" t="s">
        <v>562</v>
      </c>
      <c r="N3159" s="8"/>
      <c r="O3159" s="8" t="s">
        <v>38</v>
      </c>
      <c r="P3159" s="9">
        <v>71100</v>
      </c>
      <c r="Q3159" s="9">
        <v>0</v>
      </c>
      <c r="R3159" s="9">
        <f t="shared" si="497"/>
        <v>-71100</v>
      </c>
      <c r="S3159" s="9">
        <v>0</v>
      </c>
      <c r="T3159" s="9">
        <f t="shared" si="492"/>
        <v>0</v>
      </c>
      <c r="U3159" s="9">
        <v>-48714</v>
      </c>
      <c r="V3159" s="9">
        <v>-16923</v>
      </c>
      <c r="W3159" s="9">
        <v>0</v>
      </c>
      <c r="X3159" s="9">
        <v>-16923</v>
      </c>
      <c r="Y3159" s="9">
        <f t="shared" si="496"/>
        <v>65637</v>
      </c>
      <c r="Z3159" s="9">
        <v>0</v>
      </c>
      <c r="AA3159" s="9">
        <f t="shared" si="498"/>
        <v>0</v>
      </c>
      <c r="AB3159" s="9">
        <v>0</v>
      </c>
      <c r="AC3159" s="9">
        <f t="shared" si="493"/>
        <v>22386</v>
      </c>
      <c r="AD3159" s="9">
        <f t="shared" si="494"/>
        <v>0</v>
      </c>
    </row>
    <row r="3160" spans="1:30" x14ac:dyDescent="0.3">
      <c r="A3160" s="8" t="s">
        <v>30</v>
      </c>
      <c r="B3160" s="8" t="s">
        <v>6074</v>
      </c>
      <c r="C3160" s="8">
        <v>1900</v>
      </c>
      <c r="D3160" s="8">
        <v>190001075</v>
      </c>
      <c r="E3160" s="8">
        <v>0</v>
      </c>
      <c r="F3160" s="8" t="s">
        <v>6094</v>
      </c>
      <c r="G3160" s="8" t="s">
        <v>1959</v>
      </c>
      <c r="H3160" s="8" t="s">
        <v>106</v>
      </c>
      <c r="I3160" s="8">
        <v>1</v>
      </c>
      <c r="J3160" s="8">
        <v>1</v>
      </c>
      <c r="K3160" s="8">
        <v>4</v>
      </c>
      <c r="L3160" s="8" t="s">
        <v>562</v>
      </c>
      <c r="M3160" s="8" t="s">
        <v>562</v>
      </c>
      <c r="N3160" s="8"/>
      <c r="O3160" s="8" t="s">
        <v>38</v>
      </c>
      <c r="P3160" s="9">
        <v>38250</v>
      </c>
      <c r="Q3160" s="9">
        <v>0</v>
      </c>
      <c r="R3160" s="9">
        <f t="shared" si="497"/>
        <v>-38250</v>
      </c>
      <c r="S3160" s="9">
        <v>0</v>
      </c>
      <c r="T3160" s="9">
        <f t="shared" si="492"/>
        <v>0</v>
      </c>
      <c r="U3160" s="9">
        <v>-34250</v>
      </c>
      <c r="V3160" s="9">
        <v>-2087.5</v>
      </c>
      <c r="W3160" s="9">
        <v>0</v>
      </c>
      <c r="X3160" s="9">
        <v>-2087.5</v>
      </c>
      <c r="Y3160" s="9">
        <f t="shared" si="496"/>
        <v>36337.5</v>
      </c>
      <c r="Z3160" s="9">
        <v>0</v>
      </c>
      <c r="AA3160" s="9">
        <f t="shared" si="498"/>
        <v>0</v>
      </c>
      <c r="AB3160" s="9">
        <v>0</v>
      </c>
      <c r="AC3160" s="9">
        <f t="shared" si="493"/>
        <v>4000</v>
      </c>
      <c r="AD3160" s="9">
        <f t="shared" si="494"/>
        <v>0</v>
      </c>
    </row>
    <row r="3161" spans="1:30" x14ac:dyDescent="0.3">
      <c r="A3161" s="8" t="s">
        <v>30</v>
      </c>
      <c r="B3161" s="8" t="s">
        <v>6074</v>
      </c>
      <c r="C3161" s="8">
        <v>1900</v>
      </c>
      <c r="D3161" s="8">
        <v>190001076</v>
      </c>
      <c r="E3161" s="8">
        <v>0</v>
      </c>
      <c r="F3161" s="8" t="s">
        <v>6095</v>
      </c>
      <c r="G3161" s="8" t="s">
        <v>1959</v>
      </c>
      <c r="H3161" s="8" t="s">
        <v>106</v>
      </c>
      <c r="I3161" s="8">
        <v>1</v>
      </c>
      <c r="J3161" s="8">
        <v>1</v>
      </c>
      <c r="K3161" s="8">
        <v>4</v>
      </c>
      <c r="L3161" s="8" t="s">
        <v>562</v>
      </c>
      <c r="M3161" s="8" t="s">
        <v>562</v>
      </c>
      <c r="N3161" s="8"/>
      <c r="O3161" s="8" t="s">
        <v>38</v>
      </c>
      <c r="P3161" s="9">
        <v>38250</v>
      </c>
      <c r="Q3161" s="9">
        <v>0</v>
      </c>
      <c r="R3161" s="9">
        <f t="shared" si="497"/>
        <v>-38250</v>
      </c>
      <c r="S3161" s="9">
        <v>0</v>
      </c>
      <c r="T3161" s="9">
        <f t="shared" si="492"/>
        <v>0</v>
      </c>
      <c r="U3161" s="9">
        <v>-34250</v>
      </c>
      <c r="V3161" s="9">
        <v>-2087.5</v>
      </c>
      <c r="W3161" s="9">
        <v>0</v>
      </c>
      <c r="X3161" s="9">
        <v>-2087.5</v>
      </c>
      <c r="Y3161" s="9">
        <f t="shared" si="496"/>
        <v>36337.5</v>
      </c>
      <c r="Z3161" s="9">
        <v>0</v>
      </c>
      <c r="AA3161" s="9">
        <f t="shared" si="498"/>
        <v>0</v>
      </c>
      <c r="AB3161" s="9">
        <v>0</v>
      </c>
      <c r="AC3161" s="9">
        <f t="shared" si="493"/>
        <v>4000</v>
      </c>
      <c r="AD3161" s="9">
        <f t="shared" si="494"/>
        <v>0</v>
      </c>
    </row>
    <row r="3162" spans="1:30" x14ac:dyDescent="0.3">
      <c r="A3162" s="8" t="s">
        <v>30</v>
      </c>
      <c r="B3162" s="8" t="s">
        <v>6074</v>
      </c>
      <c r="C3162" s="8">
        <v>1900</v>
      </c>
      <c r="D3162" s="8">
        <v>190001097</v>
      </c>
      <c r="E3162" s="8">
        <v>0</v>
      </c>
      <c r="F3162" s="8" t="s">
        <v>6096</v>
      </c>
      <c r="G3162" s="8" t="s">
        <v>6097</v>
      </c>
      <c r="H3162" s="8" t="s">
        <v>106</v>
      </c>
      <c r="I3162" s="8">
        <v>1</v>
      </c>
      <c r="J3162" s="8">
        <v>3</v>
      </c>
      <c r="K3162" s="8">
        <v>0</v>
      </c>
      <c r="L3162" s="8" t="s">
        <v>366</v>
      </c>
      <c r="M3162" s="8" t="s">
        <v>366</v>
      </c>
      <c r="N3162" s="8"/>
      <c r="O3162" s="8" t="s">
        <v>38</v>
      </c>
      <c r="P3162" s="9">
        <v>38982</v>
      </c>
      <c r="Q3162" s="9">
        <v>0</v>
      </c>
      <c r="R3162" s="9">
        <f t="shared" si="497"/>
        <v>-38982</v>
      </c>
      <c r="S3162" s="9">
        <v>0</v>
      </c>
      <c r="T3162" s="9">
        <f t="shared" si="492"/>
        <v>0</v>
      </c>
      <c r="U3162" s="9">
        <v>-4126</v>
      </c>
      <c r="V3162" s="9">
        <v>-9301</v>
      </c>
      <c r="W3162" s="9">
        <v>0</v>
      </c>
      <c r="X3162" s="9">
        <v>-9301</v>
      </c>
      <c r="Y3162" s="9">
        <f t="shared" si="496"/>
        <v>13427</v>
      </c>
      <c r="Z3162" s="9">
        <v>0</v>
      </c>
      <c r="AA3162" s="9">
        <f t="shared" si="498"/>
        <v>0</v>
      </c>
      <c r="AB3162" s="9">
        <v>0</v>
      </c>
      <c r="AC3162" s="9">
        <f t="shared" si="493"/>
        <v>34856</v>
      </c>
      <c r="AD3162" s="9">
        <f t="shared" si="494"/>
        <v>0</v>
      </c>
    </row>
    <row r="3163" spans="1:30" x14ac:dyDescent="0.3">
      <c r="A3163" s="8" t="s">
        <v>30</v>
      </c>
      <c r="B3163" s="8" t="s">
        <v>6074</v>
      </c>
      <c r="C3163" s="8">
        <v>2000</v>
      </c>
      <c r="D3163" s="8">
        <v>200002139</v>
      </c>
      <c r="E3163" s="8">
        <v>0</v>
      </c>
      <c r="F3163" s="8" t="s">
        <v>6098</v>
      </c>
      <c r="G3163" s="8" t="s">
        <v>758</v>
      </c>
      <c r="H3163" s="8" t="s">
        <v>235</v>
      </c>
      <c r="I3163" s="8">
        <v>1</v>
      </c>
      <c r="J3163" s="8">
        <v>8</v>
      </c>
      <c r="K3163" s="8">
        <v>6</v>
      </c>
      <c r="L3163" s="8" t="s">
        <v>562</v>
      </c>
      <c r="M3163" s="8" t="s">
        <v>562</v>
      </c>
      <c r="N3163" s="8"/>
      <c r="O3163" s="8" t="s">
        <v>38</v>
      </c>
      <c r="P3163" s="9">
        <v>1912.5</v>
      </c>
      <c r="Q3163" s="9">
        <v>0</v>
      </c>
      <c r="R3163" s="9">
        <f t="shared" si="497"/>
        <v>-1912.5</v>
      </c>
      <c r="S3163" s="9">
        <v>0</v>
      </c>
      <c r="T3163" s="9">
        <f t="shared" si="492"/>
        <v>0</v>
      </c>
      <c r="U3163" s="9">
        <v>-486.83</v>
      </c>
      <c r="V3163" s="9">
        <v>-98</v>
      </c>
      <c r="W3163" s="9">
        <v>0</v>
      </c>
      <c r="X3163" s="9">
        <v>-98</v>
      </c>
      <c r="Y3163" s="9">
        <f t="shared" si="496"/>
        <v>584.82999999999993</v>
      </c>
      <c r="Z3163" s="9">
        <v>0</v>
      </c>
      <c r="AA3163" s="9">
        <f>U3163+X3163+Y3163+Z3163</f>
        <v>0</v>
      </c>
      <c r="AB3163" s="9">
        <v>0</v>
      </c>
      <c r="AC3163" s="9">
        <f t="shared" si="493"/>
        <v>1425.67</v>
      </c>
      <c r="AD3163" s="9">
        <f t="shared" si="494"/>
        <v>0</v>
      </c>
    </row>
    <row r="3164" spans="1:30" x14ac:dyDescent="0.3">
      <c r="A3164" s="8" t="s">
        <v>30</v>
      </c>
      <c r="B3164" s="8" t="s">
        <v>6074</v>
      </c>
      <c r="C3164" s="8">
        <v>2000</v>
      </c>
      <c r="D3164" s="8">
        <v>200002140</v>
      </c>
      <c r="E3164" s="8">
        <v>0</v>
      </c>
      <c r="F3164" s="8" t="s">
        <v>6099</v>
      </c>
      <c r="G3164" s="8" t="s">
        <v>6100</v>
      </c>
      <c r="H3164" s="8" t="s">
        <v>235</v>
      </c>
      <c r="I3164" s="8">
        <v>1</v>
      </c>
      <c r="J3164" s="8">
        <v>7</v>
      </c>
      <c r="K3164" s="8">
        <v>5</v>
      </c>
      <c r="L3164" s="8" t="s">
        <v>562</v>
      </c>
      <c r="M3164" s="8" t="s">
        <v>562</v>
      </c>
      <c r="N3164" s="8"/>
      <c r="O3164" s="8" t="s">
        <v>38</v>
      </c>
      <c r="P3164" s="9">
        <v>45000</v>
      </c>
      <c r="Q3164" s="9">
        <v>0</v>
      </c>
      <c r="R3164" s="9">
        <f t="shared" si="497"/>
        <v>-45000</v>
      </c>
      <c r="S3164" s="9">
        <v>0</v>
      </c>
      <c r="T3164" s="9">
        <f t="shared" si="492"/>
        <v>0</v>
      </c>
      <c r="U3164" s="9">
        <v>-15869</v>
      </c>
      <c r="V3164" s="9">
        <v>-3238</v>
      </c>
      <c r="W3164" s="9">
        <v>0</v>
      </c>
      <c r="X3164" s="9">
        <v>-3238</v>
      </c>
      <c r="Y3164" s="9">
        <f t="shared" si="496"/>
        <v>19107</v>
      </c>
      <c r="Z3164" s="9">
        <v>0</v>
      </c>
      <c r="AA3164" s="9">
        <f t="shared" ref="AA3164:AA3169" si="499">U3164+X3164+Y3164+Z3164-AB3164</f>
        <v>0</v>
      </c>
      <c r="AB3164" s="9">
        <v>0</v>
      </c>
      <c r="AC3164" s="9">
        <f t="shared" si="493"/>
        <v>29131</v>
      </c>
      <c r="AD3164" s="9">
        <f t="shared" si="494"/>
        <v>0</v>
      </c>
    </row>
    <row r="3165" spans="1:30" x14ac:dyDescent="0.3">
      <c r="A3165" s="8" t="s">
        <v>30</v>
      </c>
      <c r="B3165" s="8" t="s">
        <v>6074</v>
      </c>
      <c r="C3165" s="8">
        <v>2000</v>
      </c>
      <c r="D3165" s="8">
        <v>200002141</v>
      </c>
      <c r="E3165" s="8">
        <v>0</v>
      </c>
      <c r="F3165" s="8" t="s">
        <v>6101</v>
      </c>
      <c r="G3165" s="8" t="s">
        <v>6102</v>
      </c>
      <c r="H3165" s="8" t="s">
        <v>235</v>
      </c>
      <c r="I3165" s="8">
        <v>8</v>
      </c>
      <c r="J3165" s="8">
        <v>7</v>
      </c>
      <c r="K3165" s="8">
        <v>2</v>
      </c>
      <c r="L3165" s="8" t="s">
        <v>562</v>
      </c>
      <c r="M3165" s="8" t="s">
        <v>562</v>
      </c>
      <c r="N3165" s="8"/>
      <c r="O3165" s="8" t="s">
        <v>38</v>
      </c>
      <c r="P3165" s="9">
        <v>3796.6</v>
      </c>
      <c r="Q3165" s="9">
        <v>0</v>
      </c>
      <c r="R3165" s="9">
        <f t="shared" si="497"/>
        <v>-3796.6</v>
      </c>
      <c r="S3165" s="9">
        <v>0</v>
      </c>
      <c r="T3165" s="9">
        <f t="shared" si="492"/>
        <v>0</v>
      </c>
      <c r="U3165" s="9">
        <v>-1438</v>
      </c>
      <c r="V3165" s="9">
        <v>-272</v>
      </c>
      <c r="W3165" s="9">
        <v>0</v>
      </c>
      <c r="X3165" s="9">
        <v>-272</v>
      </c>
      <c r="Y3165" s="9">
        <f t="shared" si="496"/>
        <v>1710</v>
      </c>
      <c r="Z3165" s="9">
        <v>0</v>
      </c>
      <c r="AA3165" s="9">
        <f t="shared" si="499"/>
        <v>0</v>
      </c>
      <c r="AB3165" s="9">
        <v>0</v>
      </c>
      <c r="AC3165" s="9">
        <f t="shared" si="493"/>
        <v>2358.6</v>
      </c>
      <c r="AD3165" s="9">
        <f t="shared" si="494"/>
        <v>0</v>
      </c>
    </row>
    <row r="3166" spans="1:30" x14ac:dyDescent="0.3">
      <c r="A3166" s="8" t="s">
        <v>30</v>
      </c>
      <c r="B3166" s="8" t="s">
        <v>6074</v>
      </c>
      <c r="C3166" s="8">
        <v>2000</v>
      </c>
      <c r="D3166" s="8">
        <v>200002142</v>
      </c>
      <c r="E3166" s="8">
        <v>0</v>
      </c>
      <c r="F3166" s="8" t="s">
        <v>6103</v>
      </c>
      <c r="G3166" s="8" t="s">
        <v>2028</v>
      </c>
      <c r="H3166" s="8" t="s">
        <v>235</v>
      </c>
      <c r="I3166" s="8">
        <v>4</v>
      </c>
      <c r="J3166" s="8">
        <v>0</v>
      </c>
      <c r="K3166" s="8">
        <v>6</v>
      </c>
      <c r="L3166" s="8" t="s">
        <v>562</v>
      </c>
      <c r="M3166" s="8" t="s">
        <v>562</v>
      </c>
      <c r="N3166" s="8"/>
      <c r="O3166" s="8" t="s">
        <v>38</v>
      </c>
      <c r="P3166" s="9">
        <v>4210.17</v>
      </c>
      <c r="Q3166" s="9">
        <v>0</v>
      </c>
      <c r="R3166" s="9">
        <f t="shared" si="497"/>
        <v>-4210.17</v>
      </c>
      <c r="S3166" s="9">
        <v>0</v>
      </c>
      <c r="T3166" s="9">
        <f t="shared" si="492"/>
        <v>0</v>
      </c>
      <c r="U3166" s="9">
        <v>-3999.66</v>
      </c>
      <c r="V3166" s="9">
        <v>0</v>
      </c>
      <c r="W3166" s="9">
        <v>0</v>
      </c>
      <c r="X3166" s="9">
        <v>0</v>
      </c>
      <c r="Y3166" s="9">
        <f t="shared" si="496"/>
        <v>3999.66</v>
      </c>
      <c r="Z3166" s="9">
        <v>0</v>
      </c>
      <c r="AA3166" s="9">
        <f t="shared" si="499"/>
        <v>0</v>
      </c>
      <c r="AB3166" s="9">
        <v>0</v>
      </c>
      <c r="AC3166" s="9">
        <f t="shared" si="493"/>
        <v>210.51000000000022</v>
      </c>
      <c r="AD3166" s="9">
        <f t="shared" si="494"/>
        <v>0</v>
      </c>
    </row>
    <row r="3167" spans="1:30" x14ac:dyDescent="0.3">
      <c r="A3167" s="8" t="s">
        <v>30</v>
      </c>
      <c r="B3167" s="8" t="s">
        <v>6074</v>
      </c>
      <c r="C3167" s="8">
        <v>2000</v>
      </c>
      <c r="D3167" s="8">
        <v>200002143</v>
      </c>
      <c r="E3167" s="8">
        <v>0</v>
      </c>
      <c r="F3167" s="8" t="s">
        <v>6104</v>
      </c>
      <c r="G3167" s="8" t="s">
        <v>822</v>
      </c>
      <c r="H3167" s="8" t="s">
        <v>235</v>
      </c>
      <c r="I3167" s="8">
        <v>7</v>
      </c>
      <c r="J3167" s="8">
        <v>7</v>
      </c>
      <c r="K3167" s="8">
        <v>4</v>
      </c>
      <c r="L3167" s="8" t="s">
        <v>562</v>
      </c>
      <c r="M3167" s="8" t="s">
        <v>562</v>
      </c>
      <c r="N3167" s="8"/>
      <c r="O3167" s="8" t="s">
        <v>38</v>
      </c>
      <c r="P3167" s="9">
        <v>84080</v>
      </c>
      <c r="Q3167" s="9">
        <v>0</v>
      </c>
      <c r="R3167" s="9">
        <f t="shared" si="497"/>
        <v>-84080</v>
      </c>
      <c r="S3167" s="9">
        <v>0</v>
      </c>
      <c r="T3167" s="9">
        <f t="shared" si="492"/>
        <v>0</v>
      </c>
      <c r="U3167" s="9">
        <v>-30306.6</v>
      </c>
      <c r="V3167" s="9">
        <v>-6050</v>
      </c>
      <c r="W3167" s="9">
        <v>0</v>
      </c>
      <c r="X3167" s="9">
        <v>-6050</v>
      </c>
      <c r="Y3167" s="9">
        <f t="shared" si="496"/>
        <v>36356.6</v>
      </c>
      <c r="Z3167" s="9">
        <v>0</v>
      </c>
      <c r="AA3167" s="9">
        <f t="shared" si="499"/>
        <v>0</v>
      </c>
      <c r="AB3167" s="9">
        <v>0</v>
      </c>
      <c r="AC3167" s="9">
        <f t="shared" si="493"/>
        <v>53773.4</v>
      </c>
      <c r="AD3167" s="9">
        <f t="shared" si="494"/>
        <v>0</v>
      </c>
    </row>
    <row r="3168" spans="1:30" x14ac:dyDescent="0.3">
      <c r="A3168" s="8" t="s">
        <v>30</v>
      </c>
      <c r="B3168" s="8" t="s">
        <v>6074</v>
      </c>
      <c r="C3168" s="8">
        <v>2000</v>
      </c>
      <c r="D3168" s="8">
        <v>200002144</v>
      </c>
      <c r="E3168" s="8">
        <v>0</v>
      </c>
      <c r="F3168" s="8" t="s">
        <v>6105</v>
      </c>
      <c r="G3168" s="8" t="s">
        <v>549</v>
      </c>
      <c r="H3168" s="8" t="s">
        <v>235</v>
      </c>
      <c r="I3168" s="8">
        <v>0</v>
      </c>
      <c r="J3168" s="8">
        <v>7</v>
      </c>
      <c r="K3168" s="8">
        <v>11</v>
      </c>
      <c r="L3168" s="8" t="s">
        <v>562</v>
      </c>
      <c r="M3168" s="8" t="s">
        <v>562</v>
      </c>
      <c r="N3168" s="8"/>
      <c r="O3168" s="8" t="s">
        <v>38</v>
      </c>
      <c r="P3168" s="9">
        <v>69100</v>
      </c>
      <c r="Q3168" s="9">
        <v>0</v>
      </c>
      <c r="R3168" s="9">
        <f t="shared" si="497"/>
        <v>-69100</v>
      </c>
      <c r="S3168" s="9">
        <v>0</v>
      </c>
      <c r="T3168" s="9">
        <f t="shared" si="492"/>
        <v>0</v>
      </c>
      <c r="U3168" s="9">
        <v>-21309</v>
      </c>
      <c r="V3168" s="9">
        <v>-4944</v>
      </c>
      <c r="W3168" s="9">
        <v>0</v>
      </c>
      <c r="X3168" s="9">
        <v>-4944</v>
      </c>
      <c r="Y3168" s="9">
        <f t="shared" si="496"/>
        <v>26253</v>
      </c>
      <c r="Z3168" s="9">
        <v>0</v>
      </c>
      <c r="AA3168" s="9">
        <f t="shared" si="499"/>
        <v>0</v>
      </c>
      <c r="AB3168" s="9">
        <v>0</v>
      </c>
      <c r="AC3168" s="9">
        <f t="shared" si="493"/>
        <v>47791</v>
      </c>
      <c r="AD3168" s="9">
        <f t="shared" si="494"/>
        <v>0</v>
      </c>
    </row>
    <row r="3169" spans="1:30" x14ac:dyDescent="0.3">
      <c r="A3169" s="8" t="s">
        <v>30</v>
      </c>
      <c r="B3169" s="8" t="s">
        <v>6074</v>
      </c>
      <c r="C3169" s="8">
        <v>2000</v>
      </c>
      <c r="D3169" s="8">
        <v>200002145</v>
      </c>
      <c r="E3169" s="8">
        <v>0</v>
      </c>
      <c r="F3169" s="8" t="s">
        <v>6106</v>
      </c>
      <c r="G3169" s="8" t="s">
        <v>763</v>
      </c>
      <c r="H3169" s="8" t="s">
        <v>235</v>
      </c>
      <c r="I3169" s="8">
        <v>100</v>
      </c>
      <c r="J3169" s="8">
        <v>7</v>
      </c>
      <c r="K3169" s="8">
        <v>9</v>
      </c>
      <c r="L3169" s="8" t="s">
        <v>562</v>
      </c>
      <c r="M3169" s="8" t="s">
        <v>562</v>
      </c>
      <c r="N3169" s="8"/>
      <c r="O3169" s="8" t="s">
        <v>38</v>
      </c>
      <c r="P3169" s="9">
        <v>206447.08</v>
      </c>
      <c r="Q3169" s="9">
        <v>0</v>
      </c>
      <c r="R3169" s="9">
        <f t="shared" si="497"/>
        <v>-206447.08</v>
      </c>
      <c r="S3169" s="9">
        <v>0</v>
      </c>
      <c r="T3169" s="9">
        <f t="shared" si="492"/>
        <v>0</v>
      </c>
      <c r="U3169" s="9">
        <v>-65859.399999999994</v>
      </c>
      <c r="V3169" s="9">
        <v>-14895</v>
      </c>
      <c r="W3169" s="9">
        <v>0</v>
      </c>
      <c r="X3169" s="9">
        <v>-14895</v>
      </c>
      <c r="Y3169" s="9">
        <f t="shared" si="496"/>
        <v>80754.399999999994</v>
      </c>
      <c r="Z3169" s="9">
        <v>0</v>
      </c>
      <c r="AA3169" s="9">
        <f t="shared" si="499"/>
        <v>0</v>
      </c>
      <c r="AB3169" s="9">
        <v>0</v>
      </c>
      <c r="AC3169" s="9">
        <f t="shared" si="493"/>
        <v>140587.68</v>
      </c>
      <c r="AD3169" s="9">
        <f t="shared" si="494"/>
        <v>0</v>
      </c>
    </row>
    <row r="3170" spans="1:30" x14ac:dyDescent="0.3">
      <c r="A3170" s="8" t="s">
        <v>30</v>
      </c>
      <c r="B3170" s="8" t="s">
        <v>6074</v>
      </c>
      <c r="C3170" s="8">
        <v>2000</v>
      </c>
      <c r="D3170" s="8">
        <v>200002146</v>
      </c>
      <c r="E3170" s="8">
        <v>0</v>
      </c>
      <c r="F3170" s="8" t="s">
        <v>6107</v>
      </c>
      <c r="G3170" s="8" t="s">
        <v>779</v>
      </c>
      <c r="H3170" s="8" t="s">
        <v>235</v>
      </c>
      <c r="I3170" s="8">
        <v>0</v>
      </c>
      <c r="J3170" s="8">
        <v>6</v>
      </c>
      <c r="K3170" s="8">
        <v>0</v>
      </c>
      <c r="L3170" s="8" t="s">
        <v>562</v>
      </c>
      <c r="M3170" s="8" t="s">
        <v>562</v>
      </c>
      <c r="N3170" s="8" t="s">
        <v>6108</v>
      </c>
      <c r="O3170" s="8" t="s">
        <v>38</v>
      </c>
      <c r="P3170" s="9">
        <v>273950.98</v>
      </c>
      <c r="Q3170" s="9">
        <v>0</v>
      </c>
      <c r="R3170" s="9">
        <v>-118217.27</v>
      </c>
      <c r="S3170" s="9">
        <v>-155733.71</v>
      </c>
      <c r="T3170" s="9">
        <f t="shared" si="492"/>
        <v>0</v>
      </c>
      <c r="U3170" s="9">
        <v>-121351.11</v>
      </c>
      <c r="V3170" s="9">
        <v>-7276</v>
      </c>
      <c r="W3170" s="9">
        <v>0</v>
      </c>
      <c r="X3170" s="9">
        <v>-7276</v>
      </c>
      <c r="Y3170" s="9">
        <f t="shared" si="496"/>
        <v>128627.11</v>
      </c>
      <c r="Z3170" s="9">
        <v>0</v>
      </c>
      <c r="AA3170" s="9">
        <f>U3170+X3170+Y3170+Z3170</f>
        <v>0</v>
      </c>
      <c r="AB3170" s="9">
        <v>0</v>
      </c>
      <c r="AC3170" s="9">
        <f t="shared" si="493"/>
        <v>152599.87</v>
      </c>
      <c r="AD3170" s="9">
        <f t="shared" si="494"/>
        <v>0</v>
      </c>
    </row>
    <row r="3171" spans="1:30" x14ac:dyDescent="0.3">
      <c r="A3171" s="8" t="s">
        <v>30</v>
      </c>
      <c r="B3171" s="8" t="s">
        <v>6074</v>
      </c>
      <c r="C3171" s="8">
        <v>2100</v>
      </c>
      <c r="D3171" s="8">
        <v>210001073</v>
      </c>
      <c r="E3171" s="8">
        <v>0</v>
      </c>
      <c r="F3171" s="8" t="s">
        <v>6109</v>
      </c>
      <c r="G3171" s="8" t="s">
        <v>934</v>
      </c>
      <c r="H3171" s="8" t="s">
        <v>309</v>
      </c>
      <c r="I3171" s="8">
        <v>0</v>
      </c>
      <c r="J3171" s="8">
        <v>8</v>
      </c>
      <c r="K3171" s="8">
        <v>7</v>
      </c>
      <c r="L3171" s="8" t="s">
        <v>562</v>
      </c>
      <c r="M3171" s="8" t="s">
        <v>562</v>
      </c>
      <c r="N3171" s="8" t="s">
        <v>602</v>
      </c>
      <c r="O3171" s="8" t="s">
        <v>38</v>
      </c>
      <c r="P3171" s="9">
        <v>79679.45</v>
      </c>
      <c r="Q3171" s="9">
        <v>0</v>
      </c>
      <c r="R3171" s="9">
        <v>-79679.45</v>
      </c>
      <c r="S3171" s="9">
        <v>0</v>
      </c>
      <c r="T3171" s="9">
        <f t="shared" si="492"/>
        <v>0</v>
      </c>
      <c r="U3171" s="9">
        <v>-19352</v>
      </c>
      <c r="V3171" s="9">
        <v>-2329</v>
      </c>
      <c r="W3171" s="9">
        <v>0</v>
      </c>
      <c r="X3171" s="9">
        <v>-2329</v>
      </c>
      <c r="Y3171" s="9">
        <f t="shared" si="496"/>
        <v>21681</v>
      </c>
      <c r="Z3171" s="9">
        <v>0</v>
      </c>
      <c r="AA3171" s="9">
        <f>U3171+X3171+Y3171+Z3171</f>
        <v>0</v>
      </c>
      <c r="AB3171" s="9">
        <v>0</v>
      </c>
      <c r="AC3171" s="9">
        <f t="shared" si="493"/>
        <v>60327.45</v>
      </c>
      <c r="AD3171" s="9">
        <f t="shared" si="494"/>
        <v>0</v>
      </c>
    </row>
    <row r="3172" spans="1:30" x14ac:dyDescent="0.3">
      <c r="A3172" s="8" t="s">
        <v>30</v>
      </c>
      <c r="B3172" s="8" t="s">
        <v>6074</v>
      </c>
      <c r="C3172" s="8">
        <v>2100</v>
      </c>
      <c r="D3172" s="8">
        <v>210001074</v>
      </c>
      <c r="E3172" s="8">
        <v>0</v>
      </c>
      <c r="F3172" s="8" t="s">
        <v>6110</v>
      </c>
      <c r="G3172" s="8" t="s">
        <v>934</v>
      </c>
      <c r="H3172" s="8" t="s">
        <v>309</v>
      </c>
      <c r="I3172" s="8">
        <v>10</v>
      </c>
      <c r="J3172" s="8">
        <v>6</v>
      </c>
      <c r="K3172" s="8">
        <v>2</v>
      </c>
      <c r="L3172" s="8" t="s">
        <v>562</v>
      </c>
      <c r="M3172" s="8" t="s">
        <v>562</v>
      </c>
      <c r="N3172" s="8"/>
      <c r="O3172" s="8" t="s">
        <v>38</v>
      </c>
      <c r="P3172" s="9">
        <v>14400</v>
      </c>
      <c r="Q3172" s="9">
        <v>0</v>
      </c>
      <c r="R3172" s="9">
        <f>-P3172</f>
        <v>-14400</v>
      </c>
      <c r="S3172" s="9">
        <v>0</v>
      </c>
      <c r="T3172" s="9">
        <f t="shared" si="492"/>
        <v>0</v>
      </c>
      <c r="U3172" s="9">
        <v>-6524.3</v>
      </c>
      <c r="V3172" s="9">
        <v>-1077</v>
      </c>
      <c r="W3172" s="9">
        <v>0</v>
      </c>
      <c r="X3172" s="9">
        <v>-1077</v>
      </c>
      <c r="Y3172" s="9">
        <f t="shared" si="496"/>
        <v>7601.3</v>
      </c>
      <c r="Z3172" s="9">
        <v>0</v>
      </c>
      <c r="AA3172" s="9">
        <f>U3172+X3172+Y3172+Z3172-AB3172</f>
        <v>0</v>
      </c>
      <c r="AB3172" s="9">
        <v>0</v>
      </c>
      <c r="AC3172" s="9">
        <f t="shared" si="493"/>
        <v>7875.7</v>
      </c>
      <c r="AD3172" s="9">
        <f t="shared" si="494"/>
        <v>0</v>
      </c>
    </row>
    <row r="3173" spans="1:30" x14ac:dyDescent="0.3">
      <c r="A3173" s="8" t="s">
        <v>30</v>
      </c>
      <c r="B3173" s="8" t="s">
        <v>6074</v>
      </c>
      <c r="C3173" s="8">
        <v>2100</v>
      </c>
      <c r="D3173" s="8">
        <v>210001076</v>
      </c>
      <c r="E3173" s="8">
        <v>0</v>
      </c>
      <c r="F3173" s="8" t="s">
        <v>6111</v>
      </c>
      <c r="G3173" s="8" t="s">
        <v>6112</v>
      </c>
      <c r="H3173" s="8" t="s">
        <v>309</v>
      </c>
      <c r="I3173" s="8">
        <v>0</v>
      </c>
      <c r="J3173" s="8">
        <v>8</v>
      </c>
      <c r="K3173" s="8">
        <v>4</v>
      </c>
      <c r="L3173" s="8" t="s">
        <v>562</v>
      </c>
      <c r="M3173" s="8" t="s">
        <v>562</v>
      </c>
      <c r="N3173" s="8" t="s">
        <v>6108</v>
      </c>
      <c r="O3173" s="8" t="s">
        <v>38</v>
      </c>
      <c r="P3173" s="9">
        <v>97200</v>
      </c>
      <c r="Q3173" s="9">
        <v>0</v>
      </c>
      <c r="R3173" s="9">
        <v>-97200</v>
      </c>
      <c r="S3173" s="9">
        <v>0</v>
      </c>
      <c r="T3173" s="9">
        <f t="shared" si="492"/>
        <v>0</v>
      </c>
      <c r="U3173" s="9">
        <v>-25552.6</v>
      </c>
      <c r="V3173" s="9">
        <v>-2781</v>
      </c>
      <c r="W3173" s="9">
        <v>0</v>
      </c>
      <c r="X3173" s="9">
        <v>-2781</v>
      </c>
      <c r="Y3173" s="9">
        <f t="shared" si="496"/>
        <v>28333.599999999999</v>
      </c>
      <c r="Z3173" s="9">
        <v>0</v>
      </c>
      <c r="AA3173" s="9">
        <f>U3173+X3173+Y3173+Z3173</f>
        <v>0</v>
      </c>
      <c r="AB3173" s="9">
        <v>0</v>
      </c>
      <c r="AC3173" s="9">
        <f t="shared" si="493"/>
        <v>71647.399999999994</v>
      </c>
      <c r="AD3173" s="9">
        <f t="shared" si="494"/>
        <v>0</v>
      </c>
    </row>
    <row r="3174" spans="1:30" x14ac:dyDescent="0.3">
      <c r="A3174" s="8" t="s">
        <v>30</v>
      </c>
      <c r="B3174" s="8" t="s">
        <v>6074</v>
      </c>
      <c r="C3174" s="8">
        <v>2100</v>
      </c>
      <c r="D3174" s="8">
        <v>210001077</v>
      </c>
      <c r="E3174" s="8">
        <v>0</v>
      </c>
      <c r="F3174" s="8" t="s">
        <v>6113</v>
      </c>
      <c r="G3174" s="8" t="s">
        <v>839</v>
      </c>
      <c r="H3174" s="8" t="s">
        <v>309</v>
      </c>
      <c r="I3174" s="8">
        <v>1</v>
      </c>
      <c r="J3174" s="8">
        <v>8</v>
      </c>
      <c r="K3174" s="8">
        <v>4</v>
      </c>
      <c r="L3174" s="8" t="s">
        <v>562</v>
      </c>
      <c r="M3174" s="8" t="s">
        <v>562</v>
      </c>
      <c r="N3174" s="8"/>
      <c r="O3174" s="8" t="s">
        <v>38</v>
      </c>
      <c r="P3174" s="9">
        <v>5500</v>
      </c>
      <c r="Q3174" s="9">
        <v>0</v>
      </c>
      <c r="R3174" s="9">
        <f t="shared" ref="R3174:R3179" si="500">-P3174</f>
        <v>-5500</v>
      </c>
      <c r="S3174" s="9">
        <v>0</v>
      </c>
      <c r="T3174" s="9">
        <f t="shared" si="492"/>
        <v>0</v>
      </c>
      <c r="U3174" s="9">
        <v>-1462.67</v>
      </c>
      <c r="V3174" s="9">
        <v>-395</v>
      </c>
      <c r="W3174" s="9">
        <v>0</v>
      </c>
      <c r="X3174" s="9">
        <v>-395</v>
      </c>
      <c r="Y3174" s="9">
        <f t="shared" si="496"/>
        <v>1857.67</v>
      </c>
      <c r="Z3174" s="9">
        <v>0</v>
      </c>
      <c r="AA3174" s="9">
        <f t="shared" ref="AA3174:AA3186" si="501">U3174+X3174+Y3174+Z3174-AB3174</f>
        <v>0</v>
      </c>
      <c r="AB3174" s="9">
        <v>0</v>
      </c>
      <c r="AC3174" s="9">
        <f t="shared" si="493"/>
        <v>4037.33</v>
      </c>
      <c r="AD3174" s="9">
        <f t="shared" si="494"/>
        <v>0</v>
      </c>
    </row>
    <row r="3175" spans="1:30" x14ac:dyDescent="0.3">
      <c r="A3175" s="8" t="s">
        <v>30</v>
      </c>
      <c r="B3175" s="8" t="s">
        <v>6074</v>
      </c>
      <c r="C3175" s="8">
        <v>2100</v>
      </c>
      <c r="D3175" s="8">
        <v>210001078</v>
      </c>
      <c r="E3175" s="8">
        <v>0</v>
      </c>
      <c r="F3175" s="8" t="s">
        <v>6114</v>
      </c>
      <c r="G3175" s="8" t="s">
        <v>6115</v>
      </c>
      <c r="H3175" s="8" t="s">
        <v>309</v>
      </c>
      <c r="I3175" s="8">
        <v>1</v>
      </c>
      <c r="J3175" s="8">
        <v>9</v>
      </c>
      <c r="K3175" s="8">
        <v>1</v>
      </c>
      <c r="L3175" s="8" t="s">
        <v>562</v>
      </c>
      <c r="M3175" s="8" t="s">
        <v>562</v>
      </c>
      <c r="N3175" s="8"/>
      <c r="O3175" s="8" t="s">
        <v>38</v>
      </c>
      <c r="P3175" s="9">
        <v>63200</v>
      </c>
      <c r="Q3175" s="9">
        <v>0</v>
      </c>
      <c r="R3175" s="9">
        <f t="shared" si="500"/>
        <v>-63200</v>
      </c>
      <c r="S3175" s="9">
        <v>0</v>
      </c>
      <c r="T3175" s="9">
        <f t="shared" si="492"/>
        <v>0</v>
      </c>
      <c r="U3175" s="9">
        <v>-12365</v>
      </c>
      <c r="V3175" s="9">
        <v>-4535</v>
      </c>
      <c r="W3175" s="9">
        <v>0</v>
      </c>
      <c r="X3175" s="9">
        <v>-4535</v>
      </c>
      <c r="Y3175" s="9">
        <f t="shared" si="496"/>
        <v>16900</v>
      </c>
      <c r="Z3175" s="9">
        <v>0</v>
      </c>
      <c r="AA3175" s="9">
        <f t="shared" si="501"/>
        <v>0</v>
      </c>
      <c r="AB3175" s="9">
        <v>0</v>
      </c>
      <c r="AC3175" s="9">
        <f t="shared" si="493"/>
        <v>50835</v>
      </c>
      <c r="AD3175" s="9">
        <f t="shared" si="494"/>
        <v>0</v>
      </c>
    </row>
    <row r="3176" spans="1:30" x14ac:dyDescent="0.3">
      <c r="A3176" s="8" t="s">
        <v>30</v>
      </c>
      <c r="B3176" s="8" t="s">
        <v>6074</v>
      </c>
      <c r="C3176" s="8">
        <v>2100</v>
      </c>
      <c r="D3176" s="8">
        <v>210001079</v>
      </c>
      <c r="E3176" s="8">
        <v>0</v>
      </c>
      <c r="F3176" s="8" t="s">
        <v>6116</v>
      </c>
      <c r="G3176" s="8" t="s">
        <v>6117</v>
      </c>
      <c r="H3176" s="8" t="s">
        <v>309</v>
      </c>
      <c r="I3176" s="8">
        <v>1</v>
      </c>
      <c r="J3176" s="8">
        <v>5</v>
      </c>
      <c r="K3176" s="8">
        <v>11</v>
      </c>
      <c r="L3176" s="8" t="s">
        <v>562</v>
      </c>
      <c r="M3176" s="8" t="s">
        <v>562</v>
      </c>
      <c r="N3176" s="8"/>
      <c r="O3176" s="8" t="s">
        <v>38</v>
      </c>
      <c r="P3176" s="9">
        <v>11812.5</v>
      </c>
      <c r="Q3176" s="9">
        <v>0</v>
      </c>
      <c r="R3176" s="9">
        <f t="shared" si="500"/>
        <v>-11812.5</v>
      </c>
      <c r="S3176" s="9">
        <v>0</v>
      </c>
      <c r="T3176" s="9">
        <f t="shared" si="492"/>
        <v>0</v>
      </c>
      <c r="U3176" s="9">
        <v>-5797.88</v>
      </c>
      <c r="V3176" s="9">
        <v>-859</v>
      </c>
      <c r="W3176" s="9">
        <v>0</v>
      </c>
      <c r="X3176" s="9">
        <v>-859</v>
      </c>
      <c r="Y3176" s="9">
        <f t="shared" si="496"/>
        <v>6656.88</v>
      </c>
      <c r="Z3176" s="9">
        <v>0</v>
      </c>
      <c r="AA3176" s="9">
        <f t="shared" si="501"/>
        <v>0</v>
      </c>
      <c r="AB3176" s="9">
        <v>0</v>
      </c>
      <c r="AC3176" s="9">
        <f t="shared" si="493"/>
        <v>6014.62</v>
      </c>
      <c r="AD3176" s="9">
        <f t="shared" si="494"/>
        <v>0</v>
      </c>
    </row>
    <row r="3177" spans="1:30" x14ac:dyDescent="0.3">
      <c r="A3177" s="8" t="s">
        <v>30</v>
      </c>
      <c r="B3177" s="8" t="s">
        <v>6074</v>
      </c>
      <c r="C3177" s="8">
        <v>2100</v>
      </c>
      <c r="D3177" s="8">
        <v>210001080</v>
      </c>
      <c r="E3177" s="8">
        <v>0</v>
      </c>
      <c r="F3177" s="8" t="s">
        <v>6118</v>
      </c>
      <c r="G3177" s="8" t="s">
        <v>2238</v>
      </c>
      <c r="H3177" s="8" t="s">
        <v>309</v>
      </c>
      <c r="I3177" s="8">
        <v>1</v>
      </c>
      <c r="J3177" s="8">
        <v>4</v>
      </c>
      <c r="K3177" s="8">
        <v>4</v>
      </c>
      <c r="L3177" s="8" t="s">
        <v>562</v>
      </c>
      <c r="M3177" s="8" t="s">
        <v>562</v>
      </c>
      <c r="N3177" s="8"/>
      <c r="O3177" s="8" t="s">
        <v>38</v>
      </c>
      <c r="P3177" s="9">
        <v>25934.97</v>
      </c>
      <c r="Q3177" s="9">
        <v>0</v>
      </c>
      <c r="R3177" s="9">
        <f t="shared" si="500"/>
        <v>-25934.97</v>
      </c>
      <c r="S3177" s="9">
        <v>0</v>
      </c>
      <c r="T3177" s="9">
        <f t="shared" si="492"/>
        <v>0</v>
      </c>
      <c r="U3177" s="9">
        <v>-16682.419999999998</v>
      </c>
      <c r="V3177" s="9">
        <v>-1889</v>
      </c>
      <c r="W3177" s="9">
        <v>0</v>
      </c>
      <c r="X3177" s="9">
        <v>-1889</v>
      </c>
      <c r="Y3177" s="9">
        <f t="shared" si="496"/>
        <v>18571.419999999998</v>
      </c>
      <c r="Z3177" s="9">
        <v>0</v>
      </c>
      <c r="AA3177" s="9">
        <f t="shared" si="501"/>
        <v>0</v>
      </c>
      <c r="AB3177" s="9">
        <v>0</v>
      </c>
      <c r="AC3177" s="9">
        <f t="shared" si="493"/>
        <v>9252.5500000000029</v>
      </c>
      <c r="AD3177" s="9">
        <f t="shared" si="494"/>
        <v>0</v>
      </c>
    </row>
    <row r="3178" spans="1:30" x14ac:dyDescent="0.3">
      <c r="A3178" s="8" t="s">
        <v>30</v>
      </c>
      <c r="B3178" s="8" t="s">
        <v>6074</v>
      </c>
      <c r="C3178" s="8">
        <v>2100</v>
      </c>
      <c r="D3178" s="8">
        <v>210001081</v>
      </c>
      <c r="E3178" s="8">
        <v>0</v>
      </c>
      <c r="F3178" s="8" t="s">
        <v>6119</v>
      </c>
      <c r="G3178" s="8" t="s">
        <v>6120</v>
      </c>
      <c r="H3178" s="8" t="s">
        <v>309</v>
      </c>
      <c r="I3178" s="8">
        <v>2</v>
      </c>
      <c r="J3178" s="8">
        <v>7</v>
      </c>
      <c r="K3178" s="8">
        <v>4</v>
      </c>
      <c r="L3178" s="8" t="s">
        <v>562</v>
      </c>
      <c r="M3178" s="8" t="s">
        <v>562</v>
      </c>
      <c r="N3178" s="8"/>
      <c r="O3178" s="8" t="s">
        <v>38</v>
      </c>
      <c r="P3178" s="9">
        <v>42173.440000000002</v>
      </c>
      <c r="Q3178" s="9">
        <v>0</v>
      </c>
      <c r="R3178" s="9">
        <f t="shared" si="500"/>
        <v>-42173.440000000002</v>
      </c>
      <c r="S3178" s="9">
        <v>0</v>
      </c>
      <c r="T3178" s="9">
        <f t="shared" si="492"/>
        <v>0</v>
      </c>
      <c r="U3178" s="9">
        <v>-15218</v>
      </c>
      <c r="V3178" s="9">
        <v>-3033</v>
      </c>
      <c r="W3178" s="9">
        <v>0</v>
      </c>
      <c r="X3178" s="9">
        <v>-3033</v>
      </c>
      <c r="Y3178" s="9">
        <f t="shared" si="496"/>
        <v>18251</v>
      </c>
      <c r="Z3178" s="9">
        <v>0</v>
      </c>
      <c r="AA3178" s="9">
        <f t="shared" si="501"/>
        <v>0</v>
      </c>
      <c r="AB3178" s="9">
        <v>0</v>
      </c>
      <c r="AC3178" s="9">
        <f t="shared" si="493"/>
        <v>26955.440000000002</v>
      </c>
      <c r="AD3178" s="9">
        <f t="shared" si="494"/>
        <v>0</v>
      </c>
    </row>
    <row r="3179" spans="1:30" x14ac:dyDescent="0.3">
      <c r="A3179" s="8" t="s">
        <v>30</v>
      </c>
      <c r="B3179" s="8" t="s">
        <v>6074</v>
      </c>
      <c r="C3179" s="8">
        <v>2100</v>
      </c>
      <c r="D3179" s="8">
        <v>210001082</v>
      </c>
      <c r="E3179" s="8">
        <v>0</v>
      </c>
      <c r="F3179" s="8" t="s">
        <v>6121</v>
      </c>
      <c r="G3179" s="8" t="s">
        <v>6122</v>
      </c>
      <c r="H3179" s="8" t="s">
        <v>309</v>
      </c>
      <c r="I3179" s="8">
        <v>1</v>
      </c>
      <c r="J3179" s="8">
        <v>7</v>
      </c>
      <c r="K3179" s="8">
        <v>6</v>
      </c>
      <c r="L3179" s="8" t="s">
        <v>562</v>
      </c>
      <c r="M3179" s="8" t="s">
        <v>562</v>
      </c>
      <c r="N3179" s="8"/>
      <c r="O3179" s="8" t="s">
        <v>38</v>
      </c>
      <c r="P3179" s="9">
        <v>23046.799999999999</v>
      </c>
      <c r="Q3179" s="9">
        <v>0</v>
      </c>
      <c r="R3179" s="9">
        <f t="shared" si="500"/>
        <v>-23046.799999999999</v>
      </c>
      <c r="S3179" s="9">
        <v>0</v>
      </c>
      <c r="T3179" s="9">
        <f t="shared" si="492"/>
        <v>0</v>
      </c>
      <c r="U3179" s="9">
        <v>-7912</v>
      </c>
      <c r="V3179" s="9">
        <v>-1662</v>
      </c>
      <c r="W3179" s="9">
        <v>0</v>
      </c>
      <c r="X3179" s="9">
        <v>-1662</v>
      </c>
      <c r="Y3179" s="9">
        <f t="shared" si="496"/>
        <v>9574</v>
      </c>
      <c r="Z3179" s="9">
        <v>0</v>
      </c>
      <c r="AA3179" s="9">
        <f t="shared" si="501"/>
        <v>0</v>
      </c>
      <c r="AB3179" s="9">
        <v>0</v>
      </c>
      <c r="AC3179" s="9">
        <f t="shared" si="493"/>
        <v>15134.8</v>
      </c>
      <c r="AD3179" s="9">
        <f t="shared" si="494"/>
        <v>0</v>
      </c>
    </row>
    <row r="3180" spans="1:30" x14ac:dyDescent="0.3">
      <c r="A3180" s="8" t="s">
        <v>30</v>
      </c>
      <c r="B3180" s="8" t="s">
        <v>6123</v>
      </c>
      <c r="C3180" s="8">
        <v>1800</v>
      </c>
      <c r="D3180" s="8">
        <v>180000670</v>
      </c>
      <c r="E3180" s="8">
        <v>0</v>
      </c>
      <c r="F3180" s="8" t="s">
        <v>6124</v>
      </c>
      <c r="G3180" s="8" t="s">
        <v>5809</v>
      </c>
      <c r="H3180" s="8" t="s">
        <v>51</v>
      </c>
      <c r="I3180" s="8">
        <v>0</v>
      </c>
      <c r="J3180" s="8">
        <v>5</v>
      </c>
      <c r="K3180" s="8">
        <v>0</v>
      </c>
      <c r="L3180" s="8" t="s">
        <v>2728</v>
      </c>
      <c r="M3180" s="8" t="s">
        <v>6125</v>
      </c>
      <c r="N3180" s="8" t="s">
        <v>5810</v>
      </c>
      <c r="O3180" s="8" t="s">
        <v>38</v>
      </c>
      <c r="P3180" s="9">
        <v>9800</v>
      </c>
      <c r="Q3180" s="9">
        <v>0</v>
      </c>
      <c r="R3180" s="9">
        <v>0</v>
      </c>
      <c r="S3180" s="9">
        <v>-9800</v>
      </c>
      <c r="T3180" s="9">
        <f t="shared" si="492"/>
        <v>0</v>
      </c>
      <c r="U3180" s="9">
        <v>-1291</v>
      </c>
      <c r="V3180" s="9">
        <v>-775</v>
      </c>
      <c r="W3180" s="9">
        <v>0</v>
      </c>
      <c r="X3180" s="9">
        <v>-775</v>
      </c>
      <c r="Y3180" s="9">
        <v>0</v>
      </c>
      <c r="Z3180" s="9">
        <v>2066</v>
      </c>
      <c r="AA3180" s="9">
        <f t="shared" si="501"/>
        <v>0</v>
      </c>
      <c r="AB3180" s="9">
        <v>0</v>
      </c>
      <c r="AC3180" s="9">
        <f t="shared" si="493"/>
        <v>8509</v>
      </c>
      <c r="AD3180" s="9">
        <f t="shared" si="494"/>
        <v>0</v>
      </c>
    </row>
    <row r="3181" spans="1:30" x14ac:dyDescent="0.3">
      <c r="A3181" s="8" t="s">
        <v>30</v>
      </c>
      <c r="B3181" s="8" t="s">
        <v>6123</v>
      </c>
      <c r="C3181" s="8">
        <v>1800</v>
      </c>
      <c r="D3181" s="8">
        <v>180000671</v>
      </c>
      <c r="E3181" s="8">
        <v>0</v>
      </c>
      <c r="F3181" s="8" t="s">
        <v>6126</v>
      </c>
      <c r="G3181" s="8" t="s">
        <v>5812</v>
      </c>
      <c r="H3181" s="8" t="s">
        <v>51</v>
      </c>
      <c r="I3181" s="8">
        <v>0</v>
      </c>
      <c r="J3181" s="8">
        <v>5</v>
      </c>
      <c r="K3181" s="8">
        <v>0</v>
      </c>
      <c r="L3181" s="8" t="s">
        <v>2728</v>
      </c>
      <c r="M3181" s="8" t="s">
        <v>6125</v>
      </c>
      <c r="N3181" s="8" t="s">
        <v>5810</v>
      </c>
      <c r="O3181" s="8" t="s">
        <v>38</v>
      </c>
      <c r="P3181" s="9">
        <v>47850</v>
      </c>
      <c r="Q3181" s="9">
        <v>0</v>
      </c>
      <c r="R3181" s="9">
        <v>0</v>
      </c>
      <c r="S3181" s="9">
        <v>-47850</v>
      </c>
      <c r="T3181" s="9">
        <f t="shared" si="492"/>
        <v>0</v>
      </c>
      <c r="U3181" s="9">
        <v>-6302</v>
      </c>
      <c r="V3181" s="9">
        <v>-3786</v>
      </c>
      <c r="W3181" s="9">
        <v>0</v>
      </c>
      <c r="X3181" s="9">
        <v>-3786</v>
      </c>
      <c r="Y3181" s="9">
        <v>0</v>
      </c>
      <c r="Z3181" s="9">
        <v>10088</v>
      </c>
      <c r="AA3181" s="9">
        <f t="shared" si="501"/>
        <v>0</v>
      </c>
      <c r="AB3181" s="9">
        <v>0</v>
      </c>
      <c r="AC3181" s="9">
        <f t="shared" si="493"/>
        <v>41548</v>
      </c>
      <c r="AD3181" s="9">
        <f t="shared" si="494"/>
        <v>0</v>
      </c>
    </row>
    <row r="3182" spans="1:30" x14ac:dyDescent="0.3">
      <c r="A3182" s="8" t="s">
        <v>30</v>
      </c>
      <c r="B3182" s="8" t="s">
        <v>6123</v>
      </c>
      <c r="C3182" s="8">
        <v>1800</v>
      </c>
      <c r="D3182" s="8">
        <v>180000672</v>
      </c>
      <c r="E3182" s="8">
        <v>0</v>
      </c>
      <c r="F3182" s="8" t="s">
        <v>6127</v>
      </c>
      <c r="G3182" s="8" t="s">
        <v>5814</v>
      </c>
      <c r="H3182" s="8" t="s">
        <v>51</v>
      </c>
      <c r="I3182" s="8">
        <v>0</v>
      </c>
      <c r="J3182" s="8">
        <v>5</v>
      </c>
      <c r="K3182" s="8">
        <v>0</v>
      </c>
      <c r="L3182" s="8" t="s">
        <v>2728</v>
      </c>
      <c r="M3182" s="8" t="s">
        <v>6125</v>
      </c>
      <c r="N3182" s="8" t="s">
        <v>5810</v>
      </c>
      <c r="O3182" s="8" t="s">
        <v>38</v>
      </c>
      <c r="P3182" s="9">
        <v>8600</v>
      </c>
      <c r="Q3182" s="9">
        <v>0</v>
      </c>
      <c r="R3182" s="9">
        <v>0</v>
      </c>
      <c r="S3182" s="9">
        <v>-8600</v>
      </c>
      <c r="T3182" s="9">
        <f t="shared" si="492"/>
        <v>0</v>
      </c>
      <c r="U3182" s="9">
        <v>-1133</v>
      </c>
      <c r="V3182" s="9">
        <v>-680</v>
      </c>
      <c r="W3182" s="9">
        <v>0</v>
      </c>
      <c r="X3182" s="9">
        <v>-680</v>
      </c>
      <c r="Y3182" s="9">
        <v>0</v>
      </c>
      <c r="Z3182" s="9">
        <v>1813</v>
      </c>
      <c r="AA3182" s="9">
        <f t="shared" si="501"/>
        <v>0</v>
      </c>
      <c r="AB3182" s="9">
        <v>0</v>
      </c>
      <c r="AC3182" s="9">
        <f t="shared" si="493"/>
        <v>7467</v>
      </c>
      <c r="AD3182" s="9">
        <f t="shared" si="494"/>
        <v>0</v>
      </c>
    </row>
    <row r="3183" spans="1:30" x14ac:dyDescent="0.3">
      <c r="A3183" s="8" t="s">
        <v>30</v>
      </c>
      <c r="B3183" s="8" t="s">
        <v>6123</v>
      </c>
      <c r="C3183" s="8">
        <v>2000</v>
      </c>
      <c r="D3183" s="8">
        <v>200002272</v>
      </c>
      <c r="E3183" s="8">
        <v>0</v>
      </c>
      <c r="F3183" s="8" t="s">
        <v>6128</v>
      </c>
      <c r="G3183" s="8" t="s">
        <v>5948</v>
      </c>
      <c r="H3183" s="8" t="s">
        <v>235</v>
      </c>
      <c r="I3183" s="8">
        <v>0</v>
      </c>
      <c r="J3183" s="8">
        <v>10</v>
      </c>
      <c r="K3183" s="8">
        <v>0</v>
      </c>
      <c r="L3183" s="8" t="s">
        <v>2728</v>
      </c>
      <c r="M3183" s="8" t="s">
        <v>6125</v>
      </c>
      <c r="N3183" s="8" t="s">
        <v>5810</v>
      </c>
      <c r="O3183" s="8" t="s">
        <v>38</v>
      </c>
      <c r="P3183" s="9">
        <v>4050</v>
      </c>
      <c r="Q3183" s="9">
        <v>0</v>
      </c>
      <c r="R3183" s="9">
        <v>0</v>
      </c>
      <c r="S3183" s="9">
        <v>-4050</v>
      </c>
      <c r="T3183" s="9">
        <f t="shared" si="492"/>
        <v>0</v>
      </c>
      <c r="U3183" s="9">
        <v>-267</v>
      </c>
      <c r="V3183" s="9">
        <v>-160</v>
      </c>
      <c r="W3183" s="9">
        <v>0</v>
      </c>
      <c r="X3183" s="9">
        <v>-160</v>
      </c>
      <c r="Y3183" s="9">
        <v>0</v>
      </c>
      <c r="Z3183" s="9">
        <v>427</v>
      </c>
      <c r="AA3183" s="9">
        <f t="shared" si="501"/>
        <v>0</v>
      </c>
      <c r="AB3183" s="9">
        <v>0</v>
      </c>
      <c r="AC3183" s="9">
        <f t="shared" si="493"/>
        <v>3783</v>
      </c>
      <c r="AD3183" s="9">
        <f t="shared" si="494"/>
        <v>0</v>
      </c>
    </row>
    <row r="3184" spans="1:30" x14ac:dyDescent="0.3">
      <c r="A3184" s="8" t="s">
        <v>30</v>
      </c>
      <c r="B3184" s="8" t="s">
        <v>6123</v>
      </c>
      <c r="C3184" s="8">
        <v>2000</v>
      </c>
      <c r="D3184" s="8">
        <v>200002273</v>
      </c>
      <c r="E3184" s="8">
        <v>0</v>
      </c>
      <c r="F3184" s="8" t="s">
        <v>6129</v>
      </c>
      <c r="G3184" s="8" t="s">
        <v>779</v>
      </c>
      <c r="H3184" s="8" t="s">
        <v>235</v>
      </c>
      <c r="I3184" s="8">
        <v>0</v>
      </c>
      <c r="J3184" s="8">
        <v>10</v>
      </c>
      <c r="K3184" s="8">
        <v>0</v>
      </c>
      <c r="L3184" s="8" t="s">
        <v>2728</v>
      </c>
      <c r="M3184" s="8" t="s">
        <v>6130</v>
      </c>
      <c r="N3184" s="8" t="s">
        <v>5810</v>
      </c>
      <c r="O3184" s="8" t="s">
        <v>38</v>
      </c>
      <c r="P3184" s="9">
        <v>74000</v>
      </c>
      <c r="Q3184" s="9">
        <v>0</v>
      </c>
      <c r="R3184" s="9">
        <v>0</v>
      </c>
      <c r="S3184" s="9">
        <v>-74000</v>
      </c>
      <c r="T3184" s="9">
        <f t="shared" si="492"/>
        <v>0</v>
      </c>
      <c r="U3184" s="9">
        <v>-4796</v>
      </c>
      <c r="V3184" s="9">
        <v>-2928</v>
      </c>
      <c r="W3184" s="9">
        <v>0</v>
      </c>
      <c r="X3184" s="9">
        <v>-2928</v>
      </c>
      <c r="Y3184" s="9">
        <v>0</v>
      </c>
      <c r="Z3184" s="9">
        <v>7724</v>
      </c>
      <c r="AA3184" s="9">
        <f t="shared" si="501"/>
        <v>0</v>
      </c>
      <c r="AB3184" s="9">
        <v>0</v>
      </c>
      <c r="AC3184" s="9">
        <f t="shared" si="493"/>
        <v>69204</v>
      </c>
      <c r="AD3184" s="9">
        <f t="shared" si="494"/>
        <v>0</v>
      </c>
    </row>
    <row r="3185" spans="1:30" x14ac:dyDescent="0.3">
      <c r="A3185" s="8" t="s">
        <v>30</v>
      </c>
      <c r="B3185" s="8" t="s">
        <v>6123</v>
      </c>
      <c r="C3185" s="8">
        <v>2000</v>
      </c>
      <c r="D3185" s="8">
        <v>200002274</v>
      </c>
      <c r="E3185" s="8">
        <v>0</v>
      </c>
      <c r="F3185" s="8" t="s">
        <v>6131</v>
      </c>
      <c r="G3185" s="8" t="s">
        <v>779</v>
      </c>
      <c r="H3185" s="8" t="s">
        <v>235</v>
      </c>
      <c r="I3185" s="8">
        <v>0</v>
      </c>
      <c r="J3185" s="8">
        <v>10</v>
      </c>
      <c r="K3185" s="8">
        <v>0</v>
      </c>
      <c r="L3185" s="8" t="s">
        <v>2728</v>
      </c>
      <c r="M3185" s="8" t="s">
        <v>6132</v>
      </c>
      <c r="N3185" s="8" t="s">
        <v>5810</v>
      </c>
      <c r="O3185" s="8" t="s">
        <v>38</v>
      </c>
      <c r="P3185" s="9">
        <v>107250</v>
      </c>
      <c r="Q3185" s="9">
        <v>0</v>
      </c>
      <c r="R3185" s="9">
        <v>0</v>
      </c>
      <c r="S3185" s="9">
        <v>-107250</v>
      </c>
      <c r="T3185" s="9">
        <f t="shared" si="492"/>
        <v>0</v>
      </c>
      <c r="U3185" s="9">
        <v>-6002</v>
      </c>
      <c r="V3185" s="9">
        <v>-4243</v>
      </c>
      <c r="W3185" s="9">
        <v>0</v>
      </c>
      <c r="X3185" s="9">
        <v>-4243</v>
      </c>
      <c r="Y3185" s="9">
        <v>0</v>
      </c>
      <c r="Z3185" s="9">
        <v>10245</v>
      </c>
      <c r="AA3185" s="9">
        <f t="shared" si="501"/>
        <v>0</v>
      </c>
      <c r="AB3185" s="9">
        <v>0</v>
      </c>
      <c r="AC3185" s="9">
        <f t="shared" si="493"/>
        <v>101248</v>
      </c>
      <c r="AD3185" s="9">
        <f t="shared" si="494"/>
        <v>0</v>
      </c>
    </row>
    <row r="3186" spans="1:30" x14ac:dyDescent="0.3">
      <c r="A3186" s="8" t="s">
        <v>30</v>
      </c>
      <c r="B3186" s="8" t="s">
        <v>6123</v>
      </c>
      <c r="C3186" s="8">
        <v>2100</v>
      </c>
      <c r="D3186" s="8">
        <v>210001164</v>
      </c>
      <c r="E3186" s="8">
        <v>0</v>
      </c>
      <c r="F3186" s="8" t="s">
        <v>6133</v>
      </c>
      <c r="G3186" s="8" t="s">
        <v>6016</v>
      </c>
      <c r="H3186" s="8" t="s">
        <v>309</v>
      </c>
      <c r="I3186" s="8">
        <v>0</v>
      </c>
      <c r="J3186" s="8">
        <v>3</v>
      </c>
      <c r="K3186" s="8">
        <v>0</v>
      </c>
      <c r="L3186" s="8" t="s">
        <v>2728</v>
      </c>
      <c r="M3186" s="8" t="s">
        <v>6125</v>
      </c>
      <c r="N3186" s="8" t="s">
        <v>5810</v>
      </c>
      <c r="O3186" s="8" t="s">
        <v>38</v>
      </c>
      <c r="P3186" s="9">
        <v>50035</v>
      </c>
      <c r="Q3186" s="9">
        <v>0</v>
      </c>
      <c r="R3186" s="9">
        <v>0</v>
      </c>
      <c r="S3186" s="9">
        <v>-50035</v>
      </c>
      <c r="T3186" s="9">
        <f t="shared" si="492"/>
        <v>0</v>
      </c>
      <c r="U3186" s="9">
        <v>-10983</v>
      </c>
      <c r="V3186" s="9">
        <v>-6598</v>
      </c>
      <c r="W3186" s="9">
        <v>0</v>
      </c>
      <c r="X3186" s="9">
        <v>-6598</v>
      </c>
      <c r="Y3186" s="9">
        <v>0</v>
      </c>
      <c r="Z3186" s="9">
        <v>17581</v>
      </c>
      <c r="AA3186" s="9">
        <f t="shared" si="501"/>
        <v>0</v>
      </c>
      <c r="AB3186" s="9">
        <v>0</v>
      </c>
      <c r="AC3186" s="9">
        <f t="shared" si="493"/>
        <v>39052</v>
      </c>
      <c r="AD3186" s="9">
        <f t="shared" si="494"/>
        <v>0</v>
      </c>
    </row>
    <row r="3187" spans="1:30" x14ac:dyDescent="0.3">
      <c r="A3187" s="8" t="s">
        <v>30</v>
      </c>
      <c r="B3187" s="8" t="s">
        <v>6134</v>
      </c>
      <c r="C3187" s="8">
        <v>1200</v>
      </c>
      <c r="D3187" s="8">
        <v>120000143</v>
      </c>
      <c r="E3187" s="8">
        <v>0</v>
      </c>
      <c r="F3187" s="8" t="str">
        <f t="shared" ref="F3187:F3250" si="502">A3187&amp;D3187&amp;E3187</f>
        <v>FA001200001430</v>
      </c>
      <c r="G3187" s="8" t="s">
        <v>6135</v>
      </c>
      <c r="H3187" s="8" t="s">
        <v>517</v>
      </c>
      <c r="I3187" s="8">
        <v>13496</v>
      </c>
      <c r="J3187" s="8">
        <v>9</v>
      </c>
      <c r="K3187" s="8">
        <v>0</v>
      </c>
      <c r="L3187" s="8" t="s">
        <v>416</v>
      </c>
      <c r="M3187" s="8" t="s">
        <v>3876</v>
      </c>
      <c r="N3187" s="8" t="s">
        <v>149</v>
      </c>
      <c r="O3187" s="8" t="s">
        <v>38</v>
      </c>
      <c r="P3187" s="9">
        <v>490837.54</v>
      </c>
      <c r="Q3187" s="9">
        <v>0</v>
      </c>
      <c r="R3187" s="9">
        <v>-490837.54</v>
      </c>
      <c r="S3187" s="9">
        <v>0</v>
      </c>
      <c r="T3187" s="9">
        <f t="shared" si="492"/>
        <v>0</v>
      </c>
      <c r="U3187" s="9">
        <v>-215618</v>
      </c>
      <c r="V3187" s="9">
        <v>-25976</v>
      </c>
      <c r="W3187" s="9">
        <v>0</v>
      </c>
      <c r="X3187" s="9">
        <v>-25976</v>
      </c>
      <c r="Y3187" s="9">
        <f t="shared" ref="Y3187:Y3250" si="503">-(U3187+X3187)</f>
        <v>241594</v>
      </c>
      <c r="Z3187" s="9">
        <v>0</v>
      </c>
      <c r="AA3187" s="9">
        <f t="shared" ref="AA3187:AA3250" si="504">U3187+X3187+Y3187+Z3187</f>
        <v>0</v>
      </c>
      <c r="AB3187" s="9">
        <v>87235.238999999987</v>
      </c>
      <c r="AC3187" s="9">
        <f t="shared" si="493"/>
        <v>275219.53999999998</v>
      </c>
      <c r="AD3187" s="9">
        <f t="shared" si="494"/>
        <v>0</v>
      </c>
    </row>
    <row r="3188" spans="1:30" x14ac:dyDescent="0.3">
      <c r="A3188" s="8" t="s">
        <v>30</v>
      </c>
      <c r="B3188" s="8" t="s">
        <v>6134</v>
      </c>
      <c r="C3188" s="8">
        <v>1200</v>
      </c>
      <c r="D3188" s="8">
        <v>120000147</v>
      </c>
      <c r="E3188" s="8">
        <v>0</v>
      </c>
      <c r="F3188" s="8" t="str">
        <f t="shared" si="502"/>
        <v>FA001200001470</v>
      </c>
      <c r="G3188" s="8" t="s">
        <v>6136</v>
      </c>
      <c r="H3188" s="8" t="s">
        <v>517</v>
      </c>
      <c r="I3188" s="8">
        <v>1</v>
      </c>
      <c r="J3188" s="8">
        <v>9</v>
      </c>
      <c r="K3188" s="8">
        <v>0</v>
      </c>
      <c r="L3188" s="8" t="s">
        <v>416</v>
      </c>
      <c r="M3188" s="8" t="s">
        <v>3876</v>
      </c>
      <c r="N3188" s="8" t="s">
        <v>149</v>
      </c>
      <c r="O3188" s="8" t="s">
        <v>38</v>
      </c>
      <c r="P3188" s="9">
        <v>7314854.3099999996</v>
      </c>
      <c r="Q3188" s="9">
        <v>0</v>
      </c>
      <c r="R3188" s="9">
        <v>-7314854.3099999996</v>
      </c>
      <c r="S3188" s="9">
        <v>0</v>
      </c>
      <c r="T3188" s="9">
        <f t="shared" si="492"/>
        <v>0</v>
      </c>
      <c r="U3188" s="9">
        <v>-3213303</v>
      </c>
      <c r="V3188" s="9">
        <v>-387119</v>
      </c>
      <c r="W3188" s="9">
        <v>0</v>
      </c>
      <c r="X3188" s="9">
        <v>-387119</v>
      </c>
      <c r="Y3188" s="9">
        <f t="shared" si="503"/>
        <v>3600422</v>
      </c>
      <c r="Z3188" s="9">
        <v>0</v>
      </c>
      <c r="AA3188" s="9">
        <f t="shared" si="504"/>
        <v>0</v>
      </c>
      <c r="AB3188" s="9">
        <v>1300051.3084999998</v>
      </c>
      <c r="AC3188" s="9">
        <f t="shared" si="493"/>
        <v>4101551.3099999996</v>
      </c>
      <c r="AD3188" s="9">
        <f t="shared" si="494"/>
        <v>0</v>
      </c>
    </row>
    <row r="3189" spans="1:30" x14ac:dyDescent="0.3">
      <c r="A3189" s="8" t="s">
        <v>30</v>
      </c>
      <c r="B3189" s="8" t="s">
        <v>6134</v>
      </c>
      <c r="C3189" s="8">
        <v>1200</v>
      </c>
      <c r="D3189" s="8">
        <v>120000148</v>
      </c>
      <c r="E3189" s="8">
        <v>0</v>
      </c>
      <c r="F3189" s="8" t="str">
        <f t="shared" si="502"/>
        <v>FA001200001480</v>
      </c>
      <c r="G3189" s="8" t="s">
        <v>6137</v>
      </c>
      <c r="H3189" s="8" t="s">
        <v>517</v>
      </c>
      <c r="I3189" s="8">
        <v>8626.32</v>
      </c>
      <c r="J3189" s="8">
        <v>9</v>
      </c>
      <c r="K3189" s="8">
        <v>0</v>
      </c>
      <c r="L3189" s="8" t="s">
        <v>3876</v>
      </c>
      <c r="M3189" s="8" t="s">
        <v>3876</v>
      </c>
      <c r="N3189" s="8" t="s">
        <v>149</v>
      </c>
      <c r="O3189" s="8" t="s">
        <v>38</v>
      </c>
      <c r="P3189" s="9">
        <v>288917.87</v>
      </c>
      <c r="Q3189" s="9">
        <v>0</v>
      </c>
      <c r="R3189" s="9">
        <v>-288917.87</v>
      </c>
      <c r="S3189" s="9">
        <v>0</v>
      </c>
      <c r="T3189" s="9">
        <f t="shared" si="492"/>
        <v>0</v>
      </c>
      <c r="U3189" s="9">
        <v>-126918</v>
      </c>
      <c r="V3189" s="9">
        <v>-15290</v>
      </c>
      <c r="W3189" s="9">
        <v>0</v>
      </c>
      <c r="X3189" s="9">
        <v>-15290</v>
      </c>
      <c r="Y3189" s="9">
        <f t="shared" si="503"/>
        <v>142208</v>
      </c>
      <c r="Z3189" s="9">
        <v>0</v>
      </c>
      <c r="AA3189" s="9">
        <f t="shared" si="504"/>
        <v>0</v>
      </c>
      <c r="AB3189" s="9">
        <v>51348.454499999993</v>
      </c>
      <c r="AC3189" s="9">
        <f t="shared" si="493"/>
        <v>161999.87</v>
      </c>
      <c r="AD3189" s="9">
        <f t="shared" si="494"/>
        <v>0</v>
      </c>
    </row>
    <row r="3190" spans="1:30" x14ac:dyDescent="0.3">
      <c r="A3190" s="8" t="s">
        <v>30</v>
      </c>
      <c r="B3190" s="8" t="s">
        <v>6134</v>
      </c>
      <c r="C3190" s="8">
        <v>1200</v>
      </c>
      <c r="D3190" s="8">
        <v>120000152</v>
      </c>
      <c r="E3190" s="8">
        <v>0</v>
      </c>
      <c r="F3190" s="8" t="str">
        <f t="shared" si="502"/>
        <v>FA001200001520</v>
      </c>
      <c r="G3190" s="8" t="s">
        <v>6138</v>
      </c>
      <c r="H3190" s="8" t="s">
        <v>517</v>
      </c>
      <c r="I3190" s="8">
        <v>1</v>
      </c>
      <c r="J3190" s="8">
        <v>9</v>
      </c>
      <c r="K3190" s="8">
        <v>0</v>
      </c>
      <c r="L3190" s="8" t="s">
        <v>416</v>
      </c>
      <c r="M3190" s="8" t="s">
        <v>3876</v>
      </c>
      <c r="N3190" s="8" t="s">
        <v>149</v>
      </c>
      <c r="O3190" s="8" t="s">
        <v>38</v>
      </c>
      <c r="P3190" s="9">
        <v>1604473.98</v>
      </c>
      <c r="Q3190" s="9">
        <v>0</v>
      </c>
      <c r="R3190" s="9">
        <v>-1604473.98</v>
      </c>
      <c r="S3190" s="9">
        <v>0</v>
      </c>
      <c r="T3190" s="9">
        <f t="shared" si="492"/>
        <v>0</v>
      </c>
      <c r="U3190" s="9">
        <v>-704820</v>
      </c>
      <c r="V3190" s="9">
        <v>-84913</v>
      </c>
      <c r="W3190" s="9">
        <v>0</v>
      </c>
      <c r="X3190" s="9">
        <v>-84913</v>
      </c>
      <c r="Y3190" s="9">
        <f t="shared" si="503"/>
        <v>789733</v>
      </c>
      <c r="Z3190" s="9">
        <v>0</v>
      </c>
      <c r="AA3190" s="9">
        <f t="shared" si="504"/>
        <v>0</v>
      </c>
      <c r="AB3190" s="9">
        <v>285159.34299999999</v>
      </c>
      <c r="AC3190" s="9">
        <f t="shared" si="493"/>
        <v>899653.98</v>
      </c>
      <c r="AD3190" s="9">
        <f t="shared" si="494"/>
        <v>0</v>
      </c>
    </row>
    <row r="3191" spans="1:30" x14ac:dyDescent="0.3">
      <c r="A3191" s="8" t="s">
        <v>30</v>
      </c>
      <c r="B3191" s="8" t="s">
        <v>6134</v>
      </c>
      <c r="C3191" s="8">
        <v>1200</v>
      </c>
      <c r="D3191" s="8">
        <v>120000268</v>
      </c>
      <c r="E3191" s="8">
        <v>0</v>
      </c>
      <c r="F3191" s="8" t="str">
        <f t="shared" si="502"/>
        <v>FA001200002680</v>
      </c>
      <c r="G3191" s="8" t="s">
        <v>6139</v>
      </c>
      <c r="H3191" s="8" t="s">
        <v>517</v>
      </c>
      <c r="I3191" s="8">
        <v>1</v>
      </c>
      <c r="J3191" s="8">
        <v>9</v>
      </c>
      <c r="K3191" s="8">
        <v>0</v>
      </c>
      <c r="L3191" s="8" t="s">
        <v>197</v>
      </c>
      <c r="M3191" s="8" t="s">
        <v>197</v>
      </c>
      <c r="N3191" s="8" t="s">
        <v>149</v>
      </c>
      <c r="O3191" s="8" t="s">
        <v>38</v>
      </c>
      <c r="P3191" s="9">
        <v>4419761.3099999996</v>
      </c>
      <c r="Q3191" s="9">
        <v>0</v>
      </c>
      <c r="R3191" s="9">
        <v>-4419761.3099999996</v>
      </c>
      <c r="S3191" s="9">
        <v>0</v>
      </c>
      <c r="T3191" s="9">
        <f t="shared" si="492"/>
        <v>0</v>
      </c>
      <c r="U3191" s="9">
        <v>-1633495</v>
      </c>
      <c r="V3191" s="9">
        <v>-233904</v>
      </c>
      <c r="W3191" s="9">
        <v>0</v>
      </c>
      <c r="X3191" s="9">
        <v>-233904</v>
      </c>
      <c r="Y3191" s="9">
        <f t="shared" si="503"/>
        <v>1867399</v>
      </c>
      <c r="Z3191" s="9">
        <v>0</v>
      </c>
      <c r="AA3191" s="9">
        <f t="shared" si="504"/>
        <v>0</v>
      </c>
      <c r="AB3191" s="9">
        <v>893326.80849999981</v>
      </c>
      <c r="AC3191" s="9">
        <f t="shared" si="493"/>
        <v>2786266.3099999996</v>
      </c>
      <c r="AD3191" s="9">
        <f t="shared" si="494"/>
        <v>0</v>
      </c>
    </row>
    <row r="3192" spans="1:30" x14ac:dyDescent="0.3">
      <c r="A3192" s="8" t="s">
        <v>30</v>
      </c>
      <c r="B3192" s="8" t="s">
        <v>6134</v>
      </c>
      <c r="C3192" s="8">
        <v>1200</v>
      </c>
      <c r="D3192" s="8">
        <v>120000269</v>
      </c>
      <c r="E3192" s="8">
        <v>0</v>
      </c>
      <c r="F3192" s="8" t="str">
        <f t="shared" si="502"/>
        <v>FA001200002690</v>
      </c>
      <c r="G3192" s="8" t="s">
        <v>6140</v>
      </c>
      <c r="H3192" s="8" t="s">
        <v>517</v>
      </c>
      <c r="I3192" s="8">
        <v>1</v>
      </c>
      <c r="J3192" s="8">
        <v>9</v>
      </c>
      <c r="K3192" s="8">
        <v>0</v>
      </c>
      <c r="L3192" s="8" t="s">
        <v>197</v>
      </c>
      <c r="M3192" s="8" t="s">
        <v>197</v>
      </c>
      <c r="N3192" s="8" t="s">
        <v>149</v>
      </c>
      <c r="O3192" s="8" t="s">
        <v>38</v>
      </c>
      <c r="P3192" s="9">
        <v>5949765.8799999999</v>
      </c>
      <c r="Q3192" s="9">
        <v>0</v>
      </c>
      <c r="R3192" s="9">
        <v>-5949765.8799999999</v>
      </c>
      <c r="S3192" s="9">
        <v>0</v>
      </c>
      <c r="T3192" s="9">
        <f t="shared" si="492"/>
        <v>0</v>
      </c>
      <c r="U3192" s="9">
        <v>-2198969</v>
      </c>
      <c r="V3192" s="9">
        <v>-314876</v>
      </c>
      <c r="W3192" s="9">
        <v>0</v>
      </c>
      <c r="X3192" s="9">
        <v>-314876</v>
      </c>
      <c r="Y3192" s="9">
        <f t="shared" si="503"/>
        <v>2513845</v>
      </c>
      <c r="Z3192" s="9">
        <v>0</v>
      </c>
      <c r="AA3192" s="9">
        <f t="shared" si="504"/>
        <v>0</v>
      </c>
      <c r="AB3192" s="9">
        <v>1202572.308</v>
      </c>
      <c r="AC3192" s="9">
        <f t="shared" si="493"/>
        <v>3750796.88</v>
      </c>
      <c r="AD3192" s="9">
        <f t="shared" si="494"/>
        <v>0</v>
      </c>
    </row>
    <row r="3193" spans="1:30" x14ac:dyDescent="0.3">
      <c r="A3193" s="8" t="s">
        <v>30</v>
      </c>
      <c r="B3193" s="8" t="s">
        <v>6134</v>
      </c>
      <c r="C3193" s="8">
        <v>1200</v>
      </c>
      <c r="D3193" s="8">
        <v>120000271</v>
      </c>
      <c r="E3193" s="8">
        <v>0</v>
      </c>
      <c r="F3193" s="8" t="str">
        <f t="shared" si="502"/>
        <v>FA001200002710</v>
      </c>
      <c r="G3193" s="8" t="s">
        <v>6141</v>
      </c>
      <c r="H3193" s="8" t="s">
        <v>517</v>
      </c>
      <c r="I3193" s="8">
        <v>1</v>
      </c>
      <c r="J3193" s="8">
        <v>9</v>
      </c>
      <c r="K3193" s="8">
        <v>0</v>
      </c>
      <c r="L3193" s="8" t="s">
        <v>197</v>
      </c>
      <c r="M3193" s="8" t="s">
        <v>197</v>
      </c>
      <c r="N3193" s="8" t="s">
        <v>149</v>
      </c>
      <c r="O3193" s="8" t="s">
        <v>38</v>
      </c>
      <c r="P3193" s="9">
        <v>1793306.98</v>
      </c>
      <c r="Q3193" s="9">
        <v>0</v>
      </c>
      <c r="R3193" s="9">
        <v>-1793306.98</v>
      </c>
      <c r="S3193" s="9">
        <v>0</v>
      </c>
      <c r="T3193" s="9">
        <f t="shared" si="492"/>
        <v>0</v>
      </c>
      <c r="U3193" s="9">
        <v>-662787</v>
      </c>
      <c r="V3193" s="9">
        <v>-94906</v>
      </c>
      <c r="W3193" s="9">
        <v>0</v>
      </c>
      <c r="X3193" s="9">
        <v>-94906</v>
      </c>
      <c r="Y3193" s="9">
        <f t="shared" si="503"/>
        <v>757693</v>
      </c>
      <c r="Z3193" s="9">
        <v>0</v>
      </c>
      <c r="AA3193" s="9">
        <f t="shared" si="504"/>
        <v>0</v>
      </c>
      <c r="AB3193" s="9">
        <v>362464.89299999998</v>
      </c>
      <c r="AC3193" s="9">
        <f t="shared" si="493"/>
        <v>1130519.98</v>
      </c>
      <c r="AD3193" s="9">
        <f t="shared" si="494"/>
        <v>0</v>
      </c>
    </row>
    <row r="3194" spans="1:30" x14ac:dyDescent="0.3">
      <c r="A3194" s="8" t="s">
        <v>30</v>
      </c>
      <c r="B3194" s="8" t="s">
        <v>6134</v>
      </c>
      <c r="C3194" s="8">
        <v>1200</v>
      </c>
      <c r="D3194" s="8">
        <v>120000273</v>
      </c>
      <c r="E3194" s="8">
        <v>0</v>
      </c>
      <c r="F3194" s="8" t="str">
        <f t="shared" si="502"/>
        <v>FA001200002730</v>
      </c>
      <c r="G3194" s="8" t="s">
        <v>6142</v>
      </c>
      <c r="H3194" s="8" t="s">
        <v>517</v>
      </c>
      <c r="I3194" s="8">
        <v>10</v>
      </c>
      <c r="J3194" s="8">
        <v>9</v>
      </c>
      <c r="K3194" s="8">
        <v>0</v>
      </c>
      <c r="L3194" s="8" t="s">
        <v>197</v>
      </c>
      <c r="M3194" s="8" t="s">
        <v>197</v>
      </c>
      <c r="N3194" s="8" t="s">
        <v>149</v>
      </c>
      <c r="O3194" s="8" t="s">
        <v>38</v>
      </c>
      <c r="P3194" s="9">
        <v>457126.57</v>
      </c>
      <c r="Q3194" s="9">
        <v>0</v>
      </c>
      <c r="R3194" s="9">
        <v>-457126.57</v>
      </c>
      <c r="S3194" s="9">
        <v>0</v>
      </c>
      <c r="T3194" s="9">
        <f t="shared" si="492"/>
        <v>0</v>
      </c>
      <c r="U3194" s="9">
        <v>-168948</v>
      </c>
      <c r="V3194" s="9">
        <v>-24192</v>
      </c>
      <c r="W3194" s="9">
        <v>0</v>
      </c>
      <c r="X3194" s="9">
        <v>-24192</v>
      </c>
      <c r="Y3194" s="9">
        <f t="shared" si="503"/>
        <v>193140</v>
      </c>
      <c r="Z3194" s="9">
        <v>0</v>
      </c>
      <c r="AA3194" s="9">
        <f t="shared" si="504"/>
        <v>0</v>
      </c>
      <c r="AB3194" s="9">
        <v>92395.299499999994</v>
      </c>
      <c r="AC3194" s="9">
        <f t="shared" si="493"/>
        <v>288178.57</v>
      </c>
      <c r="AD3194" s="9">
        <f t="shared" si="494"/>
        <v>0</v>
      </c>
    </row>
    <row r="3195" spans="1:30" x14ac:dyDescent="0.3">
      <c r="A3195" s="8" t="s">
        <v>30</v>
      </c>
      <c r="B3195" s="8" t="s">
        <v>6134</v>
      </c>
      <c r="C3195" s="8">
        <v>1200</v>
      </c>
      <c r="D3195" s="8">
        <v>120000274</v>
      </c>
      <c r="E3195" s="8">
        <v>0</v>
      </c>
      <c r="F3195" s="8" t="str">
        <f t="shared" si="502"/>
        <v>FA001200002740</v>
      </c>
      <c r="G3195" s="8" t="s">
        <v>6143</v>
      </c>
      <c r="H3195" s="8" t="s">
        <v>517</v>
      </c>
      <c r="I3195" s="8">
        <v>1</v>
      </c>
      <c r="J3195" s="8">
        <v>9</v>
      </c>
      <c r="K3195" s="8">
        <v>0</v>
      </c>
      <c r="L3195" s="8" t="s">
        <v>197</v>
      </c>
      <c r="M3195" s="8" t="s">
        <v>197</v>
      </c>
      <c r="N3195" s="8" t="s">
        <v>149</v>
      </c>
      <c r="O3195" s="8" t="s">
        <v>38</v>
      </c>
      <c r="P3195" s="9">
        <v>986361.39</v>
      </c>
      <c r="Q3195" s="9">
        <v>0</v>
      </c>
      <c r="R3195" s="9">
        <v>-986361.39</v>
      </c>
      <c r="S3195" s="9">
        <v>0</v>
      </c>
      <c r="T3195" s="9">
        <f t="shared" si="492"/>
        <v>0</v>
      </c>
      <c r="U3195" s="9">
        <v>-364549</v>
      </c>
      <c r="V3195" s="9">
        <v>-52201</v>
      </c>
      <c r="W3195" s="9">
        <v>0</v>
      </c>
      <c r="X3195" s="9">
        <v>-52201</v>
      </c>
      <c r="Y3195" s="9">
        <f t="shared" si="503"/>
        <v>416750</v>
      </c>
      <c r="Z3195" s="9">
        <v>0</v>
      </c>
      <c r="AA3195" s="9">
        <f t="shared" si="504"/>
        <v>0</v>
      </c>
      <c r="AB3195" s="9">
        <v>199363.9865</v>
      </c>
      <c r="AC3195" s="9">
        <f t="shared" si="493"/>
        <v>621812.39</v>
      </c>
      <c r="AD3195" s="9">
        <f t="shared" si="494"/>
        <v>0</v>
      </c>
    </row>
    <row r="3196" spans="1:30" x14ac:dyDescent="0.3">
      <c r="A3196" s="8" t="s">
        <v>30</v>
      </c>
      <c r="B3196" s="8" t="s">
        <v>6134</v>
      </c>
      <c r="C3196" s="8">
        <v>1200</v>
      </c>
      <c r="D3196" s="8">
        <v>120000275</v>
      </c>
      <c r="E3196" s="8">
        <v>0</v>
      </c>
      <c r="F3196" s="8" t="str">
        <f t="shared" si="502"/>
        <v>FA001200002750</v>
      </c>
      <c r="G3196" s="8" t="s">
        <v>6143</v>
      </c>
      <c r="H3196" s="8" t="s">
        <v>517</v>
      </c>
      <c r="I3196" s="8">
        <v>1</v>
      </c>
      <c r="J3196" s="8">
        <v>9</v>
      </c>
      <c r="K3196" s="8">
        <v>0</v>
      </c>
      <c r="L3196" s="8" t="s">
        <v>197</v>
      </c>
      <c r="M3196" s="8" t="s">
        <v>197</v>
      </c>
      <c r="N3196" s="8" t="s">
        <v>149</v>
      </c>
      <c r="O3196" s="8" t="s">
        <v>38</v>
      </c>
      <c r="P3196" s="9">
        <v>1062645.32</v>
      </c>
      <c r="Q3196" s="9">
        <v>0</v>
      </c>
      <c r="R3196" s="9">
        <v>-1062645.32</v>
      </c>
      <c r="S3196" s="9">
        <v>0</v>
      </c>
      <c r="T3196" s="9">
        <f t="shared" si="492"/>
        <v>0</v>
      </c>
      <c r="U3196" s="9">
        <v>-392742</v>
      </c>
      <c r="V3196" s="9">
        <v>-56238</v>
      </c>
      <c r="W3196" s="9">
        <v>0</v>
      </c>
      <c r="X3196" s="9">
        <v>-56238</v>
      </c>
      <c r="Y3196" s="9">
        <f t="shared" si="503"/>
        <v>448980</v>
      </c>
      <c r="Z3196" s="9">
        <v>0</v>
      </c>
      <c r="AA3196" s="9">
        <f t="shared" si="504"/>
        <v>0</v>
      </c>
      <c r="AB3196" s="9">
        <v>214782.86200000002</v>
      </c>
      <c r="AC3196" s="9">
        <f t="shared" si="493"/>
        <v>669903.32000000007</v>
      </c>
      <c r="AD3196" s="9">
        <f t="shared" si="494"/>
        <v>0</v>
      </c>
    </row>
    <row r="3197" spans="1:30" x14ac:dyDescent="0.3">
      <c r="A3197" s="8" t="s">
        <v>30</v>
      </c>
      <c r="B3197" s="8" t="s">
        <v>6134</v>
      </c>
      <c r="C3197" s="8">
        <v>1200</v>
      </c>
      <c r="D3197" s="8">
        <v>120000277</v>
      </c>
      <c r="E3197" s="8">
        <v>0</v>
      </c>
      <c r="F3197" s="8" t="str">
        <f t="shared" si="502"/>
        <v>FA001200002770</v>
      </c>
      <c r="G3197" s="8" t="s">
        <v>6144</v>
      </c>
      <c r="H3197" s="8" t="s">
        <v>517</v>
      </c>
      <c r="I3197" s="8">
        <v>1</v>
      </c>
      <c r="J3197" s="8">
        <v>9</v>
      </c>
      <c r="K3197" s="8">
        <v>0</v>
      </c>
      <c r="L3197" s="8" t="s">
        <v>197</v>
      </c>
      <c r="M3197" s="8" t="s">
        <v>197</v>
      </c>
      <c r="N3197" s="8" t="s">
        <v>149</v>
      </c>
      <c r="O3197" s="8" t="s">
        <v>38</v>
      </c>
      <c r="P3197" s="9">
        <v>1017493.15</v>
      </c>
      <c r="Q3197" s="9">
        <v>0</v>
      </c>
      <c r="R3197" s="9">
        <v>-1017493.15</v>
      </c>
      <c r="S3197" s="9">
        <v>0</v>
      </c>
      <c r="T3197" s="9">
        <f t="shared" si="492"/>
        <v>0</v>
      </c>
      <c r="U3197" s="9">
        <v>-376054</v>
      </c>
      <c r="V3197" s="9">
        <v>-53848</v>
      </c>
      <c r="W3197" s="9">
        <v>0</v>
      </c>
      <c r="X3197" s="9">
        <v>-53848</v>
      </c>
      <c r="Y3197" s="9">
        <f t="shared" si="503"/>
        <v>429902</v>
      </c>
      <c r="Z3197" s="9">
        <v>0</v>
      </c>
      <c r="AA3197" s="9">
        <f t="shared" si="504"/>
        <v>0</v>
      </c>
      <c r="AB3197" s="9">
        <v>205656.9025</v>
      </c>
      <c r="AC3197" s="9">
        <f t="shared" si="493"/>
        <v>641439.15</v>
      </c>
      <c r="AD3197" s="9">
        <f t="shared" si="494"/>
        <v>0</v>
      </c>
    </row>
    <row r="3198" spans="1:30" x14ac:dyDescent="0.3">
      <c r="A3198" s="8" t="s">
        <v>30</v>
      </c>
      <c r="B3198" s="8" t="s">
        <v>6134</v>
      </c>
      <c r="C3198" s="8">
        <v>1200</v>
      </c>
      <c r="D3198" s="8">
        <v>120000279</v>
      </c>
      <c r="E3198" s="8">
        <v>0</v>
      </c>
      <c r="F3198" s="8" t="str">
        <f t="shared" si="502"/>
        <v>FA001200002790</v>
      </c>
      <c r="G3198" s="8" t="s">
        <v>2275</v>
      </c>
      <c r="H3198" s="8" t="s">
        <v>517</v>
      </c>
      <c r="I3198" s="8">
        <v>1</v>
      </c>
      <c r="J3198" s="8">
        <v>9</v>
      </c>
      <c r="K3198" s="8">
        <v>0</v>
      </c>
      <c r="L3198" s="8" t="s">
        <v>197</v>
      </c>
      <c r="M3198" s="8" t="s">
        <v>197</v>
      </c>
      <c r="N3198" s="8" t="s">
        <v>149</v>
      </c>
      <c r="O3198" s="8" t="s">
        <v>38</v>
      </c>
      <c r="P3198" s="9">
        <v>2518500.7799999998</v>
      </c>
      <c r="Q3198" s="9">
        <v>0</v>
      </c>
      <c r="R3198" s="9">
        <v>-2518500.7799999998</v>
      </c>
      <c r="S3198" s="9">
        <v>0</v>
      </c>
      <c r="T3198" s="9">
        <f t="shared" si="492"/>
        <v>0</v>
      </c>
      <c r="U3198" s="9">
        <v>-930811</v>
      </c>
      <c r="V3198" s="9">
        <v>-133285</v>
      </c>
      <c r="W3198" s="9">
        <v>0</v>
      </c>
      <c r="X3198" s="9">
        <v>-133285</v>
      </c>
      <c r="Y3198" s="9">
        <f t="shared" si="503"/>
        <v>1064096</v>
      </c>
      <c r="Z3198" s="9">
        <v>0</v>
      </c>
      <c r="AA3198" s="9">
        <f t="shared" si="504"/>
        <v>0</v>
      </c>
      <c r="AB3198" s="9">
        <v>509041.67299999989</v>
      </c>
      <c r="AC3198" s="9">
        <f t="shared" si="493"/>
        <v>1587689.7799999998</v>
      </c>
      <c r="AD3198" s="9">
        <f t="shared" si="494"/>
        <v>0</v>
      </c>
    </row>
    <row r="3199" spans="1:30" x14ac:dyDescent="0.3">
      <c r="A3199" s="8" t="s">
        <v>30</v>
      </c>
      <c r="B3199" s="8" t="s">
        <v>6134</v>
      </c>
      <c r="C3199" s="8">
        <v>1200</v>
      </c>
      <c r="D3199" s="8">
        <v>120000280</v>
      </c>
      <c r="E3199" s="8">
        <v>0</v>
      </c>
      <c r="F3199" s="8" t="str">
        <f t="shared" si="502"/>
        <v>FA001200002800</v>
      </c>
      <c r="G3199" s="8" t="s">
        <v>6145</v>
      </c>
      <c r="H3199" s="8" t="s">
        <v>517</v>
      </c>
      <c r="I3199" s="8">
        <v>1</v>
      </c>
      <c r="J3199" s="8">
        <v>9</v>
      </c>
      <c r="K3199" s="8">
        <v>0</v>
      </c>
      <c r="L3199" s="8" t="s">
        <v>197</v>
      </c>
      <c r="M3199" s="8" t="s">
        <v>197</v>
      </c>
      <c r="N3199" s="8" t="s">
        <v>149</v>
      </c>
      <c r="O3199" s="8" t="s">
        <v>38</v>
      </c>
      <c r="P3199" s="9">
        <v>215132.68</v>
      </c>
      <c r="Q3199" s="9">
        <v>0</v>
      </c>
      <c r="R3199" s="9">
        <v>-215132.68</v>
      </c>
      <c r="S3199" s="9">
        <v>0</v>
      </c>
      <c r="T3199" s="9">
        <f t="shared" si="492"/>
        <v>0</v>
      </c>
      <c r="U3199" s="9">
        <v>-79510</v>
      </c>
      <c r="V3199" s="9">
        <v>-11385</v>
      </c>
      <c r="W3199" s="9">
        <v>0</v>
      </c>
      <c r="X3199" s="9">
        <v>-11385</v>
      </c>
      <c r="Y3199" s="9">
        <f t="shared" si="503"/>
        <v>90895</v>
      </c>
      <c r="Z3199" s="9">
        <v>0</v>
      </c>
      <c r="AA3199" s="9">
        <f t="shared" si="504"/>
        <v>0</v>
      </c>
      <c r="AB3199" s="9">
        <v>43483.187999999995</v>
      </c>
      <c r="AC3199" s="9">
        <f t="shared" si="493"/>
        <v>135622.68</v>
      </c>
      <c r="AD3199" s="9">
        <f t="shared" si="494"/>
        <v>0</v>
      </c>
    </row>
    <row r="3200" spans="1:30" x14ac:dyDescent="0.3">
      <c r="A3200" s="8" t="s">
        <v>30</v>
      </c>
      <c r="B3200" s="8" t="s">
        <v>6134</v>
      </c>
      <c r="C3200" s="8">
        <v>1200</v>
      </c>
      <c r="D3200" s="8">
        <v>120000281</v>
      </c>
      <c r="E3200" s="8">
        <v>0</v>
      </c>
      <c r="F3200" s="8" t="str">
        <f t="shared" si="502"/>
        <v>FA001200002810</v>
      </c>
      <c r="G3200" s="8" t="s">
        <v>6146</v>
      </c>
      <c r="H3200" s="8" t="s">
        <v>517</v>
      </c>
      <c r="I3200" s="8">
        <v>1</v>
      </c>
      <c r="J3200" s="8">
        <v>9</v>
      </c>
      <c r="K3200" s="8">
        <v>0</v>
      </c>
      <c r="L3200" s="8" t="s">
        <v>197</v>
      </c>
      <c r="M3200" s="8" t="s">
        <v>197</v>
      </c>
      <c r="N3200" s="8" t="s">
        <v>149</v>
      </c>
      <c r="O3200" s="8" t="s">
        <v>38</v>
      </c>
      <c r="P3200" s="9">
        <v>183115.02</v>
      </c>
      <c r="Q3200" s="9">
        <v>0</v>
      </c>
      <c r="R3200" s="9">
        <v>-183115.02</v>
      </c>
      <c r="S3200" s="9">
        <v>0</v>
      </c>
      <c r="T3200" s="9">
        <f t="shared" si="492"/>
        <v>0</v>
      </c>
      <c r="U3200" s="9">
        <v>-67678</v>
      </c>
      <c r="V3200" s="9">
        <v>-9691</v>
      </c>
      <c r="W3200" s="9">
        <v>0</v>
      </c>
      <c r="X3200" s="9">
        <v>-9691</v>
      </c>
      <c r="Y3200" s="9">
        <f t="shared" si="503"/>
        <v>77369</v>
      </c>
      <c r="Z3200" s="9">
        <v>0</v>
      </c>
      <c r="AA3200" s="9">
        <f t="shared" si="504"/>
        <v>0</v>
      </c>
      <c r="AB3200" s="9">
        <v>37011.106999999996</v>
      </c>
      <c r="AC3200" s="9">
        <f t="shared" si="493"/>
        <v>115437.01999999999</v>
      </c>
      <c r="AD3200" s="9">
        <f t="shared" si="494"/>
        <v>0</v>
      </c>
    </row>
    <row r="3201" spans="1:30" x14ac:dyDescent="0.3">
      <c r="A3201" s="8" t="s">
        <v>30</v>
      </c>
      <c r="B3201" s="8" t="s">
        <v>6134</v>
      </c>
      <c r="C3201" s="8">
        <v>1200</v>
      </c>
      <c r="D3201" s="8">
        <v>120000283</v>
      </c>
      <c r="E3201" s="8">
        <v>0</v>
      </c>
      <c r="F3201" s="8" t="str">
        <f t="shared" si="502"/>
        <v>FA001200002830</v>
      </c>
      <c r="G3201" s="8" t="s">
        <v>6147</v>
      </c>
      <c r="H3201" s="8" t="s">
        <v>517</v>
      </c>
      <c r="I3201" s="8">
        <v>1</v>
      </c>
      <c r="J3201" s="8">
        <v>9</v>
      </c>
      <c r="K3201" s="8">
        <v>0</v>
      </c>
      <c r="L3201" s="8" t="s">
        <v>197</v>
      </c>
      <c r="M3201" s="8" t="s">
        <v>197</v>
      </c>
      <c r="N3201" s="8" t="s">
        <v>149</v>
      </c>
      <c r="O3201" s="8" t="s">
        <v>38</v>
      </c>
      <c r="P3201" s="9">
        <v>206677.2</v>
      </c>
      <c r="Q3201" s="9">
        <v>0</v>
      </c>
      <c r="R3201" s="9">
        <v>-206677.2</v>
      </c>
      <c r="S3201" s="9">
        <v>0</v>
      </c>
      <c r="T3201" s="9">
        <f t="shared" si="492"/>
        <v>0</v>
      </c>
      <c r="U3201" s="9">
        <v>-76386</v>
      </c>
      <c r="V3201" s="9">
        <v>-10938</v>
      </c>
      <c r="W3201" s="9">
        <v>0</v>
      </c>
      <c r="X3201" s="9">
        <v>-10938</v>
      </c>
      <c r="Y3201" s="9">
        <f t="shared" si="503"/>
        <v>87324</v>
      </c>
      <c r="Z3201" s="9">
        <v>0</v>
      </c>
      <c r="AA3201" s="9">
        <f t="shared" si="504"/>
        <v>0</v>
      </c>
      <c r="AB3201" s="9">
        <v>41773.620000000003</v>
      </c>
      <c r="AC3201" s="9">
        <f t="shared" si="493"/>
        <v>130291.20000000001</v>
      </c>
      <c r="AD3201" s="9">
        <f t="shared" si="494"/>
        <v>0</v>
      </c>
    </row>
    <row r="3202" spans="1:30" x14ac:dyDescent="0.3">
      <c r="A3202" s="8" t="s">
        <v>30</v>
      </c>
      <c r="B3202" s="8" t="s">
        <v>6134</v>
      </c>
      <c r="C3202" s="8">
        <v>1200</v>
      </c>
      <c r="D3202" s="8">
        <v>120000284</v>
      </c>
      <c r="E3202" s="8">
        <v>0</v>
      </c>
      <c r="F3202" s="8" t="str">
        <f t="shared" si="502"/>
        <v>FA001200002840</v>
      </c>
      <c r="G3202" s="8" t="s">
        <v>2269</v>
      </c>
      <c r="H3202" s="8" t="s">
        <v>517</v>
      </c>
      <c r="I3202" s="8">
        <v>2864</v>
      </c>
      <c r="J3202" s="8">
        <v>9</v>
      </c>
      <c r="K3202" s="8">
        <v>0</v>
      </c>
      <c r="L3202" s="8" t="s">
        <v>197</v>
      </c>
      <c r="M3202" s="8" t="s">
        <v>197</v>
      </c>
      <c r="N3202" s="8" t="s">
        <v>149</v>
      </c>
      <c r="O3202" s="8" t="s">
        <v>38</v>
      </c>
      <c r="P3202" s="9">
        <v>368725.31</v>
      </c>
      <c r="Q3202" s="9">
        <v>0</v>
      </c>
      <c r="R3202" s="9">
        <v>-368725.31</v>
      </c>
      <c r="S3202" s="9">
        <v>0</v>
      </c>
      <c r="T3202" s="9">
        <f t="shared" si="492"/>
        <v>0</v>
      </c>
      <c r="U3202" s="9">
        <v>-136277</v>
      </c>
      <c r="V3202" s="9">
        <v>-19514</v>
      </c>
      <c r="W3202" s="9">
        <v>0</v>
      </c>
      <c r="X3202" s="9">
        <v>-19514</v>
      </c>
      <c r="Y3202" s="9">
        <f t="shared" si="503"/>
        <v>155791</v>
      </c>
      <c r="Z3202" s="9">
        <v>0</v>
      </c>
      <c r="AA3202" s="9">
        <f t="shared" si="504"/>
        <v>0</v>
      </c>
      <c r="AB3202" s="9">
        <v>74527.008499999996</v>
      </c>
      <c r="AC3202" s="9">
        <f t="shared" si="493"/>
        <v>232448.31</v>
      </c>
      <c r="AD3202" s="9">
        <f t="shared" si="494"/>
        <v>0</v>
      </c>
    </row>
    <row r="3203" spans="1:30" x14ac:dyDescent="0.3">
      <c r="A3203" s="8" t="s">
        <v>30</v>
      </c>
      <c r="B3203" s="8" t="s">
        <v>6134</v>
      </c>
      <c r="C3203" s="8">
        <v>1200</v>
      </c>
      <c r="D3203" s="8">
        <v>120000287</v>
      </c>
      <c r="E3203" s="8">
        <v>0</v>
      </c>
      <c r="F3203" s="8" t="str">
        <f t="shared" si="502"/>
        <v>FA001200002870</v>
      </c>
      <c r="G3203" s="8" t="s">
        <v>2275</v>
      </c>
      <c r="H3203" s="8" t="s">
        <v>517</v>
      </c>
      <c r="I3203" s="8">
        <v>1</v>
      </c>
      <c r="J3203" s="8">
        <v>9</v>
      </c>
      <c r="K3203" s="8">
        <v>0</v>
      </c>
      <c r="L3203" s="8" t="s">
        <v>197</v>
      </c>
      <c r="M3203" s="8" t="s">
        <v>197</v>
      </c>
      <c r="N3203" s="8" t="s">
        <v>149</v>
      </c>
      <c r="O3203" s="8" t="s">
        <v>38</v>
      </c>
      <c r="P3203" s="9">
        <v>1237691.49</v>
      </c>
      <c r="Q3203" s="9">
        <v>0</v>
      </c>
      <c r="R3203" s="9">
        <v>-1237691.49</v>
      </c>
      <c r="S3203" s="9">
        <v>0</v>
      </c>
      <c r="T3203" s="9">
        <f t="shared" si="492"/>
        <v>0</v>
      </c>
      <c r="U3203" s="9">
        <v>-457437</v>
      </c>
      <c r="V3203" s="9">
        <v>-65502</v>
      </c>
      <c r="W3203" s="9">
        <v>0</v>
      </c>
      <c r="X3203" s="9">
        <v>-65502</v>
      </c>
      <c r="Y3203" s="9">
        <f t="shared" si="503"/>
        <v>522939</v>
      </c>
      <c r="Z3203" s="9">
        <v>0</v>
      </c>
      <c r="AA3203" s="9">
        <f t="shared" si="504"/>
        <v>0</v>
      </c>
      <c r="AB3203" s="9">
        <v>250163.37149999998</v>
      </c>
      <c r="AC3203" s="9">
        <f t="shared" si="493"/>
        <v>780254.49</v>
      </c>
      <c r="AD3203" s="9">
        <f t="shared" si="494"/>
        <v>0</v>
      </c>
    </row>
    <row r="3204" spans="1:30" x14ac:dyDescent="0.3">
      <c r="A3204" s="8" t="s">
        <v>30</v>
      </c>
      <c r="B3204" s="8" t="s">
        <v>6134</v>
      </c>
      <c r="C3204" s="8">
        <v>1200</v>
      </c>
      <c r="D3204" s="8">
        <v>120000289</v>
      </c>
      <c r="E3204" s="8">
        <v>0</v>
      </c>
      <c r="F3204" s="8" t="str">
        <f t="shared" si="502"/>
        <v>FA001200002890</v>
      </c>
      <c r="G3204" s="8" t="s">
        <v>6148</v>
      </c>
      <c r="H3204" s="8" t="s">
        <v>517</v>
      </c>
      <c r="I3204" s="8">
        <v>3200</v>
      </c>
      <c r="J3204" s="8">
        <v>9</v>
      </c>
      <c r="K3204" s="8">
        <v>0</v>
      </c>
      <c r="L3204" s="8" t="s">
        <v>197</v>
      </c>
      <c r="M3204" s="8" t="s">
        <v>197</v>
      </c>
      <c r="N3204" s="8" t="s">
        <v>149</v>
      </c>
      <c r="O3204" s="8" t="s">
        <v>38</v>
      </c>
      <c r="P3204" s="9">
        <v>453181.96</v>
      </c>
      <c r="Q3204" s="9">
        <v>0</v>
      </c>
      <c r="R3204" s="9">
        <v>-453181.96</v>
      </c>
      <c r="S3204" s="9">
        <v>0</v>
      </c>
      <c r="T3204" s="9">
        <f t="shared" si="492"/>
        <v>0</v>
      </c>
      <c r="U3204" s="9">
        <v>-167491</v>
      </c>
      <c r="V3204" s="9">
        <v>-23983</v>
      </c>
      <c r="W3204" s="9">
        <v>0</v>
      </c>
      <c r="X3204" s="9">
        <v>-23983</v>
      </c>
      <c r="Y3204" s="9">
        <f t="shared" si="503"/>
        <v>191474</v>
      </c>
      <c r="Z3204" s="9">
        <v>0</v>
      </c>
      <c r="AA3204" s="9">
        <f t="shared" si="504"/>
        <v>0</v>
      </c>
      <c r="AB3204" s="9">
        <v>91597.786000000007</v>
      </c>
      <c r="AC3204" s="9">
        <f t="shared" si="493"/>
        <v>285690.96000000002</v>
      </c>
      <c r="AD3204" s="9">
        <f t="shared" si="494"/>
        <v>0</v>
      </c>
    </row>
    <row r="3205" spans="1:30" x14ac:dyDescent="0.3">
      <c r="A3205" s="8" t="s">
        <v>30</v>
      </c>
      <c r="B3205" s="8" t="s">
        <v>6134</v>
      </c>
      <c r="C3205" s="8">
        <v>1200</v>
      </c>
      <c r="D3205" s="8">
        <v>120000290</v>
      </c>
      <c r="E3205" s="8">
        <v>0</v>
      </c>
      <c r="F3205" s="8" t="str">
        <f t="shared" si="502"/>
        <v>FA001200002900</v>
      </c>
      <c r="G3205" s="8" t="s">
        <v>2269</v>
      </c>
      <c r="H3205" s="8" t="s">
        <v>517</v>
      </c>
      <c r="I3205" s="8">
        <v>1588</v>
      </c>
      <c r="J3205" s="8">
        <v>9</v>
      </c>
      <c r="K3205" s="8">
        <v>0</v>
      </c>
      <c r="L3205" s="8" t="s">
        <v>197</v>
      </c>
      <c r="M3205" s="8" t="s">
        <v>197</v>
      </c>
      <c r="N3205" s="8" t="s">
        <v>149</v>
      </c>
      <c r="O3205" s="8" t="s">
        <v>38</v>
      </c>
      <c r="P3205" s="9">
        <v>204446.86</v>
      </c>
      <c r="Q3205" s="9">
        <v>0</v>
      </c>
      <c r="R3205" s="9">
        <v>-204446.86</v>
      </c>
      <c r="S3205" s="9">
        <v>0</v>
      </c>
      <c r="T3205" s="9">
        <f t="shared" ref="T3205:T3268" si="505">P3205+Q3205+R3205+S3205</f>
        <v>0</v>
      </c>
      <c r="U3205" s="9">
        <v>-75561</v>
      </c>
      <c r="V3205" s="9">
        <v>-10820</v>
      </c>
      <c r="W3205" s="9">
        <v>0</v>
      </c>
      <c r="X3205" s="9">
        <v>-10820</v>
      </c>
      <c r="Y3205" s="9">
        <f t="shared" si="503"/>
        <v>86381</v>
      </c>
      <c r="Z3205" s="9">
        <v>0</v>
      </c>
      <c r="AA3205" s="9">
        <f t="shared" si="504"/>
        <v>0</v>
      </c>
      <c r="AB3205" s="9">
        <v>41323.050999999992</v>
      </c>
      <c r="AC3205" s="9">
        <f t="shared" ref="AC3205:AC3268" si="506">P3205+U3205</f>
        <v>128885.85999999999</v>
      </c>
      <c r="AD3205" s="9">
        <f t="shared" ref="AD3205:AD3268" si="507">T3205+AA3205</f>
        <v>0</v>
      </c>
    </row>
    <row r="3206" spans="1:30" x14ac:dyDescent="0.3">
      <c r="A3206" s="8" t="s">
        <v>30</v>
      </c>
      <c r="B3206" s="8" t="s">
        <v>6134</v>
      </c>
      <c r="C3206" s="8">
        <v>1200</v>
      </c>
      <c r="D3206" s="8">
        <v>120000293</v>
      </c>
      <c r="E3206" s="8">
        <v>0</v>
      </c>
      <c r="F3206" s="8" t="str">
        <f t="shared" si="502"/>
        <v>FA001200002930</v>
      </c>
      <c r="G3206" s="8" t="s">
        <v>2275</v>
      </c>
      <c r="H3206" s="8" t="s">
        <v>517</v>
      </c>
      <c r="I3206" s="8">
        <v>1</v>
      </c>
      <c r="J3206" s="8">
        <v>9</v>
      </c>
      <c r="K3206" s="8">
        <v>0</v>
      </c>
      <c r="L3206" s="8" t="s">
        <v>197</v>
      </c>
      <c r="M3206" s="8" t="s">
        <v>197</v>
      </c>
      <c r="N3206" s="8" t="s">
        <v>149</v>
      </c>
      <c r="O3206" s="8" t="s">
        <v>38</v>
      </c>
      <c r="P3206" s="9">
        <v>1996092.71</v>
      </c>
      <c r="Q3206" s="9">
        <v>0</v>
      </c>
      <c r="R3206" s="9">
        <v>-1996092.71</v>
      </c>
      <c r="S3206" s="9">
        <v>0</v>
      </c>
      <c r="T3206" s="9">
        <f t="shared" si="505"/>
        <v>0</v>
      </c>
      <c r="U3206" s="9">
        <v>-737735</v>
      </c>
      <c r="V3206" s="9">
        <v>-105638</v>
      </c>
      <c r="W3206" s="9">
        <v>0</v>
      </c>
      <c r="X3206" s="9">
        <v>-105638</v>
      </c>
      <c r="Y3206" s="9">
        <f t="shared" si="503"/>
        <v>843373</v>
      </c>
      <c r="Z3206" s="9">
        <v>0</v>
      </c>
      <c r="AA3206" s="9">
        <f t="shared" si="504"/>
        <v>0</v>
      </c>
      <c r="AB3206" s="9">
        <v>403451.89849999995</v>
      </c>
      <c r="AC3206" s="9">
        <f t="shared" si="506"/>
        <v>1258357.71</v>
      </c>
      <c r="AD3206" s="9">
        <f t="shared" si="507"/>
        <v>0</v>
      </c>
    </row>
    <row r="3207" spans="1:30" x14ac:dyDescent="0.3">
      <c r="A3207" s="8" t="s">
        <v>30</v>
      </c>
      <c r="B3207" s="8" t="s">
        <v>6134</v>
      </c>
      <c r="C3207" s="8">
        <v>1200</v>
      </c>
      <c r="D3207" s="8">
        <v>120000299</v>
      </c>
      <c r="E3207" s="8">
        <v>0</v>
      </c>
      <c r="F3207" s="8" t="str">
        <f t="shared" si="502"/>
        <v>FA001200002990</v>
      </c>
      <c r="G3207" s="8" t="s">
        <v>6149</v>
      </c>
      <c r="H3207" s="8" t="s">
        <v>517</v>
      </c>
      <c r="I3207" s="8">
        <v>1833</v>
      </c>
      <c r="J3207" s="8">
        <v>9</v>
      </c>
      <c r="K3207" s="8">
        <v>0</v>
      </c>
      <c r="L3207" s="8" t="s">
        <v>344</v>
      </c>
      <c r="M3207" s="8" t="s">
        <v>1565</v>
      </c>
      <c r="N3207" s="8" t="s">
        <v>149</v>
      </c>
      <c r="O3207" s="8" t="s">
        <v>38</v>
      </c>
      <c r="P3207" s="9">
        <v>209337.56</v>
      </c>
      <c r="Q3207" s="9">
        <v>0</v>
      </c>
      <c r="R3207" s="9">
        <v>-209337.56</v>
      </c>
      <c r="S3207" s="9">
        <v>0</v>
      </c>
      <c r="T3207" s="9">
        <f t="shared" si="505"/>
        <v>0</v>
      </c>
      <c r="U3207" s="9">
        <v>-77309</v>
      </c>
      <c r="V3207" s="9">
        <v>-11079</v>
      </c>
      <c r="W3207" s="9">
        <v>0</v>
      </c>
      <c r="X3207" s="9">
        <v>-11079</v>
      </c>
      <c r="Y3207" s="9">
        <f t="shared" si="503"/>
        <v>88388</v>
      </c>
      <c r="Z3207" s="9">
        <v>0</v>
      </c>
      <c r="AA3207" s="9">
        <f t="shared" si="504"/>
        <v>0</v>
      </c>
      <c r="AB3207" s="9">
        <v>42332.345999999998</v>
      </c>
      <c r="AC3207" s="9">
        <f t="shared" si="506"/>
        <v>132028.56</v>
      </c>
      <c r="AD3207" s="9">
        <f t="shared" si="507"/>
        <v>0</v>
      </c>
    </row>
    <row r="3208" spans="1:30" x14ac:dyDescent="0.3">
      <c r="A3208" s="8" t="s">
        <v>30</v>
      </c>
      <c r="B3208" s="8" t="s">
        <v>6134</v>
      </c>
      <c r="C3208" s="8">
        <v>1200</v>
      </c>
      <c r="D3208" s="8">
        <v>120000333</v>
      </c>
      <c r="E3208" s="8">
        <v>0</v>
      </c>
      <c r="F3208" s="8" t="str">
        <f t="shared" si="502"/>
        <v>FA001200003330</v>
      </c>
      <c r="G3208" s="8" t="s">
        <v>6150</v>
      </c>
      <c r="H3208" s="8" t="s">
        <v>517</v>
      </c>
      <c r="I3208" s="8">
        <v>1</v>
      </c>
      <c r="J3208" s="8">
        <v>9</v>
      </c>
      <c r="K3208" s="8">
        <v>0</v>
      </c>
      <c r="L3208" s="8" t="s">
        <v>97</v>
      </c>
      <c r="M3208" s="8" t="s">
        <v>518</v>
      </c>
      <c r="N3208" s="8" t="s">
        <v>149</v>
      </c>
      <c r="O3208" s="8" t="s">
        <v>38</v>
      </c>
      <c r="P3208" s="9">
        <v>1066920.47</v>
      </c>
      <c r="Q3208" s="9">
        <v>0</v>
      </c>
      <c r="R3208" s="9">
        <v>-1066920.47</v>
      </c>
      <c r="S3208" s="9">
        <v>0</v>
      </c>
      <c r="T3208" s="9">
        <f t="shared" si="505"/>
        <v>0</v>
      </c>
      <c r="U3208" s="9">
        <v>-375192</v>
      </c>
      <c r="V3208" s="9">
        <v>-56464</v>
      </c>
      <c r="W3208" s="9">
        <v>0</v>
      </c>
      <c r="X3208" s="9">
        <v>-56464</v>
      </c>
      <c r="Y3208" s="9">
        <f t="shared" si="503"/>
        <v>431656</v>
      </c>
      <c r="Z3208" s="9">
        <v>0</v>
      </c>
      <c r="AA3208" s="9">
        <f t="shared" si="504"/>
        <v>0</v>
      </c>
      <c r="AB3208" s="9">
        <v>222342.56449999998</v>
      </c>
      <c r="AC3208" s="9">
        <f t="shared" si="506"/>
        <v>691728.47</v>
      </c>
      <c r="AD3208" s="9">
        <f t="shared" si="507"/>
        <v>0</v>
      </c>
    </row>
    <row r="3209" spans="1:30" x14ac:dyDescent="0.3">
      <c r="A3209" s="8" t="s">
        <v>30</v>
      </c>
      <c r="B3209" s="8" t="s">
        <v>6134</v>
      </c>
      <c r="C3209" s="8">
        <v>1200</v>
      </c>
      <c r="D3209" s="8">
        <v>120000338</v>
      </c>
      <c r="E3209" s="8">
        <v>0</v>
      </c>
      <c r="F3209" s="8" t="str">
        <f t="shared" si="502"/>
        <v>FA001200003380</v>
      </c>
      <c r="G3209" s="8" t="s">
        <v>6151</v>
      </c>
      <c r="H3209" s="8" t="s">
        <v>517</v>
      </c>
      <c r="I3209" s="8">
        <v>28</v>
      </c>
      <c r="J3209" s="8">
        <v>9</v>
      </c>
      <c r="K3209" s="8">
        <v>0</v>
      </c>
      <c r="L3209" s="8" t="s">
        <v>479</v>
      </c>
      <c r="M3209" s="8" t="s">
        <v>3299</v>
      </c>
      <c r="N3209" s="8" t="s">
        <v>149</v>
      </c>
      <c r="O3209" s="8" t="s">
        <v>38</v>
      </c>
      <c r="P3209" s="9">
        <v>214397.45</v>
      </c>
      <c r="Q3209" s="9">
        <v>0</v>
      </c>
      <c r="R3209" s="9">
        <v>-214397.45</v>
      </c>
      <c r="S3209" s="9">
        <v>0</v>
      </c>
      <c r="T3209" s="9">
        <f t="shared" si="505"/>
        <v>0</v>
      </c>
      <c r="U3209" s="9">
        <v>-73411</v>
      </c>
      <c r="V3209" s="9">
        <v>-11346</v>
      </c>
      <c r="W3209" s="9">
        <v>0</v>
      </c>
      <c r="X3209" s="9">
        <v>-11346</v>
      </c>
      <c r="Y3209" s="9">
        <f t="shared" si="503"/>
        <v>84757</v>
      </c>
      <c r="Z3209" s="9">
        <v>0</v>
      </c>
      <c r="AA3209" s="9">
        <f t="shared" si="504"/>
        <v>0</v>
      </c>
      <c r="AB3209" s="9">
        <v>45374.157500000001</v>
      </c>
      <c r="AC3209" s="9">
        <f t="shared" si="506"/>
        <v>140986.45000000001</v>
      </c>
      <c r="AD3209" s="9">
        <f t="shared" si="507"/>
        <v>0</v>
      </c>
    </row>
    <row r="3210" spans="1:30" x14ac:dyDescent="0.3">
      <c r="A3210" s="8" t="s">
        <v>30</v>
      </c>
      <c r="B3210" s="8" t="s">
        <v>6134</v>
      </c>
      <c r="C3210" s="8">
        <v>1200</v>
      </c>
      <c r="D3210" s="8">
        <v>120000347</v>
      </c>
      <c r="E3210" s="8">
        <v>0</v>
      </c>
      <c r="F3210" s="8" t="str">
        <f t="shared" si="502"/>
        <v>FA001200003470</v>
      </c>
      <c r="G3210" s="8" t="s">
        <v>6152</v>
      </c>
      <c r="H3210" s="8" t="s">
        <v>517</v>
      </c>
      <c r="I3210" s="8">
        <v>20</v>
      </c>
      <c r="J3210" s="8">
        <v>9</v>
      </c>
      <c r="K3210" s="8">
        <v>0</v>
      </c>
      <c r="L3210" s="8" t="s">
        <v>479</v>
      </c>
      <c r="M3210" s="8" t="s">
        <v>6153</v>
      </c>
      <c r="N3210" s="8" t="s">
        <v>149</v>
      </c>
      <c r="O3210" s="8" t="s">
        <v>38</v>
      </c>
      <c r="P3210" s="9">
        <v>656037.18000000005</v>
      </c>
      <c r="Q3210" s="9">
        <v>0</v>
      </c>
      <c r="R3210" s="9">
        <v>-656037.18000000005</v>
      </c>
      <c r="S3210" s="9">
        <v>0</v>
      </c>
      <c r="T3210" s="9">
        <f t="shared" si="505"/>
        <v>0</v>
      </c>
      <c r="U3210" s="9">
        <v>-221973</v>
      </c>
      <c r="V3210" s="9">
        <v>-34719</v>
      </c>
      <c r="W3210" s="9">
        <v>0</v>
      </c>
      <c r="X3210" s="9">
        <v>-34719</v>
      </c>
      <c r="Y3210" s="9">
        <f t="shared" si="503"/>
        <v>256692</v>
      </c>
      <c r="Z3210" s="9">
        <v>0</v>
      </c>
      <c r="AA3210" s="9">
        <f t="shared" si="504"/>
        <v>0</v>
      </c>
      <c r="AB3210" s="9">
        <v>139770.81299999999</v>
      </c>
      <c r="AC3210" s="9">
        <f t="shared" si="506"/>
        <v>434064.18000000005</v>
      </c>
      <c r="AD3210" s="9">
        <f t="shared" si="507"/>
        <v>0</v>
      </c>
    </row>
    <row r="3211" spans="1:30" x14ac:dyDescent="0.3">
      <c r="A3211" s="8" t="s">
        <v>30</v>
      </c>
      <c r="B3211" s="8" t="s">
        <v>6134</v>
      </c>
      <c r="C3211" s="8">
        <v>1200</v>
      </c>
      <c r="D3211" s="8">
        <v>120000359</v>
      </c>
      <c r="E3211" s="8">
        <v>0</v>
      </c>
      <c r="F3211" s="8" t="str">
        <f t="shared" si="502"/>
        <v>FA001200003590</v>
      </c>
      <c r="G3211" s="8" t="s">
        <v>6154</v>
      </c>
      <c r="H3211" s="8" t="s">
        <v>517</v>
      </c>
      <c r="I3211" s="8">
        <v>1</v>
      </c>
      <c r="J3211" s="8">
        <v>9</v>
      </c>
      <c r="K3211" s="8">
        <v>0</v>
      </c>
      <c r="L3211" s="8" t="s">
        <v>203</v>
      </c>
      <c r="M3211" s="8" t="s">
        <v>6155</v>
      </c>
      <c r="N3211" s="8" t="s">
        <v>149</v>
      </c>
      <c r="O3211" s="8" t="s">
        <v>38</v>
      </c>
      <c r="P3211" s="9">
        <v>317725.21000000002</v>
      </c>
      <c r="Q3211" s="9">
        <v>0</v>
      </c>
      <c r="R3211" s="9">
        <v>-317725.21000000002</v>
      </c>
      <c r="S3211" s="9">
        <v>0</v>
      </c>
      <c r="T3211" s="9">
        <f t="shared" si="505"/>
        <v>0</v>
      </c>
      <c r="U3211" s="9">
        <v>-103922</v>
      </c>
      <c r="V3211" s="9">
        <v>-16815</v>
      </c>
      <c r="W3211" s="9">
        <v>0</v>
      </c>
      <c r="X3211" s="9">
        <v>-16815</v>
      </c>
      <c r="Y3211" s="9">
        <f t="shared" si="503"/>
        <v>120737</v>
      </c>
      <c r="Z3211" s="9">
        <v>0</v>
      </c>
      <c r="AA3211" s="9">
        <f t="shared" si="504"/>
        <v>0</v>
      </c>
      <c r="AB3211" s="9">
        <v>68945.873500000002</v>
      </c>
      <c r="AC3211" s="9">
        <f t="shared" si="506"/>
        <v>213803.21000000002</v>
      </c>
      <c r="AD3211" s="9">
        <f t="shared" si="507"/>
        <v>0</v>
      </c>
    </row>
    <row r="3212" spans="1:30" x14ac:dyDescent="0.3">
      <c r="A3212" s="8" t="s">
        <v>30</v>
      </c>
      <c r="B3212" s="8" t="s">
        <v>6134</v>
      </c>
      <c r="C3212" s="8">
        <v>1200</v>
      </c>
      <c r="D3212" s="8">
        <v>120000487</v>
      </c>
      <c r="E3212" s="8">
        <v>0</v>
      </c>
      <c r="F3212" s="8" t="str">
        <f t="shared" si="502"/>
        <v>FA001200004870</v>
      </c>
      <c r="G3212" s="8" t="s">
        <v>6156</v>
      </c>
      <c r="H3212" s="8" t="s">
        <v>517</v>
      </c>
      <c r="I3212" s="8">
        <v>0</v>
      </c>
      <c r="J3212" s="8">
        <v>1</v>
      </c>
      <c r="K3212" s="8">
        <v>1</v>
      </c>
      <c r="L3212" s="8" t="s">
        <v>6157</v>
      </c>
      <c r="M3212" s="8" t="s">
        <v>6157</v>
      </c>
      <c r="N3212" s="8" t="s">
        <v>6158</v>
      </c>
      <c r="O3212" s="8" t="s">
        <v>38</v>
      </c>
      <c r="P3212" s="9">
        <v>339911.91</v>
      </c>
      <c r="Q3212" s="9">
        <v>0</v>
      </c>
      <c r="R3212" s="9">
        <v>-339911.91</v>
      </c>
      <c r="S3212" s="9">
        <v>0</v>
      </c>
      <c r="T3212" s="9">
        <f t="shared" si="505"/>
        <v>0</v>
      </c>
      <c r="U3212" s="9">
        <v>-265077</v>
      </c>
      <c r="V3212" s="9">
        <v>-45663</v>
      </c>
      <c r="W3212" s="9">
        <v>0</v>
      </c>
      <c r="X3212" s="9">
        <v>-45663</v>
      </c>
      <c r="Y3212" s="9">
        <f t="shared" si="503"/>
        <v>310740</v>
      </c>
      <c r="Z3212" s="9">
        <v>0</v>
      </c>
      <c r="AA3212" s="9">
        <f t="shared" si="504"/>
        <v>0</v>
      </c>
      <c r="AB3212" s="9">
        <v>0</v>
      </c>
      <c r="AC3212" s="9">
        <f t="shared" si="506"/>
        <v>74834.909999999974</v>
      </c>
      <c r="AD3212" s="9">
        <f t="shared" si="507"/>
        <v>0</v>
      </c>
    </row>
    <row r="3213" spans="1:30" x14ac:dyDescent="0.3">
      <c r="A3213" s="8" t="s">
        <v>30</v>
      </c>
      <c r="B3213" s="8" t="s">
        <v>6134</v>
      </c>
      <c r="C3213" s="8">
        <v>1200</v>
      </c>
      <c r="D3213" s="8">
        <v>120000488</v>
      </c>
      <c r="E3213" s="8">
        <v>0</v>
      </c>
      <c r="F3213" s="8" t="str">
        <f t="shared" si="502"/>
        <v>FA001200004880</v>
      </c>
      <c r="G3213" s="8" t="s">
        <v>6159</v>
      </c>
      <c r="H3213" s="8" t="s">
        <v>517</v>
      </c>
      <c r="I3213" s="8">
        <v>1</v>
      </c>
      <c r="J3213" s="8">
        <v>9</v>
      </c>
      <c r="K3213" s="8">
        <v>0</v>
      </c>
      <c r="L3213" s="8" t="s">
        <v>1130</v>
      </c>
      <c r="M3213" s="8" t="s">
        <v>6157</v>
      </c>
      <c r="N3213" s="8" t="s">
        <v>149</v>
      </c>
      <c r="O3213" s="8" t="s">
        <v>38</v>
      </c>
      <c r="P3213" s="9">
        <v>1011515</v>
      </c>
      <c r="Q3213" s="9">
        <v>0</v>
      </c>
      <c r="R3213" s="9">
        <v>-1011515</v>
      </c>
      <c r="S3213" s="9">
        <v>0</v>
      </c>
      <c r="T3213" s="9">
        <f t="shared" si="505"/>
        <v>0</v>
      </c>
      <c r="U3213" s="9">
        <v>-71083</v>
      </c>
      <c r="V3213" s="9">
        <v>-53532</v>
      </c>
      <c r="W3213" s="9">
        <v>0</v>
      </c>
      <c r="X3213" s="9">
        <v>-53532</v>
      </c>
      <c r="Y3213" s="9">
        <f t="shared" si="503"/>
        <v>124615</v>
      </c>
      <c r="Z3213" s="9">
        <v>0</v>
      </c>
      <c r="AA3213" s="9">
        <f t="shared" si="504"/>
        <v>0</v>
      </c>
      <c r="AB3213" s="9">
        <v>310415</v>
      </c>
      <c r="AC3213" s="9">
        <f t="shared" si="506"/>
        <v>940432</v>
      </c>
      <c r="AD3213" s="9">
        <f t="shared" si="507"/>
        <v>0</v>
      </c>
    </row>
    <row r="3214" spans="1:30" x14ac:dyDescent="0.3">
      <c r="A3214" s="8" t="s">
        <v>30</v>
      </c>
      <c r="B3214" s="8" t="s">
        <v>6134</v>
      </c>
      <c r="C3214" s="8">
        <v>1200</v>
      </c>
      <c r="D3214" s="8">
        <v>120000489</v>
      </c>
      <c r="E3214" s="8">
        <v>0</v>
      </c>
      <c r="F3214" s="8" t="str">
        <f t="shared" si="502"/>
        <v>FA001200004890</v>
      </c>
      <c r="G3214" s="8" t="s">
        <v>6160</v>
      </c>
      <c r="H3214" s="8" t="s">
        <v>517</v>
      </c>
      <c r="I3214" s="8">
        <v>350</v>
      </c>
      <c r="J3214" s="8">
        <v>9</v>
      </c>
      <c r="K3214" s="8">
        <v>0</v>
      </c>
      <c r="L3214" s="8" t="s">
        <v>1130</v>
      </c>
      <c r="M3214" s="8" t="s">
        <v>6157</v>
      </c>
      <c r="N3214" s="8" t="s">
        <v>149</v>
      </c>
      <c r="O3214" s="8" t="s">
        <v>38</v>
      </c>
      <c r="P3214" s="9">
        <v>238431</v>
      </c>
      <c r="Q3214" s="9">
        <v>0</v>
      </c>
      <c r="R3214" s="9">
        <v>-238431</v>
      </c>
      <c r="S3214" s="9">
        <v>0</v>
      </c>
      <c r="T3214" s="9">
        <f t="shared" si="505"/>
        <v>0</v>
      </c>
      <c r="U3214" s="9">
        <v>-16755</v>
      </c>
      <c r="V3214" s="9">
        <v>-12618</v>
      </c>
      <c r="W3214" s="9">
        <v>0</v>
      </c>
      <c r="X3214" s="9">
        <v>-12618</v>
      </c>
      <c r="Y3214" s="9">
        <f t="shared" si="503"/>
        <v>29373</v>
      </c>
      <c r="Z3214" s="9">
        <v>0</v>
      </c>
      <c r="AA3214" s="9">
        <f t="shared" si="504"/>
        <v>0</v>
      </c>
      <c r="AB3214" s="9">
        <v>73170.299999999988</v>
      </c>
      <c r="AC3214" s="9">
        <f t="shared" si="506"/>
        <v>221676</v>
      </c>
      <c r="AD3214" s="9">
        <f t="shared" si="507"/>
        <v>0</v>
      </c>
    </row>
    <row r="3215" spans="1:30" x14ac:dyDescent="0.3">
      <c r="A3215" s="8" t="s">
        <v>30</v>
      </c>
      <c r="B3215" s="8" t="s">
        <v>6134</v>
      </c>
      <c r="C3215" s="8">
        <v>1200</v>
      </c>
      <c r="D3215" s="8">
        <v>120000490</v>
      </c>
      <c r="E3215" s="8">
        <v>0</v>
      </c>
      <c r="F3215" s="8" t="str">
        <f t="shared" si="502"/>
        <v>FA001200004900</v>
      </c>
      <c r="G3215" s="8" t="s">
        <v>6161</v>
      </c>
      <c r="H3215" s="8" t="s">
        <v>517</v>
      </c>
      <c r="I3215" s="8">
        <v>485</v>
      </c>
      <c r="J3215" s="8">
        <v>9</v>
      </c>
      <c r="K3215" s="8">
        <v>0</v>
      </c>
      <c r="L3215" s="8" t="s">
        <v>1130</v>
      </c>
      <c r="M3215" s="8" t="s">
        <v>6157</v>
      </c>
      <c r="N3215" s="8" t="s">
        <v>149</v>
      </c>
      <c r="O3215" s="8" t="s">
        <v>38</v>
      </c>
      <c r="P3215" s="9">
        <v>133288</v>
      </c>
      <c r="Q3215" s="9">
        <v>0</v>
      </c>
      <c r="R3215" s="9">
        <v>-133288</v>
      </c>
      <c r="S3215" s="9">
        <v>0</v>
      </c>
      <c r="T3215" s="9">
        <f t="shared" si="505"/>
        <v>0</v>
      </c>
      <c r="U3215" s="9">
        <v>-9367</v>
      </c>
      <c r="V3215" s="9">
        <v>-7054</v>
      </c>
      <c r="W3215" s="9">
        <v>0</v>
      </c>
      <c r="X3215" s="9">
        <v>-7054</v>
      </c>
      <c r="Y3215" s="9">
        <f t="shared" si="503"/>
        <v>16421</v>
      </c>
      <c r="Z3215" s="9">
        <v>0</v>
      </c>
      <c r="AA3215" s="9">
        <f t="shared" si="504"/>
        <v>0</v>
      </c>
      <c r="AB3215" s="9">
        <v>40903.449999999997</v>
      </c>
      <c r="AC3215" s="9">
        <f t="shared" si="506"/>
        <v>123921</v>
      </c>
      <c r="AD3215" s="9">
        <f t="shared" si="507"/>
        <v>0</v>
      </c>
    </row>
    <row r="3216" spans="1:30" x14ac:dyDescent="0.3">
      <c r="A3216" s="8" t="s">
        <v>30</v>
      </c>
      <c r="B3216" s="8" t="s">
        <v>6134</v>
      </c>
      <c r="C3216" s="8">
        <v>1200</v>
      </c>
      <c r="D3216" s="8">
        <v>120000491</v>
      </c>
      <c r="E3216" s="8">
        <v>0</v>
      </c>
      <c r="F3216" s="8" t="str">
        <f t="shared" si="502"/>
        <v>FA001200004910</v>
      </c>
      <c r="G3216" s="8" t="s">
        <v>6162</v>
      </c>
      <c r="H3216" s="8" t="s">
        <v>517</v>
      </c>
      <c r="I3216" s="8">
        <v>320</v>
      </c>
      <c r="J3216" s="8">
        <v>9</v>
      </c>
      <c r="K3216" s="8">
        <v>0</v>
      </c>
      <c r="L3216" s="8" t="s">
        <v>1130</v>
      </c>
      <c r="M3216" s="8" t="s">
        <v>6157</v>
      </c>
      <c r="N3216" s="8" t="s">
        <v>149</v>
      </c>
      <c r="O3216" s="8" t="s">
        <v>38</v>
      </c>
      <c r="P3216" s="9">
        <v>98073</v>
      </c>
      <c r="Q3216" s="9">
        <v>0</v>
      </c>
      <c r="R3216" s="9">
        <v>-98073</v>
      </c>
      <c r="S3216" s="9">
        <v>0</v>
      </c>
      <c r="T3216" s="9">
        <f t="shared" si="505"/>
        <v>0</v>
      </c>
      <c r="U3216" s="9">
        <v>-6892</v>
      </c>
      <c r="V3216" s="9">
        <v>-5190</v>
      </c>
      <c r="W3216" s="9">
        <v>0</v>
      </c>
      <c r="X3216" s="9">
        <v>-5190</v>
      </c>
      <c r="Y3216" s="9">
        <f t="shared" si="503"/>
        <v>12082</v>
      </c>
      <c r="Z3216" s="9">
        <v>0</v>
      </c>
      <c r="AA3216" s="9">
        <f t="shared" si="504"/>
        <v>0</v>
      </c>
      <c r="AB3216" s="9">
        <v>30096.85</v>
      </c>
      <c r="AC3216" s="9">
        <f t="shared" si="506"/>
        <v>91181</v>
      </c>
      <c r="AD3216" s="9">
        <f t="shared" si="507"/>
        <v>0</v>
      </c>
    </row>
    <row r="3217" spans="1:30" x14ac:dyDescent="0.3">
      <c r="A3217" s="8" t="s">
        <v>30</v>
      </c>
      <c r="B3217" s="8" t="s">
        <v>6134</v>
      </c>
      <c r="C3217" s="8">
        <v>1200</v>
      </c>
      <c r="D3217" s="8">
        <v>120000492</v>
      </c>
      <c r="E3217" s="8">
        <v>0</v>
      </c>
      <c r="F3217" s="8" t="str">
        <f t="shared" si="502"/>
        <v>FA001200004920</v>
      </c>
      <c r="G3217" s="8" t="s">
        <v>6163</v>
      </c>
      <c r="H3217" s="8" t="s">
        <v>517</v>
      </c>
      <c r="I3217" s="8">
        <v>4200</v>
      </c>
      <c r="J3217" s="8">
        <v>9</v>
      </c>
      <c r="K3217" s="8">
        <v>0</v>
      </c>
      <c r="L3217" s="8" t="s">
        <v>1130</v>
      </c>
      <c r="M3217" s="8" t="s">
        <v>6157</v>
      </c>
      <c r="N3217" s="8" t="s">
        <v>149</v>
      </c>
      <c r="O3217" s="8" t="s">
        <v>38</v>
      </c>
      <c r="P3217" s="9">
        <v>1693430</v>
      </c>
      <c r="Q3217" s="9">
        <v>0</v>
      </c>
      <c r="R3217" s="9">
        <v>-1693430</v>
      </c>
      <c r="S3217" s="9">
        <v>0</v>
      </c>
      <c r="T3217" s="9">
        <f t="shared" si="505"/>
        <v>0</v>
      </c>
      <c r="U3217" s="9">
        <v>-119004</v>
      </c>
      <c r="V3217" s="9">
        <v>-89620</v>
      </c>
      <c r="W3217" s="9">
        <v>0</v>
      </c>
      <c r="X3217" s="9">
        <v>-89620</v>
      </c>
      <c r="Y3217" s="9">
        <f t="shared" si="503"/>
        <v>208624</v>
      </c>
      <c r="Z3217" s="9">
        <v>0</v>
      </c>
      <c r="AA3217" s="9">
        <f t="shared" si="504"/>
        <v>0</v>
      </c>
      <c r="AB3217" s="9">
        <v>519682.1</v>
      </c>
      <c r="AC3217" s="9">
        <f t="shared" si="506"/>
        <v>1574426</v>
      </c>
      <c r="AD3217" s="9">
        <f t="shared" si="507"/>
        <v>0</v>
      </c>
    </row>
    <row r="3218" spans="1:30" x14ac:dyDescent="0.3">
      <c r="A3218" s="8" t="s">
        <v>30</v>
      </c>
      <c r="B3218" s="8" t="s">
        <v>6134</v>
      </c>
      <c r="C3218" s="8">
        <v>1200</v>
      </c>
      <c r="D3218" s="8">
        <v>120000493</v>
      </c>
      <c r="E3218" s="8">
        <v>0</v>
      </c>
      <c r="F3218" s="8" t="str">
        <f t="shared" si="502"/>
        <v>FA001200004930</v>
      </c>
      <c r="G3218" s="8" t="s">
        <v>6164</v>
      </c>
      <c r="H3218" s="8" t="s">
        <v>517</v>
      </c>
      <c r="I3218" s="8">
        <v>0</v>
      </c>
      <c r="J3218" s="8">
        <v>9</v>
      </c>
      <c r="K3218" s="8">
        <v>0</v>
      </c>
      <c r="L3218" s="8" t="s">
        <v>1130</v>
      </c>
      <c r="M3218" s="8" t="s">
        <v>6157</v>
      </c>
      <c r="N3218" s="8" t="s">
        <v>569</v>
      </c>
      <c r="O3218" s="8" t="s">
        <v>38</v>
      </c>
      <c r="P3218" s="9">
        <v>1017373</v>
      </c>
      <c r="Q3218" s="9">
        <v>0</v>
      </c>
      <c r="R3218" s="9">
        <v>-1017373</v>
      </c>
      <c r="S3218" s="9">
        <v>0</v>
      </c>
      <c r="T3218" s="9">
        <f t="shared" si="505"/>
        <v>0</v>
      </c>
      <c r="U3218" s="9">
        <v>-71495</v>
      </c>
      <c r="V3218" s="9">
        <v>-40557</v>
      </c>
      <c r="W3218" s="9">
        <v>0</v>
      </c>
      <c r="X3218" s="9">
        <v>-40557</v>
      </c>
      <c r="Y3218" s="9">
        <f t="shared" si="503"/>
        <v>112052</v>
      </c>
      <c r="Z3218" s="9">
        <v>0</v>
      </c>
      <c r="AA3218" s="9">
        <f t="shared" si="504"/>
        <v>0</v>
      </c>
      <c r="AB3218" s="9">
        <v>0</v>
      </c>
      <c r="AC3218" s="9">
        <f t="shared" si="506"/>
        <v>945878</v>
      </c>
      <c r="AD3218" s="9">
        <f t="shared" si="507"/>
        <v>0</v>
      </c>
    </row>
    <row r="3219" spans="1:30" x14ac:dyDescent="0.3">
      <c r="A3219" s="8" t="s">
        <v>30</v>
      </c>
      <c r="B3219" s="8" t="s">
        <v>6134</v>
      </c>
      <c r="C3219" s="8">
        <v>1200</v>
      </c>
      <c r="D3219" s="8">
        <v>120000494</v>
      </c>
      <c r="E3219" s="8">
        <v>0</v>
      </c>
      <c r="F3219" s="8" t="str">
        <f t="shared" si="502"/>
        <v>FA001200004940</v>
      </c>
      <c r="G3219" s="8" t="s">
        <v>6165</v>
      </c>
      <c r="H3219" s="8" t="s">
        <v>517</v>
      </c>
      <c r="I3219" s="8">
        <v>1</v>
      </c>
      <c r="J3219" s="8">
        <v>9</v>
      </c>
      <c r="K3219" s="8">
        <v>0</v>
      </c>
      <c r="L3219" s="8" t="s">
        <v>1130</v>
      </c>
      <c r="M3219" s="8" t="s">
        <v>6157</v>
      </c>
      <c r="N3219" s="8" t="s">
        <v>149</v>
      </c>
      <c r="O3219" s="8" t="s">
        <v>38</v>
      </c>
      <c r="P3219" s="9">
        <v>79651</v>
      </c>
      <c r="Q3219" s="9">
        <v>0</v>
      </c>
      <c r="R3219" s="9">
        <v>-79651</v>
      </c>
      <c r="S3219" s="9">
        <v>0</v>
      </c>
      <c r="T3219" s="9">
        <f t="shared" si="505"/>
        <v>0</v>
      </c>
      <c r="U3219" s="9">
        <v>-5597</v>
      </c>
      <c r="V3219" s="9">
        <v>-4215</v>
      </c>
      <c r="W3219" s="9">
        <v>0</v>
      </c>
      <c r="X3219" s="9">
        <v>-4215</v>
      </c>
      <c r="Y3219" s="9">
        <f t="shared" si="503"/>
        <v>9812</v>
      </c>
      <c r="Z3219" s="9">
        <v>0</v>
      </c>
      <c r="AA3219" s="9">
        <f t="shared" si="504"/>
        <v>0</v>
      </c>
      <c r="AB3219" s="9">
        <v>24443.649999999998</v>
      </c>
      <c r="AC3219" s="9">
        <f t="shared" si="506"/>
        <v>74054</v>
      </c>
      <c r="AD3219" s="9">
        <f t="shared" si="507"/>
        <v>0</v>
      </c>
    </row>
    <row r="3220" spans="1:30" x14ac:dyDescent="0.3">
      <c r="A3220" s="8" t="s">
        <v>30</v>
      </c>
      <c r="B3220" s="8" t="s">
        <v>6134</v>
      </c>
      <c r="C3220" s="8">
        <v>1200</v>
      </c>
      <c r="D3220" s="8">
        <v>120000495</v>
      </c>
      <c r="E3220" s="8">
        <v>0</v>
      </c>
      <c r="F3220" s="8" t="str">
        <f t="shared" si="502"/>
        <v>FA001200004950</v>
      </c>
      <c r="G3220" s="8" t="s">
        <v>6166</v>
      </c>
      <c r="H3220" s="8" t="s">
        <v>517</v>
      </c>
      <c r="I3220" s="8">
        <v>1</v>
      </c>
      <c r="J3220" s="8">
        <v>9</v>
      </c>
      <c r="K3220" s="8">
        <v>0</v>
      </c>
      <c r="L3220" s="8" t="s">
        <v>1130</v>
      </c>
      <c r="M3220" s="8" t="s">
        <v>6157</v>
      </c>
      <c r="N3220" s="8" t="s">
        <v>149</v>
      </c>
      <c r="O3220" s="8" t="s">
        <v>38</v>
      </c>
      <c r="P3220" s="9">
        <v>108730.5</v>
      </c>
      <c r="Q3220" s="9">
        <v>0</v>
      </c>
      <c r="R3220" s="9">
        <v>-108730.5</v>
      </c>
      <c r="S3220" s="9">
        <v>0</v>
      </c>
      <c r="T3220" s="9">
        <f t="shared" si="505"/>
        <v>0</v>
      </c>
      <c r="U3220" s="9">
        <v>-7641</v>
      </c>
      <c r="V3220" s="9">
        <v>-5754</v>
      </c>
      <c r="W3220" s="9">
        <v>0</v>
      </c>
      <c r="X3220" s="9">
        <v>-5754</v>
      </c>
      <c r="Y3220" s="9">
        <f t="shared" si="503"/>
        <v>13395</v>
      </c>
      <c r="Z3220" s="9">
        <v>0</v>
      </c>
      <c r="AA3220" s="9">
        <f t="shared" si="504"/>
        <v>0</v>
      </c>
      <c r="AB3220" s="9">
        <v>33367.424999999996</v>
      </c>
      <c r="AC3220" s="9">
        <f t="shared" si="506"/>
        <v>101089.5</v>
      </c>
      <c r="AD3220" s="9">
        <f t="shared" si="507"/>
        <v>0</v>
      </c>
    </row>
    <row r="3221" spans="1:30" x14ac:dyDescent="0.3">
      <c r="A3221" s="8" t="s">
        <v>30</v>
      </c>
      <c r="B3221" s="8" t="s">
        <v>6134</v>
      </c>
      <c r="C3221" s="8">
        <v>1200</v>
      </c>
      <c r="D3221" s="8">
        <v>120000496</v>
      </c>
      <c r="E3221" s="8">
        <v>0</v>
      </c>
      <c r="F3221" s="8" t="str">
        <f t="shared" si="502"/>
        <v>FA001200004960</v>
      </c>
      <c r="G3221" s="8" t="s">
        <v>6167</v>
      </c>
      <c r="H3221" s="8" t="s">
        <v>517</v>
      </c>
      <c r="I3221" s="8">
        <v>600</v>
      </c>
      <c r="J3221" s="8">
        <v>9</v>
      </c>
      <c r="K3221" s="8">
        <v>0</v>
      </c>
      <c r="L3221" s="8" t="s">
        <v>1130</v>
      </c>
      <c r="M3221" s="8" t="s">
        <v>6157</v>
      </c>
      <c r="N3221" s="8" t="s">
        <v>149</v>
      </c>
      <c r="O3221" s="8" t="s">
        <v>38</v>
      </c>
      <c r="P3221" s="9">
        <v>377700</v>
      </c>
      <c r="Q3221" s="9">
        <v>0</v>
      </c>
      <c r="R3221" s="9">
        <v>-377700</v>
      </c>
      <c r="S3221" s="9">
        <v>0</v>
      </c>
      <c r="T3221" s="9">
        <f t="shared" si="505"/>
        <v>0</v>
      </c>
      <c r="U3221" s="9">
        <v>-26542</v>
      </c>
      <c r="V3221" s="9">
        <v>-19989</v>
      </c>
      <c r="W3221" s="9">
        <v>0</v>
      </c>
      <c r="X3221" s="9">
        <v>-19989</v>
      </c>
      <c r="Y3221" s="9">
        <f t="shared" si="503"/>
        <v>46531</v>
      </c>
      <c r="Z3221" s="9">
        <v>0</v>
      </c>
      <c r="AA3221" s="9">
        <f t="shared" si="504"/>
        <v>0</v>
      </c>
      <c r="AB3221" s="9">
        <v>115909.15</v>
      </c>
      <c r="AC3221" s="9">
        <f t="shared" si="506"/>
        <v>351158</v>
      </c>
      <c r="AD3221" s="9">
        <f t="shared" si="507"/>
        <v>0</v>
      </c>
    </row>
    <row r="3222" spans="1:30" x14ac:dyDescent="0.3">
      <c r="A3222" s="8" t="s">
        <v>30</v>
      </c>
      <c r="B3222" s="8" t="s">
        <v>6134</v>
      </c>
      <c r="C3222" s="8">
        <v>1200</v>
      </c>
      <c r="D3222" s="8">
        <v>120000497</v>
      </c>
      <c r="E3222" s="8">
        <v>0</v>
      </c>
      <c r="F3222" s="8" t="str">
        <f t="shared" si="502"/>
        <v>FA001200004970</v>
      </c>
      <c r="G3222" s="8" t="s">
        <v>6168</v>
      </c>
      <c r="H3222" s="8" t="s">
        <v>517</v>
      </c>
      <c r="I3222" s="8">
        <v>1160</v>
      </c>
      <c r="J3222" s="8">
        <v>9</v>
      </c>
      <c r="K3222" s="8">
        <v>0</v>
      </c>
      <c r="L3222" s="8" t="s">
        <v>1130</v>
      </c>
      <c r="M3222" s="8" t="s">
        <v>6157</v>
      </c>
      <c r="N3222" s="8" t="s">
        <v>149</v>
      </c>
      <c r="O3222" s="8" t="s">
        <v>38</v>
      </c>
      <c r="P3222" s="9">
        <v>246582</v>
      </c>
      <c r="Q3222" s="9">
        <v>0</v>
      </c>
      <c r="R3222" s="9">
        <v>-246582</v>
      </c>
      <c r="S3222" s="9">
        <v>0</v>
      </c>
      <c r="T3222" s="9">
        <f t="shared" si="505"/>
        <v>0</v>
      </c>
      <c r="U3222" s="9">
        <v>-17328</v>
      </c>
      <c r="V3222" s="9">
        <v>-13050</v>
      </c>
      <c r="W3222" s="9">
        <v>0</v>
      </c>
      <c r="X3222" s="9">
        <v>-13050</v>
      </c>
      <c r="Y3222" s="9">
        <f t="shared" si="503"/>
        <v>30378</v>
      </c>
      <c r="Z3222" s="9">
        <v>0</v>
      </c>
      <c r="AA3222" s="9">
        <f t="shared" si="504"/>
        <v>0</v>
      </c>
      <c r="AB3222" s="9">
        <v>75671.399999999994</v>
      </c>
      <c r="AC3222" s="9">
        <f t="shared" si="506"/>
        <v>229254</v>
      </c>
      <c r="AD3222" s="9">
        <f t="shared" si="507"/>
        <v>0</v>
      </c>
    </row>
    <row r="3223" spans="1:30" x14ac:dyDescent="0.3">
      <c r="A3223" s="8" t="s">
        <v>30</v>
      </c>
      <c r="B3223" s="8" t="s">
        <v>6134</v>
      </c>
      <c r="C3223" s="8">
        <v>1200</v>
      </c>
      <c r="D3223" s="8">
        <v>120000498</v>
      </c>
      <c r="E3223" s="8">
        <v>0</v>
      </c>
      <c r="F3223" s="8" t="str">
        <f t="shared" si="502"/>
        <v>FA001200004980</v>
      </c>
      <c r="G3223" s="8" t="s">
        <v>6169</v>
      </c>
      <c r="H3223" s="8" t="s">
        <v>517</v>
      </c>
      <c r="I3223" s="8">
        <v>600</v>
      </c>
      <c r="J3223" s="8">
        <v>9</v>
      </c>
      <c r="K3223" s="8">
        <v>0</v>
      </c>
      <c r="L3223" s="8" t="s">
        <v>1130</v>
      </c>
      <c r="M3223" s="8" t="s">
        <v>6157</v>
      </c>
      <c r="N3223" s="8" t="s">
        <v>149</v>
      </c>
      <c r="O3223" s="8" t="s">
        <v>38</v>
      </c>
      <c r="P3223" s="9">
        <v>238291</v>
      </c>
      <c r="Q3223" s="9">
        <v>0</v>
      </c>
      <c r="R3223" s="9">
        <v>-238291</v>
      </c>
      <c r="S3223" s="9">
        <v>0</v>
      </c>
      <c r="T3223" s="9">
        <f t="shared" si="505"/>
        <v>0</v>
      </c>
      <c r="U3223" s="9">
        <v>-16746</v>
      </c>
      <c r="V3223" s="9">
        <v>-12611</v>
      </c>
      <c r="W3223" s="9">
        <v>0</v>
      </c>
      <c r="X3223" s="9">
        <v>-12611</v>
      </c>
      <c r="Y3223" s="9">
        <f t="shared" si="503"/>
        <v>29357</v>
      </c>
      <c r="Z3223" s="9">
        <v>0</v>
      </c>
      <c r="AA3223" s="9">
        <f t="shared" si="504"/>
        <v>0</v>
      </c>
      <c r="AB3223" s="9">
        <v>73126.899999999994</v>
      </c>
      <c r="AC3223" s="9">
        <f t="shared" si="506"/>
        <v>221545</v>
      </c>
      <c r="AD3223" s="9">
        <f t="shared" si="507"/>
        <v>0</v>
      </c>
    </row>
    <row r="3224" spans="1:30" x14ac:dyDescent="0.3">
      <c r="A3224" s="8" t="s">
        <v>30</v>
      </c>
      <c r="B3224" s="8" t="s">
        <v>6134</v>
      </c>
      <c r="C3224" s="8">
        <v>1200</v>
      </c>
      <c r="D3224" s="8">
        <v>120000499</v>
      </c>
      <c r="E3224" s="8">
        <v>0</v>
      </c>
      <c r="F3224" s="8" t="str">
        <f t="shared" si="502"/>
        <v>FA001200004990</v>
      </c>
      <c r="G3224" s="8" t="s">
        <v>6170</v>
      </c>
      <c r="H3224" s="8" t="s">
        <v>517</v>
      </c>
      <c r="I3224" s="8">
        <v>6450</v>
      </c>
      <c r="J3224" s="8">
        <v>9</v>
      </c>
      <c r="K3224" s="8">
        <v>0</v>
      </c>
      <c r="L3224" s="8" t="s">
        <v>1130</v>
      </c>
      <c r="M3224" s="8" t="s">
        <v>6157</v>
      </c>
      <c r="N3224" s="8" t="s">
        <v>149</v>
      </c>
      <c r="O3224" s="8" t="s">
        <v>38</v>
      </c>
      <c r="P3224" s="9">
        <v>2598786</v>
      </c>
      <c r="Q3224" s="9">
        <v>0</v>
      </c>
      <c r="R3224" s="9">
        <v>-2598786</v>
      </c>
      <c r="S3224" s="9">
        <v>0</v>
      </c>
      <c r="T3224" s="9">
        <f t="shared" si="505"/>
        <v>0</v>
      </c>
      <c r="U3224" s="9">
        <v>-182627</v>
      </c>
      <c r="V3224" s="9">
        <v>-137534</v>
      </c>
      <c r="W3224" s="9">
        <v>0</v>
      </c>
      <c r="X3224" s="9">
        <v>-137534</v>
      </c>
      <c r="Y3224" s="9">
        <f t="shared" si="503"/>
        <v>320161</v>
      </c>
      <c r="Z3224" s="9">
        <v>0</v>
      </c>
      <c r="AA3224" s="9">
        <f t="shared" si="504"/>
        <v>0</v>
      </c>
      <c r="AB3224" s="9">
        <v>797518.75</v>
      </c>
      <c r="AC3224" s="9">
        <f t="shared" si="506"/>
        <v>2416159</v>
      </c>
      <c r="AD3224" s="9">
        <f t="shared" si="507"/>
        <v>0</v>
      </c>
    </row>
    <row r="3225" spans="1:30" x14ac:dyDescent="0.3">
      <c r="A3225" s="8" t="s">
        <v>30</v>
      </c>
      <c r="B3225" s="8" t="s">
        <v>6134</v>
      </c>
      <c r="C3225" s="8">
        <v>1200</v>
      </c>
      <c r="D3225" s="8">
        <v>120000500</v>
      </c>
      <c r="E3225" s="8">
        <v>0</v>
      </c>
      <c r="F3225" s="8" t="str">
        <f t="shared" si="502"/>
        <v>FA001200005000</v>
      </c>
      <c r="G3225" s="8" t="s">
        <v>6171</v>
      </c>
      <c r="H3225" s="8" t="s">
        <v>517</v>
      </c>
      <c r="I3225" s="8">
        <v>1</v>
      </c>
      <c r="J3225" s="8">
        <v>9</v>
      </c>
      <c r="K3225" s="8">
        <v>0</v>
      </c>
      <c r="L3225" s="8" t="s">
        <v>1130</v>
      </c>
      <c r="M3225" s="8" t="s">
        <v>6157</v>
      </c>
      <c r="N3225" s="8" t="s">
        <v>149</v>
      </c>
      <c r="O3225" s="8" t="s">
        <v>38</v>
      </c>
      <c r="P3225" s="9">
        <v>145493</v>
      </c>
      <c r="Q3225" s="9">
        <v>0</v>
      </c>
      <c r="R3225" s="9">
        <v>-145493</v>
      </c>
      <c r="S3225" s="9">
        <v>0</v>
      </c>
      <c r="T3225" s="9">
        <f t="shared" si="505"/>
        <v>0</v>
      </c>
      <c r="U3225" s="9">
        <v>-10224</v>
      </c>
      <c r="V3225" s="9">
        <v>-7700</v>
      </c>
      <c r="W3225" s="9">
        <v>0</v>
      </c>
      <c r="X3225" s="9">
        <v>-7700</v>
      </c>
      <c r="Y3225" s="9">
        <f t="shared" si="503"/>
        <v>17924</v>
      </c>
      <c r="Z3225" s="9">
        <v>0</v>
      </c>
      <c r="AA3225" s="9">
        <f t="shared" si="504"/>
        <v>0</v>
      </c>
      <c r="AB3225" s="9">
        <v>44649.149999999994</v>
      </c>
      <c r="AC3225" s="9">
        <f t="shared" si="506"/>
        <v>135269</v>
      </c>
      <c r="AD3225" s="9">
        <f t="shared" si="507"/>
        <v>0</v>
      </c>
    </row>
    <row r="3226" spans="1:30" x14ac:dyDescent="0.3">
      <c r="A3226" s="8" t="s">
        <v>30</v>
      </c>
      <c r="B3226" s="8" t="s">
        <v>6134</v>
      </c>
      <c r="C3226" s="8">
        <v>1200</v>
      </c>
      <c r="D3226" s="8">
        <v>120000501</v>
      </c>
      <c r="E3226" s="8">
        <v>0</v>
      </c>
      <c r="F3226" s="8" t="str">
        <f t="shared" si="502"/>
        <v>FA001200005010</v>
      </c>
      <c r="G3226" s="8" t="s">
        <v>6172</v>
      </c>
      <c r="H3226" s="8" t="s">
        <v>517</v>
      </c>
      <c r="I3226" s="8">
        <v>4500</v>
      </c>
      <c r="J3226" s="8">
        <v>9</v>
      </c>
      <c r="K3226" s="8">
        <v>0</v>
      </c>
      <c r="L3226" s="8" t="s">
        <v>1130</v>
      </c>
      <c r="M3226" s="8" t="s">
        <v>6157</v>
      </c>
      <c r="N3226" s="8" t="s">
        <v>149</v>
      </c>
      <c r="O3226" s="8" t="s">
        <v>38</v>
      </c>
      <c r="P3226" s="9">
        <v>545598</v>
      </c>
      <c r="Q3226" s="9">
        <v>0</v>
      </c>
      <c r="R3226" s="9">
        <v>-545598</v>
      </c>
      <c r="S3226" s="9">
        <v>0</v>
      </c>
      <c r="T3226" s="9">
        <f t="shared" si="505"/>
        <v>0</v>
      </c>
      <c r="U3226" s="9">
        <v>-38341</v>
      </c>
      <c r="V3226" s="9">
        <v>-28874</v>
      </c>
      <c r="W3226" s="9">
        <v>0</v>
      </c>
      <c r="X3226" s="9">
        <v>-28874</v>
      </c>
      <c r="Y3226" s="9">
        <f t="shared" si="503"/>
        <v>67215</v>
      </c>
      <c r="Z3226" s="9">
        <v>0</v>
      </c>
      <c r="AA3226" s="9">
        <f t="shared" si="504"/>
        <v>0</v>
      </c>
      <c r="AB3226" s="9">
        <v>167434.04999999999</v>
      </c>
      <c r="AC3226" s="9">
        <f t="shared" si="506"/>
        <v>507257</v>
      </c>
      <c r="AD3226" s="9">
        <f t="shared" si="507"/>
        <v>0</v>
      </c>
    </row>
    <row r="3227" spans="1:30" x14ac:dyDescent="0.3">
      <c r="A3227" s="8" t="s">
        <v>30</v>
      </c>
      <c r="B3227" s="8" t="s">
        <v>6134</v>
      </c>
      <c r="C3227" s="8">
        <v>1200</v>
      </c>
      <c r="D3227" s="8">
        <v>120000502</v>
      </c>
      <c r="E3227" s="8">
        <v>0</v>
      </c>
      <c r="F3227" s="8" t="str">
        <f t="shared" si="502"/>
        <v>FA001200005020</v>
      </c>
      <c r="G3227" s="8" t="s">
        <v>6173</v>
      </c>
      <c r="H3227" s="8" t="s">
        <v>517</v>
      </c>
      <c r="I3227" s="8">
        <v>1</v>
      </c>
      <c r="J3227" s="8">
        <v>9</v>
      </c>
      <c r="K3227" s="8">
        <v>0</v>
      </c>
      <c r="L3227" s="8" t="s">
        <v>1130</v>
      </c>
      <c r="M3227" s="8" t="s">
        <v>6157</v>
      </c>
      <c r="N3227" s="8" t="s">
        <v>149</v>
      </c>
      <c r="O3227" s="8" t="s">
        <v>38</v>
      </c>
      <c r="P3227" s="9">
        <v>175131</v>
      </c>
      <c r="Q3227" s="9">
        <v>0</v>
      </c>
      <c r="R3227" s="9">
        <v>-175131</v>
      </c>
      <c r="S3227" s="9">
        <v>0</v>
      </c>
      <c r="T3227" s="9">
        <f t="shared" si="505"/>
        <v>0</v>
      </c>
      <c r="U3227" s="9">
        <v>-12307</v>
      </c>
      <c r="V3227" s="9">
        <v>-9268</v>
      </c>
      <c r="W3227" s="9">
        <v>0</v>
      </c>
      <c r="X3227" s="9">
        <v>-9268</v>
      </c>
      <c r="Y3227" s="9">
        <f t="shared" si="503"/>
        <v>21575</v>
      </c>
      <c r="Z3227" s="9">
        <v>0</v>
      </c>
      <c r="AA3227" s="9">
        <f t="shared" si="504"/>
        <v>0</v>
      </c>
      <c r="AB3227" s="9">
        <v>53744.6</v>
      </c>
      <c r="AC3227" s="9">
        <f t="shared" si="506"/>
        <v>162824</v>
      </c>
      <c r="AD3227" s="9">
        <f t="shared" si="507"/>
        <v>0</v>
      </c>
    </row>
    <row r="3228" spans="1:30" x14ac:dyDescent="0.3">
      <c r="A3228" s="8" t="s">
        <v>30</v>
      </c>
      <c r="B3228" s="8" t="s">
        <v>6134</v>
      </c>
      <c r="C3228" s="8">
        <v>1200</v>
      </c>
      <c r="D3228" s="8">
        <v>120000503</v>
      </c>
      <c r="E3228" s="8">
        <v>0</v>
      </c>
      <c r="F3228" s="8" t="str">
        <f t="shared" si="502"/>
        <v>FA001200005030</v>
      </c>
      <c r="G3228" s="8" t="s">
        <v>6174</v>
      </c>
      <c r="H3228" s="8" t="s">
        <v>517</v>
      </c>
      <c r="I3228" s="8">
        <v>300</v>
      </c>
      <c r="J3228" s="8">
        <v>9</v>
      </c>
      <c r="K3228" s="8">
        <v>0</v>
      </c>
      <c r="L3228" s="8" t="s">
        <v>1130</v>
      </c>
      <c r="M3228" s="8" t="s">
        <v>6157</v>
      </c>
      <c r="N3228" s="8" t="s">
        <v>149</v>
      </c>
      <c r="O3228" s="8" t="s">
        <v>38</v>
      </c>
      <c r="P3228" s="9">
        <v>59409</v>
      </c>
      <c r="Q3228" s="9">
        <v>0</v>
      </c>
      <c r="R3228" s="9">
        <v>-59409</v>
      </c>
      <c r="S3228" s="9">
        <v>0</v>
      </c>
      <c r="T3228" s="9">
        <f t="shared" si="505"/>
        <v>0</v>
      </c>
      <c r="U3228" s="9">
        <v>-4175</v>
      </c>
      <c r="V3228" s="9">
        <v>-3144</v>
      </c>
      <c r="W3228" s="9">
        <v>0</v>
      </c>
      <c r="X3228" s="9">
        <v>-3144</v>
      </c>
      <c r="Y3228" s="9">
        <f t="shared" si="503"/>
        <v>7319</v>
      </c>
      <c r="Z3228" s="9">
        <v>0</v>
      </c>
      <c r="AA3228" s="9">
        <f t="shared" si="504"/>
        <v>0</v>
      </c>
      <c r="AB3228" s="9">
        <v>18231.5</v>
      </c>
      <c r="AC3228" s="9">
        <f t="shared" si="506"/>
        <v>55234</v>
      </c>
      <c r="AD3228" s="9">
        <f t="shared" si="507"/>
        <v>0</v>
      </c>
    </row>
    <row r="3229" spans="1:30" x14ac:dyDescent="0.3">
      <c r="A3229" s="8" t="s">
        <v>30</v>
      </c>
      <c r="B3229" s="8" t="s">
        <v>6134</v>
      </c>
      <c r="C3229" s="8">
        <v>1200</v>
      </c>
      <c r="D3229" s="8">
        <v>120000504</v>
      </c>
      <c r="E3229" s="8">
        <v>0</v>
      </c>
      <c r="F3229" s="8" t="str">
        <f t="shared" si="502"/>
        <v>FA001200005040</v>
      </c>
      <c r="G3229" s="8" t="s">
        <v>6175</v>
      </c>
      <c r="H3229" s="8" t="s">
        <v>517</v>
      </c>
      <c r="I3229" s="8">
        <v>3</v>
      </c>
      <c r="J3229" s="8">
        <v>9</v>
      </c>
      <c r="K3229" s="8">
        <v>0</v>
      </c>
      <c r="L3229" s="8" t="s">
        <v>1130</v>
      </c>
      <c r="M3229" s="8" t="s">
        <v>6157</v>
      </c>
      <c r="N3229" s="8" t="s">
        <v>149</v>
      </c>
      <c r="O3229" s="8" t="s">
        <v>38</v>
      </c>
      <c r="P3229" s="9">
        <v>148153.4</v>
      </c>
      <c r="Q3229" s="9">
        <v>0</v>
      </c>
      <c r="R3229" s="9">
        <v>-148153.4</v>
      </c>
      <c r="S3229" s="9">
        <v>0</v>
      </c>
      <c r="T3229" s="9">
        <f t="shared" si="505"/>
        <v>0</v>
      </c>
      <c r="U3229" s="9">
        <v>-10411</v>
      </c>
      <c r="V3229" s="9">
        <v>-7841</v>
      </c>
      <c r="W3229" s="9">
        <v>0</v>
      </c>
      <c r="X3229" s="9">
        <v>-7841</v>
      </c>
      <c r="Y3229" s="9">
        <f t="shared" si="503"/>
        <v>18252</v>
      </c>
      <c r="Z3229" s="9">
        <v>0</v>
      </c>
      <c r="AA3229" s="9">
        <f t="shared" si="504"/>
        <v>0</v>
      </c>
      <c r="AB3229" s="9">
        <v>45465.49</v>
      </c>
      <c r="AC3229" s="9">
        <f t="shared" si="506"/>
        <v>137742.39999999999</v>
      </c>
      <c r="AD3229" s="9">
        <f t="shared" si="507"/>
        <v>0</v>
      </c>
    </row>
    <row r="3230" spans="1:30" x14ac:dyDescent="0.3">
      <c r="A3230" s="8" t="s">
        <v>30</v>
      </c>
      <c r="B3230" s="8" t="s">
        <v>6134</v>
      </c>
      <c r="C3230" s="8">
        <v>1200</v>
      </c>
      <c r="D3230" s="8">
        <v>120000505</v>
      </c>
      <c r="E3230" s="8">
        <v>0</v>
      </c>
      <c r="F3230" s="8" t="str">
        <f t="shared" si="502"/>
        <v>FA001200005050</v>
      </c>
      <c r="G3230" s="8" t="s">
        <v>6176</v>
      </c>
      <c r="H3230" s="8" t="s">
        <v>517</v>
      </c>
      <c r="I3230" s="8">
        <v>0</v>
      </c>
      <c r="J3230" s="8">
        <v>9</v>
      </c>
      <c r="K3230" s="8">
        <v>0</v>
      </c>
      <c r="L3230" s="8" t="s">
        <v>1130</v>
      </c>
      <c r="M3230" s="8" t="s">
        <v>6157</v>
      </c>
      <c r="N3230" s="8" t="s">
        <v>569</v>
      </c>
      <c r="O3230" s="8" t="s">
        <v>38</v>
      </c>
      <c r="P3230" s="9">
        <v>165323</v>
      </c>
      <c r="Q3230" s="9">
        <v>0</v>
      </c>
      <c r="R3230" s="9">
        <v>-165323</v>
      </c>
      <c r="S3230" s="9">
        <v>0</v>
      </c>
      <c r="T3230" s="9">
        <f t="shared" si="505"/>
        <v>0</v>
      </c>
      <c r="U3230" s="9">
        <v>-11618</v>
      </c>
      <c r="V3230" s="9">
        <v>-6598</v>
      </c>
      <c r="W3230" s="9">
        <v>0</v>
      </c>
      <c r="X3230" s="9">
        <v>-6598</v>
      </c>
      <c r="Y3230" s="9">
        <f t="shared" si="503"/>
        <v>18216</v>
      </c>
      <c r="Z3230" s="9">
        <v>0</v>
      </c>
      <c r="AA3230" s="9">
        <f t="shared" si="504"/>
        <v>0</v>
      </c>
      <c r="AB3230" s="9">
        <v>0</v>
      </c>
      <c r="AC3230" s="9">
        <f t="shared" si="506"/>
        <v>153705</v>
      </c>
      <c r="AD3230" s="9">
        <f t="shared" si="507"/>
        <v>0</v>
      </c>
    </row>
    <row r="3231" spans="1:30" x14ac:dyDescent="0.3">
      <c r="A3231" s="8" t="s">
        <v>30</v>
      </c>
      <c r="B3231" s="8" t="s">
        <v>6134</v>
      </c>
      <c r="C3231" s="8">
        <v>1600</v>
      </c>
      <c r="D3231" s="8">
        <v>160003597</v>
      </c>
      <c r="E3231" s="8">
        <v>0</v>
      </c>
      <c r="F3231" s="8" t="str">
        <f t="shared" si="502"/>
        <v>FA001600035970</v>
      </c>
      <c r="G3231" s="8" t="s">
        <v>1000</v>
      </c>
      <c r="H3231" s="8" t="s">
        <v>34</v>
      </c>
      <c r="I3231" s="8">
        <v>2</v>
      </c>
      <c r="J3231" s="8">
        <v>12</v>
      </c>
      <c r="K3231" s="8">
        <v>7</v>
      </c>
      <c r="L3231" s="8" t="s">
        <v>6157</v>
      </c>
      <c r="M3231" s="8" t="s">
        <v>6157</v>
      </c>
      <c r="N3231" s="8" t="s">
        <v>149</v>
      </c>
      <c r="O3231" s="8" t="s">
        <v>38</v>
      </c>
      <c r="P3231" s="9">
        <v>5600</v>
      </c>
      <c r="Q3231" s="9">
        <v>0</v>
      </c>
      <c r="R3231" s="9">
        <v>-5600</v>
      </c>
      <c r="S3231" s="9">
        <v>0</v>
      </c>
      <c r="T3231" s="9">
        <f t="shared" si="505"/>
        <v>0</v>
      </c>
      <c r="U3231" s="9">
        <v>-1086</v>
      </c>
      <c r="V3231" s="9">
        <v>-178</v>
      </c>
      <c r="W3231" s="9">
        <v>0</v>
      </c>
      <c r="X3231" s="9">
        <v>-178</v>
      </c>
      <c r="Y3231" s="9">
        <f t="shared" si="503"/>
        <v>1264</v>
      </c>
      <c r="Z3231" s="9">
        <v>0</v>
      </c>
      <c r="AA3231" s="9">
        <f t="shared" si="504"/>
        <v>0</v>
      </c>
      <c r="AB3231" s="9">
        <v>1517.6</v>
      </c>
      <c r="AC3231" s="9">
        <f t="shared" si="506"/>
        <v>4514</v>
      </c>
      <c r="AD3231" s="9">
        <f t="shared" si="507"/>
        <v>0</v>
      </c>
    </row>
    <row r="3232" spans="1:30" x14ac:dyDescent="0.3">
      <c r="A3232" s="8" t="s">
        <v>30</v>
      </c>
      <c r="B3232" s="8" t="s">
        <v>6134</v>
      </c>
      <c r="C3232" s="8">
        <v>1600</v>
      </c>
      <c r="D3232" s="8">
        <v>160003598</v>
      </c>
      <c r="E3232" s="8">
        <v>0</v>
      </c>
      <c r="F3232" s="8" t="str">
        <f t="shared" si="502"/>
        <v>FA001600035980</v>
      </c>
      <c r="G3232" s="8" t="s">
        <v>592</v>
      </c>
      <c r="H3232" s="8" t="s">
        <v>34</v>
      </c>
      <c r="I3232" s="8">
        <v>0</v>
      </c>
      <c r="J3232" s="8">
        <v>12</v>
      </c>
      <c r="K3232" s="8">
        <v>9</v>
      </c>
      <c r="L3232" s="8" t="s">
        <v>6157</v>
      </c>
      <c r="M3232" s="8" t="s">
        <v>6157</v>
      </c>
      <c r="N3232" s="8" t="s">
        <v>6177</v>
      </c>
      <c r="O3232" s="8" t="s">
        <v>38</v>
      </c>
      <c r="P3232" s="9">
        <v>17000</v>
      </c>
      <c r="Q3232" s="9">
        <v>0</v>
      </c>
      <c r="R3232" s="9">
        <v>-17000</v>
      </c>
      <c r="S3232" s="9">
        <v>0</v>
      </c>
      <c r="T3232" s="9">
        <f t="shared" si="505"/>
        <v>0</v>
      </c>
      <c r="U3232" s="9">
        <v>-3139</v>
      </c>
      <c r="V3232" s="9">
        <v>-392</v>
      </c>
      <c r="W3232" s="9">
        <v>0</v>
      </c>
      <c r="X3232" s="9">
        <v>-392</v>
      </c>
      <c r="Y3232" s="9">
        <f t="shared" si="503"/>
        <v>3531</v>
      </c>
      <c r="Z3232" s="9">
        <v>0</v>
      </c>
      <c r="AA3232" s="9">
        <f t="shared" si="504"/>
        <v>0</v>
      </c>
      <c r="AB3232" s="9">
        <v>0</v>
      </c>
      <c r="AC3232" s="9">
        <f t="shared" si="506"/>
        <v>13861</v>
      </c>
      <c r="AD3232" s="9">
        <f t="shared" si="507"/>
        <v>0</v>
      </c>
    </row>
    <row r="3233" spans="1:30" x14ac:dyDescent="0.3">
      <c r="A3233" s="8" t="s">
        <v>30</v>
      </c>
      <c r="B3233" s="8" t="s">
        <v>6134</v>
      </c>
      <c r="C3233" s="8">
        <v>1600</v>
      </c>
      <c r="D3233" s="8">
        <v>160003599</v>
      </c>
      <c r="E3233" s="8">
        <v>0</v>
      </c>
      <c r="F3233" s="8" t="str">
        <f t="shared" si="502"/>
        <v>FA001600035990</v>
      </c>
      <c r="G3233" s="8" t="s">
        <v>606</v>
      </c>
      <c r="H3233" s="8" t="s">
        <v>34</v>
      </c>
      <c r="I3233" s="8">
        <v>1</v>
      </c>
      <c r="J3233" s="8">
        <v>12</v>
      </c>
      <c r="K3233" s="8">
        <v>2</v>
      </c>
      <c r="L3233" s="8" t="s">
        <v>6157</v>
      </c>
      <c r="M3233" s="8" t="s">
        <v>6157</v>
      </c>
      <c r="N3233" s="8" t="s">
        <v>149</v>
      </c>
      <c r="O3233" s="8" t="s">
        <v>38</v>
      </c>
      <c r="P3233" s="9">
        <v>389887.94</v>
      </c>
      <c r="Q3233" s="9">
        <v>0</v>
      </c>
      <c r="R3233" s="9">
        <v>-389887.94</v>
      </c>
      <c r="S3233" s="9">
        <v>0</v>
      </c>
      <c r="T3233" s="9">
        <f t="shared" si="505"/>
        <v>0</v>
      </c>
      <c r="U3233" s="9">
        <v>-86456</v>
      </c>
      <c r="V3233" s="9">
        <v>-12377</v>
      </c>
      <c r="W3233" s="9">
        <v>0</v>
      </c>
      <c r="X3233" s="9">
        <v>-12377</v>
      </c>
      <c r="Y3233" s="9">
        <f t="shared" si="503"/>
        <v>98833</v>
      </c>
      <c r="Z3233" s="9">
        <v>0</v>
      </c>
      <c r="AA3233" s="9">
        <f t="shared" si="504"/>
        <v>0</v>
      </c>
      <c r="AB3233" s="9">
        <v>101869.22899999999</v>
      </c>
      <c r="AC3233" s="9">
        <f t="shared" si="506"/>
        <v>303431.94</v>
      </c>
      <c r="AD3233" s="9">
        <f t="shared" si="507"/>
        <v>0</v>
      </c>
    </row>
    <row r="3234" spans="1:30" x14ac:dyDescent="0.3">
      <c r="A3234" s="8" t="s">
        <v>30</v>
      </c>
      <c r="B3234" s="8" t="s">
        <v>6134</v>
      </c>
      <c r="C3234" s="8">
        <v>1600</v>
      </c>
      <c r="D3234" s="8">
        <v>160003600</v>
      </c>
      <c r="E3234" s="8">
        <v>0</v>
      </c>
      <c r="F3234" s="8" t="str">
        <f t="shared" si="502"/>
        <v>FA001600036000</v>
      </c>
      <c r="G3234" s="8" t="s">
        <v>6178</v>
      </c>
      <c r="H3234" s="8" t="s">
        <v>34</v>
      </c>
      <c r="I3234" s="8">
        <v>1</v>
      </c>
      <c r="J3234" s="8">
        <v>12</v>
      </c>
      <c r="K3234" s="8">
        <v>2</v>
      </c>
      <c r="L3234" s="8" t="s">
        <v>6157</v>
      </c>
      <c r="M3234" s="8" t="s">
        <v>6157</v>
      </c>
      <c r="N3234" s="8" t="s">
        <v>149</v>
      </c>
      <c r="O3234" s="8" t="s">
        <v>38</v>
      </c>
      <c r="P3234" s="9">
        <v>225303.53</v>
      </c>
      <c r="Q3234" s="9">
        <v>0</v>
      </c>
      <c r="R3234" s="9">
        <v>-225303.53</v>
      </c>
      <c r="S3234" s="9">
        <v>0</v>
      </c>
      <c r="T3234" s="9">
        <f t="shared" si="505"/>
        <v>0</v>
      </c>
      <c r="U3234" s="9">
        <v>-49954</v>
      </c>
      <c r="V3234" s="9">
        <v>-7153</v>
      </c>
      <c r="W3234" s="9">
        <v>0</v>
      </c>
      <c r="X3234" s="9">
        <v>-7153</v>
      </c>
      <c r="Y3234" s="9">
        <f t="shared" si="503"/>
        <v>57107</v>
      </c>
      <c r="Z3234" s="9">
        <v>0</v>
      </c>
      <c r="AA3234" s="9">
        <f t="shared" si="504"/>
        <v>0</v>
      </c>
      <c r="AB3234" s="9">
        <v>58868.785499999998</v>
      </c>
      <c r="AC3234" s="9">
        <f t="shared" si="506"/>
        <v>175349.53</v>
      </c>
      <c r="AD3234" s="9">
        <f t="shared" si="507"/>
        <v>0</v>
      </c>
    </row>
    <row r="3235" spans="1:30" x14ac:dyDescent="0.3">
      <c r="A3235" s="8" t="s">
        <v>30</v>
      </c>
      <c r="B3235" s="8" t="s">
        <v>6134</v>
      </c>
      <c r="C3235" s="8">
        <v>1600</v>
      </c>
      <c r="D3235" s="8">
        <v>160003601</v>
      </c>
      <c r="E3235" s="8">
        <v>0</v>
      </c>
      <c r="F3235" s="8" t="str">
        <f t="shared" si="502"/>
        <v>FA001600036010</v>
      </c>
      <c r="G3235" s="8" t="s">
        <v>6179</v>
      </c>
      <c r="H3235" s="8" t="s">
        <v>34</v>
      </c>
      <c r="I3235" s="8">
        <v>1</v>
      </c>
      <c r="J3235" s="8">
        <v>11</v>
      </c>
      <c r="K3235" s="8">
        <v>7</v>
      </c>
      <c r="L3235" s="8" t="s">
        <v>6157</v>
      </c>
      <c r="M3235" s="8" t="s">
        <v>6157</v>
      </c>
      <c r="N3235" s="8" t="s">
        <v>149</v>
      </c>
      <c r="O3235" s="8" t="s">
        <v>38</v>
      </c>
      <c r="P3235" s="9">
        <v>658376.63</v>
      </c>
      <c r="Q3235" s="9">
        <v>0</v>
      </c>
      <c r="R3235" s="9">
        <v>-658376.63</v>
      </c>
      <c r="S3235" s="9">
        <v>0</v>
      </c>
      <c r="T3235" s="9">
        <f t="shared" si="505"/>
        <v>0</v>
      </c>
      <c r="U3235" s="9">
        <v>-172754</v>
      </c>
      <c r="V3235" s="9">
        <v>-20789</v>
      </c>
      <c r="W3235" s="9">
        <v>0</v>
      </c>
      <c r="X3235" s="9">
        <v>-20789</v>
      </c>
      <c r="Y3235" s="9">
        <f t="shared" si="503"/>
        <v>193543</v>
      </c>
      <c r="Z3235" s="9">
        <v>0</v>
      </c>
      <c r="AA3235" s="9">
        <f t="shared" si="504"/>
        <v>0</v>
      </c>
      <c r="AB3235" s="9">
        <v>162691.77049999998</v>
      </c>
      <c r="AC3235" s="9">
        <f t="shared" si="506"/>
        <v>485622.63</v>
      </c>
      <c r="AD3235" s="9">
        <f t="shared" si="507"/>
        <v>0</v>
      </c>
    </row>
    <row r="3236" spans="1:30" x14ac:dyDescent="0.3">
      <c r="A3236" s="8" t="s">
        <v>30</v>
      </c>
      <c r="B3236" s="8" t="s">
        <v>6134</v>
      </c>
      <c r="C3236" s="8">
        <v>1600</v>
      </c>
      <c r="D3236" s="8">
        <v>160003602</v>
      </c>
      <c r="E3236" s="8">
        <v>0</v>
      </c>
      <c r="F3236" s="8" t="str">
        <f t="shared" si="502"/>
        <v>FA001600036020</v>
      </c>
      <c r="G3236" s="8" t="s">
        <v>1058</v>
      </c>
      <c r="H3236" s="8" t="s">
        <v>34</v>
      </c>
      <c r="I3236" s="8">
        <v>0</v>
      </c>
      <c r="J3236" s="8">
        <v>12</v>
      </c>
      <c r="K3236" s="8">
        <v>6</v>
      </c>
      <c r="L3236" s="8" t="s">
        <v>6157</v>
      </c>
      <c r="M3236" s="8" t="s">
        <v>6157</v>
      </c>
      <c r="N3236" s="8" t="s">
        <v>602</v>
      </c>
      <c r="O3236" s="8" t="s">
        <v>38</v>
      </c>
      <c r="P3236" s="9">
        <v>1738100.46</v>
      </c>
      <c r="Q3236" s="9">
        <v>0</v>
      </c>
      <c r="R3236" s="9">
        <v>-1738100.46</v>
      </c>
      <c r="S3236" s="9">
        <v>0</v>
      </c>
      <c r="T3236" s="9">
        <f t="shared" si="505"/>
        <v>0</v>
      </c>
      <c r="U3236" s="9">
        <v>-352618</v>
      </c>
      <c r="V3236" s="9">
        <v>-33667</v>
      </c>
      <c r="W3236" s="9">
        <v>0</v>
      </c>
      <c r="X3236" s="9">
        <v>-33667</v>
      </c>
      <c r="Y3236" s="9">
        <f t="shared" si="503"/>
        <v>386285</v>
      </c>
      <c r="Z3236" s="9">
        <v>0</v>
      </c>
      <c r="AA3236" s="9">
        <f t="shared" si="504"/>
        <v>0</v>
      </c>
      <c r="AB3236" s="9">
        <v>0</v>
      </c>
      <c r="AC3236" s="9">
        <f t="shared" si="506"/>
        <v>1385482.46</v>
      </c>
      <c r="AD3236" s="9">
        <f t="shared" si="507"/>
        <v>0</v>
      </c>
    </row>
    <row r="3237" spans="1:30" x14ac:dyDescent="0.3">
      <c r="A3237" s="8" t="s">
        <v>30</v>
      </c>
      <c r="B3237" s="8" t="s">
        <v>6134</v>
      </c>
      <c r="C3237" s="8">
        <v>1600</v>
      </c>
      <c r="D3237" s="8">
        <v>160003603</v>
      </c>
      <c r="E3237" s="8">
        <v>0</v>
      </c>
      <c r="F3237" s="8" t="str">
        <f t="shared" si="502"/>
        <v>FA001600036030</v>
      </c>
      <c r="G3237" s="8" t="s">
        <v>6180</v>
      </c>
      <c r="H3237" s="8" t="s">
        <v>34</v>
      </c>
      <c r="I3237" s="8">
        <v>0</v>
      </c>
      <c r="J3237" s="8">
        <v>12</v>
      </c>
      <c r="K3237" s="8">
        <v>6</v>
      </c>
      <c r="L3237" s="8" t="s">
        <v>6157</v>
      </c>
      <c r="M3237" s="8" t="s">
        <v>6157</v>
      </c>
      <c r="N3237" s="8" t="s">
        <v>6158</v>
      </c>
      <c r="O3237" s="8" t="s">
        <v>38</v>
      </c>
      <c r="P3237" s="9">
        <v>12970121.51</v>
      </c>
      <c r="Q3237" s="9">
        <v>0</v>
      </c>
      <c r="R3237" s="9">
        <v>-12970121.51</v>
      </c>
      <c r="S3237" s="9">
        <v>0</v>
      </c>
      <c r="T3237" s="9">
        <f t="shared" si="505"/>
        <v>0</v>
      </c>
      <c r="U3237" s="9">
        <v>-2567395</v>
      </c>
      <c r="V3237" s="9">
        <v>-270951</v>
      </c>
      <c r="W3237" s="9">
        <v>0</v>
      </c>
      <c r="X3237" s="9">
        <v>-270951</v>
      </c>
      <c r="Y3237" s="9">
        <f t="shared" si="503"/>
        <v>2838346</v>
      </c>
      <c r="Z3237" s="9">
        <v>0</v>
      </c>
      <c r="AA3237" s="9">
        <f t="shared" si="504"/>
        <v>0</v>
      </c>
      <c r="AB3237" s="9">
        <v>0</v>
      </c>
      <c r="AC3237" s="9">
        <f t="shared" si="506"/>
        <v>10402726.51</v>
      </c>
      <c r="AD3237" s="9">
        <f t="shared" si="507"/>
        <v>0</v>
      </c>
    </row>
    <row r="3238" spans="1:30" x14ac:dyDescent="0.3">
      <c r="A3238" s="8" t="s">
        <v>30</v>
      </c>
      <c r="B3238" s="8" t="s">
        <v>6134</v>
      </c>
      <c r="C3238" s="8">
        <v>1600</v>
      </c>
      <c r="D3238" s="8">
        <v>160003604</v>
      </c>
      <c r="E3238" s="8">
        <v>0</v>
      </c>
      <c r="F3238" s="8" t="str">
        <f t="shared" si="502"/>
        <v>FA001600036040</v>
      </c>
      <c r="G3238" s="8" t="s">
        <v>1465</v>
      </c>
      <c r="H3238" s="8" t="s">
        <v>34</v>
      </c>
      <c r="I3238" s="8">
        <v>1</v>
      </c>
      <c r="J3238" s="8">
        <v>4</v>
      </c>
      <c r="K3238" s="8">
        <v>9</v>
      </c>
      <c r="L3238" s="8" t="s">
        <v>6157</v>
      </c>
      <c r="M3238" s="8" t="s">
        <v>6157</v>
      </c>
      <c r="N3238" s="8" t="s">
        <v>149</v>
      </c>
      <c r="O3238" s="8" t="s">
        <v>38</v>
      </c>
      <c r="P3238" s="9">
        <v>7810312</v>
      </c>
      <c r="Q3238" s="9">
        <v>0</v>
      </c>
      <c r="R3238" s="9">
        <v>-7810312</v>
      </c>
      <c r="S3238" s="9">
        <v>0</v>
      </c>
      <c r="T3238" s="9">
        <f t="shared" si="505"/>
        <v>0</v>
      </c>
      <c r="U3238" s="9">
        <v>-5241156.68</v>
      </c>
      <c r="V3238" s="9">
        <v>-267398</v>
      </c>
      <c r="W3238" s="9">
        <v>0</v>
      </c>
      <c r="X3238" s="9">
        <v>-267398</v>
      </c>
      <c r="Y3238" s="9">
        <f t="shared" si="503"/>
        <v>5508554.6799999997</v>
      </c>
      <c r="Z3238" s="9">
        <v>0</v>
      </c>
      <c r="AA3238" s="9">
        <f t="shared" si="504"/>
        <v>0</v>
      </c>
      <c r="AB3238" s="9">
        <v>805615.06200000003</v>
      </c>
      <c r="AC3238" s="9">
        <f t="shared" si="506"/>
        <v>2569155.3200000003</v>
      </c>
      <c r="AD3238" s="9">
        <f t="shared" si="507"/>
        <v>0</v>
      </c>
    </row>
    <row r="3239" spans="1:30" x14ac:dyDescent="0.3">
      <c r="A3239" s="8" t="s">
        <v>30</v>
      </c>
      <c r="B3239" s="8" t="s">
        <v>6134</v>
      </c>
      <c r="C3239" s="8">
        <v>1600</v>
      </c>
      <c r="D3239" s="8">
        <v>160003605</v>
      </c>
      <c r="E3239" s="8">
        <v>0</v>
      </c>
      <c r="F3239" s="8" t="str">
        <f t="shared" si="502"/>
        <v>FA001600036050</v>
      </c>
      <c r="G3239" s="8" t="s">
        <v>1058</v>
      </c>
      <c r="H3239" s="8" t="s">
        <v>34</v>
      </c>
      <c r="I3239" s="8">
        <v>0</v>
      </c>
      <c r="J3239" s="8">
        <v>12</v>
      </c>
      <c r="K3239" s="8">
        <v>5</v>
      </c>
      <c r="L3239" s="8" t="s">
        <v>6157</v>
      </c>
      <c r="M3239" s="8" t="s">
        <v>6157</v>
      </c>
      <c r="N3239" s="8" t="s">
        <v>602</v>
      </c>
      <c r="O3239" s="8" t="s">
        <v>38</v>
      </c>
      <c r="P3239" s="9">
        <v>1663230.7</v>
      </c>
      <c r="Q3239" s="9">
        <v>0</v>
      </c>
      <c r="R3239" s="9">
        <v>-1663230.7</v>
      </c>
      <c r="S3239" s="9">
        <v>0</v>
      </c>
      <c r="T3239" s="9">
        <f t="shared" si="505"/>
        <v>0</v>
      </c>
      <c r="U3239" s="9">
        <v>-330302</v>
      </c>
      <c r="V3239" s="9">
        <v>-32636</v>
      </c>
      <c r="W3239" s="9">
        <v>0</v>
      </c>
      <c r="X3239" s="9">
        <v>-32636</v>
      </c>
      <c r="Y3239" s="9">
        <f t="shared" si="503"/>
        <v>362938</v>
      </c>
      <c r="Z3239" s="9">
        <v>0</v>
      </c>
      <c r="AA3239" s="9">
        <f t="shared" si="504"/>
        <v>0</v>
      </c>
      <c r="AB3239" s="9">
        <v>0</v>
      </c>
      <c r="AC3239" s="9">
        <f t="shared" si="506"/>
        <v>1332928.7</v>
      </c>
      <c r="AD3239" s="9">
        <f t="shared" si="507"/>
        <v>0</v>
      </c>
    </row>
    <row r="3240" spans="1:30" x14ac:dyDescent="0.3">
      <c r="A3240" s="8" t="s">
        <v>30</v>
      </c>
      <c r="B3240" s="8" t="s">
        <v>6134</v>
      </c>
      <c r="C3240" s="8">
        <v>1600</v>
      </c>
      <c r="D3240" s="8">
        <v>160003606</v>
      </c>
      <c r="E3240" s="8">
        <v>0</v>
      </c>
      <c r="F3240" s="8" t="str">
        <f t="shared" si="502"/>
        <v>FA001600036060</v>
      </c>
      <c r="G3240" s="8" t="s">
        <v>6181</v>
      </c>
      <c r="H3240" s="8" t="s">
        <v>34</v>
      </c>
      <c r="I3240" s="8">
        <v>1</v>
      </c>
      <c r="J3240" s="8">
        <v>9</v>
      </c>
      <c r="K3240" s="8">
        <v>9</v>
      </c>
      <c r="L3240" s="8" t="s">
        <v>6157</v>
      </c>
      <c r="M3240" s="8" t="s">
        <v>6157</v>
      </c>
      <c r="N3240" s="8" t="s">
        <v>149</v>
      </c>
      <c r="O3240" s="8" t="s">
        <v>38</v>
      </c>
      <c r="P3240" s="9">
        <v>1405687.5</v>
      </c>
      <c r="Q3240" s="9">
        <v>0</v>
      </c>
      <c r="R3240" s="9">
        <v>-1405687.5</v>
      </c>
      <c r="S3240" s="9">
        <v>0</v>
      </c>
      <c r="T3240" s="9">
        <f t="shared" si="505"/>
        <v>0</v>
      </c>
      <c r="U3240" s="9">
        <v>-519319.14</v>
      </c>
      <c r="V3240" s="9">
        <v>-45037</v>
      </c>
      <c r="W3240" s="9">
        <v>0</v>
      </c>
      <c r="X3240" s="9">
        <v>-45037</v>
      </c>
      <c r="Y3240" s="9">
        <f t="shared" si="503"/>
        <v>564356.14</v>
      </c>
      <c r="Z3240" s="9">
        <v>0</v>
      </c>
      <c r="AA3240" s="9">
        <f t="shared" si="504"/>
        <v>0</v>
      </c>
      <c r="AB3240" s="9">
        <v>294465.97599999997</v>
      </c>
      <c r="AC3240" s="9">
        <f t="shared" si="506"/>
        <v>886368.36</v>
      </c>
      <c r="AD3240" s="9">
        <f t="shared" si="507"/>
        <v>0</v>
      </c>
    </row>
    <row r="3241" spans="1:30" x14ac:dyDescent="0.3">
      <c r="A3241" s="8" t="s">
        <v>30</v>
      </c>
      <c r="B3241" s="8" t="s">
        <v>6134</v>
      </c>
      <c r="C3241" s="8">
        <v>1600</v>
      </c>
      <c r="D3241" s="8">
        <v>160003607</v>
      </c>
      <c r="E3241" s="8">
        <v>0</v>
      </c>
      <c r="F3241" s="8" t="str">
        <f t="shared" si="502"/>
        <v>FA001600036070</v>
      </c>
      <c r="G3241" s="8" t="s">
        <v>1698</v>
      </c>
      <c r="H3241" s="8" t="s">
        <v>34</v>
      </c>
      <c r="I3241" s="8">
        <v>0</v>
      </c>
      <c r="J3241" s="8">
        <v>12</v>
      </c>
      <c r="K3241" s="8">
        <v>5</v>
      </c>
      <c r="L3241" s="8" t="s">
        <v>6157</v>
      </c>
      <c r="M3241" s="8" t="s">
        <v>6157</v>
      </c>
      <c r="N3241" s="8" t="s">
        <v>6158</v>
      </c>
      <c r="O3241" s="8" t="s">
        <v>38</v>
      </c>
      <c r="P3241" s="9">
        <v>1617505.55</v>
      </c>
      <c r="Q3241" s="9">
        <v>0</v>
      </c>
      <c r="R3241" s="9">
        <v>-1617505.55</v>
      </c>
      <c r="S3241" s="9">
        <v>0</v>
      </c>
      <c r="T3241" s="9">
        <f t="shared" si="505"/>
        <v>0</v>
      </c>
      <c r="U3241" s="9">
        <v>-331538</v>
      </c>
      <c r="V3241" s="9">
        <v>-33717</v>
      </c>
      <c r="W3241" s="9">
        <v>0</v>
      </c>
      <c r="X3241" s="9">
        <v>-33717</v>
      </c>
      <c r="Y3241" s="9">
        <f t="shared" si="503"/>
        <v>365255</v>
      </c>
      <c r="Z3241" s="9">
        <v>0</v>
      </c>
      <c r="AA3241" s="9">
        <f t="shared" si="504"/>
        <v>0</v>
      </c>
      <c r="AB3241" s="9">
        <v>0</v>
      </c>
      <c r="AC3241" s="9">
        <f t="shared" si="506"/>
        <v>1285967.55</v>
      </c>
      <c r="AD3241" s="9">
        <f t="shared" si="507"/>
        <v>0</v>
      </c>
    </row>
    <row r="3242" spans="1:30" x14ac:dyDescent="0.3">
      <c r="A3242" s="8" t="s">
        <v>30</v>
      </c>
      <c r="B3242" s="8" t="s">
        <v>6134</v>
      </c>
      <c r="C3242" s="8">
        <v>1600</v>
      </c>
      <c r="D3242" s="8">
        <v>160003608</v>
      </c>
      <c r="E3242" s="8">
        <v>0</v>
      </c>
      <c r="F3242" s="8" t="str">
        <f t="shared" si="502"/>
        <v>FA001600036080</v>
      </c>
      <c r="G3242" s="8" t="s">
        <v>6182</v>
      </c>
      <c r="H3242" s="8" t="s">
        <v>34</v>
      </c>
      <c r="I3242" s="8">
        <v>0</v>
      </c>
      <c r="J3242" s="8">
        <v>12</v>
      </c>
      <c r="K3242" s="8">
        <v>6</v>
      </c>
      <c r="L3242" s="8" t="s">
        <v>6157</v>
      </c>
      <c r="M3242" s="8" t="s">
        <v>6157</v>
      </c>
      <c r="N3242" s="8" t="s">
        <v>602</v>
      </c>
      <c r="O3242" s="8" t="s">
        <v>38</v>
      </c>
      <c r="P3242" s="9">
        <v>499090.07</v>
      </c>
      <c r="Q3242" s="9">
        <v>0</v>
      </c>
      <c r="R3242" s="9">
        <v>-499090.07</v>
      </c>
      <c r="S3242" s="9">
        <v>0</v>
      </c>
      <c r="T3242" s="9">
        <f t="shared" si="505"/>
        <v>0</v>
      </c>
      <c r="U3242" s="9">
        <v>-100269</v>
      </c>
      <c r="V3242" s="9">
        <v>-9693</v>
      </c>
      <c r="W3242" s="9">
        <v>0</v>
      </c>
      <c r="X3242" s="9">
        <v>-9693</v>
      </c>
      <c r="Y3242" s="9">
        <f t="shared" si="503"/>
        <v>109962</v>
      </c>
      <c r="Z3242" s="9">
        <v>0</v>
      </c>
      <c r="AA3242" s="9">
        <f t="shared" si="504"/>
        <v>0</v>
      </c>
      <c r="AB3242" s="9">
        <v>0</v>
      </c>
      <c r="AC3242" s="9">
        <f t="shared" si="506"/>
        <v>398821.07</v>
      </c>
      <c r="AD3242" s="9">
        <f t="shared" si="507"/>
        <v>0</v>
      </c>
    </row>
    <row r="3243" spans="1:30" x14ac:dyDescent="0.3">
      <c r="A3243" s="8" t="s">
        <v>30</v>
      </c>
      <c r="B3243" s="8" t="s">
        <v>6134</v>
      </c>
      <c r="C3243" s="8">
        <v>1600</v>
      </c>
      <c r="D3243" s="8">
        <v>160003609</v>
      </c>
      <c r="E3243" s="8">
        <v>0</v>
      </c>
      <c r="F3243" s="8" t="str">
        <f t="shared" si="502"/>
        <v>FA001600036090</v>
      </c>
      <c r="G3243" s="8" t="s">
        <v>6183</v>
      </c>
      <c r="H3243" s="8" t="s">
        <v>34</v>
      </c>
      <c r="I3243" s="8">
        <v>1</v>
      </c>
      <c r="J3243" s="8">
        <v>12</v>
      </c>
      <c r="K3243" s="8">
        <v>8</v>
      </c>
      <c r="L3243" s="8" t="s">
        <v>6157</v>
      </c>
      <c r="M3243" s="8" t="s">
        <v>6157</v>
      </c>
      <c r="N3243" s="8" t="s">
        <v>149</v>
      </c>
      <c r="O3243" s="8" t="s">
        <v>38</v>
      </c>
      <c r="P3243" s="9">
        <v>1997778.21</v>
      </c>
      <c r="Q3243" s="9">
        <v>0</v>
      </c>
      <c r="R3243" s="9">
        <v>-1997778.21</v>
      </c>
      <c r="S3243" s="9">
        <v>0</v>
      </c>
      <c r="T3243" s="9">
        <f t="shared" si="505"/>
        <v>0</v>
      </c>
      <c r="U3243" s="9">
        <v>-379578</v>
      </c>
      <c r="V3243" s="9">
        <v>-63436</v>
      </c>
      <c r="W3243" s="9">
        <v>0</v>
      </c>
      <c r="X3243" s="9">
        <v>-63436</v>
      </c>
      <c r="Y3243" s="9">
        <f t="shared" si="503"/>
        <v>443014</v>
      </c>
      <c r="Z3243" s="9">
        <v>0</v>
      </c>
      <c r="AA3243" s="9">
        <f t="shared" si="504"/>
        <v>0</v>
      </c>
      <c r="AB3243" s="9">
        <v>544167.47349999996</v>
      </c>
      <c r="AC3243" s="9">
        <f t="shared" si="506"/>
        <v>1618200.21</v>
      </c>
      <c r="AD3243" s="9">
        <f t="shared" si="507"/>
        <v>0</v>
      </c>
    </row>
    <row r="3244" spans="1:30" x14ac:dyDescent="0.3">
      <c r="A3244" s="8" t="s">
        <v>30</v>
      </c>
      <c r="B3244" s="8" t="s">
        <v>6134</v>
      </c>
      <c r="C3244" s="8">
        <v>1600</v>
      </c>
      <c r="D3244" s="8">
        <v>160003610</v>
      </c>
      <c r="E3244" s="8">
        <v>0</v>
      </c>
      <c r="F3244" s="8" t="str">
        <f t="shared" si="502"/>
        <v>FA001600036100</v>
      </c>
      <c r="G3244" s="8" t="s">
        <v>6184</v>
      </c>
      <c r="H3244" s="8" t="s">
        <v>34</v>
      </c>
      <c r="I3244" s="8">
        <v>0</v>
      </c>
      <c r="J3244" s="8">
        <v>12</v>
      </c>
      <c r="K3244" s="8">
        <v>8</v>
      </c>
      <c r="L3244" s="8" t="s">
        <v>6157</v>
      </c>
      <c r="M3244" s="8" t="s">
        <v>6157</v>
      </c>
      <c r="N3244" s="8" t="s">
        <v>602</v>
      </c>
      <c r="O3244" s="8" t="s">
        <v>38</v>
      </c>
      <c r="P3244" s="9">
        <v>521398.16</v>
      </c>
      <c r="Q3244" s="9">
        <v>0</v>
      </c>
      <c r="R3244" s="9">
        <v>-521398.16</v>
      </c>
      <c r="S3244" s="9">
        <v>0</v>
      </c>
      <c r="T3244" s="9">
        <f t="shared" si="505"/>
        <v>0</v>
      </c>
      <c r="U3244" s="9">
        <v>-98647</v>
      </c>
      <c r="V3244" s="9">
        <v>-10143</v>
      </c>
      <c r="W3244" s="9">
        <v>0</v>
      </c>
      <c r="X3244" s="9">
        <v>-10143</v>
      </c>
      <c r="Y3244" s="9">
        <f t="shared" si="503"/>
        <v>108790</v>
      </c>
      <c r="Z3244" s="9">
        <v>0</v>
      </c>
      <c r="AA3244" s="9">
        <f t="shared" si="504"/>
        <v>0</v>
      </c>
      <c r="AB3244" s="9">
        <v>0</v>
      </c>
      <c r="AC3244" s="9">
        <f t="shared" si="506"/>
        <v>422751.16</v>
      </c>
      <c r="AD3244" s="9">
        <f t="shared" si="507"/>
        <v>0</v>
      </c>
    </row>
    <row r="3245" spans="1:30" x14ac:dyDescent="0.3">
      <c r="A3245" s="8" t="s">
        <v>30</v>
      </c>
      <c r="B3245" s="8" t="s">
        <v>6134</v>
      </c>
      <c r="C3245" s="8">
        <v>1600</v>
      </c>
      <c r="D3245" s="8">
        <v>160003611</v>
      </c>
      <c r="E3245" s="8">
        <v>0</v>
      </c>
      <c r="F3245" s="8" t="str">
        <f t="shared" si="502"/>
        <v>FA001600036110</v>
      </c>
      <c r="G3245" s="8" t="s">
        <v>6185</v>
      </c>
      <c r="H3245" s="8" t="s">
        <v>34</v>
      </c>
      <c r="I3245" s="8">
        <v>0</v>
      </c>
      <c r="J3245" s="8">
        <v>9</v>
      </c>
      <c r="K3245" s="8">
        <v>0</v>
      </c>
      <c r="L3245" s="8" t="s">
        <v>6157</v>
      </c>
      <c r="M3245" s="8" t="s">
        <v>6157</v>
      </c>
      <c r="N3245" s="8" t="s">
        <v>6158</v>
      </c>
      <c r="O3245" s="8" t="s">
        <v>38</v>
      </c>
      <c r="P3245" s="9">
        <v>386211</v>
      </c>
      <c r="Q3245" s="9">
        <v>0</v>
      </c>
      <c r="R3245" s="9">
        <v>-386211</v>
      </c>
      <c r="S3245" s="9">
        <v>0</v>
      </c>
      <c r="T3245" s="9">
        <f t="shared" si="505"/>
        <v>0</v>
      </c>
      <c r="U3245" s="9">
        <v>-144401.43</v>
      </c>
      <c r="V3245" s="9">
        <v>-8777</v>
      </c>
      <c r="W3245" s="9">
        <v>0</v>
      </c>
      <c r="X3245" s="9">
        <v>-8777</v>
      </c>
      <c r="Y3245" s="9">
        <f t="shared" si="503"/>
        <v>153178.43</v>
      </c>
      <c r="Z3245" s="9">
        <v>0</v>
      </c>
      <c r="AA3245" s="9">
        <f t="shared" si="504"/>
        <v>0</v>
      </c>
      <c r="AB3245" s="9">
        <v>0</v>
      </c>
      <c r="AC3245" s="9">
        <f t="shared" si="506"/>
        <v>241809.57</v>
      </c>
      <c r="AD3245" s="9">
        <f t="shared" si="507"/>
        <v>0</v>
      </c>
    </row>
    <row r="3246" spans="1:30" x14ac:dyDescent="0.3">
      <c r="A3246" s="8" t="s">
        <v>30</v>
      </c>
      <c r="B3246" s="8" t="s">
        <v>6134</v>
      </c>
      <c r="C3246" s="8">
        <v>1600</v>
      </c>
      <c r="D3246" s="8">
        <v>160003612</v>
      </c>
      <c r="E3246" s="8">
        <v>0</v>
      </c>
      <c r="F3246" s="8" t="str">
        <f t="shared" si="502"/>
        <v>FA001600036120</v>
      </c>
      <c r="G3246" s="8" t="s">
        <v>6186</v>
      </c>
      <c r="H3246" s="8" t="s">
        <v>34</v>
      </c>
      <c r="I3246" s="8">
        <v>0</v>
      </c>
      <c r="J3246" s="8">
        <v>12</v>
      </c>
      <c r="K3246" s="8">
        <v>0</v>
      </c>
      <c r="L3246" s="8" t="s">
        <v>6157</v>
      </c>
      <c r="M3246" s="8" t="s">
        <v>6157</v>
      </c>
      <c r="N3246" s="8" t="s">
        <v>6108</v>
      </c>
      <c r="O3246" s="8" t="s">
        <v>38</v>
      </c>
      <c r="P3246" s="9">
        <v>605334.09</v>
      </c>
      <c r="Q3246" s="9">
        <v>0</v>
      </c>
      <c r="R3246" s="9">
        <v>-605334.09</v>
      </c>
      <c r="S3246" s="9">
        <v>0</v>
      </c>
      <c r="T3246" s="9">
        <f t="shared" si="505"/>
        <v>0</v>
      </c>
      <c r="U3246" s="9">
        <v>-137027</v>
      </c>
      <c r="V3246" s="9">
        <v>-11541</v>
      </c>
      <c r="W3246" s="9">
        <v>0</v>
      </c>
      <c r="X3246" s="9">
        <v>-11541</v>
      </c>
      <c r="Y3246" s="9">
        <f t="shared" si="503"/>
        <v>148568</v>
      </c>
      <c r="Z3246" s="9">
        <v>0</v>
      </c>
      <c r="AA3246" s="9">
        <f t="shared" si="504"/>
        <v>0</v>
      </c>
      <c r="AB3246" s="9">
        <v>0</v>
      </c>
      <c r="AC3246" s="9">
        <f t="shared" si="506"/>
        <v>468307.08999999997</v>
      </c>
      <c r="AD3246" s="9">
        <f t="shared" si="507"/>
        <v>0</v>
      </c>
    </row>
    <row r="3247" spans="1:30" x14ac:dyDescent="0.3">
      <c r="A3247" s="8" t="s">
        <v>30</v>
      </c>
      <c r="B3247" s="8" t="s">
        <v>6134</v>
      </c>
      <c r="C3247" s="8">
        <v>1600</v>
      </c>
      <c r="D3247" s="8">
        <v>160003613</v>
      </c>
      <c r="E3247" s="8">
        <v>0</v>
      </c>
      <c r="F3247" s="8" t="str">
        <f t="shared" si="502"/>
        <v>FA001600036130</v>
      </c>
      <c r="G3247" s="8" t="s">
        <v>6187</v>
      </c>
      <c r="H3247" s="8" t="s">
        <v>34</v>
      </c>
      <c r="I3247" s="8">
        <v>1</v>
      </c>
      <c r="J3247" s="8">
        <v>11</v>
      </c>
      <c r="K3247" s="8">
        <v>7</v>
      </c>
      <c r="L3247" s="8" t="s">
        <v>6157</v>
      </c>
      <c r="M3247" s="8" t="s">
        <v>6157</v>
      </c>
      <c r="N3247" s="8" t="s">
        <v>149</v>
      </c>
      <c r="O3247" s="8" t="s">
        <v>38</v>
      </c>
      <c r="P3247" s="9">
        <v>284874.51</v>
      </c>
      <c r="Q3247" s="9">
        <v>0</v>
      </c>
      <c r="R3247" s="9">
        <v>-284874.51</v>
      </c>
      <c r="S3247" s="9">
        <v>0</v>
      </c>
      <c r="T3247" s="9">
        <f t="shared" si="505"/>
        <v>0</v>
      </c>
      <c r="U3247" s="9">
        <v>-74749</v>
      </c>
      <c r="V3247" s="9">
        <v>-8995</v>
      </c>
      <c r="W3247" s="9">
        <v>0</v>
      </c>
      <c r="X3247" s="9">
        <v>-8995</v>
      </c>
      <c r="Y3247" s="9">
        <f t="shared" si="503"/>
        <v>83744</v>
      </c>
      <c r="Z3247" s="9">
        <v>0</v>
      </c>
      <c r="AA3247" s="9">
        <f t="shared" si="504"/>
        <v>0</v>
      </c>
      <c r="AB3247" s="9">
        <v>70395.678499999995</v>
      </c>
      <c r="AC3247" s="9">
        <f t="shared" si="506"/>
        <v>210125.51</v>
      </c>
      <c r="AD3247" s="9">
        <f t="shared" si="507"/>
        <v>0</v>
      </c>
    </row>
    <row r="3248" spans="1:30" x14ac:dyDescent="0.3">
      <c r="A3248" s="8" t="s">
        <v>30</v>
      </c>
      <c r="B3248" s="8" t="s">
        <v>6134</v>
      </c>
      <c r="C3248" s="8">
        <v>1600</v>
      </c>
      <c r="D3248" s="8">
        <v>160003614</v>
      </c>
      <c r="E3248" s="8">
        <v>0</v>
      </c>
      <c r="F3248" s="8" t="str">
        <f t="shared" si="502"/>
        <v>FA001600036140</v>
      </c>
      <c r="G3248" s="8" t="s">
        <v>6188</v>
      </c>
      <c r="H3248" s="8" t="s">
        <v>34</v>
      </c>
      <c r="I3248" s="8">
        <v>1</v>
      </c>
      <c r="J3248" s="8">
        <v>11</v>
      </c>
      <c r="K3248" s="8">
        <v>7</v>
      </c>
      <c r="L3248" s="8" t="s">
        <v>6157</v>
      </c>
      <c r="M3248" s="8" t="s">
        <v>6157</v>
      </c>
      <c r="N3248" s="8" t="s">
        <v>149</v>
      </c>
      <c r="O3248" s="8" t="s">
        <v>38</v>
      </c>
      <c r="P3248" s="9">
        <v>1063911.32</v>
      </c>
      <c r="Q3248" s="9">
        <v>0</v>
      </c>
      <c r="R3248" s="9">
        <v>-1063911.32</v>
      </c>
      <c r="S3248" s="9">
        <v>0</v>
      </c>
      <c r="T3248" s="9">
        <f t="shared" si="505"/>
        <v>0</v>
      </c>
      <c r="U3248" s="9">
        <v>-279164</v>
      </c>
      <c r="V3248" s="9">
        <v>-33594</v>
      </c>
      <c r="W3248" s="9">
        <v>0</v>
      </c>
      <c r="X3248" s="9">
        <v>-33594</v>
      </c>
      <c r="Y3248" s="9">
        <f t="shared" si="503"/>
        <v>312758</v>
      </c>
      <c r="Z3248" s="9">
        <v>0</v>
      </c>
      <c r="AA3248" s="9">
        <f t="shared" si="504"/>
        <v>0</v>
      </c>
      <c r="AB3248" s="9">
        <v>262903.66200000001</v>
      </c>
      <c r="AC3248" s="9">
        <f t="shared" si="506"/>
        <v>784747.32000000007</v>
      </c>
      <c r="AD3248" s="9">
        <f t="shared" si="507"/>
        <v>0</v>
      </c>
    </row>
    <row r="3249" spans="1:30" x14ac:dyDescent="0.3">
      <c r="A3249" s="8" t="s">
        <v>30</v>
      </c>
      <c r="B3249" s="8" t="s">
        <v>6134</v>
      </c>
      <c r="C3249" s="8">
        <v>1600</v>
      </c>
      <c r="D3249" s="8">
        <v>160003615</v>
      </c>
      <c r="E3249" s="8">
        <v>0</v>
      </c>
      <c r="F3249" s="8" t="str">
        <f t="shared" si="502"/>
        <v>FA001600036150</v>
      </c>
      <c r="G3249" s="8" t="s">
        <v>6189</v>
      </c>
      <c r="H3249" s="8" t="s">
        <v>34</v>
      </c>
      <c r="I3249" s="8">
        <v>1</v>
      </c>
      <c r="J3249" s="8">
        <v>12</v>
      </c>
      <c r="K3249" s="8">
        <v>5</v>
      </c>
      <c r="L3249" s="8" t="s">
        <v>6157</v>
      </c>
      <c r="M3249" s="8" t="s">
        <v>6157</v>
      </c>
      <c r="N3249" s="8" t="s">
        <v>149</v>
      </c>
      <c r="O3249" s="8" t="s">
        <v>38</v>
      </c>
      <c r="P3249" s="9">
        <v>919390.84</v>
      </c>
      <c r="Q3249" s="9">
        <v>0</v>
      </c>
      <c r="R3249" s="9">
        <v>-919390.84</v>
      </c>
      <c r="S3249" s="9">
        <v>0</v>
      </c>
      <c r="T3249" s="9">
        <f t="shared" si="505"/>
        <v>0</v>
      </c>
      <c r="U3249" s="9">
        <v>-184231</v>
      </c>
      <c r="V3249" s="9">
        <v>-29406</v>
      </c>
      <c r="W3249" s="9">
        <v>0</v>
      </c>
      <c r="X3249" s="9">
        <v>-29406</v>
      </c>
      <c r="Y3249" s="9">
        <f t="shared" si="503"/>
        <v>213637</v>
      </c>
      <c r="Z3249" s="9">
        <v>0</v>
      </c>
      <c r="AA3249" s="9">
        <f t="shared" si="504"/>
        <v>0</v>
      </c>
      <c r="AB3249" s="9">
        <v>247013.84399999998</v>
      </c>
      <c r="AC3249" s="9">
        <f t="shared" si="506"/>
        <v>735159.84</v>
      </c>
      <c r="AD3249" s="9">
        <f t="shared" si="507"/>
        <v>0</v>
      </c>
    </row>
    <row r="3250" spans="1:30" x14ac:dyDescent="0.3">
      <c r="A3250" s="8" t="s">
        <v>30</v>
      </c>
      <c r="B3250" s="8" t="s">
        <v>6134</v>
      </c>
      <c r="C3250" s="8">
        <v>1600</v>
      </c>
      <c r="D3250" s="8">
        <v>160003616</v>
      </c>
      <c r="E3250" s="8">
        <v>0</v>
      </c>
      <c r="F3250" s="8" t="str">
        <f t="shared" si="502"/>
        <v>FA001600036160</v>
      </c>
      <c r="G3250" s="8" t="s">
        <v>6190</v>
      </c>
      <c r="H3250" s="8" t="s">
        <v>34</v>
      </c>
      <c r="I3250" s="8">
        <v>1</v>
      </c>
      <c r="J3250" s="8">
        <v>12</v>
      </c>
      <c r="K3250" s="8">
        <v>2</v>
      </c>
      <c r="L3250" s="8" t="s">
        <v>6157</v>
      </c>
      <c r="M3250" s="8" t="s">
        <v>6157</v>
      </c>
      <c r="N3250" s="8" t="s">
        <v>149</v>
      </c>
      <c r="O3250" s="8" t="s">
        <v>38</v>
      </c>
      <c r="P3250" s="9">
        <v>251052.5</v>
      </c>
      <c r="Q3250" s="9">
        <v>0</v>
      </c>
      <c r="R3250" s="9">
        <v>-251052.5</v>
      </c>
      <c r="S3250" s="9">
        <v>0</v>
      </c>
      <c r="T3250" s="9">
        <f t="shared" si="505"/>
        <v>0</v>
      </c>
      <c r="U3250" s="9">
        <v>-55662</v>
      </c>
      <c r="V3250" s="9">
        <v>-7970</v>
      </c>
      <c r="W3250" s="9">
        <v>0</v>
      </c>
      <c r="X3250" s="9">
        <v>-7970</v>
      </c>
      <c r="Y3250" s="9">
        <f t="shared" si="503"/>
        <v>63632</v>
      </c>
      <c r="Z3250" s="9">
        <v>0</v>
      </c>
      <c r="AA3250" s="9">
        <f t="shared" si="504"/>
        <v>0</v>
      </c>
      <c r="AB3250" s="9">
        <v>65597.175000000003</v>
      </c>
      <c r="AC3250" s="9">
        <f t="shared" si="506"/>
        <v>195390.5</v>
      </c>
      <c r="AD3250" s="9">
        <f t="shared" si="507"/>
        <v>0</v>
      </c>
    </row>
    <row r="3251" spans="1:30" x14ac:dyDescent="0.3">
      <c r="A3251" s="8" t="s">
        <v>30</v>
      </c>
      <c r="B3251" s="8" t="s">
        <v>6134</v>
      </c>
      <c r="C3251" s="8">
        <v>1600</v>
      </c>
      <c r="D3251" s="8">
        <v>160003617</v>
      </c>
      <c r="E3251" s="8">
        <v>0</v>
      </c>
      <c r="F3251" s="8" t="str">
        <f t="shared" ref="F3251:F3314" si="508">A3251&amp;D3251&amp;E3251</f>
        <v>FA001600036170</v>
      </c>
      <c r="G3251" s="8" t="s">
        <v>6191</v>
      </c>
      <c r="H3251" s="8" t="s">
        <v>34</v>
      </c>
      <c r="I3251" s="8">
        <v>1</v>
      </c>
      <c r="J3251" s="8">
        <v>12</v>
      </c>
      <c r="K3251" s="8">
        <v>5</v>
      </c>
      <c r="L3251" s="8" t="s">
        <v>6157</v>
      </c>
      <c r="M3251" s="8" t="s">
        <v>6157</v>
      </c>
      <c r="N3251" s="8" t="s">
        <v>149</v>
      </c>
      <c r="O3251" s="8" t="s">
        <v>38</v>
      </c>
      <c r="P3251" s="9">
        <v>266907.05</v>
      </c>
      <c r="Q3251" s="9">
        <v>0</v>
      </c>
      <c r="R3251" s="9">
        <v>-266907.05</v>
      </c>
      <c r="S3251" s="9">
        <v>0</v>
      </c>
      <c r="T3251" s="9">
        <f t="shared" si="505"/>
        <v>0</v>
      </c>
      <c r="U3251" s="9">
        <v>-55497</v>
      </c>
      <c r="V3251" s="9">
        <v>-8451</v>
      </c>
      <c r="W3251" s="9">
        <v>0</v>
      </c>
      <c r="X3251" s="9">
        <v>-8451</v>
      </c>
      <c r="Y3251" s="9">
        <f t="shared" ref="Y3251:Y3314" si="509">-(U3251+X3251)</f>
        <v>63948</v>
      </c>
      <c r="Z3251" s="9">
        <v>0</v>
      </c>
      <c r="AA3251" s="9">
        <f t="shared" ref="AA3251:AA3314" si="510">U3251+X3251+Y3251+Z3251</f>
        <v>0</v>
      </c>
      <c r="AB3251" s="9">
        <v>71035.667499999996</v>
      </c>
      <c r="AC3251" s="9">
        <f t="shared" si="506"/>
        <v>211410.05</v>
      </c>
      <c r="AD3251" s="9">
        <f t="shared" si="507"/>
        <v>0</v>
      </c>
    </row>
    <row r="3252" spans="1:30" x14ac:dyDescent="0.3">
      <c r="A3252" s="8" t="s">
        <v>30</v>
      </c>
      <c r="B3252" s="8" t="s">
        <v>6134</v>
      </c>
      <c r="C3252" s="8">
        <v>1600</v>
      </c>
      <c r="D3252" s="8">
        <v>160003618</v>
      </c>
      <c r="E3252" s="8">
        <v>0</v>
      </c>
      <c r="F3252" s="8" t="str">
        <f t="shared" si="508"/>
        <v>FA001600036180</v>
      </c>
      <c r="G3252" s="8" t="s">
        <v>6192</v>
      </c>
      <c r="H3252" s="8" t="s">
        <v>34</v>
      </c>
      <c r="I3252" s="8">
        <v>1</v>
      </c>
      <c r="J3252" s="8">
        <v>12</v>
      </c>
      <c r="K3252" s="8">
        <v>5</v>
      </c>
      <c r="L3252" s="8" t="s">
        <v>6157</v>
      </c>
      <c r="M3252" s="8" t="s">
        <v>6157</v>
      </c>
      <c r="N3252" s="8" t="s">
        <v>149</v>
      </c>
      <c r="O3252" s="8" t="s">
        <v>38</v>
      </c>
      <c r="P3252" s="9">
        <v>278600.15999999997</v>
      </c>
      <c r="Q3252" s="9">
        <v>0</v>
      </c>
      <c r="R3252" s="9">
        <v>-278600.15999999997</v>
      </c>
      <c r="S3252" s="9">
        <v>0</v>
      </c>
      <c r="T3252" s="9">
        <f t="shared" si="505"/>
        <v>0</v>
      </c>
      <c r="U3252" s="9">
        <v>-57929</v>
      </c>
      <c r="V3252" s="9">
        <v>-8821</v>
      </c>
      <c r="W3252" s="9">
        <v>0</v>
      </c>
      <c r="X3252" s="9">
        <v>-8821</v>
      </c>
      <c r="Y3252" s="9">
        <f t="shared" si="509"/>
        <v>66750</v>
      </c>
      <c r="Z3252" s="9">
        <v>0</v>
      </c>
      <c r="AA3252" s="9">
        <f t="shared" si="510"/>
        <v>0</v>
      </c>
      <c r="AB3252" s="9">
        <v>74147.555999999982</v>
      </c>
      <c r="AC3252" s="9">
        <f t="shared" si="506"/>
        <v>220671.15999999997</v>
      </c>
      <c r="AD3252" s="9">
        <f t="shared" si="507"/>
        <v>0</v>
      </c>
    </row>
    <row r="3253" spans="1:30" x14ac:dyDescent="0.3">
      <c r="A3253" s="8" t="s">
        <v>30</v>
      </c>
      <c r="B3253" s="8" t="s">
        <v>6134</v>
      </c>
      <c r="C3253" s="8">
        <v>1600</v>
      </c>
      <c r="D3253" s="8">
        <v>160003619</v>
      </c>
      <c r="E3253" s="8">
        <v>0</v>
      </c>
      <c r="F3253" s="8" t="str">
        <f t="shared" si="508"/>
        <v>FA001600036190</v>
      </c>
      <c r="G3253" s="8" t="s">
        <v>6193</v>
      </c>
      <c r="H3253" s="8" t="s">
        <v>34</v>
      </c>
      <c r="I3253" s="8">
        <v>1</v>
      </c>
      <c r="J3253" s="8">
        <v>12</v>
      </c>
      <c r="K3253" s="8">
        <v>5</v>
      </c>
      <c r="L3253" s="8" t="s">
        <v>6157</v>
      </c>
      <c r="M3253" s="8" t="s">
        <v>6157</v>
      </c>
      <c r="N3253" s="8" t="s">
        <v>149</v>
      </c>
      <c r="O3253" s="8" t="s">
        <v>38</v>
      </c>
      <c r="P3253" s="9">
        <v>453964.45</v>
      </c>
      <c r="Q3253" s="9">
        <v>0</v>
      </c>
      <c r="R3253" s="9">
        <v>-453964.45</v>
      </c>
      <c r="S3253" s="9">
        <v>0</v>
      </c>
      <c r="T3253" s="9">
        <f t="shared" si="505"/>
        <v>0</v>
      </c>
      <c r="U3253" s="9">
        <v>-94390</v>
      </c>
      <c r="V3253" s="9">
        <v>-14374</v>
      </c>
      <c r="W3253" s="9">
        <v>0</v>
      </c>
      <c r="X3253" s="9">
        <v>-14374</v>
      </c>
      <c r="Y3253" s="9">
        <f t="shared" si="509"/>
        <v>108764</v>
      </c>
      <c r="Z3253" s="9">
        <v>0</v>
      </c>
      <c r="AA3253" s="9">
        <f t="shared" si="510"/>
        <v>0</v>
      </c>
      <c r="AB3253" s="9">
        <v>120820.1575</v>
      </c>
      <c r="AC3253" s="9">
        <f t="shared" si="506"/>
        <v>359574.45</v>
      </c>
      <c r="AD3253" s="9">
        <f t="shared" si="507"/>
        <v>0</v>
      </c>
    </row>
    <row r="3254" spans="1:30" x14ac:dyDescent="0.3">
      <c r="A3254" s="8" t="s">
        <v>30</v>
      </c>
      <c r="B3254" s="8" t="s">
        <v>6134</v>
      </c>
      <c r="C3254" s="8">
        <v>1600</v>
      </c>
      <c r="D3254" s="8">
        <v>160003620</v>
      </c>
      <c r="E3254" s="8">
        <v>0</v>
      </c>
      <c r="F3254" s="8" t="str">
        <f t="shared" si="508"/>
        <v>FA001600036200</v>
      </c>
      <c r="G3254" s="8" t="s">
        <v>6194</v>
      </c>
      <c r="H3254" s="8" t="s">
        <v>34</v>
      </c>
      <c r="I3254" s="8">
        <v>1</v>
      </c>
      <c r="J3254" s="8">
        <v>12</v>
      </c>
      <c r="K3254" s="8">
        <v>5</v>
      </c>
      <c r="L3254" s="8" t="s">
        <v>6157</v>
      </c>
      <c r="M3254" s="8" t="s">
        <v>6157</v>
      </c>
      <c r="N3254" s="8" t="s">
        <v>149</v>
      </c>
      <c r="O3254" s="8" t="s">
        <v>38</v>
      </c>
      <c r="P3254" s="9">
        <v>491026.09</v>
      </c>
      <c r="Q3254" s="9">
        <v>0</v>
      </c>
      <c r="R3254" s="9">
        <v>-491026.09</v>
      </c>
      <c r="S3254" s="9">
        <v>0</v>
      </c>
      <c r="T3254" s="9">
        <f t="shared" si="505"/>
        <v>0</v>
      </c>
      <c r="U3254" s="9">
        <v>-102096</v>
      </c>
      <c r="V3254" s="9">
        <v>-15547</v>
      </c>
      <c r="W3254" s="9">
        <v>0</v>
      </c>
      <c r="X3254" s="9">
        <v>-15547</v>
      </c>
      <c r="Y3254" s="9">
        <f t="shared" si="509"/>
        <v>117643</v>
      </c>
      <c r="Z3254" s="9">
        <v>0</v>
      </c>
      <c r="AA3254" s="9">
        <f t="shared" si="510"/>
        <v>0</v>
      </c>
      <c r="AB3254" s="9">
        <v>130684.0815</v>
      </c>
      <c r="AC3254" s="9">
        <f t="shared" si="506"/>
        <v>388930.09</v>
      </c>
      <c r="AD3254" s="9">
        <f t="shared" si="507"/>
        <v>0</v>
      </c>
    </row>
    <row r="3255" spans="1:30" x14ac:dyDescent="0.3">
      <c r="A3255" s="8" t="s">
        <v>30</v>
      </c>
      <c r="B3255" s="8" t="s">
        <v>6134</v>
      </c>
      <c r="C3255" s="8">
        <v>1600</v>
      </c>
      <c r="D3255" s="8">
        <v>160003621</v>
      </c>
      <c r="E3255" s="8">
        <v>0</v>
      </c>
      <c r="F3255" s="8" t="str">
        <f t="shared" si="508"/>
        <v>FA001600036210</v>
      </c>
      <c r="G3255" s="8" t="s">
        <v>6195</v>
      </c>
      <c r="H3255" s="8" t="s">
        <v>34</v>
      </c>
      <c r="I3255" s="8">
        <v>2</v>
      </c>
      <c r="J3255" s="8">
        <v>12</v>
      </c>
      <c r="K3255" s="8">
        <v>5</v>
      </c>
      <c r="L3255" s="8" t="s">
        <v>6157</v>
      </c>
      <c r="M3255" s="8" t="s">
        <v>6157</v>
      </c>
      <c r="N3255" s="8" t="s">
        <v>149</v>
      </c>
      <c r="O3255" s="8" t="s">
        <v>38</v>
      </c>
      <c r="P3255" s="9">
        <v>94992.3</v>
      </c>
      <c r="Q3255" s="9">
        <v>0</v>
      </c>
      <c r="R3255" s="9">
        <v>-94992.3</v>
      </c>
      <c r="S3255" s="9">
        <v>0</v>
      </c>
      <c r="T3255" s="9">
        <f t="shared" si="505"/>
        <v>0</v>
      </c>
      <c r="U3255" s="9">
        <v>-19532</v>
      </c>
      <c r="V3255" s="9">
        <v>-3017</v>
      </c>
      <c r="W3255" s="9">
        <v>0</v>
      </c>
      <c r="X3255" s="9">
        <v>-3017</v>
      </c>
      <c r="Y3255" s="9">
        <f t="shared" si="509"/>
        <v>22549</v>
      </c>
      <c r="Z3255" s="9">
        <v>0</v>
      </c>
      <c r="AA3255" s="9">
        <f t="shared" si="510"/>
        <v>0</v>
      </c>
      <c r="AB3255" s="9">
        <v>25355.154999999999</v>
      </c>
      <c r="AC3255" s="9">
        <f t="shared" si="506"/>
        <v>75460.3</v>
      </c>
      <c r="AD3255" s="9">
        <f t="shared" si="507"/>
        <v>0</v>
      </c>
    </row>
    <row r="3256" spans="1:30" x14ac:dyDescent="0.3">
      <c r="A3256" s="8" t="s">
        <v>30</v>
      </c>
      <c r="B3256" s="8" t="s">
        <v>6134</v>
      </c>
      <c r="C3256" s="8">
        <v>1600</v>
      </c>
      <c r="D3256" s="8">
        <v>160003622</v>
      </c>
      <c r="E3256" s="8">
        <v>0</v>
      </c>
      <c r="F3256" s="8" t="str">
        <f t="shared" si="508"/>
        <v>FA001600036220</v>
      </c>
      <c r="G3256" s="8" t="s">
        <v>6196</v>
      </c>
      <c r="H3256" s="8" t="s">
        <v>34</v>
      </c>
      <c r="I3256" s="8">
        <v>1</v>
      </c>
      <c r="J3256" s="8">
        <v>12</v>
      </c>
      <c r="K3256" s="8">
        <v>9</v>
      </c>
      <c r="L3256" s="8" t="s">
        <v>6157</v>
      </c>
      <c r="M3256" s="8" t="s">
        <v>6157</v>
      </c>
      <c r="N3256" s="8" t="s">
        <v>149</v>
      </c>
      <c r="O3256" s="8" t="s">
        <v>38</v>
      </c>
      <c r="P3256" s="9">
        <v>454165.24</v>
      </c>
      <c r="Q3256" s="9">
        <v>0</v>
      </c>
      <c r="R3256" s="9">
        <v>-454165.24</v>
      </c>
      <c r="S3256" s="9">
        <v>0</v>
      </c>
      <c r="T3256" s="9">
        <f t="shared" si="505"/>
        <v>0</v>
      </c>
      <c r="U3256" s="9">
        <v>-84383</v>
      </c>
      <c r="V3256" s="9">
        <v>-14399</v>
      </c>
      <c r="W3256" s="9">
        <v>0</v>
      </c>
      <c r="X3256" s="9">
        <v>-14399</v>
      </c>
      <c r="Y3256" s="9">
        <f t="shared" si="509"/>
        <v>98782</v>
      </c>
      <c r="Z3256" s="9">
        <v>0</v>
      </c>
      <c r="AA3256" s="9">
        <f t="shared" si="510"/>
        <v>0</v>
      </c>
      <c r="AB3256" s="9">
        <v>124384.13399999999</v>
      </c>
      <c r="AC3256" s="9">
        <f t="shared" si="506"/>
        <v>369782.24</v>
      </c>
      <c r="AD3256" s="9">
        <f t="shared" si="507"/>
        <v>0</v>
      </c>
    </row>
    <row r="3257" spans="1:30" x14ac:dyDescent="0.3">
      <c r="A3257" s="8" t="s">
        <v>30</v>
      </c>
      <c r="B3257" s="8" t="s">
        <v>6134</v>
      </c>
      <c r="C3257" s="8">
        <v>1600</v>
      </c>
      <c r="D3257" s="8">
        <v>160003623</v>
      </c>
      <c r="E3257" s="8">
        <v>0</v>
      </c>
      <c r="F3257" s="8" t="str">
        <f t="shared" si="508"/>
        <v>FA001600036230</v>
      </c>
      <c r="G3257" s="8" t="s">
        <v>6197</v>
      </c>
      <c r="H3257" s="8" t="s">
        <v>34</v>
      </c>
      <c r="I3257" s="8">
        <v>1</v>
      </c>
      <c r="J3257" s="8">
        <v>13</v>
      </c>
      <c r="K3257" s="8">
        <v>10</v>
      </c>
      <c r="L3257" s="8" t="s">
        <v>6157</v>
      </c>
      <c r="M3257" s="8" t="s">
        <v>6157</v>
      </c>
      <c r="N3257" s="8" t="s">
        <v>149</v>
      </c>
      <c r="O3257" s="8" t="s">
        <v>38</v>
      </c>
      <c r="P3257" s="9">
        <v>40000</v>
      </c>
      <c r="Q3257" s="9">
        <v>0</v>
      </c>
      <c r="R3257" s="9">
        <v>-40000</v>
      </c>
      <c r="S3257" s="9">
        <v>0</v>
      </c>
      <c r="T3257" s="9">
        <f t="shared" si="505"/>
        <v>0</v>
      </c>
      <c r="U3257" s="9">
        <v>-4644</v>
      </c>
      <c r="V3257" s="9">
        <v>-1270</v>
      </c>
      <c r="W3257" s="9">
        <v>0</v>
      </c>
      <c r="X3257" s="9">
        <v>-1270</v>
      </c>
      <c r="Y3257" s="9">
        <f t="shared" si="509"/>
        <v>5914</v>
      </c>
      <c r="Z3257" s="9">
        <v>0</v>
      </c>
      <c r="AA3257" s="9">
        <f t="shared" si="510"/>
        <v>0</v>
      </c>
      <c r="AB3257" s="9">
        <v>11930.099999999999</v>
      </c>
      <c r="AC3257" s="9">
        <f t="shared" si="506"/>
        <v>35356</v>
      </c>
      <c r="AD3257" s="9">
        <f t="shared" si="507"/>
        <v>0</v>
      </c>
    </row>
    <row r="3258" spans="1:30" x14ac:dyDescent="0.3">
      <c r="A3258" s="8" t="s">
        <v>30</v>
      </c>
      <c r="B3258" s="8" t="s">
        <v>6134</v>
      </c>
      <c r="C3258" s="8">
        <v>1600</v>
      </c>
      <c r="D3258" s="8">
        <v>160003624</v>
      </c>
      <c r="E3258" s="8">
        <v>0</v>
      </c>
      <c r="F3258" s="8" t="str">
        <f t="shared" si="508"/>
        <v>FA001600036240</v>
      </c>
      <c r="G3258" s="8" t="s">
        <v>6198</v>
      </c>
      <c r="H3258" s="8" t="s">
        <v>34</v>
      </c>
      <c r="I3258" s="8">
        <v>1</v>
      </c>
      <c r="J3258" s="8">
        <v>13</v>
      </c>
      <c r="K3258" s="8">
        <v>10</v>
      </c>
      <c r="L3258" s="8" t="s">
        <v>6157</v>
      </c>
      <c r="M3258" s="8" t="s">
        <v>6157</v>
      </c>
      <c r="N3258" s="8" t="s">
        <v>149</v>
      </c>
      <c r="O3258" s="8" t="s">
        <v>38</v>
      </c>
      <c r="P3258" s="9">
        <v>90000</v>
      </c>
      <c r="Q3258" s="9">
        <v>0</v>
      </c>
      <c r="R3258" s="9">
        <v>-90000</v>
      </c>
      <c r="S3258" s="9">
        <v>0</v>
      </c>
      <c r="T3258" s="9">
        <f t="shared" si="505"/>
        <v>0</v>
      </c>
      <c r="U3258" s="9">
        <v>-10447</v>
      </c>
      <c r="V3258" s="9">
        <v>-2858</v>
      </c>
      <c r="W3258" s="9">
        <v>0</v>
      </c>
      <c r="X3258" s="9">
        <v>-2858</v>
      </c>
      <c r="Y3258" s="9">
        <f t="shared" si="509"/>
        <v>13305</v>
      </c>
      <c r="Z3258" s="9">
        <v>0</v>
      </c>
      <c r="AA3258" s="9">
        <f t="shared" si="510"/>
        <v>0</v>
      </c>
      <c r="AB3258" s="9">
        <v>26843.25</v>
      </c>
      <c r="AC3258" s="9">
        <f t="shared" si="506"/>
        <v>79553</v>
      </c>
      <c r="AD3258" s="9">
        <f t="shared" si="507"/>
        <v>0</v>
      </c>
    </row>
    <row r="3259" spans="1:30" x14ac:dyDescent="0.3">
      <c r="A3259" s="8" t="s">
        <v>30</v>
      </c>
      <c r="B3259" s="8" t="s">
        <v>6134</v>
      </c>
      <c r="C3259" s="8">
        <v>1600</v>
      </c>
      <c r="D3259" s="8">
        <v>160003625</v>
      </c>
      <c r="E3259" s="8">
        <v>0</v>
      </c>
      <c r="F3259" s="8" t="str">
        <f t="shared" si="508"/>
        <v>FA001600036250</v>
      </c>
      <c r="G3259" s="8" t="s">
        <v>6199</v>
      </c>
      <c r="H3259" s="8" t="s">
        <v>34</v>
      </c>
      <c r="I3259" s="8">
        <v>1</v>
      </c>
      <c r="J3259" s="8">
        <v>13</v>
      </c>
      <c r="K3259" s="8">
        <v>10</v>
      </c>
      <c r="L3259" s="8" t="s">
        <v>6157</v>
      </c>
      <c r="M3259" s="8" t="s">
        <v>6157</v>
      </c>
      <c r="N3259" s="8" t="s">
        <v>149</v>
      </c>
      <c r="O3259" s="8" t="s">
        <v>38</v>
      </c>
      <c r="P3259" s="9">
        <v>140000</v>
      </c>
      <c r="Q3259" s="9">
        <v>0</v>
      </c>
      <c r="R3259" s="9">
        <v>-140000</v>
      </c>
      <c r="S3259" s="9">
        <v>0</v>
      </c>
      <c r="T3259" s="9">
        <f t="shared" si="505"/>
        <v>0</v>
      </c>
      <c r="U3259" s="9">
        <v>-16252</v>
      </c>
      <c r="V3259" s="9">
        <v>-4445</v>
      </c>
      <c r="W3259" s="9">
        <v>0</v>
      </c>
      <c r="X3259" s="9">
        <v>-4445</v>
      </c>
      <c r="Y3259" s="9">
        <f t="shared" si="509"/>
        <v>20697</v>
      </c>
      <c r="Z3259" s="9">
        <v>0</v>
      </c>
      <c r="AA3259" s="9">
        <f t="shared" si="510"/>
        <v>0</v>
      </c>
      <c r="AB3259" s="9">
        <v>41756.049999999996</v>
      </c>
      <c r="AC3259" s="9">
        <f t="shared" si="506"/>
        <v>123748</v>
      </c>
      <c r="AD3259" s="9">
        <f t="shared" si="507"/>
        <v>0</v>
      </c>
    </row>
    <row r="3260" spans="1:30" x14ac:dyDescent="0.3">
      <c r="A3260" s="8" t="s">
        <v>30</v>
      </c>
      <c r="B3260" s="8" t="s">
        <v>6134</v>
      </c>
      <c r="C3260" s="8">
        <v>1600</v>
      </c>
      <c r="D3260" s="8">
        <v>160003626</v>
      </c>
      <c r="E3260" s="8">
        <v>0</v>
      </c>
      <c r="F3260" s="8" t="str">
        <f t="shared" si="508"/>
        <v>FA001600036260</v>
      </c>
      <c r="G3260" s="8" t="s">
        <v>6195</v>
      </c>
      <c r="H3260" s="8" t="s">
        <v>34</v>
      </c>
      <c r="I3260" s="8">
        <v>2</v>
      </c>
      <c r="J3260" s="8">
        <v>13</v>
      </c>
      <c r="K3260" s="8">
        <v>10</v>
      </c>
      <c r="L3260" s="8" t="s">
        <v>6157</v>
      </c>
      <c r="M3260" s="8" t="s">
        <v>6157</v>
      </c>
      <c r="N3260" s="8" t="s">
        <v>149</v>
      </c>
      <c r="O3260" s="8" t="s">
        <v>38</v>
      </c>
      <c r="P3260" s="9">
        <v>557200</v>
      </c>
      <c r="Q3260" s="9">
        <v>0</v>
      </c>
      <c r="R3260" s="9">
        <v>-557200</v>
      </c>
      <c r="S3260" s="9">
        <v>0</v>
      </c>
      <c r="T3260" s="9">
        <f t="shared" si="505"/>
        <v>0</v>
      </c>
      <c r="U3260" s="9">
        <v>-64681</v>
      </c>
      <c r="V3260" s="9">
        <v>-17693</v>
      </c>
      <c r="W3260" s="9">
        <v>0</v>
      </c>
      <c r="X3260" s="9">
        <v>-17693</v>
      </c>
      <c r="Y3260" s="9">
        <f t="shared" si="509"/>
        <v>82374</v>
      </c>
      <c r="Z3260" s="9">
        <v>0</v>
      </c>
      <c r="AA3260" s="9">
        <f t="shared" si="510"/>
        <v>0</v>
      </c>
      <c r="AB3260" s="9">
        <v>166189.09999999998</v>
      </c>
      <c r="AC3260" s="9">
        <f t="shared" si="506"/>
        <v>492519</v>
      </c>
      <c r="AD3260" s="9">
        <f t="shared" si="507"/>
        <v>0</v>
      </c>
    </row>
    <row r="3261" spans="1:30" x14ac:dyDescent="0.3">
      <c r="A3261" s="8" t="s">
        <v>30</v>
      </c>
      <c r="B3261" s="8" t="s">
        <v>6134</v>
      </c>
      <c r="C3261" s="8">
        <v>1600</v>
      </c>
      <c r="D3261" s="8">
        <v>160003627</v>
      </c>
      <c r="E3261" s="8">
        <v>0</v>
      </c>
      <c r="F3261" s="8" t="str">
        <f t="shared" si="508"/>
        <v>FA001600036270</v>
      </c>
      <c r="G3261" s="8" t="s">
        <v>6200</v>
      </c>
      <c r="H3261" s="8" t="s">
        <v>34</v>
      </c>
      <c r="I3261" s="8">
        <v>1</v>
      </c>
      <c r="J3261" s="8">
        <v>13</v>
      </c>
      <c r="K3261" s="8">
        <v>10</v>
      </c>
      <c r="L3261" s="8" t="s">
        <v>6157</v>
      </c>
      <c r="M3261" s="8" t="s">
        <v>6157</v>
      </c>
      <c r="N3261" s="8" t="s">
        <v>149</v>
      </c>
      <c r="O3261" s="8" t="s">
        <v>38</v>
      </c>
      <c r="P3261" s="9">
        <v>250000</v>
      </c>
      <c r="Q3261" s="9">
        <v>0</v>
      </c>
      <c r="R3261" s="9">
        <v>-250000</v>
      </c>
      <c r="S3261" s="9">
        <v>0</v>
      </c>
      <c r="T3261" s="9">
        <f t="shared" si="505"/>
        <v>0</v>
      </c>
      <c r="U3261" s="9">
        <v>-29020</v>
      </c>
      <c r="V3261" s="9">
        <v>-7938</v>
      </c>
      <c r="W3261" s="9">
        <v>0</v>
      </c>
      <c r="X3261" s="9">
        <v>-7938</v>
      </c>
      <c r="Y3261" s="9">
        <f t="shared" si="509"/>
        <v>36958</v>
      </c>
      <c r="Z3261" s="9">
        <v>0</v>
      </c>
      <c r="AA3261" s="9">
        <f t="shared" si="510"/>
        <v>0</v>
      </c>
      <c r="AB3261" s="9">
        <v>74564.7</v>
      </c>
      <c r="AC3261" s="9">
        <f t="shared" si="506"/>
        <v>220980</v>
      </c>
      <c r="AD3261" s="9">
        <f t="shared" si="507"/>
        <v>0</v>
      </c>
    </row>
    <row r="3262" spans="1:30" x14ac:dyDescent="0.3">
      <c r="A3262" s="8" t="s">
        <v>30</v>
      </c>
      <c r="B3262" s="8" t="s">
        <v>6134</v>
      </c>
      <c r="C3262" s="8">
        <v>1600</v>
      </c>
      <c r="D3262" s="8">
        <v>160003628</v>
      </c>
      <c r="E3262" s="8">
        <v>0</v>
      </c>
      <c r="F3262" s="8" t="str">
        <f t="shared" si="508"/>
        <v>FA001600036280</v>
      </c>
      <c r="G3262" s="8" t="s">
        <v>6201</v>
      </c>
      <c r="H3262" s="8" t="s">
        <v>34</v>
      </c>
      <c r="I3262" s="8">
        <v>1</v>
      </c>
      <c r="J3262" s="8">
        <v>13</v>
      </c>
      <c r="K3262" s="8">
        <v>10</v>
      </c>
      <c r="L3262" s="8" t="s">
        <v>6157</v>
      </c>
      <c r="M3262" s="8" t="s">
        <v>6157</v>
      </c>
      <c r="N3262" s="8" t="s">
        <v>149</v>
      </c>
      <c r="O3262" s="8" t="s">
        <v>38</v>
      </c>
      <c r="P3262" s="9">
        <v>500000</v>
      </c>
      <c r="Q3262" s="9">
        <v>0</v>
      </c>
      <c r="R3262" s="9">
        <v>-500000</v>
      </c>
      <c r="S3262" s="9">
        <v>0</v>
      </c>
      <c r="T3262" s="9">
        <f t="shared" si="505"/>
        <v>0</v>
      </c>
      <c r="U3262" s="9">
        <v>-58040</v>
      </c>
      <c r="V3262" s="9">
        <v>-15877</v>
      </c>
      <c r="W3262" s="9">
        <v>0</v>
      </c>
      <c r="X3262" s="9">
        <v>-15877</v>
      </c>
      <c r="Y3262" s="9">
        <f t="shared" si="509"/>
        <v>73917</v>
      </c>
      <c r="Z3262" s="9">
        <v>0</v>
      </c>
      <c r="AA3262" s="9">
        <f t="shared" si="510"/>
        <v>0</v>
      </c>
      <c r="AB3262" s="9">
        <v>149129.04999999999</v>
      </c>
      <c r="AC3262" s="9">
        <f t="shared" si="506"/>
        <v>441960</v>
      </c>
      <c r="AD3262" s="9">
        <f t="shared" si="507"/>
        <v>0</v>
      </c>
    </row>
    <row r="3263" spans="1:30" x14ac:dyDescent="0.3">
      <c r="A3263" s="8" t="s">
        <v>30</v>
      </c>
      <c r="B3263" s="8" t="s">
        <v>6134</v>
      </c>
      <c r="C3263" s="8">
        <v>1600</v>
      </c>
      <c r="D3263" s="8">
        <v>160003629</v>
      </c>
      <c r="E3263" s="8">
        <v>0</v>
      </c>
      <c r="F3263" s="8" t="str">
        <f t="shared" si="508"/>
        <v>FA001600036290</v>
      </c>
      <c r="G3263" s="8" t="s">
        <v>6202</v>
      </c>
      <c r="H3263" s="8" t="s">
        <v>34</v>
      </c>
      <c r="I3263" s="8">
        <v>1</v>
      </c>
      <c r="J3263" s="8">
        <v>13</v>
      </c>
      <c r="K3263" s="8">
        <v>10</v>
      </c>
      <c r="L3263" s="8" t="s">
        <v>6157</v>
      </c>
      <c r="M3263" s="8" t="s">
        <v>6157</v>
      </c>
      <c r="N3263" s="8" t="s">
        <v>149</v>
      </c>
      <c r="O3263" s="8" t="s">
        <v>38</v>
      </c>
      <c r="P3263" s="9">
        <v>20000</v>
      </c>
      <c r="Q3263" s="9">
        <v>0</v>
      </c>
      <c r="R3263" s="9">
        <v>-20000</v>
      </c>
      <c r="S3263" s="9">
        <v>0</v>
      </c>
      <c r="T3263" s="9">
        <f t="shared" si="505"/>
        <v>0</v>
      </c>
      <c r="U3263" s="9">
        <v>-2321</v>
      </c>
      <c r="V3263" s="9">
        <v>-635</v>
      </c>
      <c r="W3263" s="9">
        <v>0</v>
      </c>
      <c r="X3263" s="9">
        <v>-635</v>
      </c>
      <c r="Y3263" s="9">
        <f t="shared" si="509"/>
        <v>2956</v>
      </c>
      <c r="Z3263" s="9">
        <v>0</v>
      </c>
      <c r="AA3263" s="9">
        <f t="shared" si="510"/>
        <v>0</v>
      </c>
      <c r="AB3263" s="9">
        <v>5965.4</v>
      </c>
      <c r="AC3263" s="9">
        <f t="shared" si="506"/>
        <v>17679</v>
      </c>
      <c r="AD3263" s="9">
        <f t="shared" si="507"/>
        <v>0</v>
      </c>
    </row>
    <row r="3264" spans="1:30" x14ac:dyDescent="0.3">
      <c r="A3264" s="8" t="s">
        <v>30</v>
      </c>
      <c r="B3264" s="8" t="s">
        <v>6134</v>
      </c>
      <c r="C3264" s="8">
        <v>1600</v>
      </c>
      <c r="D3264" s="8">
        <v>160003630</v>
      </c>
      <c r="E3264" s="8">
        <v>0</v>
      </c>
      <c r="F3264" s="8" t="str">
        <f t="shared" si="508"/>
        <v>FA001600036300</v>
      </c>
      <c r="G3264" s="8" t="s">
        <v>6203</v>
      </c>
      <c r="H3264" s="8" t="s">
        <v>34</v>
      </c>
      <c r="I3264" s="8">
        <v>1</v>
      </c>
      <c r="J3264" s="8">
        <v>13</v>
      </c>
      <c r="K3264" s="8">
        <v>10</v>
      </c>
      <c r="L3264" s="8" t="s">
        <v>6157</v>
      </c>
      <c r="M3264" s="8" t="s">
        <v>6157</v>
      </c>
      <c r="N3264" s="8" t="s">
        <v>149</v>
      </c>
      <c r="O3264" s="8" t="s">
        <v>38</v>
      </c>
      <c r="P3264" s="9">
        <v>120000</v>
      </c>
      <c r="Q3264" s="9">
        <v>0</v>
      </c>
      <c r="R3264" s="9">
        <v>-120000</v>
      </c>
      <c r="S3264" s="9">
        <v>0</v>
      </c>
      <c r="T3264" s="9">
        <f t="shared" si="505"/>
        <v>0</v>
      </c>
      <c r="U3264" s="9">
        <v>-13930</v>
      </c>
      <c r="V3264" s="9">
        <v>-3810</v>
      </c>
      <c r="W3264" s="9">
        <v>0</v>
      </c>
      <c r="X3264" s="9">
        <v>-3810</v>
      </c>
      <c r="Y3264" s="9">
        <f t="shared" si="509"/>
        <v>17740</v>
      </c>
      <c r="Z3264" s="9">
        <v>0</v>
      </c>
      <c r="AA3264" s="9">
        <f t="shared" si="510"/>
        <v>0</v>
      </c>
      <c r="AB3264" s="9">
        <v>35791</v>
      </c>
      <c r="AC3264" s="9">
        <f t="shared" si="506"/>
        <v>106070</v>
      </c>
      <c r="AD3264" s="9">
        <f t="shared" si="507"/>
        <v>0</v>
      </c>
    </row>
    <row r="3265" spans="1:30" x14ac:dyDescent="0.3">
      <c r="A3265" s="8" t="s">
        <v>30</v>
      </c>
      <c r="B3265" s="8" t="s">
        <v>6134</v>
      </c>
      <c r="C3265" s="8">
        <v>1600</v>
      </c>
      <c r="D3265" s="8">
        <v>160003631</v>
      </c>
      <c r="E3265" s="8">
        <v>0</v>
      </c>
      <c r="F3265" s="8" t="str">
        <f t="shared" si="508"/>
        <v>FA001600036310</v>
      </c>
      <c r="G3265" s="8" t="s">
        <v>6204</v>
      </c>
      <c r="H3265" s="8" t="s">
        <v>34</v>
      </c>
      <c r="I3265" s="8">
        <v>1</v>
      </c>
      <c r="J3265" s="8">
        <v>12</v>
      </c>
      <c r="K3265" s="8">
        <v>2</v>
      </c>
      <c r="L3265" s="8" t="s">
        <v>6157</v>
      </c>
      <c r="M3265" s="8" t="s">
        <v>6157</v>
      </c>
      <c r="N3265" s="8" t="s">
        <v>149</v>
      </c>
      <c r="O3265" s="8" t="s">
        <v>38</v>
      </c>
      <c r="P3265" s="9">
        <v>418420.84</v>
      </c>
      <c r="Q3265" s="9">
        <v>0</v>
      </c>
      <c r="R3265" s="9">
        <v>-418420.84</v>
      </c>
      <c r="S3265" s="9">
        <v>0</v>
      </c>
      <c r="T3265" s="9">
        <f t="shared" si="505"/>
        <v>0</v>
      </c>
      <c r="U3265" s="9">
        <v>-92769</v>
      </c>
      <c r="V3265" s="9">
        <v>-13284</v>
      </c>
      <c r="W3265" s="9">
        <v>0</v>
      </c>
      <c r="X3265" s="9">
        <v>-13284</v>
      </c>
      <c r="Y3265" s="9">
        <f t="shared" si="509"/>
        <v>106053</v>
      </c>
      <c r="Z3265" s="9">
        <v>0</v>
      </c>
      <c r="AA3265" s="9">
        <f t="shared" si="510"/>
        <v>0</v>
      </c>
      <c r="AB3265" s="9">
        <v>109328.74400000001</v>
      </c>
      <c r="AC3265" s="9">
        <f t="shared" si="506"/>
        <v>325651.84000000003</v>
      </c>
      <c r="AD3265" s="9">
        <f t="shared" si="507"/>
        <v>0</v>
      </c>
    </row>
    <row r="3266" spans="1:30" x14ac:dyDescent="0.3">
      <c r="A3266" s="8" t="s">
        <v>30</v>
      </c>
      <c r="B3266" s="8" t="s">
        <v>6134</v>
      </c>
      <c r="C3266" s="8">
        <v>1600</v>
      </c>
      <c r="D3266" s="8">
        <v>160003632</v>
      </c>
      <c r="E3266" s="8">
        <v>0</v>
      </c>
      <c r="F3266" s="8" t="str">
        <f t="shared" si="508"/>
        <v>FA001600036320</v>
      </c>
      <c r="G3266" s="8" t="s">
        <v>6205</v>
      </c>
      <c r="H3266" s="8" t="s">
        <v>34</v>
      </c>
      <c r="I3266" s="8">
        <v>1</v>
      </c>
      <c r="J3266" s="8">
        <v>12</v>
      </c>
      <c r="K3266" s="8">
        <v>2</v>
      </c>
      <c r="L3266" s="8" t="s">
        <v>6157</v>
      </c>
      <c r="M3266" s="8" t="s">
        <v>6157</v>
      </c>
      <c r="N3266" s="8" t="s">
        <v>149</v>
      </c>
      <c r="O3266" s="8" t="s">
        <v>38</v>
      </c>
      <c r="P3266" s="9">
        <v>91408.86</v>
      </c>
      <c r="Q3266" s="9">
        <v>0</v>
      </c>
      <c r="R3266" s="9">
        <v>-91408.86</v>
      </c>
      <c r="S3266" s="9">
        <v>0</v>
      </c>
      <c r="T3266" s="9">
        <f t="shared" si="505"/>
        <v>0</v>
      </c>
      <c r="U3266" s="9">
        <v>-20269</v>
      </c>
      <c r="V3266" s="9">
        <v>-2902</v>
      </c>
      <c r="W3266" s="9">
        <v>0</v>
      </c>
      <c r="X3266" s="9">
        <v>-2902</v>
      </c>
      <c r="Y3266" s="9">
        <f t="shared" si="509"/>
        <v>23171</v>
      </c>
      <c r="Z3266" s="9">
        <v>0</v>
      </c>
      <c r="AA3266" s="9">
        <f t="shared" si="510"/>
        <v>0</v>
      </c>
      <c r="AB3266" s="9">
        <v>23883.251</v>
      </c>
      <c r="AC3266" s="9">
        <f t="shared" si="506"/>
        <v>71139.86</v>
      </c>
      <c r="AD3266" s="9">
        <f t="shared" si="507"/>
        <v>0</v>
      </c>
    </row>
    <row r="3267" spans="1:30" x14ac:dyDescent="0.3">
      <c r="A3267" s="8" t="s">
        <v>30</v>
      </c>
      <c r="B3267" s="8" t="s">
        <v>6134</v>
      </c>
      <c r="C3267" s="8">
        <v>1600</v>
      </c>
      <c r="D3267" s="8">
        <v>160003633</v>
      </c>
      <c r="E3267" s="8">
        <v>0</v>
      </c>
      <c r="F3267" s="8" t="str">
        <f t="shared" si="508"/>
        <v>FA001600036330</v>
      </c>
      <c r="G3267" s="8" t="s">
        <v>1081</v>
      </c>
      <c r="H3267" s="8" t="s">
        <v>34</v>
      </c>
      <c r="I3267" s="8">
        <v>1</v>
      </c>
      <c r="J3267" s="8">
        <v>12</v>
      </c>
      <c r="K3267" s="8">
        <v>5</v>
      </c>
      <c r="L3267" s="8" t="s">
        <v>6157</v>
      </c>
      <c r="M3267" s="8" t="s">
        <v>6157</v>
      </c>
      <c r="N3267" s="8" t="s">
        <v>149</v>
      </c>
      <c r="O3267" s="8" t="s">
        <v>38</v>
      </c>
      <c r="P3267" s="9">
        <v>366868.79</v>
      </c>
      <c r="Q3267" s="9">
        <v>0</v>
      </c>
      <c r="R3267" s="9">
        <v>-366868.79</v>
      </c>
      <c r="S3267" s="9">
        <v>0</v>
      </c>
      <c r="T3267" s="9">
        <f t="shared" si="505"/>
        <v>0</v>
      </c>
      <c r="U3267" s="9">
        <v>-75498</v>
      </c>
      <c r="V3267" s="9">
        <v>-11649</v>
      </c>
      <c r="W3267" s="9">
        <v>0</v>
      </c>
      <c r="X3267" s="9">
        <v>-11649</v>
      </c>
      <c r="Y3267" s="9">
        <f t="shared" si="509"/>
        <v>87147</v>
      </c>
      <c r="Z3267" s="9">
        <v>0</v>
      </c>
      <c r="AA3267" s="9">
        <f t="shared" si="510"/>
        <v>0</v>
      </c>
      <c r="AB3267" s="9">
        <v>97902.626499999984</v>
      </c>
      <c r="AC3267" s="9">
        <f t="shared" si="506"/>
        <v>291370.78999999998</v>
      </c>
      <c r="AD3267" s="9">
        <f t="shared" si="507"/>
        <v>0</v>
      </c>
    </row>
    <row r="3268" spans="1:30" x14ac:dyDescent="0.3">
      <c r="A3268" s="8" t="s">
        <v>30</v>
      </c>
      <c r="B3268" s="8" t="s">
        <v>6134</v>
      </c>
      <c r="C3268" s="8">
        <v>1600</v>
      </c>
      <c r="D3268" s="8">
        <v>160003634</v>
      </c>
      <c r="E3268" s="8">
        <v>0</v>
      </c>
      <c r="F3268" s="8" t="str">
        <f t="shared" si="508"/>
        <v>FA001600036340</v>
      </c>
      <c r="G3268" s="8" t="s">
        <v>6206</v>
      </c>
      <c r="H3268" s="8" t="s">
        <v>34</v>
      </c>
      <c r="I3268" s="8">
        <v>0</v>
      </c>
      <c r="J3268" s="8">
        <v>12</v>
      </c>
      <c r="K3268" s="8">
        <v>11</v>
      </c>
      <c r="L3268" s="8" t="s">
        <v>6157</v>
      </c>
      <c r="M3268" s="8" t="s">
        <v>6157</v>
      </c>
      <c r="N3268" s="8" t="s">
        <v>602</v>
      </c>
      <c r="O3268" s="8" t="s">
        <v>38</v>
      </c>
      <c r="P3268" s="9">
        <v>218475.91</v>
      </c>
      <c r="Q3268" s="9">
        <v>0</v>
      </c>
      <c r="R3268" s="9">
        <v>-218475.91</v>
      </c>
      <c r="S3268" s="9">
        <v>0</v>
      </c>
      <c r="T3268" s="9">
        <f t="shared" si="505"/>
        <v>0</v>
      </c>
      <c r="U3268" s="9">
        <v>-38071</v>
      </c>
      <c r="V3268" s="9">
        <v>-4245</v>
      </c>
      <c r="W3268" s="9">
        <v>0</v>
      </c>
      <c r="X3268" s="9">
        <v>-4245</v>
      </c>
      <c r="Y3268" s="9">
        <f t="shared" si="509"/>
        <v>42316</v>
      </c>
      <c r="Z3268" s="9">
        <v>0</v>
      </c>
      <c r="AA3268" s="9">
        <f t="shared" si="510"/>
        <v>0</v>
      </c>
      <c r="AB3268" s="9">
        <v>0</v>
      </c>
      <c r="AC3268" s="9">
        <f t="shared" si="506"/>
        <v>180404.91</v>
      </c>
      <c r="AD3268" s="9">
        <f t="shared" si="507"/>
        <v>0</v>
      </c>
    </row>
    <row r="3269" spans="1:30" x14ac:dyDescent="0.3">
      <c r="A3269" s="8" t="s">
        <v>30</v>
      </c>
      <c r="B3269" s="8" t="s">
        <v>6134</v>
      </c>
      <c r="C3269" s="8">
        <v>1600</v>
      </c>
      <c r="D3269" s="8">
        <v>160003635</v>
      </c>
      <c r="E3269" s="8">
        <v>0</v>
      </c>
      <c r="F3269" s="8" t="str">
        <f t="shared" si="508"/>
        <v>FA001600036350</v>
      </c>
      <c r="G3269" s="8" t="s">
        <v>6206</v>
      </c>
      <c r="H3269" s="8" t="s">
        <v>34</v>
      </c>
      <c r="I3269" s="8">
        <v>0</v>
      </c>
      <c r="J3269" s="8">
        <v>13</v>
      </c>
      <c r="K3269" s="8">
        <v>1</v>
      </c>
      <c r="L3269" s="8" t="s">
        <v>6157</v>
      </c>
      <c r="M3269" s="8" t="s">
        <v>6157</v>
      </c>
      <c r="N3269" s="8" t="s">
        <v>602</v>
      </c>
      <c r="O3269" s="8" t="s">
        <v>38</v>
      </c>
      <c r="P3269" s="9">
        <v>218475.91</v>
      </c>
      <c r="Q3269" s="9">
        <v>0</v>
      </c>
      <c r="R3269" s="9">
        <v>-218475.91</v>
      </c>
      <c r="S3269" s="9">
        <v>0</v>
      </c>
      <c r="T3269" s="9">
        <f t="shared" ref="T3269:T3332" si="511">P3269+Q3269+R3269+S3269</f>
        <v>0</v>
      </c>
      <c r="U3269" s="9">
        <v>-36123</v>
      </c>
      <c r="V3269" s="9">
        <v>-4237</v>
      </c>
      <c r="W3269" s="9">
        <v>0</v>
      </c>
      <c r="X3269" s="9">
        <v>-4237</v>
      </c>
      <c r="Y3269" s="9">
        <f t="shared" si="509"/>
        <v>40360</v>
      </c>
      <c r="Z3269" s="9">
        <v>0</v>
      </c>
      <c r="AA3269" s="9">
        <f t="shared" si="510"/>
        <v>0</v>
      </c>
      <c r="AB3269" s="9">
        <v>0</v>
      </c>
      <c r="AC3269" s="9">
        <f t="shared" ref="AC3269:AC3332" si="512">P3269+U3269</f>
        <v>182352.91</v>
      </c>
      <c r="AD3269" s="9">
        <f t="shared" ref="AD3269:AD3332" si="513">T3269+AA3269</f>
        <v>0</v>
      </c>
    </row>
    <row r="3270" spans="1:30" x14ac:dyDescent="0.3">
      <c r="A3270" s="8" t="s">
        <v>30</v>
      </c>
      <c r="B3270" s="8" t="s">
        <v>6134</v>
      </c>
      <c r="C3270" s="8">
        <v>1600</v>
      </c>
      <c r="D3270" s="8">
        <v>160003636</v>
      </c>
      <c r="E3270" s="8">
        <v>0</v>
      </c>
      <c r="F3270" s="8" t="str">
        <f t="shared" si="508"/>
        <v>FA001600036360</v>
      </c>
      <c r="G3270" s="8" t="s">
        <v>6207</v>
      </c>
      <c r="H3270" s="8" t="s">
        <v>34</v>
      </c>
      <c r="I3270" s="8">
        <v>1</v>
      </c>
      <c r="J3270" s="8">
        <v>13</v>
      </c>
      <c r="K3270" s="8">
        <v>7</v>
      </c>
      <c r="L3270" s="8" t="s">
        <v>6157</v>
      </c>
      <c r="M3270" s="8" t="s">
        <v>6157</v>
      </c>
      <c r="N3270" s="8" t="s">
        <v>149</v>
      </c>
      <c r="O3270" s="8" t="s">
        <v>38</v>
      </c>
      <c r="P3270" s="9">
        <v>150000</v>
      </c>
      <c r="Q3270" s="9">
        <v>0</v>
      </c>
      <c r="R3270" s="9">
        <v>-150000</v>
      </c>
      <c r="S3270" s="9">
        <v>0</v>
      </c>
      <c r="T3270" s="9">
        <f t="shared" si="511"/>
        <v>0</v>
      </c>
      <c r="U3270" s="9">
        <v>-19878</v>
      </c>
      <c r="V3270" s="9">
        <v>-4759</v>
      </c>
      <c r="W3270" s="9">
        <v>0</v>
      </c>
      <c r="X3270" s="9">
        <v>-4759</v>
      </c>
      <c r="Y3270" s="9">
        <f t="shared" si="509"/>
        <v>24637</v>
      </c>
      <c r="Z3270" s="9">
        <v>0</v>
      </c>
      <c r="AA3270" s="9">
        <f t="shared" si="510"/>
        <v>0</v>
      </c>
      <c r="AB3270" s="9">
        <v>43877.049999999996</v>
      </c>
      <c r="AC3270" s="9">
        <f t="shared" si="512"/>
        <v>130122</v>
      </c>
      <c r="AD3270" s="9">
        <f t="shared" si="513"/>
        <v>0</v>
      </c>
    </row>
    <row r="3271" spans="1:30" x14ac:dyDescent="0.3">
      <c r="A3271" s="8" t="s">
        <v>30</v>
      </c>
      <c r="B3271" s="8" t="s">
        <v>6134</v>
      </c>
      <c r="C3271" s="8">
        <v>1600</v>
      </c>
      <c r="D3271" s="8">
        <v>160003637</v>
      </c>
      <c r="E3271" s="8">
        <v>0</v>
      </c>
      <c r="F3271" s="8" t="str">
        <f t="shared" si="508"/>
        <v>FA001600036370</v>
      </c>
      <c r="G3271" s="8" t="s">
        <v>6208</v>
      </c>
      <c r="H3271" s="8" t="s">
        <v>34</v>
      </c>
      <c r="I3271" s="8">
        <v>4</v>
      </c>
      <c r="J3271" s="8">
        <v>11</v>
      </c>
      <c r="K3271" s="8">
        <v>7</v>
      </c>
      <c r="L3271" s="8" t="s">
        <v>6157</v>
      </c>
      <c r="M3271" s="8" t="s">
        <v>6157</v>
      </c>
      <c r="N3271" s="8" t="s">
        <v>149</v>
      </c>
      <c r="O3271" s="8" t="s">
        <v>38</v>
      </c>
      <c r="P3271" s="9">
        <v>18169.64</v>
      </c>
      <c r="Q3271" s="9">
        <v>0</v>
      </c>
      <c r="R3271" s="9">
        <v>-18169.64</v>
      </c>
      <c r="S3271" s="9">
        <v>0</v>
      </c>
      <c r="T3271" s="9">
        <f t="shared" si="511"/>
        <v>0</v>
      </c>
      <c r="U3271" s="9">
        <v>-4748</v>
      </c>
      <c r="V3271" s="9">
        <v>-575</v>
      </c>
      <c r="W3271" s="9">
        <v>0</v>
      </c>
      <c r="X3271" s="9">
        <v>-575</v>
      </c>
      <c r="Y3271" s="9">
        <f t="shared" si="509"/>
        <v>5323</v>
      </c>
      <c r="Z3271" s="9">
        <v>0</v>
      </c>
      <c r="AA3271" s="9">
        <f t="shared" si="510"/>
        <v>0</v>
      </c>
      <c r="AB3271" s="9">
        <v>4496.3239999999996</v>
      </c>
      <c r="AC3271" s="9">
        <f t="shared" si="512"/>
        <v>13421.64</v>
      </c>
      <c r="AD3271" s="9">
        <f t="shared" si="513"/>
        <v>0</v>
      </c>
    </row>
    <row r="3272" spans="1:30" x14ac:dyDescent="0.3">
      <c r="A3272" s="8" t="s">
        <v>30</v>
      </c>
      <c r="B3272" s="8" t="s">
        <v>6134</v>
      </c>
      <c r="C3272" s="8">
        <v>1600</v>
      </c>
      <c r="D3272" s="8">
        <v>160003638</v>
      </c>
      <c r="E3272" s="8">
        <v>0</v>
      </c>
      <c r="F3272" s="8" t="str">
        <f t="shared" si="508"/>
        <v>FA001600036380</v>
      </c>
      <c r="G3272" s="8" t="s">
        <v>6209</v>
      </c>
      <c r="H3272" s="8" t="s">
        <v>34</v>
      </c>
      <c r="I3272" s="8">
        <v>2</v>
      </c>
      <c r="J3272" s="8">
        <v>11</v>
      </c>
      <c r="K3272" s="8">
        <v>8</v>
      </c>
      <c r="L3272" s="8" t="s">
        <v>6157</v>
      </c>
      <c r="M3272" s="8" t="s">
        <v>6157</v>
      </c>
      <c r="N3272" s="8" t="s">
        <v>149</v>
      </c>
      <c r="O3272" s="8" t="s">
        <v>38</v>
      </c>
      <c r="P3272" s="9">
        <v>12500</v>
      </c>
      <c r="Q3272" s="9">
        <v>0</v>
      </c>
      <c r="R3272" s="9">
        <v>-12500</v>
      </c>
      <c r="S3272" s="9">
        <v>0</v>
      </c>
      <c r="T3272" s="9">
        <f t="shared" si="511"/>
        <v>0</v>
      </c>
      <c r="U3272" s="9">
        <v>-3178</v>
      </c>
      <c r="V3272" s="9">
        <v>-396</v>
      </c>
      <c r="W3272" s="9">
        <v>0</v>
      </c>
      <c r="X3272" s="9">
        <v>-396</v>
      </c>
      <c r="Y3272" s="9">
        <f t="shared" si="509"/>
        <v>3574</v>
      </c>
      <c r="Z3272" s="9">
        <v>0</v>
      </c>
      <c r="AA3272" s="9">
        <f t="shared" si="510"/>
        <v>0</v>
      </c>
      <c r="AB3272" s="9">
        <v>3124.1</v>
      </c>
      <c r="AC3272" s="9">
        <f t="shared" si="512"/>
        <v>9322</v>
      </c>
      <c r="AD3272" s="9">
        <f t="shared" si="513"/>
        <v>0</v>
      </c>
    </row>
    <row r="3273" spans="1:30" x14ac:dyDescent="0.3">
      <c r="A3273" s="8" t="s">
        <v>30</v>
      </c>
      <c r="B3273" s="8" t="s">
        <v>6134</v>
      </c>
      <c r="C3273" s="8">
        <v>1600</v>
      </c>
      <c r="D3273" s="8">
        <v>160003639</v>
      </c>
      <c r="E3273" s="8">
        <v>0</v>
      </c>
      <c r="F3273" s="8" t="str">
        <f t="shared" si="508"/>
        <v>FA001600036390</v>
      </c>
      <c r="G3273" s="8" t="s">
        <v>5613</v>
      </c>
      <c r="H3273" s="8" t="s">
        <v>34</v>
      </c>
      <c r="I3273" s="8">
        <v>4</v>
      </c>
      <c r="J3273" s="8">
        <v>12</v>
      </c>
      <c r="K3273" s="8">
        <v>4</v>
      </c>
      <c r="L3273" s="8" t="s">
        <v>6157</v>
      </c>
      <c r="M3273" s="8" t="s">
        <v>6157</v>
      </c>
      <c r="N3273" s="8" t="s">
        <v>149</v>
      </c>
      <c r="O3273" s="8" t="s">
        <v>38</v>
      </c>
      <c r="P3273" s="9">
        <v>17787.580000000002</v>
      </c>
      <c r="Q3273" s="9">
        <v>0</v>
      </c>
      <c r="R3273" s="9">
        <v>-17787.580000000002</v>
      </c>
      <c r="S3273" s="9">
        <v>0</v>
      </c>
      <c r="T3273" s="9">
        <f t="shared" si="511"/>
        <v>0</v>
      </c>
      <c r="U3273" s="9">
        <v>-3737</v>
      </c>
      <c r="V3273" s="9">
        <v>-566</v>
      </c>
      <c r="W3273" s="9">
        <v>0</v>
      </c>
      <c r="X3273" s="9">
        <v>-566</v>
      </c>
      <c r="Y3273" s="9">
        <f t="shared" si="509"/>
        <v>4303</v>
      </c>
      <c r="Z3273" s="9">
        <v>0</v>
      </c>
      <c r="AA3273" s="9">
        <f t="shared" si="510"/>
        <v>0</v>
      </c>
      <c r="AB3273" s="9">
        <v>4719.6030000000001</v>
      </c>
      <c r="AC3273" s="9">
        <f t="shared" si="512"/>
        <v>14050.580000000002</v>
      </c>
      <c r="AD3273" s="9">
        <f t="shared" si="513"/>
        <v>0</v>
      </c>
    </row>
    <row r="3274" spans="1:30" x14ac:dyDescent="0.3">
      <c r="A3274" s="8" t="s">
        <v>30</v>
      </c>
      <c r="B3274" s="8" t="s">
        <v>6134</v>
      </c>
      <c r="C3274" s="8">
        <v>1600</v>
      </c>
      <c r="D3274" s="8">
        <v>160003640</v>
      </c>
      <c r="E3274" s="8">
        <v>0</v>
      </c>
      <c r="F3274" s="8" t="str">
        <f t="shared" si="508"/>
        <v>FA001600036400</v>
      </c>
      <c r="G3274" s="8" t="s">
        <v>5613</v>
      </c>
      <c r="H3274" s="8" t="s">
        <v>34</v>
      </c>
      <c r="I3274" s="8">
        <v>4</v>
      </c>
      <c r="J3274" s="8">
        <v>12</v>
      </c>
      <c r="K3274" s="8">
        <v>5</v>
      </c>
      <c r="L3274" s="8" t="s">
        <v>6157</v>
      </c>
      <c r="M3274" s="8" t="s">
        <v>6157</v>
      </c>
      <c r="N3274" s="8" t="s">
        <v>149</v>
      </c>
      <c r="O3274" s="8" t="s">
        <v>38</v>
      </c>
      <c r="P3274" s="9">
        <v>16000</v>
      </c>
      <c r="Q3274" s="9">
        <v>0</v>
      </c>
      <c r="R3274" s="9">
        <v>-16000</v>
      </c>
      <c r="S3274" s="9">
        <v>0</v>
      </c>
      <c r="T3274" s="9">
        <f t="shared" si="511"/>
        <v>0</v>
      </c>
      <c r="U3274" s="9">
        <v>-3290</v>
      </c>
      <c r="V3274" s="9">
        <v>-508</v>
      </c>
      <c r="W3274" s="9">
        <v>0</v>
      </c>
      <c r="X3274" s="9">
        <v>-508</v>
      </c>
      <c r="Y3274" s="9">
        <f t="shared" si="509"/>
        <v>3798</v>
      </c>
      <c r="Z3274" s="9">
        <v>0</v>
      </c>
      <c r="AA3274" s="9">
        <f t="shared" si="510"/>
        <v>0</v>
      </c>
      <c r="AB3274" s="9">
        <v>4270.7</v>
      </c>
      <c r="AC3274" s="9">
        <f t="shared" si="512"/>
        <v>12710</v>
      </c>
      <c r="AD3274" s="9">
        <f t="shared" si="513"/>
        <v>0</v>
      </c>
    </row>
    <row r="3275" spans="1:30" x14ac:dyDescent="0.3">
      <c r="A3275" s="8" t="s">
        <v>30</v>
      </c>
      <c r="B3275" s="8" t="s">
        <v>6134</v>
      </c>
      <c r="C3275" s="8">
        <v>1600</v>
      </c>
      <c r="D3275" s="8">
        <v>160003641</v>
      </c>
      <c r="E3275" s="8">
        <v>0</v>
      </c>
      <c r="F3275" s="8" t="str">
        <f t="shared" si="508"/>
        <v>FA001600036410</v>
      </c>
      <c r="G3275" s="8" t="s">
        <v>5613</v>
      </c>
      <c r="H3275" s="8" t="s">
        <v>34</v>
      </c>
      <c r="I3275" s="8">
        <v>1</v>
      </c>
      <c r="J3275" s="8">
        <v>12</v>
      </c>
      <c r="K3275" s="8">
        <v>5</v>
      </c>
      <c r="L3275" s="8" t="s">
        <v>6157</v>
      </c>
      <c r="M3275" s="8" t="s">
        <v>6157</v>
      </c>
      <c r="N3275" s="8" t="s">
        <v>149</v>
      </c>
      <c r="O3275" s="8" t="s">
        <v>38</v>
      </c>
      <c r="P3275" s="9">
        <v>4050</v>
      </c>
      <c r="Q3275" s="9">
        <v>0</v>
      </c>
      <c r="R3275" s="9">
        <v>-4050</v>
      </c>
      <c r="S3275" s="9">
        <v>0</v>
      </c>
      <c r="T3275" s="9">
        <f t="shared" si="511"/>
        <v>0</v>
      </c>
      <c r="U3275" s="9">
        <v>-833</v>
      </c>
      <c r="V3275" s="9">
        <v>-129</v>
      </c>
      <c r="W3275" s="9">
        <v>0</v>
      </c>
      <c r="X3275" s="9">
        <v>-129</v>
      </c>
      <c r="Y3275" s="9">
        <f t="shared" si="509"/>
        <v>962</v>
      </c>
      <c r="Z3275" s="9">
        <v>0</v>
      </c>
      <c r="AA3275" s="9">
        <f t="shared" si="510"/>
        <v>0</v>
      </c>
      <c r="AB3275" s="9">
        <v>1080.8</v>
      </c>
      <c r="AC3275" s="9">
        <f t="shared" si="512"/>
        <v>3217</v>
      </c>
      <c r="AD3275" s="9">
        <f t="shared" si="513"/>
        <v>0</v>
      </c>
    </row>
    <row r="3276" spans="1:30" x14ac:dyDescent="0.3">
      <c r="A3276" s="8" t="s">
        <v>30</v>
      </c>
      <c r="B3276" s="8" t="s">
        <v>6134</v>
      </c>
      <c r="C3276" s="8">
        <v>1600</v>
      </c>
      <c r="D3276" s="8">
        <v>160003642</v>
      </c>
      <c r="E3276" s="8">
        <v>0</v>
      </c>
      <c r="F3276" s="8" t="str">
        <f t="shared" si="508"/>
        <v>FA001600036420</v>
      </c>
      <c r="G3276" s="8" t="s">
        <v>6210</v>
      </c>
      <c r="H3276" s="8" t="s">
        <v>34</v>
      </c>
      <c r="I3276" s="8">
        <v>1</v>
      </c>
      <c r="J3276" s="8">
        <v>13</v>
      </c>
      <c r="K3276" s="8">
        <v>0</v>
      </c>
      <c r="L3276" s="8" t="s">
        <v>6157</v>
      </c>
      <c r="M3276" s="8" t="s">
        <v>6157</v>
      </c>
      <c r="N3276" s="8" t="s">
        <v>149</v>
      </c>
      <c r="O3276" s="8" t="s">
        <v>38</v>
      </c>
      <c r="P3276" s="9">
        <v>3500</v>
      </c>
      <c r="Q3276" s="9">
        <v>0</v>
      </c>
      <c r="R3276" s="9">
        <v>-3500</v>
      </c>
      <c r="S3276" s="9">
        <v>0</v>
      </c>
      <c r="T3276" s="9">
        <f t="shared" si="511"/>
        <v>0</v>
      </c>
      <c r="U3276" s="9">
        <v>-599</v>
      </c>
      <c r="V3276" s="9">
        <v>-111</v>
      </c>
      <c r="W3276" s="9">
        <v>0</v>
      </c>
      <c r="X3276" s="9">
        <v>-111</v>
      </c>
      <c r="Y3276" s="9">
        <f t="shared" si="509"/>
        <v>710</v>
      </c>
      <c r="Z3276" s="9">
        <v>0</v>
      </c>
      <c r="AA3276" s="9">
        <f t="shared" si="510"/>
        <v>0</v>
      </c>
      <c r="AB3276" s="9">
        <v>976.49999999999989</v>
      </c>
      <c r="AC3276" s="9">
        <f t="shared" si="512"/>
        <v>2901</v>
      </c>
      <c r="AD3276" s="9">
        <f t="shared" si="513"/>
        <v>0</v>
      </c>
    </row>
    <row r="3277" spans="1:30" x14ac:dyDescent="0.3">
      <c r="A3277" s="8" t="s">
        <v>30</v>
      </c>
      <c r="B3277" s="8" t="s">
        <v>6134</v>
      </c>
      <c r="C3277" s="8">
        <v>1600</v>
      </c>
      <c r="D3277" s="8">
        <v>160003643</v>
      </c>
      <c r="E3277" s="8">
        <v>0</v>
      </c>
      <c r="F3277" s="8" t="str">
        <f t="shared" si="508"/>
        <v>FA001600036430</v>
      </c>
      <c r="G3277" s="8" t="s">
        <v>6211</v>
      </c>
      <c r="H3277" s="8" t="s">
        <v>34</v>
      </c>
      <c r="I3277" s="8">
        <v>2</v>
      </c>
      <c r="J3277" s="8">
        <v>13</v>
      </c>
      <c r="K3277" s="8">
        <v>0</v>
      </c>
      <c r="L3277" s="8" t="s">
        <v>6157</v>
      </c>
      <c r="M3277" s="8" t="s">
        <v>6157</v>
      </c>
      <c r="N3277" s="8" t="s">
        <v>149</v>
      </c>
      <c r="O3277" s="8" t="s">
        <v>38</v>
      </c>
      <c r="P3277" s="9">
        <v>7000</v>
      </c>
      <c r="Q3277" s="9">
        <v>0</v>
      </c>
      <c r="R3277" s="9">
        <v>-7000</v>
      </c>
      <c r="S3277" s="9">
        <v>0</v>
      </c>
      <c r="T3277" s="9">
        <f t="shared" si="511"/>
        <v>0</v>
      </c>
      <c r="U3277" s="9">
        <v>-1196</v>
      </c>
      <c r="V3277" s="9">
        <v>-222</v>
      </c>
      <c r="W3277" s="9">
        <v>0</v>
      </c>
      <c r="X3277" s="9">
        <v>-222</v>
      </c>
      <c r="Y3277" s="9">
        <f t="shared" si="509"/>
        <v>1418</v>
      </c>
      <c r="Z3277" s="9">
        <v>0</v>
      </c>
      <c r="AA3277" s="9">
        <f t="shared" si="510"/>
        <v>0</v>
      </c>
      <c r="AB3277" s="9">
        <v>1953.6999999999998</v>
      </c>
      <c r="AC3277" s="9">
        <f t="shared" si="512"/>
        <v>5804</v>
      </c>
      <c r="AD3277" s="9">
        <f t="shared" si="513"/>
        <v>0</v>
      </c>
    </row>
    <row r="3278" spans="1:30" x14ac:dyDescent="0.3">
      <c r="A3278" s="8" t="s">
        <v>30</v>
      </c>
      <c r="B3278" s="8" t="s">
        <v>6134</v>
      </c>
      <c r="C3278" s="8">
        <v>1600</v>
      </c>
      <c r="D3278" s="8">
        <v>160003644</v>
      </c>
      <c r="E3278" s="8">
        <v>0</v>
      </c>
      <c r="F3278" s="8" t="str">
        <f t="shared" si="508"/>
        <v>FA001600036440</v>
      </c>
      <c r="G3278" s="8" t="s">
        <v>2446</v>
      </c>
      <c r="H3278" s="8" t="s">
        <v>34</v>
      </c>
      <c r="I3278" s="8">
        <v>1</v>
      </c>
      <c r="J3278" s="8">
        <v>13</v>
      </c>
      <c r="K3278" s="8">
        <v>0</v>
      </c>
      <c r="L3278" s="8" t="s">
        <v>6157</v>
      </c>
      <c r="M3278" s="8" t="s">
        <v>6157</v>
      </c>
      <c r="N3278" s="8" t="s">
        <v>149</v>
      </c>
      <c r="O3278" s="8" t="s">
        <v>38</v>
      </c>
      <c r="P3278" s="9">
        <v>4000</v>
      </c>
      <c r="Q3278" s="9">
        <v>0</v>
      </c>
      <c r="R3278" s="9">
        <v>-4000</v>
      </c>
      <c r="S3278" s="9">
        <v>0</v>
      </c>
      <c r="T3278" s="9">
        <f t="shared" si="511"/>
        <v>0</v>
      </c>
      <c r="U3278" s="9">
        <v>-684</v>
      </c>
      <c r="V3278" s="9">
        <v>-127</v>
      </c>
      <c r="W3278" s="9">
        <v>0</v>
      </c>
      <c r="X3278" s="9">
        <v>-127</v>
      </c>
      <c r="Y3278" s="9">
        <f t="shared" si="509"/>
        <v>811</v>
      </c>
      <c r="Z3278" s="9">
        <v>0</v>
      </c>
      <c r="AA3278" s="9">
        <f t="shared" si="510"/>
        <v>0</v>
      </c>
      <c r="AB3278" s="9">
        <v>1116.1499999999999</v>
      </c>
      <c r="AC3278" s="9">
        <f t="shared" si="512"/>
        <v>3316</v>
      </c>
      <c r="AD3278" s="9">
        <f t="shared" si="513"/>
        <v>0</v>
      </c>
    </row>
    <row r="3279" spans="1:30" x14ac:dyDescent="0.3">
      <c r="A3279" s="8" t="s">
        <v>30</v>
      </c>
      <c r="B3279" s="8" t="s">
        <v>6134</v>
      </c>
      <c r="C3279" s="8">
        <v>1600</v>
      </c>
      <c r="D3279" s="8">
        <v>160003645</v>
      </c>
      <c r="E3279" s="8">
        <v>0</v>
      </c>
      <c r="F3279" s="8" t="str">
        <f t="shared" si="508"/>
        <v>FA001600036450</v>
      </c>
      <c r="G3279" s="8" t="s">
        <v>6212</v>
      </c>
      <c r="H3279" s="8" t="s">
        <v>34</v>
      </c>
      <c r="I3279" s="8">
        <v>3</v>
      </c>
      <c r="J3279" s="8">
        <v>13</v>
      </c>
      <c r="K3279" s="8">
        <v>0</v>
      </c>
      <c r="L3279" s="8" t="s">
        <v>6157</v>
      </c>
      <c r="M3279" s="8" t="s">
        <v>6157</v>
      </c>
      <c r="N3279" s="8" t="s">
        <v>149</v>
      </c>
      <c r="O3279" s="8" t="s">
        <v>38</v>
      </c>
      <c r="P3279" s="9">
        <v>23518.29</v>
      </c>
      <c r="Q3279" s="9">
        <v>0</v>
      </c>
      <c r="R3279" s="9">
        <v>-23518.29</v>
      </c>
      <c r="S3279" s="9">
        <v>0</v>
      </c>
      <c r="T3279" s="9">
        <f t="shared" si="511"/>
        <v>0</v>
      </c>
      <c r="U3279" s="9">
        <v>-4023</v>
      </c>
      <c r="V3279" s="9">
        <v>-745</v>
      </c>
      <c r="W3279" s="9">
        <v>0</v>
      </c>
      <c r="X3279" s="9">
        <v>-745</v>
      </c>
      <c r="Y3279" s="9">
        <f t="shared" si="509"/>
        <v>4768</v>
      </c>
      <c r="Z3279" s="9">
        <v>0</v>
      </c>
      <c r="AA3279" s="9">
        <f t="shared" si="510"/>
        <v>0</v>
      </c>
      <c r="AB3279" s="9">
        <v>6562.6014999999998</v>
      </c>
      <c r="AC3279" s="9">
        <f t="shared" si="512"/>
        <v>19495.29</v>
      </c>
      <c r="AD3279" s="9">
        <f t="shared" si="513"/>
        <v>0</v>
      </c>
    </row>
    <row r="3280" spans="1:30" x14ac:dyDescent="0.3">
      <c r="A3280" s="8" t="s">
        <v>30</v>
      </c>
      <c r="B3280" s="8" t="s">
        <v>6134</v>
      </c>
      <c r="C3280" s="8">
        <v>1600</v>
      </c>
      <c r="D3280" s="8">
        <v>160003646</v>
      </c>
      <c r="E3280" s="8">
        <v>0</v>
      </c>
      <c r="F3280" s="8" t="str">
        <f t="shared" si="508"/>
        <v>FA001600036460</v>
      </c>
      <c r="G3280" s="8" t="s">
        <v>6213</v>
      </c>
      <c r="H3280" s="8" t="s">
        <v>34</v>
      </c>
      <c r="I3280" s="8">
        <v>1</v>
      </c>
      <c r="J3280" s="8">
        <v>13</v>
      </c>
      <c r="K3280" s="8">
        <v>0</v>
      </c>
      <c r="L3280" s="8" t="s">
        <v>6157</v>
      </c>
      <c r="M3280" s="8" t="s">
        <v>6157</v>
      </c>
      <c r="N3280" s="8" t="s">
        <v>149</v>
      </c>
      <c r="O3280" s="8" t="s">
        <v>38</v>
      </c>
      <c r="P3280" s="9">
        <v>3500</v>
      </c>
      <c r="Q3280" s="9">
        <v>0</v>
      </c>
      <c r="R3280" s="9">
        <v>-3500</v>
      </c>
      <c r="S3280" s="9">
        <v>0</v>
      </c>
      <c r="T3280" s="9">
        <f t="shared" si="511"/>
        <v>0</v>
      </c>
      <c r="U3280" s="9">
        <v>-599</v>
      </c>
      <c r="V3280" s="9">
        <v>-111</v>
      </c>
      <c r="W3280" s="9">
        <v>0</v>
      </c>
      <c r="X3280" s="9">
        <v>-111</v>
      </c>
      <c r="Y3280" s="9">
        <f t="shared" si="509"/>
        <v>710</v>
      </c>
      <c r="Z3280" s="9">
        <v>0</v>
      </c>
      <c r="AA3280" s="9">
        <f t="shared" si="510"/>
        <v>0</v>
      </c>
      <c r="AB3280" s="9">
        <v>976.49999999999989</v>
      </c>
      <c r="AC3280" s="9">
        <f t="shared" si="512"/>
        <v>2901</v>
      </c>
      <c r="AD3280" s="9">
        <f t="shared" si="513"/>
        <v>0</v>
      </c>
    </row>
    <row r="3281" spans="1:30" x14ac:dyDescent="0.3">
      <c r="A3281" s="8" t="s">
        <v>30</v>
      </c>
      <c r="B3281" s="8" t="s">
        <v>6134</v>
      </c>
      <c r="C3281" s="8">
        <v>1600</v>
      </c>
      <c r="D3281" s="8">
        <v>160003647</v>
      </c>
      <c r="E3281" s="8">
        <v>0</v>
      </c>
      <c r="F3281" s="8" t="str">
        <f t="shared" si="508"/>
        <v>FA001600036470</v>
      </c>
      <c r="G3281" s="8" t="s">
        <v>6211</v>
      </c>
      <c r="H3281" s="8" t="s">
        <v>34</v>
      </c>
      <c r="I3281" s="8">
        <v>1</v>
      </c>
      <c r="J3281" s="8">
        <v>13</v>
      </c>
      <c r="K3281" s="8">
        <v>0</v>
      </c>
      <c r="L3281" s="8" t="s">
        <v>6157</v>
      </c>
      <c r="M3281" s="8" t="s">
        <v>6157</v>
      </c>
      <c r="N3281" s="8" t="s">
        <v>149</v>
      </c>
      <c r="O3281" s="8" t="s">
        <v>38</v>
      </c>
      <c r="P3281" s="9">
        <v>3500</v>
      </c>
      <c r="Q3281" s="9">
        <v>0</v>
      </c>
      <c r="R3281" s="9">
        <v>-3500</v>
      </c>
      <c r="S3281" s="9">
        <v>0</v>
      </c>
      <c r="T3281" s="9">
        <f t="shared" si="511"/>
        <v>0</v>
      </c>
      <c r="U3281" s="9">
        <v>-599</v>
      </c>
      <c r="V3281" s="9">
        <v>-111</v>
      </c>
      <c r="W3281" s="9">
        <v>0</v>
      </c>
      <c r="X3281" s="9">
        <v>-111</v>
      </c>
      <c r="Y3281" s="9">
        <f t="shared" si="509"/>
        <v>710</v>
      </c>
      <c r="Z3281" s="9">
        <v>0</v>
      </c>
      <c r="AA3281" s="9">
        <f t="shared" si="510"/>
        <v>0</v>
      </c>
      <c r="AB3281" s="9">
        <v>976.49999999999989</v>
      </c>
      <c r="AC3281" s="9">
        <f t="shared" si="512"/>
        <v>2901</v>
      </c>
      <c r="AD3281" s="9">
        <f t="shared" si="513"/>
        <v>0</v>
      </c>
    </row>
    <row r="3282" spans="1:30" x14ac:dyDescent="0.3">
      <c r="A3282" s="8" t="s">
        <v>30</v>
      </c>
      <c r="B3282" s="8" t="s">
        <v>6134</v>
      </c>
      <c r="C3282" s="8">
        <v>1600</v>
      </c>
      <c r="D3282" s="8">
        <v>160003648</v>
      </c>
      <c r="E3282" s="8">
        <v>0</v>
      </c>
      <c r="F3282" s="8" t="str">
        <f t="shared" si="508"/>
        <v>FA001600036480</v>
      </c>
      <c r="G3282" s="8" t="s">
        <v>6212</v>
      </c>
      <c r="H3282" s="8" t="s">
        <v>34</v>
      </c>
      <c r="I3282" s="8">
        <v>3</v>
      </c>
      <c r="J3282" s="8">
        <v>13</v>
      </c>
      <c r="K3282" s="8">
        <v>0</v>
      </c>
      <c r="L3282" s="8" t="s">
        <v>6157</v>
      </c>
      <c r="M3282" s="8" t="s">
        <v>6157</v>
      </c>
      <c r="N3282" s="8" t="s">
        <v>149</v>
      </c>
      <c r="O3282" s="8" t="s">
        <v>38</v>
      </c>
      <c r="P3282" s="9">
        <v>23518.29</v>
      </c>
      <c r="Q3282" s="9">
        <v>0</v>
      </c>
      <c r="R3282" s="9">
        <v>-23518.29</v>
      </c>
      <c r="S3282" s="9">
        <v>0</v>
      </c>
      <c r="T3282" s="9">
        <f t="shared" si="511"/>
        <v>0</v>
      </c>
      <c r="U3282" s="9">
        <v>-4023</v>
      </c>
      <c r="V3282" s="9">
        <v>-745</v>
      </c>
      <c r="W3282" s="9">
        <v>0</v>
      </c>
      <c r="X3282" s="9">
        <v>-745</v>
      </c>
      <c r="Y3282" s="9">
        <f t="shared" si="509"/>
        <v>4768</v>
      </c>
      <c r="Z3282" s="9">
        <v>0</v>
      </c>
      <c r="AA3282" s="9">
        <f t="shared" si="510"/>
        <v>0</v>
      </c>
      <c r="AB3282" s="9">
        <v>6562.6014999999998</v>
      </c>
      <c r="AC3282" s="9">
        <f t="shared" si="512"/>
        <v>19495.29</v>
      </c>
      <c r="AD3282" s="9">
        <f t="shared" si="513"/>
        <v>0</v>
      </c>
    </row>
    <row r="3283" spans="1:30" x14ac:dyDescent="0.3">
      <c r="A3283" s="8" t="s">
        <v>30</v>
      </c>
      <c r="B3283" s="8" t="s">
        <v>6134</v>
      </c>
      <c r="C3283" s="8">
        <v>1600</v>
      </c>
      <c r="D3283" s="8">
        <v>160003649</v>
      </c>
      <c r="E3283" s="8">
        <v>0</v>
      </c>
      <c r="F3283" s="8" t="str">
        <f t="shared" si="508"/>
        <v>FA001600036490</v>
      </c>
      <c r="G3283" s="8" t="s">
        <v>2987</v>
      </c>
      <c r="H3283" s="8" t="s">
        <v>34</v>
      </c>
      <c r="I3283" s="8">
        <v>6</v>
      </c>
      <c r="J3283" s="8">
        <v>5</v>
      </c>
      <c r="K3283" s="8">
        <v>0</v>
      </c>
      <c r="L3283" s="8" t="s">
        <v>6157</v>
      </c>
      <c r="M3283" s="8" t="s">
        <v>6157</v>
      </c>
      <c r="N3283" s="8" t="s">
        <v>149</v>
      </c>
      <c r="O3283" s="8" t="s">
        <v>38</v>
      </c>
      <c r="P3283" s="9">
        <v>39686</v>
      </c>
      <c r="Q3283" s="9">
        <v>0</v>
      </c>
      <c r="R3283" s="9">
        <v>-39686</v>
      </c>
      <c r="S3283" s="9">
        <v>0</v>
      </c>
      <c r="T3283" s="9">
        <f t="shared" si="511"/>
        <v>0</v>
      </c>
      <c r="U3283" s="9">
        <v>-26166.54</v>
      </c>
      <c r="V3283" s="9">
        <v>-1334</v>
      </c>
      <c r="W3283" s="9">
        <v>0</v>
      </c>
      <c r="X3283" s="9">
        <v>-1334</v>
      </c>
      <c r="Y3283" s="9">
        <f t="shared" si="509"/>
        <v>27500.54</v>
      </c>
      <c r="Z3283" s="9">
        <v>0</v>
      </c>
      <c r="AA3283" s="9">
        <f t="shared" si="510"/>
        <v>0</v>
      </c>
      <c r="AB3283" s="9">
        <v>4264.9109999999991</v>
      </c>
      <c r="AC3283" s="9">
        <f t="shared" si="512"/>
        <v>13519.46</v>
      </c>
      <c r="AD3283" s="9">
        <f t="shared" si="513"/>
        <v>0</v>
      </c>
    </row>
    <row r="3284" spans="1:30" x14ac:dyDescent="0.3">
      <c r="A3284" s="8" t="s">
        <v>30</v>
      </c>
      <c r="B3284" s="8" t="s">
        <v>6134</v>
      </c>
      <c r="C3284" s="8">
        <v>1600</v>
      </c>
      <c r="D3284" s="8">
        <v>160003650</v>
      </c>
      <c r="E3284" s="8">
        <v>0</v>
      </c>
      <c r="F3284" s="8" t="str">
        <f t="shared" si="508"/>
        <v>FA001600036500</v>
      </c>
      <c r="G3284" s="8" t="s">
        <v>663</v>
      </c>
      <c r="H3284" s="8" t="s">
        <v>34</v>
      </c>
      <c r="I3284" s="8">
        <v>6</v>
      </c>
      <c r="J3284" s="8">
        <v>5</v>
      </c>
      <c r="K3284" s="8">
        <v>0</v>
      </c>
      <c r="L3284" s="8" t="s">
        <v>6157</v>
      </c>
      <c r="M3284" s="8" t="s">
        <v>6157</v>
      </c>
      <c r="N3284" s="8" t="s">
        <v>149</v>
      </c>
      <c r="O3284" s="8" t="s">
        <v>38</v>
      </c>
      <c r="P3284" s="9">
        <v>21367.5</v>
      </c>
      <c r="Q3284" s="9">
        <v>0</v>
      </c>
      <c r="R3284" s="9">
        <v>-21367.5</v>
      </c>
      <c r="S3284" s="9">
        <v>0</v>
      </c>
      <c r="T3284" s="9">
        <f t="shared" si="511"/>
        <v>0</v>
      </c>
      <c r="U3284" s="9">
        <v>-13965.18</v>
      </c>
      <c r="V3284" s="9">
        <v>-733</v>
      </c>
      <c r="W3284" s="9">
        <v>0</v>
      </c>
      <c r="X3284" s="9">
        <v>-733</v>
      </c>
      <c r="Y3284" s="9">
        <f t="shared" si="509"/>
        <v>14698.18</v>
      </c>
      <c r="Z3284" s="9">
        <v>0</v>
      </c>
      <c r="AA3284" s="9">
        <f t="shared" si="510"/>
        <v>0</v>
      </c>
      <c r="AB3284" s="9">
        <v>2334.2619999999997</v>
      </c>
      <c r="AC3284" s="9">
        <f t="shared" si="512"/>
        <v>7402.32</v>
      </c>
      <c r="AD3284" s="9">
        <f t="shared" si="513"/>
        <v>0</v>
      </c>
    </row>
    <row r="3285" spans="1:30" x14ac:dyDescent="0.3">
      <c r="A3285" s="8" t="s">
        <v>30</v>
      </c>
      <c r="B3285" s="8" t="s">
        <v>6134</v>
      </c>
      <c r="C3285" s="8">
        <v>1600</v>
      </c>
      <c r="D3285" s="8">
        <v>160003651</v>
      </c>
      <c r="E3285" s="8">
        <v>0</v>
      </c>
      <c r="F3285" s="8" t="str">
        <f t="shared" si="508"/>
        <v>FA001600036510</v>
      </c>
      <c r="G3285" s="8" t="s">
        <v>663</v>
      </c>
      <c r="H3285" s="8" t="s">
        <v>34</v>
      </c>
      <c r="I3285" s="8">
        <v>12</v>
      </c>
      <c r="J3285" s="8">
        <v>5</v>
      </c>
      <c r="K3285" s="8">
        <v>2</v>
      </c>
      <c r="L3285" s="8" t="s">
        <v>6157</v>
      </c>
      <c r="M3285" s="8" t="s">
        <v>6157</v>
      </c>
      <c r="N3285" s="8" t="s">
        <v>149</v>
      </c>
      <c r="O3285" s="8" t="s">
        <v>38</v>
      </c>
      <c r="P3285" s="9">
        <v>42737</v>
      </c>
      <c r="Q3285" s="9">
        <v>0</v>
      </c>
      <c r="R3285" s="9">
        <v>-42737</v>
      </c>
      <c r="S3285" s="9">
        <v>0</v>
      </c>
      <c r="T3285" s="9">
        <f t="shared" si="511"/>
        <v>0</v>
      </c>
      <c r="U3285" s="9">
        <v>-27810.959999999999</v>
      </c>
      <c r="V3285" s="9">
        <v>-1424</v>
      </c>
      <c r="W3285" s="9">
        <v>0</v>
      </c>
      <c r="X3285" s="9">
        <v>-1424</v>
      </c>
      <c r="Y3285" s="9">
        <f t="shared" si="509"/>
        <v>29234.959999999999</v>
      </c>
      <c r="Z3285" s="9">
        <v>0</v>
      </c>
      <c r="AA3285" s="9">
        <f t="shared" si="510"/>
        <v>0</v>
      </c>
      <c r="AB3285" s="9">
        <v>4725.7139999999999</v>
      </c>
      <c r="AC3285" s="9">
        <f t="shared" si="512"/>
        <v>14926.04</v>
      </c>
      <c r="AD3285" s="9">
        <f t="shared" si="513"/>
        <v>0</v>
      </c>
    </row>
    <row r="3286" spans="1:30" x14ac:dyDescent="0.3">
      <c r="A3286" s="8" t="s">
        <v>30</v>
      </c>
      <c r="B3286" s="8" t="s">
        <v>6134</v>
      </c>
      <c r="C3286" s="8">
        <v>1600</v>
      </c>
      <c r="D3286" s="8">
        <v>160003652</v>
      </c>
      <c r="E3286" s="8">
        <v>0</v>
      </c>
      <c r="F3286" s="8" t="str">
        <f t="shared" si="508"/>
        <v>FA001600036520</v>
      </c>
      <c r="G3286" s="8" t="s">
        <v>6214</v>
      </c>
      <c r="H3286" s="8" t="s">
        <v>34</v>
      </c>
      <c r="I3286" s="8">
        <v>1</v>
      </c>
      <c r="J3286" s="8">
        <v>5</v>
      </c>
      <c r="K3286" s="8">
        <v>0</v>
      </c>
      <c r="L3286" s="8" t="s">
        <v>6157</v>
      </c>
      <c r="M3286" s="8" t="s">
        <v>6157</v>
      </c>
      <c r="N3286" s="8" t="s">
        <v>149</v>
      </c>
      <c r="O3286" s="8" t="s">
        <v>38</v>
      </c>
      <c r="P3286" s="9">
        <v>13228</v>
      </c>
      <c r="Q3286" s="9">
        <v>0</v>
      </c>
      <c r="R3286" s="9">
        <v>-13228</v>
      </c>
      <c r="S3286" s="9">
        <v>0</v>
      </c>
      <c r="T3286" s="9">
        <f t="shared" si="511"/>
        <v>0</v>
      </c>
      <c r="U3286" s="9">
        <v>-8732.56</v>
      </c>
      <c r="V3286" s="9">
        <v>-444</v>
      </c>
      <c r="W3286" s="9">
        <v>0</v>
      </c>
      <c r="X3286" s="9">
        <v>-444</v>
      </c>
      <c r="Y3286" s="9">
        <f t="shared" si="509"/>
        <v>9176.56</v>
      </c>
      <c r="Z3286" s="9">
        <v>0</v>
      </c>
      <c r="AA3286" s="9">
        <f t="shared" si="510"/>
        <v>0</v>
      </c>
      <c r="AB3286" s="9">
        <v>1418.0040000000001</v>
      </c>
      <c r="AC3286" s="9">
        <f t="shared" si="512"/>
        <v>4495.4400000000005</v>
      </c>
      <c r="AD3286" s="9">
        <f t="shared" si="513"/>
        <v>0</v>
      </c>
    </row>
    <row r="3287" spans="1:30" x14ac:dyDescent="0.3">
      <c r="A3287" s="8" t="s">
        <v>30</v>
      </c>
      <c r="B3287" s="8" t="s">
        <v>6134</v>
      </c>
      <c r="C3287" s="8">
        <v>1600</v>
      </c>
      <c r="D3287" s="8">
        <v>160003653</v>
      </c>
      <c r="E3287" s="8">
        <v>0</v>
      </c>
      <c r="F3287" s="8" t="str">
        <f t="shared" si="508"/>
        <v>FA001600036530</v>
      </c>
      <c r="G3287" s="8" t="s">
        <v>1463</v>
      </c>
      <c r="H3287" s="8" t="s">
        <v>34</v>
      </c>
      <c r="I3287" s="8">
        <v>3</v>
      </c>
      <c r="J3287" s="8">
        <v>7</v>
      </c>
      <c r="K3287" s="8">
        <v>11</v>
      </c>
      <c r="L3287" s="8" t="s">
        <v>6157</v>
      </c>
      <c r="M3287" s="8" t="s">
        <v>6157</v>
      </c>
      <c r="N3287" s="8" t="s">
        <v>149</v>
      </c>
      <c r="O3287" s="8" t="s">
        <v>38</v>
      </c>
      <c r="P3287" s="9">
        <v>7875</v>
      </c>
      <c r="Q3287" s="9">
        <v>0</v>
      </c>
      <c r="R3287" s="9">
        <v>-7875</v>
      </c>
      <c r="S3287" s="9">
        <v>0</v>
      </c>
      <c r="T3287" s="9">
        <f t="shared" si="511"/>
        <v>0</v>
      </c>
      <c r="U3287" s="9">
        <v>-3861.26</v>
      </c>
      <c r="V3287" s="9">
        <v>-250</v>
      </c>
      <c r="W3287" s="9">
        <v>0</v>
      </c>
      <c r="X3287" s="9">
        <v>-250</v>
      </c>
      <c r="Y3287" s="9">
        <f t="shared" si="509"/>
        <v>4111.26</v>
      </c>
      <c r="Z3287" s="9">
        <v>0</v>
      </c>
      <c r="AA3287" s="9">
        <f t="shared" si="510"/>
        <v>0</v>
      </c>
      <c r="AB3287" s="9">
        <v>1317.3089999999997</v>
      </c>
      <c r="AC3287" s="9">
        <f t="shared" si="512"/>
        <v>4013.74</v>
      </c>
      <c r="AD3287" s="9">
        <f t="shared" si="513"/>
        <v>0</v>
      </c>
    </row>
    <row r="3288" spans="1:30" x14ac:dyDescent="0.3">
      <c r="A3288" s="8" t="s">
        <v>30</v>
      </c>
      <c r="B3288" s="8" t="s">
        <v>6134</v>
      </c>
      <c r="C3288" s="8">
        <v>1600</v>
      </c>
      <c r="D3288" s="8">
        <v>160003654</v>
      </c>
      <c r="E3288" s="8">
        <v>0</v>
      </c>
      <c r="F3288" s="8" t="str">
        <f t="shared" si="508"/>
        <v>FA001600036540</v>
      </c>
      <c r="G3288" s="8" t="s">
        <v>6215</v>
      </c>
      <c r="H3288" s="8" t="s">
        <v>34</v>
      </c>
      <c r="I3288" s="8">
        <v>2</v>
      </c>
      <c r="J3288" s="8">
        <v>4</v>
      </c>
      <c r="K3288" s="8">
        <v>11</v>
      </c>
      <c r="L3288" s="8" t="s">
        <v>6157</v>
      </c>
      <c r="M3288" s="8" t="s">
        <v>6157</v>
      </c>
      <c r="N3288" s="8" t="s">
        <v>149</v>
      </c>
      <c r="O3288" s="8" t="s">
        <v>38</v>
      </c>
      <c r="P3288" s="9">
        <v>54268</v>
      </c>
      <c r="Q3288" s="9">
        <v>0</v>
      </c>
      <c r="R3288" s="9">
        <v>-54268</v>
      </c>
      <c r="S3288" s="9">
        <v>0</v>
      </c>
      <c r="T3288" s="9">
        <f t="shared" si="511"/>
        <v>0</v>
      </c>
      <c r="U3288" s="9">
        <v>-36157.69</v>
      </c>
      <c r="V3288" s="9">
        <v>-1815</v>
      </c>
      <c r="W3288" s="9">
        <v>0</v>
      </c>
      <c r="X3288" s="9">
        <v>-1815</v>
      </c>
      <c r="Y3288" s="9">
        <f t="shared" si="509"/>
        <v>37972.69</v>
      </c>
      <c r="Z3288" s="9">
        <v>0</v>
      </c>
      <c r="AA3288" s="9">
        <f t="shared" si="510"/>
        <v>0</v>
      </c>
      <c r="AB3288" s="9">
        <v>5703.3584999999985</v>
      </c>
      <c r="AC3288" s="9">
        <f t="shared" si="512"/>
        <v>18110.309999999998</v>
      </c>
      <c r="AD3288" s="9">
        <f t="shared" si="513"/>
        <v>0</v>
      </c>
    </row>
    <row r="3289" spans="1:30" x14ac:dyDescent="0.3">
      <c r="A3289" s="8" t="s">
        <v>30</v>
      </c>
      <c r="B3289" s="8" t="s">
        <v>6134</v>
      </c>
      <c r="C3289" s="8">
        <v>1600</v>
      </c>
      <c r="D3289" s="8">
        <v>160003655</v>
      </c>
      <c r="E3289" s="8">
        <v>0</v>
      </c>
      <c r="F3289" s="8" t="str">
        <f t="shared" si="508"/>
        <v>FA001600036550</v>
      </c>
      <c r="G3289" s="8" t="s">
        <v>6216</v>
      </c>
      <c r="H3289" s="8" t="s">
        <v>34</v>
      </c>
      <c r="I3289" s="8">
        <v>1</v>
      </c>
      <c r="J3289" s="8">
        <v>7</v>
      </c>
      <c r="K3289" s="8">
        <v>5</v>
      </c>
      <c r="L3289" s="8" t="s">
        <v>6157</v>
      </c>
      <c r="M3289" s="8" t="s">
        <v>6157</v>
      </c>
      <c r="N3289" s="8" t="s">
        <v>149</v>
      </c>
      <c r="O3289" s="8" t="s">
        <v>38</v>
      </c>
      <c r="P3289" s="9">
        <v>22000</v>
      </c>
      <c r="Q3289" s="9">
        <v>0</v>
      </c>
      <c r="R3289" s="9">
        <v>-22000</v>
      </c>
      <c r="S3289" s="9">
        <v>0</v>
      </c>
      <c r="T3289" s="9">
        <f t="shared" si="511"/>
        <v>0</v>
      </c>
      <c r="U3289" s="9">
        <v>-11471.46</v>
      </c>
      <c r="V3289" s="9">
        <v>-700</v>
      </c>
      <c r="W3289" s="9">
        <v>0</v>
      </c>
      <c r="X3289" s="9">
        <v>-700</v>
      </c>
      <c r="Y3289" s="9">
        <f t="shared" si="509"/>
        <v>12171.46</v>
      </c>
      <c r="Z3289" s="9">
        <v>0</v>
      </c>
      <c r="AA3289" s="9">
        <f t="shared" si="510"/>
        <v>0</v>
      </c>
      <c r="AB3289" s="9">
        <v>3439.989</v>
      </c>
      <c r="AC3289" s="9">
        <f t="shared" si="512"/>
        <v>10528.54</v>
      </c>
      <c r="AD3289" s="9">
        <f t="shared" si="513"/>
        <v>0</v>
      </c>
    </row>
    <row r="3290" spans="1:30" x14ac:dyDescent="0.3">
      <c r="A3290" s="8" t="s">
        <v>30</v>
      </c>
      <c r="B3290" s="8" t="s">
        <v>6134</v>
      </c>
      <c r="C3290" s="8">
        <v>1600</v>
      </c>
      <c r="D3290" s="8">
        <v>160003656</v>
      </c>
      <c r="E3290" s="8">
        <v>0</v>
      </c>
      <c r="F3290" s="8" t="str">
        <f t="shared" si="508"/>
        <v>FA001600036560</v>
      </c>
      <c r="G3290" s="8" t="s">
        <v>1040</v>
      </c>
      <c r="H3290" s="8" t="s">
        <v>34</v>
      </c>
      <c r="I3290" s="8">
        <v>2</v>
      </c>
      <c r="J3290" s="8">
        <v>10</v>
      </c>
      <c r="K3290" s="8">
        <v>10</v>
      </c>
      <c r="L3290" s="8" t="s">
        <v>6157</v>
      </c>
      <c r="M3290" s="8" t="s">
        <v>6157</v>
      </c>
      <c r="N3290" s="8" t="s">
        <v>149</v>
      </c>
      <c r="O3290" s="8" t="s">
        <v>38</v>
      </c>
      <c r="P3290" s="9">
        <v>37125</v>
      </c>
      <c r="Q3290" s="9">
        <v>0</v>
      </c>
      <c r="R3290" s="9">
        <v>-37125</v>
      </c>
      <c r="S3290" s="9">
        <v>0</v>
      </c>
      <c r="T3290" s="9">
        <f t="shared" si="511"/>
        <v>0</v>
      </c>
      <c r="U3290" s="9">
        <v>-11361</v>
      </c>
      <c r="V3290" s="9">
        <v>-1179</v>
      </c>
      <c r="W3290" s="9">
        <v>0</v>
      </c>
      <c r="X3290" s="9">
        <v>-1179</v>
      </c>
      <c r="Y3290" s="9">
        <f t="shared" si="509"/>
        <v>12540</v>
      </c>
      <c r="Z3290" s="9">
        <v>0</v>
      </c>
      <c r="AA3290" s="9">
        <f t="shared" si="510"/>
        <v>0</v>
      </c>
      <c r="AB3290" s="9">
        <v>8604.75</v>
      </c>
      <c r="AC3290" s="9">
        <f t="shared" si="512"/>
        <v>25764</v>
      </c>
      <c r="AD3290" s="9">
        <f t="shared" si="513"/>
        <v>0</v>
      </c>
    </row>
    <row r="3291" spans="1:30" x14ac:dyDescent="0.3">
      <c r="A3291" s="8" t="s">
        <v>30</v>
      </c>
      <c r="B3291" s="8" t="s">
        <v>6134</v>
      </c>
      <c r="C3291" s="8">
        <v>1600</v>
      </c>
      <c r="D3291" s="8">
        <v>160003657</v>
      </c>
      <c r="E3291" s="8">
        <v>0</v>
      </c>
      <c r="F3291" s="8" t="str">
        <f t="shared" si="508"/>
        <v>FA001600036570</v>
      </c>
      <c r="G3291" s="8" t="s">
        <v>6217</v>
      </c>
      <c r="H3291" s="8" t="s">
        <v>34</v>
      </c>
      <c r="I3291" s="8">
        <v>1</v>
      </c>
      <c r="J3291" s="8">
        <v>13</v>
      </c>
      <c r="K3291" s="8">
        <v>1</v>
      </c>
      <c r="L3291" s="8" t="s">
        <v>6157</v>
      </c>
      <c r="M3291" s="8" t="s">
        <v>6157</v>
      </c>
      <c r="N3291" s="8" t="s">
        <v>149</v>
      </c>
      <c r="O3291" s="8" t="s">
        <v>38</v>
      </c>
      <c r="P3291" s="9">
        <v>25188.99</v>
      </c>
      <c r="Q3291" s="9">
        <v>0</v>
      </c>
      <c r="R3291" s="9">
        <v>-25188.99</v>
      </c>
      <c r="S3291" s="9">
        <v>0</v>
      </c>
      <c r="T3291" s="9">
        <f t="shared" si="511"/>
        <v>0</v>
      </c>
      <c r="U3291" s="9">
        <v>-4123</v>
      </c>
      <c r="V3291" s="9">
        <v>-800</v>
      </c>
      <c r="W3291" s="9">
        <v>0</v>
      </c>
      <c r="X3291" s="9">
        <v>-800</v>
      </c>
      <c r="Y3291" s="9">
        <f t="shared" si="509"/>
        <v>4923</v>
      </c>
      <c r="Z3291" s="9">
        <v>0</v>
      </c>
      <c r="AA3291" s="9">
        <f t="shared" si="510"/>
        <v>0</v>
      </c>
      <c r="AB3291" s="9">
        <v>7093.0965000000006</v>
      </c>
      <c r="AC3291" s="9">
        <f t="shared" si="512"/>
        <v>21065.99</v>
      </c>
      <c r="AD3291" s="9">
        <f t="shared" si="513"/>
        <v>0</v>
      </c>
    </row>
    <row r="3292" spans="1:30" x14ac:dyDescent="0.3">
      <c r="A3292" s="8" t="s">
        <v>30</v>
      </c>
      <c r="B3292" s="8" t="s">
        <v>6134</v>
      </c>
      <c r="C3292" s="8">
        <v>1600</v>
      </c>
      <c r="D3292" s="8">
        <v>160003658</v>
      </c>
      <c r="E3292" s="8">
        <v>0</v>
      </c>
      <c r="F3292" s="8" t="str">
        <f t="shared" si="508"/>
        <v>FA001600036580</v>
      </c>
      <c r="G3292" s="8" t="s">
        <v>1073</v>
      </c>
      <c r="H3292" s="8" t="s">
        <v>34</v>
      </c>
      <c r="I3292" s="8">
        <v>0</v>
      </c>
      <c r="J3292" s="8">
        <v>12</v>
      </c>
      <c r="K3292" s="8">
        <v>8</v>
      </c>
      <c r="L3292" s="8" t="s">
        <v>6157</v>
      </c>
      <c r="M3292" s="8" t="s">
        <v>6157</v>
      </c>
      <c r="N3292" s="8" t="s">
        <v>6218</v>
      </c>
      <c r="O3292" s="8" t="s">
        <v>38</v>
      </c>
      <c r="P3292" s="9">
        <v>27000</v>
      </c>
      <c r="Q3292" s="9">
        <v>0</v>
      </c>
      <c r="R3292" s="9">
        <v>-27000</v>
      </c>
      <c r="S3292" s="9">
        <v>0</v>
      </c>
      <c r="T3292" s="9">
        <f t="shared" si="511"/>
        <v>0</v>
      </c>
      <c r="U3292" s="9">
        <v>-5154</v>
      </c>
      <c r="V3292" s="9">
        <v>-604</v>
      </c>
      <c r="W3292" s="9">
        <v>0</v>
      </c>
      <c r="X3292" s="9">
        <v>-604</v>
      </c>
      <c r="Y3292" s="9">
        <f t="shared" si="509"/>
        <v>5758</v>
      </c>
      <c r="Z3292" s="9">
        <v>0</v>
      </c>
      <c r="AA3292" s="9">
        <f t="shared" si="510"/>
        <v>0</v>
      </c>
      <c r="AB3292" s="9">
        <v>0</v>
      </c>
      <c r="AC3292" s="9">
        <f t="shared" si="512"/>
        <v>21846</v>
      </c>
      <c r="AD3292" s="9">
        <f t="shared" si="513"/>
        <v>0</v>
      </c>
    </row>
    <row r="3293" spans="1:30" x14ac:dyDescent="0.3">
      <c r="A3293" s="8" t="s">
        <v>30</v>
      </c>
      <c r="B3293" s="8" t="s">
        <v>6134</v>
      </c>
      <c r="C3293" s="8">
        <v>1600</v>
      </c>
      <c r="D3293" s="8">
        <v>160003659</v>
      </c>
      <c r="E3293" s="8">
        <v>0</v>
      </c>
      <c r="F3293" s="8" t="str">
        <f t="shared" si="508"/>
        <v>FA001600036590</v>
      </c>
      <c r="G3293" s="8" t="s">
        <v>1073</v>
      </c>
      <c r="H3293" s="8" t="s">
        <v>34</v>
      </c>
      <c r="I3293" s="8">
        <v>0</v>
      </c>
      <c r="J3293" s="8">
        <v>12</v>
      </c>
      <c r="K3293" s="8">
        <v>5</v>
      </c>
      <c r="L3293" s="8" t="s">
        <v>6157</v>
      </c>
      <c r="M3293" s="8" t="s">
        <v>6157</v>
      </c>
      <c r="N3293" s="8" t="s">
        <v>759</v>
      </c>
      <c r="O3293" s="8" t="s">
        <v>38</v>
      </c>
      <c r="P3293" s="9">
        <v>29820.87</v>
      </c>
      <c r="Q3293" s="9">
        <v>0</v>
      </c>
      <c r="R3293" s="9">
        <v>-29820.87</v>
      </c>
      <c r="S3293" s="9">
        <v>0</v>
      </c>
      <c r="T3293" s="9">
        <f t="shared" si="511"/>
        <v>0</v>
      </c>
      <c r="U3293" s="9">
        <v>-6146.67</v>
      </c>
      <c r="V3293" s="9">
        <v>-672</v>
      </c>
      <c r="W3293" s="9">
        <v>0</v>
      </c>
      <c r="X3293" s="9">
        <v>-672</v>
      </c>
      <c r="Y3293" s="9">
        <f t="shared" si="509"/>
        <v>6818.67</v>
      </c>
      <c r="Z3293" s="9">
        <v>0</v>
      </c>
      <c r="AA3293" s="9">
        <f t="shared" si="510"/>
        <v>0</v>
      </c>
      <c r="AB3293" s="9">
        <v>0</v>
      </c>
      <c r="AC3293" s="9">
        <f t="shared" si="512"/>
        <v>23674.199999999997</v>
      </c>
      <c r="AD3293" s="9">
        <f t="shared" si="513"/>
        <v>0</v>
      </c>
    </row>
    <row r="3294" spans="1:30" x14ac:dyDescent="0.3">
      <c r="A3294" s="8" t="s">
        <v>30</v>
      </c>
      <c r="B3294" s="8" t="s">
        <v>6134</v>
      </c>
      <c r="C3294" s="8">
        <v>1600</v>
      </c>
      <c r="D3294" s="8">
        <v>160003660</v>
      </c>
      <c r="E3294" s="8">
        <v>0</v>
      </c>
      <c r="F3294" s="8" t="str">
        <f t="shared" si="508"/>
        <v>FA001600036600</v>
      </c>
      <c r="G3294" s="8" t="s">
        <v>616</v>
      </c>
      <c r="H3294" s="8" t="s">
        <v>34</v>
      </c>
      <c r="I3294" s="8">
        <v>1</v>
      </c>
      <c r="J3294" s="8">
        <v>0</v>
      </c>
      <c r="K3294" s="8">
        <v>1</v>
      </c>
      <c r="L3294" s="8" t="s">
        <v>6157</v>
      </c>
      <c r="M3294" s="8" t="s">
        <v>6157</v>
      </c>
      <c r="N3294" s="8" t="s">
        <v>149</v>
      </c>
      <c r="O3294" s="8" t="s">
        <v>38</v>
      </c>
      <c r="P3294" s="9">
        <v>36200</v>
      </c>
      <c r="Q3294" s="9">
        <v>0</v>
      </c>
      <c r="R3294" s="9">
        <v>-36200</v>
      </c>
      <c r="S3294" s="9">
        <v>0</v>
      </c>
      <c r="T3294" s="9">
        <f t="shared" si="511"/>
        <v>0</v>
      </c>
      <c r="U3294" s="9">
        <v>-34390</v>
      </c>
      <c r="V3294" s="9">
        <v>0</v>
      </c>
      <c r="W3294" s="9">
        <v>0</v>
      </c>
      <c r="X3294" s="9">
        <v>0</v>
      </c>
      <c r="Y3294" s="9">
        <f t="shared" si="509"/>
        <v>34390</v>
      </c>
      <c r="Z3294" s="9">
        <v>0</v>
      </c>
      <c r="AA3294" s="9">
        <f t="shared" si="510"/>
        <v>0</v>
      </c>
      <c r="AB3294" s="9">
        <v>633.5</v>
      </c>
      <c r="AC3294" s="9">
        <f t="shared" si="512"/>
        <v>1810</v>
      </c>
      <c r="AD3294" s="9">
        <f t="shared" si="513"/>
        <v>0</v>
      </c>
    </row>
    <row r="3295" spans="1:30" x14ac:dyDescent="0.3">
      <c r="A3295" s="8" t="s">
        <v>30</v>
      </c>
      <c r="B3295" s="8" t="s">
        <v>6134</v>
      </c>
      <c r="C3295" s="8">
        <v>1600</v>
      </c>
      <c r="D3295" s="8">
        <v>160003661</v>
      </c>
      <c r="E3295" s="8">
        <v>0</v>
      </c>
      <c r="F3295" s="8" t="str">
        <f t="shared" si="508"/>
        <v>FA001600036610</v>
      </c>
      <c r="G3295" s="8" t="s">
        <v>1931</v>
      </c>
      <c r="H3295" s="8" t="s">
        <v>34</v>
      </c>
      <c r="I3295" s="8">
        <v>1</v>
      </c>
      <c r="J3295" s="8">
        <v>9</v>
      </c>
      <c r="K3295" s="8">
        <v>0</v>
      </c>
      <c r="L3295" s="8" t="s">
        <v>6157</v>
      </c>
      <c r="M3295" s="8" t="s">
        <v>6157</v>
      </c>
      <c r="N3295" s="8" t="s">
        <v>149</v>
      </c>
      <c r="O3295" s="8" t="s">
        <v>38</v>
      </c>
      <c r="P3295" s="9">
        <v>363390</v>
      </c>
      <c r="Q3295" s="9">
        <v>0</v>
      </c>
      <c r="R3295" s="9">
        <v>-363390</v>
      </c>
      <c r="S3295" s="9">
        <v>0</v>
      </c>
      <c r="T3295" s="9">
        <f t="shared" si="511"/>
        <v>0</v>
      </c>
      <c r="U3295" s="9">
        <v>-135868.44</v>
      </c>
      <c r="V3295" s="9">
        <v>-12594</v>
      </c>
      <c r="W3295" s="9">
        <v>0</v>
      </c>
      <c r="X3295" s="9">
        <v>-12594</v>
      </c>
      <c r="Y3295" s="9">
        <f t="shared" si="509"/>
        <v>148462.44</v>
      </c>
      <c r="Z3295" s="9">
        <v>0</v>
      </c>
      <c r="AA3295" s="9">
        <f t="shared" si="510"/>
        <v>0</v>
      </c>
      <c r="AB3295" s="9">
        <v>75224.645999999993</v>
      </c>
      <c r="AC3295" s="9">
        <f t="shared" si="512"/>
        <v>227521.56</v>
      </c>
      <c r="AD3295" s="9">
        <f t="shared" si="513"/>
        <v>0</v>
      </c>
    </row>
    <row r="3296" spans="1:30" x14ac:dyDescent="0.3">
      <c r="A3296" s="8" t="s">
        <v>30</v>
      </c>
      <c r="B3296" s="8" t="s">
        <v>6134</v>
      </c>
      <c r="C3296" s="8">
        <v>1600</v>
      </c>
      <c r="D3296" s="8">
        <v>160003662</v>
      </c>
      <c r="E3296" s="8">
        <v>0</v>
      </c>
      <c r="F3296" s="8" t="str">
        <f t="shared" si="508"/>
        <v>FA001600036620</v>
      </c>
      <c r="G3296" s="8" t="s">
        <v>6219</v>
      </c>
      <c r="H3296" s="8" t="s">
        <v>34</v>
      </c>
      <c r="I3296" s="8">
        <v>1</v>
      </c>
      <c r="J3296" s="8">
        <v>9</v>
      </c>
      <c r="K3296" s="8">
        <v>11</v>
      </c>
      <c r="L3296" s="8" t="s">
        <v>6157</v>
      </c>
      <c r="M3296" s="8" t="s">
        <v>6157</v>
      </c>
      <c r="N3296" s="8" t="s">
        <v>149</v>
      </c>
      <c r="O3296" s="8" t="s">
        <v>38</v>
      </c>
      <c r="P3296" s="9">
        <v>2250000.0099999998</v>
      </c>
      <c r="Q3296" s="9">
        <v>0</v>
      </c>
      <c r="R3296" s="9">
        <v>-2250000.0099999998</v>
      </c>
      <c r="S3296" s="9">
        <v>0</v>
      </c>
      <c r="T3296" s="9">
        <f t="shared" si="511"/>
        <v>0</v>
      </c>
      <c r="U3296" s="9">
        <v>-809487.12</v>
      </c>
      <c r="V3296" s="9">
        <v>-71965</v>
      </c>
      <c r="W3296" s="9">
        <v>0</v>
      </c>
      <c r="X3296" s="9">
        <v>-71965</v>
      </c>
      <c r="Y3296" s="9">
        <f t="shared" si="509"/>
        <v>881452.12</v>
      </c>
      <c r="Z3296" s="9">
        <v>0</v>
      </c>
      <c r="AA3296" s="9">
        <f t="shared" si="510"/>
        <v>0</v>
      </c>
      <c r="AB3296" s="9">
        <v>478991.76149999985</v>
      </c>
      <c r="AC3296" s="9">
        <f t="shared" si="512"/>
        <v>1440512.8899999997</v>
      </c>
      <c r="AD3296" s="9">
        <f t="shared" si="513"/>
        <v>0</v>
      </c>
    </row>
    <row r="3297" spans="1:30" x14ac:dyDescent="0.3">
      <c r="A3297" s="8" t="s">
        <v>30</v>
      </c>
      <c r="B3297" s="8" t="s">
        <v>6134</v>
      </c>
      <c r="C3297" s="8">
        <v>1600</v>
      </c>
      <c r="D3297" s="8">
        <v>160003663</v>
      </c>
      <c r="E3297" s="8">
        <v>0</v>
      </c>
      <c r="F3297" s="8" t="str">
        <f t="shared" si="508"/>
        <v>FA001600036630</v>
      </c>
      <c r="G3297" s="8" t="s">
        <v>1787</v>
      </c>
      <c r="H3297" s="8" t="s">
        <v>34</v>
      </c>
      <c r="I3297" s="8">
        <v>1</v>
      </c>
      <c r="J3297" s="8">
        <v>5</v>
      </c>
      <c r="K3297" s="8">
        <v>0</v>
      </c>
      <c r="L3297" s="8" t="s">
        <v>6157</v>
      </c>
      <c r="M3297" s="8" t="s">
        <v>6157</v>
      </c>
      <c r="N3297" s="8" t="s">
        <v>149</v>
      </c>
      <c r="O3297" s="8" t="s">
        <v>38</v>
      </c>
      <c r="P3297" s="9">
        <v>26458</v>
      </c>
      <c r="Q3297" s="9">
        <v>0</v>
      </c>
      <c r="R3297" s="9">
        <v>-26458</v>
      </c>
      <c r="S3297" s="9">
        <v>0</v>
      </c>
      <c r="T3297" s="9">
        <f t="shared" si="511"/>
        <v>0</v>
      </c>
      <c r="U3297" s="9">
        <v>-17467.740000000002</v>
      </c>
      <c r="V3297" s="9">
        <v>-887</v>
      </c>
      <c r="W3297" s="9">
        <v>0</v>
      </c>
      <c r="X3297" s="9">
        <v>-887</v>
      </c>
      <c r="Y3297" s="9">
        <f t="shared" si="509"/>
        <v>18354.740000000002</v>
      </c>
      <c r="Z3297" s="9">
        <v>0</v>
      </c>
      <c r="AA3297" s="9">
        <f t="shared" si="510"/>
        <v>0</v>
      </c>
      <c r="AB3297" s="9">
        <v>2836.1409999999992</v>
      </c>
      <c r="AC3297" s="9">
        <f t="shared" si="512"/>
        <v>8990.2599999999984</v>
      </c>
      <c r="AD3297" s="9">
        <f t="shared" si="513"/>
        <v>0</v>
      </c>
    </row>
    <row r="3298" spans="1:30" x14ac:dyDescent="0.3">
      <c r="A3298" s="8" t="s">
        <v>30</v>
      </c>
      <c r="B3298" s="8" t="s">
        <v>6134</v>
      </c>
      <c r="C3298" s="8">
        <v>1600</v>
      </c>
      <c r="D3298" s="8">
        <v>160003664</v>
      </c>
      <c r="E3298" s="8">
        <v>0</v>
      </c>
      <c r="F3298" s="8" t="str">
        <f t="shared" si="508"/>
        <v>FA001600036640</v>
      </c>
      <c r="G3298" s="8" t="s">
        <v>1015</v>
      </c>
      <c r="H3298" s="8" t="s">
        <v>34</v>
      </c>
      <c r="I3298" s="8">
        <v>1</v>
      </c>
      <c r="J3298" s="8">
        <v>5</v>
      </c>
      <c r="K3298" s="8">
        <v>4</v>
      </c>
      <c r="L3298" s="8" t="s">
        <v>6157</v>
      </c>
      <c r="M3298" s="8" t="s">
        <v>6157</v>
      </c>
      <c r="N3298" s="8" t="s">
        <v>149</v>
      </c>
      <c r="O3298" s="8" t="s">
        <v>38</v>
      </c>
      <c r="P3298" s="9">
        <v>137097</v>
      </c>
      <c r="Q3298" s="9">
        <v>0</v>
      </c>
      <c r="R3298" s="9">
        <v>-137097</v>
      </c>
      <c r="S3298" s="9">
        <v>0</v>
      </c>
      <c r="T3298" s="9">
        <f t="shared" si="511"/>
        <v>0</v>
      </c>
      <c r="U3298" s="9">
        <v>-83278.78</v>
      </c>
      <c r="V3298" s="9">
        <v>-5044</v>
      </c>
      <c r="W3298" s="9">
        <v>0</v>
      </c>
      <c r="X3298" s="9">
        <v>-5044</v>
      </c>
      <c r="Y3298" s="9">
        <f t="shared" si="509"/>
        <v>88322.78</v>
      </c>
      <c r="Z3298" s="9">
        <v>0</v>
      </c>
      <c r="AA3298" s="9">
        <f t="shared" si="510"/>
        <v>0</v>
      </c>
      <c r="AB3298" s="9">
        <v>17070.976999999999</v>
      </c>
      <c r="AC3298" s="9">
        <f t="shared" si="512"/>
        <v>53818.22</v>
      </c>
      <c r="AD3298" s="9">
        <f t="shared" si="513"/>
        <v>0</v>
      </c>
    </row>
    <row r="3299" spans="1:30" x14ac:dyDescent="0.3">
      <c r="A3299" s="8" t="s">
        <v>30</v>
      </c>
      <c r="B3299" s="8" t="s">
        <v>6134</v>
      </c>
      <c r="C3299" s="8">
        <v>1600</v>
      </c>
      <c r="D3299" s="8">
        <v>160003665</v>
      </c>
      <c r="E3299" s="8">
        <v>0</v>
      </c>
      <c r="F3299" s="8" t="str">
        <f t="shared" si="508"/>
        <v>FA001600036650</v>
      </c>
      <c r="G3299" s="8" t="s">
        <v>1015</v>
      </c>
      <c r="H3299" s="8" t="s">
        <v>34</v>
      </c>
      <c r="I3299" s="8">
        <v>1</v>
      </c>
      <c r="J3299" s="8">
        <v>5</v>
      </c>
      <c r="K3299" s="8">
        <v>2</v>
      </c>
      <c r="L3299" s="8" t="s">
        <v>6157</v>
      </c>
      <c r="M3299" s="8" t="s">
        <v>6157</v>
      </c>
      <c r="N3299" s="8" t="s">
        <v>149</v>
      </c>
      <c r="O3299" s="8" t="s">
        <v>38</v>
      </c>
      <c r="P3299" s="9">
        <v>137097</v>
      </c>
      <c r="Q3299" s="9">
        <v>0</v>
      </c>
      <c r="R3299" s="9">
        <v>-137097</v>
      </c>
      <c r="S3299" s="9">
        <v>0</v>
      </c>
      <c r="T3299" s="9">
        <f t="shared" si="511"/>
        <v>0</v>
      </c>
      <c r="U3299" s="9">
        <v>-84728.38</v>
      </c>
      <c r="V3299" s="9">
        <v>-5069</v>
      </c>
      <c r="W3299" s="9">
        <v>0</v>
      </c>
      <c r="X3299" s="9">
        <v>-5069</v>
      </c>
      <c r="Y3299" s="9">
        <f t="shared" si="509"/>
        <v>89797.38</v>
      </c>
      <c r="Z3299" s="9">
        <v>0</v>
      </c>
      <c r="AA3299" s="9">
        <f t="shared" si="510"/>
        <v>0</v>
      </c>
      <c r="AB3299" s="9">
        <v>16554.866999999998</v>
      </c>
      <c r="AC3299" s="9">
        <f t="shared" si="512"/>
        <v>52368.619999999995</v>
      </c>
      <c r="AD3299" s="9">
        <f t="shared" si="513"/>
        <v>0</v>
      </c>
    </row>
    <row r="3300" spans="1:30" x14ac:dyDescent="0.3">
      <c r="A3300" s="8" t="s">
        <v>30</v>
      </c>
      <c r="B3300" s="8" t="s">
        <v>6134</v>
      </c>
      <c r="C3300" s="8">
        <v>1600</v>
      </c>
      <c r="D3300" s="8">
        <v>160003666</v>
      </c>
      <c r="E3300" s="8">
        <v>0</v>
      </c>
      <c r="F3300" s="8" t="str">
        <f t="shared" si="508"/>
        <v>FA001600036660</v>
      </c>
      <c r="G3300" s="8" t="s">
        <v>6220</v>
      </c>
      <c r="H3300" s="8" t="s">
        <v>34</v>
      </c>
      <c r="I3300" s="8">
        <v>1</v>
      </c>
      <c r="J3300" s="8">
        <v>8</v>
      </c>
      <c r="K3300" s="8">
        <v>6</v>
      </c>
      <c r="L3300" s="8" t="s">
        <v>6157</v>
      </c>
      <c r="M3300" s="8" t="s">
        <v>6157</v>
      </c>
      <c r="N3300" s="8" t="s">
        <v>149</v>
      </c>
      <c r="O3300" s="8" t="s">
        <v>38</v>
      </c>
      <c r="P3300" s="9">
        <v>81600</v>
      </c>
      <c r="Q3300" s="9">
        <v>0</v>
      </c>
      <c r="R3300" s="9">
        <v>-81600</v>
      </c>
      <c r="S3300" s="9">
        <v>0</v>
      </c>
      <c r="T3300" s="9">
        <f t="shared" si="511"/>
        <v>0</v>
      </c>
      <c r="U3300" s="9">
        <v>-36989.42</v>
      </c>
      <c r="V3300" s="9">
        <v>-2593</v>
      </c>
      <c r="W3300" s="9">
        <v>0</v>
      </c>
      <c r="X3300" s="9">
        <v>-2593</v>
      </c>
      <c r="Y3300" s="9">
        <f t="shared" si="509"/>
        <v>39582.42</v>
      </c>
      <c r="Z3300" s="9">
        <v>0</v>
      </c>
      <c r="AA3300" s="9">
        <f t="shared" si="510"/>
        <v>0</v>
      </c>
      <c r="AB3300" s="9">
        <v>14706.153</v>
      </c>
      <c r="AC3300" s="9">
        <f t="shared" si="512"/>
        <v>44610.58</v>
      </c>
      <c r="AD3300" s="9">
        <f t="shared" si="513"/>
        <v>0</v>
      </c>
    </row>
    <row r="3301" spans="1:30" x14ac:dyDescent="0.3">
      <c r="A3301" s="8" t="s">
        <v>30</v>
      </c>
      <c r="B3301" s="8" t="s">
        <v>6134</v>
      </c>
      <c r="C3301" s="8">
        <v>1600</v>
      </c>
      <c r="D3301" s="8">
        <v>160003667</v>
      </c>
      <c r="E3301" s="8">
        <v>0</v>
      </c>
      <c r="F3301" s="8" t="str">
        <f t="shared" si="508"/>
        <v>FA001600036670</v>
      </c>
      <c r="G3301" s="8" t="s">
        <v>676</v>
      </c>
      <c r="H3301" s="8" t="s">
        <v>34</v>
      </c>
      <c r="I3301" s="8">
        <v>1</v>
      </c>
      <c r="J3301" s="8">
        <v>8</v>
      </c>
      <c r="K3301" s="8">
        <v>11</v>
      </c>
      <c r="L3301" s="8" t="s">
        <v>6157</v>
      </c>
      <c r="M3301" s="8" t="s">
        <v>6157</v>
      </c>
      <c r="N3301" s="8" t="s">
        <v>149</v>
      </c>
      <c r="O3301" s="8" t="s">
        <v>38</v>
      </c>
      <c r="P3301" s="9">
        <v>436942.5</v>
      </c>
      <c r="Q3301" s="9">
        <v>0</v>
      </c>
      <c r="R3301" s="9">
        <v>-436942.5</v>
      </c>
      <c r="S3301" s="9">
        <v>0</v>
      </c>
      <c r="T3301" s="9">
        <f t="shared" si="511"/>
        <v>0</v>
      </c>
      <c r="U3301" s="9">
        <v>-165616.17000000001</v>
      </c>
      <c r="V3301" s="9">
        <v>-15158</v>
      </c>
      <c r="W3301" s="9">
        <v>0</v>
      </c>
      <c r="X3301" s="9">
        <v>-15158</v>
      </c>
      <c r="Y3301" s="9">
        <f t="shared" si="509"/>
        <v>180774.17</v>
      </c>
      <c r="Z3301" s="9">
        <v>0</v>
      </c>
      <c r="AA3301" s="9">
        <f t="shared" si="510"/>
        <v>0</v>
      </c>
      <c r="AB3301" s="9">
        <v>89658.915499999988</v>
      </c>
      <c r="AC3301" s="9">
        <f t="shared" si="512"/>
        <v>271326.32999999996</v>
      </c>
      <c r="AD3301" s="9">
        <f t="shared" si="513"/>
        <v>0</v>
      </c>
    </row>
    <row r="3302" spans="1:30" x14ac:dyDescent="0.3">
      <c r="A3302" s="8" t="s">
        <v>30</v>
      </c>
      <c r="B3302" s="8" t="s">
        <v>6134</v>
      </c>
      <c r="C3302" s="8">
        <v>1600</v>
      </c>
      <c r="D3302" s="8">
        <v>160003668</v>
      </c>
      <c r="E3302" s="8">
        <v>0</v>
      </c>
      <c r="F3302" s="8" t="str">
        <f t="shared" si="508"/>
        <v>FA001600036680</v>
      </c>
      <c r="G3302" s="8" t="s">
        <v>1101</v>
      </c>
      <c r="H3302" s="8" t="s">
        <v>34</v>
      </c>
      <c r="I3302" s="8">
        <v>1</v>
      </c>
      <c r="J3302" s="8">
        <v>9</v>
      </c>
      <c r="K3302" s="8">
        <v>8</v>
      </c>
      <c r="L3302" s="8" t="s">
        <v>6157</v>
      </c>
      <c r="M3302" s="8" t="s">
        <v>6157</v>
      </c>
      <c r="N3302" s="8" t="s">
        <v>149</v>
      </c>
      <c r="O3302" s="8" t="s">
        <v>38</v>
      </c>
      <c r="P3302" s="9">
        <v>154097.89000000001</v>
      </c>
      <c r="Q3302" s="9">
        <v>0</v>
      </c>
      <c r="R3302" s="9">
        <v>-154097.89000000001</v>
      </c>
      <c r="S3302" s="9">
        <v>0</v>
      </c>
      <c r="T3302" s="9">
        <f t="shared" si="511"/>
        <v>0</v>
      </c>
      <c r="U3302" s="9">
        <v>-48384</v>
      </c>
      <c r="V3302" s="9">
        <v>-5460</v>
      </c>
      <c r="W3302" s="9">
        <v>0</v>
      </c>
      <c r="X3302" s="9">
        <v>-5460</v>
      </c>
      <c r="Y3302" s="9">
        <f t="shared" si="509"/>
        <v>53844</v>
      </c>
      <c r="Z3302" s="9">
        <v>0</v>
      </c>
      <c r="AA3302" s="9">
        <f t="shared" si="510"/>
        <v>0</v>
      </c>
      <c r="AB3302" s="9">
        <v>35088.861499999999</v>
      </c>
      <c r="AC3302" s="9">
        <f t="shared" si="512"/>
        <v>105713.89000000001</v>
      </c>
      <c r="AD3302" s="9">
        <f t="shared" si="513"/>
        <v>0</v>
      </c>
    </row>
    <row r="3303" spans="1:30" x14ac:dyDescent="0.3">
      <c r="A3303" s="8" t="s">
        <v>30</v>
      </c>
      <c r="B3303" s="8" t="s">
        <v>6134</v>
      </c>
      <c r="C3303" s="8">
        <v>1600</v>
      </c>
      <c r="D3303" s="8">
        <v>160003674</v>
      </c>
      <c r="E3303" s="8">
        <v>0</v>
      </c>
      <c r="F3303" s="8" t="str">
        <f t="shared" si="508"/>
        <v>FA001600036740</v>
      </c>
      <c r="G3303" s="8" t="s">
        <v>6221</v>
      </c>
      <c r="H3303" s="8" t="s">
        <v>34</v>
      </c>
      <c r="I3303" s="8">
        <v>1</v>
      </c>
      <c r="J3303" s="8">
        <v>15</v>
      </c>
      <c r="K3303" s="8">
        <v>0</v>
      </c>
      <c r="L3303" s="8" t="s">
        <v>1130</v>
      </c>
      <c r="M3303" s="8" t="s">
        <v>6157</v>
      </c>
      <c r="N3303" s="8" t="s">
        <v>149</v>
      </c>
      <c r="O3303" s="8" t="s">
        <v>38</v>
      </c>
      <c r="P3303" s="9">
        <v>2921772</v>
      </c>
      <c r="Q3303" s="9">
        <v>0</v>
      </c>
      <c r="R3303" s="9">
        <v>-2921772</v>
      </c>
      <c r="S3303" s="9">
        <v>0</v>
      </c>
      <c r="T3303" s="9">
        <f t="shared" si="511"/>
        <v>0</v>
      </c>
      <c r="U3303" s="9">
        <v>-123195</v>
      </c>
      <c r="V3303" s="9">
        <v>-92776</v>
      </c>
      <c r="W3303" s="9">
        <v>0</v>
      </c>
      <c r="X3303" s="9">
        <v>-92776</v>
      </c>
      <c r="Y3303" s="9">
        <f t="shared" si="509"/>
        <v>215971</v>
      </c>
      <c r="Z3303" s="9">
        <v>0</v>
      </c>
      <c r="AA3303" s="9">
        <f t="shared" si="510"/>
        <v>0</v>
      </c>
      <c r="AB3303" s="9">
        <v>947030.35</v>
      </c>
      <c r="AC3303" s="9">
        <f t="shared" si="512"/>
        <v>2798577</v>
      </c>
      <c r="AD3303" s="9">
        <f t="shared" si="513"/>
        <v>0</v>
      </c>
    </row>
    <row r="3304" spans="1:30" x14ac:dyDescent="0.3">
      <c r="A3304" s="8" t="s">
        <v>30</v>
      </c>
      <c r="B3304" s="8" t="s">
        <v>6134</v>
      </c>
      <c r="C3304" s="8">
        <v>1600</v>
      </c>
      <c r="D3304" s="8">
        <v>160003675</v>
      </c>
      <c r="E3304" s="8">
        <v>0</v>
      </c>
      <c r="F3304" s="8" t="str">
        <f t="shared" si="508"/>
        <v>FA001600036750</v>
      </c>
      <c r="G3304" s="8" t="s">
        <v>6222</v>
      </c>
      <c r="H3304" s="8" t="s">
        <v>34</v>
      </c>
      <c r="I3304" s="8">
        <v>1</v>
      </c>
      <c r="J3304" s="8">
        <v>15</v>
      </c>
      <c r="K3304" s="8">
        <v>0</v>
      </c>
      <c r="L3304" s="8" t="s">
        <v>1130</v>
      </c>
      <c r="M3304" s="8" t="s">
        <v>6157</v>
      </c>
      <c r="N3304" s="8" t="s">
        <v>149</v>
      </c>
      <c r="O3304" s="8" t="s">
        <v>38</v>
      </c>
      <c r="P3304" s="9">
        <v>689955.17</v>
      </c>
      <c r="Q3304" s="9">
        <v>0</v>
      </c>
      <c r="R3304" s="9">
        <v>-689955.17</v>
      </c>
      <c r="S3304" s="9">
        <v>0</v>
      </c>
      <c r="T3304" s="9">
        <f t="shared" si="511"/>
        <v>0</v>
      </c>
      <c r="U3304" s="9">
        <v>-29092</v>
      </c>
      <c r="V3304" s="9">
        <v>-21908</v>
      </c>
      <c r="W3304" s="9">
        <v>0</v>
      </c>
      <c r="X3304" s="9">
        <v>-21908</v>
      </c>
      <c r="Y3304" s="9">
        <f t="shared" si="509"/>
        <v>51000</v>
      </c>
      <c r="Z3304" s="9">
        <v>0</v>
      </c>
      <c r="AA3304" s="9">
        <f t="shared" si="510"/>
        <v>0</v>
      </c>
      <c r="AB3304" s="9">
        <v>223634.3095</v>
      </c>
      <c r="AC3304" s="9">
        <f t="shared" si="512"/>
        <v>660863.17000000004</v>
      </c>
      <c r="AD3304" s="9">
        <f t="shared" si="513"/>
        <v>0</v>
      </c>
    </row>
    <row r="3305" spans="1:30" x14ac:dyDescent="0.3">
      <c r="A3305" s="8" t="s">
        <v>30</v>
      </c>
      <c r="B3305" s="8" t="s">
        <v>6134</v>
      </c>
      <c r="C3305" s="8">
        <v>1600</v>
      </c>
      <c r="D3305" s="8">
        <v>160003676</v>
      </c>
      <c r="E3305" s="8">
        <v>0</v>
      </c>
      <c r="F3305" s="8" t="str">
        <f t="shared" si="508"/>
        <v>FA001600036760</v>
      </c>
      <c r="G3305" s="8" t="s">
        <v>6223</v>
      </c>
      <c r="H3305" s="8" t="s">
        <v>34</v>
      </c>
      <c r="I3305" s="8">
        <v>1</v>
      </c>
      <c r="J3305" s="8">
        <v>15</v>
      </c>
      <c r="K3305" s="8">
        <v>0</v>
      </c>
      <c r="L3305" s="8" t="s">
        <v>1130</v>
      </c>
      <c r="M3305" s="8" t="s">
        <v>6157</v>
      </c>
      <c r="N3305" s="8" t="s">
        <v>149</v>
      </c>
      <c r="O3305" s="8" t="s">
        <v>38</v>
      </c>
      <c r="P3305" s="9">
        <v>551790</v>
      </c>
      <c r="Q3305" s="9">
        <v>0</v>
      </c>
      <c r="R3305" s="9">
        <v>-551790</v>
      </c>
      <c r="S3305" s="9">
        <v>0</v>
      </c>
      <c r="T3305" s="9">
        <f t="shared" si="511"/>
        <v>0</v>
      </c>
      <c r="U3305" s="9">
        <v>-23266</v>
      </c>
      <c r="V3305" s="9">
        <v>-17521</v>
      </c>
      <c r="W3305" s="9">
        <v>0</v>
      </c>
      <c r="X3305" s="9">
        <v>-17521</v>
      </c>
      <c r="Y3305" s="9">
        <f t="shared" si="509"/>
        <v>40787</v>
      </c>
      <c r="Z3305" s="9">
        <v>0</v>
      </c>
      <c r="AA3305" s="9">
        <f t="shared" si="510"/>
        <v>0</v>
      </c>
      <c r="AB3305" s="9">
        <v>178851.05</v>
      </c>
      <c r="AC3305" s="9">
        <f t="shared" si="512"/>
        <v>528524</v>
      </c>
      <c r="AD3305" s="9">
        <f t="shared" si="513"/>
        <v>0</v>
      </c>
    </row>
    <row r="3306" spans="1:30" x14ac:dyDescent="0.3">
      <c r="A3306" s="8" t="s">
        <v>30</v>
      </c>
      <c r="B3306" s="8" t="s">
        <v>6134</v>
      </c>
      <c r="C3306" s="8">
        <v>1600</v>
      </c>
      <c r="D3306" s="8">
        <v>160003677</v>
      </c>
      <c r="E3306" s="8">
        <v>0</v>
      </c>
      <c r="F3306" s="8" t="str">
        <f t="shared" si="508"/>
        <v>FA001600036770</v>
      </c>
      <c r="G3306" s="8" t="s">
        <v>6224</v>
      </c>
      <c r="H3306" s="8" t="s">
        <v>34</v>
      </c>
      <c r="I3306" s="8">
        <v>1</v>
      </c>
      <c r="J3306" s="8">
        <v>15</v>
      </c>
      <c r="K3306" s="8">
        <v>0</v>
      </c>
      <c r="L3306" s="8" t="s">
        <v>1130</v>
      </c>
      <c r="M3306" s="8" t="s">
        <v>6157</v>
      </c>
      <c r="N3306" s="8" t="s">
        <v>149</v>
      </c>
      <c r="O3306" s="8" t="s">
        <v>38</v>
      </c>
      <c r="P3306" s="9">
        <v>290943.8</v>
      </c>
      <c r="Q3306" s="9">
        <v>0</v>
      </c>
      <c r="R3306" s="9">
        <v>-290943.8</v>
      </c>
      <c r="S3306" s="9">
        <v>0</v>
      </c>
      <c r="T3306" s="9">
        <f t="shared" si="511"/>
        <v>0</v>
      </c>
      <c r="U3306" s="9">
        <v>-12267</v>
      </c>
      <c r="V3306" s="9">
        <v>-9238</v>
      </c>
      <c r="W3306" s="9">
        <v>0</v>
      </c>
      <c r="X3306" s="9">
        <v>-9238</v>
      </c>
      <c r="Y3306" s="9">
        <f t="shared" si="509"/>
        <v>21505</v>
      </c>
      <c r="Z3306" s="9">
        <v>0</v>
      </c>
      <c r="AA3306" s="9">
        <f t="shared" si="510"/>
        <v>0</v>
      </c>
      <c r="AB3306" s="9">
        <v>94303.579999999987</v>
      </c>
      <c r="AC3306" s="9">
        <f t="shared" si="512"/>
        <v>278676.8</v>
      </c>
      <c r="AD3306" s="9">
        <f t="shared" si="513"/>
        <v>0</v>
      </c>
    </row>
    <row r="3307" spans="1:30" x14ac:dyDescent="0.3">
      <c r="A3307" s="8" t="s">
        <v>30</v>
      </c>
      <c r="B3307" s="8" t="s">
        <v>6134</v>
      </c>
      <c r="C3307" s="8">
        <v>1600</v>
      </c>
      <c r="D3307" s="8">
        <v>160003678</v>
      </c>
      <c r="E3307" s="8">
        <v>0</v>
      </c>
      <c r="F3307" s="8" t="str">
        <f t="shared" si="508"/>
        <v>FA001600036780</v>
      </c>
      <c r="G3307" s="8" t="s">
        <v>6225</v>
      </c>
      <c r="H3307" s="8" t="s">
        <v>34</v>
      </c>
      <c r="I3307" s="8">
        <v>1</v>
      </c>
      <c r="J3307" s="8">
        <v>15</v>
      </c>
      <c r="K3307" s="8">
        <v>0</v>
      </c>
      <c r="L3307" s="8" t="s">
        <v>1130</v>
      </c>
      <c r="M3307" s="8" t="s">
        <v>6157</v>
      </c>
      <c r="N3307" s="8" t="s">
        <v>149</v>
      </c>
      <c r="O3307" s="8" t="s">
        <v>38</v>
      </c>
      <c r="P3307" s="9">
        <v>501789</v>
      </c>
      <c r="Q3307" s="9">
        <v>0</v>
      </c>
      <c r="R3307" s="9">
        <v>-501789</v>
      </c>
      <c r="S3307" s="9">
        <v>0</v>
      </c>
      <c r="T3307" s="9">
        <f t="shared" si="511"/>
        <v>0</v>
      </c>
      <c r="U3307" s="9">
        <v>-21158</v>
      </c>
      <c r="V3307" s="9">
        <v>-15934</v>
      </c>
      <c r="W3307" s="9">
        <v>0</v>
      </c>
      <c r="X3307" s="9">
        <v>-15934</v>
      </c>
      <c r="Y3307" s="9">
        <f t="shared" si="509"/>
        <v>37092</v>
      </c>
      <c r="Z3307" s="9">
        <v>0</v>
      </c>
      <c r="AA3307" s="9">
        <f t="shared" si="510"/>
        <v>0</v>
      </c>
      <c r="AB3307" s="9">
        <v>162643.94999999998</v>
      </c>
      <c r="AC3307" s="9">
        <f t="shared" si="512"/>
        <v>480631</v>
      </c>
      <c r="AD3307" s="9">
        <f t="shared" si="513"/>
        <v>0</v>
      </c>
    </row>
    <row r="3308" spans="1:30" x14ac:dyDescent="0.3">
      <c r="A3308" s="8" t="s">
        <v>30</v>
      </c>
      <c r="B3308" s="8" t="s">
        <v>6134</v>
      </c>
      <c r="C3308" s="8">
        <v>1600</v>
      </c>
      <c r="D3308" s="8">
        <v>160003679</v>
      </c>
      <c r="E3308" s="8">
        <v>0</v>
      </c>
      <c r="F3308" s="8" t="str">
        <f t="shared" si="508"/>
        <v>FA001600036790</v>
      </c>
      <c r="G3308" s="8" t="s">
        <v>6226</v>
      </c>
      <c r="H3308" s="8" t="s">
        <v>34</v>
      </c>
      <c r="I3308" s="8">
        <v>1</v>
      </c>
      <c r="J3308" s="8">
        <v>15</v>
      </c>
      <c r="K3308" s="8">
        <v>0</v>
      </c>
      <c r="L3308" s="8" t="s">
        <v>1130</v>
      </c>
      <c r="M3308" s="8" t="s">
        <v>6157</v>
      </c>
      <c r="N3308" s="8" t="s">
        <v>149</v>
      </c>
      <c r="O3308" s="8" t="s">
        <v>38</v>
      </c>
      <c r="P3308" s="9">
        <v>144264</v>
      </c>
      <c r="Q3308" s="9">
        <v>0</v>
      </c>
      <c r="R3308" s="9">
        <v>-144264</v>
      </c>
      <c r="S3308" s="9">
        <v>0</v>
      </c>
      <c r="T3308" s="9">
        <f t="shared" si="511"/>
        <v>0</v>
      </c>
      <c r="U3308" s="9">
        <v>-6083</v>
      </c>
      <c r="V3308" s="9">
        <v>-4581</v>
      </c>
      <c r="W3308" s="9">
        <v>0</v>
      </c>
      <c r="X3308" s="9">
        <v>-4581</v>
      </c>
      <c r="Y3308" s="9">
        <f t="shared" si="509"/>
        <v>10664</v>
      </c>
      <c r="Z3308" s="9">
        <v>0</v>
      </c>
      <c r="AA3308" s="9">
        <f t="shared" si="510"/>
        <v>0</v>
      </c>
      <c r="AB3308" s="9">
        <v>46760</v>
      </c>
      <c r="AC3308" s="9">
        <f t="shared" si="512"/>
        <v>138181</v>
      </c>
      <c r="AD3308" s="9">
        <f t="shared" si="513"/>
        <v>0</v>
      </c>
    </row>
    <row r="3309" spans="1:30" x14ac:dyDescent="0.3">
      <c r="A3309" s="8" t="s">
        <v>30</v>
      </c>
      <c r="B3309" s="8" t="s">
        <v>6134</v>
      </c>
      <c r="C3309" s="8">
        <v>1600</v>
      </c>
      <c r="D3309" s="8">
        <v>160003680</v>
      </c>
      <c r="E3309" s="8">
        <v>0</v>
      </c>
      <c r="F3309" s="8" t="str">
        <f t="shared" si="508"/>
        <v>FA001600036800</v>
      </c>
      <c r="G3309" s="8" t="s">
        <v>6227</v>
      </c>
      <c r="H3309" s="8" t="s">
        <v>34</v>
      </c>
      <c r="I3309" s="8">
        <v>1</v>
      </c>
      <c r="J3309" s="8">
        <v>15</v>
      </c>
      <c r="K3309" s="8">
        <v>0</v>
      </c>
      <c r="L3309" s="8" t="s">
        <v>1130</v>
      </c>
      <c r="M3309" s="8" t="s">
        <v>6157</v>
      </c>
      <c r="N3309" s="8" t="s">
        <v>149</v>
      </c>
      <c r="O3309" s="8" t="s">
        <v>38</v>
      </c>
      <c r="P3309" s="9">
        <v>222621.6</v>
      </c>
      <c r="Q3309" s="9">
        <v>0</v>
      </c>
      <c r="R3309" s="9">
        <v>-222621.6</v>
      </c>
      <c r="S3309" s="9">
        <v>0</v>
      </c>
      <c r="T3309" s="9">
        <f t="shared" si="511"/>
        <v>0</v>
      </c>
      <c r="U3309" s="9">
        <v>-9387</v>
      </c>
      <c r="V3309" s="9">
        <v>-7069</v>
      </c>
      <c r="W3309" s="9">
        <v>0</v>
      </c>
      <c r="X3309" s="9">
        <v>-7069</v>
      </c>
      <c r="Y3309" s="9">
        <f t="shared" si="509"/>
        <v>16456</v>
      </c>
      <c r="Z3309" s="9">
        <v>0</v>
      </c>
      <c r="AA3309" s="9">
        <f t="shared" si="510"/>
        <v>0</v>
      </c>
      <c r="AB3309" s="9">
        <v>72157.959999999992</v>
      </c>
      <c r="AC3309" s="9">
        <f t="shared" si="512"/>
        <v>213234.6</v>
      </c>
      <c r="AD3309" s="9">
        <f t="shared" si="513"/>
        <v>0</v>
      </c>
    </row>
    <row r="3310" spans="1:30" x14ac:dyDescent="0.3">
      <c r="A3310" s="8" t="s">
        <v>30</v>
      </c>
      <c r="B3310" s="8" t="s">
        <v>6134</v>
      </c>
      <c r="C3310" s="8">
        <v>1600</v>
      </c>
      <c r="D3310" s="8">
        <v>160003681</v>
      </c>
      <c r="E3310" s="8">
        <v>0</v>
      </c>
      <c r="F3310" s="8" t="str">
        <f t="shared" si="508"/>
        <v>FA001600036810</v>
      </c>
      <c r="G3310" s="8" t="s">
        <v>6228</v>
      </c>
      <c r="H3310" s="8" t="s">
        <v>34</v>
      </c>
      <c r="I3310" s="8">
        <v>1</v>
      </c>
      <c r="J3310" s="8">
        <v>15</v>
      </c>
      <c r="K3310" s="8">
        <v>0</v>
      </c>
      <c r="L3310" s="8" t="s">
        <v>1130</v>
      </c>
      <c r="M3310" s="8" t="s">
        <v>6157</v>
      </c>
      <c r="N3310" s="8" t="s">
        <v>149</v>
      </c>
      <c r="O3310" s="8" t="s">
        <v>38</v>
      </c>
      <c r="P3310" s="9">
        <v>56432.5</v>
      </c>
      <c r="Q3310" s="9">
        <v>0</v>
      </c>
      <c r="R3310" s="9">
        <v>-56432.5</v>
      </c>
      <c r="S3310" s="9">
        <v>0</v>
      </c>
      <c r="T3310" s="9">
        <f t="shared" si="511"/>
        <v>0</v>
      </c>
      <c r="U3310" s="9">
        <v>-2379</v>
      </c>
      <c r="V3310" s="9">
        <v>-1792</v>
      </c>
      <c r="W3310" s="9">
        <v>0</v>
      </c>
      <c r="X3310" s="9">
        <v>-1792</v>
      </c>
      <c r="Y3310" s="9">
        <f t="shared" si="509"/>
        <v>4171</v>
      </c>
      <c r="Z3310" s="9">
        <v>0</v>
      </c>
      <c r="AA3310" s="9">
        <f t="shared" si="510"/>
        <v>0</v>
      </c>
      <c r="AB3310" s="9">
        <v>18291.524999999998</v>
      </c>
      <c r="AC3310" s="9">
        <f t="shared" si="512"/>
        <v>54053.5</v>
      </c>
      <c r="AD3310" s="9">
        <f t="shared" si="513"/>
        <v>0</v>
      </c>
    </row>
    <row r="3311" spans="1:30" x14ac:dyDescent="0.3">
      <c r="A3311" s="8" t="s">
        <v>30</v>
      </c>
      <c r="B3311" s="8" t="s">
        <v>6134</v>
      </c>
      <c r="C3311" s="8">
        <v>1600</v>
      </c>
      <c r="D3311" s="8">
        <v>160003682</v>
      </c>
      <c r="E3311" s="8">
        <v>0</v>
      </c>
      <c r="F3311" s="8" t="str">
        <f t="shared" si="508"/>
        <v>FA001600036820</v>
      </c>
      <c r="G3311" s="8" t="s">
        <v>6229</v>
      </c>
      <c r="H3311" s="8" t="s">
        <v>34</v>
      </c>
      <c r="I3311" s="8">
        <v>1</v>
      </c>
      <c r="J3311" s="8">
        <v>15</v>
      </c>
      <c r="K3311" s="8">
        <v>0</v>
      </c>
      <c r="L3311" s="8" t="s">
        <v>1130</v>
      </c>
      <c r="M3311" s="8" t="s">
        <v>6157</v>
      </c>
      <c r="N3311" s="8" t="s">
        <v>149</v>
      </c>
      <c r="O3311" s="8" t="s">
        <v>38</v>
      </c>
      <c r="P3311" s="9">
        <v>165590.39999999999</v>
      </c>
      <c r="Q3311" s="9">
        <v>0</v>
      </c>
      <c r="R3311" s="9">
        <v>-165590.39999999999</v>
      </c>
      <c r="S3311" s="9">
        <v>0</v>
      </c>
      <c r="T3311" s="9">
        <f t="shared" si="511"/>
        <v>0</v>
      </c>
      <c r="U3311" s="9">
        <v>-6982</v>
      </c>
      <c r="V3311" s="9">
        <v>-5258</v>
      </c>
      <c r="W3311" s="9">
        <v>0</v>
      </c>
      <c r="X3311" s="9">
        <v>-5258</v>
      </c>
      <c r="Y3311" s="9">
        <f t="shared" si="509"/>
        <v>12240</v>
      </c>
      <c r="Z3311" s="9">
        <v>0</v>
      </c>
      <c r="AA3311" s="9">
        <f t="shared" si="510"/>
        <v>0</v>
      </c>
      <c r="AB3311" s="9">
        <v>53672.639999999992</v>
      </c>
      <c r="AC3311" s="9">
        <f t="shared" si="512"/>
        <v>158608.4</v>
      </c>
      <c r="AD3311" s="9">
        <f t="shared" si="513"/>
        <v>0</v>
      </c>
    </row>
    <row r="3312" spans="1:30" x14ac:dyDescent="0.3">
      <c r="A3312" s="8" t="s">
        <v>30</v>
      </c>
      <c r="B3312" s="8" t="s">
        <v>6134</v>
      </c>
      <c r="C3312" s="8">
        <v>1600</v>
      </c>
      <c r="D3312" s="8">
        <v>160003683</v>
      </c>
      <c r="E3312" s="8">
        <v>0</v>
      </c>
      <c r="F3312" s="8" t="str">
        <f t="shared" si="508"/>
        <v>FA001600036830</v>
      </c>
      <c r="G3312" s="8" t="s">
        <v>6230</v>
      </c>
      <c r="H3312" s="8" t="s">
        <v>34</v>
      </c>
      <c r="I3312" s="8">
        <v>2</v>
      </c>
      <c r="J3312" s="8">
        <v>15</v>
      </c>
      <c r="K3312" s="8">
        <v>0</v>
      </c>
      <c r="L3312" s="8" t="s">
        <v>1130</v>
      </c>
      <c r="M3312" s="8" t="s">
        <v>6157</v>
      </c>
      <c r="N3312" s="8" t="s">
        <v>149</v>
      </c>
      <c r="O3312" s="8" t="s">
        <v>38</v>
      </c>
      <c r="P3312" s="9">
        <v>501789</v>
      </c>
      <c r="Q3312" s="9">
        <v>0</v>
      </c>
      <c r="R3312" s="9">
        <v>-501789</v>
      </c>
      <c r="S3312" s="9">
        <v>0</v>
      </c>
      <c r="T3312" s="9">
        <f t="shared" si="511"/>
        <v>0</v>
      </c>
      <c r="U3312" s="9">
        <v>-21158</v>
      </c>
      <c r="V3312" s="9">
        <v>-15934</v>
      </c>
      <c r="W3312" s="9">
        <v>0</v>
      </c>
      <c r="X3312" s="9">
        <v>-15934</v>
      </c>
      <c r="Y3312" s="9">
        <f t="shared" si="509"/>
        <v>37092</v>
      </c>
      <c r="Z3312" s="9">
        <v>0</v>
      </c>
      <c r="AA3312" s="9">
        <f t="shared" si="510"/>
        <v>0</v>
      </c>
      <c r="AB3312" s="9">
        <v>162643.94999999998</v>
      </c>
      <c r="AC3312" s="9">
        <f t="shared" si="512"/>
        <v>480631</v>
      </c>
      <c r="AD3312" s="9">
        <f t="shared" si="513"/>
        <v>0</v>
      </c>
    </row>
    <row r="3313" spans="1:30" x14ac:dyDescent="0.3">
      <c r="A3313" s="8" t="s">
        <v>30</v>
      </c>
      <c r="B3313" s="8" t="s">
        <v>6134</v>
      </c>
      <c r="C3313" s="8">
        <v>1600</v>
      </c>
      <c r="D3313" s="8">
        <v>160003684</v>
      </c>
      <c r="E3313" s="8">
        <v>0</v>
      </c>
      <c r="F3313" s="8" t="str">
        <f t="shared" si="508"/>
        <v>FA001600036840</v>
      </c>
      <c r="G3313" s="8" t="s">
        <v>6231</v>
      </c>
      <c r="H3313" s="8" t="s">
        <v>34</v>
      </c>
      <c r="I3313" s="8">
        <v>4</v>
      </c>
      <c r="J3313" s="8">
        <v>15</v>
      </c>
      <c r="K3313" s="8">
        <v>0</v>
      </c>
      <c r="L3313" s="8" t="s">
        <v>1130</v>
      </c>
      <c r="M3313" s="8" t="s">
        <v>6157</v>
      </c>
      <c r="N3313" s="8" t="s">
        <v>149</v>
      </c>
      <c r="O3313" s="8" t="s">
        <v>38</v>
      </c>
      <c r="P3313" s="9">
        <v>501789</v>
      </c>
      <c r="Q3313" s="9">
        <v>0</v>
      </c>
      <c r="R3313" s="9">
        <v>-501789</v>
      </c>
      <c r="S3313" s="9">
        <v>0</v>
      </c>
      <c r="T3313" s="9">
        <f t="shared" si="511"/>
        <v>0</v>
      </c>
      <c r="U3313" s="9">
        <v>-21158</v>
      </c>
      <c r="V3313" s="9">
        <v>-15934</v>
      </c>
      <c r="W3313" s="9">
        <v>0</v>
      </c>
      <c r="X3313" s="9">
        <v>-15934</v>
      </c>
      <c r="Y3313" s="9">
        <f t="shared" si="509"/>
        <v>37092</v>
      </c>
      <c r="Z3313" s="9">
        <v>0</v>
      </c>
      <c r="AA3313" s="9">
        <f t="shared" si="510"/>
        <v>0</v>
      </c>
      <c r="AB3313" s="9">
        <v>162643.94999999998</v>
      </c>
      <c r="AC3313" s="9">
        <f t="shared" si="512"/>
        <v>480631</v>
      </c>
      <c r="AD3313" s="9">
        <f t="shared" si="513"/>
        <v>0</v>
      </c>
    </row>
    <row r="3314" spans="1:30" x14ac:dyDescent="0.3">
      <c r="A3314" s="8" t="s">
        <v>30</v>
      </c>
      <c r="B3314" s="8" t="s">
        <v>6134</v>
      </c>
      <c r="C3314" s="8">
        <v>1600</v>
      </c>
      <c r="D3314" s="8">
        <v>160003685</v>
      </c>
      <c r="E3314" s="8">
        <v>0</v>
      </c>
      <c r="F3314" s="8" t="str">
        <f t="shared" si="508"/>
        <v>FA001600036850</v>
      </c>
      <c r="G3314" s="8" t="s">
        <v>6232</v>
      </c>
      <c r="H3314" s="8" t="s">
        <v>34</v>
      </c>
      <c r="I3314" s="8">
        <v>6</v>
      </c>
      <c r="J3314" s="8">
        <v>15</v>
      </c>
      <c r="K3314" s="8">
        <v>0</v>
      </c>
      <c r="L3314" s="8" t="s">
        <v>1130</v>
      </c>
      <c r="M3314" s="8" t="s">
        <v>6157</v>
      </c>
      <c r="N3314" s="8" t="s">
        <v>149</v>
      </c>
      <c r="O3314" s="8" t="s">
        <v>38</v>
      </c>
      <c r="P3314" s="9">
        <v>587092.6</v>
      </c>
      <c r="Q3314" s="9">
        <v>0</v>
      </c>
      <c r="R3314" s="9">
        <v>-587092.6</v>
      </c>
      <c r="S3314" s="9">
        <v>0</v>
      </c>
      <c r="T3314" s="9">
        <f t="shared" si="511"/>
        <v>0</v>
      </c>
      <c r="U3314" s="9">
        <v>-24754</v>
      </c>
      <c r="V3314" s="9">
        <v>-18642</v>
      </c>
      <c r="W3314" s="9">
        <v>0</v>
      </c>
      <c r="X3314" s="9">
        <v>-18642</v>
      </c>
      <c r="Y3314" s="9">
        <f t="shared" si="509"/>
        <v>43396</v>
      </c>
      <c r="Z3314" s="9">
        <v>0</v>
      </c>
      <c r="AA3314" s="9">
        <f t="shared" si="510"/>
        <v>0</v>
      </c>
      <c r="AB3314" s="9">
        <v>190293.80999999997</v>
      </c>
      <c r="AC3314" s="9">
        <f t="shared" si="512"/>
        <v>562338.6</v>
      </c>
      <c r="AD3314" s="9">
        <f t="shared" si="513"/>
        <v>0</v>
      </c>
    </row>
    <row r="3315" spans="1:30" x14ac:dyDescent="0.3">
      <c r="A3315" s="8" t="s">
        <v>30</v>
      </c>
      <c r="B3315" s="8" t="s">
        <v>6134</v>
      </c>
      <c r="C3315" s="8">
        <v>1600</v>
      </c>
      <c r="D3315" s="8">
        <v>160003686</v>
      </c>
      <c r="E3315" s="8">
        <v>0</v>
      </c>
      <c r="F3315" s="8" t="str">
        <f t="shared" ref="F3315:F3378" si="514">A3315&amp;D3315&amp;E3315</f>
        <v>FA001600036860</v>
      </c>
      <c r="G3315" s="8" t="s">
        <v>6233</v>
      </c>
      <c r="H3315" s="8" t="s">
        <v>34</v>
      </c>
      <c r="I3315" s="8">
        <v>1</v>
      </c>
      <c r="J3315" s="8">
        <v>15</v>
      </c>
      <c r="K3315" s="8">
        <v>0</v>
      </c>
      <c r="L3315" s="8" t="s">
        <v>1130</v>
      </c>
      <c r="M3315" s="8" t="s">
        <v>6157</v>
      </c>
      <c r="N3315" s="8" t="s">
        <v>149</v>
      </c>
      <c r="O3315" s="8" t="s">
        <v>38</v>
      </c>
      <c r="P3315" s="9">
        <v>148027.6</v>
      </c>
      <c r="Q3315" s="9">
        <v>0</v>
      </c>
      <c r="R3315" s="9">
        <v>-148027.6</v>
      </c>
      <c r="S3315" s="9">
        <v>0</v>
      </c>
      <c r="T3315" s="9">
        <f t="shared" si="511"/>
        <v>0</v>
      </c>
      <c r="U3315" s="9">
        <v>-6241</v>
      </c>
      <c r="V3315" s="9">
        <v>-4700</v>
      </c>
      <c r="W3315" s="9">
        <v>0</v>
      </c>
      <c r="X3315" s="9">
        <v>-4700</v>
      </c>
      <c r="Y3315" s="9">
        <f t="shared" ref="Y3315:Y3378" si="515">-(U3315+X3315)</f>
        <v>10941</v>
      </c>
      <c r="Z3315" s="9">
        <v>0</v>
      </c>
      <c r="AA3315" s="9">
        <f t="shared" ref="AA3315:AA3378" si="516">U3315+X3315+Y3315+Z3315</f>
        <v>0</v>
      </c>
      <c r="AB3315" s="9">
        <v>47980.31</v>
      </c>
      <c r="AC3315" s="9">
        <f t="shared" si="512"/>
        <v>141786.6</v>
      </c>
      <c r="AD3315" s="9">
        <f t="shared" si="513"/>
        <v>0</v>
      </c>
    </row>
    <row r="3316" spans="1:30" x14ac:dyDescent="0.3">
      <c r="A3316" s="8" t="s">
        <v>30</v>
      </c>
      <c r="B3316" s="8" t="s">
        <v>6134</v>
      </c>
      <c r="C3316" s="8">
        <v>1600</v>
      </c>
      <c r="D3316" s="8">
        <v>160003687</v>
      </c>
      <c r="E3316" s="8">
        <v>0</v>
      </c>
      <c r="F3316" s="8" t="str">
        <f t="shared" si="514"/>
        <v>FA001600036870</v>
      </c>
      <c r="G3316" s="8" t="s">
        <v>6234</v>
      </c>
      <c r="H3316" s="8" t="s">
        <v>34</v>
      </c>
      <c r="I3316" s="8">
        <v>14</v>
      </c>
      <c r="J3316" s="8">
        <v>15</v>
      </c>
      <c r="K3316" s="8">
        <v>0</v>
      </c>
      <c r="L3316" s="8" t="s">
        <v>1130</v>
      </c>
      <c r="M3316" s="8" t="s">
        <v>6157</v>
      </c>
      <c r="N3316" s="8" t="s">
        <v>149</v>
      </c>
      <c r="O3316" s="8" t="s">
        <v>38</v>
      </c>
      <c r="P3316" s="9">
        <v>2026387.39</v>
      </c>
      <c r="Q3316" s="9">
        <v>0</v>
      </c>
      <c r="R3316" s="9">
        <v>-2026387.39</v>
      </c>
      <c r="S3316" s="9">
        <v>0</v>
      </c>
      <c r="T3316" s="9">
        <f t="shared" si="511"/>
        <v>0</v>
      </c>
      <c r="U3316" s="9">
        <v>-85441</v>
      </c>
      <c r="V3316" s="9">
        <v>-64345</v>
      </c>
      <c r="W3316" s="9">
        <v>0</v>
      </c>
      <c r="X3316" s="9">
        <v>-64345</v>
      </c>
      <c r="Y3316" s="9">
        <f t="shared" si="515"/>
        <v>149786</v>
      </c>
      <c r="Z3316" s="9">
        <v>0</v>
      </c>
      <c r="AA3316" s="9">
        <f t="shared" si="516"/>
        <v>0</v>
      </c>
      <c r="AB3316" s="9">
        <v>656810.48649999988</v>
      </c>
      <c r="AC3316" s="9">
        <f t="shared" si="512"/>
        <v>1940946.39</v>
      </c>
      <c r="AD3316" s="9">
        <f t="shared" si="513"/>
        <v>0</v>
      </c>
    </row>
    <row r="3317" spans="1:30" x14ac:dyDescent="0.3">
      <c r="A3317" s="8" t="s">
        <v>30</v>
      </c>
      <c r="B3317" s="8" t="s">
        <v>6134</v>
      </c>
      <c r="C3317" s="8">
        <v>1600</v>
      </c>
      <c r="D3317" s="8">
        <v>160003688</v>
      </c>
      <c r="E3317" s="8">
        <v>0</v>
      </c>
      <c r="F3317" s="8" t="str">
        <f t="shared" si="514"/>
        <v>FA001600036880</v>
      </c>
      <c r="G3317" s="8" t="s">
        <v>6235</v>
      </c>
      <c r="H3317" s="8" t="s">
        <v>34</v>
      </c>
      <c r="I3317" s="8">
        <v>8</v>
      </c>
      <c r="J3317" s="8">
        <v>15</v>
      </c>
      <c r="K3317" s="8">
        <v>0</v>
      </c>
      <c r="L3317" s="8" t="s">
        <v>1130</v>
      </c>
      <c r="M3317" s="8" t="s">
        <v>6157</v>
      </c>
      <c r="N3317" s="8" t="s">
        <v>149</v>
      </c>
      <c r="O3317" s="8" t="s">
        <v>38</v>
      </c>
      <c r="P3317" s="9">
        <v>501803</v>
      </c>
      <c r="Q3317" s="9">
        <v>0</v>
      </c>
      <c r="R3317" s="9">
        <v>-501803</v>
      </c>
      <c r="S3317" s="9">
        <v>0</v>
      </c>
      <c r="T3317" s="9">
        <f t="shared" si="511"/>
        <v>0</v>
      </c>
      <c r="U3317" s="9">
        <v>-21158</v>
      </c>
      <c r="V3317" s="9">
        <v>-15934</v>
      </c>
      <c r="W3317" s="9">
        <v>0</v>
      </c>
      <c r="X3317" s="9">
        <v>-15934</v>
      </c>
      <c r="Y3317" s="9">
        <f t="shared" si="515"/>
        <v>37092</v>
      </c>
      <c r="Z3317" s="9">
        <v>0</v>
      </c>
      <c r="AA3317" s="9">
        <f t="shared" si="516"/>
        <v>0</v>
      </c>
      <c r="AB3317" s="9">
        <v>162648.84999999998</v>
      </c>
      <c r="AC3317" s="9">
        <f t="shared" si="512"/>
        <v>480645</v>
      </c>
      <c r="AD3317" s="9">
        <f t="shared" si="513"/>
        <v>0</v>
      </c>
    </row>
    <row r="3318" spans="1:30" x14ac:dyDescent="0.3">
      <c r="A3318" s="8" t="s">
        <v>30</v>
      </c>
      <c r="B3318" s="8" t="s">
        <v>6134</v>
      </c>
      <c r="C3318" s="8">
        <v>1600</v>
      </c>
      <c r="D3318" s="8">
        <v>160003689</v>
      </c>
      <c r="E3318" s="8">
        <v>0</v>
      </c>
      <c r="F3318" s="8" t="str">
        <f t="shared" si="514"/>
        <v>FA001600036890</v>
      </c>
      <c r="G3318" s="8" t="s">
        <v>6236</v>
      </c>
      <c r="H3318" s="8" t="s">
        <v>34</v>
      </c>
      <c r="I3318" s="8">
        <v>2</v>
      </c>
      <c r="J3318" s="8">
        <v>15</v>
      </c>
      <c r="K3318" s="8">
        <v>0</v>
      </c>
      <c r="L3318" s="8" t="s">
        <v>1130</v>
      </c>
      <c r="M3318" s="8" t="s">
        <v>6157</v>
      </c>
      <c r="N3318" s="8" t="s">
        <v>149</v>
      </c>
      <c r="O3318" s="8" t="s">
        <v>38</v>
      </c>
      <c r="P3318" s="9">
        <v>163095</v>
      </c>
      <c r="Q3318" s="9">
        <v>0</v>
      </c>
      <c r="R3318" s="9">
        <v>-163095</v>
      </c>
      <c r="S3318" s="9">
        <v>0</v>
      </c>
      <c r="T3318" s="9">
        <f t="shared" si="511"/>
        <v>0</v>
      </c>
      <c r="U3318" s="9">
        <v>-6877</v>
      </c>
      <c r="V3318" s="9">
        <v>-5179</v>
      </c>
      <c r="W3318" s="9">
        <v>0</v>
      </c>
      <c r="X3318" s="9">
        <v>-5179</v>
      </c>
      <c r="Y3318" s="9">
        <f t="shared" si="515"/>
        <v>12056</v>
      </c>
      <c r="Z3318" s="9">
        <v>0</v>
      </c>
      <c r="AA3318" s="9">
        <f t="shared" si="516"/>
        <v>0</v>
      </c>
      <c r="AB3318" s="9">
        <v>52863.649999999994</v>
      </c>
      <c r="AC3318" s="9">
        <f t="shared" si="512"/>
        <v>156218</v>
      </c>
      <c r="AD3318" s="9">
        <f t="shared" si="513"/>
        <v>0</v>
      </c>
    </row>
    <row r="3319" spans="1:30" x14ac:dyDescent="0.3">
      <c r="A3319" s="8" t="s">
        <v>30</v>
      </c>
      <c r="B3319" s="8" t="s">
        <v>6134</v>
      </c>
      <c r="C3319" s="8">
        <v>1600</v>
      </c>
      <c r="D3319" s="8">
        <v>160003690</v>
      </c>
      <c r="E3319" s="8">
        <v>0</v>
      </c>
      <c r="F3319" s="8" t="str">
        <f t="shared" si="514"/>
        <v>FA001600036900</v>
      </c>
      <c r="G3319" s="8" t="s">
        <v>6237</v>
      </c>
      <c r="H3319" s="8" t="s">
        <v>34</v>
      </c>
      <c r="I3319" s="8">
        <v>2</v>
      </c>
      <c r="J3319" s="8">
        <v>15</v>
      </c>
      <c r="K3319" s="8">
        <v>0</v>
      </c>
      <c r="L3319" s="8" t="s">
        <v>1130</v>
      </c>
      <c r="M3319" s="8" t="s">
        <v>6157</v>
      </c>
      <c r="N3319" s="8" t="s">
        <v>149</v>
      </c>
      <c r="O3319" s="8" t="s">
        <v>38</v>
      </c>
      <c r="P3319" s="9">
        <v>551940.03</v>
      </c>
      <c r="Q3319" s="9">
        <v>0</v>
      </c>
      <c r="R3319" s="9">
        <v>-551940.03</v>
      </c>
      <c r="S3319" s="9">
        <v>0</v>
      </c>
      <c r="T3319" s="9">
        <f t="shared" si="511"/>
        <v>0</v>
      </c>
      <c r="U3319" s="9">
        <v>-23272</v>
      </c>
      <c r="V3319" s="9">
        <v>-17526</v>
      </c>
      <c r="W3319" s="9">
        <v>0</v>
      </c>
      <c r="X3319" s="9">
        <v>-17526</v>
      </c>
      <c r="Y3319" s="9">
        <f t="shared" si="515"/>
        <v>40798</v>
      </c>
      <c r="Z3319" s="9">
        <v>0</v>
      </c>
      <c r="AA3319" s="9">
        <f t="shared" si="516"/>
        <v>0</v>
      </c>
      <c r="AB3319" s="9">
        <v>178899.71049999999</v>
      </c>
      <c r="AC3319" s="9">
        <f t="shared" si="512"/>
        <v>528668.03</v>
      </c>
      <c r="AD3319" s="9">
        <f t="shared" si="513"/>
        <v>0</v>
      </c>
    </row>
    <row r="3320" spans="1:30" x14ac:dyDescent="0.3">
      <c r="A3320" s="8" t="s">
        <v>30</v>
      </c>
      <c r="B3320" s="8" t="s">
        <v>6134</v>
      </c>
      <c r="C3320" s="8">
        <v>1600</v>
      </c>
      <c r="D3320" s="8">
        <v>160003691</v>
      </c>
      <c r="E3320" s="8">
        <v>0</v>
      </c>
      <c r="F3320" s="8" t="str">
        <f t="shared" si="514"/>
        <v>FA001600036910</v>
      </c>
      <c r="G3320" s="8" t="s">
        <v>6238</v>
      </c>
      <c r="H3320" s="8" t="s">
        <v>34</v>
      </c>
      <c r="I3320" s="8">
        <v>4</v>
      </c>
      <c r="J3320" s="8">
        <v>15</v>
      </c>
      <c r="K3320" s="8">
        <v>0</v>
      </c>
      <c r="L3320" s="8" t="s">
        <v>1130</v>
      </c>
      <c r="M3320" s="8" t="s">
        <v>6157</v>
      </c>
      <c r="N3320" s="8" t="s">
        <v>149</v>
      </c>
      <c r="O3320" s="8" t="s">
        <v>38</v>
      </c>
      <c r="P3320" s="9">
        <v>602146.80000000005</v>
      </c>
      <c r="Q3320" s="9">
        <v>0</v>
      </c>
      <c r="R3320" s="9">
        <v>-602146.80000000005</v>
      </c>
      <c r="S3320" s="9">
        <v>0</v>
      </c>
      <c r="T3320" s="9">
        <f t="shared" si="511"/>
        <v>0</v>
      </c>
      <c r="U3320" s="9">
        <v>-25389</v>
      </c>
      <c r="V3320" s="9">
        <v>-19120</v>
      </c>
      <c r="W3320" s="9">
        <v>0</v>
      </c>
      <c r="X3320" s="9">
        <v>-19120</v>
      </c>
      <c r="Y3320" s="9">
        <f t="shared" si="515"/>
        <v>44509</v>
      </c>
      <c r="Z3320" s="9">
        <v>0</v>
      </c>
      <c r="AA3320" s="9">
        <f t="shared" si="516"/>
        <v>0</v>
      </c>
      <c r="AB3320" s="9">
        <v>195173.23</v>
      </c>
      <c r="AC3320" s="9">
        <f t="shared" si="512"/>
        <v>576757.80000000005</v>
      </c>
      <c r="AD3320" s="9">
        <f t="shared" si="513"/>
        <v>0</v>
      </c>
    </row>
    <row r="3321" spans="1:30" x14ac:dyDescent="0.3">
      <c r="A3321" s="8" t="s">
        <v>30</v>
      </c>
      <c r="B3321" s="8" t="s">
        <v>6134</v>
      </c>
      <c r="C3321" s="8">
        <v>1600</v>
      </c>
      <c r="D3321" s="8">
        <v>160003692</v>
      </c>
      <c r="E3321" s="8">
        <v>0</v>
      </c>
      <c r="F3321" s="8" t="str">
        <f t="shared" si="514"/>
        <v>FA001600036920</v>
      </c>
      <c r="G3321" s="8" t="s">
        <v>6239</v>
      </c>
      <c r="H3321" s="8" t="s">
        <v>34</v>
      </c>
      <c r="I3321" s="8">
        <v>4</v>
      </c>
      <c r="J3321" s="8">
        <v>15</v>
      </c>
      <c r="K3321" s="8">
        <v>0</v>
      </c>
      <c r="L3321" s="8" t="s">
        <v>1130</v>
      </c>
      <c r="M3321" s="8" t="s">
        <v>6157</v>
      </c>
      <c r="N3321" s="8" t="s">
        <v>149</v>
      </c>
      <c r="O3321" s="8" t="s">
        <v>38</v>
      </c>
      <c r="P3321" s="9">
        <v>1229384.03</v>
      </c>
      <c r="Q3321" s="9">
        <v>0</v>
      </c>
      <c r="R3321" s="9">
        <v>-1229384.03</v>
      </c>
      <c r="S3321" s="9">
        <v>0</v>
      </c>
      <c r="T3321" s="9">
        <f t="shared" si="511"/>
        <v>0</v>
      </c>
      <c r="U3321" s="9">
        <v>-51836</v>
      </c>
      <c r="V3321" s="9">
        <v>-39037</v>
      </c>
      <c r="W3321" s="9">
        <v>0</v>
      </c>
      <c r="X3321" s="9">
        <v>-39037</v>
      </c>
      <c r="Y3321" s="9">
        <f t="shared" si="515"/>
        <v>90873</v>
      </c>
      <c r="Z3321" s="9">
        <v>0</v>
      </c>
      <c r="AA3321" s="9">
        <f t="shared" si="516"/>
        <v>0</v>
      </c>
      <c r="AB3321" s="9">
        <v>398478.86050000001</v>
      </c>
      <c r="AC3321" s="9">
        <f t="shared" si="512"/>
        <v>1177548.03</v>
      </c>
      <c r="AD3321" s="9">
        <f t="shared" si="513"/>
        <v>0</v>
      </c>
    </row>
    <row r="3322" spans="1:30" x14ac:dyDescent="0.3">
      <c r="A3322" s="8" t="s">
        <v>30</v>
      </c>
      <c r="B3322" s="8" t="s">
        <v>6134</v>
      </c>
      <c r="C3322" s="8">
        <v>1600</v>
      </c>
      <c r="D3322" s="8">
        <v>160003693</v>
      </c>
      <c r="E3322" s="8">
        <v>0</v>
      </c>
      <c r="F3322" s="8" t="str">
        <f t="shared" si="514"/>
        <v>FA001600036930</v>
      </c>
      <c r="G3322" s="8" t="s">
        <v>6240</v>
      </c>
      <c r="H3322" s="8" t="s">
        <v>34</v>
      </c>
      <c r="I3322" s="8">
        <v>3</v>
      </c>
      <c r="J3322" s="8">
        <v>15</v>
      </c>
      <c r="K3322" s="8">
        <v>0</v>
      </c>
      <c r="L3322" s="8" t="s">
        <v>1130</v>
      </c>
      <c r="M3322" s="8" t="s">
        <v>6157</v>
      </c>
      <c r="N3322" s="8" t="s">
        <v>149</v>
      </c>
      <c r="O3322" s="8" t="s">
        <v>38</v>
      </c>
      <c r="P3322" s="9">
        <v>620963.19999999995</v>
      </c>
      <c r="Q3322" s="9">
        <v>0</v>
      </c>
      <c r="R3322" s="9">
        <v>-620963.19999999995</v>
      </c>
      <c r="S3322" s="9">
        <v>0</v>
      </c>
      <c r="T3322" s="9">
        <f t="shared" si="511"/>
        <v>0</v>
      </c>
      <c r="U3322" s="9">
        <v>-26183</v>
      </c>
      <c r="V3322" s="9">
        <v>-19718</v>
      </c>
      <c r="W3322" s="9">
        <v>0</v>
      </c>
      <c r="X3322" s="9">
        <v>-19718</v>
      </c>
      <c r="Y3322" s="9">
        <f t="shared" si="515"/>
        <v>45901</v>
      </c>
      <c r="Z3322" s="9">
        <v>0</v>
      </c>
      <c r="AA3322" s="9">
        <f t="shared" si="516"/>
        <v>0</v>
      </c>
      <c r="AB3322" s="9">
        <v>201271.76999999996</v>
      </c>
      <c r="AC3322" s="9">
        <f t="shared" si="512"/>
        <v>594780.19999999995</v>
      </c>
      <c r="AD3322" s="9">
        <f t="shared" si="513"/>
        <v>0</v>
      </c>
    </row>
    <row r="3323" spans="1:30" x14ac:dyDescent="0.3">
      <c r="A3323" s="8" t="s">
        <v>30</v>
      </c>
      <c r="B3323" s="8" t="s">
        <v>6134</v>
      </c>
      <c r="C3323" s="8">
        <v>1600</v>
      </c>
      <c r="D3323" s="8">
        <v>160003694</v>
      </c>
      <c r="E3323" s="8">
        <v>0</v>
      </c>
      <c r="F3323" s="8" t="str">
        <f t="shared" si="514"/>
        <v>FA001600036940</v>
      </c>
      <c r="G3323" s="8" t="s">
        <v>6241</v>
      </c>
      <c r="H3323" s="8" t="s">
        <v>34</v>
      </c>
      <c r="I3323" s="8">
        <v>6</v>
      </c>
      <c r="J3323" s="8">
        <v>15</v>
      </c>
      <c r="K3323" s="8">
        <v>0</v>
      </c>
      <c r="L3323" s="8" t="s">
        <v>1130</v>
      </c>
      <c r="M3323" s="8" t="s">
        <v>6157</v>
      </c>
      <c r="N3323" s="8" t="s">
        <v>149</v>
      </c>
      <c r="O3323" s="8" t="s">
        <v>38</v>
      </c>
      <c r="P3323" s="9">
        <v>165590.39999999999</v>
      </c>
      <c r="Q3323" s="9">
        <v>0</v>
      </c>
      <c r="R3323" s="9">
        <v>-165590.39999999999</v>
      </c>
      <c r="S3323" s="9">
        <v>0</v>
      </c>
      <c r="T3323" s="9">
        <f t="shared" si="511"/>
        <v>0</v>
      </c>
      <c r="U3323" s="9">
        <v>-6982</v>
      </c>
      <c r="V3323" s="9">
        <v>-5258</v>
      </c>
      <c r="W3323" s="9">
        <v>0</v>
      </c>
      <c r="X3323" s="9">
        <v>-5258</v>
      </c>
      <c r="Y3323" s="9">
        <f t="shared" si="515"/>
        <v>12240</v>
      </c>
      <c r="Z3323" s="9">
        <v>0</v>
      </c>
      <c r="AA3323" s="9">
        <f t="shared" si="516"/>
        <v>0</v>
      </c>
      <c r="AB3323" s="9">
        <v>53672.639999999992</v>
      </c>
      <c r="AC3323" s="9">
        <f t="shared" si="512"/>
        <v>158608.4</v>
      </c>
      <c r="AD3323" s="9">
        <f t="shared" si="513"/>
        <v>0</v>
      </c>
    </row>
    <row r="3324" spans="1:30" x14ac:dyDescent="0.3">
      <c r="A3324" s="8" t="s">
        <v>30</v>
      </c>
      <c r="B3324" s="8" t="s">
        <v>6134</v>
      </c>
      <c r="C3324" s="8">
        <v>1600</v>
      </c>
      <c r="D3324" s="8">
        <v>160003695</v>
      </c>
      <c r="E3324" s="8">
        <v>0</v>
      </c>
      <c r="F3324" s="8" t="str">
        <f t="shared" si="514"/>
        <v>FA001600036950</v>
      </c>
      <c r="G3324" s="8" t="s">
        <v>6242</v>
      </c>
      <c r="H3324" s="8" t="s">
        <v>34</v>
      </c>
      <c r="I3324" s="8">
        <v>1</v>
      </c>
      <c r="J3324" s="8">
        <v>15</v>
      </c>
      <c r="K3324" s="8">
        <v>0</v>
      </c>
      <c r="L3324" s="8" t="s">
        <v>1130</v>
      </c>
      <c r="M3324" s="8" t="s">
        <v>6157</v>
      </c>
      <c r="N3324" s="8" t="s">
        <v>149</v>
      </c>
      <c r="O3324" s="8" t="s">
        <v>38</v>
      </c>
      <c r="P3324" s="9">
        <v>752683.51</v>
      </c>
      <c r="Q3324" s="9">
        <v>0</v>
      </c>
      <c r="R3324" s="9">
        <v>-752683.51</v>
      </c>
      <c r="S3324" s="9">
        <v>0</v>
      </c>
      <c r="T3324" s="9">
        <f t="shared" si="511"/>
        <v>0</v>
      </c>
      <c r="U3324" s="9">
        <v>-31736</v>
      </c>
      <c r="V3324" s="9">
        <v>-23900</v>
      </c>
      <c r="W3324" s="9">
        <v>0</v>
      </c>
      <c r="X3324" s="9">
        <v>-23900</v>
      </c>
      <c r="Y3324" s="9">
        <f t="shared" si="515"/>
        <v>55636</v>
      </c>
      <c r="Z3324" s="9">
        <v>0</v>
      </c>
      <c r="AA3324" s="9">
        <f t="shared" si="516"/>
        <v>0</v>
      </c>
      <c r="AB3324" s="9">
        <v>243966.62849999999</v>
      </c>
      <c r="AC3324" s="9">
        <f t="shared" si="512"/>
        <v>720947.51</v>
      </c>
      <c r="AD3324" s="9">
        <f t="shared" si="513"/>
        <v>0</v>
      </c>
    </row>
    <row r="3325" spans="1:30" x14ac:dyDescent="0.3">
      <c r="A3325" s="8" t="s">
        <v>30</v>
      </c>
      <c r="B3325" s="8" t="s">
        <v>6134</v>
      </c>
      <c r="C3325" s="8">
        <v>1600</v>
      </c>
      <c r="D3325" s="8">
        <v>160003696</v>
      </c>
      <c r="E3325" s="8">
        <v>0</v>
      </c>
      <c r="F3325" s="8" t="str">
        <f t="shared" si="514"/>
        <v>FA001600036960</v>
      </c>
      <c r="G3325" s="8" t="s">
        <v>6243</v>
      </c>
      <c r="H3325" s="8" t="s">
        <v>34</v>
      </c>
      <c r="I3325" s="8">
        <v>1</v>
      </c>
      <c r="J3325" s="8">
        <v>15</v>
      </c>
      <c r="K3325" s="8">
        <v>0</v>
      </c>
      <c r="L3325" s="8" t="s">
        <v>1130</v>
      </c>
      <c r="M3325" s="8" t="s">
        <v>6157</v>
      </c>
      <c r="N3325" s="8" t="s">
        <v>149</v>
      </c>
      <c r="O3325" s="8" t="s">
        <v>38</v>
      </c>
      <c r="P3325" s="9">
        <v>1616588</v>
      </c>
      <c r="Q3325" s="9">
        <v>0</v>
      </c>
      <c r="R3325" s="9">
        <v>-1616588</v>
      </c>
      <c r="S3325" s="9">
        <v>0</v>
      </c>
      <c r="T3325" s="9">
        <f t="shared" si="511"/>
        <v>0</v>
      </c>
      <c r="U3325" s="9">
        <v>-68162</v>
      </c>
      <c r="V3325" s="9">
        <v>-51332</v>
      </c>
      <c r="W3325" s="9">
        <v>0</v>
      </c>
      <c r="X3325" s="9">
        <v>-51332</v>
      </c>
      <c r="Y3325" s="9">
        <f t="shared" si="515"/>
        <v>119494</v>
      </c>
      <c r="Z3325" s="9">
        <v>0</v>
      </c>
      <c r="AA3325" s="9">
        <f t="shared" si="516"/>
        <v>0</v>
      </c>
      <c r="AB3325" s="9">
        <v>523982.89999999997</v>
      </c>
      <c r="AC3325" s="9">
        <f t="shared" si="512"/>
        <v>1548426</v>
      </c>
      <c r="AD3325" s="9">
        <f t="shared" si="513"/>
        <v>0</v>
      </c>
    </row>
    <row r="3326" spans="1:30" x14ac:dyDescent="0.3">
      <c r="A3326" s="8" t="s">
        <v>30</v>
      </c>
      <c r="B3326" s="8" t="s">
        <v>6134</v>
      </c>
      <c r="C3326" s="8">
        <v>1600</v>
      </c>
      <c r="D3326" s="8">
        <v>160003697</v>
      </c>
      <c r="E3326" s="8">
        <v>0</v>
      </c>
      <c r="F3326" s="8" t="str">
        <f t="shared" si="514"/>
        <v>FA001600036970</v>
      </c>
      <c r="G3326" s="8" t="s">
        <v>6244</v>
      </c>
      <c r="H3326" s="8" t="s">
        <v>34</v>
      </c>
      <c r="I3326" s="8">
        <v>1</v>
      </c>
      <c r="J3326" s="8">
        <v>15</v>
      </c>
      <c r="K3326" s="8">
        <v>0</v>
      </c>
      <c r="L3326" s="8" t="s">
        <v>1130</v>
      </c>
      <c r="M3326" s="8" t="s">
        <v>6157</v>
      </c>
      <c r="N3326" s="8" t="s">
        <v>149</v>
      </c>
      <c r="O3326" s="8" t="s">
        <v>38</v>
      </c>
      <c r="P3326" s="9">
        <v>4580331</v>
      </c>
      <c r="Q3326" s="9">
        <v>0</v>
      </c>
      <c r="R3326" s="9">
        <v>-4580331</v>
      </c>
      <c r="S3326" s="9">
        <v>0</v>
      </c>
      <c r="T3326" s="9">
        <f t="shared" si="511"/>
        <v>0</v>
      </c>
      <c r="U3326" s="9">
        <v>-193127</v>
      </c>
      <c r="V3326" s="9">
        <v>-145441</v>
      </c>
      <c r="W3326" s="9">
        <v>0</v>
      </c>
      <c r="X3326" s="9">
        <v>-145441</v>
      </c>
      <c r="Y3326" s="9">
        <f t="shared" si="515"/>
        <v>338568</v>
      </c>
      <c r="Z3326" s="9">
        <v>0</v>
      </c>
      <c r="AA3326" s="9">
        <f t="shared" si="516"/>
        <v>0</v>
      </c>
      <c r="AB3326" s="9">
        <v>1484617.0499999998</v>
      </c>
      <c r="AC3326" s="9">
        <f t="shared" si="512"/>
        <v>4387204</v>
      </c>
      <c r="AD3326" s="9">
        <f t="shared" si="513"/>
        <v>0</v>
      </c>
    </row>
    <row r="3327" spans="1:30" x14ac:dyDescent="0.3">
      <c r="A3327" s="8" t="s">
        <v>30</v>
      </c>
      <c r="B3327" s="8" t="s">
        <v>6134</v>
      </c>
      <c r="C3327" s="8">
        <v>1600</v>
      </c>
      <c r="D3327" s="8">
        <v>160003698</v>
      </c>
      <c r="E3327" s="8">
        <v>0</v>
      </c>
      <c r="F3327" s="8" t="str">
        <f t="shared" si="514"/>
        <v>FA001600036980</v>
      </c>
      <c r="G3327" s="8" t="s">
        <v>6245</v>
      </c>
      <c r="H3327" s="8" t="s">
        <v>34</v>
      </c>
      <c r="I3327" s="8">
        <v>1</v>
      </c>
      <c r="J3327" s="8">
        <v>15</v>
      </c>
      <c r="K3327" s="8">
        <v>0</v>
      </c>
      <c r="L3327" s="8" t="s">
        <v>1130</v>
      </c>
      <c r="M3327" s="8" t="s">
        <v>6157</v>
      </c>
      <c r="N3327" s="8" t="s">
        <v>149</v>
      </c>
      <c r="O3327" s="8" t="s">
        <v>38</v>
      </c>
      <c r="P3327" s="9">
        <v>255959</v>
      </c>
      <c r="Q3327" s="9">
        <v>0</v>
      </c>
      <c r="R3327" s="9">
        <v>-255959</v>
      </c>
      <c r="S3327" s="9">
        <v>0</v>
      </c>
      <c r="T3327" s="9">
        <f t="shared" si="511"/>
        <v>0</v>
      </c>
      <c r="U3327" s="9">
        <v>-10792</v>
      </c>
      <c r="V3327" s="9">
        <v>-8128</v>
      </c>
      <c r="W3327" s="9">
        <v>0</v>
      </c>
      <c r="X3327" s="9">
        <v>-8128</v>
      </c>
      <c r="Y3327" s="9">
        <f t="shared" si="515"/>
        <v>18920</v>
      </c>
      <c r="Z3327" s="9">
        <v>0</v>
      </c>
      <c r="AA3327" s="9">
        <f t="shared" si="516"/>
        <v>0</v>
      </c>
      <c r="AB3327" s="9">
        <v>82963.649999999994</v>
      </c>
      <c r="AC3327" s="9">
        <f t="shared" si="512"/>
        <v>245167</v>
      </c>
      <c r="AD3327" s="9">
        <f t="shared" si="513"/>
        <v>0</v>
      </c>
    </row>
    <row r="3328" spans="1:30" x14ac:dyDescent="0.3">
      <c r="A3328" s="8" t="s">
        <v>30</v>
      </c>
      <c r="B3328" s="8" t="s">
        <v>6134</v>
      </c>
      <c r="C3328" s="8">
        <v>1600</v>
      </c>
      <c r="D3328" s="8">
        <v>160003699</v>
      </c>
      <c r="E3328" s="8">
        <v>0</v>
      </c>
      <c r="F3328" s="8" t="str">
        <f t="shared" si="514"/>
        <v>FA001600036990</v>
      </c>
      <c r="G3328" s="8" t="s">
        <v>6246</v>
      </c>
      <c r="H3328" s="8" t="s">
        <v>34</v>
      </c>
      <c r="I3328" s="8">
        <v>1</v>
      </c>
      <c r="J3328" s="8">
        <v>15</v>
      </c>
      <c r="K3328" s="8">
        <v>0</v>
      </c>
      <c r="L3328" s="8" t="s">
        <v>1130</v>
      </c>
      <c r="M3328" s="8" t="s">
        <v>6157</v>
      </c>
      <c r="N3328" s="8" t="s">
        <v>149</v>
      </c>
      <c r="O3328" s="8" t="s">
        <v>38</v>
      </c>
      <c r="P3328" s="9">
        <v>208809</v>
      </c>
      <c r="Q3328" s="9">
        <v>0</v>
      </c>
      <c r="R3328" s="9">
        <v>-208809</v>
      </c>
      <c r="S3328" s="9">
        <v>0</v>
      </c>
      <c r="T3328" s="9">
        <f t="shared" si="511"/>
        <v>0</v>
      </c>
      <c r="U3328" s="9">
        <v>-8804</v>
      </c>
      <c r="V3328" s="9">
        <v>-6630</v>
      </c>
      <c r="W3328" s="9">
        <v>0</v>
      </c>
      <c r="X3328" s="9">
        <v>-6630</v>
      </c>
      <c r="Y3328" s="9">
        <f t="shared" si="515"/>
        <v>15434</v>
      </c>
      <c r="Z3328" s="9">
        <v>0</v>
      </c>
      <c r="AA3328" s="9">
        <f t="shared" si="516"/>
        <v>0</v>
      </c>
      <c r="AB3328" s="9">
        <v>67681.25</v>
      </c>
      <c r="AC3328" s="9">
        <f t="shared" si="512"/>
        <v>200005</v>
      </c>
      <c r="AD3328" s="9">
        <f t="shared" si="513"/>
        <v>0</v>
      </c>
    </row>
    <row r="3329" spans="1:30" x14ac:dyDescent="0.3">
      <c r="A3329" s="8" t="s">
        <v>30</v>
      </c>
      <c r="B3329" s="8" t="s">
        <v>6134</v>
      </c>
      <c r="C3329" s="8">
        <v>1600</v>
      </c>
      <c r="D3329" s="8">
        <v>160003700</v>
      </c>
      <c r="E3329" s="8">
        <v>0</v>
      </c>
      <c r="F3329" s="8" t="str">
        <f t="shared" si="514"/>
        <v>FA001600037000</v>
      </c>
      <c r="G3329" s="8" t="s">
        <v>6247</v>
      </c>
      <c r="H3329" s="8" t="s">
        <v>34</v>
      </c>
      <c r="I3329" s="8">
        <v>1</v>
      </c>
      <c r="J3329" s="8">
        <v>15</v>
      </c>
      <c r="K3329" s="8">
        <v>0</v>
      </c>
      <c r="L3329" s="8" t="s">
        <v>1130</v>
      </c>
      <c r="M3329" s="8" t="s">
        <v>6157</v>
      </c>
      <c r="N3329" s="8" t="s">
        <v>149</v>
      </c>
      <c r="O3329" s="8" t="s">
        <v>38</v>
      </c>
      <c r="P3329" s="9">
        <v>57254</v>
      </c>
      <c r="Q3329" s="9">
        <v>0</v>
      </c>
      <c r="R3329" s="9">
        <v>-57254</v>
      </c>
      <c r="S3329" s="9">
        <v>0</v>
      </c>
      <c r="T3329" s="9">
        <f t="shared" si="511"/>
        <v>0</v>
      </c>
      <c r="U3329" s="9">
        <v>-2414</v>
      </c>
      <c r="V3329" s="9">
        <v>-1818</v>
      </c>
      <c r="W3329" s="9">
        <v>0</v>
      </c>
      <c r="X3329" s="9">
        <v>-1818</v>
      </c>
      <c r="Y3329" s="9">
        <f t="shared" si="515"/>
        <v>4232</v>
      </c>
      <c r="Z3329" s="9">
        <v>0</v>
      </c>
      <c r="AA3329" s="9">
        <f t="shared" si="516"/>
        <v>0</v>
      </c>
      <c r="AB3329" s="9">
        <v>18557.699999999997</v>
      </c>
      <c r="AC3329" s="9">
        <f t="shared" si="512"/>
        <v>54840</v>
      </c>
      <c r="AD3329" s="9">
        <f t="shared" si="513"/>
        <v>0</v>
      </c>
    </row>
    <row r="3330" spans="1:30" x14ac:dyDescent="0.3">
      <c r="A3330" s="8" t="s">
        <v>30</v>
      </c>
      <c r="B3330" s="8" t="s">
        <v>6134</v>
      </c>
      <c r="C3330" s="8">
        <v>1600</v>
      </c>
      <c r="D3330" s="8">
        <v>160003701</v>
      </c>
      <c r="E3330" s="8">
        <v>0</v>
      </c>
      <c r="F3330" s="8" t="str">
        <f t="shared" si="514"/>
        <v>FA001600037010</v>
      </c>
      <c r="G3330" s="8" t="s">
        <v>6248</v>
      </c>
      <c r="H3330" s="8" t="s">
        <v>34</v>
      </c>
      <c r="I3330" s="8">
        <v>1</v>
      </c>
      <c r="J3330" s="8">
        <v>15</v>
      </c>
      <c r="K3330" s="8">
        <v>0</v>
      </c>
      <c r="L3330" s="8" t="s">
        <v>1130</v>
      </c>
      <c r="M3330" s="8" t="s">
        <v>6157</v>
      </c>
      <c r="N3330" s="8" t="s">
        <v>149</v>
      </c>
      <c r="O3330" s="8" t="s">
        <v>38</v>
      </c>
      <c r="P3330" s="9">
        <v>541018</v>
      </c>
      <c r="Q3330" s="9">
        <v>0</v>
      </c>
      <c r="R3330" s="9">
        <v>-541018</v>
      </c>
      <c r="S3330" s="9">
        <v>0</v>
      </c>
      <c r="T3330" s="9">
        <f t="shared" si="511"/>
        <v>0</v>
      </c>
      <c r="U3330" s="9">
        <v>-22812</v>
      </c>
      <c r="V3330" s="9">
        <v>-17179</v>
      </c>
      <c r="W3330" s="9">
        <v>0</v>
      </c>
      <c r="X3330" s="9">
        <v>-17179</v>
      </c>
      <c r="Y3330" s="9">
        <f t="shared" si="515"/>
        <v>39991</v>
      </c>
      <c r="Z3330" s="9">
        <v>0</v>
      </c>
      <c r="AA3330" s="9">
        <f t="shared" si="516"/>
        <v>0</v>
      </c>
      <c r="AB3330" s="9">
        <v>175359.44999999998</v>
      </c>
      <c r="AC3330" s="9">
        <f t="shared" si="512"/>
        <v>518206</v>
      </c>
      <c r="AD3330" s="9">
        <f t="shared" si="513"/>
        <v>0</v>
      </c>
    </row>
    <row r="3331" spans="1:30" x14ac:dyDescent="0.3">
      <c r="A3331" s="8" t="s">
        <v>30</v>
      </c>
      <c r="B3331" s="8" t="s">
        <v>6134</v>
      </c>
      <c r="C3331" s="8">
        <v>1600</v>
      </c>
      <c r="D3331" s="8">
        <v>160003702</v>
      </c>
      <c r="E3331" s="8">
        <v>0</v>
      </c>
      <c r="F3331" s="8" t="str">
        <f t="shared" si="514"/>
        <v>FA001600037020</v>
      </c>
      <c r="G3331" s="8" t="s">
        <v>3248</v>
      </c>
      <c r="H3331" s="8" t="s">
        <v>34</v>
      </c>
      <c r="I3331" s="8">
        <v>2</v>
      </c>
      <c r="J3331" s="8">
        <v>15</v>
      </c>
      <c r="K3331" s="8">
        <v>0</v>
      </c>
      <c r="L3331" s="8" t="s">
        <v>1130</v>
      </c>
      <c r="M3331" s="8" t="s">
        <v>6157</v>
      </c>
      <c r="N3331" s="8" t="s">
        <v>149</v>
      </c>
      <c r="O3331" s="8" t="s">
        <v>38</v>
      </c>
      <c r="P3331" s="9">
        <v>13337</v>
      </c>
      <c r="Q3331" s="9">
        <v>0</v>
      </c>
      <c r="R3331" s="9">
        <v>-13337</v>
      </c>
      <c r="S3331" s="9">
        <v>0</v>
      </c>
      <c r="T3331" s="9">
        <f t="shared" si="511"/>
        <v>0</v>
      </c>
      <c r="U3331" s="9">
        <v>-562</v>
      </c>
      <c r="V3331" s="9">
        <v>-424</v>
      </c>
      <c r="W3331" s="9">
        <v>0</v>
      </c>
      <c r="X3331" s="9">
        <v>-424</v>
      </c>
      <c r="Y3331" s="9">
        <f t="shared" si="515"/>
        <v>986</v>
      </c>
      <c r="Z3331" s="9">
        <v>0</v>
      </c>
      <c r="AA3331" s="9">
        <f t="shared" si="516"/>
        <v>0</v>
      </c>
      <c r="AB3331" s="9">
        <v>4322.8499999999995</v>
      </c>
      <c r="AC3331" s="9">
        <f t="shared" si="512"/>
        <v>12775</v>
      </c>
      <c r="AD3331" s="9">
        <f t="shared" si="513"/>
        <v>0</v>
      </c>
    </row>
    <row r="3332" spans="1:30" x14ac:dyDescent="0.3">
      <c r="A3332" s="8" t="s">
        <v>30</v>
      </c>
      <c r="B3332" s="8" t="s">
        <v>6134</v>
      </c>
      <c r="C3332" s="8">
        <v>1600</v>
      </c>
      <c r="D3332" s="8">
        <v>160003703</v>
      </c>
      <c r="E3332" s="8">
        <v>0</v>
      </c>
      <c r="F3332" s="8" t="str">
        <f t="shared" si="514"/>
        <v>FA001600037030</v>
      </c>
      <c r="G3332" s="8" t="s">
        <v>6249</v>
      </c>
      <c r="H3332" s="8" t="s">
        <v>34</v>
      </c>
      <c r="I3332" s="8">
        <v>1</v>
      </c>
      <c r="J3332" s="8">
        <v>15</v>
      </c>
      <c r="K3332" s="8">
        <v>0</v>
      </c>
      <c r="L3332" s="8" t="s">
        <v>1130</v>
      </c>
      <c r="M3332" s="8" t="s">
        <v>6157</v>
      </c>
      <c r="N3332" s="8" t="s">
        <v>149</v>
      </c>
      <c r="O3332" s="8" t="s">
        <v>38</v>
      </c>
      <c r="P3332" s="9">
        <v>1717625</v>
      </c>
      <c r="Q3332" s="9">
        <v>0</v>
      </c>
      <c r="R3332" s="9">
        <v>-1717625</v>
      </c>
      <c r="S3332" s="9">
        <v>0</v>
      </c>
      <c r="T3332" s="9">
        <f t="shared" si="511"/>
        <v>0</v>
      </c>
      <c r="U3332" s="9">
        <v>-72423</v>
      </c>
      <c r="V3332" s="9">
        <v>-54540</v>
      </c>
      <c r="W3332" s="9">
        <v>0</v>
      </c>
      <c r="X3332" s="9">
        <v>-54540</v>
      </c>
      <c r="Y3332" s="9">
        <f t="shared" si="515"/>
        <v>126963</v>
      </c>
      <c r="Z3332" s="9">
        <v>0</v>
      </c>
      <c r="AA3332" s="9">
        <f t="shared" si="516"/>
        <v>0</v>
      </c>
      <c r="AB3332" s="9">
        <v>556731.69999999995</v>
      </c>
      <c r="AC3332" s="9">
        <f t="shared" si="512"/>
        <v>1645202</v>
      </c>
      <c r="AD3332" s="9">
        <f t="shared" si="513"/>
        <v>0</v>
      </c>
    </row>
    <row r="3333" spans="1:30" x14ac:dyDescent="0.3">
      <c r="A3333" s="8" t="s">
        <v>30</v>
      </c>
      <c r="B3333" s="8" t="s">
        <v>6134</v>
      </c>
      <c r="C3333" s="8">
        <v>1600</v>
      </c>
      <c r="D3333" s="8">
        <v>160003704</v>
      </c>
      <c r="E3333" s="8">
        <v>0</v>
      </c>
      <c r="F3333" s="8" t="str">
        <f t="shared" si="514"/>
        <v>FA001600037040</v>
      </c>
      <c r="G3333" s="8" t="s">
        <v>6250</v>
      </c>
      <c r="H3333" s="8" t="s">
        <v>34</v>
      </c>
      <c r="I3333" s="8">
        <v>1</v>
      </c>
      <c r="J3333" s="8">
        <v>15</v>
      </c>
      <c r="K3333" s="8">
        <v>0</v>
      </c>
      <c r="L3333" s="8" t="s">
        <v>1130</v>
      </c>
      <c r="M3333" s="8" t="s">
        <v>6157</v>
      </c>
      <c r="N3333" s="8" t="s">
        <v>149</v>
      </c>
      <c r="O3333" s="8" t="s">
        <v>38</v>
      </c>
      <c r="P3333" s="9">
        <v>336789</v>
      </c>
      <c r="Q3333" s="9">
        <v>0</v>
      </c>
      <c r="R3333" s="9">
        <v>-336789</v>
      </c>
      <c r="S3333" s="9">
        <v>0</v>
      </c>
      <c r="T3333" s="9">
        <f t="shared" ref="T3333:T3396" si="517">P3333+Q3333+R3333+S3333</f>
        <v>0</v>
      </c>
      <c r="U3333" s="9">
        <v>-14201</v>
      </c>
      <c r="V3333" s="9">
        <v>-10694</v>
      </c>
      <c r="W3333" s="9">
        <v>0</v>
      </c>
      <c r="X3333" s="9">
        <v>-10694</v>
      </c>
      <c r="Y3333" s="9">
        <f t="shared" si="515"/>
        <v>24895</v>
      </c>
      <c r="Z3333" s="9">
        <v>0</v>
      </c>
      <c r="AA3333" s="9">
        <f t="shared" si="516"/>
        <v>0</v>
      </c>
      <c r="AB3333" s="9">
        <v>109162.9</v>
      </c>
      <c r="AC3333" s="9">
        <f t="shared" ref="AC3333:AC3396" si="518">P3333+U3333</f>
        <v>322588</v>
      </c>
      <c r="AD3333" s="9">
        <f t="shared" ref="AD3333:AD3396" si="519">T3333+AA3333</f>
        <v>0</v>
      </c>
    </row>
    <row r="3334" spans="1:30" x14ac:dyDescent="0.3">
      <c r="A3334" s="8" t="s">
        <v>30</v>
      </c>
      <c r="B3334" s="8" t="s">
        <v>6134</v>
      </c>
      <c r="C3334" s="8">
        <v>1600</v>
      </c>
      <c r="D3334" s="8">
        <v>160003705</v>
      </c>
      <c r="E3334" s="8">
        <v>0</v>
      </c>
      <c r="F3334" s="8" t="str">
        <f t="shared" si="514"/>
        <v>FA001600037050</v>
      </c>
      <c r="G3334" s="8" t="s">
        <v>6251</v>
      </c>
      <c r="H3334" s="8" t="s">
        <v>34</v>
      </c>
      <c r="I3334" s="8">
        <v>1</v>
      </c>
      <c r="J3334" s="8">
        <v>15</v>
      </c>
      <c r="K3334" s="8">
        <v>0</v>
      </c>
      <c r="L3334" s="8" t="s">
        <v>1130</v>
      </c>
      <c r="M3334" s="8" t="s">
        <v>6157</v>
      </c>
      <c r="N3334" s="8" t="s">
        <v>149</v>
      </c>
      <c r="O3334" s="8" t="s">
        <v>38</v>
      </c>
      <c r="P3334" s="9">
        <v>447930</v>
      </c>
      <c r="Q3334" s="9">
        <v>0</v>
      </c>
      <c r="R3334" s="9">
        <v>-447930</v>
      </c>
      <c r="S3334" s="9">
        <v>0</v>
      </c>
      <c r="T3334" s="9">
        <f t="shared" si="517"/>
        <v>0</v>
      </c>
      <c r="U3334" s="9">
        <v>-18887</v>
      </c>
      <c r="V3334" s="9">
        <v>-14223</v>
      </c>
      <c r="W3334" s="9">
        <v>0</v>
      </c>
      <c r="X3334" s="9">
        <v>-14223</v>
      </c>
      <c r="Y3334" s="9">
        <f t="shared" si="515"/>
        <v>33110</v>
      </c>
      <c r="Z3334" s="9">
        <v>0</v>
      </c>
      <c r="AA3334" s="9">
        <f t="shared" si="516"/>
        <v>0</v>
      </c>
      <c r="AB3334" s="9">
        <v>145187</v>
      </c>
      <c r="AC3334" s="9">
        <f t="shared" si="518"/>
        <v>429043</v>
      </c>
      <c r="AD3334" s="9">
        <f t="shared" si="519"/>
        <v>0</v>
      </c>
    </row>
    <row r="3335" spans="1:30" x14ac:dyDescent="0.3">
      <c r="A3335" s="8" t="s">
        <v>30</v>
      </c>
      <c r="B3335" s="8" t="s">
        <v>6134</v>
      </c>
      <c r="C3335" s="8">
        <v>1600</v>
      </c>
      <c r="D3335" s="8">
        <v>160003706</v>
      </c>
      <c r="E3335" s="8">
        <v>0</v>
      </c>
      <c r="F3335" s="8" t="str">
        <f t="shared" si="514"/>
        <v>FA001600037060</v>
      </c>
      <c r="G3335" s="8" t="s">
        <v>6252</v>
      </c>
      <c r="H3335" s="8" t="s">
        <v>34</v>
      </c>
      <c r="I3335" s="8">
        <v>1</v>
      </c>
      <c r="J3335" s="8">
        <v>15</v>
      </c>
      <c r="K3335" s="8">
        <v>0</v>
      </c>
      <c r="L3335" s="8" t="s">
        <v>1130</v>
      </c>
      <c r="M3335" s="8" t="s">
        <v>6157</v>
      </c>
      <c r="N3335" s="8" t="s">
        <v>149</v>
      </c>
      <c r="O3335" s="8" t="s">
        <v>38</v>
      </c>
      <c r="P3335" s="9">
        <v>392022</v>
      </c>
      <c r="Q3335" s="9">
        <v>0</v>
      </c>
      <c r="R3335" s="9">
        <v>-392022</v>
      </c>
      <c r="S3335" s="9">
        <v>0</v>
      </c>
      <c r="T3335" s="9">
        <f t="shared" si="517"/>
        <v>0</v>
      </c>
      <c r="U3335" s="9">
        <v>-16529</v>
      </c>
      <c r="V3335" s="9">
        <v>-12448</v>
      </c>
      <c r="W3335" s="9">
        <v>0</v>
      </c>
      <c r="X3335" s="9">
        <v>-12448</v>
      </c>
      <c r="Y3335" s="9">
        <f t="shared" si="515"/>
        <v>28977</v>
      </c>
      <c r="Z3335" s="9">
        <v>0</v>
      </c>
      <c r="AA3335" s="9">
        <f t="shared" si="516"/>
        <v>0</v>
      </c>
      <c r="AB3335" s="9">
        <v>127065.74999999999</v>
      </c>
      <c r="AC3335" s="9">
        <f t="shared" si="518"/>
        <v>375493</v>
      </c>
      <c r="AD3335" s="9">
        <f t="shared" si="519"/>
        <v>0</v>
      </c>
    </row>
    <row r="3336" spans="1:30" x14ac:dyDescent="0.3">
      <c r="A3336" s="8" t="s">
        <v>30</v>
      </c>
      <c r="B3336" s="8" t="s">
        <v>6134</v>
      </c>
      <c r="C3336" s="8">
        <v>1600</v>
      </c>
      <c r="D3336" s="8">
        <v>160003707</v>
      </c>
      <c r="E3336" s="8">
        <v>0</v>
      </c>
      <c r="F3336" s="8" t="str">
        <f t="shared" si="514"/>
        <v>FA001600037070</v>
      </c>
      <c r="G3336" s="8" t="s">
        <v>6253</v>
      </c>
      <c r="H3336" s="8" t="s">
        <v>34</v>
      </c>
      <c r="I3336" s="8">
        <v>2</v>
      </c>
      <c r="J3336" s="8">
        <v>15</v>
      </c>
      <c r="K3336" s="8">
        <v>0</v>
      </c>
      <c r="L3336" s="8" t="s">
        <v>1130</v>
      </c>
      <c r="M3336" s="8" t="s">
        <v>6157</v>
      </c>
      <c r="N3336" s="8" t="s">
        <v>149</v>
      </c>
      <c r="O3336" s="8" t="s">
        <v>38</v>
      </c>
      <c r="P3336" s="9">
        <v>166373</v>
      </c>
      <c r="Q3336" s="9">
        <v>0</v>
      </c>
      <c r="R3336" s="9">
        <v>-166373</v>
      </c>
      <c r="S3336" s="9">
        <v>0</v>
      </c>
      <c r="T3336" s="9">
        <f t="shared" si="517"/>
        <v>0</v>
      </c>
      <c r="U3336" s="9">
        <v>-7015</v>
      </c>
      <c r="V3336" s="9">
        <v>-5283</v>
      </c>
      <c r="W3336" s="9">
        <v>0</v>
      </c>
      <c r="X3336" s="9">
        <v>-5283</v>
      </c>
      <c r="Y3336" s="9">
        <f t="shared" si="515"/>
        <v>12298</v>
      </c>
      <c r="Z3336" s="9">
        <v>0</v>
      </c>
      <c r="AA3336" s="9">
        <f t="shared" si="516"/>
        <v>0</v>
      </c>
      <c r="AB3336" s="9">
        <v>53926.25</v>
      </c>
      <c r="AC3336" s="9">
        <f t="shared" si="518"/>
        <v>159358</v>
      </c>
      <c r="AD3336" s="9">
        <f t="shared" si="519"/>
        <v>0</v>
      </c>
    </row>
    <row r="3337" spans="1:30" x14ac:dyDescent="0.3">
      <c r="A3337" s="8" t="s">
        <v>30</v>
      </c>
      <c r="B3337" s="8" t="s">
        <v>6134</v>
      </c>
      <c r="C3337" s="8">
        <v>1600</v>
      </c>
      <c r="D3337" s="8">
        <v>160003708</v>
      </c>
      <c r="E3337" s="8">
        <v>0</v>
      </c>
      <c r="F3337" s="8" t="str">
        <f t="shared" si="514"/>
        <v>FA001600037080</v>
      </c>
      <c r="G3337" s="8" t="s">
        <v>6254</v>
      </c>
      <c r="H3337" s="8" t="s">
        <v>34</v>
      </c>
      <c r="I3337" s="8">
        <v>1</v>
      </c>
      <c r="J3337" s="8">
        <v>15</v>
      </c>
      <c r="K3337" s="8">
        <v>0</v>
      </c>
      <c r="L3337" s="8" t="s">
        <v>1130</v>
      </c>
      <c r="M3337" s="8" t="s">
        <v>6157</v>
      </c>
      <c r="N3337" s="8" t="s">
        <v>149</v>
      </c>
      <c r="O3337" s="8" t="s">
        <v>38</v>
      </c>
      <c r="P3337" s="9">
        <v>511919</v>
      </c>
      <c r="Q3337" s="9">
        <v>0</v>
      </c>
      <c r="R3337" s="9">
        <v>-511919</v>
      </c>
      <c r="S3337" s="9">
        <v>0</v>
      </c>
      <c r="T3337" s="9">
        <f t="shared" si="517"/>
        <v>0</v>
      </c>
      <c r="U3337" s="9">
        <v>-21585</v>
      </c>
      <c r="V3337" s="9">
        <v>-16255</v>
      </c>
      <c r="W3337" s="9">
        <v>0</v>
      </c>
      <c r="X3337" s="9">
        <v>-16255</v>
      </c>
      <c r="Y3337" s="9">
        <f t="shared" si="515"/>
        <v>37840</v>
      </c>
      <c r="Z3337" s="9">
        <v>0</v>
      </c>
      <c r="AA3337" s="9">
        <f t="shared" si="516"/>
        <v>0</v>
      </c>
      <c r="AB3337" s="9">
        <v>165927.65</v>
      </c>
      <c r="AC3337" s="9">
        <f t="shared" si="518"/>
        <v>490334</v>
      </c>
      <c r="AD3337" s="9">
        <f t="shared" si="519"/>
        <v>0</v>
      </c>
    </row>
    <row r="3338" spans="1:30" x14ac:dyDescent="0.3">
      <c r="A3338" s="8" t="s">
        <v>30</v>
      </c>
      <c r="B3338" s="8" t="s">
        <v>6134</v>
      </c>
      <c r="C3338" s="8">
        <v>1600</v>
      </c>
      <c r="D3338" s="8">
        <v>160003709</v>
      </c>
      <c r="E3338" s="8">
        <v>0</v>
      </c>
      <c r="F3338" s="8" t="str">
        <f t="shared" si="514"/>
        <v>FA001600037090</v>
      </c>
      <c r="G3338" s="8" t="s">
        <v>6255</v>
      </c>
      <c r="H3338" s="8" t="s">
        <v>34</v>
      </c>
      <c r="I3338" s="8">
        <v>1</v>
      </c>
      <c r="J3338" s="8">
        <v>15</v>
      </c>
      <c r="K3338" s="8">
        <v>0</v>
      </c>
      <c r="L3338" s="8" t="s">
        <v>1130</v>
      </c>
      <c r="M3338" s="8" t="s">
        <v>6157</v>
      </c>
      <c r="N3338" s="8" t="s">
        <v>149</v>
      </c>
      <c r="O3338" s="8" t="s">
        <v>38</v>
      </c>
      <c r="P3338" s="9">
        <v>44793</v>
      </c>
      <c r="Q3338" s="9">
        <v>0</v>
      </c>
      <c r="R3338" s="9">
        <v>-44793</v>
      </c>
      <c r="S3338" s="9">
        <v>0</v>
      </c>
      <c r="T3338" s="9">
        <f t="shared" si="517"/>
        <v>0</v>
      </c>
      <c r="U3338" s="9">
        <v>-1889</v>
      </c>
      <c r="V3338" s="9">
        <v>-1422</v>
      </c>
      <c r="W3338" s="9">
        <v>0</v>
      </c>
      <c r="X3338" s="9">
        <v>-1422</v>
      </c>
      <c r="Y3338" s="9">
        <f t="shared" si="515"/>
        <v>3311</v>
      </c>
      <c r="Z3338" s="9">
        <v>0</v>
      </c>
      <c r="AA3338" s="9">
        <f t="shared" si="516"/>
        <v>0</v>
      </c>
      <c r="AB3338" s="9">
        <v>14518.699999999999</v>
      </c>
      <c r="AC3338" s="9">
        <f t="shared" si="518"/>
        <v>42904</v>
      </c>
      <c r="AD3338" s="9">
        <f t="shared" si="519"/>
        <v>0</v>
      </c>
    </row>
    <row r="3339" spans="1:30" x14ac:dyDescent="0.3">
      <c r="A3339" s="8" t="s">
        <v>30</v>
      </c>
      <c r="B3339" s="8" t="s">
        <v>6134</v>
      </c>
      <c r="C3339" s="8">
        <v>1600</v>
      </c>
      <c r="D3339" s="8">
        <v>160003710</v>
      </c>
      <c r="E3339" s="8">
        <v>0</v>
      </c>
      <c r="F3339" s="8" t="str">
        <f t="shared" si="514"/>
        <v>FA001600037100</v>
      </c>
      <c r="G3339" s="8" t="s">
        <v>6256</v>
      </c>
      <c r="H3339" s="8" t="s">
        <v>34</v>
      </c>
      <c r="I3339" s="8">
        <v>1</v>
      </c>
      <c r="J3339" s="8">
        <v>15</v>
      </c>
      <c r="K3339" s="8">
        <v>0</v>
      </c>
      <c r="L3339" s="8" t="s">
        <v>1130</v>
      </c>
      <c r="M3339" s="8" t="s">
        <v>6157</v>
      </c>
      <c r="N3339" s="8" t="s">
        <v>149</v>
      </c>
      <c r="O3339" s="8" t="s">
        <v>38</v>
      </c>
      <c r="P3339" s="9">
        <v>151656</v>
      </c>
      <c r="Q3339" s="9">
        <v>0</v>
      </c>
      <c r="R3339" s="9">
        <v>-151656</v>
      </c>
      <c r="S3339" s="9">
        <v>0</v>
      </c>
      <c r="T3339" s="9">
        <f t="shared" si="517"/>
        <v>0</v>
      </c>
      <c r="U3339" s="9">
        <v>-6394</v>
      </c>
      <c r="V3339" s="9">
        <v>-4816</v>
      </c>
      <c r="W3339" s="9">
        <v>0</v>
      </c>
      <c r="X3339" s="9">
        <v>-4816</v>
      </c>
      <c r="Y3339" s="9">
        <f t="shared" si="515"/>
        <v>11210</v>
      </c>
      <c r="Z3339" s="9">
        <v>0</v>
      </c>
      <c r="AA3339" s="9">
        <f t="shared" si="516"/>
        <v>0</v>
      </c>
      <c r="AB3339" s="9">
        <v>49156.1</v>
      </c>
      <c r="AC3339" s="9">
        <f t="shared" si="518"/>
        <v>145262</v>
      </c>
      <c r="AD3339" s="9">
        <f t="shared" si="519"/>
        <v>0</v>
      </c>
    </row>
    <row r="3340" spans="1:30" x14ac:dyDescent="0.3">
      <c r="A3340" s="8" t="s">
        <v>30</v>
      </c>
      <c r="B3340" s="8" t="s">
        <v>6134</v>
      </c>
      <c r="C3340" s="8">
        <v>1600</v>
      </c>
      <c r="D3340" s="8">
        <v>160003711</v>
      </c>
      <c r="E3340" s="8">
        <v>0</v>
      </c>
      <c r="F3340" s="8" t="str">
        <f t="shared" si="514"/>
        <v>FA001600037110</v>
      </c>
      <c r="G3340" s="8" t="s">
        <v>6257</v>
      </c>
      <c r="H3340" s="8" t="s">
        <v>34</v>
      </c>
      <c r="I3340" s="8">
        <v>1</v>
      </c>
      <c r="J3340" s="8">
        <v>15</v>
      </c>
      <c r="K3340" s="8">
        <v>0</v>
      </c>
      <c r="L3340" s="8" t="s">
        <v>1130</v>
      </c>
      <c r="M3340" s="8" t="s">
        <v>6157</v>
      </c>
      <c r="N3340" s="8" t="s">
        <v>149</v>
      </c>
      <c r="O3340" s="8" t="s">
        <v>38</v>
      </c>
      <c r="P3340" s="9">
        <v>296913</v>
      </c>
      <c r="Q3340" s="9">
        <v>0</v>
      </c>
      <c r="R3340" s="9">
        <v>-296913</v>
      </c>
      <c r="S3340" s="9">
        <v>0</v>
      </c>
      <c r="T3340" s="9">
        <f t="shared" si="517"/>
        <v>0</v>
      </c>
      <c r="U3340" s="9">
        <v>-12519</v>
      </c>
      <c r="V3340" s="9">
        <v>-9428</v>
      </c>
      <c r="W3340" s="9">
        <v>0</v>
      </c>
      <c r="X3340" s="9">
        <v>-9428</v>
      </c>
      <c r="Y3340" s="9">
        <f t="shared" si="515"/>
        <v>21947</v>
      </c>
      <c r="Z3340" s="9">
        <v>0</v>
      </c>
      <c r="AA3340" s="9">
        <f t="shared" si="516"/>
        <v>0</v>
      </c>
      <c r="AB3340" s="9">
        <v>96238.099999999991</v>
      </c>
      <c r="AC3340" s="9">
        <f t="shared" si="518"/>
        <v>284394</v>
      </c>
      <c r="AD3340" s="9">
        <f t="shared" si="519"/>
        <v>0</v>
      </c>
    </row>
    <row r="3341" spans="1:30" x14ac:dyDescent="0.3">
      <c r="A3341" s="8" t="s">
        <v>30</v>
      </c>
      <c r="B3341" s="8" t="s">
        <v>6134</v>
      </c>
      <c r="C3341" s="8">
        <v>1600</v>
      </c>
      <c r="D3341" s="8">
        <v>160003712</v>
      </c>
      <c r="E3341" s="8">
        <v>0</v>
      </c>
      <c r="F3341" s="8" t="str">
        <f t="shared" si="514"/>
        <v>FA001600037120</v>
      </c>
      <c r="G3341" s="8" t="s">
        <v>6258</v>
      </c>
      <c r="H3341" s="8" t="s">
        <v>34</v>
      </c>
      <c r="I3341" s="8">
        <v>1</v>
      </c>
      <c r="J3341" s="8">
        <v>15</v>
      </c>
      <c r="K3341" s="8">
        <v>0</v>
      </c>
      <c r="L3341" s="8" t="s">
        <v>1130</v>
      </c>
      <c r="M3341" s="8" t="s">
        <v>6157</v>
      </c>
      <c r="N3341" s="8" t="s">
        <v>149</v>
      </c>
      <c r="O3341" s="8" t="s">
        <v>38</v>
      </c>
      <c r="P3341" s="9">
        <v>151656</v>
      </c>
      <c r="Q3341" s="9">
        <v>0</v>
      </c>
      <c r="R3341" s="9">
        <v>-151656</v>
      </c>
      <c r="S3341" s="9">
        <v>0</v>
      </c>
      <c r="T3341" s="9">
        <f t="shared" si="517"/>
        <v>0</v>
      </c>
      <c r="U3341" s="9">
        <v>-6394</v>
      </c>
      <c r="V3341" s="9">
        <v>-4816</v>
      </c>
      <c r="W3341" s="9">
        <v>0</v>
      </c>
      <c r="X3341" s="9">
        <v>-4816</v>
      </c>
      <c r="Y3341" s="9">
        <f t="shared" si="515"/>
        <v>11210</v>
      </c>
      <c r="Z3341" s="9">
        <v>0</v>
      </c>
      <c r="AA3341" s="9">
        <f t="shared" si="516"/>
        <v>0</v>
      </c>
      <c r="AB3341" s="9">
        <v>49156.1</v>
      </c>
      <c r="AC3341" s="9">
        <f t="shared" si="518"/>
        <v>145262</v>
      </c>
      <c r="AD3341" s="9">
        <f t="shared" si="519"/>
        <v>0</v>
      </c>
    </row>
    <row r="3342" spans="1:30" x14ac:dyDescent="0.3">
      <c r="A3342" s="8" t="s">
        <v>30</v>
      </c>
      <c r="B3342" s="8" t="s">
        <v>6134</v>
      </c>
      <c r="C3342" s="8">
        <v>1600</v>
      </c>
      <c r="D3342" s="8">
        <v>160003713</v>
      </c>
      <c r="E3342" s="8">
        <v>0</v>
      </c>
      <c r="F3342" s="8" t="str">
        <f t="shared" si="514"/>
        <v>FA001600037130</v>
      </c>
      <c r="G3342" s="8" t="s">
        <v>6259</v>
      </c>
      <c r="H3342" s="8" t="s">
        <v>34</v>
      </c>
      <c r="I3342" s="8">
        <v>1</v>
      </c>
      <c r="J3342" s="8">
        <v>15</v>
      </c>
      <c r="K3342" s="8">
        <v>0</v>
      </c>
      <c r="L3342" s="8" t="s">
        <v>1130</v>
      </c>
      <c r="M3342" s="8" t="s">
        <v>6157</v>
      </c>
      <c r="N3342" s="8" t="s">
        <v>149</v>
      </c>
      <c r="O3342" s="8" t="s">
        <v>38</v>
      </c>
      <c r="P3342" s="9">
        <v>115182</v>
      </c>
      <c r="Q3342" s="9">
        <v>0</v>
      </c>
      <c r="R3342" s="9">
        <v>-115182</v>
      </c>
      <c r="S3342" s="9">
        <v>0</v>
      </c>
      <c r="T3342" s="9">
        <f t="shared" si="517"/>
        <v>0</v>
      </c>
      <c r="U3342" s="9">
        <v>-4857</v>
      </c>
      <c r="V3342" s="9">
        <v>-3657</v>
      </c>
      <c r="W3342" s="9">
        <v>0</v>
      </c>
      <c r="X3342" s="9">
        <v>-3657</v>
      </c>
      <c r="Y3342" s="9">
        <f t="shared" si="515"/>
        <v>8514</v>
      </c>
      <c r="Z3342" s="9">
        <v>0</v>
      </c>
      <c r="AA3342" s="9">
        <f t="shared" si="516"/>
        <v>0</v>
      </c>
      <c r="AB3342" s="9">
        <v>37333.799999999996</v>
      </c>
      <c r="AC3342" s="9">
        <f t="shared" si="518"/>
        <v>110325</v>
      </c>
      <c r="AD3342" s="9">
        <f t="shared" si="519"/>
        <v>0</v>
      </c>
    </row>
    <row r="3343" spans="1:30" x14ac:dyDescent="0.3">
      <c r="A3343" s="8" t="s">
        <v>30</v>
      </c>
      <c r="B3343" s="8" t="s">
        <v>6134</v>
      </c>
      <c r="C3343" s="8">
        <v>1600</v>
      </c>
      <c r="D3343" s="8">
        <v>160003714</v>
      </c>
      <c r="E3343" s="8">
        <v>0</v>
      </c>
      <c r="F3343" s="8" t="str">
        <f t="shared" si="514"/>
        <v>FA001600037140</v>
      </c>
      <c r="G3343" s="8" t="s">
        <v>6260</v>
      </c>
      <c r="H3343" s="8" t="s">
        <v>34</v>
      </c>
      <c r="I3343" s="8">
        <v>5</v>
      </c>
      <c r="J3343" s="8">
        <v>15</v>
      </c>
      <c r="K3343" s="8">
        <v>0</v>
      </c>
      <c r="L3343" s="8" t="s">
        <v>1130</v>
      </c>
      <c r="M3343" s="8" t="s">
        <v>6157</v>
      </c>
      <c r="N3343" s="8" t="s">
        <v>149</v>
      </c>
      <c r="O3343" s="8" t="s">
        <v>38</v>
      </c>
      <c r="P3343" s="9">
        <v>729485</v>
      </c>
      <c r="Q3343" s="9">
        <v>0</v>
      </c>
      <c r="R3343" s="9">
        <v>-729485</v>
      </c>
      <c r="S3343" s="9">
        <v>0</v>
      </c>
      <c r="T3343" s="9">
        <f t="shared" si="517"/>
        <v>0</v>
      </c>
      <c r="U3343" s="9">
        <v>-30758</v>
      </c>
      <c r="V3343" s="9">
        <v>-23164</v>
      </c>
      <c r="W3343" s="9">
        <v>0</v>
      </c>
      <c r="X3343" s="9">
        <v>-23164</v>
      </c>
      <c r="Y3343" s="9">
        <f t="shared" si="515"/>
        <v>53922</v>
      </c>
      <c r="Z3343" s="9">
        <v>0</v>
      </c>
      <c r="AA3343" s="9">
        <f t="shared" si="516"/>
        <v>0</v>
      </c>
      <c r="AB3343" s="9">
        <v>236447.05</v>
      </c>
      <c r="AC3343" s="9">
        <f t="shared" si="518"/>
        <v>698727</v>
      </c>
      <c r="AD3343" s="9">
        <f t="shared" si="519"/>
        <v>0</v>
      </c>
    </row>
    <row r="3344" spans="1:30" x14ac:dyDescent="0.3">
      <c r="A3344" s="8" t="s">
        <v>30</v>
      </c>
      <c r="B3344" s="8" t="s">
        <v>6134</v>
      </c>
      <c r="C3344" s="8">
        <v>1600</v>
      </c>
      <c r="D3344" s="8">
        <v>160003715</v>
      </c>
      <c r="E3344" s="8">
        <v>0</v>
      </c>
      <c r="F3344" s="8" t="str">
        <f t="shared" si="514"/>
        <v>FA001600037150</v>
      </c>
      <c r="G3344" s="8" t="s">
        <v>6261</v>
      </c>
      <c r="H3344" s="8" t="s">
        <v>34</v>
      </c>
      <c r="I3344" s="8">
        <v>4</v>
      </c>
      <c r="J3344" s="8">
        <v>15</v>
      </c>
      <c r="K3344" s="8">
        <v>0</v>
      </c>
      <c r="L3344" s="8" t="s">
        <v>1130</v>
      </c>
      <c r="M3344" s="8" t="s">
        <v>6157</v>
      </c>
      <c r="N3344" s="8" t="s">
        <v>149</v>
      </c>
      <c r="O3344" s="8" t="s">
        <v>38</v>
      </c>
      <c r="P3344" s="9">
        <v>112623</v>
      </c>
      <c r="Q3344" s="9">
        <v>0</v>
      </c>
      <c r="R3344" s="9">
        <v>-112623</v>
      </c>
      <c r="S3344" s="9">
        <v>0</v>
      </c>
      <c r="T3344" s="9">
        <f t="shared" si="517"/>
        <v>0</v>
      </c>
      <c r="U3344" s="9">
        <v>-4749</v>
      </c>
      <c r="V3344" s="9">
        <v>-3576</v>
      </c>
      <c r="W3344" s="9">
        <v>0</v>
      </c>
      <c r="X3344" s="9">
        <v>-3576</v>
      </c>
      <c r="Y3344" s="9">
        <f t="shared" si="515"/>
        <v>8325</v>
      </c>
      <c r="Z3344" s="9">
        <v>0</v>
      </c>
      <c r="AA3344" s="9">
        <f t="shared" si="516"/>
        <v>0</v>
      </c>
      <c r="AB3344" s="9">
        <v>36504.299999999996</v>
      </c>
      <c r="AC3344" s="9">
        <f t="shared" si="518"/>
        <v>107874</v>
      </c>
      <c r="AD3344" s="9">
        <f t="shared" si="519"/>
        <v>0</v>
      </c>
    </row>
    <row r="3345" spans="1:30" x14ac:dyDescent="0.3">
      <c r="A3345" s="8" t="s">
        <v>30</v>
      </c>
      <c r="B3345" s="8" t="s">
        <v>6134</v>
      </c>
      <c r="C3345" s="8">
        <v>1600</v>
      </c>
      <c r="D3345" s="8">
        <v>160003716</v>
      </c>
      <c r="E3345" s="8">
        <v>0</v>
      </c>
      <c r="F3345" s="8" t="str">
        <f t="shared" si="514"/>
        <v>FA001600037160</v>
      </c>
      <c r="G3345" s="8" t="s">
        <v>6262</v>
      </c>
      <c r="H3345" s="8" t="s">
        <v>34</v>
      </c>
      <c r="I3345" s="8">
        <v>4</v>
      </c>
      <c r="J3345" s="8">
        <v>15</v>
      </c>
      <c r="K3345" s="8">
        <v>0</v>
      </c>
      <c r="L3345" s="8" t="s">
        <v>1130</v>
      </c>
      <c r="M3345" s="8" t="s">
        <v>6157</v>
      </c>
      <c r="N3345" s="8" t="s">
        <v>149</v>
      </c>
      <c r="O3345" s="8" t="s">
        <v>38</v>
      </c>
      <c r="P3345" s="9">
        <v>127980</v>
      </c>
      <c r="Q3345" s="9">
        <v>0</v>
      </c>
      <c r="R3345" s="9">
        <v>-127980</v>
      </c>
      <c r="S3345" s="9">
        <v>0</v>
      </c>
      <c r="T3345" s="9">
        <f t="shared" si="517"/>
        <v>0</v>
      </c>
      <c r="U3345" s="9">
        <v>-5396</v>
      </c>
      <c r="V3345" s="9">
        <v>-4064</v>
      </c>
      <c r="W3345" s="9">
        <v>0</v>
      </c>
      <c r="X3345" s="9">
        <v>-4064</v>
      </c>
      <c r="Y3345" s="9">
        <f t="shared" si="515"/>
        <v>9460</v>
      </c>
      <c r="Z3345" s="9">
        <v>0</v>
      </c>
      <c r="AA3345" s="9">
        <f t="shared" si="516"/>
        <v>0</v>
      </c>
      <c r="AB3345" s="9">
        <v>41482</v>
      </c>
      <c r="AC3345" s="9">
        <f t="shared" si="518"/>
        <v>122584</v>
      </c>
      <c r="AD3345" s="9">
        <f t="shared" si="519"/>
        <v>0</v>
      </c>
    </row>
    <row r="3346" spans="1:30" x14ac:dyDescent="0.3">
      <c r="A3346" s="8" t="s">
        <v>30</v>
      </c>
      <c r="B3346" s="8" t="s">
        <v>6134</v>
      </c>
      <c r="C3346" s="8">
        <v>1600</v>
      </c>
      <c r="D3346" s="8">
        <v>160003717</v>
      </c>
      <c r="E3346" s="8">
        <v>0</v>
      </c>
      <c r="F3346" s="8" t="str">
        <f t="shared" si="514"/>
        <v>FA001600037170</v>
      </c>
      <c r="G3346" s="8" t="s">
        <v>6263</v>
      </c>
      <c r="H3346" s="8" t="s">
        <v>34</v>
      </c>
      <c r="I3346" s="8">
        <v>1</v>
      </c>
      <c r="J3346" s="8">
        <v>15</v>
      </c>
      <c r="K3346" s="8">
        <v>0</v>
      </c>
      <c r="L3346" s="8" t="s">
        <v>1130</v>
      </c>
      <c r="M3346" s="8" t="s">
        <v>6157</v>
      </c>
      <c r="N3346" s="8" t="s">
        <v>149</v>
      </c>
      <c r="O3346" s="8" t="s">
        <v>38</v>
      </c>
      <c r="P3346" s="9">
        <v>307152</v>
      </c>
      <c r="Q3346" s="9">
        <v>0</v>
      </c>
      <c r="R3346" s="9">
        <v>-307152</v>
      </c>
      <c r="S3346" s="9">
        <v>0</v>
      </c>
      <c r="T3346" s="9">
        <f t="shared" si="517"/>
        <v>0</v>
      </c>
      <c r="U3346" s="9">
        <v>-12951</v>
      </c>
      <c r="V3346" s="9">
        <v>-9753</v>
      </c>
      <c r="W3346" s="9">
        <v>0</v>
      </c>
      <c r="X3346" s="9">
        <v>-9753</v>
      </c>
      <c r="Y3346" s="9">
        <f t="shared" si="515"/>
        <v>22704</v>
      </c>
      <c r="Z3346" s="9">
        <v>0</v>
      </c>
      <c r="AA3346" s="9">
        <f t="shared" si="516"/>
        <v>0</v>
      </c>
      <c r="AB3346" s="9">
        <v>99556.799999999988</v>
      </c>
      <c r="AC3346" s="9">
        <f t="shared" si="518"/>
        <v>294201</v>
      </c>
      <c r="AD3346" s="9">
        <f t="shared" si="519"/>
        <v>0</v>
      </c>
    </row>
    <row r="3347" spans="1:30" x14ac:dyDescent="0.3">
      <c r="A3347" s="8" t="s">
        <v>30</v>
      </c>
      <c r="B3347" s="8" t="s">
        <v>6134</v>
      </c>
      <c r="C3347" s="8">
        <v>1600</v>
      </c>
      <c r="D3347" s="8">
        <v>160003718</v>
      </c>
      <c r="E3347" s="8">
        <v>0</v>
      </c>
      <c r="F3347" s="8" t="str">
        <f t="shared" si="514"/>
        <v>FA001600037180</v>
      </c>
      <c r="G3347" s="8" t="s">
        <v>6264</v>
      </c>
      <c r="H3347" s="8" t="s">
        <v>34</v>
      </c>
      <c r="I3347" s="8">
        <v>4</v>
      </c>
      <c r="J3347" s="8">
        <v>15</v>
      </c>
      <c r="K3347" s="8">
        <v>0</v>
      </c>
      <c r="L3347" s="8" t="s">
        <v>1130</v>
      </c>
      <c r="M3347" s="8" t="s">
        <v>6157</v>
      </c>
      <c r="N3347" s="8" t="s">
        <v>149</v>
      </c>
      <c r="O3347" s="8" t="s">
        <v>38</v>
      </c>
      <c r="P3347" s="9">
        <v>1354565</v>
      </c>
      <c r="Q3347" s="9">
        <v>0</v>
      </c>
      <c r="R3347" s="9">
        <v>-1354565</v>
      </c>
      <c r="S3347" s="9">
        <v>0</v>
      </c>
      <c r="T3347" s="9">
        <f t="shared" si="517"/>
        <v>0</v>
      </c>
      <c r="U3347" s="9">
        <v>-57114</v>
      </c>
      <c r="V3347" s="9">
        <v>-43012</v>
      </c>
      <c r="W3347" s="9">
        <v>0</v>
      </c>
      <c r="X3347" s="9">
        <v>-43012</v>
      </c>
      <c r="Y3347" s="9">
        <f t="shared" si="515"/>
        <v>100126</v>
      </c>
      <c r="Z3347" s="9">
        <v>0</v>
      </c>
      <c r="AA3347" s="9">
        <f t="shared" si="516"/>
        <v>0</v>
      </c>
      <c r="AB3347" s="9">
        <v>439053.64999999997</v>
      </c>
      <c r="AC3347" s="9">
        <f t="shared" si="518"/>
        <v>1297451</v>
      </c>
      <c r="AD3347" s="9">
        <f t="shared" si="519"/>
        <v>0</v>
      </c>
    </row>
    <row r="3348" spans="1:30" x14ac:dyDescent="0.3">
      <c r="A3348" s="8" t="s">
        <v>30</v>
      </c>
      <c r="B3348" s="8" t="s">
        <v>6134</v>
      </c>
      <c r="C3348" s="8">
        <v>1600</v>
      </c>
      <c r="D3348" s="8">
        <v>160003719</v>
      </c>
      <c r="E3348" s="8">
        <v>0</v>
      </c>
      <c r="F3348" s="8" t="str">
        <f t="shared" si="514"/>
        <v>FA001600037190</v>
      </c>
      <c r="G3348" s="8" t="s">
        <v>6265</v>
      </c>
      <c r="H3348" s="8" t="s">
        <v>34</v>
      </c>
      <c r="I3348" s="8">
        <v>1</v>
      </c>
      <c r="J3348" s="8">
        <v>15</v>
      </c>
      <c r="K3348" s="8">
        <v>0</v>
      </c>
      <c r="L3348" s="8" t="s">
        <v>1130</v>
      </c>
      <c r="M3348" s="8" t="s">
        <v>6157</v>
      </c>
      <c r="N3348" s="8" t="s">
        <v>149</v>
      </c>
      <c r="O3348" s="8" t="s">
        <v>38</v>
      </c>
      <c r="P3348" s="9">
        <v>1145083</v>
      </c>
      <c r="Q3348" s="9">
        <v>0</v>
      </c>
      <c r="R3348" s="9">
        <v>-1145083</v>
      </c>
      <c r="S3348" s="9">
        <v>0</v>
      </c>
      <c r="T3348" s="9">
        <f t="shared" si="517"/>
        <v>0</v>
      </c>
      <c r="U3348" s="9">
        <v>-48282</v>
      </c>
      <c r="V3348" s="9">
        <v>-36360</v>
      </c>
      <c r="W3348" s="9">
        <v>0</v>
      </c>
      <c r="X3348" s="9">
        <v>-36360</v>
      </c>
      <c r="Y3348" s="9">
        <f t="shared" si="515"/>
        <v>84642</v>
      </c>
      <c r="Z3348" s="9">
        <v>0</v>
      </c>
      <c r="AA3348" s="9">
        <f t="shared" si="516"/>
        <v>0</v>
      </c>
      <c r="AB3348" s="9">
        <v>371154.35</v>
      </c>
      <c r="AC3348" s="9">
        <f t="shared" si="518"/>
        <v>1096801</v>
      </c>
      <c r="AD3348" s="9">
        <f t="shared" si="519"/>
        <v>0</v>
      </c>
    </row>
    <row r="3349" spans="1:30" x14ac:dyDescent="0.3">
      <c r="A3349" s="8" t="s">
        <v>30</v>
      </c>
      <c r="B3349" s="8" t="s">
        <v>6134</v>
      </c>
      <c r="C3349" s="8">
        <v>1600</v>
      </c>
      <c r="D3349" s="8">
        <v>160003720</v>
      </c>
      <c r="E3349" s="8">
        <v>0</v>
      </c>
      <c r="F3349" s="8" t="str">
        <f t="shared" si="514"/>
        <v>FA001600037200</v>
      </c>
      <c r="G3349" s="8" t="s">
        <v>6266</v>
      </c>
      <c r="H3349" s="8" t="s">
        <v>34</v>
      </c>
      <c r="I3349" s="8">
        <v>0</v>
      </c>
      <c r="J3349" s="8">
        <v>15</v>
      </c>
      <c r="K3349" s="8">
        <v>0</v>
      </c>
      <c r="L3349" s="8" t="s">
        <v>1130</v>
      </c>
      <c r="M3349" s="8" t="s">
        <v>6157</v>
      </c>
      <c r="N3349" s="8" t="s">
        <v>6158</v>
      </c>
      <c r="O3349" s="8" t="s">
        <v>38</v>
      </c>
      <c r="P3349" s="9">
        <v>171250</v>
      </c>
      <c r="Q3349" s="9">
        <v>0</v>
      </c>
      <c r="R3349" s="9">
        <v>-171250</v>
      </c>
      <c r="S3349" s="9">
        <v>0</v>
      </c>
      <c r="T3349" s="9">
        <f t="shared" si="517"/>
        <v>0</v>
      </c>
      <c r="U3349" s="9">
        <v>-7221</v>
      </c>
      <c r="V3349" s="9">
        <v>-3566</v>
      </c>
      <c r="W3349" s="9">
        <v>0</v>
      </c>
      <c r="X3349" s="9">
        <v>-3566</v>
      </c>
      <c r="Y3349" s="9">
        <f t="shared" si="515"/>
        <v>10787</v>
      </c>
      <c r="Z3349" s="9">
        <v>0</v>
      </c>
      <c r="AA3349" s="9">
        <f t="shared" si="516"/>
        <v>0</v>
      </c>
      <c r="AB3349" s="9">
        <v>0</v>
      </c>
      <c r="AC3349" s="9">
        <f t="shared" si="518"/>
        <v>164029</v>
      </c>
      <c r="AD3349" s="9">
        <f t="shared" si="519"/>
        <v>0</v>
      </c>
    </row>
    <row r="3350" spans="1:30" x14ac:dyDescent="0.3">
      <c r="A3350" s="8" t="s">
        <v>30</v>
      </c>
      <c r="B3350" s="8" t="s">
        <v>6134</v>
      </c>
      <c r="C3350" s="8">
        <v>1600</v>
      </c>
      <c r="D3350" s="8">
        <v>160003721</v>
      </c>
      <c r="E3350" s="8">
        <v>0</v>
      </c>
      <c r="F3350" s="8" t="str">
        <f t="shared" si="514"/>
        <v>FA001600037210</v>
      </c>
      <c r="G3350" s="8" t="s">
        <v>6267</v>
      </c>
      <c r="H3350" s="8" t="s">
        <v>34</v>
      </c>
      <c r="I3350" s="8">
        <v>4</v>
      </c>
      <c r="J3350" s="8">
        <v>15</v>
      </c>
      <c r="K3350" s="8">
        <v>0</v>
      </c>
      <c r="L3350" s="8" t="s">
        <v>1130</v>
      </c>
      <c r="M3350" s="8" t="s">
        <v>6157</v>
      </c>
      <c r="N3350" s="8" t="s">
        <v>149</v>
      </c>
      <c r="O3350" s="8" t="s">
        <v>38</v>
      </c>
      <c r="P3350" s="9">
        <v>1695691</v>
      </c>
      <c r="Q3350" s="9">
        <v>0</v>
      </c>
      <c r="R3350" s="9">
        <v>-1695691</v>
      </c>
      <c r="S3350" s="9">
        <v>0</v>
      </c>
      <c r="T3350" s="9">
        <f t="shared" si="517"/>
        <v>0</v>
      </c>
      <c r="U3350" s="9">
        <v>-71498</v>
      </c>
      <c r="V3350" s="9">
        <v>-53844</v>
      </c>
      <c r="W3350" s="9">
        <v>0</v>
      </c>
      <c r="X3350" s="9">
        <v>-53844</v>
      </c>
      <c r="Y3350" s="9">
        <f t="shared" si="515"/>
        <v>125342</v>
      </c>
      <c r="Z3350" s="9">
        <v>0</v>
      </c>
      <c r="AA3350" s="9">
        <f t="shared" si="516"/>
        <v>0</v>
      </c>
      <c r="AB3350" s="9">
        <v>549622.15</v>
      </c>
      <c r="AC3350" s="9">
        <f t="shared" si="518"/>
        <v>1624193</v>
      </c>
      <c r="AD3350" s="9">
        <f t="shared" si="519"/>
        <v>0</v>
      </c>
    </row>
    <row r="3351" spans="1:30" x14ac:dyDescent="0.3">
      <c r="A3351" s="8" t="s">
        <v>30</v>
      </c>
      <c r="B3351" s="8" t="s">
        <v>6134</v>
      </c>
      <c r="C3351" s="8">
        <v>1600</v>
      </c>
      <c r="D3351" s="8">
        <v>160003722</v>
      </c>
      <c r="E3351" s="8">
        <v>0</v>
      </c>
      <c r="F3351" s="8" t="str">
        <f t="shared" si="514"/>
        <v>FA001600037220</v>
      </c>
      <c r="G3351" s="8" t="s">
        <v>6268</v>
      </c>
      <c r="H3351" s="8" t="s">
        <v>34</v>
      </c>
      <c r="I3351" s="8">
        <v>1</v>
      </c>
      <c r="J3351" s="8">
        <v>15</v>
      </c>
      <c r="K3351" s="8">
        <v>0</v>
      </c>
      <c r="L3351" s="8" t="s">
        <v>1130</v>
      </c>
      <c r="M3351" s="8" t="s">
        <v>6157</v>
      </c>
      <c r="N3351" s="8" t="s">
        <v>149</v>
      </c>
      <c r="O3351" s="8" t="s">
        <v>38</v>
      </c>
      <c r="P3351" s="9">
        <v>1818661</v>
      </c>
      <c r="Q3351" s="9">
        <v>0</v>
      </c>
      <c r="R3351" s="9">
        <v>-1818661</v>
      </c>
      <c r="S3351" s="9">
        <v>0</v>
      </c>
      <c r="T3351" s="9">
        <f t="shared" si="517"/>
        <v>0</v>
      </c>
      <c r="U3351" s="9">
        <v>-76683</v>
      </c>
      <c r="V3351" s="9">
        <v>-57749</v>
      </c>
      <c r="W3351" s="9">
        <v>0</v>
      </c>
      <c r="X3351" s="9">
        <v>-57749</v>
      </c>
      <c r="Y3351" s="9">
        <f t="shared" si="515"/>
        <v>134432</v>
      </c>
      <c r="Z3351" s="9">
        <v>0</v>
      </c>
      <c r="AA3351" s="9">
        <f t="shared" si="516"/>
        <v>0</v>
      </c>
      <c r="AB3351" s="9">
        <v>589480.14999999991</v>
      </c>
      <c r="AC3351" s="9">
        <f t="shared" si="518"/>
        <v>1741978</v>
      </c>
      <c r="AD3351" s="9">
        <f t="shared" si="519"/>
        <v>0</v>
      </c>
    </row>
    <row r="3352" spans="1:30" x14ac:dyDescent="0.3">
      <c r="A3352" s="8" t="s">
        <v>30</v>
      </c>
      <c r="B3352" s="8" t="s">
        <v>6134</v>
      </c>
      <c r="C3352" s="8">
        <v>1600</v>
      </c>
      <c r="D3352" s="8">
        <v>160003723</v>
      </c>
      <c r="E3352" s="8">
        <v>0</v>
      </c>
      <c r="F3352" s="8" t="str">
        <f t="shared" si="514"/>
        <v>FA001600037230</v>
      </c>
      <c r="G3352" s="8" t="s">
        <v>6269</v>
      </c>
      <c r="H3352" s="8" t="s">
        <v>34</v>
      </c>
      <c r="I3352" s="8">
        <v>1</v>
      </c>
      <c r="J3352" s="8">
        <v>15</v>
      </c>
      <c r="K3352" s="8">
        <v>0</v>
      </c>
      <c r="L3352" s="8" t="s">
        <v>1130</v>
      </c>
      <c r="M3352" s="8" t="s">
        <v>6157</v>
      </c>
      <c r="N3352" s="8" t="s">
        <v>149</v>
      </c>
      <c r="O3352" s="8" t="s">
        <v>38</v>
      </c>
      <c r="P3352" s="9">
        <v>7220.32</v>
      </c>
      <c r="Q3352" s="9">
        <v>0</v>
      </c>
      <c r="R3352" s="9">
        <v>-7220.32</v>
      </c>
      <c r="S3352" s="9">
        <v>0</v>
      </c>
      <c r="T3352" s="9">
        <f t="shared" si="517"/>
        <v>0</v>
      </c>
      <c r="U3352" s="9">
        <v>-304</v>
      </c>
      <c r="V3352" s="9">
        <v>-229</v>
      </c>
      <c r="W3352" s="9">
        <v>0</v>
      </c>
      <c r="X3352" s="9">
        <v>-229</v>
      </c>
      <c r="Y3352" s="9">
        <f t="shared" si="515"/>
        <v>533</v>
      </c>
      <c r="Z3352" s="9">
        <v>0</v>
      </c>
      <c r="AA3352" s="9">
        <f t="shared" si="516"/>
        <v>0</v>
      </c>
      <c r="AB3352" s="9">
        <v>2340.5619999999999</v>
      </c>
      <c r="AC3352" s="9">
        <f t="shared" si="518"/>
        <v>6916.32</v>
      </c>
      <c r="AD3352" s="9">
        <f t="shared" si="519"/>
        <v>0</v>
      </c>
    </row>
    <row r="3353" spans="1:30" x14ac:dyDescent="0.3">
      <c r="A3353" s="8" t="s">
        <v>30</v>
      </c>
      <c r="B3353" s="8" t="s">
        <v>6134</v>
      </c>
      <c r="C3353" s="8">
        <v>1600</v>
      </c>
      <c r="D3353" s="8">
        <v>160003724</v>
      </c>
      <c r="E3353" s="8">
        <v>0</v>
      </c>
      <c r="F3353" s="8" t="str">
        <f t="shared" si="514"/>
        <v>FA001600037240</v>
      </c>
      <c r="G3353" s="8" t="s">
        <v>6270</v>
      </c>
      <c r="H3353" s="8" t="s">
        <v>34</v>
      </c>
      <c r="I3353" s="8">
        <v>1</v>
      </c>
      <c r="J3353" s="8">
        <v>15</v>
      </c>
      <c r="K3353" s="8">
        <v>0</v>
      </c>
      <c r="L3353" s="8" t="s">
        <v>1130</v>
      </c>
      <c r="M3353" s="8" t="s">
        <v>6157</v>
      </c>
      <c r="N3353" s="8" t="s">
        <v>149</v>
      </c>
      <c r="O3353" s="8" t="s">
        <v>38</v>
      </c>
      <c r="P3353" s="9">
        <v>202073</v>
      </c>
      <c r="Q3353" s="9">
        <v>0</v>
      </c>
      <c r="R3353" s="9">
        <v>-202073</v>
      </c>
      <c r="S3353" s="9">
        <v>0</v>
      </c>
      <c r="T3353" s="9">
        <f t="shared" si="517"/>
        <v>0</v>
      </c>
      <c r="U3353" s="9">
        <v>-8520</v>
      </c>
      <c r="V3353" s="9">
        <v>-6417</v>
      </c>
      <c r="W3353" s="9">
        <v>0</v>
      </c>
      <c r="X3353" s="9">
        <v>-6417</v>
      </c>
      <c r="Y3353" s="9">
        <f t="shared" si="515"/>
        <v>14937</v>
      </c>
      <c r="Z3353" s="9">
        <v>0</v>
      </c>
      <c r="AA3353" s="9">
        <f t="shared" si="516"/>
        <v>0</v>
      </c>
      <c r="AB3353" s="9">
        <v>65497.599999999999</v>
      </c>
      <c r="AC3353" s="9">
        <f t="shared" si="518"/>
        <v>193553</v>
      </c>
      <c r="AD3353" s="9">
        <f t="shared" si="519"/>
        <v>0</v>
      </c>
    </row>
    <row r="3354" spans="1:30" x14ac:dyDescent="0.3">
      <c r="A3354" s="8" t="s">
        <v>30</v>
      </c>
      <c r="B3354" s="8" t="s">
        <v>6134</v>
      </c>
      <c r="C3354" s="8">
        <v>1600</v>
      </c>
      <c r="D3354" s="8">
        <v>160003725</v>
      </c>
      <c r="E3354" s="8">
        <v>0</v>
      </c>
      <c r="F3354" s="8" t="str">
        <f t="shared" si="514"/>
        <v>FA001600037250</v>
      </c>
      <c r="G3354" s="8" t="s">
        <v>6271</v>
      </c>
      <c r="H3354" s="8" t="s">
        <v>34</v>
      </c>
      <c r="I3354" s="8">
        <v>1</v>
      </c>
      <c r="J3354" s="8">
        <v>15</v>
      </c>
      <c r="K3354" s="8">
        <v>0</v>
      </c>
      <c r="L3354" s="8" t="s">
        <v>1130</v>
      </c>
      <c r="M3354" s="8" t="s">
        <v>6157</v>
      </c>
      <c r="N3354" s="8" t="s">
        <v>149</v>
      </c>
      <c r="O3354" s="8" t="s">
        <v>38</v>
      </c>
      <c r="P3354" s="9">
        <v>33679</v>
      </c>
      <c r="Q3354" s="9">
        <v>0</v>
      </c>
      <c r="R3354" s="9">
        <v>-33679</v>
      </c>
      <c r="S3354" s="9">
        <v>0</v>
      </c>
      <c r="T3354" s="9">
        <f t="shared" si="517"/>
        <v>0</v>
      </c>
      <c r="U3354" s="9">
        <v>-1420</v>
      </c>
      <c r="V3354" s="9">
        <v>-1069</v>
      </c>
      <c r="W3354" s="9">
        <v>0</v>
      </c>
      <c r="X3354" s="9">
        <v>-1069</v>
      </c>
      <c r="Y3354" s="9">
        <f t="shared" si="515"/>
        <v>2489</v>
      </c>
      <c r="Z3354" s="9">
        <v>0</v>
      </c>
      <c r="AA3354" s="9">
        <f t="shared" si="516"/>
        <v>0</v>
      </c>
      <c r="AB3354" s="9">
        <v>10916.5</v>
      </c>
      <c r="AC3354" s="9">
        <f t="shared" si="518"/>
        <v>32259</v>
      </c>
      <c r="AD3354" s="9">
        <f t="shared" si="519"/>
        <v>0</v>
      </c>
    </row>
    <row r="3355" spans="1:30" x14ac:dyDescent="0.3">
      <c r="A3355" s="8" t="s">
        <v>30</v>
      </c>
      <c r="B3355" s="8" t="s">
        <v>6134</v>
      </c>
      <c r="C3355" s="8">
        <v>1600</v>
      </c>
      <c r="D3355" s="8">
        <v>160003726</v>
      </c>
      <c r="E3355" s="8">
        <v>0</v>
      </c>
      <c r="F3355" s="8" t="str">
        <f t="shared" si="514"/>
        <v>FA001600037260</v>
      </c>
      <c r="G3355" s="8" t="s">
        <v>6272</v>
      </c>
      <c r="H3355" s="8" t="s">
        <v>34</v>
      </c>
      <c r="I3355" s="8">
        <v>1</v>
      </c>
      <c r="J3355" s="8">
        <v>15</v>
      </c>
      <c r="K3355" s="8">
        <v>0</v>
      </c>
      <c r="L3355" s="8" t="s">
        <v>1130</v>
      </c>
      <c r="M3355" s="8" t="s">
        <v>6157</v>
      </c>
      <c r="N3355" s="8" t="s">
        <v>149</v>
      </c>
      <c r="O3355" s="8" t="s">
        <v>38</v>
      </c>
      <c r="P3355" s="9">
        <v>802333.21</v>
      </c>
      <c r="Q3355" s="9">
        <v>0</v>
      </c>
      <c r="R3355" s="9">
        <v>-802333.21</v>
      </c>
      <c r="S3355" s="9">
        <v>0</v>
      </c>
      <c r="T3355" s="9">
        <f t="shared" si="517"/>
        <v>0</v>
      </c>
      <c r="U3355" s="9">
        <v>-33830</v>
      </c>
      <c r="V3355" s="9">
        <v>-25477</v>
      </c>
      <c r="W3355" s="9">
        <v>0</v>
      </c>
      <c r="X3355" s="9">
        <v>-25477</v>
      </c>
      <c r="Y3355" s="9">
        <f t="shared" si="515"/>
        <v>59307</v>
      </c>
      <c r="Z3355" s="9">
        <v>0</v>
      </c>
      <c r="AA3355" s="9">
        <f t="shared" si="516"/>
        <v>0</v>
      </c>
      <c r="AB3355" s="9">
        <v>260059.17349999998</v>
      </c>
      <c r="AC3355" s="9">
        <f t="shared" si="518"/>
        <v>768503.21</v>
      </c>
      <c r="AD3355" s="9">
        <f t="shared" si="519"/>
        <v>0</v>
      </c>
    </row>
    <row r="3356" spans="1:30" x14ac:dyDescent="0.3">
      <c r="A3356" s="8" t="s">
        <v>30</v>
      </c>
      <c r="B3356" s="8" t="s">
        <v>6134</v>
      </c>
      <c r="C3356" s="8">
        <v>1600</v>
      </c>
      <c r="D3356" s="8">
        <v>160003727</v>
      </c>
      <c r="E3356" s="8">
        <v>0</v>
      </c>
      <c r="F3356" s="8" t="str">
        <f t="shared" si="514"/>
        <v>FA001600037270</v>
      </c>
      <c r="G3356" s="8" t="s">
        <v>6273</v>
      </c>
      <c r="H3356" s="8" t="s">
        <v>34</v>
      </c>
      <c r="I3356" s="8">
        <v>1</v>
      </c>
      <c r="J3356" s="8">
        <v>15</v>
      </c>
      <c r="K3356" s="8">
        <v>0</v>
      </c>
      <c r="L3356" s="8" t="s">
        <v>1130</v>
      </c>
      <c r="M3356" s="8" t="s">
        <v>6157</v>
      </c>
      <c r="N3356" s="8" t="s">
        <v>149</v>
      </c>
      <c r="O3356" s="8" t="s">
        <v>38</v>
      </c>
      <c r="P3356" s="9">
        <v>84197</v>
      </c>
      <c r="Q3356" s="9">
        <v>0</v>
      </c>
      <c r="R3356" s="9">
        <v>-84197</v>
      </c>
      <c r="S3356" s="9">
        <v>0</v>
      </c>
      <c r="T3356" s="9">
        <f t="shared" si="517"/>
        <v>0</v>
      </c>
      <c r="U3356" s="9">
        <v>-3550</v>
      </c>
      <c r="V3356" s="9">
        <v>-2674</v>
      </c>
      <c r="W3356" s="9">
        <v>0</v>
      </c>
      <c r="X3356" s="9">
        <v>-2674</v>
      </c>
      <c r="Y3356" s="9">
        <f t="shared" si="515"/>
        <v>6224</v>
      </c>
      <c r="Z3356" s="9">
        <v>0</v>
      </c>
      <c r="AA3356" s="9">
        <f t="shared" si="516"/>
        <v>0</v>
      </c>
      <c r="AB3356" s="9">
        <v>27290.55</v>
      </c>
      <c r="AC3356" s="9">
        <f t="shared" si="518"/>
        <v>80647</v>
      </c>
      <c r="AD3356" s="9">
        <f t="shared" si="519"/>
        <v>0</v>
      </c>
    </row>
    <row r="3357" spans="1:30" x14ac:dyDescent="0.3">
      <c r="A3357" s="8" t="s">
        <v>30</v>
      </c>
      <c r="B3357" s="8" t="s">
        <v>6134</v>
      </c>
      <c r="C3357" s="8">
        <v>1600</v>
      </c>
      <c r="D3357" s="8">
        <v>160003730</v>
      </c>
      <c r="E3357" s="8">
        <v>0</v>
      </c>
      <c r="F3357" s="8" t="str">
        <f t="shared" si="514"/>
        <v>FA001600037300</v>
      </c>
      <c r="G3357" s="8" t="s">
        <v>6274</v>
      </c>
      <c r="H3357" s="8" t="s">
        <v>34</v>
      </c>
      <c r="I3357" s="8">
        <v>1</v>
      </c>
      <c r="J3357" s="8">
        <v>12</v>
      </c>
      <c r="K3357" s="8">
        <v>0</v>
      </c>
      <c r="L3357" s="8" t="s">
        <v>6275</v>
      </c>
      <c r="M3357" s="8" t="s">
        <v>6275</v>
      </c>
      <c r="N3357" s="8" t="s">
        <v>149</v>
      </c>
      <c r="O3357" s="8" t="s">
        <v>38</v>
      </c>
      <c r="P3357" s="9">
        <v>535000</v>
      </c>
      <c r="Q3357" s="9">
        <v>0</v>
      </c>
      <c r="R3357" s="9">
        <v>-535000</v>
      </c>
      <c r="S3357" s="9">
        <v>0</v>
      </c>
      <c r="T3357" s="9">
        <f t="shared" si="517"/>
        <v>0</v>
      </c>
      <c r="U3357" s="9">
        <v>-117202</v>
      </c>
      <c r="V3357" s="9">
        <v>-16950</v>
      </c>
      <c r="W3357" s="9">
        <v>0</v>
      </c>
      <c r="X3357" s="9">
        <v>-16950</v>
      </c>
      <c r="Y3357" s="9">
        <f t="shared" si="515"/>
        <v>134152</v>
      </c>
      <c r="Z3357" s="9">
        <v>0</v>
      </c>
      <c r="AA3357" s="9">
        <f t="shared" si="516"/>
        <v>0</v>
      </c>
      <c r="AB3357" s="9">
        <v>140296.79999999999</v>
      </c>
      <c r="AC3357" s="9">
        <f t="shared" si="518"/>
        <v>417798</v>
      </c>
      <c r="AD3357" s="9">
        <f t="shared" si="519"/>
        <v>0</v>
      </c>
    </row>
    <row r="3358" spans="1:30" x14ac:dyDescent="0.3">
      <c r="A3358" s="8" t="s">
        <v>30</v>
      </c>
      <c r="B3358" s="8" t="s">
        <v>6134</v>
      </c>
      <c r="C3358" s="8">
        <v>1600</v>
      </c>
      <c r="D3358" s="8">
        <v>160003731</v>
      </c>
      <c r="E3358" s="8">
        <v>0</v>
      </c>
      <c r="F3358" s="8" t="str">
        <f t="shared" si="514"/>
        <v>FA001600037310</v>
      </c>
      <c r="G3358" s="8" t="s">
        <v>1736</v>
      </c>
      <c r="H3358" s="8" t="s">
        <v>34</v>
      </c>
      <c r="I3358" s="8">
        <v>2</v>
      </c>
      <c r="J3358" s="8">
        <v>10</v>
      </c>
      <c r="K3358" s="8">
        <v>6</v>
      </c>
      <c r="L3358" s="8" t="s">
        <v>4445</v>
      </c>
      <c r="M3358" s="8" t="s">
        <v>4445</v>
      </c>
      <c r="N3358" s="8" t="s">
        <v>149</v>
      </c>
      <c r="O3358" s="8" t="s">
        <v>38</v>
      </c>
      <c r="P3358" s="9">
        <v>60129</v>
      </c>
      <c r="Q3358" s="9">
        <v>0</v>
      </c>
      <c r="R3358" s="9">
        <v>-60129</v>
      </c>
      <c r="S3358" s="9">
        <v>0</v>
      </c>
      <c r="T3358" s="9">
        <f t="shared" si="517"/>
        <v>0</v>
      </c>
      <c r="U3358" s="9">
        <v>-19027</v>
      </c>
      <c r="V3358" s="9">
        <v>-1909</v>
      </c>
      <c r="W3358" s="9">
        <v>0</v>
      </c>
      <c r="X3358" s="9">
        <v>-1909</v>
      </c>
      <c r="Y3358" s="9">
        <f t="shared" si="515"/>
        <v>20936</v>
      </c>
      <c r="Z3358" s="9">
        <v>0</v>
      </c>
      <c r="AA3358" s="9">
        <f t="shared" si="516"/>
        <v>0</v>
      </c>
      <c r="AB3358" s="9">
        <v>13717.55</v>
      </c>
      <c r="AC3358" s="9">
        <f t="shared" si="518"/>
        <v>41102</v>
      </c>
      <c r="AD3358" s="9">
        <f t="shared" si="519"/>
        <v>0</v>
      </c>
    </row>
    <row r="3359" spans="1:30" x14ac:dyDescent="0.3">
      <c r="A3359" s="8" t="s">
        <v>30</v>
      </c>
      <c r="B3359" s="8" t="s">
        <v>6134</v>
      </c>
      <c r="C3359" s="8">
        <v>1600</v>
      </c>
      <c r="D3359" s="8">
        <v>160003732</v>
      </c>
      <c r="E3359" s="8">
        <v>0</v>
      </c>
      <c r="F3359" s="8" t="str">
        <f t="shared" si="514"/>
        <v>FA001600037320</v>
      </c>
      <c r="G3359" s="8" t="s">
        <v>6276</v>
      </c>
      <c r="H3359" s="8" t="s">
        <v>34</v>
      </c>
      <c r="I3359" s="8">
        <v>2</v>
      </c>
      <c r="J3359" s="8">
        <v>11</v>
      </c>
      <c r="K3359" s="8">
        <v>6</v>
      </c>
      <c r="L3359" s="8" t="s">
        <v>4445</v>
      </c>
      <c r="M3359" s="8" t="s">
        <v>4445</v>
      </c>
      <c r="N3359" s="8" t="s">
        <v>149</v>
      </c>
      <c r="O3359" s="8" t="s">
        <v>38</v>
      </c>
      <c r="P3359" s="9">
        <v>712977.58</v>
      </c>
      <c r="Q3359" s="9">
        <v>0</v>
      </c>
      <c r="R3359" s="9">
        <v>-712977.58</v>
      </c>
      <c r="S3359" s="9">
        <v>0</v>
      </c>
      <c r="T3359" s="9">
        <f t="shared" si="517"/>
        <v>0</v>
      </c>
      <c r="U3359" s="9">
        <v>-186372</v>
      </c>
      <c r="V3359" s="9">
        <v>-22372</v>
      </c>
      <c r="W3359" s="9">
        <v>0</v>
      </c>
      <c r="X3359" s="9">
        <v>-22372</v>
      </c>
      <c r="Y3359" s="9">
        <f t="shared" si="515"/>
        <v>208744</v>
      </c>
      <c r="Z3359" s="9">
        <v>0</v>
      </c>
      <c r="AA3359" s="9">
        <f t="shared" si="516"/>
        <v>0</v>
      </c>
      <c r="AB3359" s="9">
        <v>176481.75299999997</v>
      </c>
      <c r="AC3359" s="9">
        <f t="shared" si="518"/>
        <v>526605.57999999996</v>
      </c>
      <c r="AD3359" s="9">
        <f t="shared" si="519"/>
        <v>0</v>
      </c>
    </row>
    <row r="3360" spans="1:30" x14ac:dyDescent="0.3">
      <c r="A3360" s="8" t="s">
        <v>30</v>
      </c>
      <c r="B3360" s="8" t="s">
        <v>6134</v>
      </c>
      <c r="C3360" s="8">
        <v>1600</v>
      </c>
      <c r="D3360" s="8">
        <v>160003733</v>
      </c>
      <c r="E3360" s="8">
        <v>0</v>
      </c>
      <c r="F3360" s="8" t="str">
        <f t="shared" si="514"/>
        <v>FA001600037330</v>
      </c>
      <c r="G3360" s="8" t="s">
        <v>6277</v>
      </c>
      <c r="H3360" s="8" t="s">
        <v>34</v>
      </c>
      <c r="I3360" s="8">
        <v>2</v>
      </c>
      <c r="J3360" s="8">
        <v>11</v>
      </c>
      <c r="K3360" s="8">
        <v>6</v>
      </c>
      <c r="L3360" s="8" t="s">
        <v>4445</v>
      </c>
      <c r="M3360" s="8" t="s">
        <v>4445</v>
      </c>
      <c r="N3360" s="8" t="s">
        <v>149</v>
      </c>
      <c r="O3360" s="8" t="s">
        <v>38</v>
      </c>
      <c r="P3360" s="9">
        <v>1070121.58</v>
      </c>
      <c r="Q3360" s="9">
        <v>0</v>
      </c>
      <c r="R3360" s="9">
        <v>-1070121.58</v>
      </c>
      <c r="S3360" s="9">
        <v>0</v>
      </c>
      <c r="T3360" s="9">
        <f t="shared" si="517"/>
        <v>0</v>
      </c>
      <c r="U3360" s="9">
        <v>-279729</v>
      </c>
      <c r="V3360" s="9">
        <v>-33578</v>
      </c>
      <c r="W3360" s="9">
        <v>0</v>
      </c>
      <c r="X3360" s="9">
        <v>-33578</v>
      </c>
      <c r="Y3360" s="9">
        <f t="shared" si="515"/>
        <v>313307</v>
      </c>
      <c r="Z3360" s="9">
        <v>0</v>
      </c>
      <c r="AA3360" s="9">
        <f t="shared" si="516"/>
        <v>0</v>
      </c>
      <c r="AB3360" s="9">
        <v>264885.103</v>
      </c>
      <c r="AC3360" s="9">
        <f t="shared" si="518"/>
        <v>790392.58000000007</v>
      </c>
      <c r="AD3360" s="9">
        <f t="shared" si="519"/>
        <v>0</v>
      </c>
    </row>
    <row r="3361" spans="1:30" x14ac:dyDescent="0.3">
      <c r="A3361" s="8" t="s">
        <v>30</v>
      </c>
      <c r="B3361" s="8" t="s">
        <v>6134</v>
      </c>
      <c r="C3361" s="8">
        <v>1600</v>
      </c>
      <c r="D3361" s="8">
        <v>160003734</v>
      </c>
      <c r="E3361" s="8">
        <v>0</v>
      </c>
      <c r="F3361" s="8" t="str">
        <f t="shared" si="514"/>
        <v>FA001600037340</v>
      </c>
      <c r="G3361" s="8" t="s">
        <v>6278</v>
      </c>
      <c r="H3361" s="8" t="s">
        <v>34</v>
      </c>
      <c r="I3361" s="8">
        <v>2</v>
      </c>
      <c r="J3361" s="8">
        <v>11</v>
      </c>
      <c r="K3361" s="8">
        <v>6</v>
      </c>
      <c r="L3361" s="8" t="s">
        <v>4445</v>
      </c>
      <c r="M3361" s="8" t="s">
        <v>4445</v>
      </c>
      <c r="N3361" s="8" t="s">
        <v>149</v>
      </c>
      <c r="O3361" s="8" t="s">
        <v>38</v>
      </c>
      <c r="P3361" s="9">
        <v>326522.8</v>
      </c>
      <c r="Q3361" s="9">
        <v>0</v>
      </c>
      <c r="R3361" s="9">
        <v>-326522.8</v>
      </c>
      <c r="S3361" s="9">
        <v>0</v>
      </c>
      <c r="T3361" s="9">
        <f t="shared" si="517"/>
        <v>0</v>
      </c>
      <c r="U3361" s="9">
        <v>-71948</v>
      </c>
      <c r="V3361" s="9">
        <v>-10856</v>
      </c>
      <c r="W3361" s="9">
        <v>0</v>
      </c>
      <c r="X3361" s="9">
        <v>-10856</v>
      </c>
      <c r="Y3361" s="9">
        <f t="shared" si="515"/>
        <v>82804</v>
      </c>
      <c r="Z3361" s="9">
        <v>0</v>
      </c>
      <c r="AA3361" s="9">
        <f t="shared" si="516"/>
        <v>0</v>
      </c>
      <c r="AB3361" s="9">
        <v>85301.579999999987</v>
      </c>
      <c r="AC3361" s="9">
        <f t="shared" si="518"/>
        <v>254574.8</v>
      </c>
      <c r="AD3361" s="9">
        <f t="shared" si="519"/>
        <v>0</v>
      </c>
    </row>
    <row r="3362" spans="1:30" x14ac:dyDescent="0.3">
      <c r="A3362" s="8" t="s">
        <v>30</v>
      </c>
      <c r="B3362" s="8" t="s">
        <v>6134</v>
      </c>
      <c r="C3362" s="8">
        <v>1600</v>
      </c>
      <c r="D3362" s="8">
        <v>160003735</v>
      </c>
      <c r="E3362" s="8">
        <v>0</v>
      </c>
      <c r="F3362" s="8" t="str">
        <f t="shared" si="514"/>
        <v>FA001600037350</v>
      </c>
      <c r="G3362" s="8" t="s">
        <v>6279</v>
      </c>
      <c r="H3362" s="8" t="s">
        <v>34</v>
      </c>
      <c r="I3362" s="8">
        <v>2</v>
      </c>
      <c r="J3362" s="8">
        <v>12</v>
      </c>
      <c r="K3362" s="8">
        <v>1</v>
      </c>
      <c r="L3362" s="8" t="s">
        <v>4445</v>
      </c>
      <c r="M3362" s="8" t="s">
        <v>4445</v>
      </c>
      <c r="N3362" s="8" t="s">
        <v>149</v>
      </c>
      <c r="O3362" s="8" t="s">
        <v>38</v>
      </c>
      <c r="P3362" s="9">
        <v>30574.43</v>
      </c>
      <c r="Q3362" s="9">
        <v>0</v>
      </c>
      <c r="R3362" s="9">
        <v>-30574.43</v>
      </c>
      <c r="S3362" s="9">
        <v>0</v>
      </c>
      <c r="T3362" s="9">
        <f t="shared" si="517"/>
        <v>0</v>
      </c>
      <c r="U3362" s="9">
        <v>-6695</v>
      </c>
      <c r="V3362" s="9">
        <v>-967</v>
      </c>
      <c r="W3362" s="9">
        <v>0</v>
      </c>
      <c r="X3362" s="9">
        <v>-967</v>
      </c>
      <c r="Y3362" s="9">
        <f t="shared" si="515"/>
        <v>7662</v>
      </c>
      <c r="Z3362" s="9">
        <v>0</v>
      </c>
      <c r="AA3362" s="9">
        <f t="shared" si="516"/>
        <v>0</v>
      </c>
      <c r="AB3362" s="9">
        <v>8019.3504999999996</v>
      </c>
      <c r="AC3362" s="9">
        <f t="shared" si="518"/>
        <v>23879.43</v>
      </c>
      <c r="AD3362" s="9">
        <f t="shared" si="519"/>
        <v>0</v>
      </c>
    </row>
    <row r="3363" spans="1:30" x14ac:dyDescent="0.3">
      <c r="A3363" s="8" t="s">
        <v>30</v>
      </c>
      <c r="B3363" s="8" t="s">
        <v>6134</v>
      </c>
      <c r="C3363" s="8">
        <v>1600</v>
      </c>
      <c r="D3363" s="8">
        <v>160003736</v>
      </c>
      <c r="E3363" s="8">
        <v>0</v>
      </c>
      <c r="F3363" s="8" t="str">
        <f t="shared" si="514"/>
        <v>FA001600037360</v>
      </c>
      <c r="G3363" s="8" t="s">
        <v>6280</v>
      </c>
      <c r="H3363" s="8" t="s">
        <v>34</v>
      </c>
      <c r="I3363" s="8">
        <v>660</v>
      </c>
      <c r="J3363" s="8">
        <v>11</v>
      </c>
      <c r="K3363" s="8">
        <v>6</v>
      </c>
      <c r="L3363" s="8" t="s">
        <v>4445</v>
      </c>
      <c r="M3363" s="8" t="s">
        <v>4445</v>
      </c>
      <c r="N3363" s="8" t="s">
        <v>149</v>
      </c>
      <c r="O3363" s="8" t="s">
        <v>38</v>
      </c>
      <c r="P3363" s="9">
        <v>191150.8</v>
      </c>
      <c r="Q3363" s="9">
        <v>0</v>
      </c>
      <c r="R3363" s="9">
        <v>-191150.8</v>
      </c>
      <c r="S3363" s="9">
        <v>0</v>
      </c>
      <c r="T3363" s="9">
        <f t="shared" si="517"/>
        <v>0</v>
      </c>
      <c r="U3363" s="9">
        <v>-49967</v>
      </c>
      <c r="V3363" s="9">
        <v>-5998</v>
      </c>
      <c r="W3363" s="9">
        <v>0</v>
      </c>
      <c r="X3363" s="9">
        <v>-5998</v>
      </c>
      <c r="Y3363" s="9">
        <f t="shared" si="515"/>
        <v>55965</v>
      </c>
      <c r="Z3363" s="9">
        <v>0</v>
      </c>
      <c r="AA3363" s="9">
        <f t="shared" si="516"/>
        <v>0</v>
      </c>
      <c r="AB3363" s="9">
        <v>47315.029999999992</v>
      </c>
      <c r="AC3363" s="9">
        <f t="shared" si="518"/>
        <v>141183.79999999999</v>
      </c>
      <c r="AD3363" s="9">
        <f t="shared" si="519"/>
        <v>0</v>
      </c>
    </row>
    <row r="3364" spans="1:30" x14ac:dyDescent="0.3">
      <c r="A3364" s="8" t="s">
        <v>30</v>
      </c>
      <c r="B3364" s="8" t="s">
        <v>6134</v>
      </c>
      <c r="C3364" s="8">
        <v>1600</v>
      </c>
      <c r="D3364" s="8">
        <v>160003752</v>
      </c>
      <c r="E3364" s="8">
        <v>0</v>
      </c>
      <c r="F3364" s="8" t="str">
        <f t="shared" si="514"/>
        <v>FA001600037520</v>
      </c>
      <c r="G3364" s="8" t="s">
        <v>6281</v>
      </c>
      <c r="H3364" s="8" t="s">
        <v>34</v>
      </c>
      <c r="I3364" s="8">
        <v>1</v>
      </c>
      <c r="J3364" s="8">
        <v>15</v>
      </c>
      <c r="K3364" s="8">
        <v>0</v>
      </c>
      <c r="L3364" s="8" t="s">
        <v>366</v>
      </c>
      <c r="M3364" s="8" t="s">
        <v>6282</v>
      </c>
      <c r="N3364" s="8" t="s">
        <v>149</v>
      </c>
      <c r="O3364" s="8" t="s">
        <v>38</v>
      </c>
      <c r="P3364" s="9">
        <v>172045</v>
      </c>
      <c r="Q3364" s="9">
        <v>0</v>
      </c>
      <c r="R3364" s="9">
        <v>-172045</v>
      </c>
      <c r="S3364" s="9">
        <v>0</v>
      </c>
      <c r="T3364" s="9">
        <f t="shared" si="517"/>
        <v>0</v>
      </c>
      <c r="U3364" s="9">
        <v>-4478</v>
      </c>
      <c r="V3364" s="9">
        <v>-5463</v>
      </c>
      <c r="W3364" s="9">
        <v>0</v>
      </c>
      <c r="X3364" s="9">
        <v>-5463</v>
      </c>
      <c r="Y3364" s="9">
        <f t="shared" si="515"/>
        <v>9941</v>
      </c>
      <c r="Z3364" s="9">
        <v>0</v>
      </c>
      <c r="AA3364" s="9">
        <f t="shared" si="516"/>
        <v>0</v>
      </c>
      <c r="AB3364" s="9">
        <v>56736.399999999994</v>
      </c>
      <c r="AC3364" s="9">
        <f t="shared" si="518"/>
        <v>167567</v>
      </c>
      <c r="AD3364" s="9">
        <f t="shared" si="519"/>
        <v>0</v>
      </c>
    </row>
    <row r="3365" spans="1:30" x14ac:dyDescent="0.3">
      <c r="A3365" s="8" t="s">
        <v>30</v>
      </c>
      <c r="B3365" s="8" t="s">
        <v>6134</v>
      </c>
      <c r="C3365" s="8">
        <v>1600</v>
      </c>
      <c r="D3365" s="8">
        <v>160003758</v>
      </c>
      <c r="E3365" s="8">
        <v>0</v>
      </c>
      <c r="F3365" s="8" t="str">
        <f t="shared" si="514"/>
        <v>FA001600037580</v>
      </c>
      <c r="G3365" s="8" t="s">
        <v>6283</v>
      </c>
      <c r="H3365" s="8" t="s">
        <v>34</v>
      </c>
      <c r="I3365" s="8">
        <v>1</v>
      </c>
      <c r="J3365" s="8">
        <v>15</v>
      </c>
      <c r="K3365" s="8">
        <v>0</v>
      </c>
      <c r="L3365" s="8" t="s">
        <v>1165</v>
      </c>
      <c r="M3365" s="8" t="s">
        <v>4403</v>
      </c>
      <c r="N3365" s="8" t="s">
        <v>149</v>
      </c>
      <c r="O3365" s="8" t="s">
        <v>38</v>
      </c>
      <c r="P3365" s="9">
        <v>140761.5</v>
      </c>
      <c r="Q3365" s="9">
        <v>0</v>
      </c>
      <c r="R3365" s="9">
        <v>-140761.5</v>
      </c>
      <c r="S3365" s="9">
        <v>0</v>
      </c>
      <c r="T3365" s="9">
        <f t="shared" si="517"/>
        <v>0</v>
      </c>
      <c r="U3365" s="9">
        <v>-2394</v>
      </c>
      <c r="V3365" s="9">
        <v>-4470</v>
      </c>
      <c r="W3365" s="9">
        <v>0</v>
      </c>
      <c r="X3365" s="9">
        <v>-4470</v>
      </c>
      <c r="Y3365" s="9">
        <f t="shared" si="515"/>
        <v>6864</v>
      </c>
      <c r="Z3365" s="9">
        <v>0</v>
      </c>
      <c r="AA3365" s="9">
        <f t="shared" si="516"/>
        <v>0</v>
      </c>
      <c r="AB3365" s="9">
        <v>46864.125</v>
      </c>
      <c r="AC3365" s="9">
        <f t="shared" si="518"/>
        <v>138367.5</v>
      </c>
      <c r="AD3365" s="9">
        <f t="shared" si="519"/>
        <v>0</v>
      </c>
    </row>
    <row r="3366" spans="1:30" x14ac:dyDescent="0.3">
      <c r="A3366" s="8" t="s">
        <v>30</v>
      </c>
      <c r="B3366" s="8" t="s">
        <v>6134</v>
      </c>
      <c r="C3366" s="8">
        <v>1600</v>
      </c>
      <c r="D3366" s="8">
        <v>160003759</v>
      </c>
      <c r="E3366" s="8">
        <v>0</v>
      </c>
      <c r="F3366" s="8" t="str">
        <f t="shared" si="514"/>
        <v>FA001600037590</v>
      </c>
      <c r="G3366" s="8" t="s">
        <v>6284</v>
      </c>
      <c r="H3366" s="8" t="s">
        <v>34</v>
      </c>
      <c r="I3366" s="8">
        <v>4</v>
      </c>
      <c r="J3366" s="8">
        <v>2</v>
      </c>
      <c r="K3366" s="8">
        <v>0</v>
      </c>
      <c r="L3366" s="8" t="s">
        <v>1165</v>
      </c>
      <c r="M3366" s="8" t="s">
        <v>6285</v>
      </c>
      <c r="N3366" s="8" t="s">
        <v>149</v>
      </c>
      <c r="O3366" s="8" t="s">
        <v>38</v>
      </c>
      <c r="P3366" s="9">
        <v>33212.01</v>
      </c>
      <c r="Q3366" s="9">
        <v>0</v>
      </c>
      <c r="R3366" s="9">
        <v>-33212.01</v>
      </c>
      <c r="S3366" s="9">
        <v>0</v>
      </c>
      <c r="T3366" s="9">
        <f t="shared" si="517"/>
        <v>0</v>
      </c>
      <c r="U3366" s="9">
        <v>-5878</v>
      </c>
      <c r="V3366" s="9">
        <v>-7909</v>
      </c>
      <c r="W3366" s="9">
        <v>0</v>
      </c>
      <c r="X3366" s="9">
        <v>-7909</v>
      </c>
      <c r="Y3366" s="9">
        <f t="shared" si="515"/>
        <v>13787</v>
      </c>
      <c r="Z3366" s="9">
        <v>0</v>
      </c>
      <c r="AA3366" s="9">
        <f t="shared" si="516"/>
        <v>0</v>
      </c>
      <c r="AB3366" s="9">
        <v>6798.7535000000007</v>
      </c>
      <c r="AC3366" s="9">
        <f t="shared" si="518"/>
        <v>27334.010000000002</v>
      </c>
      <c r="AD3366" s="9">
        <f t="shared" si="519"/>
        <v>0</v>
      </c>
    </row>
    <row r="3367" spans="1:30" x14ac:dyDescent="0.3">
      <c r="A3367" s="8" t="s">
        <v>30</v>
      </c>
      <c r="B3367" s="8" t="s">
        <v>6134</v>
      </c>
      <c r="C3367" s="8">
        <v>1600</v>
      </c>
      <c r="D3367" s="8">
        <v>160003760</v>
      </c>
      <c r="E3367" s="8">
        <v>0</v>
      </c>
      <c r="F3367" s="8" t="str">
        <f t="shared" si="514"/>
        <v>FA001600037600</v>
      </c>
      <c r="G3367" s="8" t="s">
        <v>6284</v>
      </c>
      <c r="H3367" s="8" t="s">
        <v>34</v>
      </c>
      <c r="I3367" s="8">
        <v>4</v>
      </c>
      <c r="J3367" s="8">
        <v>2</v>
      </c>
      <c r="K3367" s="8">
        <v>0</v>
      </c>
      <c r="L3367" s="8" t="s">
        <v>1165</v>
      </c>
      <c r="M3367" s="8" t="s">
        <v>6285</v>
      </c>
      <c r="N3367" s="8" t="s">
        <v>149</v>
      </c>
      <c r="O3367" s="8" t="s">
        <v>38</v>
      </c>
      <c r="P3367" s="9">
        <v>27879.08</v>
      </c>
      <c r="Q3367" s="9">
        <v>0</v>
      </c>
      <c r="R3367" s="9">
        <v>-27879.08</v>
      </c>
      <c r="S3367" s="9">
        <v>0</v>
      </c>
      <c r="T3367" s="9">
        <f t="shared" si="517"/>
        <v>0</v>
      </c>
      <c r="U3367" s="9">
        <v>-4934</v>
      </c>
      <c r="V3367" s="9">
        <v>-6639</v>
      </c>
      <c r="W3367" s="9">
        <v>0</v>
      </c>
      <c r="X3367" s="9">
        <v>-6639</v>
      </c>
      <c r="Y3367" s="9">
        <f t="shared" si="515"/>
        <v>11573</v>
      </c>
      <c r="Z3367" s="9">
        <v>0</v>
      </c>
      <c r="AA3367" s="9">
        <f t="shared" si="516"/>
        <v>0</v>
      </c>
      <c r="AB3367" s="9">
        <v>5707.1280000000006</v>
      </c>
      <c r="AC3367" s="9">
        <f t="shared" si="518"/>
        <v>22945.08</v>
      </c>
      <c r="AD3367" s="9">
        <f t="shared" si="519"/>
        <v>0</v>
      </c>
    </row>
    <row r="3368" spans="1:30" x14ac:dyDescent="0.3">
      <c r="A3368" s="8" t="s">
        <v>30</v>
      </c>
      <c r="B3368" s="8" t="s">
        <v>6134</v>
      </c>
      <c r="C3368" s="8">
        <v>1600</v>
      </c>
      <c r="D3368" s="8">
        <v>160003761</v>
      </c>
      <c r="E3368" s="8">
        <v>0</v>
      </c>
      <c r="F3368" s="8" t="str">
        <f t="shared" si="514"/>
        <v>FA001600037610</v>
      </c>
      <c r="G3368" s="8" t="s">
        <v>6284</v>
      </c>
      <c r="H3368" s="8" t="s">
        <v>34</v>
      </c>
      <c r="I3368" s="8">
        <v>4</v>
      </c>
      <c r="J3368" s="8">
        <v>2</v>
      </c>
      <c r="K3368" s="8">
        <v>0</v>
      </c>
      <c r="L3368" s="8" t="s">
        <v>1165</v>
      </c>
      <c r="M3368" s="8" t="s">
        <v>6285</v>
      </c>
      <c r="N3368" s="8" t="s">
        <v>149</v>
      </c>
      <c r="O3368" s="8" t="s">
        <v>38</v>
      </c>
      <c r="P3368" s="9">
        <v>40268</v>
      </c>
      <c r="Q3368" s="9">
        <v>0</v>
      </c>
      <c r="R3368" s="9">
        <v>-40268</v>
      </c>
      <c r="S3368" s="9">
        <v>0</v>
      </c>
      <c r="T3368" s="9">
        <f t="shared" si="517"/>
        <v>0</v>
      </c>
      <c r="U3368" s="9">
        <v>-7127</v>
      </c>
      <c r="V3368" s="9">
        <v>-9590</v>
      </c>
      <c r="W3368" s="9">
        <v>0</v>
      </c>
      <c r="X3368" s="9">
        <v>-9590</v>
      </c>
      <c r="Y3368" s="9">
        <f t="shared" si="515"/>
        <v>16717</v>
      </c>
      <c r="Z3368" s="9">
        <v>0</v>
      </c>
      <c r="AA3368" s="9">
        <f t="shared" si="516"/>
        <v>0</v>
      </c>
      <c r="AB3368" s="9">
        <v>8242.85</v>
      </c>
      <c r="AC3368" s="9">
        <f t="shared" si="518"/>
        <v>33141</v>
      </c>
      <c r="AD3368" s="9">
        <f t="shared" si="519"/>
        <v>0</v>
      </c>
    </row>
    <row r="3369" spans="1:30" x14ac:dyDescent="0.3">
      <c r="A3369" s="8" t="s">
        <v>30</v>
      </c>
      <c r="B3369" s="8" t="s">
        <v>6134</v>
      </c>
      <c r="C3369" s="8">
        <v>1600</v>
      </c>
      <c r="D3369" s="8">
        <v>160003762</v>
      </c>
      <c r="E3369" s="8">
        <v>0</v>
      </c>
      <c r="F3369" s="8" t="str">
        <f t="shared" si="514"/>
        <v>FA001600037620</v>
      </c>
      <c r="G3369" s="8" t="s">
        <v>6284</v>
      </c>
      <c r="H3369" s="8" t="s">
        <v>34</v>
      </c>
      <c r="I3369" s="8">
        <v>4</v>
      </c>
      <c r="J3369" s="8">
        <v>2</v>
      </c>
      <c r="K3369" s="8">
        <v>0</v>
      </c>
      <c r="L3369" s="8" t="s">
        <v>1165</v>
      </c>
      <c r="M3369" s="8" t="s">
        <v>6285</v>
      </c>
      <c r="N3369" s="8" t="s">
        <v>149</v>
      </c>
      <c r="O3369" s="8" t="s">
        <v>38</v>
      </c>
      <c r="P3369" s="9">
        <v>30696</v>
      </c>
      <c r="Q3369" s="9">
        <v>0</v>
      </c>
      <c r="R3369" s="9">
        <v>-30696</v>
      </c>
      <c r="S3369" s="9">
        <v>0</v>
      </c>
      <c r="T3369" s="9">
        <f t="shared" si="517"/>
        <v>0</v>
      </c>
      <c r="U3369" s="9">
        <v>-5433</v>
      </c>
      <c r="V3369" s="9">
        <v>-7310</v>
      </c>
      <c r="W3369" s="9">
        <v>0</v>
      </c>
      <c r="X3369" s="9">
        <v>-7310</v>
      </c>
      <c r="Y3369" s="9">
        <f t="shared" si="515"/>
        <v>12743</v>
      </c>
      <c r="Z3369" s="9">
        <v>0</v>
      </c>
      <c r="AA3369" s="9">
        <f t="shared" si="516"/>
        <v>0</v>
      </c>
      <c r="AB3369" s="9">
        <v>6283.5499999999993</v>
      </c>
      <c r="AC3369" s="9">
        <f t="shared" si="518"/>
        <v>25263</v>
      </c>
      <c r="AD3369" s="9">
        <f t="shared" si="519"/>
        <v>0</v>
      </c>
    </row>
    <row r="3370" spans="1:30" x14ac:dyDescent="0.3">
      <c r="A3370" s="8" t="s">
        <v>30</v>
      </c>
      <c r="B3370" s="8" t="s">
        <v>6134</v>
      </c>
      <c r="C3370" s="8">
        <v>1600</v>
      </c>
      <c r="D3370" s="8">
        <v>160003764</v>
      </c>
      <c r="E3370" s="8">
        <v>0</v>
      </c>
      <c r="F3370" s="8" t="str">
        <f t="shared" si="514"/>
        <v>FA001600037640</v>
      </c>
      <c r="G3370" s="8" t="s">
        <v>6286</v>
      </c>
      <c r="H3370" s="8" t="s">
        <v>34</v>
      </c>
      <c r="I3370" s="8">
        <v>2195</v>
      </c>
      <c r="J3370" s="8">
        <v>15</v>
      </c>
      <c r="K3370" s="8">
        <v>0</v>
      </c>
      <c r="L3370" s="8" t="s">
        <v>1165</v>
      </c>
      <c r="M3370" s="8" t="s">
        <v>6287</v>
      </c>
      <c r="N3370" s="8" t="s">
        <v>149</v>
      </c>
      <c r="O3370" s="8" t="s">
        <v>38</v>
      </c>
      <c r="P3370" s="9">
        <v>252425.42</v>
      </c>
      <c r="Q3370" s="9">
        <v>0</v>
      </c>
      <c r="R3370" s="9">
        <v>-252425.42</v>
      </c>
      <c r="S3370" s="9">
        <v>0</v>
      </c>
      <c r="T3370" s="9">
        <f t="shared" si="517"/>
        <v>0</v>
      </c>
      <c r="U3370" s="9">
        <v>-4643</v>
      </c>
      <c r="V3370" s="9">
        <v>-8015</v>
      </c>
      <c r="W3370" s="9">
        <v>0</v>
      </c>
      <c r="X3370" s="9">
        <v>-8015</v>
      </c>
      <c r="Y3370" s="9">
        <f t="shared" si="515"/>
        <v>12658</v>
      </c>
      <c r="Z3370" s="9">
        <v>0</v>
      </c>
      <c r="AA3370" s="9">
        <f t="shared" si="516"/>
        <v>0</v>
      </c>
      <c r="AB3370" s="9">
        <v>83918.596999999994</v>
      </c>
      <c r="AC3370" s="9">
        <f t="shared" si="518"/>
        <v>247782.42</v>
      </c>
      <c r="AD3370" s="9">
        <f t="shared" si="519"/>
        <v>0</v>
      </c>
    </row>
    <row r="3371" spans="1:30" x14ac:dyDescent="0.3">
      <c r="A3371" s="8" t="s">
        <v>30</v>
      </c>
      <c r="B3371" s="8" t="s">
        <v>6134</v>
      </c>
      <c r="C3371" s="8">
        <v>1600</v>
      </c>
      <c r="D3371" s="8">
        <v>160003767</v>
      </c>
      <c r="E3371" s="8">
        <v>0</v>
      </c>
      <c r="F3371" s="8" t="str">
        <f t="shared" si="514"/>
        <v>FA001600037670</v>
      </c>
      <c r="G3371" s="8" t="s">
        <v>6288</v>
      </c>
      <c r="H3371" s="8" t="s">
        <v>34</v>
      </c>
      <c r="I3371" s="8">
        <v>7</v>
      </c>
      <c r="J3371" s="8">
        <v>2</v>
      </c>
      <c r="K3371" s="8">
        <v>0</v>
      </c>
      <c r="L3371" s="8" t="s">
        <v>1165</v>
      </c>
      <c r="M3371" s="8" t="s">
        <v>5572</v>
      </c>
      <c r="N3371" s="8" t="s">
        <v>149</v>
      </c>
      <c r="O3371" s="8" t="s">
        <v>38</v>
      </c>
      <c r="P3371" s="9">
        <v>78540.5</v>
      </c>
      <c r="Q3371" s="9">
        <v>0</v>
      </c>
      <c r="R3371" s="9">
        <v>-78540.5</v>
      </c>
      <c r="S3371" s="9">
        <v>0</v>
      </c>
      <c r="T3371" s="9">
        <f t="shared" si="517"/>
        <v>0</v>
      </c>
      <c r="U3371" s="9">
        <v>-9710</v>
      </c>
      <c r="V3371" s="9">
        <v>-18704</v>
      </c>
      <c r="W3371" s="9">
        <v>0</v>
      </c>
      <c r="X3371" s="9">
        <v>-18704</v>
      </c>
      <c r="Y3371" s="9">
        <f t="shared" si="515"/>
        <v>28414</v>
      </c>
      <c r="Z3371" s="9">
        <v>0</v>
      </c>
      <c r="AA3371" s="9">
        <f t="shared" si="516"/>
        <v>0</v>
      </c>
      <c r="AB3371" s="9">
        <v>17544.274999999998</v>
      </c>
      <c r="AC3371" s="9">
        <f t="shared" si="518"/>
        <v>68830.5</v>
      </c>
      <c r="AD3371" s="9">
        <f t="shared" si="519"/>
        <v>0</v>
      </c>
    </row>
    <row r="3372" spans="1:30" x14ac:dyDescent="0.3">
      <c r="A3372" s="8" t="s">
        <v>30</v>
      </c>
      <c r="B3372" s="8" t="s">
        <v>6134</v>
      </c>
      <c r="C3372" s="8">
        <v>1600</v>
      </c>
      <c r="D3372" s="8">
        <v>160003768</v>
      </c>
      <c r="E3372" s="8">
        <v>0</v>
      </c>
      <c r="F3372" s="8" t="str">
        <f t="shared" si="514"/>
        <v>FA001600037680</v>
      </c>
      <c r="G3372" s="8" t="s">
        <v>6289</v>
      </c>
      <c r="H3372" s="8" t="s">
        <v>34</v>
      </c>
      <c r="I3372" s="8">
        <v>3</v>
      </c>
      <c r="J3372" s="8">
        <v>2</v>
      </c>
      <c r="K3372" s="8">
        <v>0</v>
      </c>
      <c r="L3372" s="8" t="s">
        <v>1165</v>
      </c>
      <c r="M3372" s="8" t="s">
        <v>5572</v>
      </c>
      <c r="N3372" s="8" t="s">
        <v>149</v>
      </c>
      <c r="O3372" s="8" t="s">
        <v>38</v>
      </c>
      <c r="P3372" s="9">
        <v>30492.01</v>
      </c>
      <c r="Q3372" s="9">
        <v>0</v>
      </c>
      <c r="R3372" s="9">
        <v>-30492.01</v>
      </c>
      <c r="S3372" s="9">
        <v>0</v>
      </c>
      <c r="T3372" s="9">
        <f t="shared" si="517"/>
        <v>0</v>
      </c>
      <c r="U3372" s="9">
        <v>-3770</v>
      </c>
      <c r="V3372" s="9">
        <v>-7262</v>
      </c>
      <c r="W3372" s="9">
        <v>0</v>
      </c>
      <c r="X3372" s="9">
        <v>-7262</v>
      </c>
      <c r="Y3372" s="9">
        <f t="shared" si="515"/>
        <v>11032</v>
      </c>
      <c r="Z3372" s="9">
        <v>0</v>
      </c>
      <c r="AA3372" s="9">
        <f t="shared" si="516"/>
        <v>0</v>
      </c>
      <c r="AB3372" s="9">
        <v>6811.0034999999989</v>
      </c>
      <c r="AC3372" s="9">
        <f t="shared" si="518"/>
        <v>26722.01</v>
      </c>
      <c r="AD3372" s="9">
        <f t="shared" si="519"/>
        <v>0</v>
      </c>
    </row>
    <row r="3373" spans="1:30" x14ac:dyDescent="0.3">
      <c r="A3373" s="8" t="s">
        <v>30</v>
      </c>
      <c r="B3373" s="8" t="s">
        <v>6134</v>
      </c>
      <c r="C3373" s="8">
        <v>1600</v>
      </c>
      <c r="D3373" s="8">
        <v>160003769</v>
      </c>
      <c r="E3373" s="8">
        <v>0</v>
      </c>
      <c r="F3373" s="8" t="str">
        <f t="shared" si="514"/>
        <v>FA001600037690</v>
      </c>
      <c r="G3373" s="8" t="s">
        <v>6290</v>
      </c>
      <c r="H3373" s="8" t="s">
        <v>34</v>
      </c>
      <c r="I3373" s="8">
        <v>7</v>
      </c>
      <c r="J3373" s="8">
        <v>2</v>
      </c>
      <c r="K3373" s="8">
        <v>0</v>
      </c>
      <c r="L3373" s="8" t="s">
        <v>1165</v>
      </c>
      <c r="M3373" s="8" t="s">
        <v>5572</v>
      </c>
      <c r="N3373" s="8" t="s">
        <v>149</v>
      </c>
      <c r="O3373" s="8" t="s">
        <v>38</v>
      </c>
      <c r="P3373" s="9">
        <v>71148</v>
      </c>
      <c r="Q3373" s="9">
        <v>0</v>
      </c>
      <c r="R3373" s="9">
        <v>-71148</v>
      </c>
      <c r="S3373" s="9">
        <v>0</v>
      </c>
      <c r="T3373" s="9">
        <f t="shared" si="517"/>
        <v>0</v>
      </c>
      <c r="U3373" s="9">
        <v>-8796</v>
      </c>
      <c r="V3373" s="9">
        <v>-16944</v>
      </c>
      <c r="W3373" s="9">
        <v>0</v>
      </c>
      <c r="X3373" s="9">
        <v>-16944</v>
      </c>
      <c r="Y3373" s="9">
        <f t="shared" si="515"/>
        <v>25740</v>
      </c>
      <c r="Z3373" s="9">
        <v>0</v>
      </c>
      <c r="AA3373" s="9">
        <f t="shared" si="516"/>
        <v>0</v>
      </c>
      <c r="AB3373" s="9">
        <v>15892.8</v>
      </c>
      <c r="AC3373" s="9">
        <f t="shared" si="518"/>
        <v>62352</v>
      </c>
      <c r="AD3373" s="9">
        <f t="shared" si="519"/>
        <v>0</v>
      </c>
    </row>
    <row r="3374" spans="1:30" x14ac:dyDescent="0.3">
      <c r="A3374" s="8" t="s">
        <v>30</v>
      </c>
      <c r="B3374" s="8" t="s">
        <v>6134</v>
      </c>
      <c r="C3374" s="8">
        <v>1600</v>
      </c>
      <c r="D3374" s="8">
        <v>160003770</v>
      </c>
      <c r="E3374" s="8">
        <v>0</v>
      </c>
      <c r="F3374" s="8" t="str">
        <f t="shared" si="514"/>
        <v>FA001600037700</v>
      </c>
      <c r="G3374" s="8" t="s">
        <v>6291</v>
      </c>
      <c r="H3374" s="8" t="s">
        <v>34</v>
      </c>
      <c r="I3374" s="8">
        <v>6</v>
      </c>
      <c r="J3374" s="8">
        <v>15</v>
      </c>
      <c r="K3374" s="8">
        <v>0</v>
      </c>
      <c r="L3374" s="8" t="s">
        <v>1165</v>
      </c>
      <c r="M3374" s="8" t="s">
        <v>5762</v>
      </c>
      <c r="N3374" s="8" t="s">
        <v>149</v>
      </c>
      <c r="O3374" s="8" t="s">
        <v>38</v>
      </c>
      <c r="P3374" s="9">
        <v>22800</v>
      </c>
      <c r="Q3374" s="9">
        <v>0</v>
      </c>
      <c r="R3374" s="9">
        <v>-22800</v>
      </c>
      <c r="S3374" s="9">
        <v>0</v>
      </c>
      <c r="T3374" s="9">
        <f t="shared" si="517"/>
        <v>0</v>
      </c>
      <c r="U3374" s="9">
        <v>-447</v>
      </c>
      <c r="V3374" s="9">
        <v>-724</v>
      </c>
      <c r="W3374" s="9">
        <v>0</v>
      </c>
      <c r="X3374" s="9">
        <v>-724</v>
      </c>
      <c r="Y3374" s="9">
        <f t="shared" si="515"/>
        <v>1171</v>
      </c>
      <c r="Z3374" s="9">
        <v>0</v>
      </c>
      <c r="AA3374" s="9">
        <f t="shared" si="516"/>
        <v>0</v>
      </c>
      <c r="AB3374" s="9">
        <v>7570.15</v>
      </c>
      <c r="AC3374" s="9">
        <f t="shared" si="518"/>
        <v>22353</v>
      </c>
      <c r="AD3374" s="9">
        <f t="shared" si="519"/>
        <v>0</v>
      </c>
    </row>
    <row r="3375" spans="1:30" x14ac:dyDescent="0.3">
      <c r="A3375" s="8" t="s">
        <v>30</v>
      </c>
      <c r="B3375" s="8" t="s">
        <v>6134</v>
      </c>
      <c r="C3375" s="8">
        <v>1600</v>
      </c>
      <c r="D3375" s="8">
        <v>160003771</v>
      </c>
      <c r="E3375" s="8">
        <v>0</v>
      </c>
      <c r="F3375" s="8" t="str">
        <f t="shared" si="514"/>
        <v>FA001600037710</v>
      </c>
      <c r="G3375" s="8" t="s">
        <v>6291</v>
      </c>
      <c r="H3375" s="8" t="s">
        <v>34</v>
      </c>
      <c r="I3375" s="8">
        <v>8</v>
      </c>
      <c r="J3375" s="8">
        <v>15</v>
      </c>
      <c r="K3375" s="8">
        <v>0</v>
      </c>
      <c r="L3375" s="8" t="s">
        <v>1165</v>
      </c>
      <c r="M3375" s="8" t="s">
        <v>6292</v>
      </c>
      <c r="N3375" s="8" t="s">
        <v>149</v>
      </c>
      <c r="O3375" s="8" t="s">
        <v>38</v>
      </c>
      <c r="P3375" s="9">
        <v>30400</v>
      </c>
      <c r="Q3375" s="9">
        <v>0</v>
      </c>
      <c r="R3375" s="9">
        <v>-30400</v>
      </c>
      <c r="S3375" s="9">
        <v>0</v>
      </c>
      <c r="T3375" s="9">
        <f t="shared" si="517"/>
        <v>0</v>
      </c>
      <c r="U3375" s="9">
        <v>-496</v>
      </c>
      <c r="V3375" s="9">
        <v>-965</v>
      </c>
      <c r="W3375" s="9">
        <v>0</v>
      </c>
      <c r="X3375" s="9">
        <v>-965</v>
      </c>
      <c r="Y3375" s="9">
        <f t="shared" si="515"/>
        <v>1461</v>
      </c>
      <c r="Z3375" s="9">
        <v>0</v>
      </c>
      <c r="AA3375" s="9">
        <f t="shared" si="516"/>
        <v>0</v>
      </c>
      <c r="AB3375" s="9">
        <v>10128.65</v>
      </c>
      <c r="AC3375" s="9">
        <f t="shared" si="518"/>
        <v>29904</v>
      </c>
      <c r="AD3375" s="9">
        <f t="shared" si="519"/>
        <v>0</v>
      </c>
    </row>
    <row r="3376" spans="1:30" x14ac:dyDescent="0.3">
      <c r="A3376" s="8" t="s">
        <v>30</v>
      </c>
      <c r="B3376" s="8" t="s">
        <v>6134</v>
      </c>
      <c r="C3376" s="8">
        <v>1600</v>
      </c>
      <c r="D3376" s="8">
        <v>160003772</v>
      </c>
      <c r="E3376" s="8">
        <v>0</v>
      </c>
      <c r="F3376" s="8" t="str">
        <f t="shared" si="514"/>
        <v>FA001600037720</v>
      </c>
      <c r="G3376" s="8" t="s">
        <v>6293</v>
      </c>
      <c r="H3376" s="8" t="s">
        <v>34</v>
      </c>
      <c r="I3376" s="8">
        <v>5</v>
      </c>
      <c r="J3376" s="8">
        <v>15</v>
      </c>
      <c r="K3376" s="8">
        <v>0</v>
      </c>
      <c r="L3376" s="8" t="s">
        <v>1165</v>
      </c>
      <c r="M3376" s="8" t="s">
        <v>6292</v>
      </c>
      <c r="N3376" s="8" t="s">
        <v>149</v>
      </c>
      <c r="O3376" s="8" t="s">
        <v>38</v>
      </c>
      <c r="P3376" s="9">
        <v>32500</v>
      </c>
      <c r="Q3376" s="9">
        <v>0</v>
      </c>
      <c r="R3376" s="9">
        <v>-32500</v>
      </c>
      <c r="S3376" s="9">
        <v>0</v>
      </c>
      <c r="T3376" s="9">
        <f t="shared" si="517"/>
        <v>0</v>
      </c>
      <c r="U3376" s="9">
        <v>-530</v>
      </c>
      <c r="V3376" s="9">
        <v>-1032</v>
      </c>
      <c r="W3376" s="9">
        <v>0</v>
      </c>
      <c r="X3376" s="9">
        <v>-1032</v>
      </c>
      <c r="Y3376" s="9">
        <f t="shared" si="515"/>
        <v>1562</v>
      </c>
      <c r="Z3376" s="9">
        <v>0</v>
      </c>
      <c r="AA3376" s="9">
        <f t="shared" si="516"/>
        <v>0</v>
      </c>
      <c r="AB3376" s="9">
        <v>10828.3</v>
      </c>
      <c r="AC3376" s="9">
        <f t="shared" si="518"/>
        <v>31970</v>
      </c>
      <c r="AD3376" s="9">
        <f t="shared" si="519"/>
        <v>0</v>
      </c>
    </row>
    <row r="3377" spans="1:30" x14ac:dyDescent="0.3">
      <c r="A3377" s="8" t="s">
        <v>30</v>
      </c>
      <c r="B3377" s="8" t="s">
        <v>6134</v>
      </c>
      <c r="C3377" s="8">
        <v>1600</v>
      </c>
      <c r="D3377" s="8">
        <v>160003773</v>
      </c>
      <c r="E3377" s="8">
        <v>0</v>
      </c>
      <c r="F3377" s="8" t="str">
        <f t="shared" si="514"/>
        <v>FA001600037730</v>
      </c>
      <c r="G3377" s="8" t="s">
        <v>6294</v>
      </c>
      <c r="H3377" s="8" t="s">
        <v>34</v>
      </c>
      <c r="I3377" s="8">
        <v>1</v>
      </c>
      <c r="J3377" s="8">
        <v>15</v>
      </c>
      <c r="K3377" s="8">
        <v>0</v>
      </c>
      <c r="L3377" s="8" t="s">
        <v>1165</v>
      </c>
      <c r="M3377" s="8" t="s">
        <v>5572</v>
      </c>
      <c r="N3377" s="8" t="s">
        <v>149</v>
      </c>
      <c r="O3377" s="8" t="s">
        <v>38</v>
      </c>
      <c r="P3377" s="9">
        <v>198296</v>
      </c>
      <c r="Q3377" s="9">
        <v>0</v>
      </c>
      <c r="R3377" s="9">
        <v>-198296</v>
      </c>
      <c r="S3377" s="9">
        <v>0</v>
      </c>
      <c r="T3377" s="9">
        <f t="shared" si="517"/>
        <v>0</v>
      </c>
      <c r="U3377" s="9">
        <v>-3269</v>
      </c>
      <c r="V3377" s="9">
        <v>-6297</v>
      </c>
      <c r="W3377" s="9">
        <v>0</v>
      </c>
      <c r="X3377" s="9">
        <v>-6297</v>
      </c>
      <c r="Y3377" s="9">
        <f t="shared" si="515"/>
        <v>9566</v>
      </c>
      <c r="Z3377" s="9">
        <v>0</v>
      </c>
      <c r="AA3377" s="9">
        <f t="shared" si="516"/>
        <v>0</v>
      </c>
      <c r="AB3377" s="9">
        <v>66055.5</v>
      </c>
      <c r="AC3377" s="9">
        <f t="shared" si="518"/>
        <v>195027</v>
      </c>
      <c r="AD3377" s="9">
        <f t="shared" si="519"/>
        <v>0</v>
      </c>
    </row>
    <row r="3378" spans="1:30" x14ac:dyDescent="0.3">
      <c r="A3378" s="8" t="s">
        <v>30</v>
      </c>
      <c r="B3378" s="8" t="s">
        <v>6134</v>
      </c>
      <c r="C3378" s="8">
        <v>1600</v>
      </c>
      <c r="D3378" s="8">
        <v>160003778</v>
      </c>
      <c r="E3378" s="8">
        <v>0</v>
      </c>
      <c r="F3378" s="8" t="str">
        <f t="shared" si="514"/>
        <v>FA001600037780</v>
      </c>
      <c r="G3378" s="8" t="s">
        <v>6295</v>
      </c>
      <c r="H3378" s="8" t="s">
        <v>34</v>
      </c>
      <c r="I3378" s="8">
        <v>1</v>
      </c>
      <c r="J3378" s="8">
        <v>15</v>
      </c>
      <c r="K3378" s="8">
        <v>0</v>
      </c>
      <c r="L3378" s="8" t="s">
        <v>373</v>
      </c>
      <c r="M3378" s="8" t="s">
        <v>6296</v>
      </c>
      <c r="N3378" s="8" t="s">
        <v>149</v>
      </c>
      <c r="O3378" s="8" t="s">
        <v>38</v>
      </c>
      <c r="P3378" s="9">
        <v>89500</v>
      </c>
      <c r="Q3378" s="9">
        <v>0</v>
      </c>
      <c r="R3378" s="9">
        <v>-89500</v>
      </c>
      <c r="S3378" s="9">
        <v>0</v>
      </c>
      <c r="T3378" s="9">
        <f t="shared" si="517"/>
        <v>0</v>
      </c>
      <c r="U3378" s="9">
        <v>-1242</v>
      </c>
      <c r="V3378" s="9">
        <v>-2842</v>
      </c>
      <c r="W3378" s="9">
        <v>0</v>
      </c>
      <c r="X3378" s="9">
        <v>-2842</v>
      </c>
      <c r="Y3378" s="9">
        <f t="shared" si="515"/>
        <v>4084</v>
      </c>
      <c r="Z3378" s="9">
        <v>0</v>
      </c>
      <c r="AA3378" s="9">
        <f t="shared" si="516"/>
        <v>0</v>
      </c>
      <c r="AB3378" s="9">
        <v>29895.599999999999</v>
      </c>
      <c r="AC3378" s="9">
        <f t="shared" si="518"/>
        <v>88258</v>
      </c>
      <c r="AD3378" s="9">
        <f t="shared" si="519"/>
        <v>0</v>
      </c>
    </row>
    <row r="3379" spans="1:30" x14ac:dyDescent="0.3">
      <c r="A3379" s="8" t="s">
        <v>30</v>
      </c>
      <c r="B3379" s="8" t="s">
        <v>6134</v>
      </c>
      <c r="C3379" s="8">
        <v>1600</v>
      </c>
      <c r="D3379" s="8">
        <v>160003799</v>
      </c>
      <c r="E3379" s="8">
        <v>0</v>
      </c>
      <c r="F3379" s="8" t="str">
        <f t="shared" ref="F3379:F3442" si="520">A3379&amp;D3379&amp;E3379</f>
        <v>FA001600037990</v>
      </c>
      <c r="G3379" s="8" t="s">
        <v>6297</v>
      </c>
      <c r="H3379" s="8" t="s">
        <v>34</v>
      </c>
      <c r="I3379" s="8">
        <v>9</v>
      </c>
      <c r="J3379" s="8">
        <v>2</v>
      </c>
      <c r="K3379" s="8">
        <v>0</v>
      </c>
      <c r="L3379" s="8" t="s">
        <v>380</v>
      </c>
      <c r="M3379" s="8" t="s">
        <v>4948</v>
      </c>
      <c r="N3379" s="8" t="s">
        <v>149</v>
      </c>
      <c r="O3379" s="8" t="s">
        <v>38</v>
      </c>
      <c r="P3379" s="9">
        <v>65934</v>
      </c>
      <c r="Q3379" s="9">
        <v>0</v>
      </c>
      <c r="R3379" s="9">
        <v>-65934</v>
      </c>
      <c r="S3379" s="9">
        <v>0</v>
      </c>
      <c r="T3379" s="9">
        <f t="shared" si="517"/>
        <v>0</v>
      </c>
      <c r="U3379" s="9">
        <v>-4891</v>
      </c>
      <c r="V3379" s="9">
        <v>-15702</v>
      </c>
      <c r="W3379" s="9">
        <v>0</v>
      </c>
      <c r="X3379" s="9">
        <v>-15702</v>
      </c>
      <c r="Y3379" s="9">
        <f t="shared" ref="Y3379:Y3442" si="521">-(U3379+X3379)</f>
        <v>20593</v>
      </c>
      <c r="Z3379" s="9">
        <v>0</v>
      </c>
      <c r="AA3379" s="9">
        <f t="shared" ref="AA3379:AA3442" si="522">U3379+X3379+Y3379+Z3379</f>
        <v>0</v>
      </c>
      <c r="AB3379" s="9">
        <v>15869.349999999999</v>
      </c>
      <c r="AC3379" s="9">
        <f t="shared" si="518"/>
        <v>61043</v>
      </c>
      <c r="AD3379" s="9">
        <f t="shared" si="519"/>
        <v>0</v>
      </c>
    </row>
    <row r="3380" spans="1:30" x14ac:dyDescent="0.3">
      <c r="A3380" s="8" t="s">
        <v>30</v>
      </c>
      <c r="B3380" s="8" t="s">
        <v>6134</v>
      </c>
      <c r="C3380" s="8">
        <v>1600</v>
      </c>
      <c r="D3380" s="8">
        <v>160003800</v>
      </c>
      <c r="E3380" s="8">
        <v>0</v>
      </c>
      <c r="F3380" s="8" t="str">
        <f t="shared" si="520"/>
        <v>FA001600038000</v>
      </c>
      <c r="G3380" s="8" t="s">
        <v>6298</v>
      </c>
      <c r="H3380" s="8" t="s">
        <v>34</v>
      </c>
      <c r="I3380" s="8">
        <v>7</v>
      </c>
      <c r="J3380" s="8">
        <v>2</v>
      </c>
      <c r="K3380" s="8">
        <v>0</v>
      </c>
      <c r="L3380" s="8" t="s">
        <v>380</v>
      </c>
      <c r="M3380" s="8" t="s">
        <v>4948</v>
      </c>
      <c r="N3380" s="8" t="s">
        <v>149</v>
      </c>
      <c r="O3380" s="8" t="s">
        <v>38</v>
      </c>
      <c r="P3380" s="9">
        <v>51282</v>
      </c>
      <c r="Q3380" s="9">
        <v>0</v>
      </c>
      <c r="R3380" s="9">
        <v>-51282</v>
      </c>
      <c r="S3380" s="9">
        <v>0</v>
      </c>
      <c r="T3380" s="9">
        <f t="shared" si="517"/>
        <v>0</v>
      </c>
      <c r="U3380" s="9">
        <v>-3804</v>
      </c>
      <c r="V3380" s="9">
        <v>-12213</v>
      </c>
      <c r="W3380" s="9">
        <v>0</v>
      </c>
      <c r="X3380" s="9">
        <v>-12213</v>
      </c>
      <c r="Y3380" s="9">
        <f t="shared" si="521"/>
        <v>16017</v>
      </c>
      <c r="Z3380" s="9">
        <v>0</v>
      </c>
      <c r="AA3380" s="9">
        <f t="shared" si="522"/>
        <v>0</v>
      </c>
      <c r="AB3380" s="9">
        <v>12342.75</v>
      </c>
      <c r="AC3380" s="9">
        <f t="shared" si="518"/>
        <v>47478</v>
      </c>
      <c r="AD3380" s="9">
        <f t="shared" si="519"/>
        <v>0</v>
      </c>
    </row>
    <row r="3381" spans="1:30" x14ac:dyDescent="0.3">
      <c r="A3381" s="8" t="s">
        <v>30</v>
      </c>
      <c r="B3381" s="8" t="s">
        <v>6134</v>
      </c>
      <c r="C3381" s="8">
        <v>1600</v>
      </c>
      <c r="D3381" s="8">
        <v>160003801</v>
      </c>
      <c r="E3381" s="8">
        <v>0</v>
      </c>
      <c r="F3381" s="8" t="str">
        <f t="shared" si="520"/>
        <v>FA001600038010</v>
      </c>
      <c r="G3381" s="8" t="s">
        <v>6299</v>
      </c>
      <c r="H3381" s="8" t="s">
        <v>34</v>
      </c>
      <c r="I3381" s="8">
        <v>7</v>
      </c>
      <c r="J3381" s="8">
        <v>2</v>
      </c>
      <c r="K3381" s="8">
        <v>0</v>
      </c>
      <c r="L3381" s="8" t="s">
        <v>380</v>
      </c>
      <c r="M3381" s="8" t="s">
        <v>4948</v>
      </c>
      <c r="N3381" s="8" t="s">
        <v>149</v>
      </c>
      <c r="O3381" s="8" t="s">
        <v>38</v>
      </c>
      <c r="P3381" s="9">
        <v>51282</v>
      </c>
      <c r="Q3381" s="9">
        <v>0</v>
      </c>
      <c r="R3381" s="9">
        <v>-51282</v>
      </c>
      <c r="S3381" s="9">
        <v>0</v>
      </c>
      <c r="T3381" s="9">
        <f t="shared" si="517"/>
        <v>0</v>
      </c>
      <c r="U3381" s="9">
        <v>-3804</v>
      </c>
      <c r="V3381" s="9">
        <v>-12213</v>
      </c>
      <c r="W3381" s="9">
        <v>0</v>
      </c>
      <c r="X3381" s="9">
        <v>-12213</v>
      </c>
      <c r="Y3381" s="9">
        <f t="shared" si="521"/>
        <v>16017</v>
      </c>
      <c r="Z3381" s="9">
        <v>0</v>
      </c>
      <c r="AA3381" s="9">
        <f t="shared" si="522"/>
        <v>0</v>
      </c>
      <c r="AB3381" s="9">
        <v>12342.75</v>
      </c>
      <c r="AC3381" s="9">
        <f t="shared" si="518"/>
        <v>47478</v>
      </c>
      <c r="AD3381" s="9">
        <f t="shared" si="519"/>
        <v>0</v>
      </c>
    </row>
    <row r="3382" spans="1:30" x14ac:dyDescent="0.3">
      <c r="A3382" s="8" t="s">
        <v>30</v>
      </c>
      <c r="B3382" s="8" t="s">
        <v>6134</v>
      </c>
      <c r="C3382" s="8">
        <v>1600</v>
      </c>
      <c r="D3382" s="8">
        <v>160003802</v>
      </c>
      <c r="E3382" s="8">
        <v>0</v>
      </c>
      <c r="F3382" s="8" t="str">
        <f t="shared" si="520"/>
        <v>FA001600038020</v>
      </c>
      <c r="G3382" s="8" t="s">
        <v>6300</v>
      </c>
      <c r="H3382" s="8" t="s">
        <v>34</v>
      </c>
      <c r="I3382" s="8">
        <v>8</v>
      </c>
      <c r="J3382" s="8">
        <v>2</v>
      </c>
      <c r="K3382" s="8">
        <v>0</v>
      </c>
      <c r="L3382" s="8" t="s">
        <v>380</v>
      </c>
      <c r="M3382" s="8" t="s">
        <v>4948</v>
      </c>
      <c r="N3382" s="8" t="s">
        <v>149</v>
      </c>
      <c r="O3382" s="8" t="s">
        <v>38</v>
      </c>
      <c r="P3382" s="9">
        <v>58608</v>
      </c>
      <c r="Q3382" s="9">
        <v>0</v>
      </c>
      <c r="R3382" s="9">
        <v>-58608</v>
      </c>
      <c r="S3382" s="9">
        <v>0</v>
      </c>
      <c r="T3382" s="9">
        <f t="shared" si="517"/>
        <v>0</v>
      </c>
      <c r="U3382" s="9">
        <v>-4347</v>
      </c>
      <c r="V3382" s="9">
        <v>-13958</v>
      </c>
      <c r="W3382" s="9">
        <v>0</v>
      </c>
      <c r="X3382" s="9">
        <v>-13958</v>
      </c>
      <c r="Y3382" s="9">
        <f t="shared" si="521"/>
        <v>18305</v>
      </c>
      <c r="Z3382" s="9">
        <v>0</v>
      </c>
      <c r="AA3382" s="9">
        <f t="shared" si="522"/>
        <v>0</v>
      </c>
      <c r="AB3382" s="9">
        <v>14106.05</v>
      </c>
      <c r="AC3382" s="9">
        <f t="shared" si="518"/>
        <v>54261</v>
      </c>
      <c r="AD3382" s="9">
        <f t="shared" si="519"/>
        <v>0</v>
      </c>
    </row>
    <row r="3383" spans="1:30" x14ac:dyDescent="0.3">
      <c r="A3383" s="8" t="s">
        <v>30</v>
      </c>
      <c r="B3383" s="8" t="s">
        <v>6134</v>
      </c>
      <c r="C3383" s="8">
        <v>1600</v>
      </c>
      <c r="D3383" s="8">
        <v>160003803</v>
      </c>
      <c r="E3383" s="8">
        <v>0</v>
      </c>
      <c r="F3383" s="8" t="str">
        <f t="shared" si="520"/>
        <v>FA001600038030</v>
      </c>
      <c r="G3383" s="8" t="s">
        <v>6301</v>
      </c>
      <c r="H3383" s="8" t="s">
        <v>34</v>
      </c>
      <c r="I3383" s="8">
        <v>6</v>
      </c>
      <c r="J3383" s="8">
        <v>2</v>
      </c>
      <c r="K3383" s="8">
        <v>0</v>
      </c>
      <c r="L3383" s="8" t="s">
        <v>380</v>
      </c>
      <c r="M3383" s="8" t="s">
        <v>4948</v>
      </c>
      <c r="N3383" s="8" t="s">
        <v>149</v>
      </c>
      <c r="O3383" s="8" t="s">
        <v>38</v>
      </c>
      <c r="P3383" s="9">
        <v>43956</v>
      </c>
      <c r="Q3383" s="9">
        <v>0</v>
      </c>
      <c r="R3383" s="9">
        <v>-43956</v>
      </c>
      <c r="S3383" s="9">
        <v>0</v>
      </c>
      <c r="T3383" s="9">
        <f t="shared" si="517"/>
        <v>0</v>
      </c>
      <c r="U3383" s="9">
        <v>-3261</v>
      </c>
      <c r="V3383" s="9">
        <v>-10468</v>
      </c>
      <c r="W3383" s="9">
        <v>0</v>
      </c>
      <c r="X3383" s="9">
        <v>-10468</v>
      </c>
      <c r="Y3383" s="9">
        <f t="shared" si="521"/>
        <v>13729</v>
      </c>
      <c r="Z3383" s="9">
        <v>0</v>
      </c>
      <c r="AA3383" s="9">
        <f t="shared" si="522"/>
        <v>0</v>
      </c>
      <c r="AB3383" s="9">
        <v>10579.449999999999</v>
      </c>
      <c r="AC3383" s="9">
        <f t="shared" si="518"/>
        <v>40695</v>
      </c>
      <c r="AD3383" s="9">
        <f t="shared" si="519"/>
        <v>0</v>
      </c>
    </row>
    <row r="3384" spans="1:30" x14ac:dyDescent="0.3">
      <c r="A3384" s="8" t="s">
        <v>30</v>
      </c>
      <c r="B3384" s="8" t="s">
        <v>6134</v>
      </c>
      <c r="C3384" s="8">
        <v>1600</v>
      </c>
      <c r="D3384" s="8">
        <v>160003804</v>
      </c>
      <c r="E3384" s="8">
        <v>0</v>
      </c>
      <c r="F3384" s="8" t="str">
        <f t="shared" si="520"/>
        <v>FA001600038040</v>
      </c>
      <c r="G3384" s="8" t="s">
        <v>6302</v>
      </c>
      <c r="H3384" s="8" t="s">
        <v>34</v>
      </c>
      <c r="I3384" s="8">
        <v>9</v>
      </c>
      <c r="J3384" s="8">
        <v>2</v>
      </c>
      <c r="K3384" s="8">
        <v>0</v>
      </c>
      <c r="L3384" s="8" t="s">
        <v>380</v>
      </c>
      <c r="M3384" s="8" t="s">
        <v>6303</v>
      </c>
      <c r="N3384" s="8" t="s">
        <v>149</v>
      </c>
      <c r="O3384" s="8" t="s">
        <v>38</v>
      </c>
      <c r="P3384" s="9">
        <v>82683.490000000005</v>
      </c>
      <c r="Q3384" s="9">
        <v>0</v>
      </c>
      <c r="R3384" s="9">
        <v>-82683.490000000005</v>
      </c>
      <c r="S3384" s="9">
        <v>0</v>
      </c>
      <c r="T3384" s="9">
        <f t="shared" si="517"/>
        <v>0</v>
      </c>
      <c r="U3384" s="9">
        <v>-4519</v>
      </c>
      <c r="V3384" s="9">
        <v>-19691</v>
      </c>
      <c r="W3384" s="9">
        <v>0</v>
      </c>
      <c r="X3384" s="9">
        <v>-19691</v>
      </c>
      <c r="Y3384" s="9">
        <f t="shared" si="521"/>
        <v>24210</v>
      </c>
      <c r="Z3384" s="9">
        <v>0</v>
      </c>
      <c r="AA3384" s="9">
        <f t="shared" si="522"/>
        <v>0</v>
      </c>
      <c r="AB3384" s="9">
        <v>20465.7215</v>
      </c>
      <c r="AC3384" s="9">
        <f t="shared" si="518"/>
        <v>78164.490000000005</v>
      </c>
      <c r="AD3384" s="9">
        <f t="shared" si="519"/>
        <v>0</v>
      </c>
    </row>
    <row r="3385" spans="1:30" x14ac:dyDescent="0.3">
      <c r="A3385" s="8" t="s">
        <v>30</v>
      </c>
      <c r="B3385" s="8" t="s">
        <v>6134</v>
      </c>
      <c r="C3385" s="8">
        <v>1600</v>
      </c>
      <c r="D3385" s="8">
        <v>160003805</v>
      </c>
      <c r="E3385" s="8">
        <v>0</v>
      </c>
      <c r="F3385" s="8" t="str">
        <f t="shared" si="520"/>
        <v>FA001600038050</v>
      </c>
      <c r="G3385" s="8" t="s">
        <v>6304</v>
      </c>
      <c r="H3385" s="8" t="s">
        <v>34</v>
      </c>
      <c r="I3385" s="8">
        <v>7</v>
      </c>
      <c r="J3385" s="8">
        <v>2</v>
      </c>
      <c r="K3385" s="8">
        <v>0</v>
      </c>
      <c r="L3385" s="8" t="s">
        <v>380</v>
      </c>
      <c r="M3385" s="8" t="s">
        <v>6303</v>
      </c>
      <c r="N3385" s="8" t="s">
        <v>149</v>
      </c>
      <c r="O3385" s="8" t="s">
        <v>38</v>
      </c>
      <c r="P3385" s="9">
        <v>64309</v>
      </c>
      <c r="Q3385" s="9">
        <v>0</v>
      </c>
      <c r="R3385" s="9">
        <v>-64309</v>
      </c>
      <c r="S3385" s="9">
        <v>0</v>
      </c>
      <c r="T3385" s="9">
        <f t="shared" si="517"/>
        <v>0</v>
      </c>
      <c r="U3385" s="9">
        <v>-3515</v>
      </c>
      <c r="V3385" s="9">
        <v>-15315</v>
      </c>
      <c r="W3385" s="9">
        <v>0</v>
      </c>
      <c r="X3385" s="9">
        <v>-15315</v>
      </c>
      <c r="Y3385" s="9">
        <f t="shared" si="521"/>
        <v>18830</v>
      </c>
      <c r="Z3385" s="9">
        <v>0</v>
      </c>
      <c r="AA3385" s="9">
        <f t="shared" si="522"/>
        <v>0</v>
      </c>
      <c r="AB3385" s="9">
        <v>15917.65</v>
      </c>
      <c r="AC3385" s="9">
        <f t="shared" si="518"/>
        <v>60794</v>
      </c>
      <c r="AD3385" s="9">
        <f t="shared" si="519"/>
        <v>0</v>
      </c>
    </row>
    <row r="3386" spans="1:30" x14ac:dyDescent="0.3">
      <c r="A3386" s="8" t="s">
        <v>30</v>
      </c>
      <c r="B3386" s="8" t="s">
        <v>6134</v>
      </c>
      <c r="C3386" s="8">
        <v>1600</v>
      </c>
      <c r="D3386" s="8">
        <v>160003806</v>
      </c>
      <c r="E3386" s="8">
        <v>0</v>
      </c>
      <c r="F3386" s="8" t="str">
        <f t="shared" si="520"/>
        <v>FA001600038060</v>
      </c>
      <c r="G3386" s="8" t="s">
        <v>6305</v>
      </c>
      <c r="H3386" s="8" t="s">
        <v>34</v>
      </c>
      <c r="I3386" s="8">
        <v>7</v>
      </c>
      <c r="J3386" s="8">
        <v>2</v>
      </c>
      <c r="K3386" s="8">
        <v>0</v>
      </c>
      <c r="L3386" s="8" t="s">
        <v>380</v>
      </c>
      <c r="M3386" s="8" t="s">
        <v>6303</v>
      </c>
      <c r="N3386" s="8" t="s">
        <v>149</v>
      </c>
      <c r="O3386" s="8" t="s">
        <v>38</v>
      </c>
      <c r="P3386" s="9">
        <v>64309</v>
      </c>
      <c r="Q3386" s="9">
        <v>0</v>
      </c>
      <c r="R3386" s="9">
        <v>-64309</v>
      </c>
      <c r="S3386" s="9">
        <v>0</v>
      </c>
      <c r="T3386" s="9">
        <f t="shared" si="517"/>
        <v>0</v>
      </c>
      <c r="U3386" s="9">
        <v>-3515</v>
      </c>
      <c r="V3386" s="9">
        <v>-15315</v>
      </c>
      <c r="W3386" s="9">
        <v>0</v>
      </c>
      <c r="X3386" s="9">
        <v>-15315</v>
      </c>
      <c r="Y3386" s="9">
        <f t="shared" si="521"/>
        <v>18830</v>
      </c>
      <c r="Z3386" s="9">
        <v>0</v>
      </c>
      <c r="AA3386" s="9">
        <f t="shared" si="522"/>
        <v>0</v>
      </c>
      <c r="AB3386" s="9">
        <v>15917.65</v>
      </c>
      <c r="AC3386" s="9">
        <f t="shared" si="518"/>
        <v>60794</v>
      </c>
      <c r="AD3386" s="9">
        <f t="shared" si="519"/>
        <v>0</v>
      </c>
    </row>
    <row r="3387" spans="1:30" x14ac:dyDescent="0.3">
      <c r="A3387" s="8" t="s">
        <v>30</v>
      </c>
      <c r="B3387" s="8" t="s">
        <v>6134</v>
      </c>
      <c r="C3387" s="8">
        <v>1600</v>
      </c>
      <c r="D3387" s="8">
        <v>160003807</v>
      </c>
      <c r="E3387" s="8">
        <v>0</v>
      </c>
      <c r="F3387" s="8" t="str">
        <f t="shared" si="520"/>
        <v>FA001600038070</v>
      </c>
      <c r="G3387" s="8" t="s">
        <v>6306</v>
      </c>
      <c r="H3387" s="8" t="s">
        <v>34</v>
      </c>
      <c r="I3387" s="8">
        <v>8</v>
      </c>
      <c r="J3387" s="8">
        <v>2</v>
      </c>
      <c r="K3387" s="8">
        <v>0</v>
      </c>
      <c r="L3387" s="8" t="s">
        <v>380</v>
      </c>
      <c r="M3387" s="8" t="s">
        <v>6303</v>
      </c>
      <c r="N3387" s="8" t="s">
        <v>149</v>
      </c>
      <c r="O3387" s="8" t="s">
        <v>38</v>
      </c>
      <c r="P3387" s="9">
        <v>73496</v>
      </c>
      <c r="Q3387" s="9">
        <v>0</v>
      </c>
      <c r="R3387" s="9">
        <v>-73496</v>
      </c>
      <c r="S3387" s="9">
        <v>0</v>
      </c>
      <c r="T3387" s="9">
        <f t="shared" si="517"/>
        <v>0</v>
      </c>
      <c r="U3387" s="9">
        <v>-4017</v>
      </c>
      <c r="V3387" s="9">
        <v>-17503</v>
      </c>
      <c r="W3387" s="9">
        <v>0</v>
      </c>
      <c r="X3387" s="9">
        <v>-17503</v>
      </c>
      <c r="Y3387" s="9">
        <f t="shared" si="521"/>
        <v>21520</v>
      </c>
      <c r="Z3387" s="9">
        <v>0</v>
      </c>
      <c r="AA3387" s="9">
        <f t="shared" si="522"/>
        <v>0</v>
      </c>
      <c r="AB3387" s="9">
        <v>18191.599999999999</v>
      </c>
      <c r="AC3387" s="9">
        <f t="shared" si="518"/>
        <v>69479</v>
      </c>
      <c r="AD3387" s="9">
        <f t="shared" si="519"/>
        <v>0</v>
      </c>
    </row>
    <row r="3388" spans="1:30" x14ac:dyDescent="0.3">
      <c r="A3388" s="8" t="s">
        <v>30</v>
      </c>
      <c r="B3388" s="8" t="s">
        <v>6134</v>
      </c>
      <c r="C3388" s="8">
        <v>1600</v>
      </c>
      <c r="D3388" s="8">
        <v>160003808</v>
      </c>
      <c r="E3388" s="8">
        <v>0</v>
      </c>
      <c r="F3388" s="8" t="str">
        <f t="shared" si="520"/>
        <v>FA001600038080</v>
      </c>
      <c r="G3388" s="8" t="s">
        <v>6307</v>
      </c>
      <c r="H3388" s="8" t="s">
        <v>34</v>
      </c>
      <c r="I3388" s="8">
        <v>6</v>
      </c>
      <c r="J3388" s="8">
        <v>2</v>
      </c>
      <c r="K3388" s="8">
        <v>0</v>
      </c>
      <c r="L3388" s="8" t="s">
        <v>380</v>
      </c>
      <c r="M3388" s="8" t="s">
        <v>6303</v>
      </c>
      <c r="N3388" s="8" t="s">
        <v>149</v>
      </c>
      <c r="O3388" s="8" t="s">
        <v>38</v>
      </c>
      <c r="P3388" s="9">
        <v>55122</v>
      </c>
      <c r="Q3388" s="9">
        <v>0</v>
      </c>
      <c r="R3388" s="9">
        <v>-55122</v>
      </c>
      <c r="S3388" s="9">
        <v>0</v>
      </c>
      <c r="T3388" s="9">
        <f t="shared" si="517"/>
        <v>0</v>
      </c>
      <c r="U3388" s="9">
        <v>-3013</v>
      </c>
      <c r="V3388" s="9">
        <v>-13127</v>
      </c>
      <c r="W3388" s="9">
        <v>0</v>
      </c>
      <c r="X3388" s="9">
        <v>-13127</v>
      </c>
      <c r="Y3388" s="9">
        <f t="shared" si="521"/>
        <v>16140</v>
      </c>
      <c r="Z3388" s="9">
        <v>0</v>
      </c>
      <c r="AA3388" s="9">
        <f t="shared" si="522"/>
        <v>0</v>
      </c>
      <c r="AB3388" s="9">
        <v>13643.699999999999</v>
      </c>
      <c r="AC3388" s="9">
        <f t="shared" si="518"/>
        <v>52109</v>
      </c>
      <c r="AD3388" s="9">
        <f t="shared" si="519"/>
        <v>0</v>
      </c>
    </row>
    <row r="3389" spans="1:30" x14ac:dyDescent="0.3">
      <c r="A3389" s="8" t="s">
        <v>30</v>
      </c>
      <c r="B3389" s="8" t="s">
        <v>6134</v>
      </c>
      <c r="C3389" s="8">
        <v>1600</v>
      </c>
      <c r="D3389" s="8">
        <v>160003809</v>
      </c>
      <c r="E3389" s="8">
        <v>0</v>
      </c>
      <c r="F3389" s="8" t="str">
        <f t="shared" si="520"/>
        <v>FA001600038090</v>
      </c>
      <c r="G3389" s="8" t="s">
        <v>6308</v>
      </c>
      <c r="H3389" s="8" t="s">
        <v>34</v>
      </c>
      <c r="I3389" s="8">
        <v>7</v>
      </c>
      <c r="J3389" s="8">
        <v>2</v>
      </c>
      <c r="K3389" s="8">
        <v>0</v>
      </c>
      <c r="L3389" s="8" t="s">
        <v>380</v>
      </c>
      <c r="M3389" s="8" t="s">
        <v>5401</v>
      </c>
      <c r="N3389" s="8" t="s">
        <v>149</v>
      </c>
      <c r="O3389" s="8" t="s">
        <v>38</v>
      </c>
      <c r="P3389" s="9">
        <v>103194.06</v>
      </c>
      <c r="Q3389" s="9">
        <v>0</v>
      </c>
      <c r="R3389" s="9">
        <v>-103194.06</v>
      </c>
      <c r="S3389" s="9">
        <v>0</v>
      </c>
      <c r="T3389" s="9">
        <f t="shared" si="517"/>
        <v>0</v>
      </c>
      <c r="U3389" s="9">
        <v>-5506</v>
      </c>
      <c r="V3389" s="9">
        <v>-24576</v>
      </c>
      <c r="W3389" s="9">
        <v>0</v>
      </c>
      <c r="X3389" s="9">
        <v>-24576</v>
      </c>
      <c r="Y3389" s="9">
        <f t="shared" si="521"/>
        <v>30082</v>
      </c>
      <c r="Z3389" s="9">
        <v>0</v>
      </c>
      <c r="AA3389" s="9">
        <f t="shared" si="522"/>
        <v>0</v>
      </c>
      <c r="AB3389" s="9">
        <v>25589.220999999998</v>
      </c>
      <c r="AC3389" s="9">
        <f t="shared" si="518"/>
        <v>97688.06</v>
      </c>
      <c r="AD3389" s="9">
        <f t="shared" si="519"/>
        <v>0</v>
      </c>
    </row>
    <row r="3390" spans="1:30" x14ac:dyDescent="0.3">
      <c r="A3390" s="8" t="s">
        <v>30</v>
      </c>
      <c r="B3390" s="8" t="s">
        <v>6134</v>
      </c>
      <c r="C3390" s="8">
        <v>1600</v>
      </c>
      <c r="D3390" s="8">
        <v>160003810</v>
      </c>
      <c r="E3390" s="8">
        <v>0</v>
      </c>
      <c r="F3390" s="8" t="str">
        <f t="shared" si="520"/>
        <v>FA001600038100</v>
      </c>
      <c r="G3390" s="8" t="s">
        <v>6309</v>
      </c>
      <c r="H3390" s="8" t="s">
        <v>34</v>
      </c>
      <c r="I3390" s="8">
        <v>0</v>
      </c>
      <c r="J3390" s="8">
        <v>15</v>
      </c>
      <c r="K3390" s="8">
        <v>0</v>
      </c>
      <c r="L3390" s="8" t="s">
        <v>380</v>
      </c>
      <c r="M3390" s="8" t="s">
        <v>380</v>
      </c>
      <c r="N3390" s="8" t="s">
        <v>6310</v>
      </c>
      <c r="O3390" s="8" t="s">
        <v>38</v>
      </c>
      <c r="P3390" s="9">
        <v>370000</v>
      </c>
      <c r="Q3390" s="9">
        <v>0</v>
      </c>
      <c r="R3390" s="9">
        <v>-370000</v>
      </c>
      <c r="S3390" s="9">
        <v>0</v>
      </c>
      <c r="T3390" s="9">
        <f t="shared" si="517"/>
        <v>0</v>
      </c>
      <c r="U3390" s="9">
        <v>-2054</v>
      </c>
      <c r="V3390" s="9">
        <v>-7062</v>
      </c>
      <c r="W3390" s="9">
        <v>0</v>
      </c>
      <c r="X3390" s="9">
        <v>-7062</v>
      </c>
      <c r="Y3390" s="9">
        <f t="shared" si="521"/>
        <v>9116</v>
      </c>
      <c r="Z3390" s="9">
        <v>0</v>
      </c>
      <c r="AA3390" s="9">
        <f t="shared" si="522"/>
        <v>0</v>
      </c>
      <c r="AB3390" s="9">
        <v>0</v>
      </c>
      <c r="AC3390" s="9">
        <f t="shared" si="518"/>
        <v>367946</v>
      </c>
      <c r="AD3390" s="9">
        <f t="shared" si="519"/>
        <v>0</v>
      </c>
    </row>
    <row r="3391" spans="1:30" x14ac:dyDescent="0.3">
      <c r="A3391" s="8" t="s">
        <v>30</v>
      </c>
      <c r="B3391" s="8" t="s">
        <v>6134</v>
      </c>
      <c r="C3391" s="8">
        <v>1600</v>
      </c>
      <c r="D3391" s="8">
        <v>160003811</v>
      </c>
      <c r="E3391" s="8">
        <v>0</v>
      </c>
      <c r="F3391" s="8" t="str">
        <f t="shared" si="520"/>
        <v>FA001600038110</v>
      </c>
      <c r="G3391" s="8" t="s">
        <v>6311</v>
      </c>
      <c r="H3391" s="8" t="s">
        <v>34</v>
      </c>
      <c r="I3391" s="8">
        <v>7</v>
      </c>
      <c r="J3391" s="8">
        <v>2</v>
      </c>
      <c r="K3391" s="8">
        <v>0</v>
      </c>
      <c r="L3391" s="8" t="s">
        <v>380</v>
      </c>
      <c r="M3391" s="8" t="s">
        <v>6312</v>
      </c>
      <c r="N3391" s="8" t="s">
        <v>149</v>
      </c>
      <c r="O3391" s="8" t="s">
        <v>38</v>
      </c>
      <c r="P3391" s="9">
        <v>97020</v>
      </c>
      <c r="Q3391" s="9">
        <v>0</v>
      </c>
      <c r="R3391" s="9">
        <v>-97020</v>
      </c>
      <c r="S3391" s="9">
        <v>0</v>
      </c>
      <c r="T3391" s="9">
        <f t="shared" si="517"/>
        <v>0</v>
      </c>
      <c r="U3391" s="9">
        <v>-6565</v>
      </c>
      <c r="V3391" s="9">
        <v>-23106</v>
      </c>
      <c r="W3391" s="9">
        <v>0</v>
      </c>
      <c r="X3391" s="9">
        <v>-23106</v>
      </c>
      <c r="Y3391" s="9">
        <f t="shared" si="521"/>
        <v>29671</v>
      </c>
      <c r="Z3391" s="9">
        <v>0</v>
      </c>
      <c r="AA3391" s="9">
        <f t="shared" si="522"/>
        <v>0</v>
      </c>
      <c r="AB3391" s="9">
        <v>23572.149999999998</v>
      </c>
      <c r="AC3391" s="9">
        <f t="shared" si="518"/>
        <v>90455</v>
      </c>
      <c r="AD3391" s="9">
        <f t="shared" si="519"/>
        <v>0</v>
      </c>
    </row>
    <row r="3392" spans="1:30" x14ac:dyDescent="0.3">
      <c r="A3392" s="8" t="s">
        <v>30</v>
      </c>
      <c r="B3392" s="8" t="s">
        <v>6134</v>
      </c>
      <c r="C3392" s="8">
        <v>1600</v>
      </c>
      <c r="D3392" s="8">
        <v>160003812</v>
      </c>
      <c r="E3392" s="8">
        <v>0</v>
      </c>
      <c r="F3392" s="8" t="str">
        <f t="shared" si="520"/>
        <v>FA001600038120</v>
      </c>
      <c r="G3392" s="8" t="s">
        <v>6313</v>
      </c>
      <c r="H3392" s="8" t="s">
        <v>34</v>
      </c>
      <c r="I3392" s="8">
        <v>7</v>
      </c>
      <c r="J3392" s="8">
        <v>2</v>
      </c>
      <c r="K3392" s="8">
        <v>0</v>
      </c>
      <c r="L3392" s="8" t="s">
        <v>380</v>
      </c>
      <c r="M3392" s="8" t="s">
        <v>6312</v>
      </c>
      <c r="N3392" s="8" t="s">
        <v>149</v>
      </c>
      <c r="O3392" s="8" t="s">
        <v>38</v>
      </c>
      <c r="P3392" s="9">
        <v>118503</v>
      </c>
      <c r="Q3392" s="9">
        <v>0</v>
      </c>
      <c r="R3392" s="9">
        <v>-118503</v>
      </c>
      <c r="S3392" s="9">
        <v>0</v>
      </c>
      <c r="T3392" s="9">
        <f t="shared" si="517"/>
        <v>0</v>
      </c>
      <c r="U3392" s="9">
        <v>-8019</v>
      </c>
      <c r="V3392" s="9">
        <v>-28222</v>
      </c>
      <c r="W3392" s="9">
        <v>0</v>
      </c>
      <c r="X3392" s="9">
        <v>-28222</v>
      </c>
      <c r="Y3392" s="9">
        <f t="shared" si="521"/>
        <v>36241</v>
      </c>
      <c r="Z3392" s="9">
        <v>0</v>
      </c>
      <c r="AA3392" s="9">
        <f t="shared" si="522"/>
        <v>0</v>
      </c>
      <c r="AB3392" s="9">
        <v>28791.699999999997</v>
      </c>
      <c r="AC3392" s="9">
        <f t="shared" si="518"/>
        <v>110484</v>
      </c>
      <c r="AD3392" s="9">
        <f t="shared" si="519"/>
        <v>0</v>
      </c>
    </row>
    <row r="3393" spans="1:30" x14ac:dyDescent="0.3">
      <c r="A3393" s="8" t="s">
        <v>30</v>
      </c>
      <c r="B3393" s="8" t="s">
        <v>6134</v>
      </c>
      <c r="C3393" s="8">
        <v>1700</v>
      </c>
      <c r="D3393" s="8">
        <v>170000048</v>
      </c>
      <c r="E3393" s="8">
        <v>0</v>
      </c>
      <c r="F3393" s="8" t="str">
        <f t="shared" si="520"/>
        <v>FA001700000480</v>
      </c>
      <c r="G3393" s="8" t="s">
        <v>6314</v>
      </c>
      <c r="H3393" s="8" t="s">
        <v>1863</v>
      </c>
      <c r="I3393" s="8">
        <v>1</v>
      </c>
      <c r="J3393" s="8">
        <v>5</v>
      </c>
      <c r="K3393" s="8">
        <v>0</v>
      </c>
      <c r="L3393" s="8" t="s">
        <v>1130</v>
      </c>
      <c r="M3393" s="8" t="s">
        <v>6157</v>
      </c>
      <c r="N3393" s="8" t="s">
        <v>149</v>
      </c>
      <c r="O3393" s="8" t="s">
        <v>38</v>
      </c>
      <c r="P3393" s="9">
        <v>30300</v>
      </c>
      <c r="Q3393" s="9">
        <v>0</v>
      </c>
      <c r="R3393" s="9">
        <v>-30300</v>
      </c>
      <c r="S3393" s="9">
        <v>0</v>
      </c>
      <c r="T3393" s="9">
        <f t="shared" si="517"/>
        <v>0</v>
      </c>
      <c r="U3393" s="9">
        <v>-3833</v>
      </c>
      <c r="V3393" s="9">
        <v>-2886</v>
      </c>
      <c r="W3393" s="9">
        <v>0</v>
      </c>
      <c r="X3393" s="9">
        <v>-2886</v>
      </c>
      <c r="Y3393" s="9">
        <f t="shared" si="521"/>
        <v>6719</v>
      </c>
      <c r="Z3393" s="9">
        <v>0</v>
      </c>
      <c r="AA3393" s="9">
        <f t="shared" si="522"/>
        <v>0</v>
      </c>
      <c r="AB3393" s="9">
        <v>8253.35</v>
      </c>
      <c r="AC3393" s="9">
        <f t="shared" si="518"/>
        <v>26467</v>
      </c>
      <c r="AD3393" s="9">
        <f t="shared" si="519"/>
        <v>0</v>
      </c>
    </row>
    <row r="3394" spans="1:30" x14ac:dyDescent="0.3">
      <c r="A3394" s="8" t="s">
        <v>30</v>
      </c>
      <c r="B3394" s="8" t="s">
        <v>6134</v>
      </c>
      <c r="C3394" s="8">
        <v>1700</v>
      </c>
      <c r="D3394" s="8">
        <v>170000049</v>
      </c>
      <c r="E3394" s="8">
        <v>0</v>
      </c>
      <c r="F3394" s="8" t="str">
        <f t="shared" si="520"/>
        <v>FA001700000490</v>
      </c>
      <c r="G3394" s="8" t="s">
        <v>6315</v>
      </c>
      <c r="H3394" s="8" t="s">
        <v>1863</v>
      </c>
      <c r="I3394" s="8">
        <v>20</v>
      </c>
      <c r="J3394" s="8">
        <v>5</v>
      </c>
      <c r="K3394" s="8">
        <v>0</v>
      </c>
      <c r="L3394" s="8" t="s">
        <v>1130</v>
      </c>
      <c r="M3394" s="8" t="s">
        <v>6157</v>
      </c>
      <c r="N3394" s="8" t="s">
        <v>149</v>
      </c>
      <c r="O3394" s="8" t="s">
        <v>38</v>
      </c>
      <c r="P3394" s="9">
        <v>38846.480000000003</v>
      </c>
      <c r="Q3394" s="9">
        <v>0</v>
      </c>
      <c r="R3394" s="9">
        <v>-38846.480000000003</v>
      </c>
      <c r="S3394" s="9">
        <v>0</v>
      </c>
      <c r="T3394" s="9">
        <f t="shared" si="517"/>
        <v>0</v>
      </c>
      <c r="U3394" s="9">
        <v>-4914</v>
      </c>
      <c r="V3394" s="9">
        <v>-3701</v>
      </c>
      <c r="W3394" s="9">
        <v>0</v>
      </c>
      <c r="X3394" s="9">
        <v>-3701</v>
      </c>
      <c r="Y3394" s="9">
        <f t="shared" si="521"/>
        <v>8615</v>
      </c>
      <c r="Z3394" s="9">
        <v>0</v>
      </c>
      <c r="AA3394" s="9">
        <f t="shared" si="522"/>
        <v>0</v>
      </c>
      <c r="AB3394" s="9">
        <v>10581.018</v>
      </c>
      <c r="AC3394" s="9">
        <f t="shared" si="518"/>
        <v>33932.480000000003</v>
      </c>
      <c r="AD3394" s="9">
        <f t="shared" si="519"/>
        <v>0</v>
      </c>
    </row>
    <row r="3395" spans="1:30" x14ac:dyDescent="0.3">
      <c r="A3395" s="8" t="s">
        <v>30</v>
      </c>
      <c r="B3395" s="8" t="s">
        <v>6134</v>
      </c>
      <c r="C3395" s="8">
        <v>1700</v>
      </c>
      <c r="D3395" s="8">
        <v>170000050</v>
      </c>
      <c r="E3395" s="8">
        <v>0</v>
      </c>
      <c r="F3395" s="8" t="str">
        <f t="shared" si="520"/>
        <v>FA001700000500</v>
      </c>
      <c r="G3395" s="8" t="s">
        <v>6316</v>
      </c>
      <c r="H3395" s="8" t="s">
        <v>1863</v>
      </c>
      <c r="I3395" s="8">
        <v>2</v>
      </c>
      <c r="J3395" s="8">
        <v>5</v>
      </c>
      <c r="K3395" s="8">
        <v>0</v>
      </c>
      <c r="L3395" s="8" t="s">
        <v>1130</v>
      </c>
      <c r="M3395" s="8" t="s">
        <v>6157</v>
      </c>
      <c r="N3395" s="8" t="s">
        <v>149</v>
      </c>
      <c r="O3395" s="8" t="s">
        <v>38</v>
      </c>
      <c r="P3395" s="9">
        <v>4312</v>
      </c>
      <c r="Q3395" s="9">
        <v>0</v>
      </c>
      <c r="R3395" s="9">
        <v>-4312</v>
      </c>
      <c r="S3395" s="9">
        <v>0</v>
      </c>
      <c r="T3395" s="9">
        <f t="shared" si="517"/>
        <v>0</v>
      </c>
      <c r="U3395" s="9">
        <v>-545</v>
      </c>
      <c r="V3395" s="9">
        <v>-411</v>
      </c>
      <c r="W3395" s="9">
        <v>0</v>
      </c>
      <c r="X3395" s="9">
        <v>-411</v>
      </c>
      <c r="Y3395" s="9">
        <f t="shared" si="521"/>
        <v>956</v>
      </c>
      <c r="Z3395" s="9">
        <v>0</v>
      </c>
      <c r="AA3395" s="9">
        <f t="shared" si="522"/>
        <v>0</v>
      </c>
      <c r="AB3395" s="9">
        <v>1174.5999999999999</v>
      </c>
      <c r="AC3395" s="9">
        <f t="shared" si="518"/>
        <v>3767</v>
      </c>
      <c r="AD3395" s="9">
        <f t="shared" si="519"/>
        <v>0</v>
      </c>
    </row>
    <row r="3396" spans="1:30" x14ac:dyDescent="0.3">
      <c r="A3396" s="8" t="s">
        <v>30</v>
      </c>
      <c r="B3396" s="8" t="s">
        <v>6134</v>
      </c>
      <c r="C3396" s="8">
        <v>1700</v>
      </c>
      <c r="D3396" s="8">
        <v>170000051</v>
      </c>
      <c r="E3396" s="8">
        <v>0</v>
      </c>
      <c r="F3396" s="8" t="str">
        <f t="shared" si="520"/>
        <v>FA001700000510</v>
      </c>
      <c r="G3396" s="8" t="s">
        <v>6317</v>
      </c>
      <c r="H3396" s="8" t="s">
        <v>1863</v>
      </c>
      <c r="I3396" s="8">
        <v>2</v>
      </c>
      <c r="J3396" s="8">
        <v>5</v>
      </c>
      <c r="K3396" s="8">
        <v>0</v>
      </c>
      <c r="L3396" s="8" t="s">
        <v>1130</v>
      </c>
      <c r="M3396" s="8" t="s">
        <v>6157</v>
      </c>
      <c r="N3396" s="8" t="s">
        <v>149</v>
      </c>
      <c r="O3396" s="8" t="s">
        <v>38</v>
      </c>
      <c r="P3396" s="9">
        <v>5840</v>
      </c>
      <c r="Q3396" s="9">
        <v>0</v>
      </c>
      <c r="R3396" s="9">
        <v>-5840</v>
      </c>
      <c r="S3396" s="9">
        <v>0</v>
      </c>
      <c r="T3396" s="9">
        <f t="shared" si="517"/>
        <v>0</v>
      </c>
      <c r="U3396" s="9">
        <v>-739</v>
      </c>
      <c r="V3396" s="9">
        <v>-556</v>
      </c>
      <c r="W3396" s="9">
        <v>0</v>
      </c>
      <c r="X3396" s="9">
        <v>-556</v>
      </c>
      <c r="Y3396" s="9">
        <f t="shared" si="521"/>
        <v>1295</v>
      </c>
      <c r="Z3396" s="9">
        <v>0</v>
      </c>
      <c r="AA3396" s="9">
        <f t="shared" si="522"/>
        <v>0</v>
      </c>
      <c r="AB3396" s="9">
        <v>1590.75</v>
      </c>
      <c r="AC3396" s="9">
        <f t="shared" si="518"/>
        <v>5101</v>
      </c>
      <c r="AD3396" s="9">
        <f t="shared" si="519"/>
        <v>0</v>
      </c>
    </row>
    <row r="3397" spans="1:30" x14ac:dyDescent="0.3">
      <c r="A3397" s="8" t="s">
        <v>30</v>
      </c>
      <c r="B3397" s="8" t="s">
        <v>6134</v>
      </c>
      <c r="C3397" s="8">
        <v>1700</v>
      </c>
      <c r="D3397" s="8">
        <v>170000052</v>
      </c>
      <c r="E3397" s="8">
        <v>0</v>
      </c>
      <c r="F3397" s="8" t="str">
        <f t="shared" si="520"/>
        <v>FA001700000520</v>
      </c>
      <c r="G3397" s="8" t="s">
        <v>6318</v>
      </c>
      <c r="H3397" s="8" t="s">
        <v>1863</v>
      </c>
      <c r="I3397" s="8">
        <v>1</v>
      </c>
      <c r="J3397" s="8">
        <v>5</v>
      </c>
      <c r="K3397" s="8">
        <v>0</v>
      </c>
      <c r="L3397" s="8" t="s">
        <v>1130</v>
      </c>
      <c r="M3397" s="8" t="s">
        <v>6157</v>
      </c>
      <c r="N3397" s="8" t="s">
        <v>149</v>
      </c>
      <c r="O3397" s="8" t="s">
        <v>38</v>
      </c>
      <c r="P3397" s="9">
        <v>4600</v>
      </c>
      <c r="Q3397" s="9">
        <v>0</v>
      </c>
      <c r="R3397" s="9">
        <v>-4600</v>
      </c>
      <c r="S3397" s="9">
        <v>0</v>
      </c>
      <c r="T3397" s="9">
        <f t="shared" ref="T3397:T3460" si="523">P3397+Q3397+R3397+S3397</f>
        <v>0</v>
      </c>
      <c r="U3397" s="9">
        <v>-582</v>
      </c>
      <c r="V3397" s="9">
        <v>-438</v>
      </c>
      <c r="W3397" s="9">
        <v>0</v>
      </c>
      <c r="X3397" s="9">
        <v>-438</v>
      </c>
      <c r="Y3397" s="9">
        <f t="shared" si="521"/>
        <v>1020</v>
      </c>
      <c r="Z3397" s="9">
        <v>0</v>
      </c>
      <c r="AA3397" s="9">
        <f t="shared" si="522"/>
        <v>0</v>
      </c>
      <c r="AB3397" s="9">
        <v>1253</v>
      </c>
      <c r="AC3397" s="9">
        <f t="shared" ref="AC3397:AC3460" si="524">P3397+U3397</f>
        <v>4018</v>
      </c>
      <c r="AD3397" s="9">
        <f t="shared" ref="AD3397:AD3460" si="525">T3397+AA3397</f>
        <v>0</v>
      </c>
    </row>
    <row r="3398" spans="1:30" x14ac:dyDescent="0.3">
      <c r="A3398" s="8" t="s">
        <v>30</v>
      </c>
      <c r="B3398" s="8" t="s">
        <v>6134</v>
      </c>
      <c r="C3398" s="8">
        <v>1700</v>
      </c>
      <c r="D3398" s="8">
        <v>170000053</v>
      </c>
      <c r="E3398" s="8">
        <v>0</v>
      </c>
      <c r="F3398" s="8" t="str">
        <f t="shared" si="520"/>
        <v>FA001700000530</v>
      </c>
      <c r="G3398" s="8" t="s">
        <v>6319</v>
      </c>
      <c r="H3398" s="8" t="s">
        <v>1863</v>
      </c>
      <c r="I3398" s="8">
        <v>1</v>
      </c>
      <c r="J3398" s="8">
        <v>5</v>
      </c>
      <c r="K3398" s="8">
        <v>0</v>
      </c>
      <c r="L3398" s="8" t="s">
        <v>1130</v>
      </c>
      <c r="M3398" s="8" t="s">
        <v>6157</v>
      </c>
      <c r="N3398" s="8" t="s">
        <v>149</v>
      </c>
      <c r="O3398" s="8" t="s">
        <v>38</v>
      </c>
      <c r="P3398" s="9">
        <v>17600</v>
      </c>
      <c r="Q3398" s="9">
        <v>0</v>
      </c>
      <c r="R3398" s="9">
        <v>-17600</v>
      </c>
      <c r="S3398" s="9">
        <v>0</v>
      </c>
      <c r="T3398" s="9">
        <f t="shared" si="523"/>
        <v>0</v>
      </c>
      <c r="U3398" s="9">
        <v>-2226</v>
      </c>
      <c r="V3398" s="9">
        <v>-1677</v>
      </c>
      <c r="W3398" s="9">
        <v>0</v>
      </c>
      <c r="X3398" s="9">
        <v>-1677</v>
      </c>
      <c r="Y3398" s="9">
        <f t="shared" si="521"/>
        <v>3903</v>
      </c>
      <c r="Z3398" s="9">
        <v>0</v>
      </c>
      <c r="AA3398" s="9">
        <f t="shared" si="522"/>
        <v>0</v>
      </c>
      <c r="AB3398" s="9">
        <v>4793.95</v>
      </c>
      <c r="AC3398" s="9">
        <f t="shared" si="524"/>
        <v>15374</v>
      </c>
      <c r="AD3398" s="9">
        <f t="shared" si="525"/>
        <v>0</v>
      </c>
    </row>
    <row r="3399" spans="1:30" x14ac:dyDescent="0.3">
      <c r="A3399" s="8" t="s">
        <v>30</v>
      </c>
      <c r="B3399" s="8" t="s">
        <v>6134</v>
      </c>
      <c r="C3399" s="8">
        <v>1700</v>
      </c>
      <c r="D3399" s="8">
        <v>170000054</v>
      </c>
      <c r="E3399" s="8">
        <v>0</v>
      </c>
      <c r="F3399" s="8" t="str">
        <f t="shared" si="520"/>
        <v>FA001700000540</v>
      </c>
      <c r="G3399" s="8" t="s">
        <v>6320</v>
      </c>
      <c r="H3399" s="8" t="s">
        <v>1863</v>
      </c>
      <c r="I3399" s="8">
        <v>1</v>
      </c>
      <c r="J3399" s="8">
        <v>5</v>
      </c>
      <c r="K3399" s="8">
        <v>0</v>
      </c>
      <c r="L3399" s="8" t="s">
        <v>1130</v>
      </c>
      <c r="M3399" s="8" t="s">
        <v>6157</v>
      </c>
      <c r="N3399" s="8" t="s">
        <v>149</v>
      </c>
      <c r="O3399" s="8" t="s">
        <v>38</v>
      </c>
      <c r="P3399" s="9">
        <v>5760</v>
      </c>
      <c r="Q3399" s="9">
        <v>0</v>
      </c>
      <c r="R3399" s="9">
        <v>-5760</v>
      </c>
      <c r="S3399" s="9">
        <v>0</v>
      </c>
      <c r="T3399" s="9">
        <f t="shared" si="523"/>
        <v>0</v>
      </c>
      <c r="U3399" s="9">
        <v>-729</v>
      </c>
      <c r="V3399" s="9">
        <v>-549</v>
      </c>
      <c r="W3399" s="9">
        <v>0</v>
      </c>
      <c r="X3399" s="9">
        <v>-549</v>
      </c>
      <c r="Y3399" s="9">
        <f t="shared" si="521"/>
        <v>1278</v>
      </c>
      <c r="Z3399" s="9">
        <v>0</v>
      </c>
      <c r="AA3399" s="9">
        <f t="shared" si="522"/>
        <v>0</v>
      </c>
      <c r="AB3399" s="9">
        <v>1568.6999999999998</v>
      </c>
      <c r="AC3399" s="9">
        <f t="shared" si="524"/>
        <v>5031</v>
      </c>
      <c r="AD3399" s="9">
        <f t="shared" si="525"/>
        <v>0</v>
      </c>
    </row>
    <row r="3400" spans="1:30" x14ac:dyDescent="0.3">
      <c r="A3400" s="8" t="s">
        <v>30</v>
      </c>
      <c r="B3400" s="8" t="s">
        <v>6134</v>
      </c>
      <c r="C3400" s="8">
        <v>1700</v>
      </c>
      <c r="D3400" s="8">
        <v>170000055</v>
      </c>
      <c r="E3400" s="8">
        <v>0</v>
      </c>
      <c r="F3400" s="8" t="str">
        <f t="shared" si="520"/>
        <v>FA001700000550</v>
      </c>
      <c r="G3400" s="8" t="s">
        <v>1026</v>
      </c>
      <c r="H3400" s="8" t="s">
        <v>1863</v>
      </c>
      <c r="I3400" s="8">
        <v>1</v>
      </c>
      <c r="J3400" s="8">
        <v>5</v>
      </c>
      <c r="K3400" s="8">
        <v>0</v>
      </c>
      <c r="L3400" s="8" t="s">
        <v>1130</v>
      </c>
      <c r="M3400" s="8" t="s">
        <v>6157</v>
      </c>
      <c r="N3400" s="8" t="s">
        <v>149</v>
      </c>
      <c r="O3400" s="8" t="s">
        <v>38</v>
      </c>
      <c r="P3400" s="9">
        <v>8400</v>
      </c>
      <c r="Q3400" s="9">
        <v>0</v>
      </c>
      <c r="R3400" s="9">
        <v>-8400</v>
      </c>
      <c r="S3400" s="9">
        <v>0</v>
      </c>
      <c r="T3400" s="9">
        <f t="shared" si="523"/>
        <v>0</v>
      </c>
      <c r="U3400" s="9">
        <v>-1063</v>
      </c>
      <c r="V3400" s="9">
        <v>-800</v>
      </c>
      <c r="W3400" s="9">
        <v>0</v>
      </c>
      <c r="X3400" s="9">
        <v>-800</v>
      </c>
      <c r="Y3400" s="9">
        <f t="shared" si="521"/>
        <v>1863</v>
      </c>
      <c r="Z3400" s="9">
        <v>0</v>
      </c>
      <c r="AA3400" s="9">
        <f t="shared" si="522"/>
        <v>0</v>
      </c>
      <c r="AB3400" s="9">
        <v>2287.9499999999998</v>
      </c>
      <c r="AC3400" s="9">
        <f t="shared" si="524"/>
        <v>7337</v>
      </c>
      <c r="AD3400" s="9">
        <f t="shared" si="525"/>
        <v>0</v>
      </c>
    </row>
    <row r="3401" spans="1:30" x14ac:dyDescent="0.3">
      <c r="A3401" s="8" t="s">
        <v>30</v>
      </c>
      <c r="B3401" s="8" t="s">
        <v>6134</v>
      </c>
      <c r="C3401" s="8">
        <v>1700</v>
      </c>
      <c r="D3401" s="8">
        <v>170000056</v>
      </c>
      <c r="E3401" s="8">
        <v>0</v>
      </c>
      <c r="F3401" s="8" t="str">
        <f t="shared" si="520"/>
        <v>FA001700000560</v>
      </c>
      <c r="G3401" s="8" t="s">
        <v>1793</v>
      </c>
      <c r="H3401" s="8" t="s">
        <v>1863</v>
      </c>
      <c r="I3401" s="8">
        <v>1</v>
      </c>
      <c r="J3401" s="8">
        <v>5</v>
      </c>
      <c r="K3401" s="8">
        <v>0</v>
      </c>
      <c r="L3401" s="8" t="s">
        <v>1130</v>
      </c>
      <c r="M3401" s="8" t="s">
        <v>6157</v>
      </c>
      <c r="N3401" s="8" t="s">
        <v>149</v>
      </c>
      <c r="O3401" s="8" t="s">
        <v>38</v>
      </c>
      <c r="P3401" s="9">
        <v>14265.25</v>
      </c>
      <c r="Q3401" s="9">
        <v>0</v>
      </c>
      <c r="R3401" s="9">
        <v>-14265.25</v>
      </c>
      <c r="S3401" s="9">
        <v>0</v>
      </c>
      <c r="T3401" s="9">
        <f t="shared" si="523"/>
        <v>0</v>
      </c>
      <c r="U3401" s="9">
        <v>-1804</v>
      </c>
      <c r="V3401" s="9">
        <v>-1359</v>
      </c>
      <c r="W3401" s="9">
        <v>0</v>
      </c>
      <c r="X3401" s="9">
        <v>-1359</v>
      </c>
      <c r="Y3401" s="9">
        <f t="shared" si="521"/>
        <v>3163</v>
      </c>
      <c r="Z3401" s="9">
        <v>0</v>
      </c>
      <c r="AA3401" s="9">
        <f t="shared" si="522"/>
        <v>0</v>
      </c>
      <c r="AB3401" s="9">
        <v>3885.7874999999999</v>
      </c>
      <c r="AC3401" s="9">
        <f t="shared" si="524"/>
        <v>12461.25</v>
      </c>
      <c r="AD3401" s="9">
        <f t="shared" si="525"/>
        <v>0</v>
      </c>
    </row>
    <row r="3402" spans="1:30" x14ac:dyDescent="0.3">
      <c r="A3402" s="8" t="s">
        <v>30</v>
      </c>
      <c r="B3402" s="8" t="s">
        <v>6134</v>
      </c>
      <c r="C3402" s="8">
        <v>1700</v>
      </c>
      <c r="D3402" s="8">
        <v>170000057</v>
      </c>
      <c r="E3402" s="8">
        <v>0</v>
      </c>
      <c r="F3402" s="8" t="str">
        <f t="shared" si="520"/>
        <v>FA001700000570</v>
      </c>
      <c r="G3402" s="8" t="s">
        <v>6321</v>
      </c>
      <c r="H3402" s="8" t="s">
        <v>1863</v>
      </c>
      <c r="I3402" s="8">
        <v>1</v>
      </c>
      <c r="J3402" s="8">
        <v>5</v>
      </c>
      <c r="K3402" s="8">
        <v>0</v>
      </c>
      <c r="L3402" s="8" t="s">
        <v>1130</v>
      </c>
      <c r="M3402" s="8" t="s">
        <v>6157</v>
      </c>
      <c r="N3402" s="8" t="s">
        <v>149</v>
      </c>
      <c r="O3402" s="8" t="s">
        <v>38</v>
      </c>
      <c r="P3402" s="9">
        <v>4680</v>
      </c>
      <c r="Q3402" s="9">
        <v>0</v>
      </c>
      <c r="R3402" s="9">
        <v>-4680</v>
      </c>
      <c r="S3402" s="9">
        <v>0</v>
      </c>
      <c r="T3402" s="9">
        <f t="shared" si="523"/>
        <v>0</v>
      </c>
      <c r="U3402" s="9">
        <v>-592</v>
      </c>
      <c r="V3402" s="9">
        <v>-446</v>
      </c>
      <c r="W3402" s="9">
        <v>0</v>
      </c>
      <c r="X3402" s="9">
        <v>-446</v>
      </c>
      <c r="Y3402" s="9">
        <f t="shared" si="521"/>
        <v>1038</v>
      </c>
      <c r="Z3402" s="9">
        <v>0</v>
      </c>
      <c r="AA3402" s="9">
        <f t="shared" si="522"/>
        <v>0</v>
      </c>
      <c r="AB3402" s="9">
        <v>1274.6999999999998</v>
      </c>
      <c r="AC3402" s="9">
        <f t="shared" si="524"/>
        <v>4088</v>
      </c>
      <c r="AD3402" s="9">
        <f t="shared" si="525"/>
        <v>0</v>
      </c>
    </row>
    <row r="3403" spans="1:30" x14ac:dyDescent="0.3">
      <c r="A3403" s="8" t="s">
        <v>30</v>
      </c>
      <c r="B3403" s="8" t="s">
        <v>6134</v>
      </c>
      <c r="C3403" s="8">
        <v>1700</v>
      </c>
      <c r="D3403" s="8">
        <v>170000058</v>
      </c>
      <c r="E3403" s="8">
        <v>0</v>
      </c>
      <c r="F3403" s="8" t="str">
        <f t="shared" si="520"/>
        <v>FA001700000580</v>
      </c>
      <c r="G3403" s="8" t="s">
        <v>6322</v>
      </c>
      <c r="H3403" s="8" t="s">
        <v>1863</v>
      </c>
      <c r="I3403" s="8">
        <v>1</v>
      </c>
      <c r="J3403" s="8">
        <v>5</v>
      </c>
      <c r="K3403" s="8">
        <v>0</v>
      </c>
      <c r="L3403" s="8" t="s">
        <v>1130</v>
      </c>
      <c r="M3403" s="8" t="s">
        <v>6157</v>
      </c>
      <c r="N3403" s="8" t="s">
        <v>149</v>
      </c>
      <c r="O3403" s="8" t="s">
        <v>38</v>
      </c>
      <c r="P3403" s="9">
        <v>7000</v>
      </c>
      <c r="Q3403" s="9">
        <v>0</v>
      </c>
      <c r="R3403" s="9">
        <v>-7000</v>
      </c>
      <c r="S3403" s="9">
        <v>0</v>
      </c>
      <c r="T3403" s="9">
        <f t="shared" si="523"/>
        <v>0</v>
      </c>
      <c r="U3403" s="9">
        <v>-885</v>
      </c>
      <c r="V3403" s="9">
        <v>-667</v>
      </c>
      <c r="W3403" s="9">
        <v>0</v>
      </c>
      <c r="X3403" s="9">
        <v>-667</v>
      </c>
      <c r="Y3403" s="9">
        <f t="shared" si="521"/>
        <v>1552</v>
      </c>
      <c r="Z3403" s="9">
        <v>0</v>
      </c>
      <c r="AA3403" s="9">
        <f t="shared" si="522"/>
        <v>0</v>
      </c>
      <c r="AB3403" s="9">
        <v>1906.8</v>
      </c>
      <c r="AC3403" s="9">
        <f t="shared" si="524"/>
        <v>6115</v>
      </c>
      <c r="AD3403" s="9">
        <f t="shared" si="525"/>
        <v>0</v>
      </c>
    </row>
    <row r="3404" spans="1:30" x14ac:dyDescent="0.3">
      <c r="A3404" s="8" t="s">
        <v>30</v>
      </c>
      <c r="B3404" s="8" t="s">
        <v>6134</v>
      </c>
      <c r="C3404" s="8">
        <v>1700</v>
      </c>
      <c r="D3404" s="8">
        <v>170000059</v>
      </c>
      <c r="E3404" s="8">
        <v>0</v>
      </c>
      <c r="F3404" s="8" t="str">
        <f t="shared" si="520"/>
        <v>FA001700000590</v>
      </c>
      <c r="G3404" s="8" t="s">
        <v>6323</v>
      </c>
      <c r="H3404" s="8" t="s">
        <v>1863</v>
      </c>
      <c r="I3404" s="8">
        <v>1</v>
      </c>
      <c r="J3404" s="8">
        <v>5</v>
      </c>
      <c r="K3404" s="8">
        <v>0</v>
      </c>
      <c r="L3404" s="8" t="s">
        <v>1130</v>
      </c>
      <c r="M3404" s="8" t="s">
        <v>6157</v>
      </c>
      <c r="N3404" s="8" t="s">
        <v>149</v>
      </c>
      <c r="O3404" s="8" t="s">
        <v>38</v>
      </c>
      <c r="P3404" s="9">
        <v>7414</v>
      </c>
      <c r="Q3404" s="9">
        <v>0</v>
      </c>
      <c r="R3404" s="9">
        <v>-7414</v>
      </c>
      <c r="S3404" s="9">
        <v>0</v>
      </c>
      <c r="T3404" s="9">
        <f t="shared" si="523"/>
        <v>0</v>
      </c>
      <c r="U3404" s="9">
        <v>-938</v>
      </c>
      <c r="V3404" s="9">
        <v>-706</v>
      </c>
      <c r="W3404" s="9">
        <v>0</v>
      </c>
      <c r="X3404" s="9">
        <v>-706</v>
      </c>
      <c r="Y3404" s="9">
        <f t="shared" si="521"/>
        <v>1644</v>
      </c>
      <c r="Z3404" s="9">
        <v>0</v>
      </c>
      <c r="AA3404" s="9">
        <f t="shared" si="522"/>
        <v>0</v>
      </c>
      <c r="AB3404" s="9">
        <v>2019.4999999999998</v>
      </c>
      <c r="AC3404" s="9">
        <f t="shared" si="524"/>
        <v>6476</v>
      </c>
      <c r="AD3404" s="9">
        <f t="shared" si="525"/>
        <v>0</v>
      </c>
    </row>
    <row r="3405" spans="1:30" x14ac:dyDescent="0.3">
      <c r="A3405" s="8" t="s">
        <v>30</v>
      </c>
      <c r="B3405" s="8" t="s">
        <v>6134</v>
      </c>
      <c r="C3405" s="8">
        <v>1700</v>
      </c>
      <c r="D3405" s="8">
        <v>170000060</v>
      </c>
      <c r="E3405" s="8">
        <v>0</v>
      </c>
      <c r="F3405" s="8" t="str">
        <f t="shared" si="520"/>
        <v>FA001700000600</v>
      </c>
      <c r="G3405" s="8" t="s">
        <v>6324</v>
      </c>
      <c r="H3405" s="8" t="s">
        <v>1863</v>
      </c>
      <c r="I3405" s="8">
        <v>1</v>
      </c>
      <c r="J3405" s="8">
        <v>5</v>
      </c>
      <c r="K3405" s="8">
        <v>0</v>
      </c>
      <c r="L3405" s="8" t="s">
        <v>1130</v>
      </c>
      <c r="M3405" s="8" t="s">
        <v>6157</v>
      </c>
      <c r="N3405" s="8" t="s">
        <v>149</v>
      </c>
      <c r="O3405" s="8" t="s">
        <v>38</v>
      </c>
      <c r="P3405" s="9">
        <v>7170</v>
      </c>
      <c r="Q3405" s="9">
        <v>0</v>
      </c>
      <c r="R3405" s="9">
        <v>-7170</v>
      </c>
      <c r="S3405" s="9">
        <v>0</v>
      </c>
      <c r="T3405" s="9">
        <f t="shared" si="523"/>
        <v>0</v>
      </c>
      <c r="U3405" s="9">
        <v>-907</v>
      </c>
      <c r="V3405" s="9">
        <v>-683</v>
      </c>
      <c r="W3405" s="9">
        <v>0</v>
      </c>
      <c r="X3405" s="9">
        <v>-683</v>
      </c>
      <c r="Y3405" s="9">
        <f t="shared" si="521"/>
        <v>1590</v>
      </c>
      <c r="Z3405" s="9">
        <v>0</v>
      </c>
      <c r="AA3405" s="9">
        <f t="shared" si="522"/>
        <v>0</v>
      </c>
      <c r="AB3405" s="9">
        <v>1952.9999999999998</v>
      </c>
      <c r="AC3405" s="9">
        <f t="shared" si="524"/>
        <v>6263</v>
      </c>
      <c r="AD3405" s="9">
        <f t="shared" si="525"/>
        <v>0</v>
      </c>
    </row>
    <row r="3406" spans="1:30" x14ac:dyDescent="0.3">
      <c r="A3406" s="8" t="s">
        <v>30</v>
      </c>
      <c r="B3406" s="8" t="s">
        <v>6134</v>
      </c>
      <c r="C3406" s="8">
        <v>1700</v>
      </c>
      <c r="D3406" s="8">
        <v>170000061</v>
      </c>
      <c r="E3406" s="8">
        <v>0</v>
      </c>
      <c r="F3406" s="8" t="str">
        <f t="shared" si="520"/>
        <v>FA001700000610</v>
      </c>
      <c r="G3406" s="8" t="s">
        <v>6325</v>
      </c>
      <c r="H3406" s="8" t="s">
        <v>1863</v>
      </c>
      <c r="I3406" s="8">
        <v>1</v>
      </c>
      <c r="J3406" s="8">
        <v>5</v>
      </c>
      <c r="K3406" s="8">
        <v>0</v>
      </c>
      <c r="L3406" s="8" t="s">
        <v>45</v>
      </c>
      <c r="M3406" s="8" t="s">
        <v>6275</v>
      </c>
      <c r="N3406" s="8" t="s">
        <v>149</v>
      </c>
      <c r="O3406" s="8" t="s">
        <v>38</v>
      </c>
      <c r="P3406" s="9">
        <v>6500</v>
      </c>
      <c r="Q3406" s="9">
        <v>0</v>
      </c>
      <c r="R3406" s="9">
        <v>-6500</v>
      </c>
      <c r="S3406" s="9">
        <v>0</v>
      </c>
      <c r="T3406" s="9">
        <f t="shared" si="523"/>
        <v>0</v>
      </c>
      <c r="U3406" s="9">
        <v>-535</v>
      </c>
      <c r="V3406" s="9">
        <v>-619</v>
      </c>
      <c r="W3406" s="9">
        <v>0</v>
      </c>
      <c r="X3406" s="9">
        <v>-619</v>
      </c>
      <c r="Y3406" s="9">
        <f t="shared" si="521"/>
        <v>1154</v>
      </c>
      <c r="Z3406" s="9">
        <v>0</v>
      </c>
      <c r="AA3406" s="9">
        <f t="shared" si="522"/>
        <v>0</v>
      </c>
      <c r="AB3406" s="9">
        <v>1871.1</v>
      </c>
      <c r="AC3406" s="9">
        <f t="shared" si="524"/>
        <v>5965</v>
      </c>
      <c r="AD3406" s="9">
        <f t="shared" si="525"/>
        <v>0</v>
      </c>
    </row>
    <row r="3407" spans="1:30" x14ac:dyDescent="0.3">
      <c r="A3407" s="8" t="s">
        <v>30</v>
      </c>
      <c r="B3407" s="8" t="s">
        <v>6134</v>
      </c>
      <c r="C3407" s="8">
        <v>1800</v>
      </c>
      <c r="D3407" s="8">
        <v>180000673</v>
      </c>
      <c r="E3407" s="8">
        <v>0</v>
      </c>
      <c r="F3407" s="8" t="str">
        <f t="shared" si="520"/>
        <v>FA001800006730</v>
      </c>
      <c r="G3407" s="8" t="s">
        <v>3523</v>
      </c>
      <c r="H3407" s="8" t="s">
        <v>51</v>
      </c>
      <c r="I3407" s="8">
        <v>1</v>
      </c>
      <c r="J3407" s="8">
        <v>2</v>
      </c>
      <c r="K3407" s="8">
        <v>2</v>
      </c>
      <c r="L3407" s="8" t="s">
        <v>6157</v>
      </c>
      <c r="M3407" s="8" t="s">
        <v>6157</v>
      </c>
      <c r="N3407" s="8" t="s">
        <v>149</v>
      </c>
      <c r="O3407" s="8" t="s">
        <v>38</v>
      </c>
      <c r="P3407" s="9">
        <v>16000</v>
      </c>
      <c r="Q3407" s="9">
        <v>0</v>
      </c>
      <c r="R3407" s="9">
        <v>-16000</v>
      </c>
      <c r="S3407" s="9">
        <v>0</v>
      </c>
      <c r="T3407" s="9">
        <f t="shared" si="523"/>
        <v>0</v>
      </c>
      <c r="U3407" s="9">
        <v>-10639</v>
      </c>
      <c r="V3407" s="9">
        <v>-1523</v>
      </c>
      <c r="W3407" s="9">
        <v>0</v>
      </c>
      <c r="X3407" s="9">
        <v>-1523</v>
      </c>
      <c r="Y3407" s="9">
        <f t="shared" si="521"/>
        <v>12162</v>
      </c>
      <c r="Z3407" s="9">
        <v>0</v>
      </c>
      <c r="AA3407" s="9">
        <f t="shared" si="522"/>
        <v>0</v>
      </c>
      <c r="AB3407" s="9">
        <v>1343.3</v>
      </c>
      <c r="AC3407" s="9">
        <f t="shared" si="524"/>
        <v>5361</v>
      </c>
      <c r="AD3407" s="9">
        <f t="shared" si="525"/>
        <v>0</v>
      </c>
    </row>
    <row r="3408" spans="1:30" x14ac:dyDescent="0.3">
      <c r="A3408" s="8" t="s">
        <v>30</v>
      </c>
      <c r="B3408" s="8" t="s">
        <v>6134</v>
      </c>
      <c r="C3408" s="8">
        <v>1800</v>
      </c>
      <c r="D3408" s="8">
        <v>180000674</v>
      </c>
      <c r="E3408" s="8">
        <v>0</v>
      </c>
      <c r="F3408" s="8" t="str">
        <f t="shared" si="520"/>
        <v>FA001800006740</v>
      </c>
      <c r="G3408" s="8" t="s">
        <v>6326</v>
      </c>
      <c r="H3408" s="8" t="s">
        <v>51</v>
      </c>
      <c r="I3408" s="8">
        <v>1</v>
      </c>
      <c r="J3408" s="8">
        <v>2</v>
      </c>
      <c r="K3408" s="8">
        <v>9</v>
      </c>
      <c r="L3408" s="8" t="s">
        <v>6157</v>
      </c>
      <c r="M3408" s="8" t="s">
        <v>6157</v>
      </c>
      <c r="N3408" s="8" t="s">
        <v>149</v>
      </c>
      <c r="O3408" s="8" t="s">
        <v>38</v>
      </c>
      <c r="P3408" s="9">
        <v>11864.4</v>
      </c>
      <c r="Q3408" s="9">
        <v>0</v>
      </c>
      <c r="R3408" s="9">
        <v>-11864.4</v>
      </c>
      <c r="S3408" s="9">
        <v>0</v>
      </c>
      <c r="T3408" s="9">
        <f t="shared" si="523"/>
        <v>0</v>
      </c>
      <c r="U3408" s="9">
        <v>-6569</v>
      </c>
      <c r="V3408" s="9">
        <v>-1131</v>
      </c>
      <c r="W3408" s="9">
        <v>0</v>
      </c>
      <c r="X3408" s="9">
        <v>-1131</v>
      </c>
      <c r="Y3408" s="9">
        <f t="shared" si="521"/>
        <v>7700</v>
      </c>
      <c r="Z3408" s="9">
        <v>0</v>
      </c>
      <c r="AA3408" s="9">
        <f t="shared" si="522"/>
        <v>0</v>
      </c>
      <c r="AB3408" s="9">
        <v>1457.5399999999997</v>
      </c>
      <c r="AC3408" s="9">
        <f t="shared" si="524"/>
        <v>5295.4</v>
      </c>
      <c r="AD3408" s="9">
        <f t="shared" si="525"/>
        <v>0</v>
      </c>
    </row>
    <row r="3409" spans="1:30" x14ac:dyDescent="0.3">
      <c r="A3409" s="8" t="s">
        <v>30</v>
      </c>
      <c r="B3409" s="8" t="s">
        <v>6134</v>
      </c>
      <c r="C3409" s="8">
        <v>1800</v>
      </c>
      <c r="D3409" s="8">
        <v>180000675</v>
      </c>
      <c r="E3409" s="8">
        <v>0</v>
      </c>
      <c r="F3409" s="8" t="str">
        <f t="shared" si="520"/>
        <v>FA001800006750</v>
      </c>
      <c r="G3409" s="8" t="s">
        <v>727</v>
      </c>
      <c r="H3409" s="8" t="s">
        <v>51</v>
      </c>
      <c r="I3409" s="8">
        <v>3</v>
      </c>
      <c r="J3409" s="8">
        <v>0</v>
      </c>
      <c r="K3409" s="8">
        <v>1</v>
      </c>
      <c r="L3409" s="8" t="s">
        <v>6157</v>
      </c>
      <c r="M3409" s="8" t="s">
        <v>6157</v>
      </c>
      <c r="N3409" s="8" t="s">
        <v>149</v>
      </c>
      <c r="O3409" s="8" t="s">
        <v>38</v>
      </c>
      <c r="P3409" s="9">
        <v>4050</v>
      </c>
      <c r="Q3409" s="9">
        <v>0</v>
      </c>
      <c r="R3409" s="9">
        <v>-4050</v>
      </c>
      <c r="S3409" s="9">
        <v>0</v>
      </c>
      <c r="T3409" s="9">
        <f t="shared" si="523"/>
        <v>0</v>
      </c>
      <c r="U3409" s="9">
        <v>-3847.25</v>
      </c>
      <c r="V3409" s="9">
        <v>0</v>
      </c>
      <c r="W3409" s="9">
        <v>0</v>
      </c>
      <c r="X3409" s="9">
        <v>0</v>
      </c>
      <c r="Y3409" s="9">
        <f t="shared" si="521"/>
        <v>3847.25</v>
      </c>
      <c r="Z3409" s="9">
        <v>0</v>
      </c>
      <c r="AA3409" s="9">
        <f t="shared" si="522"/>
        <v>0</v>
      </c>
      <c r="AB3409" s="9">
        <v>70.962499999999991</v>
      </c>
      <c r="AC3409" s="9">
        <f t="shared" si="524"/>
        <v>202.75</v>
      </c>
      <c r="AD3409" s="9">
        <f t="shared" si="525"/>
        <v>0</v>
      </c>
    </row>
    <row r="3410" spans="1:30" x14ac:dyDescent="0.3">
      <c r="A3410" s="8" t="s">
        <v>30</v>
      </c>
      <c r="B3410" s="8" t="s">
        <v>6134</v>
      </c>
      <c r="C3410" s="8">
        <v>1800</v>
      </c>
      <c r="D3410" s="8">
        <v>180000676</v>
      </c>
      <c r="E3410" s="8">
        <v>0</v>
      </c>
      <c r="F3410" s="8" t="str">
        <f t="shared" si="520"/>
        <v>FA001800006760</v>
      </c>
      <c r="G3410" s="8" t="s">
        <v>6327</v>
      </c>
      <c r="H3410" s="8" t="s">
        <v>51</v>
      </c>
      <c r="I3410" s="8">
        <v>10</v>
      </c>
      <c r="J3410" s="8">
        <v>0</v>
      </c>
      <c r="K3410" s="8">
        <v>1</v>
      </c>
      <c r="L3410" s="8" t="s">
        <v>6157</v>
      </c>
      <c r="M3410" s="8" t="s">
        <v>6157</v>
      </c>
      <c r="N3410" s="8" t="s">
        <v>149</v>
      </c>
      <c r="O3410" s="8" t="s">
        <v>38</v>
      </c>
      <c r="P3410" s="9">
        <v>14750</v>
      </c>
      <c r="Q3410" s="9">
        <v>0</v>
      </c>
      <c r="R3410" s="9">
        <v>-14750</v>
      </c>
      <c r="S3410" s="9">
        <v>0</v>
      </c>
      <c r="T3410" s="9">
        <f t="shared" si="523"/>
        <v>0</v>
      </c>
      <c r="U3410" s="9">
        <v>-14012.5</v>
      </c>
      <c r="V3410" s="9">
        <v>0</v>
      </c>
      <c r="W3410" s="9">
        <v>0</v>
      </c>
      <c r="X3410" s="9">
        <v>0</v>
      </c>
      <c r="Y3410" s="9">
        <f t="shared" si="521"/>
        <v>14012.5</v>
      </c>
      <c r="Z3410" s="9">
        <v>0</v>
      </c>
      <c r="AA3410" s="9">
        <f t="shared" si="522"/>
        <v>0</v>
      </c>
      <c r="AB3410" s="9">
        <v>258.125</v>
      </c>
      <c r="AC3410" s="9">
        <f t="shared" si="524"/>
        <v>737.5</v>
      </c>
      <c r="AD3410" s="9">
        <f t="shared" si="525"/>
        <v>0</v>
      </c>
    </row>
    <row r="3411" spans="1:30" x14ac:dyDescent="0.3">
      <c r="A3411" s="8" t="s">
        <v>30</v>
      </c>
      <c r="B3411" s="8" t="s">
        <v>6134</v>
      </c>
      <c r="C3411" s="8">
        <v>1800</v>
      </c>
      <c r="D3411" s="8">
        <v>180000677</v>
      </c>
      <c r="E3411" s="8">
        <v>0</v>
      </c>
      <c r="F3411" s="8" t="str">
        <f t="shared" si="520"/>
        <v>FA001800006770</v>
      </c>
      <c r="G3411" s="8" t="s">
        <v>1899</v>
      </c>
      <c r="H3411" s="8" t="s">
        <v>51</v>
      </c>
      <c r="I3411" s="8">
        <v>5</v>
      </c>
      <c r="J3411" s="8">
        <v>2</v>
      </c>
      <c r="K3411" s="8">
        <v>11</v>
      </c>
      <c r="L3411" s="8" t="s">
        <v>6157</v>
      </c>
      <c r="M3411" s="8" t="s">
        <v>6157</v>
      </c>
      <c r="N3411" s="8" t="s">
        <v>149</v>
      </c>
      <c r="O3411" s="8" t="s">
        <v>38</v>
      </c>
      <c r="P3411" s="9">
        <v>18000</v>
      </c>
      <c r="Q3411" s="9">
        <v>0</v>
      </c>
      <c r="R3411" s="9">
        <v>-18000</v>
      </c>
      <c r="S3411" s="9">
        <v>0</v>
      </c>
      <c r="T3411" s="9">
        <f t="shared" si="523"/>
        <v>0</v>
      </c>
      <c r="U3411" s="9">
        <v>-9409</v>
      </c>
      <c r="V3411" s="9">
        <v>-1712</v>
      </c>
      <c r="W3411" s="9">
        <v>0</v>
      </c>
      <c r="X3411" s="9">
        <v>-1712</v>
      </c>
      <c r="Y3411" s="9">
        <f t="shared" si="521"/>
        <v>11121</v>
      </c>
      <c r="Z3411" s="9">
        <v>0</v>
      </c>
      <c r="AA3411" s="9">
        <f t="shared" si="522"/>
        <v>0</v>
      </c>
      <c r="AB3411" s="9">
        <v>2407.6499999999996</v>
      </c>
      <c r="AC3411" s="9">
        <f t="shared" si="524"/>
        <v>8591</v>
      </c>
      <c r="AD3411" s="9">
        <f t="shared" si="525"/>
        <v>0</v>
      </c>
    </row>
    <row r="3412" spans="1:30" x14ac:dyDescent="0.3">
      <c r="A3412" s="8" t="s">
        <v>30</v>
      </c>
      <c r="B3412" s="8" t="s">
        <v>6134</v>
      </c>
      <c r="C3412" s="8">
        <v>1800</v>
      </c>
      <c r="D3412" s="8">
        <v>180000683</v>
      </c>
      <c r="E3412" s="8">
        <v>0</v>
      </c>
      <c r="F3412" s="8" t="str">
        <f t="shared" si="520"/>
        <v>FA001800006830</v>
      </c>
      <c r="G3412" s="8" t="s">
        <v>6328</v>
      </c>
      <c r="H3412" s="8" t="s">
        <v>51</v>
      </c>
      <c r="I3412" s="8">
        <v>1</v>
      </c>
      <c r="J3412" s="8">
        <v>5</v>
      </c>
      <c r="K3412" s="8">
        <v>0</v>
      </c>
      <c r="L3412" s="8" t="s">
        <v>1130</v>
      </c>
      <c r="M3412" s="8" t="s">
        <v>6157</v>
      </c>
      <c r="N3412" s="8" t="s">
        <v>149</v>
      </c>
      <c r="O3412" s="8" t="s">
        <v>38</v>
      </c>
      <c r="P3412" s="9">
        <v>2500</v>
      </c>
      <c r="Q3412" s="9">
        <v>0</v>
      </c>
      <c r="R3412" s="9">
        <v>-2500</v>
      </c>
      <c r="S3412" s="9">
        <v>0</v>
      </c>
      <c r="T3412" s="9">
        <f t="shared" si="523"/>
        <v>0</v>
      </c>
      <c r="U3412" s="9">
        <v>-316</v>
      </c>
      <c r="V3412" s="9">
        <v>-238</v>
      </c>
      <c r="W3412" s="9">
        <v>0</v>
      </c>
      <c r="X3412" s="9">
        <v>-238</v>
      </c>
      <c r="Y3412" s="9">
        <f t="shared" si="521"/>
        <v>554</v>
      </c>
      <c r="Z3412" s="9">
        <v>0</v>
      </c>
      <c r="AA3412" s="9">
        <f t="shared" si="522"/>
        <v>0</v>
      </c>
      <c r="AB3412" s="9">
        <v>681.09999999999991</v>
      </c>
      <c r="AC3412" s="9">
        <f t="shared" si="524"/>
        <v>2184</v>
      </c>
      <c r="AD3412" s="9">
        <f t="shared" si="525"/>
        <v>0</v>
      </c>
    </row>
    <row r="3413" spans="1:30" x14ac:dyDescent="0.3">
      <c r="A3413" s="8" t="s">
        <v>30</v>
      </c>
      <c r="B3413" s="8" t="s">
        <v>6134</v>
      </c>
      <c r="C3413" s="8">
        <v>1800</v>
      </c>
      <c r="D3413" s="8">
        <v>180000684</v>
      </c>
      <c r="E3413" s="8">
        <v>0</v>
      </c>
      <c r="F3413" s="8" t="str">
        <f t="shared" si="520"/>
        <v>FA001800006840</v>
      </c>
      <c r="G3413" s="8" t="s">
        <v>6329</v>
      </c>
      <c r="H3413" s="8" t="s">
        <v>51</v>
      </c>
      <c r="I3413" s="8">
        <v>1</v>
      </c>
      <c r="J3413" s="8">
        <v>5</v>
      </c>
      <c r="K3413" s="8">
        <v>0</v>
      </c>
      <c r="L3413" s="8" t="s">
        <v>1130</v>
      </c>
      <c r="M3413" s="8" t="s">
        <v>6157</v>
      </c>
      <c r="N3413" s="8" t="s">
        <v>149</v>
      </c>
      <c r="O3413" s="8" t="s">
        <v>38</v>
      </c>
      <c r="P3413" s="9">
        <v>4500</v>
      </c>
      <c r="Q3413" s="9">
        <v>0</v>
      </c>
      <c r="R3413" s="9">
        <v>-4500</v>
      </c>
      <c r="S3413" s="9">
        <v>0</v>
      </c>
      <c r="T3413" s="9">
        <f t="shared" si="523"/>
        <v>0</v>
      </c>
      <c r="U3413" s="9">
        <v>-569</v>
      </c>
      <c r="V3413" s="9">
        <v>-429</v>
      </c>
      <c r="W3413" s="9">
        <v>0</v>
      </c>
      <c r="X3413" s="9">
        <v>-429</v>
      </c>
      <c r="Y3413" s="9">
        <f t="shared" si="521"/>
        <v>998</v>
      </c>
      <c r="Z3413" s="9">
        <v>0</v>
      </c>
      <c r="AA3413" s="9">
        <f t="shared" si="522"/>
        <v>0</v>
      </c>
      <c r="AB3413" s="9">
        <v>1225.6999999999998</v>
      </c>
      <c r="AC3413" s="9">
        <f t="shared" si="524"/>
        <v>3931</v>
      </c>
      <c r="AD3413" s="9">
        <f t="shared" si="525"/>
        <v>0</v>
      </c>
    </row>
    <row r="3414" spans="1:30" x14ac:dyDescent="0.3">
      <c r="A3414" s="8" t="s">
        <v>30</v>
      </c>
      <c r="B3414" s="8" t="s">
        <v>6134</v>
      </c>
      <c r="C3414" s="8">
        <v>1800</v>
      </c>
      <c r="D3414" s="8">
        <v>180000685</v>
      </c>
      <c r="E3414" s="8">
        <v>0</v>
      </c>
      <c r="F3414" s="8" t="str">
        <f t="shared" si="520"/>
        <v>FA001800006850</v>
      </c>
      <c r="G3414" s="8" t="s">
        <v>6330</v>
      </c>
      <c r="H3414" s="8" t="s">
        <v>51</v>
      </c>
      <c r="I3414" s="8">
        <v>1</v>
      </c>
      <c r="J3414" s="8">
        <v>5</v>
      </c>
      <c r="K3414" s="8">
        <v>0</v>
      </c>
      <c r="L3414" s="8" t="s">
        <v>1130</v>
      </c>
      <c r="M3414" s="8" t="s">
        <v>6157</v>
      </c>
      <c r="N3414" s="8" t="s">
        <v>149</v>
      </c>
      <c r="O3414" s="8" t="s">
        <v>38</v>
      </c>
      <c r="P3414" s="9">
        <v>7018</v>
      </c>
      <c r="Q3414" s="9">
        <v>0</v>
      </c>
      <c r="R3414" s="9">
        <v>-7018</v>
      </c>
      <c r="S3414" s="9">
        <v>0</v>
      </c>
      <c r="T3414" s="9">
        <f t="shared" si="523"/>
        <v>0</v>
      </c>
      <c r="U3414" s="9">
        <v>-888</v>
      </c>
      <c r="V3414" s="9">
        <v>-669</v>
      </c>
      <c r="W3414" s="9">
        <v>0</v>
      </c>
      <c r="X3414" s="9">
        <v>-669</v>
      </c>
      <c r="Y3414" s="9">
        <f t="shared" si="521"/>
        <v>1557</v>
      </c>
      <c r="Z3414" s="9">
        <v>0</v>
      </c>
      <c r="AA3414" s="9">
        <f t="shared" si="522"/>
        <v>0</v>
      </c>
      <c r="AB3414" s="9">
        <v>1911.35</v>
      </c>
      <c r="AC3414" s="9">
        <f t="shared" si="524"/>
        <v>6130</v>
      </c>
      <c r="AD3414" s="9">
        <f t="shared" si="525"/>
        <v>0</v>
      </c>
    </row>
    <row r="3415" spans="1:30" x14ac:dyDescent="0.3">
      <c r="A3415" s="8" t="s">
        <v>30</v>
      </c>
      <c r="B3415" s="8" t="s">
        <v>6134</v>
      </c>
      <c r="C3415" s="8">
        <v>1800</v>
      </c>
      <c r="D3415" s="8">
        <v>180000686</v>
      </c>
      <c r="E3415" s="8">
        <v>0</v>
      </c>
      <c r="F3415" s="8" t="str">
        <f t="shared" si="520"/>
        <v>FA001800006860</v>
      </c>
      <c r="G3415" s="8" t="s">
        <v>6331</v>
      </c>
      <c r="H3415" s="8" t="s">
        <v>51</v>
      </c>
      <c r="I3415" s="8">
        <v>1</v>
      </c>
      <c r="J3415" s="8">
        <v>5</v>
      </c>
      <c r="K3415" s="8">
        <v>0</v>
      </c>
      <c r="L3415" s="8" t="s">
        <v>1130</v>
      </c>
      <c r="M3415" s="8" t="s">
        <v>6157</v>
      </c>
      <c r="N3415" s="8" t="s">
        <v>149</v>
      </c>
      <c r="O3415" s="8" t="s">
        <v>38</v>
      </c>
      <c r="P3415" s="9">
        <v>10169.5</v>
      </c>
      <c r="Q3415" s="9">
        <v>0</v>
      </c>
      <c r="R3415" s="9">
        <v>-10169.5</v>
      </c>
      <c r="S3415" s="9">
        <v>0</v>
      </c>
      <c r="T3415" s="9">
        <f t="shared" si="523"/>
        <v>0</v>
      </c>
      <c r="U3415" s="9">
        <v>-1286</v>
      </c>
      <c r="V3415" s="9">
        <v>-969</v>
      </c>
      <c r="W3415" s="9">
        <v>0</v>
      </c>
      <c r="X3415" s="9">
        <v>-969</v>
      </c>
      <c r="Y3415" s="9">
        <f t="shared" si="521"/>
        <v>2255</v>
      </c>
      <c r="Z3415" s="9">
        <v>0</v>
      </c>
      <c r="AA3415" s="9">
        <f t="shared" si="522"/>
        <v>0</v>
      </c>
      <c r="AB3415" s="9">
        <v>2770.0749999999998</v>
      </c>
      <c r="AC3415" s="9">
        <f t="shared" si="524"/>
        <v>8883.5</v>
      </c>
      <c r="AD3415" s="9">
        <f t="shared" si="525"/>
        <v>0</v>
      </c>
    </row>
    <row r="3416" spans="1:30" x14ac:dyDescent="0.3">
      <c r="A3416" s="8" t="s">
        <v>30</v>
      </c>
      <c r="B3416" s="8" t="s">
        <v>6134</v>
      </c>
      <c r="C3416" s="8">
        <v>1800</v>
      </c>
      <c r="D3416" s="8">
        <v>180000687</v>
      </c>
      <c r="E3416" s="8">
        <v>0</v>
      </c>
      <c r="F3416" s="8" t="str">
        <f t="shared" si="520"/>
        <v>FA001800006870</v>
      </c>
      <c r="G3416" s="8" t="s">
        <v>6332</v>
      </c>
      <c r="H3416" s="8" t="s">
        <v>51</v>
      </c>
      <c r="I3416" s="8">
        <v>7</v>
      </c>
      <c r="J3416" s="8">
        <v>5</v>
      </c>
      <c r="K3416" s="8">
        <v>0</v>
      </c>
      <c r="L3416" s="8" t="s">
        <v>1130</v>
      </c>
      <c r="M3416" s="8" t="s">
        <v>6157</v>
      </c>
      <c r="N3416" s="8" t="s">
        <v>149</v>
      </c>
      <c r="O3416" s="8" t="s">
        <v>38</v>
      </c>
      <c r="P3416" s="9">
        <v>40500</v>
      </c>
      <c r="Q3416" s="9">
        <v>0</v>
      </c>
      <c r="R3416" s="9">
        <v>-40500</v>
      </c>
      <c r="S3416" s="9">
        <v>0</v>
      </c>
      <c r="T3416" s="9">
        <f t="shared" si="523"/>
        <v>0</v>
      </c>
      <c r="U3416" s="9">
        <v>-5123</v>
      </c>
      <c r="V3416" s="9">
        <v>-3858</v>
      </c>
      <c r="W3416" s="9">
        <v>0</v>
      </c>
      <c r="X3416" s="9">
        <v>-3858</v>
      </c>
      <c r="Y3416" s="9">
        <f t="shared" si="521"/>
        <v>8981</v>
      </c>
      <c r="Z3416" s="9">
        <v>0</v>
      </c>
      <c r="AA3416" s="9">
        <f t="shared" si="522"/>
        <v>0</v>
      </c>
      <c r="AB3416" s="9">
        <v>11031.65</v>
      </c>
      <c r="AC3416" s="9">
        <f t="shared" si="524"/>
        <v>35377</v>
      </c>
      <c r="AD3416" s="9">
        <f t="shared" si="525"/>
        <v>0</v>
      </c>
    </row>
    <row r="3417" spans="1:30" x14ac:dyDescent="0.3">
      <c r="A3417" s="8" t="s">
        <v>30</v>
      </c>
      <c r="B3417" s="8" t="s">
        <v>6134</v>
      </c>
      <c r="C3417" s="8">
        <v>1800</v>
      </c>
      <c r="D3417" s="8">
        <v>180000688</v>
      </c>
      <c r="E3417" s="8">
        <v>0</v>
      </c>
      <c r="F3417" s="8" t="str">
        <f t="shared" si="520"/>
        <v>FA001800006880</v>
      </c>
      <c r="G3417" s="8" t="s">
        <v>6333</v>
      </c>
      <c r="H3417" s="8" t="s">
        <v>51</v>
      </c>
      <c r="I3417" s="8">
        <v>1</v>
      </c>
      <c r="J3417" s="8">
        <v>5</v>
      </c>
      <c r="K3417" s="8">
        <v>0</v>
      </c>
      <c r="L3417" s="8" t="s">
        <v>1130</v>
      </c>
      <c r="M3417" s="8" t="s">
        <v>6157</v>
      </c>
      <c r="N3417" s="8" t="s">
        <v>149</v>
      </c>
      <c r="O3417" s="8" t="s">
        <v>38</v>
      </c>
      <c r="P3417" s="9">
        <v>36400</v>
      </c>
      <c r="Q3417" s="9">
        <v>0</v>
      </c>
      <c r="R3417" s="9">
        <v>-36400</v>
      </c>
      <c r="S3417" s="9">
        <v>0</v>
      </c>
      <c r="T3417" s="9">
        <f t="shared" si="523"/>
        <v>0</v>
      </c>
      <c r="U3417" s="9">
        <v>-4604</v>
      </c>
      <c r="V3417" s="9">
        <v>-3468</v>
      </c>
      <c r="W3417" s="9">
        <v>0</v>
      </c>
      <c r="X3417" s="9">
        <v>-3468</v>
      </c>
      <c r="Y3417" s="9">
        <f t="shared" si="521"/>
        <v>8072</v>
      </c>
      <c r="Z3417" s="9">
        <v>0</v>
      </c>
      <c r="AA3417" s="9">
        <f t="shared" si="522"/>
        <v>0</v>
      </c>
      <c r="AB3417" s="9">
        <v>9914.7999999999993</v>
      </c>
      <c r="AC3417" s="9">
        <f t="shared" si="524"/>
        <v>31796</v>
      </c>
      <c r="AD3417" s="9">
        <f t="shared" si="525"/>
        <v>0</v>
      </c>
    </row>
    <row r="3418" spans="1:30" x14ac:dyDescent="0.3">
      <c r="A3418" s="8" t="s">
        <v>30</v>
      </c>
      <c r="B3418" s="8" t="s">
        <v>6134</v>
      </c>
      <c r="C3418" s="8">
        <v>1800</v>
      </c>
      <c r="D3418" s="8">
        <v>180000689</v>
      </c>
      <c r="E3418" s="8">
        <v>0</v>
      </c>
      <c r="F3418" s="8" t="str">
        <f t="shared" si="520"/>
        <v>FA001800006890</v>
      </c>
      <c r="G3418" s="8" t="s">
        <v>6334</v>
      </c>
      <c r="H3418" s="8" t="s">
        <v>51</v>
      </c>
      <c r="I3418" s="8">
        <v>49</v>
      </c>
      <c r="J3418" s="8">
        <v>5</v>
      </c>
      <c r="K3418" s="8">
        <v>0</v>
      </c>
      <c r="L3418" s="8" t="s">
        <v>1130</v>
      </c>
      <c r="M3418" s="8" t="s">
        <v>6157</v>
      </c>
      <c r="N3418" s="8" t="s">
        <v>149</v>
      </c>
      <c r="O3418" s="8" t="s">
        <v>38</v>
      </c>
      <c r="P3418" s="9">
        <v>112700.15</v>
      </c>
      <c r="Q3418" s="9">
        <v>0</v>
      </c>
      <c r="R3418" s="9">
        <v>-112700.15</v>
      </c>
      <c r="S3418" s="9">
        <v>0</v>
      </c>
      <c r="T3418" s="9">
        <f t="shared" si="523"/>
        <v>0</v>
      </c>
      <c r="U3418" s="9">
        <v>-14256</v>
      </c>
      <c r="V3418" s="9">
        <v>-10736</v>
      </c>
      <c r="W3418" s="9">
        <v>0</v>
      </c>
      <c r="X3418" s="9">
        <v>-10736</v>
      </c>
      <c r="Y3418" s="9">
        <f t="shared" si="521"/>
        <v>24992</v>
      </c>
      <c r="Z3418" s="9">
        <v>0</v>
      </c>
      <c r="AA3418" s="9">
        <f t="shared" si="522"/>
        <v>0</v>
      </c>
      <c r="AB3418" s="9">
        <v>30697.852499999997</v>
      </c>
      <c r="AC3418" s="9">
        <f t="shared" si="524"/>
        <v>98444.15</v>
      </c>
      <c r="AD3418" s="9">
        <f t="shared" si="525"/>
        <v>0</v>
      </c>
    </row>
    <row r="3419" spans="1:30" x14ac:dyDescent="0.3">
      <c r="A3419" s="8" t="s">
        <v>30</v>
      </c>
      <c r="B3419" s="8" t="s">
        <v>6134</v>
      </c>
      <c r="C3419" s="8">
        <v>1800</v>
      </c>
      <c r="D3419" s="8">
        <v>180000690</v>
      </c>
      <c r="E3419" s="8">
        <v>0</v>
      </c>
      <c r="F3419" s="8" t="str">
        <f t="shared" si="520"/>
        <v>FA001800006900</v>
      </c>
      <c r="G3419" s="8" t="s">
        <v>6335</v>
      </c>
      <c r="H3419" s="8" t="s">
        <v>51</v>
      </c>
      <c r="I3419" s="8">
        <v>15</v>
      </c>
      <c r="J3419" s="8">
        <v>5</v>
      </c>
      <c r="K3419" s="8">
        <v>0</v>
      </c>
      <c r="L3419" s="8" t="s">
        <v>1130</v>
      </c>
      <c r="M3419" s="8" t="s">
        <v>6157</v>
      </c>
      <c r="N3419" s="8" t="s">
        <v>149</v>
      </c>
      <c r="O3419" s="8" t="s">
        <v>38</v>
      </c>
      <c r="P3419" s="9">
        <v>95580.02</v>
      </c>
      <c r="Q3419" s="9">
        <v>0</v>
      </c>
      <c r="R3419" s="9">
        <v>-95580.02</v>
      </c>
      <c r="S3419" s="9">
        <v>0</v>
      </c>
      <c r="T3419" s="9">
        <f t="shared" si="523"/>
        <v>0</v>
      </c>
      <c r="U3419" s="9">
        <v>-12090</v>
      </c>
      <c r="V3419" s="9">
        <v>-9105</v>
      </c>
      <c r="W3419" s="9">
        <v>0</v>
      </c>
      <c r="X3419" s="9">
        <v>-9105</v>
      </c>
      <c r="Y3419" s="9">
        <f t="shared" si="521"/>
        <v>21195</v>
      </c>
      <c r="Z3419" s="9">
        <v>0</v>
      </c>
      <c r="AA3419" s="9">
        <f t="shared" si="522"/>
        <v>0</v>
      </c>
      <c r="AB3419" s="9">
        <v>26034.757000000001</v>
      </c>
      <c r="AC3419" s="9">
        <f t="shared" si="524"/>
        <v>83490.02</v>
      </c>
      <c r="AD3419" s="9">
        <f t="shared" si="525"/>
        <v>0</v>
      </c>
    </row>
    <row r="3420" spans="1:30" x14ac:dyDescent="0.3">
      <c r="A3420" s="8" t="s">
        <v>30</v>
      </c>
      <c r="B3420" s="8" t="s">
        <v>6134</v>
      </c>
      <c r="C3420" s="8">
        <v>1800</v>
      </c>
      <c r="D3420" s="8">
        <v>180000691</v>
      </c>
      <c r="E3420" s="8">
        <v>0</v>
      </c>
      <c r="F3420" s="8" t="str">
        <f t="shared" si="520"/>
        <v>FA001800006910</v>
      </c>
      <c r="G3420" s="8" t="s">
        <v>6336</v>
      </c>
      <c r="H3420" s="8" t="s">
        <v>51</v>
      </c>
      <c r="I3420" s="8">
        <v>3</v>
      </c>
      <c r="J3420" s="8">
        <v>5</v>
      </c>
      <c r="K3420" s="8">
        <v>0</v>
      </c>
      <c r="L3420" s="8" t="s">
        <v>1130</v>
      </c>
      <c r="M3420" s="8" t="s">
        <v>6157</v>
      </c>
      <c r="N3420" s="8" t="s">
        <v>149</v>
      </c>
      <c r="O3420" s="8" t="s">
        <v>38</v>
      </c>
      <c r="P3420" s="9">
        <v>18900</v>
      </c>
      <c r="Q3420" s="9">
        <v>0</v>
      </c>
      <c r="R3420" s="9">
        <v>-18900</v>
      </c>
      <c r="S3420" s="9">
        <v>0</v>
      </c>
      <c r="T3420" s="9">
        <f t="shared" si="523"/>
        <v>0</v>
      </c>
      <c r="U3420" s="9">
        <v>-2391</v>
      </c>
      <c r="V3420" s="9">
        <v>-1800</v>
      </c>
      <c r="W3420" s="9">
        <v>0</v>
      </c>
      <c r="X3420" s="9">
        <v>-1800</v>
      </c>
      <c r="Y3420" s="9">
        <f t="shared" si="521"/>
        <v>4191</v>
      </c>
      <c r="Z3420" s="9">
        <v>0</v>
      </c>
      <c r="AA3420" s="9">
        <f t="shared" si="522"/>
        <v>0</v>
      </c>
      <c r="AB3420" s="9">
        <v>5148.1499999999996</v>
      </c>
      <c r="AC3420" s="9">
        <f t="shared" si="524"/>
        <v>16509</v>
      </c>
      <c r="AD3420" s="9">
        <f t="shared" si="525"/>
        <v>0</v>
      </c>
    </row>
    <row r="3421" spans="1:30" x14ac:dyDescent="0.3">
      <c r="A3421" s="8" t="s">
        <v>30</v>
      </c>
      <c r="B3421" s="8" t="s">
        <v>6134</v>
      </c>
      <c r="C3421" s="8">
        <v>1800</v>
      </c>
      <c r="D3421" s="8">
        <v>180000692</v>
      </c>
      <c r="E3421" s="8">
        <v>0</v>
      </c>
      <c r="F3421" s="8" t="str">
        <f t="shared" si="520"/>
        <v>FA001800006920</v>
      </c>
      <c r="G3421" s="8" t="s">
        <v>6337</v>
      </c>
      <c r="H3421" s="8" t="s">
        <v>51</v>
      </c>
      <c r="I3421" s="8">
        <v>8</v>
      </c>
      <c r="J3421" s="8">
        <v>5</v>
      </c>
      <c r="K3421" s="8">
        <v>0</v>
      </c>
      <c r="L3421" s="8" t="s">
        <v>1130</v>
      </c>
      <c r="M3421" s="8" t="s">
        <v>6157</v>
      </c>
      <c r="N3421" s="8" t="s">
        <v>149</v>
      </c>
      <c r="O3421" s="8" t="s">
        <v>38</v>
      </c>
      <c r="P3421" s="9">
        <v>60800</v>
      </c>
      <c r="Q3421" s="9">
        <v>0</v>
      </c>
      <c r="R3421" s="9">
        <v>-60800</v>
      </c>
      <c r="S3421" s="9">
        <v>0</v>
      </c>
      <c r="T3421" s="9">
        <f t="shared" si="523"/>
        <v>0</v>
      </c>
      <c r="U3421" s="9">
        <v>-7691</v>
      </c>
      <c r="V3421" s="9">
        <v>-5792</v>
      </c>
      <c r="W3421" s="9">
        <v>0</v>
      </c>
      <c r="X3421" s="9">
        <v>-5792</v>
      </c>
      <c r="Y3421" s="9">
        <f t="shared" si="521"/>
        <v>13483</v>
      </c>
      <c r="Z3421" s="9">
        <v>0</v>
      </c>
      <c r="AA3421" s="9">
        <f t="shared" si="522"/>
        <v>0</v>
      </c>
      <c r="AB3421" s="9">
        <v>16560.95</v>
      </c>
      <c r="AC3421" s="9">
        <f t="shared" si="524"/>
        <v>53109</v>
      </c>
      <c r="AD3421" s="9">
        <f t="shared" si="525"/>
        <v>0</v>
      </c>
    </row>
    <row r="3422" spans="1:30" x14ac:dyDescent="0.3">
      <c r="A3422" s="8" t="s">
        <v>30</v>
      </c>
      <c r="B3422" s="8" t="s">
        <v>6134</v>
      </c>
      <c r="C3422" s="8">
        <v>1800</v>
      </c>
      <c r="D3422" s="8">
        <v>180000693</v>
      </c>
      <c r="E3422" s="8">
        <v>0</v>
      </c>
      <c r="F3422" s="8" t="str">
        <f t="shared" si="520"/>
        <v>FA001800006930</v>
      </c>
      <c r="G3422" s="8" t="s">
        <v>6338</v>
      </c>
      <c r="H3422" s="8" t="s">
        <v>51</v>
      </c>
      <c r="I3422" s="8">
        <v>1</v>
      </c>
      <c r="J3422" s="8">
        <v>5</v>
      </c>
      <c r="K3422" s="8">
        <v>0</v>
      </c>
      <c r="L3422" s="8" t="s">
        <v>1130</v>
      </c>
      <c r="M3422" s="8" t="s">
        <v>6157</v>
      </c>
      <c r="N3422" s="8" t="s">
        <v>6108</v>
      </c>
      <c r="O3422" s="8" t="s">
        <v>38</v>
      </c>
      <c r="P3422" s="9">
        <v>110595</v>
      </c>
      <c r="Q3422" s="9">
        <v>0</v>
      </c>
      <c r="R3422" s="9">
        <v>-110595</v>
      </c>
      <c r="S3422" s="9">
        <v>0</v>
      </c>
      <c r="T3422" s="9">
        <f t="shared" si="523"/>
        <v>0</v>
      </c>
      <c r="U3422" s="9">
        <v>-13990</v>
      </c>
      <c r="V3422" s="9">
        <v>-7695</v>
      </c>
      <c r="W3422" s="9">
        <v>0</v>
      </c>
      <c r="X3422" s="9">
        <v>-7695</v>
      </c>
      <c r="Y3422" s="9">
        <f t="shared" si="521"/>
        <v>21685</v>
      </c>
      <c r="Z3422" s="9">
        <v>0</v>
      </c>
      <c r="AA3422" s="9">
        <f t="shared" si="522"/>
        <v>0</v>
      </c>
      <c r="AB3422" s="9">
        <v>10041.5</v>
      </c>
      <c r="AC3422" s="9">
        <f t="shared" si="524"/>
        <v>96605</v>
      </c>
      <c r="AD3422" s="9">
        <f t="shared" si="525"/>
        <v>0</v>
      </c>
    </row>
    <row r="3423" spans="1:30" x14ac:dyDescent="0.3">
      <c r="A3423" s="8" t="s">
        <v>30</v>
      </c>
      <c r="B3423" s="8" t="s">
        <v>6134</v>
      </c>
      <c r="C3423" s="8">
        <v>1800</v>
      </c>
      <c r="D3423" s="8">
        <v>180000694</v>
      </c>
      <c r="E3423" s="8">
        <v>0</v>
      </c>
      <c r="F3423" s="8" t="str">
        <f t="shared" si="520"/>
        <v>FA001800006940</v>
      </c>
      <c r="G3423" s="8" t="s">
        <v>6339</v>
      </c>
      <c r="H3423" s="8" t="s">
        <v>51</v>
      </c>
      <c r="I3423" s="8">
        <v>1</v>
      </c>
      <c r="J3423" s="8">
        <v>5</v>
      </c>
      <c r="K3423" s="8">
        <v>0</v>
      </c>
      <c r="L3423" s="8" t="s">
        <v>1130</v>
      </c>
      <c r="M3423" s="8" t="s">
        <v>6157</v>
      </c>
      <c r="N3423" s="8" t="s">
        <v>6108</v>
      </c>
      <c r="O3423" s="8" t="s">
        <v>38</v>
      </c>
      <c r="P3423" s="9">
        <v>69000</v>
      </c>
      <c r="Q3423" s="9">
        <v>0</v>
      </c>
      <c r="R3423" s="9">
        <v>-69000</v>
      </c>
      <c r="S3423" s="9">
        <v>0</v>
      </c>
      <c r="T3423" s="9">
        <f t="shared" si="523"/>
        <v>0</v>
      </c>
      <c r="U3423" s="9">
        <v>-8728</v>
      </c>
      <c r="V3423" s="9">
        <v>-4801</v>
      </c>
      <c r="W3423" s="9">
        <v>0</v>
      </c>
      <c r="X3423" s="9">
        <v>-4801</v>
      </c>
      <c r="Y3423" s="9">
        <f t="shared" si="521"/>
        <v>13529</v>
      </c>
      <c r="Z3423" s="9">
        <v>0</v>
      </c>
      <c r="AA3423" s="9">
        <f t="shared" si="522"/>
        <v>0</v>
      </c>
      <c r="AB3423" s="9">
        <v>6264.8844999999992</v>
      </c>
      <c r="AC3423" s="9">
        <f t="shared" si="524"/>
        <v>60272</v>
      </c>
      <c r="AD3423" s="9">
        <f t="shared" si="525"/>
        <v>0</v>
      </c>
    </row>
    <row r="3424" spans="1:30" x14ac:dyDescent="0.3">
      <c r="A3424" s="8" t="s">
        <v>30</v>
      </c>
      <c r="B3424" s="8" t="s">
        <v>6134</v>
      </c>
      <c r="C3424" s="8">
        <v>1800</v>
      </c>
      <c r="D3424" s="8">
        <v>180000695</v>
      </c>
      <c r="E3424" s="8">
        <v>0</v>
      </c>
      <c r="F3424" s="8" t="str">
        <f t="shared" si="520"/>
        <v>FA001800006950</v>
      </c>
      <c r="G3424" s="8" t="s">
        <v>6340</v>
      </c>
      <c r="H3424" s="8" t="s">
        <v>51</v>
      </c>
      <c r="I3424" s="8">
        <v>1</v>
      </c>
      <c r="J3424" s="8">
        <v>5</v>
      </c>
      <c r="K3424" s="8">
        <v>0</v>
      </c>
      <c r="L3424" s="8" t="s">
        <v>6157</v>
      </c>
      <c r="M3424" s="8" t="s">
        <v>6157</v>
      </c>
      <c r="N3424" s="8" t="s">
        <v>149</v>
      </c>
      <c r="O3424" s="8" t="s">
        <v>38</v>
      </c>
      <c r="P3424" s="9">
        <v>4500</v>
      </c>
      <c r="Q3424" s="9">
        <v>0</v>
      </c>
      <c r="R3424" s="9">
        <v>-4500</v>
      </c>
      <c r="S3424" s="9">
        <v>0</v>
      </c>
      <c r="T3424" s="9">
        <f t="shared" si="523"/>
        <v>0</v>
      </c>
      <c r="U3424" s="9">
        <v>-569</v>
      </c>
      <c r="V3424" s="9">
        <v>-429</v>
      </c>
      <c r="W3424" s="9">
        <v>0</v>
      </c>
      <c r="X3424" s="9">
        <v>-429</v>
      </c>
      <c r="Y3424" s="9">
        <f t="shared" si="521"/>
        <v>998</v>
      </c>
      <c r="Z3424" s="9">
        <v>0</v>
      </c>
      <c r="AA3424" s="9">
        <f t="shared" si="522"/>
        <v>0</v>
      </c>
      <c r="AB3424" s="9">
        <v>1225.6999999999998</v>
      </c>
      <c r="AC3424" s="9">
        <f t="shared" si="524"/>
        <v>3931</v>
      </c>
      <c r="AD3424" s="9">
        <f t="shared" si="525"/>
        <v>0</v>
      </c>
    </row>
    <row r="3425" spans="1:30" x14ac:dyDescent="0.3">
      <c r="A3425" s="8" t="s">
        <v>30</v>
      </c>
      <c r="B3425" s="8" t="s">
        <v>6134</v>
      </c>
      <c r="C3425" s="8">
        <v>1800</v>
      </c>
      <c r="D3425" s="8">
        <v>180000696</v>
      </c>
      <c r="E3425" s="8">
        <v>0</v>
      </c>
      <c r="F3425" s="8" t="str">
        <f t="shared" si="520"/>
        <v>FA001800006960</v>
      </c>
      <c r="G3425" s="8" t="s">
        <v>6340</v>
      </c>
      <c r="H3425" s="8" t="s">
        <v>51</v>
      </c>
      <c r="I3425" s="8">
        <v>1</v>
      </c>
      <c r="J3425" s="8">
        <v>5</v>
      </c>
      <c r="K3425" s="8">
        <v>0</v>
      </c>
      <c r="L3425" s="8" t="s">
        <v>6157</v>
      </c>
      <c r="M3425" s="8" t="s">
        <v>6157</v>
      </c>
      <c r="N3425" s="8" t="s">
        <v>149</v>
      </c>
      <c r="O3425" s="8" t="s">
        <v>38</v>
      </c>
      <c r="P3425" s="9">
        <v>7500</v>
      </c>
      <c r="Q3425" s="9">
        <v>0</v>
      </c>
      <c r="R3425" s="9">
        <v>-7500</v>
      </c>
      <c r="S3425" s="9">
        <v>0</v>
      </c>
      <c r="T3425" s="9">
        <f t="shared" si="523"/>
        <v>0</v>
      </c>
      <c r="U3425" s="9">
        <v>-949</v>
      </c>
      <c r="V3425" s="9">
        <v>-714</v>
      </c>
      <c r="W3425" s="9">
        <v>0</v>
      </c>
      <c r="X3425" s="9">
        <v>-714</v>
      </c>
      <c r="Y3425" s="9">
        <f t="shared" si="521"/>
        <v>1663</v>
      </c>
      <c r="Z3425" s="9">
        <v>0</v>
      </c>
      <c r="AA3425" s="9">
        <f t="shared" si="522"/>
        <v>0</v>
      </c>
      <c r="AB3425" s="9">
        <v>2042.9499999999998</v>
      </c>
      <c r="AC3425" s="9">
        <f t="shared" si="524"/>
        <v>6551</v>
      </c>
      <c r="AD3425" s="9">
        <f t="shared" si="525"/>
        <v>0</v>
      </c>
    </row>
    <row r="3426" spans="1:30" x14ac:dyDescent="0.3">
      <c r="A3426" s="8" t="s">
        <v>30</v>
      </c>
      <c r="B3426" s="8" t="s">
        <v>6134</v>
      </c>
      <c r="C3426" s="8">
        <v>1800</v>
      </c>
      <c r="D3426" s="8">
        <v>180000697</v>
      </c>
      <c r="E3426" s="8">
        <v>0</v>
      </c>
      <c r="F3426" s="8" t="str">
        <f t="shared" si="520"/>
        <v>FA001800006970</v>
      </c>
      <c r="G3426" s="8" t="s">
        <v>6341</v>
      </c>
      <c r="H3426" s="8" t="s">
        <v>51</v>
      </c>
      <c r="I3426" s="8">
        <v>1</v>
      </c>
      <c r="J3426" s="8">
        <v>5</v>
      </c>
      <c r="K3426" s="8">
        <v>0</v>
      </c>
      <c r="L3426" s="8" t="s">
        <v>6157</v>
      </c>
      <c r="M3426" s="8" t="s">
        <v>6157</v>
      </c>
      <c r="N3426" s="8" t="s">
        <v>149</v>
      </c>
      <c r="O3426" s="8" t="s">
        <v>38</v>
      </c>
      <c r="P3426" s="9">
        <v>4550</v>
      </c>
      <c r="Q3426" s="9">
        <v>0</v>
      </c>
      <c r="R3426" s="9">
        <v>-4550</v>
      </c>
      <c r="S3426" s="9">
        <v>0</v>
      </c>
      <c r="T3426" s="9">
        <f t="shared" si="523"/>
        <v>0</v>
      </c>
      <c r="U3426" s="9">
        <v>-576</v>
      </c>
      <c r="V3426" s="9">
        <v>-433</v>
      </c>
      <c r="W3426" s="9">
        <v>0</v>
      </c>
      <c r="X3426" s="9">
        <v>-433</v>
      </c>
      <c r="Y3426" s="9">
        <f t="shared" si="521"/>
        <v>1009</v>
      </c>
      <c r="Z3426" s="9">
        <v>0</v>
      </c>
      <c r="AA3426" s="9">
        <f t="shared" si="522"/>
        <v>0</v>
      </c>
      <c r="AB3426" s="9">
        <v>1239.3499999999999</v>
      </c>
      <c r="AC3426" s="9">
        <f t="shared" si="524"/>
        <v>3974</v>
      </c>
      <c r="AD3426" s="9">
        <f t="shared" si="525"/>
        <v>0</v>
      </c>
    </row>
    <row r="3427" spans="1:30" x14ac:dyDescent="0.3">
      <c r="A3427" s="8" t="s">
        <v>30</v>
      </c>
      <c r="B3427" s="8" t="s">
        <v>6134</v>
      </c>
      <c r="C3427" s="8">
        <v>1800</v>
      </c>
      <c r="D3427" s="8">
        <v>180000698</v>
      </c>
      <c r="E3427" s="8">
        <v>0</v>
      </c>
      <c r="F3427" s="8" t="str">
        <f t="shared" si="520"/>
        <v>FA001800006980</v>
      </c>
      <c r="G3427" s="8" t="s">
        <v>6341</v>
      </c>
      <c r="H3427" s="8" t="s">
        <v>51</v>
      </c>
      <c r="I3427" s="8">
        <v>1</v>
      </c>
      <c r="J3427" s="8">
        <v>5</v>
      </c>
      <c r="K3427" s="8">
        <v>0</v>
      </c>
      <c r="L3427" s="8" t="s">
        <v>6157</v>
      </c>
      <c r="M3427" s="8" t="s">
        <v>6157</v>
      </c>
      <c r="N3427" s="8" t="s">
        <v>149</v>
      </c>
      <c r="O3427" s="8" t="s">
        <v>38</v>
      </c>
      <c r="P3427" s="9">
        <v>37450</v>
      </c>
      <c r="Q3427" s="9">
        <v>0</v>
      </c>
      <c r="R3427" s="9">
        <v>-37450</v>
      </c>
      <c r="S3427" s="9">
        <v>0</v>
      </c>
      <c r="T3427" s="9">
        <f t="shared" si="523"/>
        <v>0</v>
      </c>
      <c r="U3427" s="9">
        <v>-4737</v>
      </c>
      <c r="V3427" s="9">
        <v>-3568</v>
      </c>
      <c r="W3427" s="9">
        <v>0</v>
      </c>
      <c r="X3427" s="9">
        <v>-3568</v>
      </c>
      <c r="Y3427" s="9">
        <f t="shared" si="521"/>
        <v>8305</v>
      </c>
      <c r="Z3427" s="9">
        <v>0</v>
      </c>
      <c r="AA3427" s="9">
        <f t="shared" si="522"/>
        <v>0</v>
      </c>
      <c r="AB3427" s="9">
        <v>10200.75</v>
      </c>
      <c r="AC3427" s="9">
        <f t="shared" si="524"/>
        <v>32713</v>
      </c>
      <c r="AD3427" s="9">
        <f t="shared" si="525"/>
        <v>0</v>
      </c>
    </row>
    <row r="3428" spans="1:30" x14ac:dyDescent="0.3">
      <c r="A3428" s="8" t="s">
        <v>30</v>
      </c>
      <c r="B3428" s="8" t="s">
        <v>6134</v>
      </c>
      <c r="C3428" s="8">
        <v>1800</v>
      </c>
      <c r="D3428" s="8">
        <v>180000699</v>
      </c>
      <c r="E3428" s="8">
        <v>0</v>
      </c>
      <c r="F3428" s="8" t="str">
        <f t="shared" si="520"/>
        <v>FA001800006990</v>
      </c>
      <c r="G3428" s="8" t="s">
        <v>6341</v>
      </c>
      <c r="H3428" s="8" t="s">
        <v>51</v>
      </c>
      <c r="I3428" s="8">
        <v>1</v>
      </c>
      <c r="J3428" s="8">
        <v>5</v>
      </c>
      <c r="K3428" s="8">
        <v>0</v>
      </c>
      <c r="L3428" s="8" t="s">
        <v>6157</v>
      </c>
      <c r="M3428" s="8" t="s">
        <v>6157</v>
      </c>
      <c r="N3428" s="8" t="s">
        <v>149</v>
      </c>
      <c r="O3428" s="8" t="s">
        <v>38</v>
      </c>
      <c r="P3428" s="9">
        <v>7980</v>
      </c>
      <c r="Q3428" s="9">
        <v>0</v>
      </c>
      <c r="R3428" s="9">
        <v>-7980</v>
      </c>
      <c r="S3428" s="9">
        <v>0</v>
      </c>
      <c r="T3428" s="9">
        <f t="shared" si="523"/>
        <v>0</v>
      </c>
      <c r="U3428" s="9">
        <v>-1009</v>
      </c>
      <c r="V3428" s="9">
        <v>-760</v>
      </c>
      <c r="W3428" s="9">
        <v>0</v>
      </c>
      <c r="X3428" s="9">
        <v>-760</v>
      </c>
      <c r="Y3428" s="9">
        <f t="shared" si="521"/>
        <v>1769</v>
      </c>
      <c r="Z3428" s="9">
        <v>0</v>
      </c>
      <c r="AA3428" s="9">
        <f t="shared" si="522"/>
        <v>0</v>
      </c>
      <c r="AB3428" s="9">
        <v>2173.85</v>
      </c>
      <c r="AC3428" s="9">
        <f t="shared" si="524"/>
        <v>6971</v>
      </c>
      <c r="AD3428" s="9">
        <f t="shared" si="525"/>
        <v>0</v>
      </c>
    </row>
    <row r="3429" spans="1:30" x14ac:dyDescent="0.3">
      <c r="A3429" s="8" t="s">
        <v>30</v>
      </c>
      <c r="B3429" s="8" t="s">
        <v>6134</v>
      </c>
      <c r="C3429" s="8">
        <v>1800</v>
      </c>
      <c r="D3429" s="8">
        <v>180000702</v>
      </c>
      <c r="E3429" s="8">
        <v>0</v>
      </c>
      <c r="F3429" s="8" t="str">
        <f t="shared" si="520"/>
        <v>FA001800007020</v>
      </c>
      <c r="G3429" s="8" t="s">
        <v>6342</v>
      </c>
      <c r="H3429" s="8" t="s">
        <v>51</v>
      </c>
      <c r="I3429" s="8">
        <v>1</v>
      </c>
      <c r="J3429" s="8">
        <v>5</v>
      </c>
      <c r="K3429" s="8">
        <v>0</v>
      </c>
      <c r="L3429" s="8" t="s">
        <v>1165</v>
      </c>
      <c r="M3429" s="8" t="s">
        <v>6287</v>
      </c>
      <c r="N3429" s="8" t="s">
        <v>149</v>
      </c>
      <c r="O3429" s="8" t="s">
        <v>38</v>
      </c>
      <c r="P3429" s="9">
        <v>9500</v>
      </c>
      <c r="Q3429" s="9">
        <v>0</v>
      </c>
      <c r="R3429" s="9">
        <v>-9500</v>
      </c>
      <c r="S3429" s="9">
        <v>0</v>
      </c>
      <c r="T3429" s="9">
        <f t="shared" si="523"/>
        <v>0</v>
      </c>
      <c r="U3429" s="9">
        <v>-524</v>
      </c>
      <c r="V3429" s="9">
        <v>-905</v>
      </c>
      <c r="W3429" s="9">
        <v>0</v>
      </c>
      <c r="X3429" s="9">
        <v>-905</v>
      </c>
      <c r="Y3429" s="9">
        <f t="shared" si="521"/>
        <v>1429</v>
      </c>
      <c r="Z3429" s="9">
        <v>0</v>
      </c>
      <c r="AA3429" s="9">
        <f t="shared" si="522"/>
        <v>0</v>
      </c>
      <c r="AB3429" s="9">
        <v>2824.85</v>
      </c>
      <c r="AC3429" s="9">
        <f t="shared" si="524"/>
        <v>8976</v>
      </c>
      <c r="AD3429" s="9">
        <f t="shared" si="525"/>
        <v>0</v>
      </c>
    </row>
    <row r="3430" spans="1:30" x14ac:dyDescent="0.3">
      <c r="A3430" s="8" t="s">
        <v>30</v>
      </c>
      <c r="B3430" s="8" t="s">
        <v>6134</v>
      </c>
      <c r="C3430" s="8">
        <v>1800</v>
      </c>
      <c r="D3430" s="8">
        <v>180000703</v>
      </c>
      <c r="E3430" s="8">
        <v>0</v>
      </c>
      <c r="F3430" s="8" t="str">
        <f t="shared" si="520"/>
        <v>FA001800007030</v>
      </c>
      <c r="G3430" s="8" t="s">
        <v>6343</v>
      </c>
      <c r="H3430" s="8" t="s">
        <v>51</v>
      </c>
      <c r="I3430" s="8">
        <v>1</v>
      </c>
      <c r="J3430" s="8">
        <v>5</v>
      </c>
      <c r="K3430" s="8">
        <v>0</v>
      </c>
      <c r="L3430" s="8" t="s">
        <v>1165</v>
      </c>
      <c r="M3430" s="8" t="s">
        <v>6287</v>
      </c>
      <c r="N3430" s="8" t="s">
        <v>149</v>
      </c>
      <c r="O3430" s="8" t="s">
        <v>38</v>
      </c>
      <c r="P3430" s="9">
        <v>5500</v>
      </c>
      <c r="Q3430" s="9">
        <v>0</v>
      </c>
      <c r="R3430" s="9">
        <v>-5500</v>
      </c>
      <c r="S3430" s="9">
        <v>0</v>
      </c>
      <c r="T3430" s="9">
        <f t="shared" si="523"/>
        <v>0</v>
      </c>
      <c r="U3430" s="9">
        <v>-303</v>
      </c>
      <c r="V3430" s="9">
        <v>-524</v>
      </c>
      <c r="W3430" s="9">
        <v>0</v>
      </c>
      <c r="X3430" s="9">
        <v>-524</v>
      </c>
      <c r="Y3430" s="9">
        <f t="shared" si="521"/>
        <v>827</v>
      </c>
      <c r="Z3430" s="9">
        <v>0</v>
      </c>
      <c r="AA3430" s="9">
        <f t="shared" si="522"/>
        <v>0</v>
      </c>
      <c r="AB3430" s="9">
        <v>1635.55</v>
      </c>
      <c r="AC3430" s="9">
        <f t="shared" si="524"/>
        <v>5197</v>
      </c>
      <c r="AD3430" s="9">
        <f t="shared" si="525"/>
        <v>0</v>
      </c>
    </row>
    <row r="3431" spans="1:30" x14ac:dyDescent="0.3">
      <c r="A3431" s="8" t="s">
        <v>30</v>
      </c>
      <c r="B3431" s="8" t="s">
        <v>6134</v>
      </c>
      <c r="C3431" s="8">
        <v>1900</v>
      </c>
      <c r="D3431" s="8">
        <v>190001092</v>
      </c>
      <c r="E3431" s="8">
        <v>0</v>
      </c>
      <c r="F3431" s="8" t="str">
        <f t="shared" si="520"/>
        <v>FA001900010920</v>
      </c>
      <c r="G3431" s="8" t="s">
        <v>6344</v>
      </c>
      <c r="H3431" s="8" t="s">
        <v>106</v>
      </c>
      <c r="I3431" s="8">
        <v>1</v>
      </c>
      <c r="J3431" s="8">
        <v>0</v>
      </c>
      <c r="K3431" s="8">
        <v>1</v>
      </c>
      <c r="L3431" s="8" t="s">
        <v>6157</v>
      </c>
      <c r="M3431" s="8" t="s">
        <v>6157</v>
      </c>
      <c r="N3431" s="8" t="s">
        <v>149</v>
      </c>
      <c r="O3431" s="8" t="s">
        <v>38</v>
      </c>
      <c r="P3431" s="9">
        <v>23000</v>
      </c>
      <c r="Q3431" s="9">
        <v>0</v>
      </c>
      <c r="R3431" s="9">
        <v>-23000</v>
      </c>
      <c r="S3431" s="9">
        <v>0</v>
      </c>
      <c r="T3431" s="9">
        <f t="shared" si="523"/>
        <v>0</v>
      </c>
      <c r="U3431" s="9">
        <v>-21850</v>
      </c>
      <c r="V3431" s="9">
        <v>0</v>
      </c>
      <c r="W3431" s="9">
        <v>0</v>
      </c>
      <c r="X3431" s="9">
        <v>0</v>
      </c>
      <c r="Y3431" s="9">
        <f t="shared" si="521"/>
        <v>21850</v>
      </c>
      <c r="Z3431" s="9">
        <v>0</v>
      </c>
      <c r="AA3431" s="9">
        <f t="shared" si="522"/>
        <v>0</v>
      </c>
      <c r="AB3431" s="9">
        <v>402.5</v>
      </c>
      <c r="AC3431" s="9">
        <f t="shared" si="524"/>
        <v>1150</v>
      </c>
      <c r="AD3431" s="9">
        <f t="shared" si="525"/>
        <v>0</v>
      </c>
    </row>
    <row r="3432" spans="1:30" x14ac:dyDescent="0.3">
      <c r="A3432" s="8" t="s">
        <v>30</v>
      </c>
      <c r="B3432" s="8" t="s">
        <v>6134</v>
      </c>
      <c r="C3432" s="8">
        <v>1900</v>
      </c>
      <c r="D3432" s="8">
        <v>190001093</v>
      </c>
      <c r="E3432" s="8">
        <v>0</v>
      </c>
      <c r="F3432" s="8" t="str">
        <f t="shared" si="520"/>
        <v>FA001900010930</v>
      </c>
      <c r="G3432" s="8" t="s">
        <v>6345</v>
      </c>
      <c r="H3432" s="8" t="s">
        <v>106</v>
      </c>
      <c r="I3432" s="8">
        <v>3</v>
      </c>
      <c r="J3432" s="8">
        <v>0</v>
      </c>
      <c r="K3432" s="8">
        <v>1</v>
      </c>
      <c r="L3432" s="8" t="s">
        <v>6157</v>
      </c>
      <c r="M3432" s="8" t="s">
        <v>6157</v>
      </c>
      <c r="N3432" s="8" t="s">
        <v>149</v>
      </c>
      <c r="O3432" s="8" t="s">
        <v>38</v>
      </c>
      <c r="P3432" s="9">
        <v>70500</v>
      </c>
      <c r="Q3432" s="9">
        <v>0</v>
      </c>
      <c r="R3432" s="9">
        <v>-70500</v>
      </c>
      <c r="S3432" s="9">
        <v>0</v>
      </c>
      <c r="T3432" s="9">
        <f t="shared" si="523"/>
        <v>0</v>
      </c>
      <c r="U3432" s="9">
        <v>-66975</v>
      </c>
      <c r="V3432" s="9">
        <v>0</v>
      </c>
      <c r="W3432" s="9">
        <v>0</v>
      </c>
      <c r="X3432" s="9">
        <v>0</v>
      </c>
      <c r="Y3432" s="9">
        <f t="shared" si="521"/>
        <v>66975</v>
      </c>
      <c r="Z3432" s="9">
        <v>0</v>
      </c>
      <c r="AA3432" s="9">
        <f t="shared" si="522"/>
        <v>0</v>
      </c>
      <c r="AB3432" s="9">
        <v>1233.75</v>
      </c>
      <c r="AC3432" s="9">
        <f t="shared" si="524"/>
        <v>3525</v>
      </c>
      <c r="AD3432" s="9">
        <f t="shared" si="525"/>
        <v>0</v>
      </c>
    </row>
    <row r="3433" spans="1:30" x14ac:dyDescent="0.3">
      <c r="A3433" s="8" t="s">
        <v>30</v>
      </c>
      <c r="B3433" s="8" t="s">
        <v>6134</v>
      </c>
      <c r="C3433" s="8">
        <v>1900</v>
      </c>
      <c r="D3433" s="8">
        <v>190001094</v>
      </c>
      <c r="E3433" s="8">
        <v>0</v>
      </c>
      <c r="F3433" s="8" t="str">
        <f t="shared" si="520"/>
        <v>FA001900010940</v>
      </c>
      <c r="G3433" s="8" t="s">
        <v>1961</v>
      </c>
      <c r="H3433" s="8" t="s">
        <v>106</v>
      </c>
      <c r="I3433" s="8">
        <v>1</v>
      </c>
      <c r="J3433" s="8">
        <v>0</v>
      </c>
      <c r="K3433" s="8">
        <v>2</v>
      </c>
      <c r="L3433" s="8" t="s">
        <v>6157</v>
      </c>
      <c r="M3433" s="8" t="s">
        <v>6157</v>
      </c>
      <c r="N3433" s="8" t="s">
        <v>149</v>
      </c>
      <c r="O3433" s="8" t="s">
        <v>38</v>
      </c>
      <c r="P3433" s="9">
        <v>29700</v>
      </c>
      <c r="Q3433" s="9">
        <v>0</v>
      </c>
      <c r="R3433" s="9">
        <v>-29700</v>
      </c>
      <c r="S3433" s="9">
        <v>0</v>
      </c>
      <c r="T3433" s="9">
        <f t="shared" si="523"/>
        <v>0</v>
      </c>
      <c r="U3433" s="9">
        <v>-28215</v>
      </c>
      <c r="V3433" s="9">
        <v>0</v>
      </c>
      <c r="W3433" s="9">
        <v>0</v>
      </c>
      <c r="X3433" s="9">
        <v>0</v>
      </c>
      <c r="Y3433" s="9">
        <f t="shared" si="521"/>
        <v>28215</v>
      </c>
      <c r="Z3433" s="9">
        <v>0</v>
      </c>
      <c r="AA3433" s="9">
        <f t="shared" si="522"/>
        <v>0</v>
      </c>
      <c r="AB3433" s="9">
        <v>519.75</v>
      </c>
      <c r="AC3433" s="9">
        <f t="shared" si="524"/>
        <v>1485</v>
      </c>
      <c r="AD3433" s="9">
        <f t="shared" si="525"/>
        <v>0</v>
      </c>
    </row>
    <row r="3434" spans="1:30" x14ac:dyDescent="0.3">
      <c r="A3434" s="8" t="s">
        <v>30</v>
      </c>
      <c r="B3434" s="8" t="s">
        <v>6134</v>
      </c>
      <c r="C3434" s="8">
        <v>1900</v>
      </c>
      <c r="D3434" s="8">
        <v>190001095</v>
      </c>
      <c r="E3434" s="8">
        <v>0</v>
      </c>
      <c r="F3434" s="8" t="str">
        <f t="shared" si="520"/>
        <v>FA001900010950</v>
      </c>
      <c r="G3434" s="8" t="s">
        <v>6346</v>
      </c>
      <c r="H3434" s="8" t="s">
        <v>106</v>
      </c>
      <c r="I3434" s="8">
        <v>1</v>
      </c>
      <c r="J3434" s="8">
        <v>0</v>
      </c>
      <c r="K3434" s="8">
        <v>3</v>
      </c>
      <c r="L3434" s="8" t="s">
        <v>6157</v>
      </c>
      <c r="M3434" s="8" t="s">
        <v>6157</v>
      </c>
      <c r="N3434" s="8" t="s">
        <v>149</v>
      </c>
      <c r="O3434" s="8" t="s">
        <v>38</v>
      </c>
      <c r="P3434" s="9">
        <v>18500</v>
      </c>
      <c r="Q3434" s="9">
        <v>0</v>
      </c>
      <c r="R3434" s="9">
        <v>-18500</v>
      </c>
      <c r="S3434" s="9">
        <v>0</v>
      </c>
      <c r="T3434" s="9">
        <f t="shared" si="523"/>
        <v>0</v>
      </c>
      <c r="U3434" s="9">
        <v>-17575</v>
      </c>
      <c r="V3434" s="9">
        <v>0</v>
      </c>
      <c r="W3434" s="9">
        <v>0</v>
      </c>
      <c r="X3434" s="9">
        <v>0</v>
      </c>
      <c r="Y3434" s="9">
        <f t="shared" si="521"/>
        <v>17575</v>
      </c>
      <c r="Z3434" s="9">
        <v>0</v>
      </c>
      <c r="AA3434" s="9">
        <f t="shared" si="522"/>
        <v>0</v>
      </c>
      <c r="AB3434" s="9">
        <v>323.75</v>
      </c>
      <c r="AC3434" s="9">
        <f t="shared" si="524"/>
        <v>925</v>
      </c>
      <c r="AD3434" s="9">
        <f t="shared" si="525"/>
        <v>0</v>
      </c>
    </row>
    <row r="3435" spans="1:30" x14ac:dyDescent="0.3">
      <c r="A3435" s="8" t="s">
        <v>30</v>
      </c>
      <c r="B3435" s="8" t="s">
        <v>6134</v>
      </c>
      <c r="C3435" s="8">
        <v>1900</v>
      </c>
      <c r="D3435" s="8">
        <v>190001096</v>
      </c>
      <c r="E3435" s="8">
        <v>0</v>
      </c>
      <c r="F3435" s="8" t="str">
        <f t="shared" si="520"/>
        <v>FA001900010960</v>
      </c>
      <c r="G3435" s="8" t="s">
        <v>6347</v>
      </c>
      <c r="H3435" s="8" t="s">
        <v>106</v>
      </c>
      <c r="I3435" s="8">
        <v>1</v>
      </c>
      <c r="J3435" s="8">
        <v>6</v>
      </c>
      <c r="K3435" s="8">
        <v>0</v>
      </c>
      <c r="L3435" s="8" t="s">
        <v>1130</v>
      </c>
      <c r="M3435" s="8" t="s">
        <v>6157</v>
      </c>
      <c r="N3435" s="8" t="s">
        <v>149</v>
      </c>
      <c r="O3435" s="8" t="s">
        <v>38</v>
      </c>
      <c r="P3435" s="9">
        <v>301152.09000000003</v>
      </c>
      <c r="Q3435" s="9">
        <v>0</v>
      </c>
      <c r="R3435" s="9">
        <v>-301152.09000000003</v>
      </c>
      <c r="S3435" s="9">
        <v>0</v>
      </c>
      <c r="T3435" s="9">
        <f t="shared" si="523"/>
        <v>0</v>
      </c>
      <c r="U3435" s="9">
        <v>-31745</v>
      </c>
      <c r="V3435" s="9">
        <v>-23907</v>
      </c>
      <c r="W3435" s="9">
        <v>0</v>
      </c>
      <c r="X3435" s="9">
        <v>-23907</v>
      </c>
      <c r="Y3435" s="9">
        <f t="shared" si="521"/>
        <v>55652</v>
      </c>
      <c r="Z3435" s="9">
        <v>0</v>
      </c>
      <c r="AA3435" s="9">
        <f t="shared" si="522"/>
        <v>0</v>
      </c>
      <c r="AB3435" s="9">
        <v>85925.031499999997</v>
      </c>
      <c r="AC3435" s="9">
        <f t="shared" si="524"/>
        <v>269407.09000000003</v>
      </c>
      <c r="AD3435" s="9">
        <f t="shared" si="525"/>
        <v>0</v>
      </c>
    </row>
    <row r="3436" spans="1:30" x14ac:dyDescent="0.3">
      <c r="A3436" s="8" t="s">
        <v>30</v>
      </c>
      <c r="B3436" s="8" t="s">
        <v>6134</v>
      </c>
      <c r="C3436" s="8">
        <v>2000</v>
      </c>
      <c r="D3436" s="8">
        <v>200002275</v>
      </c>
      <c r="E3436" s="8">
        <v>0</v>
      </c>
      <c r="F3436" s="8" t="str">
        <f t="shared" si="520"/>
        <v>FA002000022750</v>
      </c>
      <c r="G3436" s="8" t="s">
        <v>782</v>
      </c>
      <c r="H3436" s="8" t="s">
        <v>235</v>
      </c>
      <c r="I3436" s="8">
        <v>3</v>
      </c>
      <c r="J3436" s="8">
        <v>7</v>
      </c>
      <c r="K3436" s="8">
        <v>2</v>
      </c>
      <c r="L3436" s="8" t="s">
        <v>6157</v>
      </c>
      <c r="M3436" s="8" t="s">
        <v>6157</v>
      </c>
      <c r="N3436" s="8" t="s">
        <v>149</v>
      </c>
      <c r="O3436" s="8" t="s">
        <v>38</v>
      </c>
      <c r="P3436" s="9">
        <v>9076.51</v>
      </c>
      <c r="Q3436" s="9">
        <v>0</v>
      </c>
      <c r="R3436" s="9">
        <v>-9076.51</v>
      </c>
      <c r="S3436" s="9">
        <v>0</v>
      </c>
      <c r="T3436" s="9">
        <f t="shared" si="523"/>
        <v>0</v>
      </c>
      <c r="U3436" s="9">
        <v>-3019</v>
      </c>
      <c r="V3436" s="9">
        <v>-432</v>
      </c>
      <c r="W3436" s="9">
        <v>0</v>
      </c>
      <c r="X3436" s="9">
        <v>-432</v>
      </c>
      <c r="Y3436" s="9">
        <f t="shared" si="521"/>
        <v>3451</v>
      </c>
      <c r="Z3436" s="9">
        <v>0</v>
      </c>
      <c r="AA3436" s="9">
        <f t="shared" si="522"/>
        <v>0</v>
      </c>
      <c r="AB3436" s="9">
        <v>1968.9285</v>
      </c>
      <c r="AC3436" s="9">
        <f t="shared" si="524"/>
        <v>6057.51</v>
      </c>
      <c r="AD3436" s="9">
        <f t="shared" si="525"/>
        <v>0</v>
      </c>
    </row>
    <row r="3437" spans="1:30" x14ac:dyDescent="0.3">
      <c r="A3437" s="8" t="s">
        <v>30</v>
      </c>
      <c r="B3437" s="8" t="s">
        <v>6134</v>
      </c>
      <c r="C3437" s="8">
        <v>2000</v>
      </c>
      <c r="D3437" s="8">
        <v>200002276</v>
      </c>
      <c r="E3437" s="8">
        <v>0</v>
      </c>
      <c r="F3437" s="8" t="str">
        <f t="shared" si="520"/>
        <v>FA002000022760</v>
      </c>
      <c r="G3437" s="8" t="s">
        <v>782</v>
      </c>
      <c r="H3437" s="8" t="s">
        <v>235</v>
      </c>
      <c r="I3437" s="8">
        <v>14</v>
      </c>
      <c r="J3437" s="8">
        <v>6</v>
      </c>
      <c r="K3437" s="8">
        <v>7</v>
      </c>
      <c r="L3437" s="8" t="s">
        <v>6157</v>
      </c>
      <c r="M3437" s="8" t="s">
        <v>6157</v>
      </c>
      <c r="N3437" s="8" t="s">
        <v>149</v>
      </c>
      <c r="O3437" s="8" t="s">
        <v>38</v>
      </c>
      <c r="P3437" s="9">
        <v>35200</v>
      </c>
      <c r="Q3437" s="9">
        <v>0</v>
      </c>
      <c r="R3437" s="9">
        <v>-35200</v>
      </c>
      <c r="S3437" s="9">
        <v>0</v>
      </c>
      <c r="T3437" s="9">
        <f t="shared" si="523"/>
        <v>0</v>
      </c>
      <c r="U3437" s="9">
        <v>-13820</v>
      </c>
      <c r="V3437" s="9">
        <v>-1662</v>
      </c>
      <c r="W3437" s="9">
        <v>0</v>
      </c>
      <c r="X3437" s="9">
        <v>-1662</v>
      </c>
      <c r="Y3437" s="9">
        <f t="shared" si="521"/>
        <v>15482</v>
      </c>
      <c r="Z3437" s="9">
        <v>0</v>
      </c>
      <c r="AA3437" s="9">
        <f t="shared" si="522"/>
        <v>0</v>
      </c>
      <c r="AB3437" s="9">
        <v>6901.2999999999993</v>
      </c>
      <c r="AC3437" s="9">
        <f t="shared" si="524"/>
        <v>21380</v>
      </c>
      <c r="AD3437" s="9">
        <f t="shared" si="525"/>
        <v>0</v>
      </c>
    </row>
    <row r="3438" spans="1:30" x14ac:dyDescent="0.3">
      <c r="A3438" s="8" t="s">
        <v>30</v>
      </c>
      <c r="B3438" s="8" t="s">
        <v>6134</v>
      </c>
      <c r="C3438" s="8">
        <v>2000</v>
      </c>
      <c r="D3438" s="8">
        <v>200002277</v>
      </c>
      <c r="E3438" s="8">
        <v>0</v>
      </c>
      <c r="F3438" s="8" t="str">
        <f t="shared" si="520"/>
        <v>FA002000022770</v>
      </c>
      <c r="G3438" s="8" t="s">
        <v>824</v>
      </c>
      <c r="H3438" s="8" t="s">
        <v>235</v>
      </c>
      <c r="I3438" s="8">
        <v>2</v>
      </c>
      <c r="J3438" s="8">
        <v>7</v>
      </c>
      <c r="K3438" s="8">
        <v>10</v>
      </c>
      <c r="L3438" s="8" t="s">
        <v>6157</v>
      </c>
      <c r="M3438" s="8" t="s">
        <v>6157</v>
      </c>
      <c r="N3438" s="8" t="s">
        <v>149</v>
      </c>
      <c r="O3438" s="8" t="s">
        <v>38</v>
      </c>
      <c r="P3438" s="9">
        <v>181117.25</v>
      </c>
      <c r="Q3438" s="9">
        <v>0</v>
      </c>
      <c r="R3438" s="9">
        <v>-181117.25</v>
      </c>
      <c r="S3438" s="9">
        <v>0</v>
      </c>
      <c r="T3438" s="9">
        <f t="shared" si="523"/>
        <v>0</v>
      </c>
      <c r="U3438" s="9">
        <v>-49273</v>
      </c>
      <c r="V3438" s="9">
        <v>-7125</v>
      </c>
      <c r="W3438" s="9">
        <v>0</v>
      </c>
      <c r="X3438" s="9">
        <v>-7125</v>
      </c>
      <c r="Y3438" s="9">
        <f t="shared" si="521"/>
        <v>56398</v>
      </c>
      <c r="Z3438" s="9">
        <v>0</v>
      </c>
      <c r="AA3438" s="9">
        <f t="shared" si="522"/>
        <v>0</v>
      </c>
      <c r="AB3438" s="9">
        <v>17255.664999999997</v>
      </c>
      <c r="AC3438" s="9">
        <f t="shared" si="524"/>
        <v>131844.25</v>
      </c>
      <c r="AD3438" s="9">
        <f t="shared" si="525"/>
        <v>0</v>
      </c>
    </row>
    <row r="3439" spans="1:30" x14ac:dyDescent="0.3">
      <c r="A3439" s="8" t="s">
        <v>30</v>
      </c>
      <c r="B3439" s="8" t="s">
        <v>6134</v>
      </c>
      <c r="C3439" s="8">
        <v>2000</v>
      </c>
      <c r="D3439" s="8">
        <v>200002278</v>
      </c>
      <c r="E3439" s="8">
        <v>0</v>
      </c>
      <c r="F3439" s="8" t="str">
        <f t="shared" si="520"/>
        <v>FA002000022780</v>
      </c>
      <c r="G3439" s="8" t="s">
        <v>798</v>
      </c>
      <c r="H3439" s="8" t="s">
        <v>235</v>
      </c>
      <c r="I3439" s="8">
        <v>3</v>
      </c>
      <c r="J3439" s="8">
        <v>7</v>
      </c>
      <c r="K3439" s="8">
        <v>2</v>
      </c>
      <c r="L3439" s="8" t="s">
        <v>6157</v>
      </c>
      <c r="M3439" s="8" t="s">
        <v>6157</v>
      </c>
      <c r="N3439" s="8" t="s">
        <v>149</v>
      </c>
      <c r="O3439" s="8" t="s">
        <v>38</v>
      </c>
      <c r="P3439" s="9">
        <v>3862.34</v>
      </c>
      <c r="Q3439" s="9">
        <v>0</v>
      </c>
      <c r="R3439" s="9">
        <v>-3862.34</v>
      </c>
      <c r="S3439" s="9">
        <v>0</v>
      </c>
      <c r="T3439" s="9">
        <f t="shared" si="523"/>
        <v>0</v>
      </c>
      <c r="U3439" s="9">
        <v>-1284.25</v>
      </c>
      <c r="V3439" s="9">
        <v>-184</v>
      </c>
      <c r="W3439" s="9">
        <v>0</v>
      </c>
      <c r="X3439" s="9">
        <v>-184</v>
      </c>
      <c r="Y3439" s="9">
        <f t="shared" si="521"/>
        <v>1468.25</v>
      </c>
      <c r="Z3439" s="9">
        <v>0</v>
      </c>
      <c r="AA3439" s="9">
        <f t="shared" si="522"/>
        <v>0</v>
      </c>
      <c r="AB3439" s="9">
        <v>837.93150000000003</v>
      </c>
      <c r="AC3439" s="9">
        <f t="shared" si="524"/>
        <v>2578.09</v>
      </c>
      <c r="AD3439" s="9">
        <f t="shared" si="525"/>
        <v>0</v>
      </c>
    </row>
    <row r="3440" spans="1:30" x14ac:dyDescent="0.3">
      <c r="A3440" s="8" t="s">
        <v>30</v>
      </c>
      <c r="B3440" s="8" t="s">
        <v>6134</v>
      </c>
      <c r="C3440" s="8">
        <v>2000</v>
      </c>
      <c r="D3440" s="8">
        <v>200002279</v>
      </c>
      <c r="E3440" s="8">
        <v>0</v>
      </c>
      <c r="F3440" s="8" t="str">
        <f t="shared" si="520"/>
        <v>FA002000022790</v>
      </c>
      <c r="G3440" s="8" t="s">
        <v>3701</v>
      </c>
      <c r="H3440" s="8" t="s">
        <v>235</v>
      </c>
      <c r="I3440" s="8">
        <v>19220</v>
      </c>
      <c r="J3440" s="8">
        <v>7</v>
      </c>
      <c r="K3440" s="8">
        <v>2</v>
      </c>
      <c r="L3440" s="8" t="s">
        <v>6157</v>
      </c>
      <c r="M3440" s="8" t="s">
        <v>6157</v>
      </c>
      <c r="N3440" s="8" t="s">
        <v>149</v>
      </c>
      <c r="O3440" s="8" t="s">
        <v>38</v>
      </c>
      <c r="P3440" s="9">
        <v>2153614.2200000002</v>
      </c>
      <c r="Q3440" s="9">
        <v>0</v>
      </c>
      <c r="R3440" s="9">
        <v>-2153614.2200000002</v>
      </c>
      <c r="S3440" s="9">
        <v>0</v>
      </c>
      <c r="T3440" s="9">
        <f t="shared" si="523"/>
        <v>0</v>
      </c>
      <c r="U3440" s="9">
        <v>-716304.92</v>
      </c>
      <c r="V3440" s="9">
        <v>-98677</v>
      </c>
      <c r="W3440" s="9">
        <v>0</v>
      </c>
      <c r="X3440" s="9">
        <v>-98677</v>
      </c>
      <c r="Y3440" s="9">
        <f t="shared" si="521"/>
        <v>814981.92</v>
      </c>
      <c r="Z3440" s="9">
        <v>0</v>
      </c>
      <c r="AA3440" s="9">
        <f t="shared" si="522"/>
        <v>0</v>
      </c>
      <c r="AB3440" s="9">
        <v>395638.19750000001</v>
      </c>
      <c r="AC3440" s="9">
        <f t="shared" si="524"/>
        <v>1437309.3000000003</v>
      </c>
      <c r="AD3440" s="9">
        <f t="shared" si="525"/>
        <v>0</v>
      </c>
    </row>
    <row r="3441" spans="1:30" x14ac:dyDescent="0.3">
      <c r="A3441" s="8" t="s">
        <v>30</v>
      </c>
      <c r="B3441" s="8" t="s">
        <v>6134</v>
      </c>
      <c r="C3441" s="8">
        <v>2000</v>
      </c>
      <c r="D3441" s="8">
        <v>200002280</v>
      </c>
      <c r="E3441" s="8">
        <v>0</v>
      </c>
      <c r="F3441" s="8" t="str">
        <f t="shared" si="520"/>
        <v>FA002000022800</v>
      </c>
      <c r="G3441" s="8" t="s">
        <v>6348</v>
      </c>
      <c r="H3441" s="8" t="s">
        <v>235</v>
      </c>
      <c r="I3441" s="8">
        <v>43</v>
      </c>
      <c r="J3441" s="8">
        <v>6</v>
      </c>
      <c r="K3441" s="8">
        <v>6</v>
      </c>
      <c r="L3441" s="8" t="s">
        <v>6157</v>
      </c>
      <c r="M3441" s="8" t="s">
        <v>6157</v>
      </c>
      <c r="N3441" s="8" t="s">
        <v>149</v>
      </c>
      <c r="O3441" s="8" t="s">
        <v>38</v>
      </c>
      <c r="P3441" s="9">
        <v>44925</v>
      </c>
      <c r="Q3441" s="9">
        <v>0</v>
      </c>
      <c r="R3441" s="9">
        <v>-44925</v>
      </c>
      <c r="S3441" s="9">
        <v>0</v>
      </c>
      <c r="T3441" s="9">
        <f t="shared" si="523"/>
        <v>0</v>
      </c>
      <c r="U3441" s="9">
        <v>-17763</v>
      </c>
      <c r="V3441" s="9">
        <v>-2141</v>
      </c>
      <c r="W3441" s="9">
        <v>0</v>
      </c>
      <c r="X3441" s="9">
        <v>-2141</v>
      </c>
      <c r="Y3441" s="9">
        <f t="shared" si="521"/>
        <v>19904</v>
      </c>
      <c r="Z3441" s="9">
        <v>0</v>
      </c>
      <c r="AA3441" s="9">
        <f t="shared" si="522"/>
        <v>0</v>
      </c>
      <c r="AB3441" s="9">
        <v>8757.3499999999985</v>
      </c>
      <c r="AC3441" s="9">
        <f t="shared" si="524"/>
        <v>27162</v>
      </c>
      <c r="AD3441" s="9">
        <f t="shared" si="525"/>
        <v>0</v>
      </c>
    </row>
    <row r="3442" spans="1:30" x14ac:dyDescent="0.3">
      <c r="A3442" s="8" t="s">
        <v>30</v>
      </c>
      <c r="B3442" s="8" t="s">
        <v>6134</v>
      </c>
      <c r="C3442" s="8">
        <v>2000</v>
      </c>
      <c r="D3442" s="8">
        <v>200002281</v>
      </c>
      <c r="E3442" s="8">
        <v>0</v>
      </c>
      <c r="F3442" s="8" t="str">
        <f t="shared" si="520"/>
        <v>FA002000022810</v>
      </c>
      <c r="G3442" s="8" t="s">
        <v>6349</v>
      </c>
      <c r="H3442" s="8" t="s">
        <v>235</v>
      </c>
      <c r="I3442" s="8">
        <v>9</v>
      </c>
      <c r="J3442" s="8">
        <v>6</v>
      </c>
      <c r="K3442" s="8">
        <v>7</v>
      </c>
      <c r="L3442" s="8" t="s">
        <v>6157</v>
      </c>
      <c r="M3442" s="8" t="s">
        <v>6157</v>
      </c>
      <c r="N3442" s="8" t="s">
        <v>149</v>
      </c>
      <c r="O3442" s="8" t="s">
        <v>38</v>
      </c>
      <c r="P3442" s="9">
        <v>41400</v>
      </c>
      <c r="Q3442" s="9">
        <v>0</v>
      </c>
      <c r="R3442" s="9">
        <v>-41400</v>
      </c>
      <c r="S3442" s="9">
        <v>0</v>
      </c>
      <c r="T3442" s="9">
        <f t="shared" si="523"/>
        <v>0</v>
      </c>
      <c r="U3442" s="9">
        <v>-16255</v>
      </c>
      <c r="V3442" s="9">
        <v>-1955</v>
      </c>
      <c r="W3442" s="9">
        <v>0</v>
      </c>
      <c r="X3442" s="9">
        <v>-1955</v>
      </c>
      <c r="Y3442" s="9">
        <f t="shared" si="521"/>
        <v>18210</v>
      </c>
      <c r="Z3442" s="9">
        <v>0</v>
      </c>
      <c r="AA3442" s="9">
        <f t="shared" si="522"/>
        <v>0</v>
      </c>
      <c r="AB3442" s="9">
        <v>8116.4999999999991</v>
      </c>
      <c r="AC3442" s="9">
        <f t="shared" si="524"/>
        <v>25145</v>
      </c>
      <c r="AD3442" s="9">
        <f t="shared" si="525"/>
        <v>0</v>
      </c>
    </row>
    <row r="3443" spans="1:30" x14ac:dyDescent="0.3">
      <c r="A3443" s="8" t="s">
        <v>30</v>
      </c>
      <c r="B3443" s="8" t="s">
        <v>6134</v>
      </c>
      <c r="C3443" s="8">
        <v>2000</v>
      </c>
      <c r="D3443" s="8">
        <v>200002282</v>
      </c>
      <c r="E3443" s="8">
        <v>0</v>
      </c>
      <c r="F3443" s="8" t="str">
        <f t="shared" ref="F3443:F3506" si="526">A3443&amp;D3443&amp;E3443</f>
        <v>FA002000022820</v>
      </c>
      <c r="G3443" s="8" t="s">
        <v>6350</v>
      </c>
      <c r="H3443" s="8" t="s">
        <v>235</v>
      </c>
      <c r="I3443" s="8">
        <v>11</v>
      </c>
      <c r="J3443" s="8">
        <v>6</v>
      </c>
      <c r="K3443" s="8">
        <v>7</v>
      </c>
      <c r="L3443" s="8" t="s">
        <v>6157</v>
      </c>
      <c r="M3443" s="8" t="s">
        <v>6157</v>
      </c>
      <c r="N3443" s="8" t="s">
        <v>149</v>
      </c>
      <c r="O3443" s="8" t="s">
        <v>38</v>
      </c>
      <c r="P3443" s="9">
        <v>50600</v>
      </c>
      <c r="Q3443" s="9">
        <v>0</v>
      </c>
      <c r="R3443" s="9">
        <v>-50600</v>
      </c>
      <c r="S3443" s="9">
        <v>0</v>
      </c>
      <c r="T3443" s="9">
        <f t="shared" si="523"/>
        <v>0</v>
      </c>
      <c r="U3443" s="9">
        <v>-19868</v>
      </c>
      <c r="V3443" s="9">
        <v>-2389</v>
      </c>
      <c r="W3443" s="9">
        <v>0</v>
      </c>
      <c r="X3443" s="9">
        <v>-2389</v>
      </c>
      <c r="Y3443" s="9">
        <f t="shared" ref="Y3443:Y3506" si="527">-(U3443+X3443)</f>
        <v>22257</v>
      </c>
      <c r="Z3443" s="9">
        <v>0</v>
      </c>
      <c r="AA3443" s="9">
        <f t="shared" ref="AA3443:AA3506" si="528">U3443+X3443+Y3443+Z3443</f>
        <v>0</v>
      </c>
      <c r="AB3443" s="9">
        <v>9920.0499999999993</v>
      </c>
      <c r="AC3443" s="9">
        <f t="shared" si="524"/>
        <v>30732</v>
      </c>
      <c r="AD3443" s="9">
        <f t="shared" si="525"/>
        <v>0</v>
      </c>
    </row>
    <row r="3444" spans="1:30" x14ac:dyDescent="0.3">
      <c r="A3444" s="8" t="s">
        <v>30</v>
      </c>
      <c r="B3444" s="8" t="s">
        <v>6134</v>
      </c>
      <c r="C3444" s="8">
        <v>2000</v>
      </c>
      <c r="D3444" s="8">
        <v>200002283</v>
      </c>
      <c r="E3444" s="8">
        <v>0</v>
      </c>
      <c r="F3444" s="8" t="str">
        <f t="shared" si="526"/>
        <v>FA002000022830</v>
      </c>
      <c r="G3444" s="8" t="s">
        <v>3625</v>
      </c>
      <c r="H3444" s="8" t="s">
        <v>235</v>
      </c>
      <c r="I3444" s="8">
        <v>3</v>
      </c>
      <c r="J3444" s="8">
        <v>6</v>
      </c>
      <c r="K3444" s="8">
        <v>7</v>
      </c>
      <c r="L3444" s="8" t="s">
        <v>6157</v>
      </c>
      <c r="M3444" s="8" t="s">
        <v>6157</v>
      </c>
      <c r="N3444" s="8" t="s">
        <v>149</v>
      </c>
      <c r="O3444" s="8" t="s">
        <v>38</v>
      </c>
      <c r="P3444" s="9">
        <v>123885</v>
      </c>
      <c r="Q3444" s="9">
        <v>0</v>
      </c>
      <c r="R3444" s="9">
        <v>-123885</v>
      </c>
      <c r="S3444" s="9">
        <v>0</v>
      </c>
      <c r="T3444" s="9">
        <f t="shared" si="523"/>
        <v>0</v>
      </c>
      <c r="U3444" s="9">
        <v>-47724.74</v>
      </c>
      <c r="V3444" s="9">
        <v>-5306</v>
      </c>
      <c r="W3444" s="9">
        <v>0</v>
      </c>
      <c r="X3444" s="9">
        <v>-5306</v>
      </c>
      <c r="Y3444" s="9">
        <f t="shared" si="527"/>
        <v>53030.74</v>
      </c>
      <c r="Z3444" s="9">
        <v>0</v>
      </c>
      <c r="AA3444" s="9">
        <f t="shared" si="528"/>
        <v>0</v>
      </c>
      <c r="AB3444" s="9">
        <v>14748.776</v>
      </c>
      <c r="AC3444" s="9">
        <f t="shared" si="524"/>
        <v>76160.260000000009</v>
      </c>
      <c r="AD3444" s="9">
        <f t="shared" si="525"/>
        <v>0</v>
      </c>
    </row>
    <row r="3445" spans="1:30" x14ac:dyDescent="0.3">
      <c r="A3445" s="8" t="s">
        <v>30</v>
      </c>
      <c r="B3445" s="8" t="s">
        <v>6134</v>
      </c>
      <c r="C3445" s="8">
        <v>2000</v>
      </c>
      <c r="D3445" s="8">
        <v>200002284</v>
      </c>
      <c r="E3445" s="8">
        <v>0</v>
      </c>
      <c r="F3445" s="8" t="str">
        <f t="shared" si="526"/>
        <v>FA002000022840</v>
      </c>
      <c r="G3445" s="8" t="s">
        <v>3625</v>
      </c>
      <c r="H3445" s="8" t="s">
        <v>235</v>
      </c>
      <c r="I3445" s="8">
        <v>0</v>
      </c>
      <c r="J3445" s="8">
        <v>6</v>
      </c>
      <c r="K3445" s="8">
        <v>8</v>
      </c>
      <c r="L3445" s="8" t="s">
        <v>6157</v>
      </c>
      <c r="M3445" s="8" t="s">
        <v>6157</v>
      </c>
      <c r="N3445" s="8" t="s">
        <v>759</v>
      </c>
      <c r="O3445" s="8" t="s">
        <v>38</v>
      </c>
      <c r="P3445" s="9">
        <v>25813</v>
      </c>
      <c r="Q3445" s="9">
        <v>0</v>
      </c>
      <c r="R3445" s="9">
        <v>-25813</v>
      </c>
      <c r="S3445" s="9">
        <v>0</v>
      </c>
      <c r="T3445" s="9">
        <f t="shared" si="523"/>
        <v>0</v>
      </c>
      <c r="U3445" s="9">
        <v>-10027.25</v>
      </c>
      <c r="V3445" s="9">
        <v>-860</v>
      </c>
      <c r="W3445" s="9">
        <v>0</v>
      </c>
      <c r="X3445" s="9">
        <v>-860</v>
      </c>
      <c r="Y3445" s="9">
        <f t="shared" si="527"/>
        <v>10887.25</v>
      </c>
      <c r="Z3445" s="9">
        <v>0</v>
      </c>
      <c r="AA3445" s="9">
        <f t="shared" si="528"/>
        <v>0</v>
      </c>
      <c r="AB3445" s="9">
        <v>0</v>
      </c>
      <c r="AC3445" s="9">
        <f t="shared" si="524"/>
        <v>15785.75</v>
      </c>
      <c r="AD3445" s="9">
        <f t="shared" si="525"/>
        <v>0</v>
      </c>
    </row>
    <row r="3446" spans="1:30" x14ac:dyDescent="0.3">
      <c r="A3446" s="8" t="s">
        <v>30</v>
      </c>
      <c r="B3446" s="8" t="s">
        <v>6134</v>
      </c>
      <c r="C3446" s="8">
        <v>2000</v>
      </c>
      <c r="D3446" s="8">
        <v>200002285</v>
      </c>
      <c r="E3446" s="8">
        <v>0</v>
      </c>
      <c r="F3446" s="8" t="str">
        <f t="shared" si="526"/>
        <v>FA002000022850</v>
      </c>
      <c r="G3446" s="8" t="s">
        <v>6351</v>
      </c>
      <c r="H3446" s="8" t="s">
        <v>235</v>
      </c>
      <c r="I3446" s="8">
        <v>20</v>
      </c>
      <c r="J3446" s="8">
        <v>7</v>
      </c>
      <c r="K3446" s="8">
        <v>5</v>
      </c>
      <c r="L3446" s="8" t="s">
        <v>6157</v>
      </c>
      <c r="M3446" s="8" t="s">
        <v>6157</v>
      </c>
      <c r="N3446" s="8" t="s">
        <v>149</v>
      </c>
      <c r="O3446" s="8" t="s">
        <v>38</v>
      </c>
      <c r="P3446" s="9">
        <v>5439.5</v>
      </c>
      <c r="Q3446" s="9">
        <v>0</v>
      </c>
      <c r="R3446" s="9">
        <v>-5439.5</v>
      </c>
      <c r="S3446" s="9">
        <v>0</v>
      </c>
      <c r="T3446" s="9">
        <f t="shared" si="523"/>
        <v>0</v>
      </c>
      <c r="U3446" s="9">
        <v>-1670</v>
      </c>
      <c r="V3446" s="9">
        <v>-260</v>
      </c>
      <c r="W3446" s="9">
        <v>0</v>
      </c>
      <c r="X3446" s="9">
        <v>-260</v>
      </c>
      <c r="Y3446" s="9">
        <f t="shared" si="527"/>
        <v>1930</v>
      </c>
      <c r="Z3446" s="9">
        <v>0</v>
      </c>
      <c r="AA3446" s="9">
        <f t="shared" si="528"/>
        <v>0</v>
      </c>
      <c r="AB3446" s="9">
        <v>1228.3249999999998</v>
      </c>
      <c r="AC3446" s="9">
        <f t="shared" si="524"/>
        <v>3769.5</v>
      </c>
      <c r="AD3446" s="9">
        <f t="shared" si="525"/>
        <v>0</v>
      </c>
    </row>
    <row r="3447" spans="1:30" x14ac:dyDescent="0.3">
      <c r="A3447" s="8" t="s">
        <v>30</v>
      </c>
      <c r="B3447" s="8" t="s">
        <v>6134</v>
      </c>
      <c r="C3447" s="8">
        <v>2000</v>
      </c>
      <c r="D3447" s="8">
        <v>200002286</v>
      </c>
      <c r="E3447" s="8">
        <v>0</v>
      </c>
      <c r="F3447" s="8" t="str">
        <f t="shared" si="526"/>
        <v>FA002000022860</v>
      </c>
      <c r="G3447" s="8" t="s">
        <v>6352</v>
      </c>
      <c r="H3447" s="8" t="s">
        <v>235</v>
      </c>
      <c r="I3447" s="8">
        <v>0</v>
      </c>
      <c r="J3447" s="8">
        <v>7</v>
      </c>
      <c r="K3447" s="8">
        <v>2</v>
      </c>
      <c r="L3447" s="8" t="s">
        <v>6157</v>
      </c>
      <c r="M3447" s="8" t="s">
        <v>6157</v>
      </c>
      <c r="N3447" s="8" t="s">
        <v>6353</v>
      </c>
      <c r="O3447" s="8" t="s">
        <v>38</v>
      </c>
      <c r="P3447" s="9">
        <v>1062145.22</v>
      </c>
      <c r="Q3447" s="9">
        <v>0</v>
      </c>
      <c r="R3447" s="9">
        <v>-1062145.22</v>
      </c>
      <c r="S3447" s="9">
        <v>0</v>
      </c>
      <c r="T3447" s="9">
        <f t="shared" si="523"/>
        <v>0</v>
      </c>
      <c r="U3447" s="9">
        <v>-353276</v>
      </c>
      <c r="V3447" s="9">
        <v>-36184</v>
      </c>
      <c r="W3447" s="9">
        <v>0</v>
      </c>
      <c r="X3447" s="9">
        <v>-36184</v>
      </c>
      <c r="Y3447" s="9">
        <f t="shared" si="527"/>
        <v>389460</v>
      </c>
      <c r="Z3447" s="9">
        <v>0</v>
      </c>
      <c r="AA3447" s="9">
        <f t="shared" si="528"/>
        <v>0</v>
      </c>
      <c r="AB3447" s="9">
        <v>0</v>
      </c>
      <c r="AC3447" s="9">
        <f t="shared" si="524"/>
        <v>708869.22</v>
      </c>
      <c r="AD3447" s="9">
        <f t="shared" si="525"/>
        <v>0</v>
      </c>
    </row>
    <row r="3448" spans="1:30" x14ac:dyDescent="0.3">
      <c r="A3448" s="8" t="s">
        <v>30</v>
      </c>
      <c r="B3448" s="8" t="s">
        <v>6134</v>
      </c>
      <c r="C3448" s="8">
        <v>2000</v>
      </c>
      <c r="D3448" s="8">
        <v>200002287</v>
      </c>
      <c r="E3448" s="8">
        <v>0</v>
      </c>
      <c r="F3448" s="8" t="str">
        <f t="shared" si="526"/>
        <v>FA002000022870</v>
      </c>
      <c r="G3448" s="8" t="s">
        <v>763</v>
      </c>
      <c r="H3448" s="8" t="s">
        <v>235</v>
      </c>
      <c r="I3448" s="8">
        <v>77</v>
      </c>
      <c r="J3448" s="8">
        <v>7</v>
      </c>
      <c r="K3448" s="8">
        <v>2</v>
      </c>
      <c r="L3448" s="8" t="s">
        <v>6157</v>
      </c>
      <c r="M3448" s="8" t="s">
        <v>6157</v>
      </c>
      <c r="N3448" s="8" t="s">
        <v>149</v>
      </c>
      <c r="O3448" s="8" t="s">
        <v>38</v>
      </c>
      <c r="P3448" s="9">
        <v>184101.43</v>
      </c>
      <c r="Q3448" s="9">
        <v>0</v>
      </c>
      <c r="R3448" s="9">
        <v>-184101.43</v>
      </c>
      <c r="S3448" s="9">
        <v>0</v>
      </c>
      <c r="T3448" s="9">
        <f t="shared" si="523"/>
        <v>0</v>
      </c>
      <c r="U3448" s="9">
        <v>-60581</v>
      </c>
      <c r="V3448" s="9">
        <v>-8423</v>
      </c>
      <c r="W3448" s="9">
        <v>0</v>
      </c>
      <c r="X3448" s="9">
        <v>-8423</v>
      </c>
      <c r="Y3448" s="9">
        <f t="shared" si="527"/>
        <v>69004</v>
      </c>
      <c r="Z3448" s="9">
        <v>0</v>
      </c>
      <c r="AA3448" s="9">
        <f t="shared" si="528"/>
        <v>0</v>
      </c>
      <c r="AB3448" s="9">
        <v>33600.99749999999</v>
      </c>
      <c r="AC3448" s="9">
        <f t="shared" si="524"/>
        <v>123520.43</v>
      </c>
      <c r="AD3448" s="9">
        <f t="shared" si="525"/>
        <v>0</v>
      </c>
    </row>
    <row r="3449" spans="1:30" x14ac:dyDescent="0.3">
      <c r="A3449" s="8" t="s">
        <v>30</v>
      </c>
      <c r="B3449" s="8" t="s">
        <v>6134</v>
      </c>
      <c r="C3449" s="8">
        <v>2000</v>
      </c>
      <c r="D3449" s="8">
        <v>200002288</v>
      </c>
      <c r="E3449" s="8">
        <v>0</v>
      </c>
      <c r="F3449" s="8" t="str">
        <f t="shared" si="526"/>
        <v>FA002000022880</v>
      </c>
      <c r="G3449" s="8" t="s">
        <v>1235</v>
      </c>
      <c r="H3449" s="8" t="s">
        <v>235</v>
      </c>
      <c r="I3449" s="8">
        <v>32</v>
      </c>
      <c r="J3449" s="8">
        <v>6</v>
      </c>
      <c r="K3449" s="8">
        <v>1</v>
      </c>
      <c r="L3449" s="8" t="s">
        <v>6157</v>
      </c>
      <c r="M3449" s="8" t="s">
        <v>6157</v>
      </c>
      <c r="N3449" s="8" t="s">
        <v>149</v>
      </c>
      <c r="O3449" s="8" t="s">
        <v>38</v>
      </c>
      <c r="P3449" s="9">
        <v>53000</v>
      </c>
      <c r="Q3449" s="9">
        <v>0</v>
      </c>
      <c r="R3449" s="9">
        <v>-53000</v>
      </c>
      <c r="S3449" s="9">
        <v>0</v>
      </c>
      <c r="T3449" s="9">
        <f t="shared" si="523"/>
        <v>0</v>
      </c>
      <c r="U3449" s="9">
        <v>-22424</v>
      </c>
      <c r="V3449" s="9">
        <v>-2382</v>
      </c>
      <c r="W3449" s="9">
        <v>0</v>
      </c>
      <c r="X3449" s="9">
        <v>-2382</v>
      </c>
      <c r="Y3449" s="9">
        <f t="shared" si="527"/>
        <v>24806</v>
      </c>
      <c r="Z3449" s="9">
        <v>0</v>
      </c>
      <c r="AA3449" s="9">
        <f t="shared" si="528"/>
        <v>0</v>
      </c>
      <c r="AB3449" s="9">
        <v>6269.8440000000001</v>
      </c>
      <c r="AC3449" s="9">
        <f t="shared" si="524"/>
        <v>30576</v>
      </c>
      <c r="AD3449" s="9">
        <f t="shared" si="525"/>
        <v>0</v>
      </c>
    </row>
    <row r="3450" spans="1:30" x14ac:dyDescent="0.3">
      <c r="A3450" s="8" t="s">
        <v>30</v>
      </c>
      <c r="B3450" s="8" t="s">
        <v>6134</v>
      </c>
      <c r="C3450" s="8">
        <v>2000</v>
      </c>
      <c r="D3450" s="8">
        <v>200002289</v>
      </c>
      <c r="E3450" s="8">
        <v>0</v>
      </c>
      <c r="F3450" s="8" t="str">
        <f t="shared" si="526"/>
        <v>FA002000022890</v>
      </c>
      <c r="G3450" s="8" t="s">
        <v>6354</v>
      </c>
      <c r="H3450" s="8" t="s">
        <v>235</v>
      </c>
      <c r="I3450" s="8">
        <v>1</v>
      </c>
      <c r="J3450" s="8">
        <v>7</v>
      </c>
      <c r="K3450" s="8">
        <v>2</v>
      </c>
      <c r="L3450" s="8" t="s">
        <v>6157</v>
      </c>
      <c r="M3450" s="8" t="s">
        <v>6157</v>
      </c>
      <c r="N3450" s="8" t="s">
        <v>149</v>
      </c>
      <c r="O3450" s="8" t="s">
        <v>38</v>
      </c>
      <c r="P3450" s="9">
        <v>43773.26</v>
      </c>
      <c r="Q3450" s="9">
        <v>0</v>
      </c>
      <c r="R3450" s="9">
        <v>-43773.26</v>
      </c>
      <c r="S3450" s="9">
        <v>0</v>
      </c>
      <c r="T3450" s="9">
        <f t="shared" si="523"/>
        <v>0</v>
      </c>
      <c r="U3450" s="9">
        <v>-14559</v>
      </c>
      <c r="V3450" s="9">
        <v>-2084</v>
      </c>
      <c r="W3450" s="9">
        <v>0</v>
      </c>
      <c r="X3450" s="9">
        <v>-2084</v>
      </c>
      <c r="Y3450" s="9">
        <f t="shared" si="527"/>
        <v>16643</v>
      </c>
      <c r="Z3450" s="9">
        <v>0</v>
      </c>
      <c r="AA3450" s="9">
        <f t="shared" si="528"/>
        <v>0</v>
      </c>
      <c r="AB3450" s="9">
        <v>9495.5910000000003</v>
      </c>
      <c r="AC3450" s="9">
        <f t="shared" si="524"/>
        <v>29214.260000000002</v>
      </c>
      <c r="AD3450" s="9">
        <f t="shared" si="525"/>
        <v>0</v>
      </c>
    </row>
    <row r="3451" spans="1:30" x14ac:dyDescent="0.3">
      <c r="A3451" s="8" t="s">
        <v>30</v>
      </c>
      <c r="B3451" s="8" t="s">
        <v>6134</v>
      </c>
      <c r="C3451" s="8">
        <v>2000</v>
      </c>
      <c r="D3451" s="8">
        <v>200002290</v>
      </c>
      <c r="E3451" s="8">
        <v>0</v>
      </c>
      <c r="F3451" s="8" t="str">
        <f t="shared" si="526"/>
        <v>FA002000022900</v>
      </c>
      <c r="G3451" s="8" t="s">
        <v>6355</v>
      </c>
      <c r="H3451" s="8" t="s">
        <v>235</v>
      </c>
      <c r="I3451" s="8">
        <v>1</v>
      </c>
      <c r="J3451" s="8">
        <v>7</v>
      </c>
      <c r="K3451" s="8">
        <v>2</v>
      </c>
      <c r="L3451" s="8" t="s">
        <v>6157</v>
      </c>
      <c r="M3451" s="8" t="s">
        <v>6157</v>
      </c>
      <c r="N3451" s="8" t="s">
        <v>149</v>
      </c>
      <c r="O3451" s="8" t="s">
        <v>38</v>
      </c>
      <c r="P3451" s="9">
        <v>30898.77</v>
      </c>
      <c r="Q3451" s="9">
        <v>0</v>
      </c>
      <c r="R3451" s="9">
        <v>-30898.77</v>
      </c>
      <c r="S3451" s="9">
        <v>0</v>
      </c>
      <c r="T3451" s="9">
        <f t="shared" si="523"/>
        <v>0</v>
      </c>
      <c r="U3451" s="9">
        <v>-10277</v>
      </c>
      <c r="V3451" s="9">
        <v>-1471</v>
      </c>
      <c r="W3451" s="9">
        <v>0</v>
      </c>
      <c r="X3451" s="9">
        <v>-1471</v>
      </c>
      <c r="Y3451" s="9">
        <f t="shared" si="527"/>
        <v>11748</v>
      </c>
      <c r="Z3451" s="9">
        <v>0</v>
      </c>
      <c r="AA3451" s="9">
        <f t="shared" si="528"/>
        <v>0</v>
      </c>
      <c r="AB3451" s="9">
        <v>6702.7694999999994</v>
      </c>
      <c r="AC3451" s="9">
        <f t="shared" si="524"/>
        <v>20621.77</v>
      </c>
      <c r="AD3451" s="9">
        <f t="shared" si="525"/>
        <v>0</v>
      </c>
    </row>
    <row r="3452" spans="1:30" x14ac:dyDescent="0.3">
      <c r="A3452" s="8" t="s">
        <v>30</v>
      </c>
      <c r="B3452" s="8" t="s">
        <v>6134</v>
      </c>
      <c r="C3452" s="8">
        <v>2000</v>
      </c>
      <c r="D3452" s="8">
        <v>200002291</v>
      </c>
      <c r="E3452" s="8">
        <v>0</v>
      </c>
      <c r="F3452" s="8" t="str">
        <f t="shared" si="526"/>
        <v>FA002000022910</v>
      </c>
      <c r="G3452" s="8" t="s">
        <v>782</v>
      </c>
      <c r="H3452" s="8" t="s">
        <v>235</v>
      </c>
      <c r="I3452" s="8">
        <v>11</v>
      </c>
      <c r="J3452" s="8">
        <v>7</v>
      </c>
      <c r="K3452" s="8">
        <v>5</v>
      </c>
      <c r="L3452" s="8" t="s">
        <v>6157</v>
      </c>
      <c r="M3452" s="8" t="s">
        <v>6157</v>
      </c>
      <c r="N3452" s="8" t="s">
        <v>149</v>
      </c>
      <c r="O3452" s="8" t="s">
        <v>38</v>
      </c>
      <c r="P3452" s="9">
        <v>26450</v>
      </c>
      <c r="Q3452" s="9">
        <v>0</v>
      </c>
      <c r="R3452" s="9">
        <v>-26450</v>
      </c>
      <c r="S3452" s="9">
        <v>0</v>
      </c>
      <c r="T3452" s="9">
        <f t="shared" si="523"/>
        <v>0</v>
      </c>
      <c r="U3452" s="9">
        <v>-8108</v>
      </c>
      <c r="V3452" s="9">
        <v>-1264</v>
      </c>
      <c r="W3452" s="9">
        <v>0</v>
      </c>
      <c r="X3452" s="9">
        <v>-1264</v>
      </c>
      <c r="Y3452" s="9">
        <f t="shared" si="527"/>
        <v>9372</v>
      </c>
      <c r="Z3452" s="9">
        <v>0</v>
      </c>
      <c r="AA3452" s="9">
        <f t="shared" si="528"/>
        <v>0</v>
      </c>
      <c r="AB3452" s="9">
        <v>5977.2999999999993</v>
      </c>
      <c r="AC3452" s="9">
        <f t="shared" si="524"/>
        <v>18342</v>
      </c>
      <c r="AD3452" s="9">
        <f t="shared" si="525"/>
        <v>0</v>
      </c>
    </row>
    <row r="3453" spans="1:30" x14ac:dyDescent="0.3">
      <c r="A3453" s="8" t="s">
        <v>30</v>
      </c>
      <c r="B3453" s="8" t="s">
        <v>6134</v>
      </c>
      <c r="C3453" s="8">
        <v>2000</v>
      </c>
      <c r="D3453" s="8">
        <v>200002293</v>
      </c>
      <c r="E3453" s="8">
        <v>0</v>
      </c>
      <c r="F3453" s="8" t="str">
        <f t="shared" si="526"/>
        <v>FA002000022930</v>
      </c>
      <c r="G3453" s="8" t="s">
        <v>6356</v>
      </c>
      <c r="H3453" s="8" t="s">
        <v>235</v>
      </c>
      <c r="I3453" s="8">
        <v>1</v>
      </c>
      <c r="J3453" s="8">
        <v>10</v>
      </c>
      <c r="K3453" s="8">
        <v>0</v>
      </c>
      <c r="L3453" s="8" t="s">
        <v>1130</v>
      </c>
      <c r="M3453" s="8" t="s">
        <v>6157</v>
      </c>
      <c r="N3453" s="8" t="s">
        <v>149</v>
      </c>
      <c r="O3453" s="8" t="s">
        <v>38</v>
      </c>
      <c r="P3453" s="9">
        <v>39067</v>
      </c>
      <c r="Q3453" s="9">
        <v>0</v>
      </c>
      <c r="R3453" s="9">
        <v>-39067</v>
      </c>
      <c r="S3453" s="9">
        <v>0</v>
      </c>
      <c r="T3453" s="9">
        <f t="shared" si="523"/>
        <v>0</v>
      </c>
      <c r="U3453" s="9">
        <v>-2471</v>
      </c>
      <c r="V3453" s="9">
        <v>-1861</v>
      </c>
      <c r="W3453" s="9">
        <v>0</v>
      </c>
      <c r="X3453" s="9">
        <v>-1861</v>
      </c>
      <c r="Y3453" s="9">
        <f t="shared" si="527"/>
        <v>4332</v>
      </c>
      <c r="Z3453" s="9">
        <v>0</v>
      </c>
      <c r="AA3453" s="9">
        <f t="shared" si="528"/>
        <v>0</v>
      </c>
      <c r="AB3453" s="9">
        <v>12157.25</v>
      </c>
      <c r="AC3453" s="9">
        <f t="shared" si="524"/>
        <v>36596</v>
      </c>
      <c r="AD3453" s="9">
        <f t="shared" si="525"/>
        <v>0</v>
      </c>
    </row>
    <row r="3454" spans="1:30" x14ac:dyDescent="0.3">
      <c r="A3454" s="8" t="s">
        <v>30</v>
      </c>
      <c r="B3454" s="8" t="s">
        <v>6134</v>
      </c>
      <c r="C3454" s="8">
        <v>2000</v>
      </c>
      <c r="D3454" s="8">
        <v>200002294</v>
      </c>
      <c r="E3454" s="8">
        <v>0</v>
      </c>
      <c r="F3454" s="8" t="str">
        <f t="shared" si="526"/>
        <v>FA002000022940</v>
      </c>
      <c r="G3454" s="8" t="s">
        <v>6357</v>
      </c>
      <c r="H3454" s="8" t="s">
        <v>235</v>
      </c>
      <c r="I3454" s="8">
        <v>8</v>
      </c>
      <c r="J3454" s="8">
        <v>10</v>
      </c>
      <c r="K3454" s="8">
        <v>0</v>
      </c>
      <c r="L3454" s="8" t="s">
        <v>1130</v>
      </c>
      <c r="M3454" s="8" t="s">
        <v>6157</v>
      </c>
      <c r="N3454" s="8" t="s">
        <v>149</v>
      </c>
      <c r="O3454" s="8" t="s">
        <v>38</v>
      </c>
      <c r="P3454" s="9">
        <v>5927</v>
      </c>
      <c r="Q3454" s="9">
        <v>0</v>
      </c>
      <c r="R3454" s="9">
        <v>-5927</v>
      </c>
      <c r="S3454" s="9">
        <v>0</v>
      </c>
      <c r="T3454" s="9">
        <f t="shared" si="523"/>
        <v>0</v>
      </c>
      <c r="U3454" s="9">
        <v>-375</v>
      </c>
      <c r="V3454" s="9">
        <v>-282</v>
      </c>
      <c r="W3454" s="9">
        <v>0</v>
      </c>
      <c r="X3454" s="9">
        <v>-282</v>
      </c>
      <c r="Y3454" s="9">
        <f t="shared" si="527"/>
        <v>657</v>
      </c>
      <c r="Z3454" s="9">
        <v>0</v>
      </c>
      <c r="AA3454" s="9">
        <f t="shared" si="528"/>
        <v>0</v>
      </c>
      <c r="AB3454" s="9">
        <v>1844.4999999999998</v>
      </c>
      <c r="AC3454" s="9">
        <f t="shared" si="524"/>
        <v>5552</v>
      </c>
      <c r="AD3454" s="9">
        <f t="shared" si="525"/>
        <v>0</v>
      </c>
    </row>
    <row r="3455" spans="1:30" x14ac:dyDescent="0.3">
      <c r="A3455" s="8" t="s">
        <v>30</v>
      </c>
      <c r="B3455" s="8" t="s">
        <v>6134</v>
      </c>
      <c r="C3455" s="8">
        <v>2000</v>
      </c>
      <c r="D3455" s="8">
        <v>200002295</v>
      </c>
      <c r="E3455" s="8">
        <v>0</v>
      </c>
      <c r="F3455" s="8" t="str">
        <f t="shared" si="526"/>
        <v>FA002000022950</v>
      </c>
      <c r="G3455" s="8" t="s">
        <v>6358</v>
      </c>
      <c r="H3455" s="8" t="s">
        <v>235</v>
      </c>
      <c r="I3455" s="8">
        <v>3</v>
      </c>
      <c r="J3455" s="8">
        <v>10</v>
      </c>
      <c r="K3455" s="8">
        <v>0</v>
      </c>
      <c r="L3455" s="8" t="s">
        <v>1130</v>
      </c>
      <c r="M3455" s="8" t="s">
        <v>6157</v>
      </c>
      <c r="N3455" s="8" t="s">
        <v>149</v>
      </c>
      <c r="O3455" s="8" t="s">
        <v>38</v>
      </c>
      <c r="P3455" s="9">
        <v>26269</v>
      </c>
      <c r="Q3455" s="9">
        <v>0</v>
      </c>
      <c r="R3455" s="9">
        <v>-26269</v>
      </c>
      <c r="S3455" s="9">
        <v>0</v>
      </c>
      <c r="T3455" s="9">
        <f t="shared" si="523"/>
        <v>0</v>
      </c>
      <c r="U3455" s="9">
        <v>-1661</v>
      </c>
      <c r="V3455" s="9">
        <v>-1251</v>
      </c>
      <c r="W3455" s="9">
        <v>0</v>
      </c>
      <c r="X3455" s="9">
        <v>-1251</v>
      </c>
      <c r="Y3455" s="9">
        <f t="shared" si="527"/>
        <v>2912</v>
      </c>
      <c r="Z3455" s="9">
        <v>0</v>
      </c>
      <c r="AA3455" s="9">
        <f t="shared" si="528"/>
        <v>0</v>
      </c>
      <c r="AB3455" s="9">
        <v>8174.95</v>
      </c>
      <c r="AC3455" s="9">
        <f t="shared" si="524"/>
        <v>24608</v>
      </c>
      <c r="AD3455" s="9">
        <f t="shared" si="525"/>
        <v>0</v>
      </c>
    </row>
    <row r="3456" spans="1:30" x14ac:dyDescent="0.3">
      <c r="A3456" s="8" t="s">
        <v>30</v>
      </c>
      <c r="B3456" s="8" t="s">
        <v>6134</v>
      </c>
      <c r="C3456" s="8">
        <v>2000</v>
      </c>
      <c r="D3456" s="8">
        <v>200002296</v>
      </c>
      <c r="E3456" s="8">
        <v>0</v>
      </c>
      <c r="F3456" s="8" t="str">
        <f t="shared" si="526"/>
        <v>FA002000022960</v>
      </c>
      <c r="G3456" s="8" t="s">
        <v>6359</v>
      </c>
      <c r="H3456" s="8" t="s">
        <v>235</v>
      </c>
      <c r="I3456" s="8">
        <v>190</v>
      </c>
      <c r="J3456" s="8">
        <v>10</v>
      </c>
      <c r="K3456" s="8">
        <v>0</v>
      </c>
      <c r="L3456" s="8" t="s">
        <v>1130</v>
      </c>
      <c r="M3456" s="8" t="s">
        <v>6157</v>
      </c>
      <c r="N3456" s="8" t="s">
        <v>149</v>
      </c>
      <c r="O3456" s="8" t="s">
        <v>38</v>
      </c>
      <c r="P3456" s="9">
        <v>98545</v>
      </c>
      <c r="Q3456" s="9">
        <v>0</v>
      </c>
      <c r="R3456" s="9">
        <v>-98545</v>
      </c>
      <c r="S3456" s="9">
        <v>0</v>
      </c>
      <c r="T3456" s="9">
        <f t="shared" si="523"/>
        <v>0</v>
      </c>
      <c r="U3456" s="9">
        <v>-6233</v>
      </c>
      <c r="V3456" s="9">
        <v>-4694</v>
      </c>
      <c r="W3456" s="9">
        <v>0</v>
      </c>
      <c r="X3456" s="9">
        <v>-4694</v>
      </c>
      <c r="Y3456" s="9">
        <f t="shared" si="527"/>
        <v>10927</v>
      </c>
      <c r="Z3456" s="9">
        <v>0</v>
      </c>
      <c r="AA3456" s="9">
        <f t="shared" si="528"/>
        <v>0</v>
      </c>
      <c r="AB3456" s="9">
        <v>30666.3</v>
      </c>
      <c r="AC3456" s="9">
        <f t="shared" si="524"/>
        <v>92312</v>
      </c>
      <c r="AD3456" s="9">
        <f t="shared" si="525"/>
        <v>0</v>
      </c>
    </row>
    <row r="3457" spans="1:30" x14ac:dyDescent="0.3">
      <c r="A3457" s="8" t="s">
        <v>30</v>
      </c>
      <c r="B3457" s="8" t="s">
        <v>6134</v>
      </c>
      <c r="C3457" s="8">
        <v>2000</v>
      </c>
      <c r="D3457" s="8">
        <v>200002297</v>
      </c>
      <c r="E3457" s="8">
        <v>0</v>
      </c>
      <c r="F3457" s="8" t="str">
        <f t="shared" si="526"/>
        <v>FA002000022970</v>
      </c>
      <c r="G3457" s="8" t="s">
        <v>6360</v>
      </c>
      <c r="H3457" s="8" t="s">
        <v>235</v>
      </c>
      <c r="I3457" s="8">
        <v>115</v>
      </c>
      <c r="J3457" s="8">
        <v>10</v>
      </c>
      <c r="K3457" s="8">
        <v>0</v>
      </c>
      <c r="L3457" s="8" t="s">
        <v>1130</v>
      </c>
      <c r="M3457" s="8" t="s">
        <v>6157</v>
      </c>
      <c r="N3457" s="8" t="s">
        <v>149</v>
      </c>
      <c r="O3457" s="8" t="s">
        <v>38</v>
      </c>
      <c r="P3457" s="9">
        <v>210113.75</v>
      </c>
      <c r="Q3457" s="9">
        <v>0</v>
      </c>
      <c r="R3457" s="9">
        <v>-210113.75</v>
      </c>
      <c r="S3457" s="9">
        <v>0</v>
      </c>
      <c r="T3457" s="9">
        <f t="shared" si="523"/>
        <v>0</v>
      </c>
      <c r="U3457" s="9">
        <v>-13289</v>
      </c>
      <c r="V3457" s="9">
        <v>-10008</v>
      </c>
      <c r="W3457" s="9">
        <v>0</v>
      </c>
      <c r="X3457" s="9">
        <v>-10008</v>
      </c>
      <c r="Y3457" s="9">
        <f t="shared" si="527"/>
        <v>23297</v>
      </c>
      <c r="Z3457" s="9">
        <v>0</v>
      </c>
      <c r="AA3457" s="9">
        <f t="shared" si="528"/>
        <v>0</v>
      </c>
      <c r="AB3457" s="9">
        <v>65385.862499999996</v>
      </c>
      <c r="AC3457" s="9">
        <f t="shared" si="524"/>
        <v>196824.75</v>
      </c>
      <c r="AD3457" s="9">
        <f t="shared" si="525"/>
        <v>0</v>
      </c>
    </row>
    <row r="3458" spans="1:30" x14ac:dyDescent="0.3">
      <c r="A3458" s="8" t="s">
        <v>30</v>
      </c>
      <c r="B3458" s="8" t="s">
        <v>6134</v>
      </c>
      <c r="C3458" s="8">
        <v>2000</v>
      </c>
      <c r="D3458" s="8">
        <v>200002298</v>
      </c>
      <c r="E3458" s="8">
        <v>0</v>
      </c>
      <c r="F3458" s="8" t="str">
        <f t="shared" si="526"/>
        <v>FA002000022980</v>
      </c>
      <c r="G3458" s="8" t="s">
        <v>6361</v>
      </c>
      <c r="H3458" s="8" t="s">
        <v>235</v>
      </c>
      <c r="I3458" s="8">
        <v>12</v>
      </c>
      <c r="J3458" s="8">
        <v>10</v>
      </c>
      <c r="K3458" s="8">
        <v>0</v>
      </c>
      <c r="L3458" s="8" t="s">
        <v>1130</v>
      </c>
      <c r="M3458" s="8" t="s">
        <v>6157</v>
      </c>
      <c r="N3458" s="8" t="s">
        <v>149</v>
      </c>
      <c r="O3458" s="8" t="s">
        <v>38</v>
      </c>
      <c r="P3458" s="9">
        <v>286405</v>
      </c>
      <c r="Q3458" s="9">
        <v>0</v>
      </c>
      <c r="R3458" s="9">
        <v>-286405</v>
      </c>
      <c r="S3458" s="9">
        <v>0</v>
      </c>
      <c r="T3458" s="9">
        <f t="shared" si="523"/>
        <v>0</v>
      </c>
      <c r="U3458" s="9">
        <v>-18114</v>
      </c>
      <c r="V3458" s="9">
        <v>-13642</v>
      </c>
      <c r="W3458" s="9">
        <v>0</v>
      </c>
      <c r="X3458" s="9">
        <v>-13642</v>
      </c>
      <c r="Y3458" s="9">
        <f t="shared" si="527"/>
        <v>31756</v>
      </c>
      <c r="Z3458" s="9">
        <v>0</v>
      </c>
      <c r="AA3458" s="9">
        <f t="shared" si="528"/>
        <v>0</v>
      </c>
      <c r="AB3458" s="9">
        <v>89127.15</v>
      </c>
      <c r="AC3458" s="9">
        <f t="shared" si="524"/>
        <v>268291</v>
      </c>
      <c r="AD3458" s="9">
        <f t="shared" si="525"/>
        <v>0</v>
      </c>
    </row>
    <row r="3459" spans="1:30" x14ac:dyDescent="0.3">
      <c r="A3459" s="8" t="s">
        <v>30</v>
      </c>
      <c r="B3459" s="8" t="s">
        <v>6134</v>
      </c>
      <c r="C3459" s="8">
        <v>2000</v>
      </c>
      <c r="D3459" s="8">
        <v>200002299</v>
      </c>
      <c r="E3459" s="8">
        <v>0</v>
      </c>
      <c r="F3459" s="8" t="str">
        <f t="shared" si="526"/>
        <v>FA002000022990</v>
      </c>
      <c r="G3459" s="8" t="s">
        <v>6362</v>
      </c>
      <c r="H3459" s="8" t="s">
        <v>235</v>
      </c>
      <c r="I3459" s="8">
        <v>1059</v>
      </c>
      <c r="J3459" s="8">
        <v>10</v>
      </c>
      <c r="K3459" s="8">
        <v>0</v>
      </c>
      <c r="L3459" s="8" t="s">
        <v>1130</v>
      </c>
      <c r="M3459" s="8" t="s">
        <v>6157</v>
      </c>
      <c r="N3459" s="8" t="s">
        <v>149</v>
      </c>
      <c r="O3459" s="8" t="s">
        <v>38</v>
      </c>
      <c r="P3459" s="9">
        <v>159141.45000000001</v>
      </c>
      <c r="Q3459" s="9">
        <v>0</v>
      </c>
      <c r="R3459" s="9">
        <v>-159141.45000000001</v>
      </c>
      <c r="S3459" s="9">
        <v>0</v>
      </c>
      <c r="T3459" s="9">
        <f t="shared" si="523"/>
        <v>0</v>
      </c>
      <c r="U3459" s="9">
        <v>-10065</v>
      </c>
      <c r="V3459" s="9">
        <v>-7580</v>
      </c>
      <c r="W3459" s="9">
        <v>0</v>
      </c>
      <c r="X3459" s="9">
        <v>-7580</v>
      </c>
      <c r="Y3459" s="9">
        <f t="shared" si="527"/>
        <v>17645</v>
      </c>
      <c r="Z3459" s="9">
        <v>0</v>
      </c>
      <c r="AA3459" s="9">
        <f t="shared" si="528"/>
        <v>0</v>
      </c>
      <c r="AB3459" s="9">
        <v>49523.7575</v>
      </c>
      <c r="AC3459" s="9">
        <f t="shared" si="524"/>
        <v>149076.45000000001</v>
      </c>
      <c r="AD3459" s="9">
        <f t="shared" si="525"/>
        <v>0</v>
      </c>
    </row>
    <row r="3460" spans="1:30" x14ac:dyDescent="0.3">
      <c r="A3460" s="8" t="s">
        <v>30</v>
      </c>
      <c r="B3460" s="8" t="s">
        <v>6134</v>
      </c>
      <c r="C3460" s="8">
        <v>2000</v>
      </c>
      <c r="D3460" s="8">
        <v>200002300</v>
      </c>
      <c r="E3460" s="8">
        <v>0</v>
      </c>
      <c r="F3460" s="8" t="str">
        <f t="shared" si="526"/>
        <v>FA002000023000</v>
      </c>
      <c r="G3460" s="8" t="s">
        <v>6363</v>
      </c>
      <c r="H3460" s="8" t="s">
        <v>235</v>
      </c>
      <c r="I3460" s="8">
        <v>22</v>
      </c>
      <c r="J3460" s="8">
        <v>10</v>
      </c>
      <c r="K3460" s="8">
        <v>0</v>
      </c>
      <c r="L3460" s="8" t="s">
        <v>1130</v>
      </c>
      <c r="M3460" s="8" t="s">
        <v>6157</v>
      </c>
      <c r="N3460" s="8" t="s">
        <v>149</v>
      </c>
      <c r="O3460" s="8" t="s">
        <v>38</v>
      </c>
      <c r="P3460" s="9">
        <v>416645.12</v>
      </c>
      <c r="Q3460" s="9">
        <v>0</v>
      </c>
      <c r="R3460" s="9">
        <v>-416645.12</v>
      </c>
      <c r="S3460" s="9">
        <v>0</v>
      </c>
      <c r="T3460" s="9">
        <f t="shared" si="523"/>
        <v>0</v>
      </c>
      <c r="U3460" s="9">
        <v>-26351</v>
      </c>
      <c r="V3460" s="9">
        <v>-19845</v>
      </c>
      <c r="W3460" s="9">
        <v>0</v>
      </c>
      <c r="X3460" s="9">
        <v>-19845</v>
      </c>
      <c r="Y3460" s="9">
        <f t="shared" si="527"/>
        <v>46196</v>
      </c>
      <c r="Z3460" s="9">
        <v>0</v>
      </c>
      <c r="AA3460" s="9">
        <f t="shared" si="528"/>
        <v>0</v>
      </c>
      <c r="AB3460" s="9">
        <v>129657.192</v>
      </c>
      <c r="AC3460" s="9">
        <f t="shared" si="524"/>
        <v>390294.12</v>
      </c>
      <c r="AD3460" s="9">
        <f t="shared" si="525"/>
        <v>0</v>
      </c>
    </row>
    <row r="3461" spans="1:30" x14ac:dyDescent="0.3">
      <c r="A3461" s="8" t="s">
        <v>30</v>
      </c>
      <c r="B3461" s="8" t="s">
        <v>6134</v>
      </c>
      <c r="C3461" s="8">
        <v>2000</v>
      </c>
      <c r="D3461" s="8">
        <v>200002301</v>
      </c>
      <c r="E3461" s="8">
        <v>0</v>
      </c>
      <c r="F3461" s="8" t="str">
        <f t="shared" si="526"/>
        <v>FA002000023010</v>
      </c>
      <c r="G3461" s="8" t="s">
        <v>6364</v>
      </c>
      <c r="H3461" s="8" t="s">
        <v>235</v>
      </c>
      <c r="I3461" s="8">
        <v>2</v>
      </c>
      <c r="J3461" s="8">
        <v>10</v>
      </c>
      <c r="K3461" s="8">
        <v>0</v>
      </c>
      <c r="L3461" s="8" t="s">
        <v>1130</v>
      </c>
      <c r="M3461" s="8" t="s">
        <v>6157</v>
      </c>
      <c r="N3461" s="8" t="s">
        <v>149</v>
      </c>
      <c r="O3461" s="8" t="s">
        <v>38</v>
      </c>
      <c r="P3461" s="9">
        <v>49845</v>
      </c>
      <c r="Q3461" s="9">
        <v>0</v>
      </c>
      <c r="R3461" s="9">
        <v>-49845</v>
      </c>
      <c r="S3461" s="9">
        <v>0</v>
      </c>
      <c r="T3461" s="9">
        <f t="shared" ref="T3461:T3524" si="529">P3461+Q3461+R3461+S3461</f>
        <v>0</v>
      </c>
      <c r="U3461" s="9">
        <v>-3153</v>
      </c>
      <c r="V3461" s="9">
        <v>-2374</v>
      </c>
      <c r="W3461" s="9">
        <v>0</v>
      </c>
      <c r="X3461" s="9">
        <v>-2374</v>
      </c>
      <c r="Y3461" s="9">
        <f t="shared" si="527"/>
        <v>5527</v>
      </c>
      <c r="Z3461" s="9">
        <v>0</v>
      </c>
      <c r="AA3461" s="9">
        <f t="shared" si="528"/>
        <v>0</v>
      </c>
      <c r="AB3461" s="9">
        <v>15511.3</v>
      </c>
      <c r="AC3461" s="9">
        <f t="shared" ref="AC3461:AC3524" si="530">P3461+U3461</f>
        <v>46692</v>
      </c>
      <c r="AD3461" s="9">
        <f t="shared" ref="AD3461:AD3524" si="531">T3461+AA3461</f>
        <v>0</v>
      </c>
    </row>
    <row r="3462" spans="1:30" x14ac:dyDescent="0.3">
      <c r="A3462" s="8" t="s">
        <v>30</v>
      </c>
      <c r="B3462" s="8" t="s">
        <v>6134</v>
      </c>
      <c r="C3462" s="8">
        <v>2000</v>
      </c>
      <c r="D3462" s="8">
        <v>200002302</v>
      </c>
      <c r="E3462" s="8">
        <v>0</v>
      </c>
      <c r="F3462" s="8" t="str">
        <f t="shared" si="526"/>
        <v>FA002000023020</v>
      </c>
      <c r="G3462" s="8" t="s">
        <v>6365</v>
      </c>
      <c r="H3462" s="8" t="s">
        <v>235</v>
      </c>
      <c r="I3462" s="8">
        <v>1</v>
      </c>
      <c r="J3462" s="8">
        <v>10</v>
      </c>
      <c r="K3462" s="8">
        <v>0</v>
      </c>
      <c r="L3462" s="8" t="s">
        <v>1130</v>
      </c>
      <c r="M3462" s="8" t="s">
        <v>6157</v>
      </c>
      <c r="N3462" s="8" t="s">
        <v>149</v>
      </c>
      <c r="O3462" s="8" t="s">
        <v>38</v>
      </c>
      <c r="P3462" s="9">
        <v>36373</v>
      </c>
      <c r="Q3462" s="9">
        <v>0</v>
      </c>
      <c r="R3462" s="9">
        <v>-36373</v>
      </c>
      <c r="S3462" s="9">
        <v>0</v>
      </c>
      <c r="T3462" s="9">
        <f t="shared" si="529"/>
        <v>0</v>
      </c>
      <c r="U3462" s="9">
        <v>-2300</v>
      </c>
      <c r="V3462" s="9">
        <v>-1732</v>
      </c>
      <c r="W3462" s="9">
        <v>0</v>
      </c>
      <c r="X3462" s="9">
        <v>-1732</v>
      </c>
      <c r="Y3462" s="9">
        <f t="shared" si="527"/>
        <v>4032</v>
      </c>
      <c r="Z3462" s="9">
        <v>0</v>
      </c>
      <c r="AA3462" s="9">
        <f t="shared" si="528"/>
        <v>0</v>
      </c>
      <c r="AB3462" s="9">
        <v>11319.349999999999</v>
      </c>
      <c r="AC3462" s="9">
        <f t="shared" si="530"/>
        <v>34073</v>
      </c>
      <c r="AD3462" s="9">
        <f t="shared" si="531"/>
        <v>0</v>
      </c>
    </row>
    <row r="3463" spans="1:30" x14ac:dyDescent="0.3">
      <c r="A3463" s="8" t="s">
        <v>30</v>
      </c>
      <c r="B3463" s="8" t="s">
        <v>6134</v>
      </c>
      <c r="C3463" s="8">
        <v>2000</v>
      </c>
      <c r="D3463" s="8">
        <v>200002303</v>
      </c>
      <c r="E3463" s="8">
        <v>0</v>
      </c>
      <c r="F3463" s="8" t="str">
        <f t="shared" si="526"/>
        <v>FA002000023030</v>
      </c>
      <c r="G3463" s="8" t="s">
        <v>6366</v>
      </c>
      <c r="H3463" s="8" t="s">
        <v>235</v>
      </c>
      <c r="I3463" s="8">
        <v>32</v>
      </c>
      <c r="J3463" s="8">
        <v>10</v>
      </c>
      <c r="K3463" s="8">
        <v>0</v>
      </c>
      <c r="L3463" s="8" t="s">
        <v>1130</v>
      </c>
      <c r="M3463" s="8" t="s">
        <v>6157</v>
      </c>
      <c r="N3463" s="8" t="s">
        <v>149</v>
      </c>
      <c r="O3463" s="8" t="s">
        <v>38</v>
      </c>
      <c r="P3463" s="9">
        <v>36158</v>
      </c>
      <c r="Q3463" s="9">
        <v>0</v>
      </c>
      <c r="R3463" s="9">
        <v>-36158</v>
      </c>
      <c r="S3463" s="9">
        <v>0</v>
      </c>
      <c r="T3463" s="9">
        <f t="shared" si="529"/>
        <v>0</v>
      </c>
      <c r="U3463" s="9">
        <v>-2287</v>
      </c>
      <c r="V3463" s="9">
        <v>-1722</v>
      </c>
      <c r="W3463" s="9">
        <v>0</v>
      </c>
      <c r="X3463" s="9">
        <v>-1722</v>
      </c>
      <c r="Y3463" s="9">
        <f t="shared" si="527"/>
        <v>4009</v>
      </c>
      <c r="Z3463" s="9">
        <v>0</v>
      </c>
      <c r="AA3463" s="9">
        <f t="shared" si="528"/>
        <v>0</v>
      </c>
      <c r="AB3463" s="9">
        <v>11252.15</v>
      </c>
      <c r="AC3463" s="9">
        <f t="shared" si="530"/>
        <v>33871</v>
      </c>
      <c r="AD3463" s="9">
        <f t="shared" si="531"/>
        <v>0</v>
      </c>
    </row>
    <row r="3464" spans="1:30" x14ac:dyDescent="0.3">
      <c r="A3464" s="8" t="s">
        <v>30</v>
      </c>
      <c r="B3464" s="8" t="s">
        <v>6134</v>
      </c>
      <c r="C3464" s="8">
        <v>2000</v>
      </c>
      <c r="D3464" s="8">
        <v>200002304</v>
      </c>
      <c r="E3464" s="8">
        <v>0</v>
      </c>
      <c r="F3464" s="8" t="str">
        <f t="shared" si="526"/>
        <v>FA002000023040</v>
      </c>
      <c r="G3464" s="8" t="s">
        <v>6367</v>
      </c>
      <c r="H3464" s="8" t="s">
        <v>235</v>
      </c>
      <c r="I3464" s="8">
        <v>1</v>
      </c>
      <c r="J3464" s="8">
        <v>10</v>
      </c>
      <c r="K3464" s="8">
        <v>0</v>
      </c>
      <c r="L3464" s="8" t="s">
        <v>1130</v>
      </c>
      <c r="M3464" s="8" t="s">
        <v>6157</v>
      </c>
      <c r="N3464" s="8" t="s">
        <v>149</v>
      </c>
      <c r="O3464" s="8" t="s">
        <v>38</v>
      </c>
      <c r="P3464" s="9">
        <v>43049</v>
      </c>
      <c r="Q3464" s="9">
        <v>0</v>
      </c>
      <c r="R3464" s="9">
        <v>-43049</v>
      </c>
      <c r="S3464" s="9">
        <v>0</v>
      </c>
      <c r="T3464" s="9">
        <f t="shared" si="529"/>
        <v>0</v>
      </c>
      <c r="U3464" s="9">
        <v>-2723</v>
      </c>
      <c r="V3464" s="9">
        <v>-2050</v>
      </c>
      <c r="W3464" s="9">
        <v>0</v>
      </c>
      <c r="X3464" s="9">
        <v>-2050</v>
      </c>
      <c r="Y3464" s="9">
        <f t="shared" si="527"/>
        <v>4773</v>
      </c>
      <c r="Z3464" s="9">
        <v>0</v>
      </c>
      <c r="AA3464" s="9">
        <f t="shared" si="528"/>
        <v>0</v>
      </c>
      <c r="AB3464" s="9">
        <v>13396.599999999999</v>
      </c>
      <c r="AC3464" s="9">
        <f t="shared" si="530"/>
        <v>40326</v>
      </c>
      <c r="AD3464" s="9">
        <f t="shared" si="531"/>
        <v>0</v>
      </c>
    </row>
    <row r="3465" spans="1:30" x14ac:dyDescent="0.3">
      <c r="A3465" s="8" t="s">
        <v>30</v>
      </c>
      <c r="B3465" s="8" t="s">
        <v>6134</v>
      </c>
      <c r="C3465" s="8">
        <v>2000</v>
      </c>
      <c r="D3465" s="8">
        <v>200002305</v>
      </c>
      <c r="E3465" s="8">
        <v>0</v>
      </c>
      <c r="F3465" s="8" t="str">
        <f t="shared" si="526"/>
        <v>FA002000023050</v>
      </c>
      <c r="G3465" s="8" t="s">
        <v>6368</v>
      </c>
      <c r="H3465" s="8" t="s">
        <v>235</v>
      </c>
      <c r="I3465" s="8">
        <v>1</v>
      </c>
      <c r="J3465" s="8">
        <v>10</v>
      </c>
      <c r="K3465" s="8">
        <v>0</v>
      </c>
      <c r="L3465" s="8" t="s">
        <v>1130</v>
      </c>
      <c r="M3465" s="8" t="s">
        <v>6157</v>
      </c>
      <c r="N3465" s="8" t="s">
        <v>149</v>
      </c>
      <c r="O3465" s="8" t="s">
        <v>38</v>
      </c>
      <c r="P3465" s="9">
        <v>73084</v>
      </c>
      <c r="Q3465" s="9">
        <v>0</v>
      </c>
      <c r="R3465" s="9">
        <v>-73084</v>
      </c>
      <c r="S3465" s="9">
        <v>0</v>
      </c>
      <c r="T3465" s="9">
        <f t="shared" si="529"/>
        <v>0</v>
      </c>
      <c r="U3465" s="9">
        <v>-4622</v>
      </c>
      <c r="V3465" s="9">
        <v>-3481</v>
      </c>
      <c r="W3465" s="9">
        <v>0</v>
      </c>
      <c r="X3465" s="9">
        <v>-3481</v>
      </c>
      <c r="Y3465" s="9">
        <f t="shared" si="527"/>
        <v>8103</v>
      </c>
      <c r="Z3465" s="9">
        <v>0</v>
      </c>
      <c r="AA3465" s="9">
        <f t="shared" si="528"/>
        <v>0</v>
      </c>
      <c r="AB3465" s="9">
        <v>22743.35</v>
      </c>
      <c r="AC3465" s="9">
        <f t="shared" si="530"/>
        <v>68462</v>
      </c>
      <c r="AD3465" s="9">
        <f t="shared" si="531"/>
        <v>0</v>
      </c>
    </row>
    <row r="3466" spans="1:30" x14ac:dyDescent="0.3">
      <c r="A3466" s="8" t="s">
        <v>30</v>
      </c>
      <c r="B3466" s="8" t="s">
        <v>6134</v>
      </c>
      <c r="C3466" s="8">
        <v>2000</v>
      </c>
      <c r="D3466" s="8">
        <v>200002306</v>
      </c>
      <c r="E3466" s="8">
        <v>0</v>
      </c>
      <c r="F3466" s="8" t="str">
        <f t="shared" si="526"/>
        <v>FA002000023060</v>
      </c>
      <c r="G3466" s="8" t="s">
        <v>6369</v>
      </c>
      <c r="H3466" s="8" t="s">
        <v>235</v>
      </c>
      <c r="I3466" s="8">
        <v>5</v>
      </c>
      <c r="J3466" s="8">
        <v>10</v>
      </c>
      <c r="K3466" s="8">
        <v>0</v>
      </c>
      <c r="L3466" s="8" t="s">
        <v>1130</v>
      </c>
      <c r="M3466" s="8" t="s">
        <v>6157</v>
      </c>
      <c r="N3466" s="8" t="s">
        <v>149</v>
      </c>
      <c r="O3466" s="8" t="s">
        <v>38</v>
      </c>
      <c r="P3466" s="9">
        <v>26943</v>
      </c>
      <c r="Q3466" s="9">
        <v>0</v>
      </c>
      <c r="R3466" s="9">
        <v>-26943</v>
      </c>
      <c r="S3466" s="9">
        <v>0</v>
      </c>
      <c r="T3466" s="9">
        <f t="shared" si="529"/>
        <v>0</v>
      </c>
      <c r="U3466" s="9">
        <v>-1704</v>
      </c>
      <c r="V3466" s="9">
        <v>-1283</v>
      </c>
      <c r="W3466" s="9">
        <v>0</v>
      </c>
      <c r="X3466" s="9">
        <v>-1283</v>
      </c>
      <c r="Y3466" s="9">
        <f t="shared" si="527"/>
        <v>2987</v>
      </c>
      <c r="Z3466" s="9">
        <v>0</v>
      </c>
      <c r="AA3466" s="9">
        <f t="shared" si="528"/>
        <v>0</v>
      </c>
      <c r="AB3466" s="9">
        <v>8384.6</v>
      </c>
      <c r="AC3466" s="9">
        <f t="shared" si="530"/>
        <v>25239</v>
      </c>
      <c r="AD3466" s="9">
        <f t="shared" si="531"/>
        <v>0</v>
      </c>
    </row>
    <row r="3467" spans="1:30" x14ac:dyDescent="0.3">
      <c r="A3467" s="8" t="s">
        <v>30</v>
      </c>
      <c r="B3467" s="8" t="s">
        <v>6134</v>
      </c>
      <c r="C3467" s="8">
        <v>2000</v>
      </c>
      <c r="D3467" s="8">
        <v>200002307</v>
      </c>
      <c r="E3467" s="8">
        <v>0</v>
      </c>
      <c r="F3467" s="8" t="str">
        <f t="shared" si="526"/>
        <v>FA002000023070</v>
      </c>
      <c r="G3467" s="8" t="s">
        <v>6370</v>
      </c>
      <c r="H3467" s="8" t="s">
        <v>235</v>
      </c>
      <c r="I3467" s="8">
        <v>4</v>
      </c>
      <c r="J3467" s="8">
        <v>10</v>
      </c>
      <c r="K3467" s="8">
        <v>0</v>
      </c>
      <c r="L3467" s="8" t="s">
        <v>1130</v>
      </c>
      <c r="M3467" s="8" t="s">
        <v>6157</v>
      </c>
      <c r="N3467" s="8" t="s">
        <v>149</v>
      </c>
      <c r="O3467" s="8" t="s">
        <v>38</v>
      </c>
      <c r="P3467" s="9">
        <v>47690</v>
      </c>
      <c r="Q3467" s="9">
        <v>0</v>
      </c>
      <c r="R3467" s="9">
        <v>-47690</v>
      </c>
      <c r="S3467" s="9">
        <v>0</v>
      </c>
      <c r="T3467" s="9">
        <f t="shared" si="529"/>
        <v>0</v>
      </c>
      <c r="U3467" s="9">
        <v>-3016</v>
      </c>
      <c r="V3467" s="9">
        <v>-2271</v>
      </c>
      <c r="W3467" s="9">
        <v>0</v>
      </c>
      <c r="X3467" s="9">
        <v>-2271</v>
      </c>
      <c r="Y3467" s="9">
        <f t="shared" si="527"/>
        <v>5287</v>
      </c>
      <c r="Z3467" s="9">
        <v>0</v>
      </c>
      <c r="AA3467" s="9">
        <f t="shared" si="528"/>
        <v>0</v>
      </c>
      <c r="AB3467" s="9">
        <v>14841.05</v>
      </c>
      <c r="AC3467" s="9">
        <f t="shared" si="530"/>
        <v>44674</v>
      </c>
      <c r="AD3467" s="9">
        <f t="shared" si="531"/>
        <v>0</v>
      </c>
    </row>
    <row r="3468" spans="1:30" x14ac:dyDescent="0.3">
      <c r="A3468" s="8" t="s">
        <v>30</v>
      </c>
      <c r="B3468" s="8" t="s">
        <v>6134</v>
      </c>
      <c r="C3468" s="8">
        <v>2000</v>
      </c>
      <c r="D3468" s="8">
        <v>200002308</v>
      </c>
      <c r="E3468" s="8">
        <v>0</v>
      </c>
      <c r="F3468" s="8" t="str">
        <f t="shared" si="526"/>
        <v>FA002000023080</v>
      </c>
      <c r="G3468" s="8" t="s">
        <v>6371</v>
      </c>
      <c r="H3468" s="8" t="s">
        <v>235</v>
      </c>
      <c r="I3468" s="8">
        <v>1</v>
      </c>
      <c r="J3468" s="8">
        <v>10</v>
      </c>
      <c r="K3468" s="8">
        <v>0</v>
      </c>
      <c r="L3468" s="8" t="s">
        <v>1130</v>
      </c>
      <c r="M3468" s="8" t="s">
        <v>6157</v>
      </c>
      <c r="N3468" s="8" t="s">
        <v>149</v>
      </c>
      <c r="O3468" s="8" t="s">
        <v>38</v>
      </c>
      <c r="P3468" s="9">
        <v>38057</v>
      </c>
      <c r="Q3468" s="9">
        <v>0</v>
      </c>
      <c r="R3468" s="9">
        <v>-38057</v>
      </c>
      <c r="S3468" s="9">
        <v>0</v>
      </c>
      <c r="T3468" s="9">
        <f t="shared" si="529"/>
        <v>0</v>
      </c>
      <c r="U3468" s="9">
        <v>-2407</v>
      </c>
      <c r="V3468" s="9">
        <v>-1813</v>
      </c>
      <c r="W3468" s="9">
        <v>0</v>
      </c>
      <c r="X3468" s="9">
        <v>-1813</v>
      </c>
      <c r="Y3468" s="9">
        <f t="shared" si="527"/>
        <v>4220</v>
      </c>
      <c r="Z3468" s="9">
        <v>0</v>
      </c>
      <c r="AA3468" s="9">
        <f t="shared" si="528"/>
        <v>0</v>
      </c>
      <c r="AB3468" s="9">
        <v>11842.949999999999</v>
      </c>
      <c r="AC3468" s="9">
        <f t="shared" si="530"/>
        <v>35650</v>
      </c>
      <c r="AD3468" s="9">
        <f t="shared" si="531"/>
        <v>0</v>
      </c>
    </row>
    <row r="3469" spans="1:30" x14ac:dyDescent="0.3">
      <c r="A3469" s="8" t="s">
        <v>30</v>
      </c>
      <c r="B3469" s="8" t="s">
        <v>6134</v>
      </c>
      <c r="C3469" s="8">
        <v>2000</v>
      </c>
      <c r="D3469" s="8">
        <v>200002309</v>
      </c>
      <c r="E3469" s="8">
        <v>0</v>
      </c>
      <c r="F3469" s="8" t="str">
        <f t="shared" si="526"/>
        <v>FA002000023090</v>
      </c>
      <c r="G3469" s="8" t="s">
        <v>6372</v>
      </c>
      <c r="H3469" s="8" t="s">
        <v>235</v>
      </c>
      <c r="I3469" s="8">
        <v>1</v>
      </c>
      <c r="J3469" s="8">
        <v>10</v>
      </c>
      <c r="K3469" s="8">
        <v>0</v>
      </c>
      <c r="L3469" s="8" t="s">
        <v>1130</v>
      </c>
      <c r="M3469" s="8" t="s">
        <v>6157</v>
      </c>
      <c r="N3469" s="8" t="s">
        <v>149</v>
      </c>
      <c r="O3469" s="8" t="s">
        <v>38</v>
      </c>
      <c r="P3469" s="9">
        <v>31995</v>
      </c>
      <c r="Q3469" s="9">
        <v>0</v>
      </c>
      <c r="R3469" s="9">
        <v>-31995</v>
      </c>
      <c r="S3469" s="9">
        <v>0</v>
      </c>
      <c r="T3469" s="9">
        <f t="shared" si="529"/>
        <v>0</v>
      </c>
      <c r="U3469" s="9">
        <v>-2024</v>
      </c>
      <c r="V3469" s="9">
        <v>-1524</v>
      </c>
      <c r="W3469" s="9">
        <v>0</v>
      </c>
      <c r="X3469" s="9">
        <v>-1524</v>
      </c>
      <c r="Y3469" s="9">
        <f t="shared" si="527"/>
        <v>3548</v>
      </c>
      <c r="Z3469" s="9">
        <v>0</v>
      </c>
      <c r="AA3469" s="9">
        <f t="shared" si="528"/>
        <v>0</v>
      </c>
      <c r="AB3469" s="9">
        <v>9956.4499999999989</v>
      </c>
      <c r="AC3469" s="9">
        <f t="shared" si="530"/>
        <v>29971</v>
      </c>
      <c r="AD3469" s="9">
        <f t="shared" si="531"/>
        <v>0</v>
      </c>
    </row>
    <row r="3470" spans="1:30" x14ac:dyDescent="0.3">
      <c r="A3470" s="8" t="s">
        <v>30</v>
      </c>
      <c r="B3470" s="8" t="s">
        <v>6134</v>
      </c>
      <c r="C3470" s="8">
        <v>2100</v>
      </c>
      <c r="D3470" s="8">
        <v>210000391</v>
      </c>
      <c r="E3470" s="8">
        <v>0</v>
      </c>
      <c r="F3470" s="8" t="str">
        <f t="shared" si="526"/>
        <v>FA002100003910</v>
      </c>
      <c r="G3470" s="8" t="s">
        <v>6373</v>
      </c>
      <c r="H3470" s="8" t="s">
        <v>309</v>
      </c>
      <c r="I3470" s="8">
        <v>1</v>
      </c>
      <c r="J3470" s="8">
        <v>10</v>
      </c>
      <c r="K3470" s="8">
        <v>0</v>
      </c>
      <c r="L3470" s="8" t="s">
        <v>416</v>
      </c>
      <c r="M3470" s="8" t="s">
        <v>3876</v>
      </c>
      <c r="N3470" s="8" t="s">
        <v>149</v>
      </c>
      <c r="O3470" s="8" t="s">
        <v>38</v>
      </c>
      <c r="P3470" s="9">
        <v>7072283.0599999996</v>
      </c>
      <c r="Q3470" s="9">
        <v>0</v>
      </c>
      <c r="R3470" s="9">
        <v>-7072283.0599999996</v>
      </c>
      <c r="S3470" s="9">
        <v>0</v>
      </c>
      <c r="T3470" s="9">
        <f t="shared" si="529"/>
        <v>0</v>
      </c>
      <c r="U3470" s="9">
        <v>-2796071</v>
      </c>
      <c r="V3470" s="9">
        <v>-336854</v>
      </c>
      <c r="W3470" s="9">
        <v>0</v>
      </c>
      <c r="X3470" s="9">
        <v>-336854</v>
      </c>
      <c r="Y3470" s="9">
        <f t="shared" si="527"/>
        <v>3132925</v>
      </c>
      <c r="Z3470" s="9">
        <v>0</v>
      </c>
      <c r="AA3470" s="9">
        <f t="shared" si="528"/>
        <v>0</v>
      </c>
      <c r="AB3470" s="9">
        <v>1378775.3209999998</v>
      </c>
      <c r="AC3470" s="9">
        <f t="shared" si="530"/>
        <v>4276212.0599999996</v>
      </c>
      <c r="AD3470" s="9">
        <f t="shared" si="531"/>
        <v>0</v>
      </c>
    </row>
    <row r="3471" spans="1:30" x14ac:dyDescent="0.3">
      <c r="A3471" s="8" t="s">
        <v>30</v>
      </c>
      <c r="B3471" s="8" t="s">
        <v>6134</v>
      </c>
      <c r="C3471" s="8">
        <v>2100</v>
      </c>
      <c r="D3471" s="8">
        <v>210000543</v>
      </c>
      <c r="E3471" s="8">
        <v>0</v>
      </c>
      <c r="F3471" s="8" t="str">
        <f t="shared" si="526"/>
        <v>FA002100005430</v>
      </c>
      <c r="G3471" s="8" t="s">
        <v>6373</v>
      </c>
      <c r="H3471" s="8" t="s">
        <v>309</v>
      </c>
      <c r="I3471" s="8">
        <v>1</v>
      </c>
      <c r="J3471" s="8">
        <v>10</v>
      </c>
      <c r="K3471" s="8">
        <v>0</v>
      </c>
      <c r="L3471" s="8" t="s">
        <v>197</v>
      </c>
      <c r="M3471" s="8" t="s">
        <v>197</v>
      </c>
      <c r="N3471" s="8" t="s">
        <v>149</v>
      </c>
      <c r="O3471" s="8" t="s">
        <v>38</v>
      </c>
      <c r="P3471" s="9">
        <v>504966.12</v>
      </c>
      <c r="Q3471" s="9">
        <v>0</v>
      </c>
      <c r="R3471" s="9">
        <v>-504966.12</v>
      </c>
      <c r="S3471" s="9">
        <v>0</v>
      </c>
      <c r="T3471" s="9">
        <f t="shared" si="529"/>
        <v>0</v>
      </c>
      <c r="U3471" s="9">
        <v>-167968</v>
      </c>
      <c r="V3471" s="9">
        <v>-24052</v>
      </c>
      <c r="W3471" s="9">
        <v>0</v>
      </c>
      <c r="X3471" s="9">
        <v>-24052</v>
      </c>
      <c r="Y3471" s="9">
        <f t="shared" si="527"/>
        <v>192020</v>
      </c>
      <c r="Z3471" s="9">
        <v>0</v>
      </c>
      <c r="AA3471" s="9">
        <f t="shared" si="528"/>
        <v>0</v>
      </c>
      <c r="AB3471" s="9">
        <v>109531.14199999999</v>
      </c>
      <c r="AC3471" s="9">
        <f t="shared" si="530"/>
        <v>336998.12</v>
      </c>
      <c r="AD3471" s="9">
        <f t="shared" si="531"/>
        <v>0</v>
      </c>
    </row>
    <row r="3472" spans="1:30" x14ac:dyDescent="0.3">
      <c r="A3472" s="8" t="s">
        <v>30</v>
      </c>
      <c r="B3472" s="8" t="s">
        <v>6134</v>
      </c>
      <c r="C3472" s="8">
        <v>2100</v>
      </c>
      <c r="D3472" s="8">
        <v>210000545</v>
      </c>
      <c r="E3472" s="8">
        <v>0</v>
      </c>
      <c r="F3472" s="8" t="str">
        <f t="shared" si="526"/>
        <v>FA002100005450</v>
      </c>
      <c r="G3472" s="8" t="s">
        <v>6374</v>
      </c>
      <c r="H3472" s="8" t="s">
        <v>309</v>
      </c>
      <c r="I3472" s="8">
        <v>1</v>
      </c>
      <c r="J3472" s="8">
        <v>10</v>
      </c>
      <c r="K3472" s="8">
        <v>0</v>
      </c>
      <c r="L3472" s="8" t="s">
        <v>197</v>
      </c>
      <c r="M3472" s="8" t="s">
        <v>197</v>
      </c>
      <c r="N3472" s="8" t="s">
        <v>149</v>
      </c>
      <c r="O3472" s="8" t="s">
        <v>38</v>
      </c>
      <c r="P3472" s="9">
        <v>172955.58</v>
      </c>
      <c r="Q3472" s="9">
        <v>0</v>
      </c>
      <c r="R3472" s="9">
        <v>-172955.58</v>
      </c>
      <c r="S3472" s="9">
        <v>0</v>
      </c>
      <c r="T3472" s="9">
        <f t="shared" si="529"/>
        <v>0</v>
      </c>
      <c r="U3472" s="9">
        <v>-57531</v>
      </c>
      <c r="V3472" s="9">
        <v>-8238</v>
      </c>
      <c r="W3472" s="9">
        <v>0</v>
      </c>
      <c r="X3472" s="9">
        <v>-8238</v>
      </c>
      <c r="Y3472" s="9">
        <f t="shared" si="527"/>
        <v>65769</v>
      </c>
      <c r="Z3472" s="9">
        <v>0</v>
      </c>
      <c r="AA3472" s="9">
        <f t="shared" si="528"/>
        <v>0</v>
      </c>
      <c r="AB3472" s="9">
        <v>37515.302999999993</v>
      </c>
      <c r="AC3472" s="9">
        <f t="shared" si="530"/>
        <v>115424.57999999999</v>
      </c>
      <c r="AD3472" s="9">
        <f t="shared" si="531"/>
        <v>0</v>
      </c>
    </row>
    <row r="3473" spans="1:30" x14ac:dyDescent="0.3">
      <c r="A3473" s="8" t="s">
        <v>30</v>
      </c>
      <c r="B3473" s="8" t="s">
        <v>6134</v>
      </c>
      <c r="C3473" s="8">
        <v>2100</v>
      </c>
      <c r="D3473" s="8">
        <v>210000559</v>
      </c>
      <c r="E3473" s="8">
        <v>0</v>
      </c>
      <c r="F3473" s="8" t="str">
        <f t="shared" si="526"/>
        <v>FA002100005590</v>
      </c>
      <c r="G3473" s="8" t="s">
        <v>6373</v>
      </c>
      <c r="H3473" s="8" t="s">
        <v>309</v>
      </c>
      <c r="I3473" s="8">
        <v>1</v>
      </c>
      <c r="J3473" s="8">
        <v>10</v>
      </c>
      <c r="K3473" s="8">
        <v>0</v>
      </c>
      <c r="L3473" s="8" t="s">
        <v>197</v>
      </c>
      <c r="M3473" s="8" t="s">
        <v>197</v>
      </c>
      <c r="N3473" s="8" t="s">
        <v>149</v>
      </c>
      <c r="O3473" s="8" t="s">
        <v>38</v>
      </c>
      <c r="P3473" s="9">
        <v>3362651.35</v>
      </c>
      <c r="Q3473" s="9">
        <v>0</v>
      </c>
      <c r="R3473" s="9">
        <v>-3362651.35</v>
      </c>
      <c r="S3473" s="9">
        <v>0</v>
      </c>
      <c r="T3473" s="9">
        <f t="shared" si="529"/>
        <v>0</v>
      </c>
      <c r="U3473" s="9">
        <v>-1118520</v>
      </c>
      <c r="V3473" s="9">
        <v>-160163</v>
      </c>
      <c r="W3473" s="9">
        <v>0</v>
      </c>
      <c r="X3473" s="9">
        <v>-160163</v>
      </c>
      <c r="Y3473" s="9">
        <f t="shared" si="527"/>
        <v>1278683</v>
      </c>
      <c r="Z3473" s="9">
        <v>0</v>
      </c>
      <c r="AA3473" s="9">
        <f t="shared" si="528"/>
        <v>0</v>
      </c>
      <c r="AB3473" s="9">
        <v>729388.92249999999</v>
      </c>
      <c r="AC3473" s="9">
        <f t="shared" si="530"/>
        <v>2244131.35</v>
      </c>
      <c r="AD3473" s="9">
        <f t="shared" si="531"/>
        <v>0</v>
      </c>
    </row>
    <row r="3474" spans="1:30" x14ac:dyDescent="0.3">
      <c r="A3474" s="8" t="s">
        <v>30</v>
      </c>
      <c r="B3474" s="8" t="s">
        <v>6134</v>
      </c>
      <c r="C3474" s="8">
        <v>2100</v>
      </c>
      <c r="D3474" s="8">
        <v>210000561</v>
      </c>
      <c r="E3474" s="8">
        <v>0</v>
      </c>
      <c r="F3474" s="8" t="str">
        <f t="shared" si="526"/>
        <v>FA002100005610</v>
      </c>
      <c r="G3474" s="8" t="s">
        <v>3879</v>
      </c>
      <c r="H3474" s="8" t="s">
        <v>309</v>
      </c>
      <c r="I3474" s="8">
        <v>1</v>
      </c>
      <c r="J3474" s="8">
        <v>10</v>
      </c>
      <c r="K3474" s="8">
        <v>0</v>
      </c>
      <c r="L3474" s="8" t="s">
        <v>197</v>
      </c>
      <c r="M3474" s="8" t="s">
        <v>197</v>
      </c>
      <c r="N3474" s="8" t="s">
        <v>149</v>
      </c>
      <c r="O3474" s="8" t="s">
        <v>38</v>
      </c>
      <c r="P3474" s="9">
        <v>605100.9</v>
      </c>
      <c r="Q3474" s="9">
        <v>0</v>
      </c>
      <c r="R3474" s="9">
        <v>-605100.9</v>
      </c>
      <c r="S3474" s="9">
        <v>0</v>
      </c>
      <c r="T3474" s="9">
        <f t="shared" si="529"/>
        <v>0</v>
      </c>
      <c r="U3474" s="9">
        <v>-201275</v>
      </c>
      <c r="V3474" s="9">
        <v>-28821</v>
      </c>
      <c r="W3474" s="9">
        <v>0</v>
      </c>
      <c r="X3474" s="9">
        <v>-28821</v>
      </c>
      <c r="Y3474" s="9">
        <f t="shared" si="527"/>
        <v>230096</v>
      </c>
      <c r="Z3474" s="9">
        <v>0</v>
      </c>
      <c r="AA3474" s="9">
        <f t="shared" si="528"/>
        <v>0</v>
      </c>
      <c r="AB3474" s="9">
        <v>131251.715</v>
      </c>
      <c r="AC3474" s="9">
        <f t="shared" si="530"/>
        <v>403825.9</v>
      </c>
      <c r="AD3474" s="9">
        <f t="shared" si="531"/>
        <v>0</v>
      </c>
    </row>
    <row r="3475" spans="1:30" x14ac:dyDescent="0.3">
      <c r="A3475" s="8" t="s">
        <v>30</v>
      </c>
      <c r="B3475" s="8" t="s">
        <v>6134</v>
      </c>
      <c r="C3475" s="8">
        <v>2100</v>
      </c>
      <c r="D3475" s="8">
        <v>210000573</v>
      </c>
      <c r="E3475" s="8">
        <v>0</v>
      </c>
      <c r="F3475" s="8" t="str">
        <f t="shared" si="526"/>
        <v>FA002100005730</v>
      </c>
      <c r="G3475" s="8" t="s">
        <v>3879</v>
      </c>
      <c r="H3475" s="8" t="s">
        <v>309</v>
      </c>
      <c r="I3475" s="8">
        <v>1</v>
      </c>
      <c r="J3475" s="8">
        <v>10</v>
      </c>
      <c r="K3475" s="8">
        <v>0</v>
      </c>
      <c r="L3475" s="8" t="s">
        <v>344</v>
      </c>
      <c r="M3475" s="8" t="s">
        <v>1565</v>
      </c>
      <c r="N3475" s="8" t="s">
        <v>149</v>
      </c>
      <c r="O3475" s="8" t="s">
        <v>38</v>
      </c>
      <c r="P3475" s="9">
        <v>650358.31999999995</v>
      </c>
      <c r="Q3475" s="9">
        <v>0</v>
      </c>
      <c r="R3475" s="9">
        <v>-650358.31999999995</v>
      </c>
      <c r="S3475" s="9">
        <v>0</v>
      </c>
      <c r="T3475" s="9">
        <f t="shared" si="529"/>
        <v>0</v>
      </c>
      <c r="U3475" s="9">
        <v>-216159</v>
      </c>
      <c r="V3475" s="9">
        <v>-30977</v>
      </c>
      <c r="W3475" s="9">
        <v>0</v>
      </c>
      <c r="X3475" s="9">
        <v>-30977</v>
      </c>
      <c r="Y3475" s="9">
        <f t="shared" si="527"/>
        <v>247136</v>
      </c>
      <c r="Z3475" s="9">
        <v>0</v>
      </c>
      <c r="AA3475" s="9">
        <f t="shared" si="528"/>
        <v>0</v>
      </c>
      <c r="AB3475" s="9">
        <v>141127.81199999998</v>
      </c>
      <c r="AC3475" s="9">
        <f t="shared" si="530"/>
        <v>434199.31999999995</v>
      </c>
      <c r="AD3475" s="9">
        <f t="shared" si="531"/>
        <v>0</v>
      </c>
    </row>
    <row r="3476" spans="1:30" x14ac:dyDescent="0.3">
      <c r="A3476" s="8" t="s">
        <v>30</v>
      </c>
      <c r="B3476" s="8" t="s">
        <v>6134</v>
      </c>
      <c r="C3476" s="8">
        <v>2100</v>
      </c>
      <c r="D3476" s="8">
        <v>210000622</v>
      </c>
      <c r="E3476" s="8">
        <v>0</v>
      </c>
      <c r="F3476" s="8" t="str">
        <f t="shared" si="526"/>
        <v>FA002100006220</v>
      </c>
      <c r="G3476" s="8" t="s">
        <v>6375</v>
      </c>
      <c r="H3476" s="8" t="s">
        <v>309</v>
      </c>
      <c r="I3476" s="8">
        <v>1</v>
      </c>
      <c r="J3476" s="8">
        <v>10</v>
      </c>
      <c r="K3476" s="8">
        <v>0</v>
      </c>
      <c r="L3476" s="8" t="s">
        <v>553</v>
      </c>
      <c r="M3476" s="8" t="s">
        <v>2276</v>
      </c>
      <c r="N3476" s="8" t="s">
        <v>149</v>
      </c>
      <c r="O3476" s="8" t="s">
        <v>38</v>
      </c>
      <c r="P3476" s="9">
        <v>747475.86</v>
      </c>
      <c r="Q3476" s="9">
        <v>0</v>
      </c>
      <c r="R3476" s="9">
        <v>-747475.86</v>
      </c>
      <c r="S3476" s="9">
        <v>0</v>
      </c>
      <c r="T3476" s="9">
        <f t="shared" si="529"/>
        <v>0</v>
      </c>
      <c r="U3476" s="9">
        <v>-244158</v>
      </c>
      <c r="V3476" s="9">
        <v>-35602</v>
      </c>
      <c r="W3476" s="9">
        <v>0</v>
      </c>
      <c r="X3476" s="9">
        <v>-35602</v>
      </c>
      <c r="Y3476" s="9">
        <f t="shared" si="527"/>
        <v>279760</v>
      </c>
      <c r="Z3476" s="9">
        <v>0</v>
      </c>
      <c r="AA3476" s="9">
        <f t="shared" si="528"/>
        <v>0</v>
      </c>
      <c r="AB3476" s="9">
        <v>163700.55099999998</v>
      </c>
      <c r="AC3476" s="9">
        <f t="shared" si="530"/>
        <v>503317.86</v>
      </c>
      <c r="AD3476" s="9">
        <f t="shared" si="531"/>
        <v>0</v>
      </c>
    </row>
    <row r="3477" spans="1:30" x14ac:dyDescent="0.3">
      <c r="A3477" s="8" t="s">
        <v>30</v>
      </c>
      <c r="B3477" s="8" t="s">
        <v>6134</v>
      </c>
      <c r="C3477" s="8">
        <v>2100</v>
      </c>
      <c r="D3477" s="8">
        <v>210001165</v>
      </c>
      <c r="E3477" s="8">
        <v>0</v>
      </c>
      <c r="F3477" s="8" t="str">
        <f t="shared" si="526"/>
        <v>FA002100011650</v>
      </c>
      <c r="G3477" s="8" t="s">
        <v>6376</v>
      </c>
      <c r="H3477" s="8" t="s">
        <v>309</v>
      </c>
      <c r="I3477" s="8">
        <v>1</v>
      </c>
      <c r="J3477" s="8">
        <v>7</v>
      </c>
      <c r="K3477" s="8">
        <v>2</v>
      </c>
      <c r="L3477" s="8" t="s">
        <v>6157</v>
      </c>
      <c r="M3477" s="8" t="s">
        <v>6157</v>
      </c>
      <c r="N3477" s="8" t="s">
        <v>149</v>
      </c>
      <c r="O3477" s="8" t="s">
        <v>38</v>
      </c>
      <c r="P3477" s="9">
        <v>42747.16</v>
      </c>
      <c r="Q3477" s="9">
        <v>0</v>
      </c>
      <c r="R3477" s="9">
        <v>-42747.16</v>
      </c>
      <c r="S3477" s="9">
        <v>0</v>
      </c>
      <c r="T3477" s="9">
        <f t="shared" si="529"/>
        <v>0</v>
      </c>
      <c r="U3477" s="9">
        <v>-14218</v>
      </c>
      <c r="V3477" s="9">
        <v>-2035</v>
      </c>
      <c r="W3477" s="9">
        <v>0</v>
      </c>
      <c r="X3477" s="9">
        <v>-2035</v>
      </c>
      <c r="Y3477" s="9">
        <f t="shared" si="527"/>
        <v>16253</v>
      </c>
      <c r="Z3477" s="9">
        <v>0</v>
      </c>
      <c r="AA3477" s="9">
        <f t="shared" si="528"/>
        <v>0</v>
      </c>
      <c r="AB3477" s="9">
        <v>9272.9560000000001</v>
      </c>
      <c r="AC3477" s="9">
        <f t="shared" si="530"/>
        <v>28529.160000000003</v>
      </c>
      <c r="AD3477" s="9">
        <f t="shared" si="531"/>
        <v>0</v>
      </c>
    </row>
    <row r="3478" spans="1:30" x14ac:dyDescent="0.3">
      <c r="A3478" s="8" t="s">
        <v>30</v>
      </c>
      <c r="B3478" s="8" t="s">
        <v>6134</v>
      </c>
      <c r="C3478" s="8">
        <v>2100</v>
      </c>
      <c r="D3478" s="8">
        <v>210001166</v>
      </c>
      <c r="E3478" s="8">
        <v>0</v>
      </c>
      <c r="F3478" s="8" t="str">
        <f t="shared" si="526"/>
        <v>FA002100011660</v>
      </c>
      <c r="G3478" s="8" t="s">
        <v>6122</v>
      </c>
      <c r="H3478" s="8" t="s">
        <v>309</v>
      </c>
      <c r="I3478" s="8">
        <v>1</v>
      </c>
      <c r="J3478" s="8">
        <v>7</v>
      </c>
      <c r="K3478" s="8">
        <v>2</v>
      </c>
      <c r="L3478" s="8" t="s">
        <v>6157</v>
      </c>
      <c r="M3478" s="8" t="s">
        <v>6157</v>
      </c>
      <c r="N3478" s="8" t="s">
        <v>149</v>
      </c>
      <c r="O3478" s="8" t="s">
        <v>38</v>
      </c>
      <c r="P3478" s="9">
        <v>29671.83</v>
      </c>
      <c r="Q3478" s="9">
        <v>0</v>
      </c>
      <c r="R3478" s="9">
        <v>-29671.83</v>
      </c>
      <c r="S3478" s="9">
        <v>0</v>
      </c>
      <c r="T3478" s="9">
        <f t="shared" si="529"/>
        <v>0</v>
      </c>
      <c r="U3478" s="9">
        <v>-9869</v>
      </c>
      <c r="V3478" s="9">
        <v>-1413</v>
      </c>
      <c r="W3478" s="9">
        <v>0</v>
      </c>
      <c r="X3478" s="9">
        <v>-1413</v>
      </c>
      <c r="Y3478" s="9">
        <f t="shared" si="527"/>
        <v>11282</v>
      </c>
      <c r="Z3478" s="9">
        <v>0</v>
      </c>
      <c r="AA3478" s="9">
        <f t="shared" si="528"/>
        <v>0</v>
      </c>
      <c r="AB3478" s="9">
        <v>6436.4405000000006</v>
      </c>
      <c r="AC3478" s="9">
        <f t="shared" si="530"/>
        <v>19802.830000000002</v>
      </c>
      <c r="AD3478" s="9">
        <f t="shared" si="531"/>
        <v>0</v>
      </c>
    </row>
    <row r="3479" spans="1:30" x14ac:dyDescent="0.3">
      <c r="A3479" s="8" t="s">
        <v>30</v>
      </c>
      <c r="B3479" s="8" t="s">
        <v>6134</v>
      </c>
      <c r="C3479" s="8">
        <v>2100</v>
      </c>
      <c r="D3479" s="8">
        <v>210001167</v>
      </c>
      <c r="E3479" s="8">
        <v>0</v>
      </c>
      <c r="F3479" s="8" t="str">
        <f t="shared" si="526"/>
        <v>FA002100011670</v>
      </c>
      <c r="G3479" s="8" t="s">
        <v>6377</v>
      </c>
      <c r="H3479" s="8" t="s">
        <v>309</v>
      </c>
      <c r="I3479" s="8">
        <v>1</v>
      </c>
      <c r="J3479" s="8">
        <v>7</v>
      </c>
      <c r="K3479" s="8">
        <v>1</v>
      </c>
      <c r="L3479" s="8" t="s">
        <v>6157</v>
      </c>
      <c r="M3479" s="8" t="s">
        <v>6157</v>
      </c>
      <c r="N3479" s="8" t="s">
        <v>149</v>
      </c>
      <c r="O3479" s="8" t="s">
        <v>38</v>
      </c>
      <c r="P3479" s="9">
        <v>17601.990000000002</v>
      </c>
      <c r="Q3479" s="9">
        <v>0</v>
      </c>
      <c r="R3479" s="9">
        <v>-17601.990000000002</v>
      </c>
      <c r="S3479" s="9">
        <v>0</v>
      </c>
      <c r="T3479" s="9">
        <f t="shared" si="529"/>
        <v>0</v>
      </c>
      <c r="U3479" s="9">
        <v>-5867</v>
      </c>
      <c r="V3479" s="9">
        <v>-848</v>
      </c>
      <c r="W3479" s="9">
        <v>0</v>
      </c>
      <c r="X3479" s="9">
        <v>-848</v>
      </c>
      <c r="Y3479" s="9">
        <f t="shared" si="527"/>
        <v>6715</v>
      </c>
      <c r="Z3479" s="9">
        <v>0</v>
      </c>
      <c r="AA3479" s="9">
        <f t="shared" si="528"/>
        <v>0</v>
      </c>
      <c r="AB3479" s="9">
        <v>3810.4465000000005</v>
      </c>
      <c r="AC3479" s="9">
        <f t="shared" si="530"/>
        <v>11734.990000000002</v>
      </c>
      <c r="AD3479" s="9">
        <f t="shared" si="531"/>
        <v>0</v>
      </c>
    </row>
    <row r="3480" spans="1:30" x14ac:dyDescent="0.3">
      <c r="A3480" s="8" t="s">
        <v>30</v>
      </c>
      <c r="B3480" s="8" t="s">
        <v>6134</v>
      </c>
      <c r="C3480" s="8">
        <v>2100</v>
      </c>
      <c r="D3480" s="8">
        <v>210001168</v>
      </c>
      <c r="E3480" s="8">
        <v>0</v>
      </c>
      <c r="F3480" s="8" t="str">
        <f t="shared" si="526"/>
        <v>FA002100011680</v>
      </c>
      <c r="G3480" s="8" t="s">
        <v>6378</v>
      </c>
      <c r="H3480" s="8" t="s">
        <v>309</v>
      </c>
      <c r="I3480" s="8">
        <v>1</v>
      </c>
      <c r="J3480" s="8">
        <v>7</v>
      </c>
      <c r="K3480" s="8">
        <v>2</v>
      </c>
      <c r="L3480" s="8" t="s">
        <v>6157</v>
      </c>
      <c r="M3480" s="8" t="s">
        <v>6157</v>
      </c>
      <c r="N3480" s="8" t="s">
        <v>149</v>
      </c>
      <c r="O3480" s="8" t="s">
        <v>38</v>
      </c>
      <c r="P3480" s="9">
        <v>45252.82</v>
      </c>
      <c r="Q3480" s="9">
        <v>0</v>
      </c>
      <c r="R3480" s="9">
        <v>-45252.82</v>
      </c>
      <c r="S3480" s="9">
        <v>0</v>
      </c>
      <c r="T3480" s="9">
        <f t="shared" si="529"/>
        <v>0</v>
      </c>
      <c r="U3480" s="9">
        <v>-15049</v>
      </c>
      <c r="V3480" s="9">
        <v>-2155</v>
      </c>
      <c r="W3480" s="9">
        <v>0</v>
      </c>
      <c r="X3480" s="9">
        <v>-2155</v>
      </c>
      <c r="Y3480" s="9">
        <f t="shared" si="527"/>
        <v>17204</v>
      </c>
      <c r="Z3480" s="9">
        <v>0</v>
      </c>
      <c r="AA3480" s="9">
        <f t="shared" si="528"/>
        <v>0</v>
      </c>
      <c r="AB3480" s="9">
        <v>9817.0869999999995</v>
      </c>
      <c r="AC3480" s="9">
        <f t="shared" si="530"/>
        <v>30203.82</v>
      </c>
      <c r="AD3480" s="9">
        <f t="shared" si="531"/>
        <v>0</v>
      </c>
    </row>
    <row r="3481" spans="1:30" x14ac:dyDescent="0.3">
      <c r="A3481" s="8" t="s">
        <v>30</v>
      </c>
      <c r="B3481" s="8" t="s">
        <v>6134</v>
      </c>
      <c r="C3481" s="8">
        <v>2100</v>
      </c>
      <c r="D3481" s="8">
        <v>210001169</v>
      </c>
      <c r="E3481" s="8">
        <v>0</v>
      </c>
      <c r="F3481" s="8" t="str">
        <f t="shared" si="526"/>
        <v>FA002100011690</v>
      </c>
      <c r="G3481" s="8" t="s">
        <v>6379</v>
      </c>
      <c r="H3481" s="8" t="s">
        <v>309</v>
      </c>
      <c r="I3481" s="8">
        <v>1</v>
      </c>
      <c r="J3481" s="8">
        <v>6</v>
      </c>
      <c r="K3481" s="8">
        <v>7</v>
      </c>
      <c r="L3481" s="8" t="s">
        <v>6157</v>
      </c>
      <c r="M3481" s="8" t="s">
        <v>6157</v>
      </c>
      <c r="N3481" s="8" t="s">
        <v>149</v>
      </c>
      <c r="O3481" s="8" t="s">
        <v>38</v>
      </c>
      <c r="P3481" s="9">
        <v>42000</v>
      </c>
      <c r="Q3481" s="9">
        <v>0</v>
      </c>
      <c r="R3481" s="9">
        <v>-42000</v>
      </c>
      <c r="S3481" s="9">
        <v>0</v>
      </c>
      <c r="T3481" s="9">
        <f t="shared" si="529"/>
        <v>0</v>
      </c>
      <c r="U3481" s="9">
        <v>-16441.78</v>
      </c>
      <c r="V3481" s="9">
        <v>-1987</v>
      </c>
      <c r="W3481" s="9">
        <v>0</v>
      </c>
      <c r="X3481" s="9">
        <v>-1987</v>
      </c>
      <c r="Y3481" s="9">
        <f t="shared" si="527"/>
        <v>18428.78</v>
      </c>
      <c r="Z3481" s="9">
        <v>0</v>
      </c>
      <c r="AA3481" s="9">
        <f t="shared" si="528"/>
        <v>0</v>
      </c>
      <c r="AB3481" s="9">
        <v>8249.9269999999997</v>
      </c>
      <c r="AC3481" s="9">
        <f t="shared" si="530"/>
        <v>25558.22</v>
      </c>
      <c r="AD3481" s="9">
        <f t="shared" si="531"/>
        <v>0</v>
      </c>
    </row>
    <row r="3482" spans="1:30" x14ac:dyDescent="0.3">
      <c r="A3482" s="8" t="s">
        <v>30</v>
      </c>
      <c r="B3482" s="8" t="s">
        <v>6134</v>
      </c>
      <c r="C3482" s="8">
        <v>2100</v>
      </c>
      <c r="D3482" s="8">
        <v>210001171</v>
      </c>
      <c r="E3482" s="8">
        <v>0</v>
      </c>
      <c r="F3482" s="8" t="str">
        <f t="shared" si="526"/>
        <v>FA002100011710</v>
      </c>
      <c r="G3482" s="8" t="s">
        <v>6380</v>
      </c>
      <c r="H3482" s="8" t="s">
        <v>309</v>
      </c>
      <c r="I3482" s="8">
        <v>2</v>
      </c>
      <c r="J3482" s="8">
        <v>7</v>
      </c>
      <c r="K3482" s="8">
        <v>2</v>
      </c>
      <c r="L3482" s="8" t="s">
        <v>6157</v>
      </c>
      <c r="M3482" s="8" t="s">
        <v>6157</v>
      </c>
      <c r="N3482" s="8" t="s">
        <v>149</v>
      </c>
      <c r="O3482" s="8" t="s">
        <v>38</v>
      </c>
      <c r="P3482" s="9">
        <v>65016.160000000003</v>
      </c>
      <c r="Q3482" s="9">
        <v>0</v>
      </c>
      <c r="R3482" s="9">
        <v>-65016.160000000003</v>
      </c>
      <c r="S3482" s="9">
        <v>0</v>
      </c>
      <c r="T3482" s="9">
        <f t="shared" si="529"/>
        <v>0</v>
      </c>
      <c r="U3482" s="9">
        <v>-21625</v>
      </c>
      <c r="V3482" s="9">
        <v>-3096</v>
      </c>
      <c r="W3482" s="9">
        <v>0</v>
      </c>
      <c r="X3482" s="9">
        <v>-3096</v>
      </c>
      <c r="Y3482" s="9">
        <f t="shared" si="527"/>
        <v>24721</v>
      </c>
      <c r="Z3482" s="9">
        <v>0</v>
      </c>
      <c r="AA3482" s="9">
        <f t="shared" si="528"/>
        <v>0</v>
      </c>
      <c r="AB3482" s="9">
        <v>14103.306</v>
      </c>
      <c r="AC3482" s="9">
        <f t="shared" si="530"/>
        <v>43391.16</v>
      </c>
      <c r="AD3482" s="9">
        <f t="shared" si="531"/>
        <v>0</v>
      </c>
    </row>
    <row r="3483" spans="1:30" x14ac:dyDescent="0.3">
      <c r="A3483" s="8" t="s">
        <v>30</v>
      </c>
      <c r="B3483" s="8" t="s">
        <v>6134</v>
      </c>
      <c r="C3483" s="8">
        <v>2100</v>
      </c>
      <c r="D3483" s="8">
        <v>210001172</v>
      </c>
      <c r="E3483" s="8">
        <v>0</v>
      </c>
      <c r="F3483" s="8" t="str">
        <f t="shared" si="526"/>
        <v>FA002100011720</v>
      </c>
      <c r="G3483" s="8" t="s">
        <v>951</v>
      </c>
      <c r="H3483" s="8" t="s">
        <v>309</v>
      </c>
      <c r="I3483" s="8">
        <v>2</v>
      </c>
      <c r="J3483" s="8">
        <v>7</v>
      </c>
      <c r="K3483" s="8">
        <v>8</v>
      </c>
      <c r="L3483" s="8" t="s">
        <v>6157</v>
      </c>
      <c r="M3483" s="8" t="s">
        <v>6157</v>
      </c>
      <c r="N3483" s="8" t="s">
        <v>149</v>
      </c>
      <c r="O3483" s="8" t="s">
        <v>38</v>
      </c>
      <c r="P3483" s="9">
        <v>51000</v>
      </c>
      <c r="Q3483" s="9">
        <v>0</v>
      </c>
      <c r="R3483" s="9">
        <v>-51000</v>
      </c>
      <c r="S3483" s="9">
        <v>0</v>
      </c>
      <c r="T3483" s="9">
        <f t="shared" si="529"/>
        <v>0</v>
      </c>
      <c r="U3483" s="9">
        <v>-14391</v>
      </c>
      <c r="V3483" s="9">
        <v>-2439</v>
      </c>
      <c r="W3483" s="9">
        <v>0</v>
      </c>
      <c r="X3483" s="9">
        <v>-2439</v>
      </c>
      <c r="Y3483" s="9">
        <f t="shared" si="527"/>
        <v>16830</v>
      </c>
      <c r="Z3483" s="9">
        <v>0</v>
      </c>
      <c r="AA3483" s="9">
        <f t="shared" si="528"/>
        <v>0</v>
      </c>
      <c r="AB3483" s="9">
        <v>11959.5</v>
      </c>
      <c r="AC3483" s="9">
        <f t="shared" si="530"/>
        <v>36609</v>
      </c>
      <c r="AD3483" s="9">
        <f t="shared" si="531"/>
        <v>0</v>
      </c>
    </row>
    <row r="3484" spans="1:30" x14ac:dyDescent="0.3">
      <c r="A3484" s="8" t="s">
        <v>30</v>
      </c>
      <c r="B3484" s="8" t="s">
        <v>6134</v>
      </c>
      <c r="C3484" s="8">
        <v>2100</v>
      </c>
      <c r="D3484" s="8">
        <v>210001173</v>
      </c>
      <c r="E3484" s="8">
        <v>0</v>
      </c>
      <c r="F3484" s="8" t="str">
        <f t="shared" si="526"/>
        <v>FA002100011730</v>
      </c>
      <c r="G3484" s="8" t="s">
        <v>839</v>
      </c>
      <c r="H3484" s="8" t="s">
        <v>309</v>
      </c>
      <c r="I3484" s="8">
        <v>1</v>
      </c>
      <c r="J3484" s="8">
        <v>7</v>
      </c>
      <c r="K3484" s="8">
        <v>10</v>
      </c>
      <c r="L3484" s="8" t="s">
        <v>6157</v>
      </c>
      <c r="M3484" s="8" t="s">
        <v>6157</v>
      </c>
      <c r="N3484" s="8" t="s">
        <v>149</v>
      </c>
      <c r="O3484" s="8" t="s">
        <v>38</v>
      </c>
      <c r="P3484" s="9">
        <v>5500</v>
      </c>
      <c r="Q3484" s="9">
        <v>0</v>
      </c>
      <c r="R3484" s="9">
        <v>-5500</v>
      </c>
      <c r="S3484" s="9">
        <v>0</v>
      </c>
      <c r="T3484" s="9">
        <f t="shared" si="529"/>
        <v>0</v>
      </c>
      <c r="U3484" s="9">
        <v>-1461.26</v>
      </c>
      <c r="V3484" s="9">
        <v>-263</v>
      </c>
      <c r="W3484" s="9">
        <v>0</v>
      </c>
      <c r="X3484" s="9">
        <v>-263</v>
      </c>
      <c r="Y3484" s="9">
        <f t="shared" si="527"/>
        <v>1724.26</v>
      </c>
      <c r="Z3484" s="9">
        <v>0</v>
      </c>
      <c r="AA3484" s="9">
        <f t="shared" si="528"/>
        <v>0</v>
      </c>
      <c r="AB3484" s="9">
        <v>1321.5089999999998</v>
      </c>
      <c r="AC3484" s="9">
        <f t="shared" si="530"/>
        <v>4038.74</v>
      </c>
      <c r="AD3484" s="9">
        <f t="shared" si="531"/>
        <v>0</v>
      </c>
    </row>
    <row r="3485" spans="1:30" x14ac:dyDescent="0.3">
      <c r="A3485" s="8" t="s">
        <v>30</v>
      </c>
      <c r="B3485" s="8" t="s">
        <v>6134</v>
      </c>
      <c r="C3485" s="8">
        <v>2100</v>
      </c>
      <c r="D3485" s="8">
        <v>210001174</v>
      </c>
      <c r="E3485" s="8">
        <v>0</v>
      </c>
      <c r="F3485" s="8" t="str">
        <f t="shared" si="526"/>
        <v>FA002100011740</v>
      </c>
      <c r="G3485" s="8" t="s">
        <v>2208</v>
      </c>
      <c r="H3485" s="8" t="s">
        <v>309</v>
      </c>
      <c r="I3485" s="8">
        <v>2</v>
      </c>
      <c r="J3485" s="8">
        <v>7</v>
      </c>
      <c r="K3485" s="8">
        <v>10</v>
      </c>
      <c r="L3485" s="8" t="s">
        <v>6157</v>
      </c>
      <c r="M3485" s="8" t="s">
        <v>6157</v>
      </c>
      <c r="N3485" s="8" t="s">
        <v>149</v>
      </c>
      <c r="O3485" s="8" t="s">
        <v>38</v>
      </c>
      <c r="P3485" s="9">
        <v>65114.75</v>
      </c>
      <c r="Q3485" s="9">
        <v>0</v>
      </c>
      <c r="R3485" s="9">
        <v>-65114.75</v>
      </c>
      <c r="S3485" s="9">
        <v>0</v>
      </c>
      <c r="T3485" s="9">
        <f t="shared" si="529"/>
        <v>0</v>
      </c>
      <c r="U3485" s="9">
        <v>-17281</v>
      </c>
      <c r="V3485" s="9">
        <v>-3118</v>
      </c>
      <c r="W3485" s="9">
        <v>0</v>
      </c>
      <c r="X3485" s="9">
        <v>-3118</v>
      </c>
      <c r="Y3485" s="9">
        <f t="shared" si="527"/>
        <v>20399</v>
      </c>
      <c r="Z3485" s="9">
        <v>0</v>
      </c>
      <c r="AA3485" s="9">
        <f t="shared" si="528"/>
        <v>0</v>
      </c>
      <c r="AB3485" s="9">
        <v>15650.512499999999</v>
      </c>
      <c r="AC3485" s="9">
        <f t="shared" si="530"/>
        <v>47833.75</v>
      </c>
      <c r="AD3485" s="9">
        <f t="shared" si="531"/>
        <v>0</v>
      </c>
    </row>
    <row r="3486" spans="1:30" x14ac:dyDescent="0.3">
      <c r="A3486" s="8" t="s">
        <v>30</v>
      </c>
      <c r="B3486" s="8" t="s">
        <v>6134</v>
      </c>
      <c r="C3486" s="8">
        <v>2100</v>
      </c>
      <c r="D3486" s="8">
        <v>210001175</v>
      </c>
      <c r="E3486" s="8">
        <v>0</v>
      </c>
      <c r="F3486" s="8" t="str">
        <f t="shared" si="526"/>
        <v>FA002100011750</v>
      </c>
      <c r="G3486" s="8" t="s">
        <v>4726</v>
      </c>
      <c r="H3486" s="8" t="s">
        <v>309</v>
      </c>
      <c r="I3486" s="8">
        <v>5</v>
      </c>
      <c r="J3486" s="8">
        <v>7</v>
      </c>
      <c r="K3486" s="8">
        <v>2</v>
      </c>
      <c r="L3486" s="8" t="s">
        <v>6157</v>
      </c>
      <c r="M3486" s="8" t="s">
        <v>6157</v>
      </c>
      <c r="N3486" s="8" t="s">
        <v>149</v>
      </c>
      <c r="O3486" s="8" t="s">
        <v>38</v>
      </c>
      <c r="P3486" s="9">
        <v>8728.4500000000007</v>
      </c>
      <c r="Q3486" s="9">
        <v>0</v>
      </c>
      <c r="R3486" s="9">
        <v>-8728.4500000000007</v>
      </c>
      <c r="S3486" s="9">
        <v>0</v>
      </c>
      <c r="T3486" s="9">
        <f t="shared" si="529"/>
        <v>0</v>
      </c>
      <c r="U3486" s="9">
        <v>-2903</v>
      </c>
      <c r="V3486" s="9">
        <v>-416</v>
      </c>
      <c r="W3486" s="9">
        <v>0</v>
      </c>
      <c r="X3486" s="9">
        <v>-416</v>
      </c>
      <c r="Y3486" s="9">
        <f t="shared" si="527"/>
        <v>3319</v>
      </c>
      <c r="Z3486" s="9">
        <v>0</v>
      </c>
      <c r="AA3486" s="9">
        <f t="shared" si="528"/>
        <v>0</v>
      </c>
      <c r="AB3486" s="9">
        <v>1893.3075000000001</v>
      </c>
      <c r="AC3486" s="9">
        <f t="shared" si="530"/>
        <v>5825.4500000000007</v>
      </c>
      <c r="AD3486" s="9">
        <f t="shared" si="531"/>
        <v>0</v>
      </c>
    </row>
    <row r="3487" spans="1:30" x14ac:dyDescent="0.3">
      <c r="A3487" s="8" t="s">
        <v>30</v>
      </c>
      <c r="B3487" s="8" t="s">
        <v>6134</v>
      </c>
      <c r="C3487" s="8">
        <v>2100</v>
      </c>
      <c r="D3487" s="8">
        <v>210001176</v>
      </c>
      <c r="E3487" s="8">
        <v>0</v>
      </c>
      <c r="F3487" s="8" t="str">
        <f t="shared" si="526"/>
        <v>FA002100011760</v>
      </c>
      <c r="G3487" s="8" t="s">
        <v>6381</v>
      </c>
      <c r="H3487" s="8" t="s">
        <v>309</v>
      </c>
      <c r="I3487" s="8">
        <v>10</v>
      </c>
      <c r="J3487" s="8">
        <v>7</v>
      </c>
      <c r="K3487" s="8">
        <v>2</v>
      </c>
      <c r="L3487" s="8" t="s">
        <v>6157</v>
      </c>
      <c r="M3487" s="8" t="s">
        <v>6157</v>
      </c>
      <c r="N3487" s="8" t="s">
        <v>149</v>
      </c>
      <c r="O3487" s="8" t="s">
        <v>38</v>
      </c>
      <c r="P3487" s="9">
        <v>29244.880000000001</v>
      </c>
      <c r="Q3487" s="9">
        <v>0</v>
      </c>
      <c r="R3487" s="9">
        <v>-29244.880000000001</v>
      </c>
      <c r="S3487" s="9">
        <v>0</v>
      </c>
      <c r="T3487" s="9">
        <f t="shared" si="529"/>
        <v>0</v>
      </c>
      <c r="U3487" s="9">
        <v>-9727</v>
      </c>
      <c r="V3487" s="9">
        <v>-1392</v>
      </c>
      <c r="W3487" s="9">
        <v>0</v>
      </c>
      <c r="X3487" s="9">
        <v>-1392</v>
      </c>
      <c r="Y3487" s="9">
        <f t="shared" si="527"/>
        <v>11119</v>
      </c>
      <c r="Z3487" s="9">
        <v>0</v>
      </c>
      <c r="AA3487" s="9">
        <f t="shared" si="528"/>
        <v>0</v>
      </c>
      <c r="AB3487" s="9">
        <v>6344.058</v>
      </c>
      <c r="AC3487" s="9">
        <f t="shared" si="530"/>
        <v>19517.88</v>
      </c>
      <c r="AD3487" s="9">
        <f t="shared" si="531"/>
        <v>0</v>
      </c>
    </row>
    <row r="3488" spans="1:30" x14ac:dyDescent="0.3">
      <c r="A3488" s="8" t="s">
        <v>30</v>
      </c>
      <c r="B3488" s="8" t="s">
        <v>6134</v>
      </c>
      <c r="C3488" s="8">
        <v>2100</v>
      </c>
      <c r="D3488" s="8">
        <v>210001177</v>
      </c>
      <c r="E3488" s="8">
        <v>0</v>
      </c>
      <c r="F3488" s="8" t="str">
        <f t="shared" si="526"/>
        <v>FA002100011770</v>
      </c>
      <c r="G3488" s="8" t="s">
        <v>4819</v>
      </c>
      <c r="H3488" s="8" t="s">
        <v>309</v>
      </c>
      <c r="I3488" s="8">
        <v>8</v>
      </c>
      <c r="J3488" s="8">
        <v>6</v>
      </c>
      <c r="K3488" s="8">
        <v>7</v>
      </c>
      <c r="L3488" s="8" t="s">
        <v>6157</v>
      </c>
      <c r="M3488" s="8" t="s">
        <v>6157</v>
      </c>
      <c r="N3488" s="8" t="s">
        <v>149</v>
      </c>
      <c r="O3488" s="8" t="s">
        <v>38</v>
      </c>
      <c r="P3488" s="9">
        <v>11356.03</v>
      </c>
      <c r="Q3488" s="9">
        <v>0</v>
      </c>
      <c r="R3488" s="9">
        <v>-11356.03</v>
      </c>
      <c r="S3488" s="9">
        <v>0</v>
      </c>
      <c r="T3488" s="9">
        <f t="shared" si="529"/>
        <v>0</v>
      </c>
      <c r="U3488" s="9">
        <v>-4459.42</v>
      </c>
      <c r="V3488" s="9">
        <v>-536</v>
      </c>
      <c r="W3488" s="9">
        <v>0</v>
      </c>
      <c r="X3488" s="9">
        <v>-536</v>
      </c>
      <c r="Y3488" s="9">
        <f t="shared" si="527"/>
        <v>4995.42</v>
      </c>
      <c r="Z3488" s="9">
        <v>0</v>
      </c>
      <c r="AA3488" s="9">
        <f t="shared" si="528"/>
        <v>0</v>
      </c>
      <c r="AB3488" s="9">
        <v>2226.2134999999998</v>
      </c>
      <c r="AC3488" s="9">
        <f t="shared" si="530"/>
        <v>6896.6100000000006</v>
      </c>
      <c r="AD3488" s="9">
        <f t="shared" si="531"/>
        <v>0</v>
      </c>
    </row>
    <row r="3489" spans="1:30" x14ac:dyDescent="0.3">
      <c r="A3489" s="8" t="s">
        <v>30</v>
      </c>
      <c r="B3489" s="8" t="s">
        <v>6134</v>
      </c>
      <c r="C3489" s="8">
        <v>2100</v>
      </c>
      <c r="D3489" s="8">
        <v>210001178</v>
      </c>
      <c r="E3489" s="8">
        <v>0</v>
      </c>
      <c r="F3489" s="8" t="str">
        <f t="shared" si="526"/>
        <v>FA002100011780</v>
      </c>
      <c r="G3489" s="8" t="s">
        <v>6382</v>
      </c>
      <c r="H3489" s="8" t="s">
        <v>309</v>
      </c>
      <c r="I3489" s="8">
        <v>0</v>
      </c>
      <c r="J3489" s="8">
        <v>7</v>
      </c>
      <c r="K3489" s="8">
        <v>2</v>
      </c>
      <c r="L3489" s="8" t="s">
        <v>6157</v>
      </c>
      <c r="M3489" s="8" t="s">
        <v>6157</v>
      </c>
      <c r="N3489" s="8" t="s">
        <v>6108</v>
      </c>
      <c r="O3489" s="8" t="s">
        <v>38</v>
      </c>
      <c r="P3489" s="9">
        <v>611538.15</v>
      </c>
      <c r="Q3489" s="9">
        <v>0</v>
      </c>
      <c r="R3489" s="9">
        <v>-611538.15</v>
      </c>
      <c r="S3489" s="9">
        <v>0</v>
      </c>
      <c r="T3489" s="9">
        <f t="shared" si="529"/>
        <v>0</v>
      </c>
      <c r="U3489" s="9">
        <v>-203401</v>
      </c>
      <c r="V3489" s="9">
        <v>-17343</v>
      </c>
      <c r="W3489" s="9">
        <v>0</v>
      </c>
      <c r="X3489" s="9">
        <v>-17343</v>
      </c>
      <c r="Y3489" s="9">
        <f t="shared" si="527"/>
        <v>220744</v>
      </c>
      <c r="Z3489" s="9">
        <v>0</v>
      </c>
      <c r="AA3489" s="9">
        <f t="shared" si="528"/>
        <v>0</v>
      </c>
      <c r="AB3489" s="9">
        <v>0</v>
      </c>
      <c r="AC3489" s="9">
        <f t="shared" si="530"/>
        <v>408137.15</v>
      </c>
      <c r="AD3489" s="9">
        <f t="shared" si="531"/>
        <v>0</v>
      </c>
    </row>
    <row r="3490" spans="1:30" x14ac:dyDescent="0.3">
      <c r="A3490" s="8" t="s">
        <v>30</v>
      </c>
      <c r="B3490" s="8" t="s">
        <v>6134</v>
      </c>
      <c r="C3490" s="8">
        <v>2100</v>
      </c>
      <c r="D3490" s="8">
        <v>210001179</v>
      </c>
      <c r="E3490" s="8">
        <v>0</v>
      </c>
      <c r="F3490" s="8" t="str">
        <f t="shared" si="526"/>
        <v>FA002100011790</v>
      </c>
      <c r="G3490" s="8" t="s">
        <v>6383</v>
      </c>
      <c r="H3490" s="8" t="s">
        <v>309</v>
      </c>
      <c r="I3490" s="8">
        <v>0</v>
      </c>
      <c r="J3490" s="8">
        <v>7</v>
      </c>
      <c r="K3490" s="8">
        <v>2</v>
      </c>
      <c r="L3490" s="8" t="s">
        <v>6157</v>
      </c>
      <c r="M3490" s="8" t="s">
        <v>6157</v>
      </c>
      <c r="N3490" s="8" t="s">
        <v>6108</v>
      </c>
      <c r="O3490" s="8" t="s">
        <v>38</v>
      </c>
      <c r="P3490" s="9">
        <v>727408.53</v>
      </c>
      <c r="Q3490" s="9">
        <v>0</v>
      </c>
      <c r="R3490" s="9">
        <v>-727408.53</v>
      </c>
      <c r="S3490" s="9">
        <v>0</v>
      </c>
      <c r="T3490" s="9">
        <f t="shared" si="529"/>
        <v>0</v>
      </c>
      <c r="U3490" s="9">
        <v>-241894</v>
      </c>
      <c r="V3490" s="9">
        <v>-20631</v>
      </c>
      <c r="W3490" s="9">
        <v>0</v>
      </c>
      <c r="X3490" s="9">
        <v>-20631</v>
      </c>
      <c r="Y3490" s="9">
        <f t="shared" si="527"/>
        <v>262525</v>
      </c>
      <c r="Z3490" s="9">
        <v>0</v>
      </c>
      <c r="AA3490" s="9">
        <f t="shared" si="528"/>
        <v>0</v>
      </c>
      <c r="AB3490" s="9">
        <v>0</v>
      </c>
      <c r="AC3490" s="9">
        <f t="shared" si="530"/>
        <v>485514.53</v>
      </c>
      <c r="AD3490" s="9">
        <f t="shared" si="531"/>
        <v>0</v>
      </c>
    </row>
    <row r="3491" spans="1:30" x14ac:dyDescent="0.3">
      <c r="A3491" s="8" t="s">
        <v>30</v>
      </c>
      <c r="B3491" s="8" t="s">
        <v>6134</v>
      </c>
      <c r="C3491" s="8">
        <v>2100</v>
      </c>
      <c r="D3491" s="8">
        <v>210001180</v>
      </c>
      <c r="E3491" s="8">
        <v>0</v>
      </c>
      <c r="F3491" s="8" t="str">
        <f t="shared" si="526"/>
        <v>FA002100011800</v>
      </c>
      <c r="G3491" s="8" t="s">
        <v>2163</v>
      </c>
      <c r="H3491" s="8" t="s">
        <v>309</v>
      </c>
      <c r="I3491" s="8">
        <v>28</v>
      </c>
      <c r="J3491" s="8">
        <v>7</v>
      </c>
      <c r="K3491" s="8">
        <v>2</v>
      </c>
      <c r="L3491" s="8" t="s">
        <v>6157</v>
      </c>
      <c r="M3491" s="8" t="s">
        <v>6157</v>
      </c>
      <c r="N3491" s="8" t="s">
        <v>149</v>
      </c>
      <c r="O3491" s="8" t="s">
        <v>38</v>
      </c>
      <c r="P3491" s="9">
        <v>72419</v>
      </c>
      <c r="Q3491" s="9">
        <v>0</v>
      </c>
      <c r="R3491" s="9">
        <v>-72419</v>
      </c>
      <c r="S3491" s="9">
        <v>0</v>
      </c>
      <c r="T3491" s="9">
        <f t="shared" si="529"/>
        <v>0</v>
      </c>
      <c r="U3491" s="9">
        <v>-24087</v>
      </c>
      <c r="V3491" s="9">
        <v>-3381</v>
      </c>
      <c r="W3491" s="9">
        <v>0</v>
      </c>
      <c r="X3491" s="9">
        <v>-3381</v>
      </c>
      <c r="Y3491" s="9">
        <f t="shared" si="527"/>
        <v>27468</v>
      </c>
      <c r="Z3491" s="9">
        <v>0</v>
      </c>
      <c r="AA3491" s="9">
        <f t="shared" si="528"/>
        <v>0</v>
      </c>
      <c r="AB3491" s="9">
        <v>14661.829</v>
      </c>
      <c r="AC3491" s="9">
        <f t="shared" si="530"/>
        <v>48332</v>
      </c>
      <c r="AD3491" s="9">
        <f t="shared" si="531"/>
        <v>0</v>
      </c>
    </row>
    <row r="3492" spans="1:30" x14ac:dyDescent="0.3">
      <c r="A3492" s="8" t="s">
        <v>30</v>
      </c>
      <c r="B3492" s="8" t="s">
        <v>6134</v>
      </c>
      <c r="C3492" s="8">
        <v>2100</v>
      </c>
      <c r="D3492" s="8">
        <v>210001181</v>
      </c>
      <c r="E3492" s="8">
        <v>0</v>
      </c>
      <c r="F3492" s="8" t="str">
        <f t="shared" si="526"/>
        <v>FA002100011810</v>
      </c>
      <c r="G3492" s="8" t="s">
        <v>6384</v>
      </c>
      <c r="H3492" s="8" t="s">
        <v>309</v>
      </c>
      <c r="I3492" s="8">
        <v>0</v>
      </c>
      <c r="J3492" s="8">
        <v>7</v>
      </c>
      <c r="K3492" s="8">
        <v>8</v>
      </c>
      <c r="L3492" s="8" t="s">
        <v>6157</v>
      </c>
      <c r="M3492" s="8" t="s">
        <v>6157</v>
      </c>
      <c r="N3492" s="8" t="s">
        <v>6158</v>
      </c>
      <c r="O3492" s="8" t="s">
        <v>38</v>
      </c>
      <c r="P3492" s="9">
        <v>182600</v>
      </c>
      <c r="Q3492" s="9">
        <v>0</v>
      </c>
      <c r="R3492" s="9">
        <v>-182600</v>
      </c>
      <c r="S3492" s="9">
        <v>0</v>
      </c>
      <c r="T3492" s="9">
        <f t="shared" si="529"/>
        <v>0</v>
      </c>
      <c r="U3492" s="9">
        <v>-51960</v>
      </c>
      <c r="V3492" s="9">
        <v>-5707</v>
      </c>
      <c r="W3492" s="9">
        <v>0</v>
      </c>
      <c r="X3492" s="9">
        <v>-5707</v>
      </c>
      <c r="Y3492" s="9">
        <f t="shared" si="527"/>
        <v>57667</v>
      </c>
      <c r="Z3492" s="9">
        <v>0</v>
      </c>
      <c r="AA3492" s="9">
        <f t="shared" si="528"/>
        <v>0</v>
      </c>
      <c r="AB3492" s="9">
        <v>0</v>
      </c>
      <c r="AC3492" s="9">
        <f t="shared" si="530"/>
        <v>130640</v>
      </c>
      <c r="AD3492" s="9">
        <f t="shared" si="531"/>
        <v>0</v>
      </c>
    </row>
    <row r="3493" spans="1:30" x14ac:dyDescent="0.3">
      <c r="A3493" s="8" t="s">
        <v>30</v>
      </c>
      <c r="B3493" s="8" t="s">
        <v>6134</v>
      </c>
      <c r="C3493" s="8">
        <v>2100</v>
      </c>
      <c r="D3493" s="8">
        <v>210001182</v>
      </c>
      <c r="E3493" s="8">
        <v>0</v>
      </c>
      <c r="F3493" s="8" t="str">
        <f t="shared" si="526"/>
        <v>FA002100011820</v>
      </c>
      <c r="G3493" s="8" t="s">
        <v>839</v>
      </c>
      <c r="H3493" s="8" t="s">
        <v>309</v>
      </c>
      <c r="I3493" s="8">
        <v>3</v>
      </c>
      <c r="J3493" s="8">
        <v>7</v>
      </c>
      <c r="K3493" s="8">
        <v>10</v>
      </c>
      <c r="L3493" s="8" t="s">
        <v>6157</v>
      </c>
      <c r="M3493" s="8" t="s">
        <v>6157</v>
      </c>
      <c r="N3493" s="8" t="s">
        <v>149</v>
      </c>
      <c r="O3493" s="8" t="s">
        <v>38</v>
      </c>
      <c r="P3493" s="9">
        <v>16500</v>
      </c>
      <c r="Q3493" s="9">
        <v>0</v>
      </c>
      <c r="R3493" s="9">
        <v>-16500</v>
      </c>
      <c r="S3493" s="9">
        <v>0</v>
      </c>
      <c r="T3493" s="9">
        <f t="shared" si="529"/>
        <v>0</v>
      </c>
      <c r="U3493" s="9">
        <v>-4388</v>
      </c>
      <c r="V3493" s="9">
        <v>-790</v>
      </c>
      <c r="W3493" s="9">
        <v>0</v>
      </c>
      <c r="X3493" s="9">
        <v>-790</v>
      </c>
      <c r="Y3493" s="9">
        <f t="shared" si="527"/>
        <v>5178</v>
      </c>
      <c r="Z3493" s="9">
        <v>0</v>
      </c>
      <c r="AA3493" s="9">
        <f t="shared" si="528"/>
        <v>0</v>
      </c>
      <c r="AB3493" s="9">
        <v>3962.7</v>
      </c>
      <c r="AC3493" s="9">
        <f t="shared" si="530"/>
        <v>12112</v>
      </c>
      <c r="AD3493" s="9">
        <f t="shared" si="531"/>
        <v>0</v>
      </c>
    </row>
    <row r="3494" spans="1:30" x14ac:dyDescent="0.3">
      <c r="A3494" s="8" t="s">
        <v>30</v>
      </c>
      <c r="B3494" s="8" t="s">
        <v>6134</v>
      </c>
      <c r="C3494" s="8">
        <v>2100</v>
      </c>
      <c r="D3494" s="8">
        <v>210001183</v>
      </c>
      <c r="E3494" s="8">
        <v>0</v>
      </c>
      <c r="F3494" s="8" t="str">
        <f t="shared" si="526"/>
        <v>FA002100011830</v>
      </c>
      <c r="G3494" s="8" t="s">
        <v>951</v>
      </c>
      <c r="H3494" s="8" t="s">
        <v>309</v>
      </c>
      <c r="I3494" s="8">
        <v>2</v>
      </c>
      <c r="J3494" s="8">
        <v>6</v>
      </c>
      <c r="K3494" s="8">
        <v>11</v>
      </c>
      <c r="L3494" s="8" t="s">
        <v>6157</v>
      </c>
      <c r="M3494" s="8" t="s">
        <v>6157</v>
      </c>
      <c r="N3494" s="8" t="s">
        <v>149</v>
      </c>
      <c r="O3494" s="8" t="s">
        <v>38</v>
      </c>
      <c r="P3494" s="9">
        <v>53033.69</v>
      </c>
      <c r="Q3494" s="9">
        <v>0</v>
      </c>
      <c r="R3494" s="9">
        <v>-53033.69</v>
      </c>
      <c r="S3494" s="9">
        <v>0</v>
      </c>
      <c r="T3494" s="9">
        <f t="shared" si="529"/>
        <v>0</v>
      </c>
      <c r="U3494" s="9">
        <v>-18453</v>
      </c>
      <c r="V3494" s="9">
        <v>-2560</v>
      </c>
      <c r="W3494" s="9">
        <v>0</v>
      </c>
      <c r="X3494" s="9">
        <v>-2560</v>
      </c>
      <c r="Y3494" s="9">
        <f t="shared" si="527"/>
        <v>21013</v>
      </c>
      <c r="Z3494" s="9">
        <v>0</v>
      </c>
      <c r="AA3494" s="9">
        <f t="shared" si="528"/>
        <v>0</v>
      </c>
      <c r="AB3494" s="9">
        <v>11207.2415</v>
      </c>
      <c r="AC3494" s="9">
        <f t="shared" si="530"/>
        <v>34580.69</v>
      </c>
      <c r="AD3494" s="9">
        <f t="shared" si="531"/>
        <v>0</v>
      </c>
    </row>
    <row r="3495" spans="1:30" x14ac:dyDescent="0.3">
      <c r="A3495" s="8" t="s">
        <v>30</v>
      </c>
      <c r="B3495" s="8" t="s">
        <v>6134</v>
      </c>
      <c r="C3495" s="8">
        <v>2100</v>
      </c>
      <c r="D3495" s="8">
        <v>210001184</v>
      </c>
      <c r="E3495" s="8">
        <v>0</v>
      </c>
      <c r="F3495" s="8" t="str">
        <f t="shared" si="526"/>
        <v>FA002100011840</v>
      </c>
      <c r="G3495" s="8" t="s">
        <v>6385</v>
      </c>
      <c r="H3495" s="8" t="s">
        <v>309</v>
      </c>
      <c r="I3495" s="8">
        <v>1</v>
      </c>
      <c r="J3495" s="8">
        <v>0</v>
      </c>
      <c r="K3495" s="8">
        <v>1</v>
      </c>
      <c r="L3495" s="8" t="s">
        <v>6157</v>
      </c>
      <c r="M3495" s="8" t="s">
        <v>6157</v>
      </c>
      <c r="N3495" s="8" t="s">
        <v>149</v>
      </c>
      <c r="O3495" s="8" t="s">
        <v>38</v>
      </c>
      <c r="P3495" s="9">
        <v>5300</v>
      </c>
      <c r="Q3495" s="9">
        <v>0</v>
      </c>
      <c r="R3495" s="9">
        <v>-5300</v>
      </c>
      <c r="S3495" s="9">
        <v>0</v>
      </c>
      <c r="T3495" s="9">
        <f t="shared" si="529"/>
        <v>0</v>
      </c>
      <c r="U3495" s="9">
        <v>-5035</v>
      </c>
      <c r="V3495" s="9">
        <v>0</v>
      </c>
      <c r="W3495" s="9">
        <v>0</v>
      </c>
      <c r="X3495" s="9">
        <v>0</v>
      </c>
      <c r="Y3495" s="9">
        <f t="shared" si="527"/>
        <v>5035</v>
      </c>
      <c r="Z3495" s="9">
        <v>0</v>
      </c>
      <c r="AA3495" s="9">
        <f t="shared" si="528"/>
        <v>0</v>
      </c>
      <c r="AB3495" s="9">
        <v>92.75</v>
      </c>
      <c r="AC3495" s="9">
        <f t="shared" si="530"/>
        <v>265</v>
      </c>
      <c r="AD3495" s="9">
        <f t="shared" si="531"/>
        <v>0</v>
      </c>
    </row>
    <row r="3496" spans="1:30" x14ac:dyDescent="0.3">
      <c r="A3496" s="8" t="s">
        <v>30</v>
      </c>
      <c r="B3496" s="8" t="s">
        <v>6134</v>
      </c>
      <c r="C3496" s="8">
        <v>2100</v>
      </c>
      <c r="D3496" s="8">
        <v>210001185</v>
      </c>
      <c r="E3496" s="8">
        <v>0</v>
      </c>
      <c r="F3496" s="8" t="str">
        <f t="shared" si="526"/>
        <v>FA002100011850</v>
      </c>
      <c r="G3496" s="8" t="s">
        <v>6386</v>
      </c>
      <c r="H3496" s="8" t="s">
        <v>309</v>
      </c>
      <c r="I3496" s="8">
        <v>1</v>
      </c>
      <c r="J3496" s="8">
        <v>9</v>
      </c>
      <c r="K3496" s="8">
        <v>0</v>
      </c>
      <c r="L3496" s="8" t="s">
        <v>1130</v>
      </c>
      <c r="M3496" s="8" t="s">
        <v>6157</v>
      </c>
      <c r="N3496" s="8" t="s">
        <v>149</v>
      </c>
      <c r="O3496" s="8" t="s">
        <v>38</v>
      </c>
      <c r="P3496" s="9">
        <v>1003578</v>
      </c>
      <c r="Q3496" s="9">
        <v>0</v>
      </c>
      <c r="R3496" s="9">
        <v>-1003578</v>
      </c>
      <c r="S3496" s="9">
        <v>0</v>
      </c>
      <c r="T3496" s="9">
        <f t="shared" si="529"/>
        <v>0</v>
      </c>
      <c r="U3496" s="9">
        <v>-70525</v>
      </c>
      <c r="V3496" s="9">
        <v>-53112</v>
      </c>
      <c r="W3496" s="9">
        <v>0</v>
      </c>
      <c r="X3496" s="9">
        <v>-53112</v>
      </c>
      <c r="Y3496" s="9">
        <f t="shared" si="527"/>
        <v>123637</v>
      </c>
      <c r="Z3496" s="9">
        <v>0</v>
      </c>
      <c r="AA3496" s="9">
        <f t="shared" si="528"/>
        <v>0</v>
      </c>
      <c r="AB3496" s="9">
        <v>307979.34999999998</v>
      </c>
      <c r="AC3496" s="9">
        <f t="shared" si="530"/>
        <v>933053</v>
      </c>
      <c r="AD3496" s="9">
        <f t="shared" si="531"/>
        <v>0</v>
      </c>
    </row>
    <row r="3497" spans="1:30" x14ac:dyDescent="0.3">
      <c r="A3497" s="8" t="s">
        <v>30</v>
      </c>
      <c r="B3497" s="8" t="s">
        <v>6134</v>
      </c>
      <c r="C3497" s="8">
        <v>2100</v>
      </c>
      <c r="D3497" s="8">
        <v>210001186</v>
      </c>
      <c r="E3497" s="8">
        <v>0</v>
      </c>
      <c r="F3497" s="8" t="str">
        <f t="shared" si="526"/>
        <v>FA002100011860</v>
      </c>
      <c r="G3497" s="8" t="s">
        <v>6387</v>
      </c>
      <c r="H3497" s="8" t="s">
        <v>309</v>
      </c>
      <c r="I3497" s="8">
        <v>1</v>
      </c>
      <c r="J3497" s="8">
        <v>10</v>
      </c>
      <c r="K3497" s="8">
        <v>0</v>
      </c>
      <c r="L3497" s="8" t="s">
        <v>1130</v>
      </c>
      <c r="M3497" s="8" t="s">
        <v>6157</v>
      </c>
      <c r="N3497" s="8" t="s">
        <v>149</v>
      </c>
      <c r="O3497" s="8" t="s">
        <v>38</v>
      </c>
      <c r="P3497" s="9">
        <v>186582</v>
      </c>
      <c r="Q3497" s="9">
        <v>0</v>
      </c>
      <c r="R3497" s="9">
        <v>-186582</v>
      </c>
      <c r="S3497" s="9">
        <v>0</v>
      </c>
      <c r="T3497" s="9">
        <f t="shared" si="529"/>
        <v>0</v>
      </c>
      <c r="U3497" s="9">
        <v>-11801</v>
      </c>
      <c r="V3497" s="9">
        <v>-8887</v>
      </c>
      <c r="W3497" s="9">
        <v>0</v>
      </c>
      <c r="X3497" s="9">
        <v>-8887</v>
      </c>
      <c r="Y3497" s="9">
        <f t="shared" si="527"/>
        <v>20688</v>
      </c>
      <c r="Z3497" s="9">
        <v>0</v>
      </c>
      <c r="AA3497" s="9">
        <f t="shared" si="528"/>
        <v>0</v>
      </c>
      <c r="AB3497" s="9">
        <v>58062.899999999994</v>
      </c>
      <c r="AC3497" s="9">
        <f t="shared" si="530"/>
        <v>174781</v>
      </c>
      <c r="AD3497" s="9">
        <f t="shared" si="531"/>
        <v>0</v>
      </c>
    </row>
    <row r="3498" spans="1:30" x14ac:dyDescent="0.3">
      <c r="A3498" s="8" t="s">
        <v>30</v>
      </c>
      <c r="B3498" s="8" t="s">
        <v>6134</v>
      </c>
      <c r="C3498" s="8">
        <v>2100</v>
      </c>
      <c r="D3498" s="8">
        <v>210001187</v>
      </c>
      <c r="E3498" s="8">
        <v>0</v>
      </c>
      <c r="F3498" s="8" t="str">
        <f t="shared" si="526"/>
        <v>FA002100011870</v>
      </c>
      <c r="G3498" s="8" t="s">
        <v>6388</v>
      </c>
      <c r="H3498" s="8" t="s">
        <v>309</v>
      </c>
      <c r="I3498" s="8">
        <v>0</v>
      </c>
      <c r="J3498" s="8">
        <v>10</v>
      </c>
      <c r="K3498" s="8">
        <v>0</v>
      </c>
      <c r="L3498" s="8" t="s">
        <v>1130</v>
      </c>
      <c r="M3498" s="8" t="s">
        <v>6157</v>
      </c>
      <c r="N3498" s="8" t="s">
        <v>6389</v>
      </c>
      <c r="O3498" s="8" t="s">
        <v>38</v>
      </c>
      <c r="P3498" s="9">
        <v>709951</v>
      </c>
      <c r="Q3498" s="9">
        <v>0</v>
      </c>
      <c r="R3498" s="9">
        <v>-709951</v>
      </c>
      <c r="S3498" s="9">
        <v>0</v>
      </c>
      <c r="T3498" s="9">
        <f t="shared" si="529"/>
        <v>0</v>
      </c>
      <c r="U3498" s="9">
        <v>-44902</v>
      </c>
      <c r="V3498" s="9">
        <v>-33815</v>
      </c>
      <c r="W3498" s="9">
        <v>0</v>
      </c>
      <c r="X3498" s="9">
        <v>-33815</v>
      </c>
      <c r="Y3498" s="9">
        <f t="shared" si="527"/>
        <v>78717</v>
      </c>
      <c r="Z3498" s="9">
        <v>0</v>
      </c>
      <c r="AA3498" s="9">
        <f t="shared" si="528"/>
        <v>0</v>
      </c>
      <c r="AB3498" s="9">
        <v>220931.9</v>
      </c>
      <c r="AC3498" s="9">
        <f t="shared" si="530"/>
        <v>665049</v>
      </c>
      <c r="AD3498" s="9">
        <f t="shared" si="531"/>
        <v>0</v>
      </c>
    </row>
    <row r="3499" spans="1:30" x14ac:dyDescent="0.3">
      <c r="A3499" s="8" t="s">
        <v>30</v>
      </c>
      <c r="B3499" s="8" t="s">
        <v>6134</v>
      </c>
      <c r="C3499" s="8">
        <v>2100</v>
      </c>
      <c r="D3499" s="8">
        <v>210001188</v>
      </c>
      <c r="E3499" s="8">
        <v>0</v>
      </c>
      <c r="F3499" s="8" t="str">
        <f t="shared" si="526"/>
        <v>FA002100011880</v>
      </c>
      <c r="G3499" s="8" t="s">
        <v>6390</v>
      </c>
      <c r="H3499" s="8" t="s">
        <v>309</v>
      </c>
      <c r="I3499" s="8">
        <v>1</v>
      </c>
      <c r="J3499" s="8">
        <v>10</v>
      </c>
      <c r="K3499" s="8">
        <v>0</v>
      </c>
      <c r="L3499" s="8" t="s">
        <v>1130</v>
      </c>
      <c r="M3499" s="8" t="s">
        <v>6157</v>
      </c>
      <c r="N3499" s="8" t="s">
        <v>149</v>
      </c>
      <c r="O3499" s="8" t="s">
        <v>38</v>
      </c>
      <c r="P3499" s="9">
        <v>51265.16</v>
      </c>
      <c r="Q3499" s="9">
        <v>0</v>
      </c>
      <c r="R3499" s="9">
        <v>-51265.16</v>
      </c>
      <c r="S3499" s="9">
        <v>0</v>
      </c>
      <c r="T3499" s="9">
        <f t="shared" si="529"/>
        <v>0</v>
      </c>
      <c r="U3499" s="9">
        <v>-3242</v>
      </c>
      <c r="V3499" s="9">
        <v>-2442</v>
      </c>
      <c r="W3499" s="9">
        <v>0</v>
      </c>
      <c r="X3499" s="9">
        <v>-2442</v>
      </c>
      <c r="Y3499" s="9">
        <f t="shared" si="527"/>
        <v>5684</v>
      </c>
      <c r="Z3499" s="9">
        <v>0</v>
      </c>
      <c r="AA3499" s="9">
        <f t="shared" si="528"/>
        <v>0</v>
      </c>
      <c r="AB3499" s="9">
        <v>15953.406000000001</v>
      </c>
      <c r="AC3499" s="9">
        <f t="shared" si="530"/>
        <v>48023.16</v>
      </c>
      <c r="AD3499" s="9">
        <f t="shared" si="531"/>
        <v>0</v>
      </c>
    </row>
    <row r="3500" spans="1:30" x14ac:dyDescent="0.3">
      <c r="A3500" s="8" t="s">
        <v>30</v>
      </c>
      <c r="B3500" s="8" t="s">
        <v>6134</v>
      </c>
      <c r="C3500" s="8">
        <v>2100</v>
      </c>
      <c r="D3500" s="8">
        <v>210001189</v>
      </c>
      <c r="E3500" s="8">
        <v>0</v>
      </c>
      <c r="F3500" s="8" t="str">
        <f t="shared" si="526"/>
        <v>FA002100011890</v>
      </c>
      <c r="G3500" s="8" t="s">
        <v>6391</v>
      </c>
      <c r="H3500" s="8" t="s">
        <v>309</v>
      </c>
      <c r="I3500" s="8">
        <v>1</v>
      </c>
      <c r="J3500" s="8">
        <v>10</v>
      </c>
      <c r="K3500" s="8">
        <v>0</v>
      </c>
      <c r="L3500" s="8" t="s">
        <v>1130</v>
      </c>
      <c r="M3500" s="8" t="s">
        <v>6157</v>
      </c>
      <c r="N3500" s="8" t="s">
        <v>149</v>
      </c>
      <c r="O3500" s="8" t="s">
        <v>38</v>
      </c>
      <c r="P3500" s="9">
        <v>107936.02</v>
      </c>
      <c r="Q3500" s="9">
        <v>0</v>
      </c>
      <c r="R3500" s="9">
        <v>-107936.02</v>
      </c>
      <c r="S3500" s="9">
        <v>0</v>
      </c>
      <c r="T3500" s="9">
        <f t="shared" si="529"/>
        <v>0</v>
      </c>
      <c r="U3500" s="9">
        <v>-6827</v>
      </c>
      <c r="V3500" s="9">
        <v>-5141</v>
      </c>
      <c r="W3500" s="9">
        <v>0</v>
      </c>
      <c r="X3500" s="9">
        <v>-5141</v>
      </c>
      <c r="Y3500" s="9">
        <f t="shared" si="527"/>
        <v>11968</v>
      </c>
      <c r="Z3500" s="9">
        <v>0</v>
      </c>
      <c r="AA3500" s="9">
        <f t="shared" si="528"/>
        <v>0</v>
      </c>
      <c r="AB3500" s="9">
        <v>33588.807000000001</v>
      </c>
      <c r="AC3500" s="9">
        <f t="shared" si="530"/>
        <v>101109.02</v>
      </c>
      <c r="AD3500" s="9">
        <f t="shared" si="531"/>
        <v>0</v>
      </c>
    </row>
    <row r="3501" spans="1:30" x14ac:dyDescent="0.3">
      <c r="A3501" s="8" t="s">
        <v>30</v>
      </c>
      <c r="B3501" s="8" t="s">
        <v>6134</v>
      </c>
      <c r="C3501" s="8">
        <v>2100</v>
      </c>
      <c r="D3501" s="8">
        <v>210001190</v>
      </c>
      <c r="E3501" s="8">
        <v>0</v>
      </c>
      <c r="F3501" s="8" t="str">
        <f t="shared" si="526"/>
        <v>FA002100011900</v>
      </c>
      <c r="G3501" s="8" t="s">
        <v>6392</v>
      </c>
      <c r="H3501" s="8" t="s">
        <v>309</v>
      </c>
      <c r="I3501" s="8">
        <v>1</v>
      </c>
      <c r="J3501" s="8">
        <v>10</v>
      </c>
      <c r="K3501" s="8">
        <v>0</v>
      </c>
      <c r="L3501" s="8" t="s">
        <v>1130</v>
      </c>
      <c r="M3501" s="8" t="s">
        <v>6157</v>
      </c>
      <c r="N3501" s="8" t="s">
        <v>149</v>
      </c>
      <c r="O3501" s="8" t="s">
        <v>38</v>
      </c>
      <c r="P3501" s="9">
        <v>61678</v>
      </c>
      <c r="Q3501" s="9">
        <v>0</v>
      </c>
      <c r="R3501" s="9">
        <v>-61678</v>
      </c>
      <c r="S3501" s="9">
        <v>0</v>
      </c>
      <c r="T3501" s="9">
        <f t="shared" si="529"/>
        <v>0</v>
      </c>
      <c r="U3501" s="9">
        <v>-3901</v>
      </c>
      <c r="V3501" s="9">
        <v>-2938</v>
      </c>
      <c r="W3501" s="9">
        <v>0</v>
      </c>
      <c r="X3501" s="9">
        <v>-2938</v>
      </c>
      <c r="Y3501" s="9">
        <f t="shared" si="527"/>
        <v>6839</v>
      </c>
      <c r="Z3501" s="9">
        <v>0</v>
      </c>
      <c r="AA3501" s="9">
        <f t="shared" si="528"/>
        <v>0</v>
      </c>
      <c r="AB3501" s="9">
        <v>19193.649999999998</v>
      </c>
      <c r="AC3501" s="9">
        <f t="shared" si="530"/>
        <v>57777</v>
      </c>
      <c r="AD3501" s="9">
        <f t="shared" si="531"/>
        <v>0</v>
      </c>
    </row>
    <row r="3502" spans="1:30" x14ac:dyDescent="0.3">
      <c r="A3502" s="8" t="s">
        <v>30</v>
      </c>
      <c r="B3502" s="8" t="s">
        <v>6134</v>
      </c>
      <c r="C3502" s="8">
        <v>2100</v>
      </c>
      <c r="D3502" s="8">
        <v>210001191</v>
      </c>
      <c r="E3502" s="8">
        <v>0</v>
      </c>
      <c r="F3502" s="8" t="str">
        <f t="shared" si="526"/>
        <v>FA002100011910</v>
      </c>
      <c r="G3502" s="8" t="s">
        <v>6393</v>
      </c>
      <c r="H3502" s="8" t="s">
        <v>309</v>
      </c>
      <c r="I3502" s="8">
        <v>2</v>
      </c>
      <c r="J3502" s="8">
        <v>10</v>
      </c>
      <c r="K3502" s="8">
        <v>0</v>
      </c>
      <c r="L3502" s="8" t="s">
        <v>1130</v>
      </c>
      <c r="M3502" s="8" t="s">
        <v>6157</v>
      </c>
      <c r="N3502" s="8" t="s">
        <v>149</v>
      </c>
      <c r="O3502" s="8" t="s">
        <v>38</v>
      </c>
      <c r="P3502" s="9">
        <v>36966</v>
      </c>
      <c r="Q3502" s="9">
        <v>0</v>
      </c>
      <c r="R3502" s="9">
        <v>-36966</v>
      </c>
      <c r="S3502" s="9">
        <v>0</v>
      </c>
      <c r="T3502" s="9">
        <f t="shared" si="529"/>
        <v>0</v>
      </c>
      <c r="U3502" s="9">
        <v>-2338</v>
      </c>
      <c r="V3502" s="9">
        <v>-1761</v>
      </c>
      <c r="W3502" s="9">
        <v>0</v>
      </c>
      <c r="X3502" s="9">
        <v>-1761</v>
      </c>
      <c r="Y3502" s="9">
        <f t="shared" si="527"/>
        <v>4099</v>
      </c>
      <c r="Z3502" s="9">
        <v>0</v>
      </c>
      <c r="AA3502" s="9">
        <f t="shared" si="528"/>
        <v>0</v>
      </c>
      <c r="AB3502" s="9">
        <v>11503.449999999999</v>
      </c>
      <c r="AC3502" s="9">
        <f t="shared" si="530"/>
        <v>34628</v>
      </c>
      <c r="AD3502" s="9">
        <f t="shared" si="531"/>
        <v>0</v>
      </c>
    </row>
    <row r="3503" spans="1:30" x14ac:dyDescent="0.3">
      <c r="A3503" s="8" t="s">
        <v>30</v>
      </c>
      <c r="B3503" s="8" t="s">
        <v>6134</v>
      </c>
      <c r="C3503" s="8">
        <v>2100</v>
      </c>
      <c r="D3503" s="8">
        <v>210001192</v>
      </c>
      <c r="E3503" s="8">
        <v>0</v>
      </c>
      <c r="F3503" s="8" t="str">
        <f t="shared" si="526"/>
        <v>FA002100011920</v>
      </c>
      <c r="G3503" s="8" t="s">
        <v>6394</v>
      </c>
      <c r="H3503" s="8" t="s">
        <v>309</v>
      </c>
      <c r="I3503" s="8">
        <v>1</v>
      </c>
      <c r="J3503" s="8">
        <v>10</v>
      </c>
      <c r="K3503" s="8">
        <v>0</v>
      </c>
      <c r="L3503" s="8" t="s">
        <v>1130</v>
      </c>
      <c r="M3503" s="8" t="s">
        <v>6157</v>
      </c>
      <c r="N3503" s="8" t="s">
        <v>149</v>
      </c>
      <c r="O3503" s="8" t="s">
        <v>38</v>
      </c>
      <c r="P3503" s="9">
        <v>14435.32</v>
      </c>
      <c r="Q3503" s="9">
        <v>0</v>
      </c>
      <c r="R3503" s="9">
        <v>-14435.32</v>
      </c>
      <c r="S3503" s="9">
        <v>0</v>
      </c>
      <c r="T3503" s="9">
        <f t="shared" si="529"/>
        <v>0</v>
      </c>
      <c r="U3503" s="9">
        <v>-913</v>
      </c>
      <c r="V3503" s="9">
        <v>-688</v>
      </c>
      <c r="W3503" s="9">
        <v>0</v>
      </c>
      <c r="X3503" s="9">
        <v>-688</v>
      </c>
      <c r="Y3503" s="9">
        <f t="shared" si="527"/>
        <v>1601</v>
      </c>
      <c r="Z3503" s="9">
        <v>0</v>
      </c>
      <c r="AA3503" s="9">
        <f t="shared" si="528"/>
        <v>0</v>
      </c>
      <c r="AB3503" s="9">
        <v>4492.0119999999997</v>
      </c>
      <c r="AC3503" s="9">
        <f t="shared" si="530"/>
        <v>13522.32</v>
      </c>
      <c r="AD3503" s="9">
        <f t="shared" si="531"/>
        <v>0</v>
      </c>
    </row>
    <row r="3504" spans="1:30" x14ac:dyDescent="0.3">
      <c r="A3504" s="8" t="s">
        <v>30</v>
      </c>
      <c r="B3504" s="8" t="s">
        <v>6134</v>
      </c>
      <c r="C3504" s="8">
        <v>2100</v>
      </c>
      <c r="D3504" s="8">
        <v>210001193</v>
      </c>
      <c r="E3504" s="8">
        <v>0</v>
      </c>
      <c r="F3504" s="8" t="str">
        <f t="shared" si="526"/>
        <v>FA002100011930</v>
      </c>
      <c r="G3504" s="8" t="s">
        <v>6395</v>
      </c>
      <c r="H3504" s="8" t="s">
        <v>309</v>
      </c>
      <c r="I3504" s="8">
        <v>0</v>
      </c>
      <c r="J3504" s="8">
        <v>10</v>
      </c>
      <c r="K3504" s="8">
        <v>0</v>
      </c>
      <c r="L3504" s="8" t="s">
        <v>1130</v>
      </c>
      <c r="M3504" s="8" t="s">
        <v>6157</v>
      </c>
      <c r="N3504" s="8" t="s">
        <v>6389</v>
      </c>
      <c r="O3504" s="8" t="s">
        <v>38</v>
      </c>
      <c r="P3504" s="9">
        <v>1155955.3400000001</v>
      </c>
      <c r="Q3504" s="9">
        <v>0</v>
      </c>
      <c r="R3504" s="9">
        <v>-1155955.3400000001</v>
      </c>
      <c r="S3504" s="9">
        <v>0</v>
      </c>
      <c r="T3504" s="9">
        <f t="shared" si="529"/>
        <v>0</v>
      </c>
      <c r="U3504" s="9">
        <v>-73110</v>
      </c>
      <c r="V3504" s="9">
        <v>-55058</v>
      </c>
      <c r="W3504" s="9">
        <v>0</v>
      </c>
      <c r="X3504" s="9">
        <v>-55058</v>
      </c>
      <c r="Y3504" s="9">
        <f t="shared" si="527"/>
        <v>128168</v>
      </c>
      <c r="Z3504" s="9">
        <v>0</v>
      </c>
      <c r="AA3504" s="9">
        <f t="shared" si="528"/>
        <v>0</v>
      </c>
      <c r="AB3504" s="9">
        <v>359725.56900000002</v>
      </c>
      <c r="AC3504" s="9">
        <f t="shared" si="530"/>
        <v>1082845.3400000001</v>
      </c>
      <c r="AD3504" s="9">
        <f t="shared" si="531"/>
        <v>0</v>
      </c>
    </row>
    <row r="3505" spans="1:30" x14ac:dyDescent="0.3">
      <c r="A3505" s="8" t="s">
        <v>30</v>
      </c>
      <c r="B3505" s="8" t="s">
        <v>6134</v>
      </c>
      <c r="C3505" s="8">
        <v>2100</v>
      </c>
      <c r="D3505" s="8">
        <v>210001194</v>
      </c>
      <c r="E3505" s="8">
        <v>0</v>
      </c>
      <c r="F3505" s="8" t="str">
        <f t="shared" si="526"/>
        <v>FA002100011940</v>
      </c>
      <c r="G3505" s="8" t="s">
        <v>6396</v>
      </c>
      <c r="H3505" s="8" t="s">
        <v>309</v>
      </c>
      <c r="I3505" s="8">
        <v>1</v>
      </c>
      <c r="J3505" s="8">
        <v>10</v>
      </c>
      <c r="K3505" s="8">
        <v>0</v>
      </c>
      <c r="L3505" s="8" t="s">
        <v>1130</v>
      </c>
      <c r="M3505" s="8" t="s">
        <v>6157</v>
      </c>
      <c r="N3505" s="8" t="s">
        <v>149</v>
      </c>
      <c r="O3505" s="8" t="s">
        <v>38</v>
      </c>
      <c r="P3505" s="9">
        <v>67298.06</v>
      </c>
      <c r="Q3505" s="9">
        <v>0</v>
      </c>
      <c r="R3505" s="9">
        <v>-67298.06</v>
      </c>
      <c r="S3505" s="9">
        <v>0</v>
      </c>
      <c r="T3505" s="9">
        <f t="shared" si="529"/>
        <v>0</v>
      </c>
      <c r="U3505" s="9">
        <v>-4256</v>
      </c>
      <c r="V3505" s="9">
        <v>-3205</v>
      </c>
      <c r="W3505" s="9">
        <v>0</v>
      </c>
      <c r="X3505" s="9">
        <v>-3205</v>
      </c>
      <c r="Y3505" s="9">
        <f t="shared" si="527"/>
        <v>7461</v>
      </c>
      <c r="Z3505" s="9">
        <v>0</v>
      </c>
      <c r="AA3505" s="9">
        <f t="shared" si="528"/>
        <v>0</v>
      </c>
      <c r="AB3505" s="9">
        <v>20942.970999999998</v>
      </c>
      <c r="AC3505" s="9">
        <f t="shared" si="530"/>
        <v>63042.06</v>
      </c>
      <c r="AD3505" s="9">
        <f t="shared" si="531"/>
        <v>0</v>
      </c>
    </row>
    <row r="3506" spans="1:30" x14ac:dyDescent="0.3">
      <c r="A3506" s="8" t="s">
        <v>30</v>
      </c>
      <c r="B3506" s="8" t="s">
        <v>6134</v>
      </c>
      <c r="C3506" s="8">
        <v>2100</v>
      </c>
      <c r="D3506" s="8">
        <v>210001195</v>
      </c>
      <c r="E3506" s="8">
        <v>0</v>
      </c>
      <c r="F3506" s="8" t="str">
        <f t="shared" si="526"/>
        <v>FA002100011950</v>
      </c>
      <c r="G3506" s="8" t="s">
        <v>6397</v>
      </c>
      <c r="H3506" s="8" t="s">
        <v>309</v>
      </c>
      <c r="I3506" s="8">
        <v>1</v>
      </c>
      <c r="J3506" s="8">
        <v>10</v>
      </c>
      <c r="K3506" s="8">
        <v>0</v>
      </c>
      <c r="L3506" s="8" t="s">
        <v>1130</v>
      </c>
      <c r="M3506" s="8" t="s">
        <v>6157</v>
      </c>
      <c r="N3506" s="8" t="s">
        <v>149</v>
      </c>
      <c r="O3506" s="8" t="s">
        <v>38</v>
      </c>
      <c r="P3506" s="9">
        <v>78405.02</v>
      </c>
      <c r="Q3506" s="9">
        <v>0</v>
      </c>
      <c r="R3506" s="9">
        <v>-78405.02</v>
      </c>
      <c r="S3506" s="9">
        <v>0</v>
      </c>
      <c r="T3506" s="9">
        <f t="shared" si="529"/>
        <v>0</v>
      </c>
      <c r="U3506" s="9">
        <v>-4959</v>
      </c>
      <c r="V3506" s="9">
        <v>-3734</v>
      </c>
      <c r="W3506" s="9">
        <v>0</v>
      </c>
      <c r="X3506" s="9">
        <v>-3734</v>
      </c>
      <c r="Y3506" s="9">
        <f t="shared" si="527"/>
        <v>8693</v>
      </c>
      <c r="Z3506" s="9">
        <v>0</v>
      </c>
      <c r="AA3506" s="9">
        <f t="shared" si="528"/>
        <v>0</v>
      </c>
      <c r="AB3506" s="9">
        <v>24399.206999999999</v>
      </c>
      <c r="AC3506" s="9">
        <f t="shared" si="530"/>
        <v>73446.02</v>
      </c>
      <c r="AD3506" s="9">
        <f t="shared" si="531"/>
        <v>0</v>
      </c>
    </row>
    <row r="3507" spans="1:30" x14ac:dyDescent="0.3">
      <c r="A3507" s="8" t="s">
        <v>30</v>
      </c>
      <c r="B3507" s="8" t="s">
        <v>6134</v>
      </c>
      <c r="C3507" s="8">
        <v>2100</v>
      </c>
      <c r="D3507" s="8">
        <v>210001196</v>
      </c>
      <c r="E3507" s="8">
        <v>0</v>
      </c>
      <c r="F3507" s="8" t="str">
        <f t="shared" ref="F3507:F3514" si="532">A3507&amp;D3507&amp;E3507</f>
        <v>FA002100011960</v>
      </c>
      <c r="G3507" s="8" t="s">
        <v>6398</v>
      </c>
      <c r="H3507" s="8" t="s">
        <v>309</v>
      </c>
      <c r="I3507" s="8">
        <v>87</v>
      </c>
      <c r="J3507" s="8">
        <v>10</v>
      </c>
      <c r="K3507" s="8">
        <v>0</v>
      </c>
      <c r="L3507" s="8" t="s">
        <v>1130</v>
      </c>
      <c r="M3507" s="8" t="s">
        <v>6157</v>
      </c>
      <c r="N3507" s="8" t="s">
        <v>149</v>
      </c>
      <c r="O3507" s="8" t="s">
        <v>38</v>
      </c>
      <c r="P3507" s="9">
        <v>225615</v>
      </c>
      <c r="Q3507" s="9">
        <v>0</v>
      </c>
      <c r="R3507" s="9">
        <v>-225615</v>
      </c>
      <c r="S3507" s="9">
        <v>0</v>
      </c>
      <c r="T3507" s="9">
        <f t="shared" si="529"/>
        <v>0</v>
      </c>
      <c r="U3507" s="9">
        <v>-14269</v>
      </c>
      <c r="V3507" s="9">
        <v>-10746</v>
      </c>
      <c r="W3507" s="9">
        <v>0</v>
      </c>
      <c r="X3507" s="9">
        <v>-10746</v>
      </c>
      <c r="Y3507" s="9">
        <f t="shared" ref="Y3507:Y3514" si="533">-(U3507+X3507)</f>
        <v>25015</v>
      </c>
      <c r="Z3507" s="9">
        <v>0</v>
      </c>
      <c r="AA3507" s="9">
        <f t="shared" ref="AA3507:AA3514" si="534">U3507+X3507+Y3507+Z3507</f>
        <v>0</v>
      </c>
      <c r="AB3507" s="9">
        <v>70210</v>
      </c>
      <c r="AC3507" s="9">
        <f t="shared" si="530"/>
        <v>211346</v>
      </c>
      <c r="AD3507" s="9">
        <f t="shared" si="531"/>
        <v>0</v>
      </c>
    </row>
    <row r="3508" spans="1:30" x14ac:dyDescent="0.3">
      <c r="A3508" s="8" t="s">
        <v>30</v>
      </c>
      <c r="B3508" s="8" t="s">
        <v>6134</v>
      </c>
      <c r="C3508" s="8">
        <v>2100</v>
      </c>
      <c r="D3508" s="8">
        <v>210001197</v>
      </c>
      <c r="E3508" s="8">
        <v>0</v>
      </c>
      <c r="F3508" s="8" t="str">
        <f t="shared" si="532"/>
        <v>FA002100011970</v>
      </c>
      <c r="G3508" s="8" t="s">
        <v>6399</v>
      </c>
      <c r="H3508" s="8" t="s">
        <v>309</v>
      </c>
      <c r="I3508" s="8">
        <v>1</v>
      </c>
      <c r="J3508" s="8">
        <v>9</v>
      </c>
      <c r="K3508" s="8">
        <v>0</v>
      </c>
      <c r="L3508" s="8" t="s">
        <v>1130</v>
      </c>
      <c r="M3508" s="8" t="s">
        <v>6157</v>
      </c>
      <c r="N3508" s="8" t="s">
        <v>149</v>
      </c>
      <c r="O3508" s="8" t="s">
        <v>38</v>
      </c>
      <c r="P3508" s="9">
        <v>3976146.02</v>
      </c>
      <c r="Q3508" s="9">
        <v>0</v>
      </c>
      <c r="R3508" s="9">
        <v>-3976146.02</v>
      </c>
      <c r="S3508" s="9">
        <v>0</v>
      </c>
      <c r="T3508" s="9">
        <f t="shared" si="529"/>
        <v>0</v>
      </c>
      <c r="U3508" s="9">
        <v>-279420</v>
      </c>
      <c r="V3508" s="9">
        <v>-210427</v>
      </c>
      <c r="W3508" s="9">
        <v>0</v>
      </c>
      <c r="X3508" s="9">
        <v>-210427</v>
      </c>
      <c r="Y3508" s="9">
        <f t="shared" si="533"/>
        <v>489847</v>
      </c>
      <c r="Z3508" s="9">
        <v>0</v>
      </c>
      <c r="AA3508" s="9">
        <f t="shared" si="534"/>
        <v>0</v>
      </c>
      <c r="AB3508" s="9">
        <v>1220204.6569999999</v>
      </c>
      <c r="AC3508" s="9">
        <f t="shared" si="530"/>
        <v>3696726.02</v>
      </c>
      <c r="AD3508" s="9">
        <f t="shared" si="531"/>
        <v>0</v>
      </c>
    </row>
    <row r="3509" spans="1:30" x14ac:dyDescent="0.3">
      <c r="A3509" s="8" t="s">
        <v>30</v>
      </c>
      <c r="B3509" s="8" t="s">
        <v>6134</v>
      </c>
      <c r="C3509" s="8">
        <v>2100</v>
      </c>
      <c r="D3509" s="8">
        <v>210001198</v>
      </c>
      <c r="E3509" s="8">
        <v>0</v>
      </c>
      <c r="F3509" s="8" t="str">
        <f t="shared" si="532"/>
        <v>FA002100011980</v>
      </c>
      <c r="G3509" s="8" t="s">
        <v>6400</v>
      </c>
      <c r="H3509" s="8" t="s">
        <v>309</v>
      </c>
      <c r="I3509" s="8">
        <v>1</v>
      </c>
      <c r="J3509" s="8">
        <v>9</v>
      </c>
      <c r="K3509" s="8">
        <v>0</v>
      </c>
      <c r="L3509" s="8" t="s">
        <v>1130</v>
      </c>
      <c r="M3509" s="8" t="s">
        <v>6157</v>
      </c>
      <c r="N3509" s="8" t="s">
        <v>149</v>
      </c>
      <c r="O3509" s="8" t="s">
        <v>38</v>
      </c>
      <c r="P3509" s="9">
        <v>965190.3</v>
      </c>
      <c r="Q3509" s="9">
        <v>0</v>
      </c>
      <c r="R3509" s="9">
        <v>-965190.3</v>
      </c>
      <c r="S3509" s="9">
        <v>0</v>
      </c>
      <c r="T3509" s="9">
        <f t="shared" si="529"/>
        <v>0</v>
      </c>
      <c r="U3509" s="9">
        <v>-67828</v>
      </c>
      <c r="V3509" s="9">
        <v>-51080</v>
      </c>
      <c r="W3509" s="9">
        <v>0</v>
      </c>
      <c r="X3509" s="9">
        <v>-51080</v>
      </c>
      <c r="Y3509" s="9">
        <f t="shared" si="533"/>
        <v>118908</v>
      </c>
      <c r="Z3509" s="9">
        <v>0</v>
      </c>
      <c r="AA3509" s="9">
        <f t="shared" si="534"/>
        <v>0</v>
      </c>
      <c r="AB3509" s="9">
        <v>296198.80499999999</v>
      </c>
      <c r="AC3509" s="9">
        <f t="shared" si="530"/>
        <v>897362.3</v>
      </c>
      <c r="AD3509" s="9">
        <f t="shared" si="531"/>
        <v>0</v>
      </c>
    </row>
    <row r="3510" spans="1:30" x14ac:dyDescent="0.3">
      <c r="A3510" s="8" t="s">
        <v>30</v>
      </c>
      <c r="B3510" s="8" t="s">
        <v>6134</v>
      </c>
      <c r="C3510" s="8">
        <v>2100</v>
      </c>
      <c r="D3510" s="8">
        <v>210001199</v>
      </c>
      <c r="E3510" s="8">
        <v>0</v>
      </c>
      <c r="F3510" s="8" t="str">
        <f t="shared" si="532"/>
        <v>FA002100011990</v>
      </c>
      <c r="G3510" s="8" t="s">
        <v>6401</v>
      </c>
      <c r="H3510" s="8" t="s">
        <v>309</v>
      </c>
      <c r="I3510" s="8">
        <v>9</v>
      </c>
      <c r="J3510" s="8">
        <v>10</v>
      </c>
      <c r="K3510" s="8">
        <v>0</v>
      </c>
      <c r="L3510" s="8" t="s">
        <v>1130</v>
      </c>
      <c r="M3510" s="8" t="s">
        <v>6157</v>
      </c>
      <c r="N3510" s="8" t="s">
        <v>149</v>
      </c>
      <c r="O3510" s="8" t="s">
        <v>38</v>
      </c>
      <c r="P3510" s="9">
        <v>22430</v>
      </c>
      <c r="Q3510" s="9">
        <v>0</v>
      </c>
      <c r="R3510" s="9">
        <v>-22430</v>
      </c>
      <c r="S3510" s="9">
        <v>0</v>
      </c>
      <c r="T3510" s="9">
        <f t="shared" si="529"/>
        <v>0</v>
      </c>
      <c r="U3510" s="9">
        <v>-1419</v>
      </c>
      <c r="V3510" s="9">
        <v>-1068</v>
      </c>
      <c r="W3510" s="9">
        <v>0</v>
      </c>
      <c r="X3510" s="9">
        <v>-1068</v>
      </c>
      <c r="Y3510" s="9">
        <f t="shared" si="533"/>
        <v>2487</v>
      </c>
      <c r="Z3510" s="9">
        <v>0</v>
      </c>
      <c r="AA3510" s="9">
        <f t="shared" si="534"/>
        <v>0</v>
      </c>
      <c r="AB3510" s="9">
        <v>6980.0499999999993</v>
      </c>
      <c r="AC3510" s="9">
        <f t="shared" si="530"/>
        <v>21011</v>
      </c>
      <c r="AD3510" s="9">
        <f t="shared" si="531"/>
        <v>0</v>
      </c>
    </row>
    <row r="3511" spans="1:30" x14ac:dyDescent="0.3">
      <c r="A3511" s="8" t="s">
        <v>30</v>
      </c>
      <c r="B3511" s="8" t="s">
        <v>6134</v>
      </c>
      <c r="C3511" s="8">
        <v>2100</v>
      </c>
      <c r="D3511" s="8">
        <v>210001200</v>
      </c>
      <c r="E3511" s="8">
        <v>0</v>
      </c>
      <c r="F3511" s="8" t="str">
        <f t="shared" si="532"/>
        <v>FA002100012000</v>
      </c>
      <c r="G3511" s="8" t="s">
        <v>6402</v>
      </c>
      <c r="H3511" s="8" t="s">
        <v>309</v>
      </c>
      <c r="I3511" s="8">
        <v>1</v>
      </c>
      <c r="J3511" s="8">
        <v>10</v>
      </c>
      <c r="K3511" s="8">
        <v>0</v>
      </c>
      <c r="L3511" s="8" t="s">
        <v>1130</v>
      </c>
      <c r="M3511" s="8" t="s">
        <v>6157</v>
      </c>
      <c r="N3511" s="8" t="s">
        <v>149</v>
      </c>
      <c r="O3511" s="8" t="s">
        <v>38</v>
      </c>
      <c r="P3511" s="9">
        <v>43783</v>
      </c>
      <c r="Q3511" s="9">
        <v>0</v>
      </c>
      <c r="R3511" s="9">
        <v>-43783</v>
      </c>
      <c r="S3511" s="9">
        <v>0</v>
      </c>
      <c r="T3511" s="9">
        <f t="shared" si="529"/>
        <v>0</v>
      </c>
      <c r="U3511" s="9">
        <v>-2769</v>
      </c>
      <c r="V3511" s="9">
        <v>-2085</v>
      </c>
      <c r="W3511" s="9">
        <v>0</v>
      </c>
      <c r="X3511" s="9">
        <v>-2085</v>
      </c>
      <c r="Y3511" s="9">
        <f t="shared" si="533"/>
        <v>4854</v>
      </c>
      <c r="Z3511" s="9">
        <v>0</v>
      </c>
      <c r="AA3511" s="9">
        <f t="shared" si="534"/>
        <v>0</v>
      </c>
      <c r="AB3511" s="9">
        <v>13625.15</v>
      </c>
      <c r="AC3511" s="9">
        <f t="shared" si="530"/>
        <v>41014</v>
      </c>
      <c r="AD3511" s="9">
        <f t="shared" si="531"/>
        <v>0</v>
      </c>
    </row>
    <row r="3512" spans="1:30" x14ac:dyDescent="0.3">
      <c r="A3512" s="8" t="s">
        <v>30</v>
      </c>
      <c r="B3512" s="8" t="s">
        <v>6134</v>
      </c>
      <c r="C3512" s="8">
        <v>2100</v>
      </c>
      <c r="D3512" s="8">
        <v>210001201</v>
      </c>
      <c r="E3512" s="8">
        <v>0</v>
      </c>
      <c r="F3512" s="8" t="str">
        <f t="shared" si="532"/>
        <v>FA002100012010</v>
      </c>
      <c r="G3512" s="8" t="s">
        <v>6403</v>
      </c>
      <c r="H3512" s="8" t="s">
        <v>309</v>
      </c>
      <c r="I3512" s="8">
        <v>2</v>
      </c>
      <c r="J3512" s="8">
        <v>9</v>
      </c>
      <c r="K3512" s="8">
        <v>0</v>
      </c>
      <c r="L3512" s="8" t="s">
        <v>1130</v>
      </c>
      <c r="M3512" s="8" t="s">
        <v>6157</v>
      </c>
      <c r="N3512" s="8" t="s">
        <v>149</v>
      </c>
      <c r="O3512" s="8" t="s">
        <v>38</v>
      </c>
      <c r="P3512" s="9">
        <v>28290</v>
      </c>
      <c r="Q3512" s="9">
        <v>0</v>
      </c>
      <c r="R3512" s="9">
        <v>-28290</v>
      </c>
      <c r="S3512" s="9">
        <v>0</v>
      </c>
      <c r="T3512" s="9">
        <f t="shared" si="529"/>
        <v>0</v>
      </c>
      <c r="U3512" s="9">
        <v>-1988</v>
      </c>
      <c r="V3512" s="9">
        <v>-1497</v>
      </c>
      <c r="W3512" s="9">
        <v>0</v>
      </c>
      <c r="X3512" s="9">
        <v>-1497</v>
      </c>
      <c r="Y3512" s="9">
        <f t="shared" si="533"/>
        <v>3485</v>
      </c>
      <c r="Z3512" s="9">
        <v>0</v>
      </c>
      <c r="AA3512" s="9">
        <f t="shared" si="534"/>
        <v>0</v>
      </c>
      <c r="AB3512" s="9">
        <v>8681.75</v>
      </c>
      <c r="AC3512" s="9">
        <f t="shared" si="530"/>
        <v>26302</v>
      </c>
      <c r="AD3512" s="9">
        <f t="shared" si="531"/>
        <v>0</v>
      </c>
    </row>
    <row r="3513" spans="1:30" x14ac:dyDescent="0.3">
      <c r="A3513" s="8" t="s">
        <v>30</v>
      </c>
      <c r="B3513" s="8" t="s">
        <v>6134</v>
      </c>
      <c r="C3513" s="8">
        <v>2100</v>
      </c>
      <c r="D3513" s="8">
        <v>210001202</v>
      </c>
      <c r="E3513" s="8">
        <v>0</v>
      </c>
      <c r="F3513" s="8" t="str">
        <f t="shared" si="532"/>
        <v>FA002100012020</v>
      </c>
      <c r="G3513" s="8" t="s">
        <v>6404</v>
      </c>
      <c r="H3513" s="8" t="s">
        <v>309</v>
      </c>
      <c r="I3513" s="8">
        <v>1</v>
      </c>
      <c r="J3513" s="8">
        <v>10</v>
      </c>
      <c r="K3513" s="8">
        <v>0</v>
      </c>
      <c r="L3513" s="8" t="s">
        <v>1130</v>
      </c>
      <c r="M3513" s="8" t="s">
        <v>6157</v>
      </c>
      <c r="N3513" s="8" t="s">
        <v>149</v>
      </c>
      <c r="O3513" s="8" t="s">
        <v>38</v>
      </c>
      <c r="P3513" s="9">
        <v>301898</v>
      </c>
      <c r="Q3513" s="9">
        <v>0</v>
      </c>
      <c r="R3513" s="9">
        <v>-301898</v>
      </c>
      <c r="S3513" s="9">
        <v>0</v>
      </c>
      <c r="T3513" s="9">
        <f t="shared" si="529"/>
        <v>0</v>
      </c>
      <c r="U3513" s="9">
        <v>-19094</v>
      </c>
      <c r="V3513" s="9">
        <v>-14379</v>
      </c>
      <c r="W3513" s="9">
        <v>0</v>
      </c>
      <c r="X3513" s="9">
        <v>-14379</v>
      </c>
      <c r="Y3513" s="9">
        <f t="shared" si="533"/>
        <v>33473</v>
      </c>
      <c r="Z3513" s="9">
        <v>0</v>
      </c>
      <c r="AA3513" s="9">
        <f t="shared" si="534"/>
        <v>0</v>
      </c>
      <c r="AB3513" s="9">
        <v>93948.75</v>
      </c>
      <c r="AC3513" s="9">
        <f t="shared" si="530"/>
        <v>282804</v>
      </c>
      <c r="AD3513" s="9">
        <f t="shared" si="531"/>
        <v>0</v>
      </c>
    </row>
    <row r="3514" spans="1:30" x14ac:dyDescent="0.3">
      <c r="A3514" s="8" t="s">
        <v>30</v>
      </c>
      <c r="B3514" s="8" t="s">
        <v>6134</v>
      </c>
      <c r="C3514" s="8">
        <v>2100</v>
      </c>
      <c r="D3514" s="8">
        <v>210001203</v>
      </c>
      <c r="E3514" s="8">
        <v>0</v>
      </c>
      <c r="F3514" s="8" t="str">
        <f t="shared" si="532"/>
        <v>FA002100012030</v>
      </c>
      <c r="G3514" s="8" t="s">
        <v>6405</v>
      </c>
      <c r="H3514" s="8" t="s">
        <v>309</v>
      </c>
      <c r="I3514" s="8">
        <v>1</v>
      </c>
      <c r="J3514" s="8">
        <v>9</v>
      </c>
      <c r="K3514" s="8">
        <v>0</v>
      </c>
      <c r="L3514" s="8" t="s">
        <v>1130</v>
      </c>
      <c r="M3514" s="8" t="s">
        <v>6157</v>
      </c>
      <c r="N3514" s="8" t="s">
        <v>149</v>
      </c>
      <c r="O3514" s="8" t="s">
        <v>38</v>
      </c>
      <c r="P3514" s="9">
        <v>33679</v>
      </c>
      <c r="Q3514" s="9">
        <v>0</v>
      </c>
      <c r="R3514" s="9">
        <v>-33679</v>
      </c>
      <c r="S3514" s="9">
        <v>0</v>
      </c>
      <c r="T3514" s="9">
        <f t="shared" si="529"/>
        <v>0</v>
      </c>
      <c r="U3514" s="9">
        <v>-2367</v>
      </c>
      <c r="V3514" s="9">
        <v>-1782</v>
      </c>
      <c r="W3514" s="9">
        <v>0</v>
      </c>
      <c r="X3514" s="9">
        <v>-1782</v>
      </c>
      <c r="Y3514" s="9">
        <f t="shared" si="533"/>
        <v>4149</v>
      </c>
      <c r="Z3514" s="9">
        <v>0</v>
      </c>
      <c r="AA3514" s="9">
        <f t="shared" si="534"/>
        <v>0</v>
      </c>
      <c r="AB3514" s="9">
        <v>10335.5</v>
      </c>
      <c r="AC3514" s="9">
        <f t="shared" si="530"/>
        <v>31312</v>
      </c>
      <c r="AD3514" s="9">
        <f t="shared" si="531"/>
        <v>0</v>
      </c>
    </row>
    <row r="3515" spans="1:30" x14ac:dyDescent="0.3">
      <c r="A3515" s="8" t="s">
        <v>30</v>
      </c>
      <c r="B3515" s="8" t="s">
        <v>6406</v>
      </c>
      <c r="C3515" s="8">
        <v>1600</v>
      </c>
      <c r="D3515" s="8">
        <v>160003591</v>
      </c>
      <c r="E3515" s="8">
        <v>0</v>
      </c>
      <c r="F3515" s="8" t="s">
        <v>6407</v>
      </c>
      <c r="G3515" s="8" t="s">
        <v>2742</v>
      </c>
      <c r="H3515" s="8" t="s">
        <v>34</v>
      </c>
      <c r="I3515" s="8">
        <v>0</v>
      </c>
      <c r="J3515" s="8">
        <v>15</v>
      </c>
      <c r="K3515" s="8">
        <v>0</v>
      </c>
      <c r="L3515" s="8" t="s">
        <v>1127</v>
      </c>
      <c r="M3515" s="8" t="s">
        <v>6408</v>
      </c>
      <c r="N3515" s="8" t="s">
        <v>149</v>
      </c>
      <c r="O3515" s="8" t="s">
        <v>38</v>
      </c>
      <c r="P3515" s="9">
        <v>125600</v>
      </c>
      <c r="Q3515" s="9">
        <v>0</v>
      </c>
      <c r="R3515" s="9">
        <v>0</v>
      </c>
      <c r="S3515" s="9">
        <v>-125600</v>
      </c>
      <c r="T3515" s="9">
        <f t="shared" si="529"/>
        <v>0</v>
      </c>
      <c r="U3515" s="9">
        <v>-5492</v>
      </c>
      <c r="V3515" s="9">
        <v>-3966</v>
      </c>
      <c r="W3515" s="9">
        <v>0</v>
      </c>
      <c r="X3515" s="9">
        <v>-3966</v>
      </c>
      <c r="Y3515" s="9">
        <v>0</v>
      </c>
      <c r="Z3515" s="9">
        <v>9458</v>
      </c>
      <c r="AA3515" s="9">
        <f t="shared" ref="AA3515:AA3578" si="535">U3515+X3515+Y3515+Z3515-AB3515</f>
        <v>0</v>
      </c>
      <c r="AB3515" s="9">
        <v>0</v>
      </c>
      <c r="AC3515" s="9">
        <f t="shared" si="530"/>
        <v>120108</v>
      </c>
      <c r="AD3515" s="9">
        <f t="shared" si="531"/>
        <v>0</v>
      </c>
    </row>
    <row r="3516" spans="1:30" x14ac:dyDescent="0.3">
      <c r="A3516" s="8" t="s">
        <v>30</v>
      </c>
      <c r="B3516" s="8" t="s">
        <v>6406</v>
      </c>
      <c r="C3516" s="8">
        <v>1800</v>
      </c>
      <c r="D3516" s="8">
        <v>180000666</v>
      </c>
      <c r="E3516" s="8">
        <v>0</v>
      </c>
      <c r="F3516" s="8" t="s">
        <v>6409</v>
      </c>
      <c r="G3516" s="8" t="s">
        <v>5302</v>
      </c>
      <c r="H3516" s="8" t="s">
        <v>51</v>
      </c>
      <c r="I3516" s="8">
        <v>0</v>
      </c>
      <c r="J3516" s="8">
        <v>5</v>
      </c>
      <c r="K3516" s="8">
        <v>0</v>
      </c>
      <c r="L3516" s="8" t="s">
        <v>1127</v>
      </c>
      <c r="M3516" s="8" t="s">
        <v>6410</v>
      </c>
      <c r="N3516" s="8" t="s">
        <v>149</v>
      </c>
      <c r="O3516" s="8" t="s">
        <v>38</v>
      </c>
      <c r="P3516" s="9">
        <v>45424</v>
      </c>
      <c r="Q3516" s="9">
        <v>0</v>
      </c>
      <c r="R3516" s="9">
        <v>0</v>
      </c>
      <c r="S3516" s="9">
        <v>-45424</v>
      </c>
      <c r="T3516" s="9">
        <f t="shared" si="529"/>
        <v>0</v>
      </c>
      <c r="U3516" s="9">
        <v>-6337</v>
      </c>
      <c r="V3516" s="9">
        <v>-4303</v>
      </c>
      <c r="W3516" s="9">
        <v>0</v>
      </c>
      <c r="X3516" s="9">
        <v>-4303</v>
      </c>
      <c r="Y3516" s="9">
        <v>0</v>
      </c>
      <c r="Z3516" s="9">
        <v>10640</v>
      </c>
      <c r="AA3516" s="9">
        <f t="shared" si="535"/>
        <v>0</v>
      </c>
      <c r="AB3516" s="9">
        <v>0</v>
      </c>
      <c r="AC3516" s="9">
        <f t="shared" si="530"/>
        <v>39087</v>
      </c>
      <c r="AD3516" s="9">
        <f t="shared" si="531"/>
        <v>0</v>
      </c>
    </row>
    <row r="3517" spans="1:30" x14ac:dyDescent="0.3">
      <c r="A3517" s="8" t="s">
        <v>30</v>
      </c>
      <c r="B3517" s="8" t="s">
        <v>6406</v>
      </c>
      <c r="C3517" s="8">
        <v>1800</v>
      </c>
      <c r="D3517" s="8">
        <v>180000667</v>
      </c>
      <c r="E3517" s="8">
        <v>0</v>
      </c>
      <c r="F3517" s="8" t="s">
        <v>6411</v>
      </c>
      <c r="G3517" s="8" t="s">
        <v>5304</v>
      </c>
      <c r="H3517" s="8" t="s">
        <v>51</v>
      </c>
      <c r="I3517" s="8">
        <v>0</v>
      </c>
      <c r="J3517" s="8">
        <v>5</v>
      </c>
      <c r="K3517" s="8">
        <v>0</v>
      </c>
      <c r="L3517" s="8" t="s">
        <v>1127</v>
      </c>
      <c r="M3517" s="8" t="s">
        <v>6410</v>
      </c>
      <c r="N3517" s="8" t="s">
        <v>149</v>
      </c>
      <c r="O3517" s="8" t="s">
        <v>38</v>
      </c>
      <c r="P3517" s="9">
        <v>7161</v>
      </c>
      <c r="Q3517" s="9">
        <v>0</v>
      </c>
      <c r="R3517" s="9">
        <v>0</v>
      </c>
      <c r="S3517" s="9">
        <v>-7161</v>
      </c>
      <c r="T3517" s="9">
        <f t="shared" si="529"/>
        <v>0</v>
      </c>
      <c r="U3517" s="9">
        <v>-999</v>
      </c>
      <c r="V3517" s="9">
        <v>-678</v>
      </c>
      <c r="W3517" s="9">
        <v>0</v>
      </c>
      <c r="X3517" s="9">
        <v>-678</v>
      </c>
      <c r="Y3517" s="9">
        <v>0</v>
      </c>
      <c r="Z3517" s="9">
        <v>1677</v>
      </c>
      <c r="AA3517" s="9">
        <f t="shared" si="535"/>
        <v>0</v>
      </c>
      <c r="AB3517" s="9">
        <v>0</v>
      </c>
      <c r="AC3517" s="9">
        <f t="shared" si="530"/>
        <v>6162</v>
      </c>
      <c r="AD3517" s="9">
        <f t="shared" si="531"/>
        <v>0</v>
      </c>
    </row>
    <row r="3518" spans="1:30" x14ac:dyDescent="0.3">
      <c r="A3518" s="8" t="s">
        <v>30</v>
      </c>
      <c r="B3518" s="8" t="s">
        <v>6406</v>
      </c>
      <c r="C3518" s="8">
        <v>1800</v>
      </c>
      <c r="D3518" s="8">
        <v>180000668</v>
      </c>
      <c r="E3518" s="8">
        <v>0</v>
      </c>
      <c r="F3518" s="8" t="s">
        <v>6412</v>
      </c>
      <c r="G3518" s="8" t="s">
        <v>5306</v>
      </c>
      <c r="H3518" s="8" t="s">
        <v>51</v>
      </c>
      <c r="I3518" s="8">
        <v>0</v>
      </c>
      <c r="J3518" s="8">
        <v>5</v>
      </c>
      <c r="K3518" s="8">
        <v>0</v>
      </c>
      <c r="L3518" s="8" t="s">
        <v>1127</v>
      </c>
      <c r="M3518" s="8" t="s">
        <v>1858</v>
      </c>
      <c r="N3518" s="8" t="s">
        <v>149</v>
      </c>
      <c r="O3518" s="8" t="s">
        <v>38</v>
      </c>
      <c r="P3518" s="9">
        <v>27900</v>
      </c>
      <c r="Q3518" s="9">
        <v>0</v>
      </c>
      <c r="R3518" s="9">
        <v>0</v>
      </c>
      <c r="S3518" s="9">
        <v>-27900</v>
      </c>
      <c r="T3518" s="9">
        <f t="shared" si="529"/>
        <v>0</v>
      </c>
      <c r="U3518" s="9">
        <v>-3950</v>
      </c>
      <c r="V3518" s="9">
        <v>-2643</v>
      </c>
      <c r="W3518" s="9">
        <v>0</v>
      </c>
      <c r="X3518" s="9">
        <v>-2643</v>
      </c>
      <c r="Y3518" s="9">
        <v>0</v>
      </c>
      <c r="Z3518" s="9">
        <v>6593</v>
      </c>
      <c r="AA3518" s="9">
        <f t="shared" si="535"/>
        <v>0</v>
      </c>
      <c r="AB3518" s="9">
        <v>0</v>
      </c>
      <c r="AC3518" s="9">
        <f t="shared" si="530"/>
        <v>23950</v>
      </c>
      <c r="AD3518" s="9">
        <f t="shared" si="531"/>
        <v>0</v>
      </c>
    </row>
    <row r="3519" spans="1:30" x14ac:dyDescent="0.3">
      <c r="A3519" s="8" t="s">
        <v>30</v>
      </c>
      <c r="B3519" s="8" t="s">
        <v>6406</v>
      </c>
      <c r="C3519" s="8">
        <v>1900</v>
      </c>
      <c r="D3519" s="8">
        <v>190001090</v>
      </c>
      <c r="E3519" s="8">
        <v>0</v>
      </c>
      <c r="F3519" s="8" t="s">
        <v>6413</v>
      </c>
      <c r="G3519" s="8" t="s">
        <v>5340</v>
      </c>
      <c r="H3519" s="8" t="s">
        <v>106</v>
      </c>
      <c r="I3519" s="8">
        <v>0</v>
      </c>
      <c r="J3519" s="8">
        <v>3</v>
      </c>
      <c r="K3519" s="8">
        <v>0</v>
      </c>
      <c r="L3519" s="8" t="s">
        <v>1127</v>
      </c>
      <c r="M3519" s="8" t="s">
        <v>6414</v>
      </c>
      <c r="N3519" s="8" t="s">
        <v>149</v>
      </c>
      <c r="O3519" s="8" t="s">
        <v>38</v>
      </c>
      <c r="P3519" s="9">
        <v>17034</v>
      </c>
      <c r="Q3519" s="9">
        <v>0</v>
      </c>
      <c r="R3519" s="9">
        <v>0</v>
      </c>
      <c r="S3519" s="9">
        <v>-17034</v>
      </c>
      <c r="T3519" s="9">
        <f t="shared" si="529"/>
        <v>0</v>
      </c>
      <c r="U3519" s="9">
        <v>-3857</v>
      </c>
      <c r="V3519" s="9">
        <v>-2690</v>
      </c>
      <c r="W3519" s="9">
        <v>0</v>
      </c>
      <c r="X3519" s="9">
        <v>-2690</v>
      </c>
      <c r="Y3519" s="9">
        <v>0</v>
      </c>
      <c r="Z3519" s="9">
        <v>6547</v>
      </c>
      <c r="AA3519" s="9">
        <f t="shared" si="535"/>
        <v>0</v>
      </c>
      <c r="AB3519" s="9">
        <v>0</v>
      </c>
      <c r="AC3519" s="9">
        <f t="shared" si="530"/>
        <v>13177</v>
      </c>
      <c r="AD3519" s="9">
        <f t="shared" si="531"/>
        <v>0</v>
      </c>
    </row>
    <row r="3520" spans="1:30" x14ac:dyDescent="0.3">
      <c r="A3520" s="8" t="s">
        <v>30</v>
      </c>
      <c r="B3520" s="8" t="s">
        <v>6406</v>
      </c>
      <c r="C3520" s="8">
        <v>1900</v>
      </c>
      <c r="D3520" s="8">
        <v>190001091</v>
      </c>
      <c r="E3520" s="8">
        <v>0</v>
      </c>
      <c r="F3520" s="8" t="s">
        <v>6415</v>
      </c>
      <c r="G3520" s="8" t="s">
        <v>5342</v>
      </c>
      <c r="H3520" s="8" t="s">
        <v>106</v>
      </c>
      <c r="I3520" s="8">
        <v>0</v>
      </c>
      <c r="J3520" s="8">
        <v>3</v>
      </c>
      <c r="K3520" s="8">
        <v>0</v>
      </c>
      <c r="L3520" s="8" t="s">
        <v>1127</v>
      </c>
      <c r="M3520" s="8" t="s">
        <v>6414</v>
      </c>
      <c r="N3520" s="8" t="s">
        <v>149</v>
      </c>
      <c r="O3520" s="8" t="s">
        <v>38</v>
      </c>
      <c r="P3520" s="9">
        <v>11949</v>
      </c>
      <c r="Q3520" s="9">
        <v>0</v>
      </c>
      <c r="R3520" s="9">
        <v>0</v>
      </c>
      <c r="S3520" s="9">
        <v>-11949</v>
      </c>
      <c r="T3520" s="9">
        <f t="shared" si="529"/>
        <v>0</v>
      </c>
      <c r="U3520" s="9">
        <v>-2706</v>
      </c>
      <c r="V3520" s="9">
        <v>-1887</v>
      </c>
      <c r="W3520" s="9">
        <v>0</v>
      </c>
      <c r="X3520" s="9">
        <v>-1887</v>
      </c>
      <c r="Y3520" s="9">
        <v>0</v>
      </c>
      <c r="Z3520" s="9">
        <v>4593</v>
      </c>
      <c r="AA3520" s="9">
        <f t="shared" si="535"/>
        <v>0</v>
      </c>
      <c r="AB3520" s="9">
        <v>0</v>
      </c>
      <c r="AC3520" s="9">
        <f t="shared" si="530"/>
        <v>9243</v>
      </c>
      <c r="AD3520" s="9">
        <f t="shared" si="531"/>
        <v>0</v>
      </c>
    </row>
    <row r="3521" spans="1:30" x14ac:dyDescent="0.3">
      <c r="A3521" s="8" t="s">
        <v>30</v>
      </c>
      <c r="B3521" s="8" t="s">
        <v>6406</v>
      </c>
      <c r="C3521" s="8">
        <v>1900</v>
      </c>
      <c r="D3521" s="8">
        <v>190001106</v>
      </c>
      <c r="E3521" s="8">
        <v>0</v>
      </c>
      <c r="F3521" s="8" t="s">
        <v>6416</v>
      </c>
      <c r="G3521" s="8" t="s">
        <v>166</v>
      </c>
      <c r="H3521" s="8" t="s">
        <v>106</v>
      </c>
      <c r="I3521" s="8">
        <v>0</v>
      </c>
      <c r="J3521" s="8">
        <v>0</v>
      </c>
      <c r="K3521" s="8">
        <v>1</v>
      </c>
      <c r="L3521" s="8" t="s">
        <v>231</v>
      </c>
      <c r="M3521" s="8" t="s">
        <v>231</v>
      </c>
      <c r="N3521" s="8" t="s">
        <v>149</v>
      </c>
      <c r="O3521" s="8" t="s">
        <v>38</v>
      </c>
      <c r="P3521" s="9">
        <v>43898.84</v>
      </c>
      <c r="Q3521" s="9">
        <v>0</v>
      </c>
      <c r="R3521" s="9">
        <v>0</v>
      </c>
      <c r="S3521" s="9">
        <v>-43898.84</v>
      </c>
      <c r="T3521" s="9">
        <f t="shared" si="529"/>
        <v>0</v>
      </c>
      <c r="U3521" s="9">
        <v>-41703.9</v>
      </c>
      <c r="V3521" s="9">
        <v>0</v>
      </c>
      <c r="W3521" s="9">
        <v>0</v>
      </c>
      <c r="X3521" s="9">
        <v>0</v>
      </c>
      <c r="Y3521" s="9">
        <v>0</v>
      </c>
      <c r="Z3521" s="9">
        <v>41703.9</v>
      </c>
      <c r="AA3521" s="9">
        <f t="shared" si="535"/>
        <v>0</v>
      </c>
      <c r="AB3521" s="9">
        <v>0</v>
      </c>
      <c r="AC3521" s="9">
        <f t="shared" si="530"/>
        <v>2194.9399999999951</v>
      </c>
      <c r="AD3521" s="9">
        <f t="shared" si="531"/>
        <v>0</v>
      </c>
    </row>
    <row r="3522" spans="1:30" x14ac:dyDescent="0.3">
      <c r="A3522" s="8" t="s">
        <v>30</v>
      </c>
      <c r="B3522" s="8" t="s">
        <v>6406</v>
      </c>
      <c r="C3522" s="8">
        <v>1900</v>
      </c>
      <c r="D3522" s="8">
        <v>190001107</v>
      </c>
      <c r="E3522" s="8">
        <v>0</v>
      </c>
      <c r="F3522" s="8" t="s">
        <v>6417</v>
      </c>
      <c r="G3522" s="8" t="s">
        <v>171</v>
      </c>
      <c r="H3522" s="8" t="s">
        <v>106</v>
      </c>
      <c r="I3522" s="8">
        <v>0</v>
      </c>
      <c r="J3522" s="8">
        <v>0</v>
      </c>
      <c r="K3522" s="8">
        <v>1</v>
      </c>
      <c r="L3522" s="8" t="s">
        <v>231</v>
      </c>
      <c r="M3522" s="8" t="s">
        <v>231</v>
      </c>
      <c r="N3522" s="8" t="s">
        <v>149</v>
      </c>
      <c r="O3522" s="8" t="s">
        <v>38</v>
      </c>
      <c r="P3522" s="9">
        <v>33900</v>
      </c>
      <c r="Q3522" s="9">
        <v>0</v>
      </c>
      <c r="R3522" s="9">
        <v>0</v>
      </c>
      <c r="S3522" s="9">
        <v>-33900</v>
      </c>
      <c r="T3522" s="9">
        <f t="shared" si="529"/>
        <v>0</v>
      </c>
      <c r="U3522" s="9">
        <v>-32205</v>
      </c>
      <c r="V3522" s="9">
        <v>0</v>
      </c>
      <c r="W3522" s="9">
        <v>0</v>
      </c>
      <c r="X3522" s="9">
        <v>0</v>
      </c>
      <c r="Y3522" s="9">
        <v>0</v>
      </c>
      <c r="Z3522" s="9">
        <v>32205</v>
      </c>
      <c r="AA3522" s="9">
        <f t="shared" si="535"/>
        <v>0</v>
      </c>
      <c r="AB3522" s="9">
        <v>0</v>
      </c>
      <c r="AC3522" s="9">
        <f t="shared" si="530"/>
        <v>1695</v>
      </c>
      <c r="AD3522" s="9">
        <f t="shared" si="531"/>
        <v>0</v>
      </c>
    </row>
    <row r="3523" spans="1:30" x14ac:dyDescent="0.3">
      <c r="A3523" s="8" t="s">
        <v>30</v>
      </c>
      <c r="B3523" s="8" t="s">
        <v>6406</v>
      </c>
      <c r="C3523" s="8">
        <v>2000</v>
      </c>
      <c r="D3523" s="8">
        <v>200002267</v>
      </c>
      <c r="E3523" s="8">
        <v>0</v>
      </c>
      <c r="F3523" s="8" t="s">
        <v>6418</v>
      </c>
      <c r="G3523" s="8" t="s">
        <v>5436</v>
      </c>
      <c r="H3523" s="8" t="s">
        <v>235</v>
      </c>
      <c r="I3523" s="8">
        <v>0</v>
      </c>
      <c r="J3523" s="8">
        <v>10</v>
      </c>
      <c r="K3523" s="8">
        <v>0</v>
      </c>
      <c r="L3523" s="8" t="s">
        <v>2728</v>
      </c>
      <c r="M3523" s="8" t="s">
        <v>2729</v>
      </c>
      <c r="N3523" s="8" t="s">
        <v>149</v>
      </c>
      <c r="O3523" s="8" t="s">
        <v>38</v>
      </c>
      <c r="P3523" s="9">
        <v>39600</v>
      </c>
      <c r="Q3523" s="9">
        <v>0</v>
      </c>
      <c r="R3523" s="9">
        <v>0</v>
      </c>
      <c r="S3523" s="9">
        <v>-39600</v>
      </c>
      <c r="T3523" s="9">
        <f t="shared" si="529"/>
        <v>0</v>
      </c>
      <c r="U3523" s="9">
        <v>-2474</v>
      </c>
      <c r="V3523" s="9">
        <v>-1876</v>
      </c>
      <c r="W3523" s="9">
        <v>0</v>
      </c>
      <c r="X3523" s="9">
        <v>-1876</v>
      </c>
      <c r="Y3523" s="9">
        <v>0</v>
      </c>
      <c r="Z3523" s="9">
        <v>4350</v>
      </c>
      <c r="AA3523" s="9">
        <f t="shared" si="535"/>
        <v>0</v>
      </c>
      <c r="AB3523" s="9">
        <v>0</v>
      </c>
      <c r="AC3523" s="9">
        <f t="shared" si="530"/>
        <v>37126</v>
      </c>
      <c r="AD3523" s="9">
        <f t="shared" si="531"/>
        <v>0</v>
      </c>
    </row>
    <row r="3524" spans="1:30" x14ac:dyDescent="0.3">
      <c r="A3524" s="8" t="s">
        <v>30</v>
      </c>
      <c r="B3524" s="8" t="s">
        <v>6406</v>
      </c>
      <c r="C3524" s="8">
        <v>2100</v>
      </c>
      <c r="D3524" s="8">
        <v>210001140</v>
      </c>
      <c r="E3524" s="8">
        <v>0</v>
      </c>
      <c r="F3524" s="8" t="s">
        <v>6419</v>
      </c>
      <c r="G3524" s="8" t="s">
        <v>5505</v>
      </c>
      <c r="H3524" s="8" t="s">
        <v>309</v>
      </c>
      <c r="I3524" s="8">
        <v>0</v>
      </c>
      <c r="J3524" s="8">
        <v>10</v>
      </c>
      <c r="K3524" s="8">
        <v>0</v>
      </c>
      <c r="L3524" s="8" t="s">
        <v>3496</v>
      </c>
      <c r="M3524" s="8" t="s">
        <v>5476</v>
      </c>
      <c r="N3524" s="8" t="s">
        <v>149</v>
      </c>
      <c r="O3524" s="8" t="s">
        <v>38</v>
      </c>
      <c r="P3524" s="9">
        <v>43748.9</v>
      </c>
      <c r="Q3524" s="9">
        <v>0</v>
      </c>
      <c r="R3524" s="9">
        <v>0</v>
      </c>
      <c r="S3524" s="9">
        <v>-43748.9</v>
      </c>
      <c r="T3524" s="9">
        <f t="shared" si="529"/>
        <v>0</v>
      </c>
      <c r="U3524" s="9">
        <v>-3143</v>
      </c>
      <c r="V3524" s="9">
        <v>-2072</v>
      </c>
      <c r="W3524" s="9">
        <v>0</v>
      </c>
      <c r="X3524" s="9">
        <v>-2072</v>
      </c>
      <c r="Y3524" s="9">
        <v>0</v>
      </c>
      <c r="Z3524" s="9">
        <v>5215</v>
      </c>
      <c r="AA3524" s="9">
        <f t="shared" si="535"/>
        <v>0</v>
      </c>
      <c r="AB3524" s="9">
        <v>0</v>
      </c>
      <c r="AC3524" s="9">
        <f t="shared" si="530"/>
        <v>40605.9</v>
      </c>
      <c r="AD3524" s="9">
        <f t="shared" si="531"/>
        <v>0</v>
      </c>
    </row>
    <row r="3525" spans="1:30" x14ac:dyDescent="0.3">
      <c r="A3525" s="8" t="s">
        <v>30</v>
      </c>
      <c r="B3525" s="8" t="s">
        <v>6406</v>
      </c>
      <c r="C3525" s="8">
        <v>2100</v>
      </c>
      <c r="D3525" s="8">
        <v>210001141</v>
      </c>
      <c r="E3525" s="8">
        <v>0</v>
      </c>
      <c r="F3525" s="8" t="s">
        <v>6420</v>
      </c>
      <c r="G3525" s="8" t="s">
        <v>5507</v>
      </c>
      <c r="H3525" s="8" t="s">
        <v>309</v>
      </c>
      <c r="I3525" s="8">
        <v>0</v>
      </c>
      <c r="J3525" s="8">
        <v>10</v>
      </c>
      <c r="K3525" s="8">
        <v>0</v>
      </c>
      <c r="L3525" s="8" t="s">
        <v>3496</v>
      </c>
      <c r="M3525" s="8" t="s">
        <v>5476</v>
      </c>
      <c r="N3525" s="8" t="s">
        <v>149</v>
      </c>
      <c r="O3525" s="8" t="s">
        <v>38</v>
      </c>
      <c r="P3525" s="9">
        <v>19530</v>
      </c>
      <c r="Q3525" s="9">
        <v>0</v>
      </c>
      <c r="R3525" s="9">
        <v>0</v>
      </c>
      <c r="S3525" s="9">
        <v>-19530</v>
      </c>
      <c r="T3525" s="9">
        <f t="shared" ref="T3525:T3588" si="536">P3525+Q3525+R3525+S3525</f>
        <v>0</v>
      </c>
      <c r="U3525" s="9">
        <v>-1403</v>
      </c>
      <c r="V3525" s="9">
        <v>-925</v>
      </c>
      <c r="W3525" s="9">
        <v>0</v>
      </c>
      <c r="X3525" s="9">
        <v>-925</v>
      </c>
      <c r="Y3525" s="9">
        <v>0</v>
      </c>
      <c r="Z3525" s="9">
        <v>2328</v>
      </c>
      <c r="AA3525" s="9">
        <f t="shared" si="535"/>
        <v>0</v>
      </c>
      <c r="AB3525" s="9">
        <v>0</v>
      </c>
      <c r="AC3525" s="9">
        <f t="shared" ref="AC3525:AC3588" si="537">P3525+U3525</f>
        <v>18127</v>
      </c>
      <c r="AD3525" s="9">
        <f t="shared" ref="AD3525:AD3588" si="538">T3525+AA3525</f>
        <v>0</v>
      </c>
    </row>
    <row r="3526" spans="1:30" x14ac:dyDescent="0.3">
      <c r="A3526" s="8" t="s">
        <v>30</v>
      </c>
      <c r="B3526" s="8" t="s">
        <v>6406</v>
      </c>
      <c r="C3526" s="8">
        <v>2100</v>
      </c>
      <c r="D3526" s="8">
        <v>210001158</v>
      </c>
      <c r="E3526" s="8">
        <v>0</v>
      </c>
      <c r="F3526" s="8" t="s">
        <v>6421</v>
      </c>
      <c r="G3526" s="8" t="s">
        <v>5509</v>
      </c>
      <c r="H3526" s="8" t="s">
        <v>309</v>
      </c>
      <c r="I3526" s="8">
        <v>0</v>
      </c>
      <c r="J3526" s="8">
        <v>3</v>
      </c>
      <c r="K3526" s="8">
        <v>0</v>
      </c>
      <c r="L3526" s="8" t="s">
        <v>1127</v>
      </c>
      <c r="M3526" s="8" t="s">
        <v>6410</v>
      </c>
      <c r="N3526" s="8" t="s">
        <v>149</v>
      </c>
      <c r="O3526" s="8" t="s">
        <v>38</v>
      </c>
      <c r="P3526" s="9">
        <v>97548</v>
      </c>
      <c r="Q3526" s="9">
        <v>0</v>
      </c>
      <c r="R3526" s="9">
        <v>0</v>
      </c>
      <c r="S3526" s="9">
        <v>-97548</v>
      </c>
      <c r="T3526" s="9">
        <f t="shared" si="536"/>
        <v>0</v>
      </c>
      <c r="U3526" s="9">
        <v>-22681</v>
      </c>
      <c r="V3526" s="9">
        <v>-15403</v>
      </c>
      <c r="W3526" s="9">
        <v>0</v>
      </c>
      <c r="X3526" s="9">
        <v>-15403</v>
      </c>
      <c r="Y3526" s="9">
        <v>0</v>
      </c>
      <c r="Z3526" s="9">
        <v>38084</v>
      </c>
      <c r="AA3526" s="9">
        <f t="shared" si="535"/>
        <v>0</v>
      </c>
      <c r="AB3526" s="9">
        <v>0</v>
      </c>
      <c r="AC3526" s="9">
        <f t="shared" si="537"/>
        <v>74867</v>
      </c>
      <c r="AD3526" s="9">
        <f t="shared" si="538"/>
        <v>0</v>
      </c>
    </row>
    <row r="3527" spans="1:30" x14ac:dyDescent="0.3">
      <c r="A3527" s="8" t="s">
        <v>30</v>
      </c>
      <c r="B3527" s="8" t="s">
        <v>6406</v>
      </c>
      <c r="C3527" s="8">
        <v>2100</v>
      </c>
      <c r="D3527" s="8">
        <v>210001159</v>
      </c>
      <c r="E3527" s="8">
        <v>0</v>
      </c>
      <c r="F3527" s="8" t="s">
        <v>6422</v>
      </c>
      <c r="G3527" s="8" t="s">
        <v>5511</v>
      </c>
      <c r="H3527" s="8" t="s">
        <v>309</v>
      </c>
      <c r="I3527" s="8">
        <v>0</v>
      </c>
      <c r="J3527" s="8">
        <v>10</v>
      </c>
      <c r="K3527" s="8">
        <v>0</v>
      </c>
      <c r="L3527" s="8" t="s">
        <v>1127</v>
      </c>
      <c r="M3527" s="8" t="s">
        <v>6423</v>
      </c>
      <c r="N3527" s="8" t="s">
        <v>149</v>
      </c>
      <c r="O3527" s="8" t="s">
        <v>38</v>
      </c>
      <c r="P3527" s="9">
        <v>35170</v>
      </c>
      <c r="Q3527" s="9">
        <v>0</v>
      </c>
      <c r="R3527" s="9">
        <v>0</v>
      </c>
      <c r="S3527" s="9">
        <v>-35170</v>
      </c>
      <c r="T3527" s="9">
        <f t="shared" si="536"/>
        <v>0</v>
      </c>
      <c r="U3527" s="9">
        <v>-2325</v>
      </c>
      <c r="V3527" s="9">
        <v>-1666</v>
      </c>
      <c r="W3527" s="9">
        <v>0</v>
      </c>
      <c r="X3527" s="9">
        <v>-1666</v>
      </c>
      <c r="Y3527" s="9">
        <v>0</v>
      </c>
      <c r="Z3527" s="9">
        <v>3991</v>
      </c>
      <c r="AA3527" s="9">
        <f t="shared" si="535"/>
        <v>0</v>
      </c>
      <c r="AB3527" s="9">
        <v>0</v>
      </c>
      <c r="AC3527" s="9">
        <f t="shared" si="537"/>
        <v>32845</v>
      </c>
      <c r="AD3527" s="9">
        <f t="shared" si="538"/>
        <v>0</v>
      </c>
    </row>
    <row r="3528" spans="1:30" x14ac:dyDescent="0.3">
      <c r="A3528" s="8" t="s">
        <v>30</v>
      </c>
      <c r="B3528" s="8" t="s">
        <v>6406</v>
      </c>
      <c r="C3528" s="8">
        <v>2100</v>
      </c>
      <c r="D3528" s="8">
        <v>210001160</v>
      </c>
      <c r="E3528" s="8">
        <v>0</v>
      </c>
      <c r="F3528" s="8" t="s">
        <v>6424</v>
      </c>
      <c r="G3528" s="8" t="s">
        <v>5513</v>
      </c>
      <c r="H3528" s="8" t="s">
        <v>309</v>
      </c>
      <c r="I3528" s="8">
        <v>0</v>
      </c>
      <c r="J3528" s="8">
        <v>10</v>
      </c>
      <c r="K3528" s="8">
        <v>0</v>
      </c>
      <c r="L3528" s="8" t="s">
        <v>1127</v>
      </c>
      <c r="M3528" s="8" t="s">
        <v>6423</v>
      </c>
      <c r="N3528" s="8" t="s">
        <v>149</v>
      </c>
      <c r="O3528" s="8" t="s">
        <v>38</v>
      </c>
      <c r="P3528" s="9">
        <v>37458</v>
      </c>
      <c r="Q3528" s="9">
        <v>0</v>
      </c>
      <c r="R3528" s="9">
        <v>0</v>
      </c>
      <c r="S3528" s="9">
        <v>-37458</v>
      </c>
      <c r="T3528" s="9">
        <f t="shared" si="536"/>
        <v>0</v>
      </c>
      <c r="U3528" s="9">
        <v>-2476</v>
      </c>
      <c r="V3528" s="9">
        <v>-1774</v>
      </c>
      <c r="W3528" s="9">
        <v>0</v>
      </c>
      <c r="X3528" s="9">
        <v>-1774</v>
      </c>
      <c r="Y3528" s="9">
        <v>0</v>
      </c>
      <c r="Z3528" s="9">
        <v>4250</v>
      </c>
      <c r="AA3528" s="9">
        <f t="shared" si="535"/>
        <v>0</v>
      </c>
      <c r="AB3528" s="9">
        <v>0</v>
      </c>
      <c r="AC3528" s="9">
        <f t="shared" si="537"/>
        <v>34982</v>
      </c>
      <c r="AD3528" s="9">
        <f t="shared" si="538"/>
        <v>0</v>
      </c>
    </row>
    <row r="3529" spans="1:30" x14ac:dyDescent="0.3">
      <c r="A3529" s="8" t="s">
        <v>30</v>
      </c>
      <c r="B3529" s="8" t="s">
        <v>6406</v>
      </c>
      <c r="C3529" s="8">
        <v>2100</v>
      </c>
      <c r="D3529" s="8">
        <v>210001161</v>
      </c>
      <c r="E3529" s="8">
        <v>0</v>
      </c>
      <c r="F3529" s="8" t="s">
        <v>6425</v>
      </c>
      <c r="G3529" s="8" t="s">
        <v>5515</v>
      </c>
      <c r="H3529" s="8" t="s">
        <v>309</v>
      </c>
      <c r="I3529" s="8">
        <v>0</v>
      </c>
      <c r="J3529" s="8">
        <v>5</v>
      </c>
      <c r="K3529" s="8">
        <v>0</v>
      </c>
      <c r="L3529" s="8" t="s">
        <v>2728</v>
      </c>
      <c r="M3529" s="8" t="s">
        <v>6426</v>
      </c>
      <c r="N3529" s="8" t="s">
        <v>149</v>
      </c>
      <c r="O3529" s="8" t="s">
        <v>38</v>
      </c>
      <c r="P3529" s="9">
        <v>4600</v>
      </c>
      <c r="Q3529" s="9">
        <v>0</v>
      </c>
      <c r="R3529" s="9">
        <v>0</v>
      </c>
      <c r="S3529" s="9">
        <v>-4600</v>
      </c>
      <c r="T3529" s="9">
        <f t="shared" si="536"/>
        <v>0</v>
      </c>
      <c r="U3529" s="9">
        <v>-546</v>
      </c>
      <c r="V3529" s="9">
        <v>-436</v>
      </c>
      <c r="W3529" s="9">
        <v>0</v>
      </c>
      <c r="X3529" s="9">
        <v>-436</v>
      </c>
      <c r="Y3529" s="9">
        <v>0</v>
      </c>
      <c r="Z3529" s="9">
        <v>982</v>
      </c>
      <c r="AA3529" s="9">
        <f t="shared" si="535"/>
        <v>0</v>
      </c>
      <c r="AB3529" s="9">
        <v>0</v>
      </c>
      <c r="AC3529" s="9">
        <f t="shared" si="537"/>
        <v>4054</v>
      </c>
      <c r="AD3529" s="9">
        <f t="shared" si="538"/>
        <v>0</v>
      </c>
    </row>
    <row r="3530" spans="1:30" x14ac:dyDescent="0.3">
      <c r="A3530" s="8" t="s">
        <v>30</v>
      </c>
      <c r="B3530" s="8" t="s">
        <v>6406</v>
      </c>
      <c r="C3530" s="8">
        <v>2100</v>
      </c>
      <c r="D3530" s="8">
        <v>210001162</v>
      </c>
      <c r="E3530" s="8">
        <v>0</v>
      </c>
      <c r="F3530" s="8" t="s">
        <v>6427</v>
      </c>
      <c r="G3530" s="8" t="s">
        <v>5517</v>
      </c>
      <c r="H3530" s="8" t="s">
        <v>309</v>
      </c>
      <c r="I3530" s="8">
        <v>0</v>
      </c>
      <c r="J3530" s="8">
        <v>5</v>
      </c>
      <c r="K3530" s="8">
        <v>0</v>
      </c>
      <c r="L3530" s="8" t="s">
        <v>2728</v>
      </c>
      <c r="M3530" s="8" t="s">
        <v>6426</v>
      </c>
      <c r="N3530" s="8" t="s">
        <v>149</v>
      </c>
      <c r="O3530" s="8" t="s">
        <v>38</v>
      </c>
      <c r="P3530" s="9">
        <v>26683.919999999998</v>
      </c>
      <c r="Q3530" s="9">
        <v>0</v>
      </c>
      <c r="R3530" s="9">
        <v>0</v>
      </c>
      <c r="S3530" s="9">
        <v>-26683.919999999998</v>
      </c>
      <c r="T3530" s="9">
        <f t="shared" si="536"/>
        <v>0</v>
      </c>
      <c r="U3530" s="9">
        <v>-3167</v>
      </c>
      <c r="V3530" s="9">
        <v>-2528</v>
      </c>
      <c r="W3530" s="9">
        <v>0</v>
      </c>
      <c r="X3530" s="9">
        <v>-2528</v>
      </c>
      <c r="Y3530" s="9">
        <v>0</v>
      </c>
      <c r="Z3530" s="9">
        <v>5695</v>
      </c>
      <c r="AA3530" s="9">
        <f t="shared" si="535"/>
        <v>0</v>
      </c>
      <c r="AB3530" s="9">
        <v>0</v>
      </c>
      <c r="AC3530" s="9">
        <f t="shared" si="537"/>
        <v>23516.92</v>
      </c>
      <c r="AD3530" s="9">
        <f t="shared" si="538"/>
        <v>0</v>
      </c>
    </row>
    <row r="3531" spans="1:30" x14ac:dyDescent="0.3">
      <c r="A3531" s="8" t="s">
        <v>30</v>
      </c>
      <c r="B3531" s="8" t="s">
        <v>6406</v>
      </c>
      <c r="C3531" s="8">
        <v>2100</v>
      </c>
      <c r="D3531" s="8">
        <v>210001163</v>
      </c>
      <c r="E3531" s="8">
        <v>0</v>
      </c>
      <c r="F3531" s="8" t="s">
        <v>6428</v>
      </c>
      <c r="G3531" s="8" t="s">
        <v>5519</v>
      </c>
      <c r="H3531" s="8" t="s">
        <v>309</v>
      </c>
      <c r="I3531" s="8">
        <v>0</v>
      </c>
      <c r="J3531" s="8">
        <v>3</v>
      </c>
      <c r="K3531" s="8">
        <v>0</v>
      </c>
      <c r="L3531" s="8" t="s">
        <v>2728</v>
      </c>
      <c r="M3531" s="8" t="s">
        <v>6429</v>
      </c>
      <c r="N3531" s="8" t="s">
        <v>149</v>
      </c>
      <c r="O3531" s="8" t="s">
        <v>38</v>
      </c>
      <c r="P3531" s="9">
        <v>42790</v>
      </c>
      <c r="Q3531" s="9">
        <v>0</v>
      </c>
      <c r="R3531" s="9">
        <v>0</v>
      </c>
      <c r="S3531" s="9">
        <v>-42790</v>
      </c>
      <c r="T3531" s="9">
        <f t="shared" si="536"/>
        <v>0</v>
      </c>
      <c r="U3531" s="9">
        <v>-8724</v>
      </c>
      <c r="V3531" s="9">
        <v>-6757</v>
      </c>
      <c r="W3531" s="9">
        <v>0</v>
      </c>
      <c r="X3531" s="9">
        <v>-6757</v>
      </c>
      <c r="Y3531" s="9">
        <v>0</v>
      </c>
      <c r="Z3531" s="9">
        <v>15481</v>
      </c>
      <c r="AA3531" s="9">
        <f t="shared" si="535"/>
        <v>0</v>
      </c>
      <c r="AB3531" s="9">
        <v>0</v>
      </c>
      <c r="AC3531" s="9">
        <f t="shared" si="537"/>
        <v>34066</v>
      </c>
      <c r="AD3531" s="9">
        <f t="shared" si="538"/>
        <v>0</v>
      </c>
    </row>
    <row r="3532" spans="1:30" x14ac:dyDescent="0.3">
      <c r="A3532" s="8" t="s">
        <v>6430</v>
      </c>
      <c r="B3532" s="8" t="s">
        <v>6431</v>
      </c>
      <c r="C3532" s="8">
        <v>1900</v>
      </c>
      <c r="D3532" s="8">
        <v>190000004</v>
      </c>
      <c r="E3532" s="8">
        <v>0</v>
      </c>
      <c r="F3532" s="8" t="str">
        <f t="shared" ref="F3532:F3563" si="539">A3532&amp;D3532&amp;E3532</f>
        <v>FC001900000040</v>
      </c>
      <c r="G3532" s="8" t="s">
        <v>6432</v>
      </c>
      <c r="H3532" s="8" t="s">
        <v>106</v>
      </c>
      <c r="I3532" s="8">
        <v>3</v>
      </c>
      <c r="J3532" s="8">
        <v>3</v>
      </c>
      <c r="K3532" s="8">
        <v>0</v>
      </c>
      <c r="L3532" s="8" t="s">
        <v>6433</v>
      </c>
      <c r="M3532" s="8" t="s">
        <v>53</v>
      </c>
      <c r="N3532" s="8"/>
      <c r="O3532" s="8" t="s">
        <v>38</v>
      </c>
      <c r="P3532" s="9">
        <v>96537</v>
      </c>
      <c r="Q3532" s="9">
        <v>0</v>
      </c>
      <c r="R3532" s="9">
        <v>0</v>
      </c>
      <c r="S3532" s="9">
        <v>0</v>
      </c>
      <c r="T3532" s="9">
        <f t="shared" si="536"/>
        <v>96537</v>
      </c>
      <c r="U3532" s="9">
        <v>-91710</v>
      </c>
      <c r="V3532" s="9">
        <v>0</v>
      </c>
      <c r="W3532" s="9">
        <v>0</v>
      </c>
      <c r="X3532" s="9">
        <v>0</v>
      </c>
      <c r="Y3532" s="9">
        <v>0</v>
      </c>
      <c r="Z3532" s="9">
        <v>0</v>
      </c>
      <c r="AA3532" s="9">
        <f t="shared" si="535"/>
        <v>-91710</v>
      </c>
      <c r="AB3532" s="9">
        <v>0</v>
      </c>
      <c r="AC3532" s="9">
        <f t="shared" si="537"/>
        <v>4827</v>
      </c>
      <c r="AD3532" s="9">
        <f t="shared" si="538"/>
        <v>4827</v>
      </c>
    </row>
    <row r="3533" spans="1:30" x14ac:dyDescent="0.3">
      <c r="A3533" s="8" t="s">
        <v>6430</v>
      </c>
      <c r="B3533" s="8" t="s">
        <v>6431</v>
      </c>
      <c r="C3533" s="8">
        <v>1900</v>
      </c>
      <c r="D3533" s="8">
        <v>190000005</v>
      </c>
      <c r="E3533" s="8">
        <v>0</v>
      </c>
      <c r="F3533" s="8" t="str">
        <f t="shared" si="539"/>
        <v>FC001900000050</v>
      </c>
      <c r="G3533" s="8" t="s">
        <v>6434</v>
      </c>
      <c r="H3533" s="8" t="s">
        <v>106</v>
      </c>
      <c r="I3533" s="8">
        <v>1</v>
      </c>
      <c r="J3533" s="8">
        <v>3</v>
      </c>
      <c r="K3533" s="8">
        <v>0</v>
      </c>
      <c r="L3533" s="8" t="s">
        <v>6435</v>
      </c>
      <c r="M3533" s="8" t="s">
        <v>53</v>
      </c>
      <c r="N3533" s="8"/>
      <c r="O3533" s="8" t="s">
        <v>38</v>
      </c>
      <c r="P3533" s="9">
        <v>112900</v>
      </c>
      <c r="Q3533" s="9">
        <v>0</v>
      </c>
      <c r="R3533" s="9">
        <v>0</v>
      </c>
      <c r="S3533" s="9">
        <v>0</v>
      </c>
      <c r="T3533" s="9">
        <f t="shared" si="536"/>
        <v>112900</v>
      </c>
      <c r="U3533" s="9">
        <v>-107255</v>
      </c>
      <c r="V3533" s="9">
        <v>0</v>
      </c>
      <c r="W3533" s="9">
        <v>0</v>
      </c>
      <c r="X3533" s="9">
        <v>0</v>
      </c>
      <c r="Y3533" s="9">
        <v>0</v>
      </c>
      <c r="Z3533" s="9">
        <v>0</v>
      </c>
      <c r="AA3533" s="9">
        <f t="shared" si="535"/>
        <v>-107255</v>
      </c>
      <c r="AB3533" s="9">
        <v>0</v>
      </c>
      <c r="AC3533" s="9">
        <f t="shared" si="537"/>
        <v>5645</v>
      </c>
      <c r="AD3533" s="9">
        <f t="shared" si="538"/>
        <v>5645</v>
      </c>
    </row>
    <row r="3534" spans="1:30" x14ac:dyDescent="0.3">
      <c r="A3534" s="8" t="s">
        <v>6430</v>
      </c>
      <c r="B3534" s="8" t="s">
        <v>6431</v>
      </c>
      <c r="C3534" s="8">
        <v>1900</v>
      </c>
      <c r="D3534" s="8">
        <v>190000008</v>
      </c>
      <c r="E3534" s="8">
        <v>0</v>
      </c>
      <c r="F3534" s="8" t="str">
        <f t="shared" si="539"/>
        <v>FC001900000080</v>
      </c>
      <c r="G3534" s="8" t="s">
        <v>6436</v>
      </c>
      <c r="H3534" s="8" t="s">
        <v>106</v>
      </c>
      <c r="I3534" s="8">
        <v>1</v>
      </c>
      <c r="J3534" s="8">
        <v>3</v>
      </c>
      <c r="K3534" s="8">
        <v>0</v>
      </c>
      <c r="L3534" s="8" t="s">
        <v>6437</v>
      </c>
      <c r="M3534" s="8" t="s">
        <v>53</v>
      </c>
      <c r="N3534" s="8"/>
      <c r="O3534" s="8" t="s">
        <v>38</v>
      </c>
      <c r="P3534" s="9">
        <v>53917</v>
      </c>
      <c r="Q3534" s="9">
        <v>0</v>
      </c>
      <c r="R3534" s="9">
        <v>0</v>
      </c>
      <c r="S3534" s="9">
        <v>0</v>
      </c>
      <c r="T3534" s="9">
        <f t="shared" si="536"/>
        <v>53917</v>
      </c>
      <c r="U3534" s="9">
        <v>-51221</v>
      </c>
      <c r="V3534" s="9">
        <v>0</v>
      </c>
      <c r="W3534" s="9">
        <v>0</v>
      </c>
      <c r="X3534" s="9">
        <v>0</v>
      </c>
      <c r="Y3534" s="9">
        <v>0</v>
      </c>
      <c r="Z3534" s="9">
        <v>0</v>
      </c>
      <c r="AA3534" s="9">
        <f t="shared" si="535"/>
        <v>-51221</v>
      </c>
      <c r="AB3534" s="9">
        <v>0</v>
      </c>
      <c r="AC3534" s="9">
        <f t="shared" si="537"/>
        <v>2696</v>
      </c>
      <c r="AD3534" s="9">
        <f t="shared" si="538"/>
        <v>2696</v>
      </c>
    </row>
    <row r="3535" spans="1:30" x14ac:dyDescent="0.3">
      <c r="A3535" s="8" t="s">
        <v>6430</v>
      </c>
      <c r="B3535" s="8" t="s">
        <v>6431</v>
      </c>
      <c r="C3535" s="8">
        <v>1900</v>
      </c>
      <c r="D3535" s="8">
        <v>190000009</v>
      </c>
      <c r="E3535" s="8">
        <v>0</v>
      </c>
      <c r="F3535" s="8" t="str">
        <f t="shared" si="539"/>
        <v>FC001900000090</v>
      </c>
      <c r="G3535" s="8" t="s">
        <v>6438</v>
      </c>
      <c r="H3535" s="8" t="s">
        <v>106</v>
      </c>
      <c r="I3535" s="8">
        <v>1</v>
      </c>
      <c r="J3535" s="8">
        <v>3</v>
      </c>
      <c r="K3535" s="8">
        <v>0</v>
      </c>
      <c r="L3535" s="8" t="s">
        <v>6439</v>
      </c>
      <c r="M3535" s="8" t="s">
        <v>53</v>
      </c>
      <c r="N3535" s="8"/>
      <c r="O3535" s="8" t="s">
        <v>38</v>
      </c>
      <c r="P3535" s="9">
        <v>53917</v>
      </c>
      <c r="Q3535" s="9">
        <v>0</v>
      </c>
      <c r="R3535" s="9">
        <v>0</v>
      </c>
      <c r="S3535" s="9">
        <v>0</v>
      </c>
      <c r="T3535" s="9">
        <f t="shared" si="536"/>
        <v>53917</v>
      </c>
      <c r="U3535" s="9">
        <v>-51221</v>
      </c>
      <c r="V3535" s="9">
        <v>0</v>
      </c>
      <c r="W3535" s="9">
        <v>0</v>
      </c>
      <c r="X3535" s="9">
        <v>0</v>
      </c>
      <c r="Y3535" s="9">
        <v>0</v>
      </c>
      <c r="Z3535" s="9">
        <v>0</v>
      </c>
      <c r="AA3535" s="9">
        <f t="shared" si="535"/>
        <v>-51221</v>
      </c>
      <c r="AB3535" s="9">
        <v>0</v>
      </c>
      <c r="AC3535" s="9">
        <f t="shared" si="537"/>
        <v>2696</v>
      </c>
      <c r="AD3535" s="9">
        <f t="shared" si="538"/>
        <v>2696</v>
      </c>
    </row>
    <row r="3536" spans="1:30" x14ac:dyDescent="0.3">
      <c r="A3536" s="8" t="s">
        <v>6430</v>
      </c>
      <c r="B3536" s="8" t="s">
        <v>6431</v>
      </c>
      <c r="C3536" s="8">
        <v>1900</v>
      </c>
      <c r="D3536" s="8">
        <v>190000010</v>
      </c>
      <c r="E3536" s="8">
        <v>0</v>
      </c>
      <c r="F3536" s="8" t="str">
        <f t="shared" si="539"/>
        <v>FC001900000100</v>
      </c>
      <c r="G3536" s="8" t="s">
        <v>6440</v>
      </c>
      <c r="H3536" s="8" t="s">
        <v>106</v>
      </c>
      <c r="I3536" s="8">
        <v>1</v>
      </c>
      <c r="J3536" s="8">
        <v>3</v>
      </c>
      <c r="K3536" s="8">
        <v>0</v>
      </c>
      <c r="L3536" s="8" t="s">
        <v>6441</v>
      </c>
      <c r="M3536" s="8" t="s">
        <v>53</v>
      </c>
      <c r="N3536" s="8"/>
      <c r="O3536" s="8" t="s">
        <v>38</v>
      </c>
      <c r="P3536" s="9">
        <v>89747</v>
      </c>
      <c r="Q3536" s="9">
        <v>0</v>
      </c>
      <c r="R3536" s="9">
        <v>0</v>
      </c>
      <c r="S3536" s="9">
        <v>0</v>
      </c>
      <c r="T3536" s="9">
        <f t="shared" si="536"/>
        <v>89747</v>
      </c>
      <c r="U3536" s="9">
        <v>-85260</v>
      </c>
      <c r="V3536" s="9">
        <v>0</v>
      </c>
      <c r="W3536" s="9">
        <v>0</v>
      </c>
      <c r="X3536" s="9">
        <v>0</v>
      </c>
      <c r="Y3536" s="9">
        <v>0</v>
      </c>
      <c r="Z3536" s="9">
        <v>0</v>
      </c>
      <c r="AA3536" s="9">
        <f t="shared" si="535"/>
        <v>-85260</v>
      </c>
      <c r="AB3536" s="9">
        <v>0</v>
      </c>
      <c r="AC3536" s="9">
        <f t="shared" si="537"/>
        <v>4487</v>
      </c>
      <c r="AD3536" s="9">
        <f t="shared" si="538"/>
        <v>4487</v>
      </c>
    </row>
    <row r="3537" spans="1:30" x14ac:dyDescent="0.3">
      <c r="A3537" s="8" t="s">
        <v>6430</v>
      </c>
      <c r="B3537" s="8" t="s">
        <v>6431</v>
      </c>
      <c r="C3537" s="8">
        <v>1900</v>
      </c>
      <c r="D3537" s="8">
        <v>190000011</v>
      </c>
      <c r="E3537" s="8">
        <v>0</v>
      </c>
      <c r="F3537" s="8" t="str">
        <f t="shared" si="539"/>
        <v>FC001900000110</v>
      </c>
      <c r="G3537" s="8" t="s">
        <v>6442</v>
      </c>
      <c r="H3537" s="8" t="s">
        <v>106</v>
      </c>
      <c r="I3537" s="8">
        <v>1</v>
      </c>
      <c r="J3537" s="8">
        <v>3</v>
      </c>
      <c r="K3537" s="8">
        <v>0</v>
      </c>
      <c r="L3537" s="8" t="s">
        <v>6443</v>
      </c>
      <c r="M3537" s="8" t="s">
        <v>53</v>
      </c>
      <c r="N3537" s="8"/>
      <c r="O3537" s="8" t="s">
        <v>38</v>
      </c>
      <c r="P3537" s="9">
        <v>46218</v>
      </c>
      <c r="Q3537" s="9">
        <v>0</v>
      </c>
      <c r="R3537" s="9">
        <v>0</v>
      </c>
      <c r="S3537" s="9">
        <v>0</v>
      </c>
      <c r="T3537" s="9">
        <f t="shared" si="536"/>
        <v>46218</v>
      </c>
      <c r="U3537" s="9">
        <v>-43907</v>
      </c>
      <c r="V3537" s="9">
        <v>0</v>
      </c>
      <c r="W3537" s="9">
        <v>0</v>
      </c>
      <c r="X3537" s="9">
        <v>0</v>
      </c>
      <c r="Y3537" s="9">
        <v>0</v>
      </c>
      <c r="Z3537" s="9">
        <v>0</v>
      </c>
      <c r="AA3537" s="9">
        <f t="shared" si="535"/>
        <v>-43907</v>
      </c>
      <c r="AB3537" s="9">
        <v>0</v>
      </c>
      <c r="AC3537" s="9">
        <f t="shared" si="537"/>
        <v>2311</v>
      </c>
      <c r="AD3537" s="9">
        <f t="shared" si="538"/>
        <v>2311</v>
      </c>
    </row>
    <row r="3538" spans="1:30" x14ac:dyDescent="0.3">
      <c r="A3538" s="8" t="s">
        <v>6430</v>
      </c>
      <c r="B3538" s="8" t="s">
        <v>6431</v>
      </c>
      <c r="C3538" s="8">
        <v>1900</v>
      </c>
      <c r="D3538" s="8">
        <v>190000012</v>
      </c>
      <c r="E3538" s="8">
        <v>0</v>
      </c>
      <c r="F3538" s="8" t="str">
        <f t="shared" si="539"/>
        <v>FC001900000120</v>
      </c>
      <c r="G3538" s="8" t="s">
        <v>6444</v>
      </c>
      <c r="H3538" s="8" t="s">
        <v>106</v>
      </c>
      <c r="I3538" s="8">
        <v>1</v>
      </c>
      <c r="J3538" s="8">
        <v>3</v>
      </c>
      <c r="K3538" s="8">
        <v>0</v>
      </c>
      <c r="L3538" s="8" t="s">
        <v>6443</v>
      </c>
      <c r="M3538" s="8" t="s">
        <v>53</v>
      </c>
      <c r="N3538" s="8"/>
      <c r="O3538" s="8" t="s">
        <v>38</v>
      </c>
      <c r="P3538" s="9">
        <v>46218</v>
      </c>
      <c r="Q3538" s="9">
        <v>0</v>
      </c>
      <c r="R3538" s="9">
        <v>0</v>
      </c>
      <c r="S3538" s="9">
        <v>0</v>
      </c>
      <c r="T3538" s="9">
        <f t="shared" si="536"/>
        <v>46218</v>
      </c>
      <c r="U3538" s="9">
        <v>-43907</v>
      </c>
      <c r="V3538" s="9">
        <v>0</v>
      </c>
      <c r="W3538" s="9">
        <v>0</v>
      </c>
      <c r="X3538" s="9">
        <v>0</v>
      </c>
      <c r="Y3538" s="9">
        <v>0</v>
      </c>
      <c r="Z3538" s="9">
        <v>0</v>
      </c>
      <c r="AA3538" s="9">
        <f t="shared" si="535"/>
        <v>-43907</v>
      </c>
      <c r="AB3538" s="9">
        <v>0</v>
      </c>
      <c r="AC3538" s="9">
        <f t="shared" si="537"/>
        <v>2311</v>
      </c>
      <c r="AD3538" s="9">
        <f t="shared" si="538"/>
        <v>2311</v>
      </c>
    </row>
    <row r="3539" spans="1:30" x14ac:dyDescent="0.3">
      <c r="A3539" s="8" t="s">
        <v>6430</v>
      </c>
      <c r="B3539" s="8" t="s">
        <v>6431</v>
      </c>
      <c r="C3539" s="8">
        <v>1900</v>
      </c>
      <c r="D3539" s="8">
        <v>190000015</v>
      </c>
      <c r="E3539" s="8">
        <v>0</v>
      </c>
      <c r="F3539" s="8" t="str">
        <f t="shared" si="539"/>
        <v>FC001900000150</v>
      </c>
      <c r="G3539" s="8" t="s">
        <v>6445</v>
      </c>
      <c r="H3539" s="8" t="s">
        <v>106</v>
      </c>
      <c r="I3539" s="8">
        <v>1</v>
      </c>
      <c r="J3539" s="8">
        <v>3</v>
      </c>
      <c r="K3539" s="8">
        <v>0</v>
      </c>
      <c r="L3539" s="8" t="s">
        <v>6446</v>
      </c>
      <c r="M3539" s="8" t="s">
        <v>53</v>
      </c>
      <c r="N3539" s="8"/>
      <c r="O3539" s="8" t="s">
        <v>38</v>
      </c>
      <c r="P3539" s="9">
        <v>57590</v>
      </c>
      <c r="Q3539" s="9">
        <v>0</v>
      </c>
      <c r="R3539" s="9">
        <v>0</v>
      </c>
      <c r="S3539" s="9">
        <v>0</v>
      </c>
      <c r="T3539" s="9">
        <f t="shared" si="536"/>
        <v>57590</v>
      </c>
      <c r="U3539" s="9">
        <v>-54710.5</v>
      </c>
      <c r="V3539" s="9">
        <v>0</v>
      </c>
      <c r="W3539" s="9">
        <v>0</v>
      </c>
      <c r="X3539" s="9">
        <v>0</v>
      </c>
      <c r="Y3539" s="9">
        <v>0</v>
      </c>
      <c r="Z3539" s="9">
        <v>0</v>
      </c>
      <c r="AA3539" s="9">
        <f t="shared" si="535"/>
        <v>-54710.5</v>
      </c>
      <c r="AB3539" s="9">
        <v>0</v>
      </c>
      <c r="AC3539" s="9">
        <f t="shared" si="537"/>
        <v>2879.5</v>
      </c>
      <c r="AD3539" s="9">
        <f t="shared" si="538"/>
        <v>2879.5</v>
      </c>
    </row>
    <row r="3540" spans="1:30" x14ac:dyDescent="0.3">
      <c r="A3540" s="8" t="s">
        <v>6430</v>
      </c>
      <c r="B3540" s="8" t="s">
        <v>6431</v>
      </c>
      <c r="C3540" s="8">
        <v>1900</v>
      </c>
      <c r="D3540" s="8">
        <v>190000018</v>
      </c>
      <c r="E3540" s="8">
        <v>0</v>
      </c>
      <c r="F3540" s="8" t="str">
        <f t="shared" si="539"/>
        <v>FC001900000180</v>
      </c>
      <c r="G3540" s="8" t="s">
        <v>6447</v>
      </c>
      <c r="H3540" s="8" t="s">
        <v>106</v>
      </c>
      <c r="I3540" s="8">
        <v>4</v>
      </c>
      <c r="J3540" s="8">
        <v>3</v>
      </c>
      <c r="K3540" s="8">
        <v>0</v>
      </c>
      <c r="L3540" s="8" t="s">
        <v>6448</v>
      </c>
      <c r="M3540" s="8" t="s">
        <v>53</v>
      </c>
      <c r="N3540" s="8"/>
      <c r="O3540" s="8" t="s">
        <v>38</v>
      </c>
      <c r="P3540" s="9">
        <v>89360</v>
      </c>
      <c r="Q3540" s="9">
        <v>0</v>
      </c>
      <c r="R3540" s="9">
        <v>0</v>
      </c>
      <c r="S3540" s="9">
        <v>0</v>
      </c>
      <c r="T3540" s="9">
        <f t="shared" si="536"/>
        <v>89360</v>
      </c>
      <c r="U3540" s="9">
        <v>-84892</v>
      </c>
      <c r="V3540" s="9">
        <v>0</v>
      </c>
      <c r="W3540" s="9">
        <v>0</v>
      </c>
      <c r="X3540" s="9">
        <v>0</v>
      </c>
      <c r="Y3540" s="9">
        <v>0</v>
      </c>
      <c r="Z3540" s="9">
        <v>0</v>
      </c>
      <c r="AA3540" s="9">
        <f t="shared" si="535"/>
        <v>-84892</v>
      </c>
      <c r="AB3540" s="9">
        <v>0</v>
      </c>
      <c r="AC3540" s="9">
        <f t="shared" si="537"/>
        <v>4468</v>
      </c>
      <c r="AD3540" s="9">
        <f t="shared" si="538"/>
        <v>4468</v>
      </c>
    </row>
    <row r="3541" spans="1:30" x14ac:dyDescent="0.3">
      <c r="A3541" s="8" t="s">
        <v>6430</v>
      </c>
      <c r="B3541" s="8" t="s">
        <v>6431</v>
      </c>
      <c r="C3541" s="8">
        <v>1900</v>
      </c>
      <c r="D3541" s="8">
        <v>190000021</v>
      </c>
      <c r="E3541" s="8">
        <v>0</v>
      </c>
      <c r="F3541" s="8" t="str">
        <f t="shared" si="539"/>
        <v>FC001900000210</v>
      </c>
      <c r="G3541" s="8" t="s">
        <v>6449</v>
      </c>
      <c r="H3541" s="8" t="s">
        <v>106</v>
      </c>
      <c r="I3541" s="8">
        <v>1</v>
      </c>
      <c r="J3541" s="8">
        <v>3</v>
      </c>
      <c r="K3541" s="8">
        <v>0</v>
      </c>
      <c r="L3541" s="8" t="s">
        <v>6450</v>
      </c>
      <c r="M3541" s="8" t="s">
        <v>53</v>
      </c>
      <c r="N3541" s="8"/>
      <c r="O3541" s="8" t="s">
        <v>38</v>
      </c>
      <c r="P3541" s="9">
        <v>42499</v>
      </c>
      <c r="Q3541" s="9">
        <v>0</v>
      </c>
      <c r="R3541" s="9">
        <v>0</v>
      </c>
      <c r="S3541" s="9">
        <v>0</v>
      </c>
      <c r="T3541" s="9">
        <f t="shared" si="536"/>
        <v>42499</v>
      </c>
      <c r="U3541" s="9">
        <v>-40374.050000000003</v>
      </c>
      <c r="V3541" s="9">
        <v>0</v>
      </c>
      <c r="W3541" s="9">
        <v>0</v>
      </c>
      <c r="X3541" s="9">
        <v>0</v>
      </c>
      <c r="Y3541" s="9">
        <v>0</v>
      </c>
      <c r="Z3541" s="9">
        <v>0</v>
      </c>
      <c r="AA3541" s="9">
        <f t="shared" si="535"/>
        <v>-40374.050000000003</v>
      </c>
      <c r="AB3541" s="9">
        <v>0</v>
      </c>
      <c r="AC3541" s="9">
        <f t="shared" si="537"/>
        <v>2124.9499999999971</v>
      </c>
      <c r="AD3541" s="9">
        <f t="shared" si="538"/>
        <v>2124.9499999999971</v>
      </c>
    </row>
    <row r="3542" spans="1:30" x14ac:dyDescent="0.3">
      <c r="A3542" s="8" t="s">
        <v>6430</v>
      </c>
      <c r="B3542" s="8" t="s">
        <v>6431</v>
      </c>
      <c r="C3542" s="8">
        <v>1900</v>
      </c>
      <c r="D3542" s="8">
        <v>190000022</v>
      </c>
      <c r="E3542" s="8">
        <v>0</v>
      </c>
      <c r="F3542" s="8" t="str">
        <f t="shared" si="539"/>
        <v>FC001900000220</v>
      </c>
      <c r="G3542" s="8" t="s">
        <v>6449</v>
      </c>
      <c r="H3542" s="8" t="s">
        <v>106</v>
      </c>
      <c r="I3542" s="8">
        <v>1</v>
      </c>
      <c r="J3542" s="8">
        <v>3</v>
      </c>
      <c r="K3542" s="8">
        <v>0</v>
      </c>
      <c r="L3542" s="8" t="s">
        <v>6450</v>
      </c>
      <c r="M3542" s="8" t="s">
        <v>53</v>
      </c>
      <c r="N3542" s="8"/>
      <c r="O3542" s="8" t="s">
        <v>38</v>
      </c>
      <c r="P3542" s="9">
        <v>42499</v>
      </c>
      <c r="Q3542" s="9">
        <v>0</v>
      </c>
      <c r="R3542" s="9">
        <v>0</v>
      </c>
      <c r="S3542" s="9">
        <v>0</v>
      </c>
      <c r="T3542" s="9">
        <f t="shared" si="536"/>
        <v>42499</v>
      </c>
      <c r="U3542" s="9">
        <v>-40374.050000000003</v>
      </c>
      <c r="V3542" s="9">
        <v>0</v>
      </c>
      <c r="W3542" s="9">
        <v>0</v>
      </c>
      <c r="X3542" s="9">
        <v>0</v>
      </c>
      <c r="Y3542" s="9">
        <v>0</v>
      </c>
      <c r="Z3542" s="9">
        <v>0</v>
      </c>
      <c r="AA3542" s="9">
        <f t="shared" si="535"/>
        <v>-40374.050000000003</v>
      </c>
      <c r="AB3542" s="9">
        <v>0</v>
      </c>
      <c r="AC3542" s="9">
        <f t="shared" si="537"/>
        <v>2124.9499999999971</v>
      </c>
      <c r="AD3542" s="9">
        <f t="shared" si="538"/>
        <v>2124.9499999999971</v>
      </c>
    </row>
    <row r="3543" spans="1:30" x14ac:dyDescent="0.3">
      <c r="A3543" s="8" t="s">
        <v>6430</v>
      </c>
      <c r="B3543" s="8" t="s">
        <v>6431</v>
      </c>
      <c r="C3543" s="8">
        <v>1900</v>
      </c>
      <c r="D3543" s="8">
        <v>190000023</v>
      </c>
      <c r="E3543" s="8">
        <v>0</v>
      </c>
      <c r="F3543" s="8" t="str">
        <f t="shared" si="539"/>
        <v>FC001900000230</v>
      </c>
      <c r="G3543" s="8" t="s">
        <v>6449</v>
      </c>
      <c r="H3543" s="8" t="s">
        <v>106</v>
      </c>
      <c r="I3543" s="8">
        <v>1</v>
      </c>
      <c r="J3543" s="8">
        <v>3</v>
      </c>
      <c r="K3543" s="8">
        <v>0</v>
      </c>
      <c r="L3543" s="8" t="s">
        <v>6450</v>
      </c>
      <c r="M3543" s="8" t="s">
        <v>53</v>
      </c>
      <c r="N3543" s="8"/>
      <c r="O3543" s="8" t="s">
        <v>38</v>
      </c>
      <c r="P3543" s="9">
        <v>42498</v>
      </c>
      <c r="Q3543" s="9">
        <v>0</v>
      </c>
      <c r="R3543" s="9">
        <v>0</v>
      </c>
      <c r="S3543" s="9">
        <v>0</v>
      </c>
      <c r="T3543" s="9">
        <f t="shared" si="536"/>
        <v>42498</v>
      </c>
      <c r="U3543" s="9">
        <v>-40373.1</v>
      </c>
      <c r="V3543" s="9">
        <v>0</v>
      </c>
      <c r="W3543" s="9">
        <v>0</v>
      </c>
      <c r="X3543" s="9">
        <v>0</v>
      </c>
      <c r="Y3543" s="9">
        <v>0</v>
      </c>
      <c r="Z3543" s="9">
        <v>0</v>
      </c>
      <c r="AA3543" s="9">
        <f t="shared" si="535"/>
        <v>-40373.1</v>
      </c>
      <c r="AB3543" s="9">
        <v>0</v>
      </c>
      <c r="AC3543" s="9">
        <f t="shared" si="537"/>
        <v>2124.9000000000015</v>
      </c>
      <c r="AD3543" s="9">
        <f t="shared" si="538"/>
        <v>2124.9000000000015</v>
      </c>
    </row>
    <row r="3544" spans="1:30" x14ac:dyDescent="0.3">
      <c r="A3544" s="8" t="s">
        <v>6430</v>
      </c>
      <c r="B3544" s="8" t="s">
        <v>6431</v>
      </c>
      <c r="C3544" s="8">
        <v>1900</v>
      </c>
      <c r="D3544" s="8">
        <v>190000024</v>
      </c>
      <c r="E3544" s="8">
        <v>0</v>
      </c>
      <c r="F3544" s="8" t="str">
        <f t="shared" si="539"/>
        <v>FC001900000240</v>
      </c>
      <c r="G3544" s="8" t="s">
        <v>6449</v>
      </c>
      <c r="H3544" s="8" t="s">
        <v>106</v>
      </c>
      <c r="I3544" s="8">
        <v>1</v>
      </c>
      <c r="J3544" s="8">
        <v>3</v>
      </c>
      <c r="K3544" s="8">
        <v>0</v>
      </c>
      <c r="L3544" s="8" t="s">
        <v>6451</v>
      </c>
      <c r="M3544" s="8" t="s">
        <v>53</v>
      </c>
      <c r="N3544" s="8"/>
      <c r="O3544" s="8" t="s">
        <v>38</v>
      </c>
      <c r="P3544" s="9">
        <v>42751</v>
      </c>
      <c r="Q3544" s="9">
        <v>0</v>
      </c>
      <c r="R3544" s="9">
        <v>0</v>
      </c>
      <c r="S3544" s="9">
        <v>0</v>
      </c>
      <c r="T3544" s="9">
        <f t="shared" si="536"/>
        <v>42751</v>
      </c>
      <c r="U3544" s="9">
        <v>-40613.449999999997</v>
      </c>
      <c r="V3544" s="9">
        <v>0</v>
      </c>
      <c r="W3544" s="9">
        <v>0</v>
      </c>
      <c r="X3544" s="9">
        <v>0</v>
      </c>
      <c r="Y3544" s="9">
        <v>0</v>
      </c>
      <c r="Z3544" s="9">
        <v>0</v>
      </c>
      <c r="AA3544" s="9">
        <f t="shared" si="535"/>
        <v>-40613.449999999997</v>
      </c>
      <c r="AB3544" s="9">
        <v>0</v>
      </c>
      <c r="AC3544" s="9">
        <f t="shared" si="537"/>
        <v>2137.5500000000029</v>
      </c>
      <c r="AD3544" s="9">
        <f t="shared" si="538"/>
        <v>2137.5500000000029</v>
      </c>
    </row>
    <row r="3545" spans="1:30" x14ac:dyDescent="0.3">
      <c r="A3545" s="8" t="s">
        <v>6430</v>
      </c>
      <c r="B3545" s="8" t="s">
        <v>6431</v>
      </c>
      <c r="C3545" s="8">
        <v>1900</v>
      </c>
      <c r="D3545" s="8">
        <v>190000025</v>
      </c>
      <c r="E3545" s="8">
        <v>0</v>
      </c>
      <c r="F3545" s="8" t="str">
        <f t="shared" si="539"/>
        <v>FC001900000250</v>
      </c>
      <c r="G3545" s="8" t="s">
        <v>6452</v>
      </c>
      <c r="H3545" s="8" t="s">
        <v>106</v>
      </c>
      <c r="I3545" s="8">
        <v>1</v>
      </c>
      <c r="J3545" s="8">
        <v>3</v>
      </c>
      <c r="K3545" s="8">
        <v>1</v>
      </c>
      <c r="L3545" s="8" t="s">
        <v>6453</v>
      </c>
      <c r="M3545" s="8" t="s">
        <v>53</v>
      </c>
      <c r="N3545" s="8"/>
      <c r="O3545" s="8" t="s">
        <v>38</v>
      </c>
      <c r="P3545" s="9">
        <v>43901</v>
      </c>
      <c r="Q3545" s="9">
        <v>0</v>
      </c>
      <c r="R3545" s="9">
        <v>0</v>
      </c>
      <c r="S3545" s="9">
        <v>0</v>
      </c>
      <c r="T3545" s="9">
        <f t="shared" si="536"/>
        <v>43901</v>
      </c>
      <c r="U3545" s="9">
        <v>-41705.949999999997</v>
      </c>
      <c r="V3545" s="9">
        <v>0</v>
      </c>
      <c r="W3545" s="9">
        <v>0</v>
      </c>
      <c r="X3545" s="9">
        <v>0</v>
      </c>
      <c r="Y3545" s="9">
        <v>0</v>
      </c>
      <c r="Z3545" s="9">
        <v>0</v>
      </c>
      <c r="AA3545" s="9">
        <f t="shared" si="535"/>
        <v>-41705.949999999997</v>
      </c>
      <c r="AB3545" s="9">
        <v>0</v>
      </c>
      <c r="AC3545" s="9">
        <f t="shared" si="537"/>
        <v>2195.0500000000029</v>
      </c>
      <c r="AD3545" s="9">
        <f t="shared" si="538"/>
        <v>2195.0500000000029</v>
      </c>
    </row>
    <row r="3546" spans="1:30" x14ac:dyDescent="0.3">
      <c r="A3546" s="8" t="s">
        <v>6430</v>
      </c>
      <c r="B3546" s="8" t="s">
        <v>6431</v>
      </c>
      <c r="C3546" s="8">
        <v>1900</v>
      </c>
      <c r="D3546" s="8">
        <v>190000026</v>
      </c>
      <c r="E3546" s="8">
        <v>0</v>
      </c>
      <c r="F3546" s="8" t="str">
        <f t="shared" si="539"/>
        <v>FC001900000260</v>
      </c>
      <c r="G3546" s="8" t="s">
        <v>6454</v>
      </c>
      <c r="H3546" s="8" t="s">
        <v>106</v>
      </c>
      <c r="I3546" s="8">
        <v>1</v>
      </c>
      <c r="J3546" s="8">
        <v>3</v>
      </c>
      <c r="K3546" s="8">
        <v>1</v>
      </c>
      <c r="L3546" s="8" t="s">
        <v>6455</v>
      </c>
      <c r="M3546" s="8" t="s">
        <v>53</v>
      </c>
      <c r="N3546" s="8"/>
      <c r="O3546" s="8" t="s">
        <v>38</v>
      </c>
      <c r="P3546" s="9">
        <v>28200</v>
      </c>
      <c r="Q3546" s="9">
        <v>0</v>
      </c>
      <c r="R3546" s="9">
        <v>0</v>
      </c>
      <c r="S3546" s="9">
        <v>0</v>
      </c>
      <c r="T3546" s="9">
        <f t="shared" si="536"/>
        <v>28200</v>
      </c>
      <c r="U3546" s="9">
        <v>-26790</v>
      </c>
      <c r="V3546" s="9">
        <v>0</v>
      </c>
      <c r="W3546" s="9">
        <v>0</v>
      </c>
      <c r="X3546" s="9">
        <v>0</v>
      </c>
      <c r="Y3546" s="9">
        <v>0</v>
      </c>
      <c r="Z3546" s="9">
        <v>0</v>
      </c>
      <c r="AA3546" s="9">
        <f t="shared" si="535"/>
        <v>-26790</v>
      </c>
      <c r="AB3546" s="9">
        <v>0</v>
      </c>
      <c r="AC3546" s="9">
        <f t="shared" si="537"/>
        <v>1410</v>
      </c>
      <c r="AD3546" s="9">
        <f t="shared" si="538"/>
        <v>1410</v>
      </c>
    </row>
    <row r="3547" spans="1:30" x14ac:dyDescent="0.3">
      <c r="A3547" s="8" t="s">
        <v>6430</v>
      </c>
      <c r="B3547" s="8" t="s">
        <v>6431</v>
      </c>
      <c r="C3547" s="8">
        <v>1900</v>
      </c>
      <c r="D3547" s="8">
        <v>190000027</v>
      </c>
      <c r="E3547" s="8">
        <v>0</v>
      </c>
      <c r="F3547" s="8" t="str">
        <f t="shared" si="539"/>
        <v>FC001900000270</v>
      </c>
      <c r="G3547" s="8" t="s">
        <v>6456</v>
      </c>
      <c r="H3547" s="8" t="s">
        <v>106</v>
      </c>
      <c r="I3547" s="8">
        <v>1</v>
      </c>
      <c r="J3547" s="8">
        <v>3</v>
      </c>
      <c r="K3547" s="8">
        <v>1</v>
      </c>
      <c r="L3547" s="8" t="s">
        <v>6457</v>
      </c>
      <c r="M3547" s="8" t="s">
        <v>53</v>
      </c>
      <c r="N3547" s="8"/>
      <c r="O3547" s="8" t="s">
        <v>38</v>
      </c>
      <c r="P3547" s="9">
        <v>45500</v>
      </c>
      <c r="Q3547" s="9">
        <v>0</v>
      </c>
      <c r="R3547" s="9">
        <v>0</v>
      </c>
      <c r="S3547" s="9">
        <v>0</v>
      </c>
      <c r="T3547" s="9">
        <f t="shared" si="536"/>
        <v>45500</v>
      </c>
      <c r="U3547" s="9">
        <v>-43225</v>
      </c>
      <c r="V3547" s="9">
        <v>0</v>
      </c>
      <c r="W3547" s="9">
        <v>0</v>
      </c>
      <c r="X3547" s="9">
        <v>0</v>
      </c>
      <c r="Y3547" s="9">
        <v>0</v>
      </c>
      <c r="Z3547" s="9">
        <v>0</v>
      </c>
      <c r="AA3547" s="9">
        <f t="shared" si="535"/>
        <v>-43225</v>
      </c>
      <c r="AB3547" s="9">
        <v>0</v>
      </c>
      <c r="AC3547" s="9">
        <f t="shared" si="537"/>
        <v>2275</v>
      </c>
      <c r="AD3547" s="9">
        <f t="shared" si="538"/>
        <v>2275</v>
      </c>
    </row>
    <row r="3548" spans="1:30" x14ac:dyDescent="0.3">
      <c r="A3548" s="8" t="s">
        <v>6430</v>
      </c>
      <c r="B3548" s="8" t="s">
        <v>6431</v>
      </c>
      <c r="C3548" s="8">
        <v>1900</v>
      </c>
      <c r="D3548" s="8">
        <v>190000028</v>
      </c>
      <c r="E3548" s="8">
        <v>0</v>
      </c>
      <c r="F3548" s="8" t="str">
        <f t="shared" si="539"/>
        <v>FC001900000280</v>
      </c>
      <c r="G3548" s="8" t="s">
        <v>6458</v>
      </c>
      <c r="H3548" s="8" t="s">
        <v>106</v>
      </c>
      <c r="I3548" s="8">
        <v>1</v>
      </c>
      <c r="J3548" s="8">
        <v>3</v>
      </c>
      <c r="K3548" s="8">
        <v>1</v>
      </c>
      <c r="L3548" s="8" t="s">
        <v>6459</v>
      </c>
      <c r="M3548" s="8" t="s">
        <v>53</v>
      </c>
      <c r="N3548" s="8"/>
      <c r="O3548" s="8" t="s">
        <v>38</v>
      </c>
      <c r="P3548" s="9">
        <v>58000</v>
      </c>
      <c r="Q3548" s="9">
        <v>0</v>
      </c>
      <c r="R3548" s="9">
        <v>0</v>
      </c>
      <c r="S3548" s="9">
        <v>0</v>
      </c>
      <c r="T3548" s="9">
        <f t="shared" si="536"/>
        <v>58000</v>
      </c>
      <c r="U3548" s="9">
        <v>-55100</v>
      </c>
      <c r="V3548" s="9">
        <v>0</v>
      </c>
      <c r="W3548" s="9">
        <v>0</v>
      </c>
      <c r="X3548" s="9">
        <v>0</v>
      </c>
      <c r="Y3548" s="9">
        <v>0</v>
      </c>
      <c r="Z3548" s="9">
        <v>0</v>
      </c>
      <c r="AA3548" s="9">
        <f t="shared" si="535"/>
        <v>-55100</v>
      </c>
      <c r="AB3548" s="9">
        <v>0</v>
      </c>
      <c r="AC3548" s="9">
        <f t="shared" si="537"/>
        <v>2900</v>
      </c>
      <c r="AD3548" s="9">
        <f t="shared" si="538"/>
        <v>2900</v>
      </c>
    </row>
    <row r="3549" spans="1:30" x14ac:dyDescent="0.3">
      <c r="A3549" s="8" t="s">
        <v>6430</v>
      </c>
      <c r="B3549" s="8" t="s">
        <v>6431</v>
      </c>
      <c r="C3549" s="8">
        <v>1900</v>
      </c>
      <c r="D3549" s="8">
        <v>190000029</v>
      </c>
      <c r="E3549" s="8">
        <v>0</v>
      </c>
      <c r="F3549" s="8" t="str">
        <f t="shared" si="539"/>
        <v>FC001900000290</v>
      </c>
      <c r="G3549" s="8" t="s">
        <v>6454</v>
      </c>
      <c r="H3549" s="8" t="s">
        <v>106</v>
      </c>
      <c r="I3549" s="8">
        <v>1</v>
      </c>
      <c r="J3549" s="8">
        <v>3</v>
      </c>
      <c r="K3549" s="8">
        <v>3</v>
      </c>
      <c r="L3549" s="8" t="s">
        <v>6460</v>
      </c>
      <c r="M3549" s="8" t="s">
        <v>53</v>
      </c>
      <c r="N3549" s="8"/>
      <c r="O3549" s="8" t="s">
        <v>38</v>
      </c>
      <c r="P3549" s="9">
        <v>29295</v>
      </c>
      <c r="Q3549" s="9">
        <v>0</v>
      </c>
      <c r="R3549" s="9">
        <v>0</v>
      </c>
      <c r="S3549" s="9">
        <v>0</v>
      </c>
      <c r="T3549" s="9">
        <f t="shared" si="536"/>
        <v>29295</v>
      </c>
      <c r="U3549" s="9">
        <v>-27830.25</v>
      </c>
      <c r="V3549" s="9">
        <v>0</v>
      </c>
      <c r="W3549" s="9">
        <v>0</v>
      </c>
      <c r="X3549" s="9">
        <v>0</v>
      </c>
      <c r="Y3549" s="9">
        <v>0</v>
      </c>
      <c r="Z3549" s="9">
        <v>0</v>
      </c>
      <c r="AA3549" s="9">
        <f t="shared" si="535"/>
        <v>-27830.25</v>
      </c>
      <c r="AB3549" s="9">
        <v>0</v>
      </c>
      <c r="AC3549" s="9">
        <f t="shared" si="537"/>
        <v>1464.75</v>
      </c>
      <c r="AD3549" s="9">
        <f t="shared" si="538"/>
        <v>1464.75</v>
      </c>
    </row>
    <row r="3550" spans="1:30" x14ac:dyDescent="0.3">
      <c r="A3550" s="8" t="s">
        <v>6430</v>
      </c>
      <c r="B3550" s="8" t="s">
        <v>6431</v>
      </c>
      <c r="C3550" s="8">
        <v>1900</v>
      </c>
      <c r="D3550" s="8">
        <v>190000032</v>
      </c>
      <c r="E3550" s="8">
        <v>0</v>
      </c>
      <c r="F3550" s="8" t="str">
        <f t="shared" si="539"/>
        <v>FC001900000320</v>
      </c>
      <c r="G3550" s="8" t="s">
        <v>6461</v>
      </c>
      <c r="H3550" s="8" t="s">
        <v>106</v>
      </c>
      <c r="I3550" s="8">
        <v>1</v>
      </c>
      <c r="J3550" s="8">
        <v>2</v>
      </c>
      <c r="K3550" s="8">
        <v>0</v>
      </c>
      <c r="L3550" s="8" t="s">
        <v>388</v>
      </c>
      <c r="M3550" s="8" t="s">
        <v>53</v>
      </c>
      <c r="N3550" s="8"/>
      <c r="O3550" s="8" t="s">
        <v>38</v>
      </c>
      <c r="P3550" s="9">
        <v>28999.95</v>
      </c>
      <c r="Q3550" s="9">
        <v>0</v>
      </c>
      <c r="R3550" s="9">
        <v>0</v>
      </c>
      <c r="S3550" s="9">
        <v>0</v>
      </c>
      <c r="T3550" s="9">
        <f t="shared" si="536"/>
        <v>28999.95</v>
      </c>
      <c r="U3550" s="9">
        <v>-27549.95</v>
      </c>
      <c r="V3550" s="9">
        <v>0</v>
      </c>
      <c r="W3550" s="9">
        <v>0</v>
      </c>
      <c r="X3550" s="9">
        <v>0</v>
      </c>
      <c r="Y3550" s="9">
        <v>0</v>
      </c>
      <c r="Z3550" s="9">
        <v>0</v>
      </c>
      <c r="AA3550" s="9">
        <f t="shared" si="535"/>
        <v>-27549.95</v>
      </c>
      <c r="AB3550" s="9">
        <v>0</v>
      </c>
      <c r="AC3550" s="9">
        <f t="shared" si="537"/>
        <v>1450</v>
      </c>
      <c r="AD3550" s="9">
        <f t="shared" si="538"/>
        <v>1450</v>
      </c>
    </row>
    <row r="3551" spans="1:30" x14ac:dyDescent="0.3">
      <c r="A3551" s="8" t="s">
        <v>6430</v>
      </c>
      <c r="B3551" s="8" t="s">
        <v>6431</v>
      </c>
      <c r="C3551" s="8">
        <v>1900</v>
      </c>
      <c r="D3551" s="8">
        <v>190000033</v>
      </c>
      <c r="E3551" s="8">
        <v>0</v>
      </c>
      <c r="F3551" s="8" t="str">
        <f t="shared" si="539"/>
        <v>FC001900000330</v>
      </c>
      <c r="G3551" s="8" t="s">
        <v>6461</v>
      </c>
      <c r="H3551" s="8" t="s">
        <v>106</v>
      </c>
      <c r="I3551" s="8">
        <v>1</v>
      </c>
      <c r="J3551" s="8">
        <v>2</v>
      </c>
      <c r="K3551" s="8">
        <v>0</v>
      </c>
      <c r="L3551" s="8" t="s">
        <v>388</v>
      </c>
      <c r="M3551" s="8" t="s">
        <v>53</v>
      </c>
      <c r="N3551" s="8"/>
      <c r="O3551" s="8" t="s">
        <v>38</v>
      </c>
      <c r="P3551" s="9">
        <v>30318.75</v>
      </c>
      <c r="Q3551" s="9">
        <v>0</v>
      </c>
      <c r="R3551" s="9">
        <v>0</v>
      </c>
      <c r="S3551" s="9">
        <v>0</v>
      </c>
      <c r="T3551" s="9">
        <f t="shared" si="536"/>
        <v>30318.75</v>
      </c>
      <c r="U3551" s="9">
        <v>-28802.81</v>
      </c>
      <c r="V3551" s="9">
        <v>0</v>
      </c>
      <c r="W3551" s="9">
        <v>0</v>
      </c>
      <c r="X3551" s="9">
        <v>0</v>
      </c>
      <c r="Y3551" s="9">
        <v>0</v>
      </c>
      <c r="Z3551" s="9">
        <v>0</v>
      </c>
      <c r="AA3551" s="9">
        <f t="shared" si="535"/>
        <v>-28802.81</v>
      </c>
      <c r="AB3551" s="9">
        <v>0</v>
      </c>
      <c r="AC3551" s="9">
        <f t="shared" si="537"/>
        <v>1515.9399999999987</v>
      </c>
      <c r="AD3551" s="9">
        <f t="shared" si="538"/>
        <v>1515.9399999999987</v>
      </c>
    </row>
    <row r="3552" spans="1:30" x14ac:dyDescent="0.3">
      <c r="A3552" s="8" t="s">
        <v>6430</v>
      </c>
      <c r="B3552" s="8" t="s">
        <v>6431</v>
      </c>
      <c r="C3552" s="8">
        <v>1900</v>
      </c>
      <c r="D3552" s="8">
        <v>190000035</v>
      </c>
      <c r="E3552" s="8">
        <v>0</v>
      </c>
      <c r="F3552" s="8" t="str">
        <f t="shared" si="539"/>
        <v>FC001900000350</v>
      </c>
      <c r="G3552" s="8" t="s">
        <v>6462</v>
      </c>
      <c r="H3552" s="8" t="s">
        <v>106</v>
      </c>
      <c r="I3552" s="8">
        <v>1</v>
      </c>
      <c r="J3552" s="8">
        <v>2</v>
      </c>
      <c r="K3552" s="8">
        <v>0</v>
      </c>
      <c r="L3552" s="8" t="s">
        <v>6463</v>
      </c>
      <c r="M3552" s="8" t="s">
        <v>53</v>
      </c>
      <c r="N3552" s="8"/>
      <c r="O3552" s="8" t="s">
        <v>38</v>
      </c>
      <c r="P3552" s="9">
        <v>32025</v>
      </c>
      <c r="Q3552" s="9">
        <v>0</v>
      </c>
      <c r="R3552" s="9">
        <v>0</v>
      </c>
      <c r="S3552" s="9">
        <v>0</v>
      </c>
      <c r="T3552" s="9">
        <f t="shared" si="536"/>
        <v>32025</v>
      </c>
      <c r="U3552" s="9">
        <v>-30423.75</v>
      </c>
      <c r="V3552" s="9">
        <v>0</v>
      </c>
      <c r="W3552" s="9">
        <v>0</v>
      </c>
      <c r="X3552" s="9">
        <v>0</v>
      </c>
      <c r="Y3552" s="9">
        <v>0</v>
      </c>
      <c r="Z3552" s="9">
        <v>0</v>
      </c>
      <c r="AA3552" s="9">
        <f t="shared" si="535"/>
        <v>-30423.75</v>
      </c>
      <c r="AB3552" s="9">
        <v>0</v>
      </c>
      <c r="AC3552" s="9">
        <f t="shared" si="537"/>
        <v>1601.25</v>
      </c>
      <c r="AD3552" s="9">
        <f t="shared" si="538"/>
        <v>1601.25</v>
      </c>
    </row>
    <row r="3553" spans="1:30" x14ac:dyDescent="0.3">
      <c r="A3553" s="8" t="s">
        <v>6430</v>
      </c>
      <c r="B3553" s="8" t="s">
        <v>6431</v>
      </c>
      <c r="C3553" s="8">
        <v>1900</v>
      </c>
      <c r="D3553" s="8">
        <v>190000036</v>
      </c>
      <c r="E3553" s="8">
        <v>0</v>
      </c>
      <c r="F3553" s="8" t="str">
        <f t="shared" si="539"/>
        <v>FC001900000360</v>
      </c>
      <c r="G3553" s="8" t="s">
        <v>134</v>
      </c>
      <c r="H3553" s="8" t="s">
        <v>106</v>
      </c>
      <c r="I3553" s="8">
        <v>1</v>
      </c>
      <c r="J3553" s="8">
        <v>2</v>
      </c>
      <c r="K3553" s="8">
        <v>3</v>
      </c>
      <c r="L3553" s="8" t="s">
        <v>6464</v>
      </c>
      <c r="M3553" s="8" t="s">
        <v>53</v>
      </c>
      <c r="N3553" s="8"/>
      <c r="O3553" s="8" t="s">
        <v>38</v>
      </c>
      <c r="P3553" s="9">
        <v>32025</v>
      </c>
      <c r="Q3553" s="9">
        <v>0</v>
      </c>
      <c r="R3553" s="9">
        <v>0</v>
      </c>
      <c r="S3553" s="9">
        <v>0</v>
      </c>
      <c r="T3553" s="9">
        <f t="shared" si="536"/>
        <v>32025</v>
      </c>
      <c r="U3553" s="9">
        <v>-30423.75</v>
      </c>
      <c r="V3553" s="9">
        <v>0</v>
      </c>
      <c r="W3553" s="9">
        <v>0</v>
      </c>
      <c r="X3553" s="9">
        <v>0</v>
      </c>
      <c r="Y3553" s="9">
        <v>0</v>
      </c>
      <c r="Z3553" s="9">
        <v>0</v>
      </c>
      <c r="AA3553" s="9">
        <f t="shared" si="535"/>
        <v>-30423.75</v>
      </c>
      <c r="AB3553" s="9">
        <v>0</v>
      </c>
      <c r="AC3553" s="9">
        <f t="shared" si="537"/>
        <v>1601.25</v>
      </c>
      <c r="AD3553" s="9">
        <f t="shared" si="538"/>
        <v>1601.25</v>
      </c>
    </row>
    <row r="3554" spans="1:30" x14ac:dyDescent="0.3">
      <c r="A3554" s="8" t="s">
        <v>6430</v>
      </c>
      <c r="B3554" s="8" t="s">
        <v>6431</v>
      </c>
      <c r="C3554" s="8">
        <v>1900</v>
      </c>
      <c r="D3554" s="8">
        <v>190000037</v>
      </c>
      <c r="E3554" s="8">
        <v>0</v>
      </c>
      <c r="F3554" s="8" t="str">
        <f t="shared" si="539"/>
        <v>FC001900000370</v>
      </c>
      <c r="G3554" s="8" t="s">
        <v>6462</v>
      </c>
      <c r="H3554" s="8" t="s">
        <v>106</v>
      </c>
      <c r="I3554" s="8">
        <v>2</v>
      </c>
      <c r="J3554" s="8">
        <v>2</v>
      </c>
      <c r="K3554" s="8">
        <v>3</v>
      </c>
      <c r="L3554" s="8" t="s">
        <v>6464</v>
      </c>
      <c r="M3554" s="8" t="s">
        <v>53</v>
      </c>
      <c r="N3554" s="8"/>
      <c r="O3554" s="8" t="s">
        <v>38</v>
      </c>
      <c r="P3554" s="9">
        <v>64050</v>
      </c>
      <c r="Q3554" s="9">
        <v>0</v>
      </c>
      <c r="R3554" s="9">
        <v>0</v>
      </c>
      <c r="S3554" s="9">
        <v>0</v>
      </c>
      <c r="T3554" s="9">
        <f t="shared" si="536"/>
        <v>64050</v>
      </c>
      <c r="U3554" s="9">
        <v>-60847.5</v>
      </c>
      <c r="V3554" s="9">
        <v>0</v>
      </c>
      <c r="W3554" s="9">
        <v>0</v>
      </c>
      <c r="X3554" s="9">
        <v>0</v>
      </c>
      <c r="Y3554" s="9">
        <v>0</v>
      </c>
      <c r="Z3554" s="9">
        <v>0</v>
      </c>
      <c r="AA3554" s="9">
        <f t="shared" si="535"/>
        <v>-60847.5</v>
      </c>
      <c r="AB3554" s="9">
        <v>0</v>
      </c>
      <c r="AC3554" s="9">
        <f t="shared" si="537"/>
        <v>3202.5</v>
      </c>
      <c r="AD3554" s="9">
        <f t="shared" si="538"/>
        <v>3202.5</v>
      </c>
    </row>
    <row r="3555" spans="1:30" x14ac:dyDescent="0.3">
      <c r="A3555" s="8" t="s">
        <v>6430</v>
      </c>
      <c r="B3555" s="8" t="s">
        <v>6431</v>
      </c>
      <c r="C3555" s="8">
        <v>1900</v>
      </c>
      <c r="D3555" s="8">
        <v>190000038</v>
      </c>
      <c r="E3555" s="8">
        <v>0</v>
      </c>
      <c r="F3555" s="8" t="str">
        <f t="shared" si="539"/>
        <v>FC001900000380</v>
      </c>
      <c r="G3555" s="8" t="s">
        <v>134</v>
      </c>
      <c r="H3555" s="8" t="s">
        <v>106</v>
      </c>
      <c r="I3555" s="8">
        <v>1</v>
      </c>
      <c r="J3555" s="8">
        <v>2</v>
      </c>
      <c r="K3555" s="8">
        <v>3</v>
      </c>
      <c r="L3555" s="8" t="s">
        <v>6464</v>
      </c>
      <c r="M3555" s="8" t="s">
        <v>53</v>
      </c>
      <c r="N3555" s="8"/>
      <c r="O3555" s="8" t="s">
        <v>38</v>
      </c>
      <c r="P3555" s="9">
        <v>32177.5</v>
      </c>
      <c r="Q3555" s="9">
        <v>0</v>
      </c>
      <c r="R3555" s="9">
        <v>0</v>
      </c>
      <c r="S3555" s="9">
        <v>0</v>
      </c>
      <c r="T3555" s="9">
        <f t="shared" si="536"/>
        <v>32177.5</v>
      </c>
      <c r="U3555" s="9">
        <v>-30568.62</v>
      </c>
      <c r="V3555" s="9">
        <v>0</v>
      </c>
      <c r="W3555" s="9">
        <v>0</v>
      </c>
      <c r="X3555" s="9">
        <v>0</v>
      </c>
      <c r="Y3555" s="9">
        <v>0</v>
      </c>
      <c r="Z3555" s="9">
        <v>0</v>
      </c>
      <c r="AA3555" s="9">
        <f t="shared" si="535"/>
        <v>-30568.62</v>
      </c>
      <c r="AB3555" s="9">
        <v>0</v>
      </c>
      <c r="AC3555" s="9">
        <f t="shared" si="537"/>
        <v>1608.880000000001</v>
      </c>
      <c r="AD3555" s="9">
        <f t="shared" si="538"/>
        <v>1608.880000000001</v>
      </c>
    </row>
    <row r="3556" spans="1:30" x14ac:dyDescent="0.3">
      <c r="A3556" s="8" t="s">
        <v>6430</v>
      </c>
      <c r="B3556" s="8" t="s">
        <v>6431</v>
      </c>
      <c r="C3556" s="8">
        <v>1900</v>
      </c>
      <c r="D3556" s="8">
        <v>190000039</v>
      </c>
      <c r="E3556" s="8">
        <v>0</v>
      </c>
      <c r="F3556" s="8" t="str">
        <f t="shared" si="539"/>
        <v>FC001900000390</v>
      </c>
      <c r="G3556" s="8" t="s">
        <v>134</v>
      </c>
      <c r="H3556" s="8" t="s">
        <v>106</v>
      </c>
      <c r="I3556" s="8">
        <v>2</v>
      </c>
      <c r="J3556" s="8">
        <v>2</v>
      </c>
      <c r="K3556" s="8">
        <v>3</v>
      </c>
      <c r="L3556" s="8" t="s">
        <v>6464</v>
      </c>
      <c r="M3556" s="8" t="s">
        <v>53</v>
      </c>
      <c r="N3556" s="8"/>
      <c r="O3556" s="8" t="s">
        <v>38</v>
      </c>
      <c r="P3556" s="9">
        <v>64355</v>
      </c>
      <c r="Q3556" s="9">
        <v>0</v>
      </c>
      <c r="R3556" s="9">
        <v>0</v>
      </c>
      <c r="S3556" s="9">
        <v>0</v>
      </c>
      <c r="T3556" s="9">
        <f t="shared" si="536"/>
        <v>64355</v>
      </c>
      <c r="U3556" s="9">
        <v>-61137.25</v>
      </c>
      <c r="V3556" s="9">
        <v>0</v>
      </c>
      <c r="W3556" s="9">
        <v>0</v>
      </c>
      <c r="X3556" s="9">
        <v>0</v>
      </c>
      <c r="Y3556" s="9">
        <v>0</v>
      </c>
      <c r="Z3556" s="9">
        <v>0</v>
      </c>
      <c r="AA3556" s="9">
        <f t="shared" si="535"/>
        <v>-61137.25</v>
      </c>
      <c r="AB3556" s="9">
        <v>0</v>
      </c>
      <c r="AC3556" s="9">
        <f t="shared" si="537"/>
        <v>3217.75</v>
      </c>
      <c r="AD3556" s="9">
        <f t="shared" si="538"/>
        <v>3217.75</v>
      </c>
    </row>
    <row r="3557" spans="1:30" x14ac:dyDescent="0.3">
      <c r="A3557" s="8" t="s">
        <v>6430</v>
      </c>
      <c r="B3557" s="8" t="s">
        <v>6431</v>
      </c>
      <c r="C3557" s="8">
        <v>1900</v>
      </c>
      <c r="D3557" s="8">
        <v>190000041</v>
      </c>
      <c r="E3557" s="8">
        <v>0</v>
      </c>
      <c r="F3557" s="8" t="str">
        <f t="shared" si="539"/>
        <v>FC001900000410</v>
      </c>
      <c r="G3557" s="8" t="s">
        <v>134</v>
      </c>
      <c r="H3557" s="8" t="s">
        <v>106</v>
      </c>
      <c r="I3557" s="8">
        <v>1</v>
      </c>
      <c r="J3557" s="8">
        <v>2</v>
      </c>
      <c r="K3557" s="8">
        <v>3</v>
      </c>
      <c r="L3557" s="8" t="s">
        <v>6464</v>
      </c>
      <c r="M3557" s="8" t="s">
        <v>53</v>
      </c>
      <c r="N3557" s="8"/>
      <c r="O3557" s="8" t="s">
        <v>38</v>
      </c>
      <c r="P3557" s="9">
        <v>32177.5</v>
      </c>
      <c r="Q3557" s="9">
        <v>0</v>
      </c>
      <c r="R3557" s="9">
        <v>0</v>
      </c>
      <c r="S3557" s="9">
        <v>0</v>
      </c>
      <c r="T3557" s="9">
        <f t="shared" si="536"/>
        <v>32177.5</v>
      </c>
      <c r="U3557" s="9">
        <v>-30568.62</v>
      </c>
      <c r="V3557" s="9">
        <v>0</v>
      </c>
      <c r="W3557" s="9">
        <v>0</v>
      </c>
      <c r="X3557" s="9">
        <v>0</v>
      </c>
      <c r="Y3557" s="9">
        <v>0</v>
      </c>
      <c r="Z3557" s="9">
        <v>0</v>
      </c>
      <c r="AA3557" s="9">
        <f t="shared" si="535"/>
        <v>-30568.62</v>
      </c>
      <c r="AB3557" s="9">
        <v>0</v>
      </c>
      <c r="AC3557" s="9">
        <f t="shared" si="537"/>
        <v>1608.880000000001</v>
      </c>
      <c r="AD3557" s="9">
        <f t="shared" si="538"/>
        <v>1608.880000000001</v>
      </c>
    </row>
    <row r="3558" spans="1:30" x14ac:dyDescent="0.3">
      <c r="A3558" s="8" t="s">
        <v>6430</v>
      </c>
      <c r="B3558" s="8" t="s">
        <v>6431</v>
      </c>
      <c r="C3558" s="8">
        <v>1900</v>
      </c>
      <c r="D3558" s="8">
        <v>190000042</v>
      </c>
      <c r="E3558" s="8">
        <v>0</v>
      </c>
      <c r="F3558" s="8" t="str">
        <f t="shared" si="539"/>
        <v>FC001900000420</v>
      </c>
      <c r="G3558" s="8" t="s">
        <v>134</v>
      </c>
      <c r="H3558" s="8" t="s">
        <v>106</v>
      </c>
      <c r="I3558" s="8">
        <v>13</v>
      </c>
      <c r="J3558" s="8">
        <v>2</v>
      </c>
      <c r="K3558" s="8">
        <v>3</v>
      </c>
      <c r="L3558" s="8" t="s">
        <v>6464</v>
      </c>
      <c r="M3558" s="8" t="s">
        <v>53</v>
      </c>
      <c r="N3558" s="8"/>
      <c r="O3558" s="8" t="s">
        <v>38</v>
      </c>
      <c r="P3558" s="9">
        <v>418307.5</v>
      </c>
      <c r="Q3558" s="9">
        <v>0</v>
      </c>
      <c r="R3558" s="9">
        <v>0</v>
      </c>
      <c r="S3558" s="9">
        <v>0</v>
      </c>
      <c r="T3558" s="9">
        <f t="shared" si="536"/>
        <v>418307.5</v>
      </c>
      <c r="U3558" s="9">
        <v>-397392.12</v>
      </c>
      <c r="V3558" s="9">
        <v>0</v>
      </c>
      <c r="W3558" s="9">
        <v>0</v>
      </c>
      <c r="X3558" s="9">
        <v>0</v>
      </c>
      <c r="Y3558" s="9">
        <v>0</v>
      </c>
      <c r="Z3558" s="9">
        <v>0</v>
      </c>
      <c r="AA3558" s="9">
        <f t="shared" si="535"/>
        <v>-397392.12</v>
      </c>
      <c r="AB3558" s="9">
        <v>0</v>
      </c>
      <c r="AC3558" s="9">
        <f t="shared" si="537"/>
        <v>20915.380000000005</v>
      </c>
      <c r="AD3558" s="9">
        <f t="shared" si="538"/>
        <v>20915.380000000005</v>
      </c>
    </row>
    <row r="3559" spans="1:30" x14ac:dyDescent="0.3">
      <c r="A3559" s="8" t="s">
        <v>6430</v>
      </c>
      <c r="B3559" s="8" t="s">
        <v>6431</v>
      </c>
      <c r="C3559" s="8">
        <v>1900</v>
      </c>
      <c r="D3559" s="8">
        <v>190000043</v>
      </c>
      <c r="E3559" s="8">
        <v>0</v>
      </c>
      <c r="F3559" s="8" t="str">
        <f t="shared" si="539"/>
        <v>FC001900000430</v>
      </c>
      <c r="G3559" s="8" t="s">
        <v>134</v>
      </c>
      <c r="H3559" s="8" t="s">
        <v>106</v>
      </c>
      <c r="I3559" s="8">
        <v>3</v>
      </c>
      <c r="J3559" s="8">
        <v>2</v>
      </c>
      <c r="K3559" s="8">
        <v>3</v>
      </c>
      <c r="L3559" s="8" t="s">
        <v>6464</v>
      </c>
      <c r="M3559" s="8" t="s">
        <v>53</v>
      </c>
      <c r="N3559" s="8"/>
      <c r="O3559" s="8" t="s">
        <v>38</v>
      </c>
      <c r="P3559" s="9">
        <v>96532.5</v>
      </c>
      <c r="Q3559" s="9">
        <v>0</v>
      </c>
      <c r="R3559" s="9">
        <v>0</v>
      </c>
      <c r="S3559" s="9">
        <v>0</v>
      </c>
      <c r="T3559" s="9">
        <f t="shared" si="536"/>
        <v>96532.5</v>
      </c>
      <c r="U3559" s="9">
        <v>-91705.87</v>
      </c>
      <c r="V3559" s="9">
        <v>0</v>
      </c>
      <c r="W3559" s="9">
        <v>0</v>
      </c>
      <c r="X3559" s="9">
        <v>0</v>
      </c>
      <c r="Y3559" s="9">
        <v>0</v>
      </c>
      <c r="Z3559" s="9">
        <v>0</v>
      </c>
      <c r="AA3559" s="9">
        <f t="shared" si="535"/>
        <v>-91705.87</v>
      </c>
      <c r="AB3559" s="9">
        <v>0</v>
      </c>
      <c r="AC3559" s="9">
        <f t="shared" si="537"/>
        <v>4826.6300000000047</v>
      </c>
      <c r="AD3559" s="9">
        <f t="shared" si="538"/>
        <v>4826.6300000000047</v>
      </c>
    </row>
    <row r="3560" spans="1:30" x14ac:dyDescent="0.3">
      <c r="A3560" s="8" t="s">
        <v>6430</v>
      </c>
      <c r="B3560" s="8" t="s">
        <v>6431</v>
      </c>
      <c r="C3560" s="8">
        <v>1900</v>
      </c>
      <c r="D3560" s="8">
        <v>190000047</v>
      </c>
      <c r="E3560" s="8">
        <v>0</v>
      </c>
      <c r="F3560" s="8" t="str">
        <f t="shared" si="539"/>
        <v>FC001900000470</v>
      </c>
      <c r="G3560" s="8" t="s">
        <v>147</v>
      </c>
      <c r="H3560" s="8" t="s">
        <v>106</v>
      </c>
      <c r="I3560" s="8">
        <v>1</v>
      </c>
      <c r="J3560" s="8">
        <v>2</v>
      </c>
      <c r="K3560" s="8">
        <v>3</v>
      </c>
      <c r="L3560" s="8" t="s">
        <v>6464</v>
      </c>
      <c r="M3560" s="8" t="s">
        <v>53</v>
      </c>
      <c r="N3560" s="8"/>
      <c r="O3560" s="8" t="s">
        <v>38</v>
      </c>
      <c r="P3560" s="9">
        <v>104972.5</v>
      </c>
      <c r="Q3560" s="9">
        <v>0</v>
      </c>
      <c r="R3560" s="9">
        <v>0</v>
      </c>
      <c r="S3560" s="9">
        <v>0</v>
      </c>
      <c r="T3560" s="9">
        <f t="shared" si="536"/>
        <v>104972.5</v>
      </c>
      <c r="U3560" s="9">
        <v>-99723.87</v>
      </c>
      <c r="V3560" s="9">
        <v>0</v>
      </c>
      <c r="W3560" s="9">
        <v>0</v>
      </c>
      <c r="X3560" s="9">
        <v>0</v>
      </c>
      <c r="Y3560" s="9">
        <v>0</v>
      </c>
      <c r="Z3560" s="9">
        <v>0</v>
      </c>
      <c r="AA3560" s="9">
        <f t="shared" si="535"/>
        <v>-99723.87</v>
      </c>
      <c r="AB3560" s="9">
        <v>0</v>
      </c>
      <c r="AC3560" s="9">
        <f t="shared" si="537"/>
        <v>5248.6300000000047</v>
      </c>
      <c r="AD3560" s="9">
        <f t="shared" si="538"/>
        <v>5248.6300000000047</v>
      </c>
    </row>
    <row r="3561" spans="1:30" x14ac:dyDescent="0.3">
      <c r="A3561" s="8" t="s">
        <v>6430</v>
      </c>
      <c r="B3561" s="8" t="s">
        <v>6431</v>
      </c>
      <c r="C3561" s="8">
        <v>1900</v>
      </c>
      <c r="D3561" s="8">
        <v>190000050</v>
      </c>
      <c r="E3561" s="8">
        <v>0</v>
      </c>
      <c r="F3561" s="8" t="str">
        <f t="shared" si="539"/>
        <v>FC001900000500</v>
      </c>
      <c r="G3561" s="8" t="s">
        <v>134</v>
      </c>
      <c r="H3561" s="8" t="s">
        <v>106</v>
      </c>
      <c r="I3561" s="8">
        <v>4</v>
      </c>
      <c r="J3561" s="8">
        <v>2</v>
      </c>
      <c r="K3561" s="8">
        <v>5</v>
      </c>
      <c r="L3561" s="8" t="s">
        <v>6465</v>
      </c>
      <c r="M3561" s="8" t="s">
        <v>53</v>
      </c>
      <c r="N3561" s="8"/>
      <c r="O3561" s="8" t="s">
        <v>38</v>
      </c>
      <c r="P3561" s="9">
        <v>132930</v>
      </c>
      <c r="Q3561" s="9">
        <v>0</v>
      </c>
      <c r="R3561" s="9">
        <v>0</v>
      </c>
      <c r="S3561" s="9">
        <v>0</v>
      </c>
      <c r="T3561" s="9">
        <f t="shared" si="536"/>
        <v>132930</v>
      </c>
      <c r="U3561" s="9">
        <v>-126283.5</v>
      </c>
      <c r="V3561" s="9">
        <v>0</v>
      </c>
      <c r="W3561" s="9">
        <v>0</v>
      </c>
      <c r="X3561" s="9">
        <v>0</v>
      </c>
      <c r="Y3561" s="9">
        <v>0</v>
      </c>
      <c r="Z3561" s="9">
        <v>0</v>
      </c>
      <c r="AA3561" s="9">
        <f t="shared" si="535"/>
        <v>-126283.5</v>
      </c>
      <c r="AB3561" s="9">
        <v>0</v>
      </c>
      <c r="AC3561" s="9">
        <f t="shared" si="537"/>
        <v>6646.5</v>
      </c>
      <c r="AD3561" s="9">
        <f t="shared" si="538"/>
        <v>6646.5</v>
      </c>
    </row>
    <row r="3562" spans="1:30" x14ac:dyDescent="0.3">
      <c r="A3562" s="8" t="s">
        <v>6430</v>
      </c>
      <c r="B3562" s="8" t="s">
        <v>6431</v>
      </c>
      <c r="C3562" s="8">
        <v>1900</v>
      </c>
      <c r="D3562" s="8">
        <v>190000052</v>
      </c>
      <c r="E3562" s="8">
        <v>0</v>
      </c>
      <c r="F3562" s="8" t="str">
        <f t="shared" si="539"/>
        <v>FC001900000520</v>
      </c>
      <c r="G3562" s="8" t="s">
        <v>134</v>
      </c>
      <c r="H3562" s="8" t="s">
        <v>106</v>
      </c>
      <c r="I3562" s="8">
        <v>1</v>
      </c>
      <c r="J3562" s="8">
        <v>2</v>
      </c>
      <c r="K3562" s="8">
        <v>4</v>
      </c>
      <c r="L3562" s="8" t="s">
        <v>3148</v>
      </c>
      <c r="M3562" s="8" t="s">
        <v>53</v>
      </c>
      <c r="N3562" s="8"/>
      <c r="O3562" s="8" t="s">
        <v>38</v>
      </c>
      <c r="P3562" s="9">
        <v>32177.5</v>
      </c>
      <c r="Q3562" s="9">
        <v>0</v>
      </c>
      <c r="R3562" s="9">
        <v>0</v>
      </c>
      <c r="S3562" s="9">
        <v>0</v>
      </c>
      <c r="T3562" s="9">
        <f t="shared" si="536"/>
        <v>32177.5</v>
      </c>
      <c r="U3562" s="9">
        <v>-30568.62</v>
      </c>
      <c r="V3562" s="9">
        <v>0</v>
      </c>
      <c r="W3562" s="9">
        <v>0</v>
      </c>
      <c r="X3562" s="9">
        <v>0</v>
      </c>
      <c r="Y3562" s="9">
        <v>0</v>
      </c>
      <c r="Z3562" s="9">
        <v>0</v>
      </c>
      <c r="AA3562" s="9">
        <f t="shared" si="535"/>
        <v>-30568.62</v>
      </c>
      <c r="AB3562" s="9">
        <v>0</v>
      </c>
      <c r="AC3562" s="9">
        <f t="shared" si="537"/>
        <v>1608.880000000001</v>
      </c>
      <c r="AD3562" s="9">
        <f t="shared" si="538"/>
        <v>1608.880000000001</v>
      </c>
    </row>
    <row r="3563" spans="1:30" x14ac:dyDescent="0.3">
      <c r="A3563" s="8" t="s">
        <v>6430</v>
      </c>
      <c r="B3563" s="8" t="s">
        <v>6431</v>
      </c>
      <c r="C3563" s="8">
        <v>1900</v>
      </c>
      <c r="D3563" s="8">
        <v>190000053</v>
      </c>
      <c r="E3563" s="8">
        <v>0</v>
      </c>
      <c r="F3563" s="8" t="str">
        <f t="shared" si="539"/>
        <v>FC001900000530</v>
      </c>
      <c r="G3563" s="8" t="s">
        <v>134</v>
      </c>
      <c r="H3563" s="8" t="s">
        <v>106</v>
      </c>
      <c r="I3563" s="8">
        <v>1</v>
      </c>
      <c r="J3563" s="8">
        <v>2</v>
      </c>
      <c r="K3563" s="8">
        <v>4</v>
      </c>
      <c r="L3563" s="8" t="s">
        <v>3148</v>
      </c>
      <c r="M3563" s="8" t="s">
        <v>53</v>
      </c>
      <c r="N3563" s="8"/>
      <c r="O3563" s="8" t="s">
        <v>38</v>
      </c>
      <c r="P3563" s="9">
        <v>39500</v>
      </c>
      <c r="Q3563" s="9">
        <v>0</v>
      </c>
      <c r="R3563" s="9">
        <v>0</v>
      </c>
      <c r="S3563" s="9">
        <v>0</v>
      </c>
      <c r="T3563" s="9">
        <f t="shared" si="536"/>
        <v>39500</v>
      </c>
      <c r="U3563" s="9">
        <v>-37525</v>
      </c>
      <c r="V3563" s="9">
        <v>0</v>
      </c>
      <c r="W3563" s="9">
        <v>0</v>
      </c>
      <c r="X3563" s="9">
        <v>0</v>
      </c>
      <c r="Y3563" s="9">
        <v>0</v>
      </c>
      <c r="Z3563" s="9">
        <v>0</v>
      </c>
      <c r="AA3563" s="9">
        <f t="shared" si="535"/>
        <v>-37525</v>
      </c>
      <c r="AB3563" s="9">
        <v>0</v>
      </c>
      <c r="AC3563" s="9">
        <f t="shared" si="537"/>
        <v>1975</v>
      </c>
      <c r="AD3563" s="9">
        <f t="shared" si="538"/>
        <v>1975</v>
      </c>
    </row>
    <row r="3564" spans="1:30" x14ac:dyDescent="0.3">
      <c r="A3564" s="8" t="s">
        <v>6430</v>
      </c>
      <c r="B3564" s="8" t="s">
        <v>6431</v>
      </c>
      <c r="C3564" s="8">
        <v>1900</v>
      </c>
      <c r="D3564" s="8">
        <v>190000054</v>
      </c>
      <c r="E3564" s="8">
        <v>0</v>
      </c>
      <c r="F3564" s="8" t="str">
        <f t="shared" ref="F3564:F3595" si="540">A3564&amp;D3564&amp;E3564</f>
        <v>FC001900000540</v>
      </c>
      <c r="G3564" s="8" t="s">
        <v>134</v>
      </c>
      <c r="H3564" s="8" t="s">
        <v>106</v>
      </c>
      <c r="I3564" s="8">
        <v>1</v>
      </c>
      <c r="J3564" s="8">
        <v>2</v>
      </c>
      <c r="K3564" s="8">
        <v>4</v>
      </c>
      <c r="L3564" s="8" t="s">
        <v>3148</v>
      </c>
      <c r="M3564" s="8" t="s">
        <v>53</v>
      </c>
      <c r="N3564" s="8"/>
      <c r="O3564" s="8" t="s">
        <v>38</v>
      </c>
      <c r="P3564" s="9">
        <v>69600.460000000006</v>
      </c>
      <c r="Q3564" s="9">
        <v>0</v>
      </c>
      <c r="R3564" s="9">
        <v>0</v>
      </c>
      <c r="S3564" s="9">
        <v>0</v>
      </c>
      <c r="T3564" s="9">
        <f t="shared" si="536"/>
        <v>69600.460000000006</v>
      </c>
      <c r="U3564" s="9">
        <v>-66120.44</v>
      </c>
      <c r="V3564" s="9">
        <v>0</v>
      </c>
      <c r="W3564" s="9">
        <v>0</v>
      </c>
      <c r="X3564" s="9">
        <v>0</v>
      </c>
      <c r="Y3564" s="9">
        <v>0</v>
      </c>
      <c r="Z3564" s="9">
        <v>0</v>
      </c>
      <c r="AA3564" s="9">
        <f t="shared" si="535"/>
        <v>-66120.44</v>
      </c>
      <c r="AB3564" s="9">
        <v>0</v>
      </c>
      <c r="AC3564" s="9">
        <f t="shared" si="537"/>
        <v>3480.0200000000041</v>
      </c>
      <c r="AD3564" s="9">
        <f t="shared" si="538"/>
        <v>3480.0200000000041</v>
      </c>
    </row>
    <row r="3565" spans="1:30" x14ac:dyDescent="0.3">
      <c r="A3565" s="8" t="s">
        <v>6430</v>
      </c>
      <c r="B3565" s="8" t="s">
        <v>6431</v>
      </c>
      <c r="C3565" s="8">
        <v>1900</v>
      </c>
      <c r="D3565" s="8">
        <v>190000055</v>
      </c>
      <c r="E3565" s="8">
        <v>0</v>
      </c>
      <c r="F3565" s="8" t="str">
        <f t="shared" si="540"/>
        <v>FC001900000550</v>
      </c>
      <c r="G3565" s="8" t="s">
        <v>134</v>
      </c>
      <c r="H3565" s="8" t="s">
        <v>106</v>
      </c>
      <c r="I3565" s="8">
        <v>1</v>
      </c>
      <c r="J3565" s="8">
        <v>2</v>
      </c>
      <c r="K3565" s="8">
        <v>5</v>
      </c>
      <c r="L3565" s="8" t="s">
        <v>6465</v>
      </c>
      <c r="M3565" s="8" t="s">
        <v>53</v>
      </c>
      <c r="N3565" s="8"/>
      <c r="O3565" s="8" t="s">
        <v>38</v>
      </c>
      <c r="P3565" s="9">
        <v>33232.5</v>
      </c>
      <c r="Q3565" s="9">
        <v>0</v>
      </c>
      <c r="R3565" s="9">
        <v>0</v>
      </c>
      <c r="S3565" s="9">
        <v>0</v>
      </c>
      <c r="T3565" s="9">
        <f t="shared" si="536"/>
        <v>33232.5</v>
      </c>
      <c r="U3565" s="9">
        <v>-31570.87</v>
      </c>
      <c r="V3565" s="9">
        <v>0</v>
      </c>
      <c r="W3565" s="9">
        <v>0</v>
      </c>
      <c r="X3565" s="9">
        <v>0</v>
      </c>
      <c r="Y3565" s="9">
        <v>0</v>
      </c>
      <c r="Z3565" s="9">
        <v>0</v>
      </c>
      <c r="AA3565" s="9">
        <f t="shared" si="535"/>
        <v>-31570.87</v>
      </c>
      <c r="AB3565" s="9">
        <v>0</v>
      </c>
      <c r="AC3565" s="9">
        <f t="shared" si="537"/>
        <v>1661.630000000001</v>
      </c>
      <c r="AD3565" s="9">
        <f t="shared" si="538"/>
        <v>1661.630000000001</v>
      </c>
    </row>
    <row r="3566" spans="1:30" x14ac:dyDescent="0.3">
      <c r="A3566" s="8" t="s">
        <v>6430</v>
      </c>
      <c r="B3566" s="8" t="s">
        <v>6431</v>
      </c>
      <c r="C3566" s="8">
        <v>1900</v>
      </c>
      <c r="D3566" s="8">
        <v>190000056</v>
      </c>
      <c r="E3566" s="8">
        <v>0</v>
      </c>
      <c r="F3566" s="8" t="str">
        <f t="shared" si="540"/>
        <v>FC001900000560</v>
      </c>
      <c r="G3566" s="8" t="s">
        <v>134</v>
      </c>
      <c r="H3566" s="8" t="s">
        <v>106</v>
      </c>
      <c r="I3566" s="8">
        <v>1</v>
      </c>
      <c r="J3566" s="8">
        <v>2</v>
      </c>
      <c r="K3566" s="8">
        <v>5</v>
      </c>
      <c r="L3566" s="8" t="s">
        <v>6466</v>
      </c>
      <c r="M3566" s="8" t="s">
        <v>53</v>
      </c>
      <c r="N3566" s="8"/>
      <c r="O3566" s="8" t="s">
        <v>38</v>
      </c>
      <c r="P3566" s="9">
        <v>94699.97</v>
      </c>
      <c r="Q3566" s="9">
        <v>0</v>
      </c>
      <c r="R3566" s="9">
        <v>0</v>
      </c>
      <c r="S3566" s="9">
        <v>0</v>
      </c>
      <c r="T3566" s="9">
        <f t="shared" si="536"/>
        <v>94699.97</v>
      </c>
      <c r="U3566" s="9">
        <v>-89964.97</v>
      </c>
      <c r="V3566" s="9">
        <v>0</v>
      </c>
      <c r="W3566" s="9">
        <v>0</v>
      </c>
      <c r="X3566" s="9">
        <v>0</v>
      </c>
      <c r="Y3566" s="9">
        <v>0</v>
      </c>
      <c r="Z3566" s="9">
        <v>0</v>
      </c>
      <c r="AA3566" s="9">
        <f t="shared" si="535"/>
        <v>-89964.97</v>
      </c>
      <c r="AB3566" s="9">
        <v>0</v>
      </c>
      <c r="AC3566" s="9">
        <f t="shared" si="537"/>
        <v>4735</v>
      </c>
      <c r="AD3566" s="9">
        <f t="shared" si="538"/>
        <v>4735</v>
      </c>
    </row>
    <row r="3567" spans="1:30" x14ac:dyDescent="0.3">
      <c r="A3567" s="8" t="s">
        <v>6430</v>
      </c>
      <c r="B3567" s="8" t="s">
        <v>6431</v>
      </c>
      <c r="C3567" s="8">
        <v>1900</v>
      </c>
      <c r="D3567" s="8">
        <v>190000057</v>
      </c>
      <c r="E3567" s="8">
        <v>0</v>
      </c>
      <c r="F3567" s="8" t="str">
        <f t="shared" si="540"/>
        <v>FC001900000570</v>
      </c>
      <c r="G3567" s="8" t="s">
        <v>134</v>
      </c>
      <c r="H3567" s="8" t="s">
        <v>106</v>
      </c>
      <c r="I3567" s="8">
        <v>9</v>
      </c>
      <c r="J3567" s="8">
        <v>2</v>
      </c>
      <c r="K3567" s="8">
        <v>3</v>
      </c>
      <c r="L3567" s="8" t="s">
        <v>6467</v>
      </c>
      <c r="M3567" s="8" t="s">
        <v>53</v>
      </c>
      <c r="N3567" s="8"/>
      <c r="O3567" s="8" t="s">
        <v>38</v>
      </c>
      <c r="P3567" s="9">
        <v>289597.5</v>
      </c>
      <c r="Q3567" s="9">
        <v>0</v>
      </c>
      <c r="R3567" s="9">
        <v>0</v>
      </c>
      <c r="S3567" s="9">
        <v>0</v>
      </c>
      <c r="T3567" s="9">
        <f t="shared" si="536"/>
        <v>289597.5</v>
      </c>
      <c r="U3567" s="9">
        <v>-275117.62</v>
      </c>
      <c r="V3567" s="9">
        <v>0</v>
      </c>
      <c r="W3567" s="9">
        <v>0</v>
      </c>
      <c r="X3567" s="9">
        <v>0</v>
      </c>
      <c r="Y3567" s="9">
        <v>0</v>
      </c>
      <c r="Z3567" s="9">
        <v>0</v>
      </c>
      <c r="AA3567" s="9">
        <f t="shared" si="535"/>
        <v>-275117.62</v>
      </c>
      <c r="AB3567" s="9">
        <v>0</v>
      </c>
      <c r="AC3567" s="9">
        <f t="shared" si="537"/>
        <v>14479.880000000005</v>
      </c>
      <c r="AD3567" s="9">
        <f t="shared" si="538"/>
        <v>14479.880000000005</v>
      </c>
    </row>
    <row r="3568" spans="1:30" x14ac:dyDescent="0.3">
      <c r="A3568" s="8" t="s">
        <v>6430</v>
      </c>
      <c r="B3568" s="8" t="s">
        <v>6431</v>
      </c>
      <c r="C3568" s="8">
        <v>1900</v>
      </c>
      <c r="D3568" s="8">
        <v>190000058</v>
      </c>
      <c r="E3568" s="8">
        <v>0</v>
      </c>
      <c r="F3568" s="8" t="str">
        <f t="shared" si="540"/>
        <v>FC001900000580</v>
      </c>
      <c r="G3568" s="8" t="s">
        <v>134</v>
      </c>
      <c r="H3568" s="8" t="s">
        <v>106</v>
      </c>
      <c r="I3568" s="8">
        <v>2</v>
      </c>
      <c r="J3568" s="8">
        <v>2</v>
      </c>
      <c r="K3568" s="8">
        <v>5</v>
      </c>
      <c r="L3568" s="8" t="s">
        <v>6468</v>
      </c>
      <c r="M3568" s="8" t="s">
        <v>53</v>
      </c>
      <c r="N3568" s="8"/>
      <c r="O3568" s="8" t="s">
        <v>38</v>
      </c>
      <c r="P3568" s="9">
        <v>66465</v>
      </c>
      <c r="Q3568" s="9">
        <v>0</v>
      </c>
      <c r="R3568" s="9">
        <v>0</v>
      </c>
      <c r="S3568" s="9">
        <v>0</v>
      </c>
      <c r="T3568" s="9">
        <f t="shared" si="536"/>
        <v>66465</v>
      </c>
      <c r="U3568" s="9">
        <v>-63141.75</v>
      </c>
      <c r="V3568" s="9">
        <v>0</v>
      </c>
      <c r="W3568" s="9">
        <v>0</v>
      </c>
      <c r="X3568" s="9">
        <v>0</v>
      </c>
      <c r="Y3568" s="9">
        <v>0</v>
      </c>
      <c r="Z3568" s="9">
        <v>0</v>
      </c>
      <c r="AA3568" s="9">
        <f t="shared" si="535"/>
        <v>-63141.75</v>
      </c>
      <c r="AB3568" s="9">
        <v>0</v>
      </c>
      <c r="AC3568" s="9">
        <f t="shared" si="537"/>
        <v>3323.25</v>
      </c>
      <c r="AD3568" s="9">
        <f t="shared" si="538"/>
        <v>3323.25</v>
      </c>
    </row>
    <row r="3569" spans="1:30" x14ac:dyDescent="0.3">
      <c r="A3569" s="8" t="s">
        <v>6430</v>
      </c>
      <c r="B3569" s="8" t="s">
        <v>6431</v>
      </c>
      <c r="C3569" s="8">
        <v>1900</v>
      </c>
      <c r="D3569" s="8">
        <v>190000059</v>
      </c>
      <c r="E3569" s="8">
        <v>0</v>
      </c>
      <c r="F3569" s="8" t="str">
        <f t="shared" si="540"/>
        <v>FC001900000590</v>
      </c>
      <c r="G3569" s="8" t="s">
        <v>147</v>
      </c>
      <c r="H3569" s="8" t="s">
        <v>106</v>
      </c>
      <c r="I3569" s="8">
        <v>1</v>
      </c>
      <c r="J3569" s="8">
        <v>2</v>
      </c>
      <c r="K3569" s="8">
        <v>6</v>
      </c>
      <c r="L3569" s="8" t="s">
        <v>4355</v>
      </c>
      <c r="M3569" s="8" t="s">
        <v>53</v>
      </c>
      <c r="N3569" s="8"/>
      <c r="O3569" s="8" t="s">
        <v>38</v>
      </c>
      <c r="P3569" s="9">
        <v>84389.45</v>
      </c>
      <c r="Q3569" s="9">
        <v>0</v>
      </c>
      <c r="R3569" s="9">
        <v>0</v>
      </c>
      <c r="S3569" s="9">
        <v>0</v>
      </c>
      <c r="T3569" s="9">
        <f t="shared" si="536"/>
        <v>84389.45</v>
      </c>
      <c r="U3569" s="9">
        <v>-80169.98</v>
      </c>
      <c r="V3569" s="9">
        <v>0</v>
      </c>
      <c r="W3569" s="9">
        <v>0</v>
      </c>
      <c r="X3569" s="9">
        <v>0</v>
      </c>
      <c r="Y3569" s="9">
        <v>0</v>
      </c>
      <c r="Z3569" s="9">
        <v>0</v>
      </c>
      <c r="AA3569" s="9">
        <f t="shared" si="535"/>
        <v>-80169.98</v>
      </c>
      <c r="AB3569" s="9">
        <v>0</v>
      </c>
      <c r="AC3569" s="9">
        <f t="shared" si="537"/>
        <v>4219.4700000000012</v>
      </c>
      <c r="AD3569" s="9">
        <f t="shared" si="538"/>
        <v>4219.4700000000012</v>
      </c>
    </row>
    <row r="3570" spans="1:30" x14ac:dyDescent="0.3">
      <c r="A3570" s="8" t="s">
        <v>6430</v>
      </c>
      <c r="B3570" s="8" t="s">
        <v>6431</v>
      </c>
      <c r="C3570" s="8">
        <v>1900</v>
      </c>
      <c r="D3570" s="8">
        <v>190000060</v>
      </c>
      <c r="E3570" s="8">
        <v>0</v>
      </c>
      <c r="F3570" s="8" t="str">
        <f t="shared" si="540"/>
        <v>FC001900000600</v>
      </c>
      <c r="G3570" s="8" t="s">
        <v>134</v>
      </c>
      <c r="H3570" s="8" t="s">
        <v>106</v>
      </c>
      <c r="I3570" s="8">
        <v>1</v>
      </c>
      <c r="J3570" s="8">
        <v>2</v>
      </c>
      <c r="K3570" s="8">
        <v>3</v>
      </c>
      <c r="L3570" s="8" t="s">
        <v>6467</v>
      </c>
      <c r="M3570" s="8" t="s">
        <v>53</v>
      </c>
      <c r="N3570" s="8"/>
      <c r="O3570" s="8" t="s">
        <v>38</v>
      </c>
      <c r="P3570" s="9">
        <v>32177.5</v>
      </c>
      <c r="Q3570" s="9">
        <v>0</v>
      </c>
      <c r="R3570" s="9">
        <v>0</v>
      </c>
      <c r="S3570" s="9">
        <v>0</v>
      </c>
      <c r="T3570" s="9">
        <f t="shared" si="536"/>
        <v>32177.5</v>
      </c>
      <c r="U3570" s="9">
        <v>-30568.62</v>
      </c>
      <c r="V3570" s="9">
        <v>0</v>
      </c>
      <c r="W3570" s="9">
        <v>0</v>
      </c>
      <c r="X3570" s="9">
        <v>0</v>
      </c>
      <c r="Y3570" s="9">
        <v>0</v>
      </c>
      <c r="Z3570" s="9">
        <v>0</v>
      </c>
      <c r="AA3570" s="9">
        <f t="shared" si="535"/>
        <v>-30568.62</v>
      </c>
      <c r="AB3570" s="9">
        <v>0</v>
      </c>
      <c r="AC3570" s="9">
        <f t="shared" si="537"/>
        <v>1608.880000000001</v>
      </c>
      <c r="AD3570" s="9">
        <f t="shared" si="538"/>
        <v>1608.880000000001</v>
      </c>
    </row>
    <row r="3571" spans="1:30" x14ac:dyDescent="0.3">
      <c r="A3571" s="8" t="s">
        <v>6430</v>
      </c>
      <c r="B3571" s="8" t="s">
        <v>6431</v>
      </c>
      <c r="C3571" s="8">
        <v>1900</v>
      </c>
      <c r="D3571" s="8">
        <v>190000061</v>
      </c>
      <c r="E3571" s="8">
        <v>0</v>
      </c>
      <c r="F3571" s="8" t="str">
        <f t="shared" si="540"/>
        <v>FC001900000610</v>
      </c>
      <c r="G3571" s="8" t="s">
        <v>5853</v>
      </c>
      <c r="H3571" s="8" t="s">
        <v>106</v>
      </c>
      <c r="I3571" s="8">
        <v>1</v>
      </c>
      <c r="J3571" s="8">
        <v>2</v>
      </c>
      <c r="K3571" s="8">
        <v>7</v>
      </c>
      <c r="L3571" s="8" t="s">
        <v>2785</v>
      </c>
      <c r="M3571" s="8" t="s">
        <v>53</v>
      </c>
      <c r="N3571" s="8"/>
      <c r="O3571" s="8" t="s">
        <v>38</v>
      </c>
      <c r="P3571" s="9">
        <v>23500.2</v>
      </c>
      <c r="Q3571" s="9">
        <v>0</v>
      </c>
      <c r="R3571" s="9">
        <v>0</v>
      </c>
      <c r="S3571" s="9">
        <v>0</v>
      </c>
      <c r="T3571" s="9">
        <f t="shared" si="536"/>
        <v>23500.2</v>
      </c>
      <c r="U3571" s="9">
        <v>-22325.19</v>
      </c>
      <c r="V3571" s="9">
        <v>0</v>
      </c>
      <c r="W3571" s="9">
        <v>0</v>
      </c>
      <c r="X3571" s="9">
        <v>0</v>
      </c>
      <c r="Y3571" s="9">
        <v>0</v>
      </c>
      <c r="Z3571" s="9">
        <v>0</v>
      </c>
      <c r="AA3571" s="9">
        <f t="shared" si="535"/>
        <v>-22325.19</v>
      </c>
      <c r="AB3571" s="9">
        <v>0</v>
      </c>
      <c r="AC3571" s="9">
        <f t="shared" si="537"/>
        <v>1175.010000000002</v>
      </c>
      <c r="AD3571" s="9">
        <f t="shared" si="538"/>
        <v>1175.010000000002</v>
      </c>
    </row>
    <row r="3572" spans="1:30" x14ac:dyDescent="0.3">
      <c r="A3572" s="8" t="s">
        <v>6430</v>
      </c>
      <c r="B3572" s="8" t="s">
        <v>6431</v>
      </c>
      <c r="C3572" s="8">
        <v>1900</v>
      </c>
      <c r="D3572" s="8">
        <v>190000062</v>
      </c>
      <c r="E3572" s="8">
        <v>0</v>
      </c>
      <c r="F3572" s="8" t="str">
        <f t="shared" si="540"/>
        <v>FC001900000620</v>
      </c>
      <c r="G3572" s="8" t="s">
        <v>134</v>
      </c>
      <c r="H3572" s="8" t="s">
        <v>106</v>
      </c>
      <c r="I3572" s="8">
        <v>1</v>
      </c>
      <c r="J3572" s="8">
        <v>2</v>
      </c>
      <c r="K3572" s="8">
        <v>7</v>
      </c>
      <c r="L3572" s="8" t="s">
        <v>1542</v>
      </c>
      <c r="M3572" s="8" t="s">
        <v>53</v>
      </c>
      <c r="N3572" s="8"/>
      <c r="O3572" s="8" t="s">
        <v>38</v>
      </c>
      <c r="P3572" s="9">
        <v>241680</v>
      </c>
      <c r="Q3572" s="9">
        <v>0</v>
      </c>
      <c r="R3572" s="9">
        <v>0</v>
      </c>
      <c r="S3572" s="9">
        <v>0</v>
      </c>
      <c r="T3572" s="9">
        <f t="shared" si="536"/>
        <v>241680</v>
      </c>
      <c r="U3572" s="9">
        <v>-229596</v>
      </c>
      <c r="V3572" s="9">
        <v>0</v>
      </c>
      <c r="W3572" s="9">
        <v>0</v>
      </c>
      <c r="X3572" s="9">
        <v>0</v>
      </c>
      <c r="Y3572" s="9">
        <v>0</v>
      </c>
      <c r="Z3572" s="9">
        <v>0</v>
      </c>
      <c r="AA3572" s="9">
        <f t="shared" si="535"/>
        <v>-229596</v>
      </c>
      <c r="AB3572" s="9">
        <v>0</v>
      </c>
      <c r="AC3572" s="9">
        <f t="shared" si="537"/>
        <v>12084</v>
      </c>
      <c r="AD3572" s="9">
        <f t="shared" si="538"/>
        <v>12084</v>
      </c>
    </row>
    <row r="3573" spans="1:30" x14ac:dyDescent="0.3">
      <c r="A3573" s="8" t="s">
        <v>6430</v>
      </c>
      <c r="B3573" s="8" t="s">
        <v>6431</v>
      </c>
      <c r="C3573" s="8">
        <v>1900</v>
      </c>
      <c r="D3573" s="8">
        <v>190000063</v>
      </c>
      <c r="E3573" s="8">
        <v>0</v>
      </c>
      <c r="F3573" s="8" t="str">
        <f t="shared" si="540"/>
        <v>FC001900000630</v>
      </c>
      <c r="G3573" s="8" t="s">
        <v>6469</v>
      </c>
      <c r="H3573" s="8" t="s">
        <v>106</v>
      </c>
      <c r="I3573" s="8">
        <v>1</v>
      </c>
      <c r="J3573" s="8">
        <v>2</v>
      </c>
      <c r="K3573" s="8">
        <v>1</v>
      </c>
      <c r="L3573" s="8" t="s">
        <v>3113</v>
      </c>
      <c r="M3573" s="8" t="s">
        <v>53</v>
      </c>
      <c r="N3573" s="8"/>
      <c r="O3573" s="8" t="s">
        <v>38</v>
      </c>
      <c r="P3573" s="9">
        <v>113305.5</v>
      </c>
      <c r="Q3573" s="9">
        <v>0</v>
      </c>
      <c r="R3573" s="9">
        <v>0</v>
      </c>
      <c r="S3573" s="9">
        <v>0</v>
      </c>
      <c r="T3573" s="9">
        <f t="shared" si="536"/>
        <v>113305.5</v>
      </c>
      <c r="U3573" s="9">
        <v>-107640.22</v>
      </c>
      <c r="V3573" s="9">
        <v>0</v>
      </c>
      <c r="W3573" s="9">
        <v>0</v>
      </c>
      <c r="X3573" s="9">
        <v>0</v>
      </c>
      <c r="Y3573" s="9">
        <v>0</v>
      </c>
      <c r="Z3573" s="9">
        <v>0</v>
      </c>
      <c r="AA3573" s="9">
        <f t="shared" si="535"/>
        <v>-107640.22</v>
      </c>
      <c r="AB3573" s="9">
        <v>0</v>
      </c>
      <c r="AC3573" s="9">
        <f t="shared" si="537"/>
        <v>5665.2799999999988</v>
      </c>
      <c r="AD3573" s="9">
        <f t="shared" si="538"/>
        <v>5665.2799999999988</v>
      </c>
    </row>
    <row r="3574" spans="1:30" x14ac:dyDescent="0.3">
      <c r="A3574" s="8" t="s">
        <v>6430</v>
      </c>
      <c r="B3574" s="8" t="s">
        <v>6431</v>
      </c>
      <c r="C3574" s="8">
        <v>1900</v>
      </c>
      <c r="D3574" s="8">
        <v>190000064</v>
      </c>
      <c r="E3574" s="8">
        <v>0</v>
      </c>
      <c r="F3574" s="8" t="str">
        <f t="shared" si="540"/>
        <v>FC001900000640</v>
      </c>
      <c r="G3574" s="8" t="s">
        <v>6470</v>
      </c>
      <c r="H3574" s="8" t="s">
        <v>106</v>
      </c>
      <c r="I3574" s="8">
        <v>1</v>
      </c>
      <c r="J3574" s="8">
        <v>2</v>
      </c>
      <c r="K3574" s="8">
        <v>1</v>
      </c>
      <c r="L3574" s="8" t="s">
        <v>6471</v>
      </c>
      <c r="M3574" s="8" t="s">
        <v>53</v>
      </c>
      <c r="N3574" s="8"/>
      <c r="O3574" s="8" t="s">
        <v>38</v>
      </c>
      <c r="P3574" s="9">
        <v>74550</v>
      </c>
      <c r="Q3574" s="9">
        <v>0</v>
      </c>
      <c r="R3574" s="9">
        <v>0</v>
      </c>
      <c r="S3574" s="9">
        <v>0</v>
      </c>
      <c r="T3574" s="9">
        <f t="shared" si="536"/>
        <v>74550</v>
      </c>
      <c r="U3574" s="9">
        <v>-70822.5</v>
      </c>
      <c r="V3574" s="9">
        <v>0</v>
      </c>
      <c r="W3574" s="9">
        <v>0</v>
      </c>
      <c r="X3574" s="9">
        <v>0</v>
      </c>
      <c r="Y3574" s="9">
        <v>0</v>
      </c>
      <c r="Z3574" s="9">
        <v>0</v>
      </c>
      <c r="AA3574" s="9">
        <f t="shared" si="535"/>
        <v>-70822.5</v>
      </c>
      <c r="AB3574" s="9">
        <v>0</v>
      </c>
      <c r="AC3574" s="9">
        <f t="shared" si="537"/>
        <v>3727.5</v>
      </c>
      <c r="AD3574" s="9">
        <f t="shared" si="538"/>
        <v>3727.5</v>
      </c>
    </row>
    <row r="3575" spans="1:30" x14ac:dyDescent="0.3">
      <c r="A3575" s="8" t="s">
        <v>6430</v>
      </c>
      <c r="B3575" s="8" t="s">
        <v>6431</v>
      </c>
      <c r="C3575" s="8">
        <v>1900</v>
      </c>
      <c r="D3575" s="8">
        <v>190000065</v>
      </c>
      <c r="E3575" s="8">
        <v>0</v>
      </c>
      <c r="F3575" s="8" t="str">
        <f t="shared" si="540"/>
        <v>FC001900000650</v>
      </c>
      <c r="G3575" s="8" t="s">
        <v>6472</v>
      </c>
      <c r="H3575" s="8" t="s">
        <v>106</v>
      </c>
      <c r="I3575" s="8">
        <v>1</v>
      </c>
      <c r="J3575" s="8">
        <v>2</v>
      </c>
      <c r="K3575" s="8">
        <v>9</v>
      </c>
      <c r="L3575" s="8" t="s">
        <v>3204</v>
      </c>
      <c r="M3575" s="8" t="s">
        <v>53</v>
      </c>
      <c r="N3575" s="8"/>
      <c r="O3575" s="8" t="s">
        <v>38</v>
      </c>
      <c r="P3575" s="9">
        <v>20444</v>
      </c>
      <c r="Q3575" s="9">
        <v>0</v>
      </c>
      <c r="R3575" s="9">
        <v>0</v>
      </c>
      <c r="S3575" s="9">
        <v>0</v>
      </c>
      <c r="T3575" s="9">
        <f t="shared" si="536"/>
        <v>20444</v>
      </c>
      <c r="U3575" s="9">
        <v>-19421.8</v>
      </c>
      <c r="V3575" s="9">
        <v>0</v>
      </c>
      <c r="W3575" s="9">
        <v>0</v>
      </c>
      <c r="X3575" s="9">
        <v>0</v>
      </c>
      <c r="Y3575" s="9">
        <v>0</v>
      </c>
      <c r="Z3575" s="9">
        <v>0</v>
      </c>
      <c r="AA3575" s="9">
        <f t="shared" si="535"/>
        <v>-19421.8</v>
      </c>
      <c r="AB3575" s="9">
        <v>0</v>
      </c>
      <c r="AC3575" s="9">
        <f t="shared" si="537"/>
        <v>1022.2000000000007</v>
      </c>
      <c r="AD3575" s="9">
        <f t="shared" si="538"/>
        <v>1022.2000000000007</v>
      </c>
    </row>
    <row r="3576" spans="1:30" x14ac:dyDescent="0.3">
      <c r="A3576" s="8" t="s">
        <v>6430</v>
      </c>
      <c r="B3576" s="8" t="s">
        <v>6431</v>
      </c>
      <c r="C3576" s="8">
        <v>1900</v>
      </c>
      <c r="D3576" s="8">
        <v>190000066</v>
      </c>
      <c r="E3576" s="8">
        <v>0</v>
      </c>
      <c r="F3576" s="8" t="str">
        <f t="shared" si="540"/>
        <v>FC001900000660</v>
      </c>
      <c r="G3576" s="8" t="s">
        <v>424</v>
      </c>
      <c r="H3576" s="8" t="s">
        <v>106</v>
      </c>
      <c r="I3576" s="8">
        <v>1</v>
      </c>
      <c r="J3576" s="8">
        <v>2</v>
      </c>
      <c r="K3576" s="8">
        <v>11</v>
      </c>
      <c r="L3576" s="8" t="s">
        <v>6473</v>
      </c>
      <c r="M3576" s="8" t="s">
        <v>53</v>
      </c>
      <c r="N3576" s="8"/>
      <c r="O3576" s="8" t="s">
        <v>38</v>
      </c>
      <c r="P3576" s="9">
        <v>57134</v>
      </c>
      <c r="Q3576" s="9">
        <v>0</v>
      </c>
      <c r="R3576" s="9">
        <v>0</v>
      </c>
      <c r="S3576" s="9">
        <v>0</v>
      </c>
      <c r="T3576" s="9">
        <f t="shared" si="536"/>
        <v>57134</v>
      </c>
      <c r="U3576" s="9">
        <v>-54277.3</v>
      </c>
      <c r="V3576" s="9">
        <v>0</v>
      </c>
      <c r="W3576" s="9">
        <v>0</v>
      </c>
      <c r="X3576" s="9">
        <v>0</v>
      </c>
      <c r="Y3576" s="9">
        <v>0</v>
      </c>
      <c r="Z3576" s="9">
        <v>0</v>
      </c>
      <c r="AA3576" s="9">
        <f t="shared" si="535"/>
        <v>-54277.3</v>
      </c>
      <c r="AB3576" s="9">
        <v>0</v>
      </c>
      <c r="AC3576" s="9">
        <f t="shared" si="537"/>
        <v>2856.6999999999971</v>
      </c>
      <c r="AD3576" s="9">
        <f t="shared" si="538"/>
        <v>2856.6999999999971</v>
      </c>
    </row>
    <row r="3577" spans="1:30" x14ac:dyDescent="0.3">
      <c r="A3577" s="8" t="s">
        <v>6430</v>
      </c>
      <c r="B3577" s="8" t="s">
        <v>6431</v>
      </c>
      <c r="C3577" s="8">
        <v>1900</v>
      </c>
      <c r="D3577" s="8">
        <v>190000068</v>
      </c>
      <c r="E3577" s="8">
        <v>0</v>
      </c>
      <c r="F3577" s="8" t="str">
        <f t="shared" si="540"/>
        <v>FC001900000680</v>
      </c>
      <c r="G3577" s="8" t="s">
        <v>6474</v>
      </c>
      <c r="H3577" s="8" t="s">
        <v>106</v>
      </c>
      <c r="I3577" s="8">
        <v>1</v>
      </c>
      <c r="J3577" s="8">
        <v>1</v>
      </c>
      <c r="K3577" s="8">
        <v>6</v>
      </c>
      <c r="L3577" s="8" t="s">
        <v>6475</v>
      </c>
      <c r="M3577" s="8" t="s">
        <v>53</v>
      </c>
      <c r="N3577" s="8"/>
      <c r="O3577" s="8" t="s">
        <v>38</v>
      </c>
      <c r="P3577" s="9">
        <v>50000</v>
      </c>
      <c r="Q3577" s="9">
        <v>0</v>
      </c>
      <c r="R3577" s="9">
        <v>0</v>
      </c>
      <c r="S3577" s="9">
        <v>0</v>
      </c>
      <c r="T3577" s="9">
        <f t="shared" si="536"/>
        <v>50000</v>
      </c>
      <c r="U3577" s="9">
        <v>-47500</v>
      </c>
      <c r="V3577" s="9">
        <v>0</v>
      </c>
      <c r="W3577" s="9">
        <v>0</v>
      </c>
      <c r="X3577" s="9">
        <v>0</v>
      </c>
      <c r="Y3577" s="9">
        <v>0</v>
      </c>
      <c r="Z3577" s="9">
        <v>0</v>
      </c>
      <c r="AA3577" s="9">
        <f t="shared" si="535"/>
        <v>-47500</v>
      </c>
      <c r="AB3577" s="9">
        <v>0</v>
      </c>
      <c r="AC3577" s="9">
        <f t="shared" si="537"/>
        <v>2500</v>
      </c>
      <c r="AD3577" s="9">
        <f t="shared" si="538"/>
        <v>2500</v>
      </c>
    </row>
    <row r="3578" spans="1:30" x14ac:dyDescent="0.3">
      <c r="A3578" s="8" t="s">
        <v>6430</v>
      </c>
      <c r="B3578" s="8" t="s">
        <v>6431</v>
      </c>
      <c r="C3578" s="8">
        <v>1900</v>
      </c>
      <c r="D3578" s="8">
        <v>190000070</v>
      </c>
      <c r="E3578" s="8">
        <v>0</v>
      </c>
      <c r="F3578" s="8" t="str">
        <f t="shared" si="540"/>
        <v>FC001900000700</v>
      </c>
      <c r="G3578" s="8" t="s">
        <v>6456</v>
      </c>
      <c r="H3578" s="8" t="s">
        <v>106</v>
      </c>
      <c r="I3578" s="8">
        <v>1</v>
      </c>
      <c r="J3578" s="8">
        <v>1</v>
      </c>
      <c r="K3578" s="8">
        <v>6</v>
      </c>
      <c r="L3578" s="8" t="s">
        <v>6475</v>
      </c>
      <c r="M3578" s="8" t="s">
        <v>53</v>
      </c>
      <c r="N3578" s="8"/>
      <c r="O3578" s="8" t="s">
        <v>38</v>
      </c>
      <c r="P3578" s="9">
        <v>47827.5</v>
      </c>
      <c r="Q3578" s="9">
        <v>0</v>
      </c>
      <c r="R3578" s="9">
        <v>0</v>
      </c>
      <c r="S3578" s="9">
        <v>0</v>
      </c>
      <c r="T3578" s="9">
        <f t="shared" si="536"/>
        <v>47827.5</v>
      </c>
      <c r="U3578" s="9">
        <v>-45436.12</v>
      </c>
      <c r="V3578" s="9">
        <v>0</v>
      </c>
      <c r="W3578" s="9">
        <v>0</v>
      </c>
      <c r="X3578" s="9">
        <v>0</v>
      </c>
      <c r="Y3578" s="9">
        <v>0</v>
      </c>
      <c r="Z3578" s="9">
        <v>0</v>
      </c>
      <c r="AA3578" s="9">
        <f t="shared" si="535"/>
        <v>-45436.12</v>
      </c>
      <c r="AB3578" s="9">
        <v>0</v>
      </c>
      <c r="AC3578" s="9">
        <f t="shared" si="537"/>
        <v>2391.3799999999974</v>
      </c>
      <c r="AD3578" s="9">
        <f t="shared" si="538"/>
        <v>2391.3799999999974</v>
      </c>
    </row>
    <row r="3579" spans="1:30" x14ac:dyDescent="0.3">
      <c r="A3579" s="8" t="s">
        <v>6430</v>
      </c>
      <c r="B3579" s="8" t="s">
        <v>6431</v>
      </c>
      <c r="C3579" s="8">
        <v>1900</v>
      </c>
      <c r="D3579" s="8">
        <v>190000071</v>
      </c>
      <c r="E3579" s="8">
        <v>0</v>
      </c>
      <c r="F3579" s="8" t="str">
        <f t="shared" si="540"/>
        <v>FC001900000710</v>
      </c>
      <c r="G3579" s="8" t="s">
        <v>3560</v>
      </c>
      <c r="H3579" s="8" t="s">
        <v>106</v>
      </c>
      <c r="I3579" s="8">
        <v>7</v>
      </c>
      <c r="J3579" s="8">
        <v>3</v>
      </c>
      <c r="K3579" s="8">
        <v>0</v>
      </c>
      <c r="L3579" s="8" t="s">
        <v>409</v>
      </c>
      <c r="M3579" s="8" t="s">
        <v>6476</v>
      </c>
      <c r="N3579" s="8"/>
      <c r="O3579" s="8" t="s">
        <v>38</v>
      </c>
      <c r="P3579" s="9">
        <v>248500</v>
      </c>
      <c r="Q3579" s="9">
        <v>0</v>
      </c>
      <c r="R3579" s="9">
        <v>0</v>
      </c>
      <c r="S3579" s="9">
        <v>0</v>
      </c>
      <c r="T3579" s="9">
        <f t="shared" si="536"/>
        <v>248500</v>
      </c>
      <c r="U3579" s="9">
        <v>-236075</v>
      </c>
      <c r="V3579" s="9">
        <v>0</v>
      </c>
      <c r="W3579" s="9">
        <v>0</v>
      </c>
      <c r="X3579" s="9">
        <v>0</v>
      </c>
      <c r="Y3579" s="9">
        <v>0</v>
      </c>
      <c r="Z3579" s="9">
        <v>0</v>
      </c>
      <c r="AA3579" s="9">
        <f t="shared" ref="AA3579:AA3642" si="541">U3579+X3579+Y3579+Z3579-AB3579</f>
        <v>-236075</v>
      </c>
      <c r="AB3579" s="9">
        <v>0</v>
      </c>
      <c r="AC3579" s="9">
        <f t="shared" si="537"/>
        <v>12425</v>
      </c>
      <c r="AD3579" s="9">
        <f t="shared" si="538"/>
        <v>12425</v>
      </c>
    </row>
    <row r="3580" spans="1:30" x14ac:dyDescent="0.3">
      <c r="A3580" s="8" t="s">
        <v>6430</v>
      </c>
      <c r="B3580" s="8" t="s">
        <v>6431</v>
      </c>
      <c r="C3580" s="8">
        <v>1900</v>
      </c>
      <c r="D3580" s="8">
        <v>190000072</v>
      </c>
      <c r="E3580" s="8">
        <v>0</v>
      </c>
      <c r="F3580" s="8" t="str">
        <f t="shared" si="540"/>
        <v>FC001900000720</v>
      </c>
      <c r="G3580" s="8" t="s">
        <v>3560</v>
      </c>
      <c r="H3580" s="8" t="s">
        <v>106</v>
      </c>
      <c r="I3580" s="8">
        <v>1</v>
      </c>
      <c r="J3580" s="8">
        <v>3</v>
      </c>
      <c r="K3580" s="8">
        <v>0</v>
      </c>
      <c r="L3580" s="8" t="s">
        <v>409</v>
      </c>
      <c r="M3580" s="8" t="s">
        <v>6476</v>
      </c>
      <c r="N3580" s="8"/>
      <c r="O3580" s="8" t="s">
        <v>38</v>
      </c>
      <c r="P3580" s="9">
        <v>35500</v>
      </c>
      <c r="Q3580" s="9">
        <v>0</v>
      </c>
      <c r="R3580" s="9">
        <v>0</v>
      </c>
      <c r="S3580" s="9">
        <v>0</v>
      </c>
      <c r="T3580" s="9">
        <f t="shared" si="536"/>
        <v>35500</v>
      </c>
      <c r="U3580" s="9">
        <v>-33725</v>
      </c>
      <c r="V3580" s="9">
        <v>0</v>
      </c>
      <c r="W3580" s="9">
        <v>0</v>
      </c>
      <c r="X3580" s="9">
        <v>0</v>
      </c>
      <c r="Y3580" s="9">
        <v>0</v>
      </c>
      <c r="Z3580" s="9">
        <v>0</v>
      </c>
      <c r="AA3580" s="9">
        <f t="shared" si="541"/>
        <v>-33725</v>
      </c>
      <c r="AB3580" s="9">
        <v>0</v>
      </c>
      <c r="AC3580" s="9">
        <f t="shared" si="537"/>
        <v>1775</v>
      </c>
      <c r="AD3580" s="9">
        <f t="shared" si="538"/>
        <v>1775</v>
      </c>
    </row>
    <row r="3581" spans="1:30" x14ac:dyDescent="0.3">
      <c r="A3581" s="8" t="s">
        <v>6430</v>
      </c>
      <c r="B3581" s="8" t="s">
        <v>6431</v>
      </c>
      <c r="C3581" s="8">
        <v>1900</v>
      </c>
      <c r="D3581" s="8">
        <v>190000073</v>
      </c>
      <c r="E3581" s="8">
        <v>0</v>
      </c>
      <c r="F3581" s="8" t="str">
        <f t="shared" si="540"/>
        <v>FC001900000730</v>
      </c>
      <c r="G3581" s="8" t="s">
        <v>3560</v>
      </c>
      <c r="H3581" s="8" t="s">
        <v>106</v>
      </c>
      <c r="I3581" s="8">
        <v>7</v>
      </c>
      <c r="J3581" s="8">
        <v>3</v>
      </c>
      <c r="K3581" s="8">
        <v>0</v>
      </c>
      <c r="L3581" s="8" t="s">
        <v>409</v>
      </c>
      <c r="M3581" s="8" t="s">
        <v>6477</v>
      </c>
      <c r="N3581" s="8"/>
      <c r="O3581" s="8" t="s">
        <v>38</v>
      </c>
      <c r="P3581" s="9">
        <v>248500</v>
      </c>
      <c r="Q3581" s="9">
        <v>0</v>
      </c>
      <c r="R3581" s="9">
        <v>0</v>
      </c>
      <c r="S3581" s="9">
        <v>0</v>
      </c>
      <c r="T3581" s="9">
        <f t="shared" si="536"/>
        <v>248500</v>
      </c>
      <c r="U3581" s="9">
        <v>-236075</v>
      </c>
      <c r="V3581" s="9">
        <v>0</v>
      </c>
      <c r="W3581" s="9">
        <v>0</v>
      </c>
      <c r="X3581" s="9">
        <v>0</v>
      </c>
      <c r="Y3581" s="9">
        <v>0</v>
      </c>
      <c r="Z3581" s="9">
        <v>0</v>
      </c>
      <c r="AA3581" s="9">
        <f t="shared" si="541"/>
        <v>-236075</v>
      </c>
      <c r="AB3581" s="9">
        <v>0</v>
      </c>
      <c r="AC3581" s="9">
        <f t="shared" si="537"/>
        <v>12425</v>
      </c>
      <c r="AD3581" s="9">
        <f t="shared" si="538"/>
        <v>12425</v>
      </c>
    </row>
    <row r="3582" spans="1:30" x14ac:dyDescent="0.3">
      <c r="A3582" s="8" t="s">
        <v>6430</v>
      </c>
      <c r="B3582" s="8" t="s">
        <v>6431</v>
      </c>
      <c r="C3582" s="8">
        <v>1900</v>
      </c>
      <c r="D3582" s="8">
        <v>190000074</v>
      </c>
      <c r="E3582" s="8">
        <v>0</v>
      </c>
      <c r="F3582" s="8" t="str">
        <f t="shared" si="540"/>
        <v>FC001900000740</v>
      </c>
      <c r="G3582" s="8" t="s">
        <v>3560</v>
      </c>
      <c r="H3582" s="8" t="s">
        <v>106</v>
      </c>
      <c r="I3582" s="8">
        <v>30</v>
      </c>
      <c r="J3582" s="8">
        <v>3</v>
      </c>
      <c r="K3582" s="8">
        <v>0</v>
      </c>
      <c r="L3582" s="8" t="s">
        <v>409</v>
      </c>
      <c r="M3582" s="8" t="s">
        <v>6477</v>
      </c>
      <c r="N3582" s="8"/>
      <c r="O3582" s="8" t="s">
        <v>38</v>
      </c>
      <c r="P3582" s="9">
        <v>1065000</v>
      </c>
      <c r="Q3582" s="9">
        <v>0</v>
      </c>
      <c r="R3582" s="9">
        <v>0</v>
      </c>
      <c r="S3582" s="9">
        <v>0</v>
      </c>
      <c r="T3582" s="9">
        <f t="shared" si="536"/>
        <v>1065000</v>
      </c>
      <c r="U3582" s="9">
        <v>-1011750</v>
      </c>
      <c r="V3582" s="9">
        <v>0</v>
      </c>
      <c r="W3582" s="9">
        <v>0</v>
      </c>
      <c r="X3582" s="9">
        <v>0</v>
      </c>
      <c r="Y3582" s="9">
        <v>0</v>
      </c>
      <c r="Z3582" s="9">
        <v>0</v>
      </c>
      <c r="AA3582" s="9">
        <f t="shared" si="541"/>
        <v>-1011750</v>
      </c>
      <c r="AB3582" s="9">
        <v>0</v>
      </c>
      <c r="AC3582" s="9">
        <f t="shared" si="537"/>
        <v>53250</v>
      </c>
      <c r="AD3582" s="9">
        <f t="shared" si="538"/>
        <v>53250</v>
      </c>
    </row>
    <row r="3583" spans="1:30" x14ac:dyDescent="0.3">
      <c r="A3583" s="8" t="s">
        <v>6430</v>
      </c>
      <c r="B3583" s="8" t="s">
        <v>6431</v>
      </c>
      <c r="C3583" s="8">
        <v>1900</v>
      </c>
      <c r="D3583" s="8">
        <v>190000075</v>
      </c>
      <c r="E3583" s="8">
        <v>0</v>
      </c>
      <c r="F3583" s="8" t="str">
        <f t="shared" si="540"/>
        <v>FC001900000750</v>
      </c>
      <c r="G3583" s="8" t="s">
        <v>424</v>
      </c>
      <c r="H3583" s="8" t="s">
        <v>106</v>
      </c>
      <c r="I3583" s="8">
        <v>1</v>
      </c>
      <c r="J3583" s="8">
        <v>3</v>
      </c>
      <c r="K3583" s="8">
        <v>0</v>
      </c>
      <c r="L3583" s="8" t="s">
        <v>409</v>
      </c>
      <c r="M3583" s="8" t="s">
        <v>6476</v>
      </c>
      <c r="N3583" s="8"/>
      <c r="O3583" s="8" t="s">
        <v>38</v>
      </c>
      <c r="P3583" s="9">
        <v>54650</v>
      </c>
      <c r="Q3583" s="9">
        <v>0</v>
      </c>
      <c r="R3583" s="9">
        <v>0</v>
      </c>
      <c r="S3583" s="9">
        <v>0</v>
      </c>
      <c r="T3583" s="9">
        <f t="shared" si="536"/>
        <v>54650</v>
      </c>
      <c r="U3583" s="9">
        <v>-51917.5</v>
      </c>
      <c r="V3583" s="9">
        <v>0</v>
      </c>
      <c r="W3583" s="9">
        <v>0</v>
      </c>
      <c r="X3583" s="9">
        <v>0</v>
      </c>
      <c r="Y3583" s="9">
        <v>0</v>
      </c>
      <c r="Z3583" s="9">
        <v>0</v>
      </c>
      <c r="AA3583" s="9">
        <f t="shared" si="541"/>
        <v>-51917.5</v>
      </c>
      <c r="AB3583" s="9">
        <v>0</v>
      </c>
      <c r="AC3583" s="9">
        <f t="shared" si="537"/>
        <v>2732.5</v>
      </c>
      <c r="AD3583" s="9">
        <f t="shared" si="538"/>
        <v>2732.5</v>
      </c>
    </row>
    <row r="3584" spans="1:30" x14ac:dyDescent="0.3">
      <c r="A3584" s="8" t="s">
        <v>6430</v>
      </c>
      <c r="B3584" s="8" t="s">
        <v>6431</v>
      </c>
      <c r="C3584" s="8">
        <v>1900</v>
      </c>
      <c r="D3584" s="8">
        <v>190000076</v>
      </c>
      <c r="E3584" s="8">
        <v>0</v>
      </c>
      <c r="F3584" s="8" t="str">
        <f t="shared" si="540"/>
        <v>FC001900000760</v>
      </c>
      <c r="G3584" s="8" t="s">
        <v>3560</v>
      </c>
      <c r="H3584" s="8" t="s">
        <v>106</v>
      </c>
      <c r="I3584" s="8">
        <v>10</v>
      </c>
      <c r="J3584" s="8">
        <v>3</v>
      </c>
      <c r="K3584" s="8">
        <v>0</v>
      </c>
      <c r="L3584" s="8" t="s">
        <v>409</v>
      </c>
      <c r="M3584" s="8" t="s">
        <v>6478</v>
      </c>
      <c r="N3584" s="8"/>
      <c r="O3584" s="8" t="s">
        <v>38</v>
      </c>
      <c r="P3584" s="9">
        <v>355000</v>
      </c>
      <c r="Q3584" s="9">
        <v>0</v>
      </c>
      <c r="R3584" s="9">
        <v>0</v>
      </c>
      <c r="S3584" s="9">
        <v>0</v>
      </c>
      <c r="T3584" s="9">
        <f t="shared" si="536"/>
        <v>355000</v>
      </c>
      <c r="U3584" s="9">
        <v>-337250</v>
      </c>
      <c r="V3584" s="9">
        <v>0</v>
      </c>
      <c r="W3584" s="9">
        <v>0</v>
      </c>
      <c r="X3584" s="9">
        <v>0</v>
      </c>
      <c r="Y3584" s="9">
        <v>0</v>
      </c>
      <c r="Z3584" s="9">
        <v>0</v>
      </c>
      <c r="AA3584" s="9">
        <f t="shared" si="541"/>
        <v>-337250</v>
      </c>
      <c r="AB3584" s="9">
        <v>0</v>
      </c>
      <c r="AC3584" s="9">
        <f t="shared" si="537"/>
        <v>17750</v>
      </c>
      <c r="AD3584" s="9">
        <f t="shared" si="538"/>
        <v>17750</v>
      </c>
    </row>
    <row r="3585" spans="1:30" x14ac:dyDescent="0.3">
      <c r="A3585" s="8" t="s">
        <v>6430</v>
      </c>
      <c r="B3585" s="8" t="s">
        <v>6431</v>
      </c>
      <c r="C3585" s="8">
        <v>1900</v>
      </c>
      <c r="D3585" s="8">
        <v>190000077</v>
      </c>
      <c r="E3585" s="8">
        <v>0</v>
      </c>
      <c r="F3585" s="8" t="str">
        <f t="shared" si="540"/>
        <v>FC001900000770</v>
      </c>
      <c r="G3585" s="8" t="s">
        <v>3560</v>
      </c>
      <c r="H3585" s="8" t="s">
        <v>106</v>
      </c>
      <c r="I3585" s="8">
        <v>2</v>
      </c>
      <c r="J3585" s="8">
        <v>3</v>
      </c>
      <c r="K3585" s="8">
        <v>0</v>
      </c>
      <c r="L3585" s="8" t="s">
        <v>409</v>
      </c>
      <c r="M3585" s="8" t="s">
        <v>6476</v>
      </c>
      <c r="N3585" s="8"/>
      <c r="O3585" s="8" t="s">
        <v>38</v>
      </c>
      <c r="P3585" s="9">
        <v>71000</v>
      </c>
      <c r="Q3585" s="9">
        <v>0</v>
      </c>
      <c r="R3585" s="9">
        <v>0</v>
      </c>
      <c r="S3585" s="9">
        <v>0</v>
      </c>
      <c r="T3585" s="9">
        <f t="shared" si="536"/>
        <v>71000</v>
      </c>
      <c r="U3585" s="9">
        <v>-67450</v>
      </c>
      <c r="V3585" s="9">
        <v>0</v>
      </c>
      <c r="W3585" s="9">
        <v>0</v>
      </c>
      <c r="X3585" s="9">
        <v>0</v>
      </c>
      <c r="Y3585" s="9">
        <v>0</v>
      </c>
      <c r="Z3585" s="9">
        <v>0</v>
      </c>
      <c r="AA3585" s="9">
        <f t="shared" si="541"/>
        <v>-67450</v>
      </c>
      <c r="AB3585" s="9">
        <v>0</v>
      </c>
      <c r="AC3585" s="9">
        <f t="shared" si="537"/>
        <v>3550</v>
      </c>
      <c r="AD3585" s="9">
        <f t="shared" si="538"/>
        <v>3550</v>
      </c>
    </row>
    <row r="3586" spans="1:30" x14ac:dyDescent="0.3">
      <c r="A3586" s="8" t="s">
        <v>6430</v>
      </c>
      <c r="B3586" s="8" t="s">
        <v>6431</v>
      </c>
      <c r="C3586" s="8">
        <v>1900</v>
      </c>
      <c r="D3586" s="8">
        <v>190000078</v>
      </c>
      <c r="E3586" s="8">
        <v>0</v>
      </c>
      <c r="F3586" s="8" t="str">
        <f t="shared" si="540"/>
        <v>FC001900000780</v>
      </c>
      <c r="G3586" s="8" t="s">
        <v>6479</v>
      </c>
      <c r="H3586" s="8" t="s">
        <v>106</v>
      </c>
      <c r="I3586" s="8">
        <v>7</v>
      </c>
      <c r="J3586" s="8">
        <v>3</v>
      </c>
      <c r="K3586" s="8">
        <v>0</v>
      </c>
      <c r="L3586" s="8" t="s">
        <v>409</v>
      </c>
      <c r="M3586" s="8" t="s">
        <v>6480</v>
      </c>
      <c r="N3586" s="8"/>
      <c r="O3586" s="8" t="s">
        <v>38</v>
      </c>
      <c r="P3586" s="9">
        <v>497308</v>
      </c>
      <c r="Q3586" s="9">
        <v>0</v>
      </c>
      <c r="R3586" s="9">
        <v>0</v>
      </c>
      <c r="S3586" s="9">
        <v>0</v>
      </c>
      <c r="T3586" s="9">
        <f t="shared" si="536"/>
        <v>497308</v>
      </c>
      <c r="U3586" s="9">
        <v>-472442.6</v>
      </c>
      <c r="V3586" s="9">
        <v>0</v>
      </c>
      <c r="W3586" s="9">
        <v>0</v>
      </c>
      <c r="X3586" s="9">
        <v>0</v>
      </c>
      <c r="Y3586" s="9">
        <v>0</v>
      </c>
      <c r="Z3586" s="9">
        <v>0</v>
      </c>
      <c r="AA3586" s="9">
        <f t="shared" si="541"/>
        <v>-472442.6</v>
      </c>
      <c r="AB3586" s="9">
        <v>0</v>
      </c>
      <c r="AC3586" s="9">
        <f t="shared" si="537"/>
        <v>24865.400000000023</v>
      </c>
      <c r="AD3586" s="9">
        <f t="shared" si="538"/>
        <v>24865.400000000023</v>
      </c>
    </row>
    <row r="3587" spans="1:30" x14ac:dyDescent="0.3">
      <c r="A3587" s="8" t="s">
        <v>6430</v>
      </c>
      <c r="B3587" s="8" t="s">
        <v>6431</v>
      </c>
      <c r="C3587" s="8">
        <v>1900</v>
      </c>
      <c r="D3587" s="8">
        <v>190000079</v>
      </c>
      <c r="E3587" s="8">
        <v>0</v>
      </c>
      <c r="F3587" s="8" t="str">
        <f t="shared" si="540"/>
        <v>FC001900000790</v>
      </c>
      <c r="G3587" s="8" t="s">
        <v>6479</v>
      </c>
      <c r="H3587" s="8" t="s">
        <v>106</v>
      </c>
      <c r="I3587" s="8">
        <v>3</v>
      </c>
      <c r="J3587" s="8">
        <v>3</v>
      </c>
      <c r="K3587" s="8">
        <v>0</v>
      </c>
      <c r="L3587" s="8" t="s">
        <v>409</v>
      </c>
      <c r="M3587" s="8" t="s">
        <v>1550</v>
      </c>
      <c r="N3587" s="8"/>
      <c r="O3587" s="8" t="s">
        <v>38</v>
      </c>
      <c r="P3587" s="9">
        <v>213132</v>
      </c>
      <c r="Q3587" s="9">
        <v>0</v>
      </c>
      <c r="R3587" s="9">
        <v>0</v>
      </c>
      <c r="S3587" s="9">
        <v>0</v>
      </c>
      <c r="T3587" s="9">
        <f t="shared" si="536"/>
        <v>213132</v>
      </c>
      <c r="U3587" s="9">
        <v>-202475.4</v>
      </c>
      <c r="V3587" s="9">
        <v>0</v>
      </c>
      <c r="W3587" s="9">
        <v>0</v>
      </c>
      <c r="X3587" s="9">
        <v>0</v>
      </c>
      <c r="Y3587" s="9">
        <v>0</v>
      </c>
      <c r="Z3587" s="9">
        <v>0</v>
      </c>
      <c r="AA3587" s="9">
        <f t="shared" si="541"/>
        <v>-202475.4</v>
      </c>
      <c r="AB3587" s="9">
        <v>0</v>
      </c>
      <c r="AC3587" s="9">
        <f t="shared" si="537"/>
        <v>10656.600000000006</v>
      </c>
      <c r="AD3587" s="9">
        <f t="shared" si="538"/>
        <v>10656.600000000006</v>
      </c>
    </row>
    <row r="3588" spans="1:30" x14ac:dyDescent="0.3">
      <c r="A3588" s="8" t="s">
        <v>6430</v>
      </c>
      <c r="B3588" s="8" t="s">
        <v>6431</v>
      </c>
      <c r="C3588" s="8">
        <v>1900</v>
      </c>
      <c r="D3588" s="8">
        <v>190000080</v>
      </c>
      <c r="E3588" s="8">
        <v>0</v>
      </c>
      <c r="F3588" s="8" t="str">
        <f t="shared" si="540"/>
        <v>FC001900000800</v>
      </c>
      <c r="G3588" s="8" t="s">
        <v>6479</v>
      </c>
      <c r="H3588" s="8" t="s">
        <v>106</v>
      </c>
      <c r="I3588" s="8">
        <v>1</v>
      </c>
      <c r="J3588" s="8">
        <v>3</v>
      </c>
      <c r="K3588" s="8">
        <v>0</v>
      </c>
      <c r="L3588" s="8" t="s">
        <v>409</v>
      </c>
      <c r="M3588" s="8" t="s">
        <v>6477</v>
      </c>
      <c r="N3588" s="8"/>
      <c r="O3588" s="8" t="s">
        <v>38</v>
      </c>
      <c r="P3588" s="9">
        <v>71044</v>
      </c>
      <c r="Q3588" s="9">
        <v>0</v>
      </c>
      <c r="R3588" s="9">
        <v>0</v>
      </c>
      <c r="S3588" s="9">
        <v>0</v>
      </c>
      <c r="T3588" s="9">
        <f t="shared" si="536"/>
        <v>71044</v>
      </c>
      <c r="U3588" s="9">
        <v>-67491.8</v>
      </c>
      <c r="V3588" s="9">
        <v>0</v>
      </c>
      <c r="W3588" s="9">
        <v>0</v>
      </c>
      <c r="X3588" s="9">
        <v>0</v>
      </c>
      <c r="Y3588" s="9">
        <v>0</v>
      </c>
      <c r="Z3588" s="9">
        <v>0</v>
      </c>
      <c r="AA3588" s="9">
        <f t="shared" si="541"/>
        <v>-67491.8</v>
      </c>
      <c r="AB3588" s="9">
        <v>0</v>
      </c>
      <c r="AC3588" s="9">
        <f t="shared" si="537"/>
        <v>3552.1999999999971</v>
      </c>
      <c r="AD3588" s="9">
        <f t="shared" si="538"/>
        <v>3552.1999999999971</v>
      </c>
    </row>
    <row r="3589" spans="1:30" x14ac:dyDescent="0.3">
      <c r="A3589" s="8" t="s">
        <v>6430</v>
      </c>
      <c r="B3589" s="8" t="s">
        <v>6431</v>
      </c>
      <c r="C3589" s="8">
        <v>1900</v>
      </c>
      <c r="D3589" s="8">
        <v>190000082</v>
      </c>
      <c r="E3589" s="8">
        <v>0</v>
      </c>
      <c r="F3589" s="8" t="str">
        <f t="shared" si="540"/>
        <v>FC001900000820</v>
      </c>
      <c r="G3589" s="8" t="s">
        <v>6481</v>
      </c>
      <c r="H3589" s="8" t="s">
        <v>106</v>
      </c>
      <c r="I3589" s="8">
        <v>1</v>
      </c>
      <c r="J3589" s="8">
        <v>3</v>
      </c>
      <c r="K3589" s="8">
        <v>0</v>
      </c>
      <c r="L3589" s="8" t="s">
        <v>1046</v>
      </c>
      <c r="M3589" s="8" t="s">
        <v>6482</v>
      </c>
      <c r="N3589" s="8"/>
      <c r="O3589" s="8" t="s">
        <v>38</v>
      </c>
      <c r="P3589" s="9">
        <v>143289</v>
      </c>
      <c r="Q3589" s="9">
        <v>0</v>
      </c>
      <c r="R3589" s="9">
        <v>0</v>
      </c>
      <c r="S3589" s="9">
        <v>0</v>
      </c>
      <c r="T3589" s="9">
        <f t="shared" ref="T3589:T3652" si="542">P3589+Q3589+R3589+S3589</f>
        <v>143289</v>
      </c>
      <c r="U3589" s="9">
        <v>-136124.54999999999</v>
      </c>
      <c r="V3589" s="9">
        <v>0</v>
      </c>
      <c r="W3589" s="9">
        <v>0</v>
      </c>
      <c r="X3589" s="9">
        <v>0</v>
      </c>
      <c r="Y3589" s="9">
        <v>0</v>
      </c>
      <c r="Z3589" s="9">
        <v>0</v>
      </c>
      <c r="AA3589" s="9">
        <f t="shared" si="541"/>
        <v>-136124.54999999999</v>
      </c>
      <c r="AB3589" s="9">
        <v>0</v>
      </c>
      <c r="AC3589" s="9">
        <f t="shared" ref="AC3589:AC3652" si="543">P3589+U3589</f>
        <v>7164.4500000000116</v>
      </c>
      <c r="AD3589" s="9">
        <f t="shared" ref="AD3589:AD3652" si="544">T3589+AA3589</f>
        <v>7164.4500000000116</v>
      </c>
    </row>
    <row r="3590" spans="1:30" x14ac:dyDescent="0.3">
      <c r="A3590" s="8" t="s">
        <v>6430</v>
      </c>
      <c r="B3590" s="8" t="s">
        <v>6431</v>
      </c>
      <c r="C3590" s="8">
        <v>1900</v>
      </c>
      <c r="D3590" s="8">
        <v>190000084</v>
      </c>
      <c r="E3590" s="8">
        <v>0</v>
      </c>
      <c r="F3590" s="8" t="str">
        <f t="shared" si="540"/>
        <v>FC001900000840</v>
      </c>
      <c r="G3590" s="8" t="s">
        <v>6483</v>
      </c>
      <c r="H3590" s="8" t="s">
        <v>106</v>
      </c>
      <c r="I3590" s="8">
        <v>1</v>
      </c>
      <c r="J3590" s="8">
        <v>3</v>
      </c>
      <c r="K3590" s="8">
        <v>0</v>
      </c>
      <c r="L3590" s="8" t="s">
        <v>1046</v>
      </c>
      <c r="M3590" s="8" t="s">
        <v>2654</v>
      </c>
      <c r="N3590" s="8"/>
      <c r="O3590" s="8" t="s">
        <v>38</v>
      </c>
      <c r="P3590" s="9">
        <v>7425</v>
      </c>
      <c r="Q3590" s="9">
        <v>0</v>
      </c>
      <c r="R3590" s="9">
        <v>0</v>
      </c>
      <c r="S3590" s="9">
        <v>0</v>
      </c>
      <c r="T3590" s="9">
        <f t="shared" si="542"/>
        <v>7425</v>
      </c>
      <c r="U3590" s="9">
        <v>-7053.75</v>
      </c>
      <c r="V3590" s="9">
        <v>0</v>
      </c>
      <c r="W3590" s="9">
        <v>0</v>
      </c>
      <c r="X3590" s="9">
        <v>0</v>
      </c>
      <c r="Y3590" s="9">
        <v>0</v>
      </c>
      <c r="Z3590" s="9">
        <v>0</v>
      </c>
      <c r="AA3590" s="9">
        <f t="shared" si="541"/>
        <v>-7053.75</v>
      </c>
      <c r="AB3590" s="9">
        <v>0</v>
      </c>
      <c r="AC3590" s="9">
        <f t="shared" si="543"/>
        <v>371.25</v>
      </c>
      <c r="AD3590" s="9">
        <f t="shared" si="544"/>
        <v>371.25</v>
      </c>
    </row>
    <row r="3591" spans="1:30" x14ac:dyDescent="0.3">
      <c r="A3591" s="8" t="s">
        <v>6430</v>
      </c>
      <c r="B3591" s="8" t="s">
        <v>6431</v>
      </c>
      <c r="C3591" s="8">
        <v>1900</v>
      </c>
      <c r="D3591" s="8">
        <v>190000085</v>
      </c>
      <c r="E3591" s="8">
        <v>0</v>
      </c>
      <c r="F3591" s="8" t="str">
        <f t="shared" si="540"/>
        <v>FC001900000850</v>
      </c>
      <c r="G3591" s="8" t="s">
        <v>6484</v>
      </c>
      <c r="H3591" s="8" t="s">
        <v>106</v>
      </c>
      <c r="I3591" s="8">
        <v>1</v>
      </c>
      <c r="J3591" s="8">
        <v>3</v>
      </c>
      <c r="K3591" s="8">
        <v>0</v>
      </c>
      <c r="L3591" s="8" t="s">
        <v>1046</v>
      </c>
      <c r="M3591" s="8" t="s">
        <v>6485</v>
      </c>
      <c r="N3591" s="8"/>
      <c r="O3591" s="8" t="s">
        <v>38</v>
      </c>
      <c r="P3591" s="9">
        <v>16800</v>
      </c>
      <c r="Q3591" s="9">
        <v>0</v>
      </c>
      <c r="R3591" s="9">
        <v>0</v>
      </c>
      <c r="S3591" s="9">
        <v>0</v>
      </c>
      <c r="T3591" s="9">
        <f t="shared" si="542"/>
        <v>16800</v>
      </c>
      <c r="U3591" s="9">
        <v>-15960</v>
      </c>
      <c r="V3591" s="9">
        <v>0</v>
      </c>
      <c r="W3591" s="9">
        <v>0</v>
      </c>
      <c r="X3591" s="9">
        <v>0</v>
      </c>
      <c r="Y3591" s="9">
        <v>0</v>
      </c>
      <c r="Z3591" s="9">
        <v>0</v>
      </c>
      <c r="AA3591" s="9">
        <f t="shared" si="541"/>
        <v>-15960</v>
      </c>
      <c r="AB3591" s="9">
        <v>0</v>
      </c>
      <c r="AC3591" s="9">
        <f t="shared" si="543"/>
        <v>840</v>
      </c>
      <c r="AD3591" s="9">
        <f t="shared" si="544"/>
        <v>840</v>
      </c>
    </row>
    <row r="3592" spans="1:30" x14ac:dyDescent="0.3">
      <c r="A3592" s="8" t="s">
        <v>6430</v>
      </c>
      <c r="B3592" s="8" t="s">
        <v>6431</v>
      </c>
      <c r="C3592" s="8">
        <v>1900</v>
      </c>
      <c r="D3592" s="8">
        <v>190000086</v>
      </c>
      <c r="E3592" s="8">
        <v>0</v>
      </c>
      <c r="F3592" s="8" t="str">
        <f t="shared" si="540"/>
        <v>FC001900000860</v>
      </c>
      <c r="G3592" s="8" t="s">
        <v>6486</v>
      </c>
      <c r="H3592" s="8" t="s">
        <v>106</v>
      </c>
      <c r="I3592" s="8">
        <v>1</v>
      </c>
      <c r="J3592" s="8">
        <v>3</v>
      </c>
      <c r="K3592" s="8">
        <v>0</v>
      </c>
      <c r="L3592" s="8" t="s">
        <v>1046</v>
      </c>
      <c r="M3592" s="8" t="s">
        <v>409</v>
      </c>
      <c r="N3592" s="8"/>
      <c r="O3592" s="8" t="s">
        <v>38</v>
      </c>
      <c r="P3592" s="9">
        <v>7900</v>
      </c>
      <c r="Q3592" s="9">
        <v>0</v>
      </c>
      <c r="R3592" s="9">
        <v>0</v>
      </c>
      <c r="S3592" s="9">
        <v>0</v>
      </c>
      <c r="T3592" s="9">
        <f t="shared" si="542"/>
        <v>7900</v>
      </c>
      <c r="U3592" s="9">
        <v>-7505</v>
      </c>
      <c r="V3592" s="9">
        <v>0</v>
      </c>
      <c r="W3592" s="9">
        <v>0</v>
      </c>
      <c r="X3592" s="9">
        <v>0</v>
      </c>
      <c r="Y3592" s="9">
        <v>0</v>
      </c>
      <c r="Z3592" s="9">
        <v>0</v>
      </c>
      <c r="AA3592" s="9">
        <f t="shared" si="541"/>
        <v>-7505</v>
      </c>
      <c r="AB3592" s="9">
        <v>0</v>
      </c>
      <c r="AC3592" s="9">
        <f t="shared" si="543"/>
        <v>395</v>
      </c>
      <c r="AD3592" s="9">
        <f t="shared" si="544"/>
        <v>395</v>
      </c>
    </row>
    <row r="3593" spans="1:30" x14ac:dyDescent="0.3">
      <c r="A3593" s="8" t="s">
        <v>6430</v>
      </c>
      <c r="B3593" s="8" t="s">
        <v>6431</v>
      </c>
      <c r="C3593" s="8">
        <v>1900</v>
      </c>
      <c r="D3593" s="8">
        <v>190000087</v>
      </c>
      <c r="E3593" s="8">
        <v>0</v>
      </c>
      <c r="F3593" s="8" t="str">
        <f t="shared" si="540"/>
        <v>FC001900000870</v>
      </c>
      <c r="G3593" s="8" t="s">
        <v>6479</v>
      </c>
      <c r="H3593" s="8" t="s">
        <v>106</v>
      </c>
      <c r="I3593" s="8">
        <v>9</v>
      </c>
      <c r="J3593" s="8">
        <v>3</v>
      </c>
      <c r="K3593" s="8">
        <v>0</v>
      </c>
      <c r="L3593" s="8" t="s">
        <v>1046</v>
      </c>
      <c r="M3593" s="8" t="s">
        <v>6485</v>
      </c>
      <c r="N3593" s="8"/>
      <c r="O3593" s="8" t="s">
        <v>38</v>
      </c>
      <c r="P3593" s="9">
        <v>319500</v>
      </c>
      <c r="Q3593" s="9">
        <v>0</v>
      </c>
      <c r="R3593" s="9">
        <v>0</v>
      </c>
      <c r="S3593" s="9">
        <v>0</v>
      </c>
      <c r="T3593" s="9">
        <f t="shared" si="542"/>
        <v>319500</v>
      </c>
      <c r="U3593" s="9">
        <v>-303525</v>
      </c>
      <c r="V3593" s="9">
        <v>0</v>
      </c>
      <c r="W3593" s="9">
        <v>0</v>
      </c>
      <c r="X3593" s="9">
        <v>0</v>
      </c>
      <c r="Y3593" s="9">
        <v>0</v>
      </c>
      <c r="Z3593" s="9">
        <v>0</v>
      </c>
      <c r="AA3593" s="9">
        <f t="shared" si="541"/>
        <v>-303525</v>
      </c>
      <c r="AB3593" s="9">
        <v>0</v>
      </c>
      <c r="AC3593" s="9">
        <f t="shared" si="543"/>
        <v>15975</v>
      </c>
      <c r="AD3593" s="9">
        <f t="shared" si="544"/>
        <v>15975</v>
      </c>
    </row>
    <row r="3594" spans="1:30" x14ac:dyDescent="0.3">
      <c r="A3594" s="8" t="s">
        <v>6430</v>
      </c>
      <c r="B3594" s="8" t="s">
        <v>6431</v>
      </c>
      <c r="C3594" s="8">
        <v>1900</v>
      </c>
      <c r="D3594" s="8">
        <v>190000088</v>
      </c>
      <c r="E3594" s="8">
        <v>0</v>
      </c>
      <c r="F3594" s="8" t="str">
        <f t="shared" si="540"/>
        <v>FC001900000880</v>
      </c>
      <c r="G3594" s="8" t="s">
        <v>6479</v>
      </c>
      <c r="H3594" s="8" t="s">
        <v>106</v>
      </c>
      <c r="I3594" s="8">
        <v>1</v>
      </c>
      <c r="J3594" s="8">
        <v>3</v>
      </c>
      <c r="K3594" s="8">
        <v>0</v>
      </c>
      <c r="L3594" s="8" t="s">
        <v>1046</v>
      </c>
      <c r="M3594" s="8" t="s">
        <v>2648</v>
      </c>
      <c r="N3594" s="8"/>
      <c r="O3594" s="8" t="s">
        <v>38</v>
      </c>
      <c r="P3594" s="9">
        <v>36000</v>
      </c>
      <c r="Q3594" s="9">
        <v>0</v>
      </c>
      <c r="R3594" s="9">
        <v>0</v>
      </c>
      <c r="S3594" s="9">
        <v>0</v>
      </c>
      <c r="T3594" s="9">
        <f t="shared" si="542"/>
        <v>36000</v>
      </c>
      <c r="U3594" s="9">
        <v>-34200</v>
      </c>
      <c r="V3594" s="9">
        <v>0</v>
      </c>
      <c r="W3594" s="9">
        <v>0</v>
      </c>
      <c r="X3594" s="9">
        <v>0</v>
      </c>
      <c r="Y3594" s="9">
        <v>0</v>
      </c>
      <c r="Z3594" s="9">
        <v>0</v>
      </c>
      <c r="AA3594" s="9">
        <f t="shared" si="541"/>
        <v>-34200</v>
      </c>
      <c r="AB3594" s="9">
        <v>0</v>
      </c>
      <c r="AC3594" s="9">
        <f t="shared" si="543"/>
        <v>1800</v>
      </c>
      <c r="AD3594" s="9">
        <f t="shared" si="544"/>
        <v>1800</v>
      </c>
    </row>
    <row r="3595" spans="1:30" x14ac:dyDescent="0.3">
      <c r="A3595" s="8" t="s">
        <v>6430</v>
      </c>
      <c r="B3595" s="8" t="s">
        <v>6431</v>
      </c>
      <c r="C3595" s="8">
        <v>1900</v>
      </c>
      <c r="D3595" s="8">
        <v>190000089</v>
      </c>
      <c r="E3595" s="8">
        <v>0</v>
      </c>
      <c r="F3595" s="8" t="str">
        <f t="shared" si="540"/>
        <v>FC001900000890</v>
      </c>
      <c r="G3595" s="8" t="s">
        <v>6479</v>
      </c>
      <c r="H3595" s="8" t="s">
        <v>106</v>
      </c>
      <c r="I3595" s="8">
        <v>1</v>
      </c>
      <c r="J3595" s="8">
        <v>3</v>
      </c>
      <c r="K3595" s="8">
        <v>0</v>
      </c>
      <c r="L3595" s="8" t="s">
        <v>1046</v>
      </c>
      <c r="M3595" s="8" t="s">
        <v>6487</v>
      </c>
      <c r="N3595" s="8"/>
      <c r="O3595" s="8" t="s">
        <v>38</v>
      </c>
      <c r="P3595" s="9">
        <v>46500</v>
      </c>
      <c r="Q3595" s="9">
        <v>0</v>
      </c>
      <c r="R3595" s="9">
        <v>0</v>
      </c>
      <c r="S3595" s="9">
        <v>0</v>
      </c>
      <c r="T3595" s="9">
        <f t="shared" si="542"/>
        <v>46500</v>
      </c>
      <c r="U3595" s="9">
        <v>-44175</v>
      </c>
      <c r="V3595" s="9">
        <v>0</v>
      </c>
      <c r="W3595" s="9">
        <v>0</v>
      </c>
      <c r="X3595" s="9">
        <v>0</v>
      </c>
      <c r="Y3595" s="9">
        <v>0</v>
      </c>
      <c r="Z3595" s="9">
        <v>0</v>
      </c>
      <c r="AA3595" s="9">
        <f t="shared" si="541"/>
        <v>-44175</v>
      </c>
      <c r="AB3595" s="9">
        <v>0</v>
      </c>
      <c r="AC3595" s="9">
        <f t="shared" si="543"/>
        <v>2325</v>
      </c>
      <c r="AD3595" s="9">
        <f t="shared" si="544"/>
        <v>2325</v>
      </c>
    </row>
    <row r="3596" spans="1:30" x14ac:dyDescent="0.3">
      <c r="A3596" s="8" t="s">
        <v>6430</v>
      </c>
      <c r="B3596" s="8" t="s">
        <v>6431</v>
      </c>
      <c r="C3596" s="8">
        <v>1900</v>
      </c>
      <c r="D3596" s="8">
        <v>190000090</v>
      </c>
      <c r="E3596" s="8">
        <v>0</v>
      </c>
      <c r="F3596" s="8" t="str">
        <f t="shared" ref="F3596:F3627" si="545">A3596&amp;D3596&amp;E3596</f>
        <v>FC001900000900</v>
      </c>
      <c r="G3596" s="8" t="s">
        <v>6479</v>
      </c>
      <c r="H3596" s="8" t="s">
        <v>106</v>
      </c>
      <c r="I3596" s="8">
        <v>1</v>
      </c>
      <c r="J3596" s="8">
        <v>3</v>
      </c>
      <c r="K3596" s="8">
        <v>0</v>
      </c>
      <c r="L3596" s="8" t="s">
        <v>1046</v>
      </c>
      <c r="M3596" s="8" t="s">
        <v>6488</v>
      </c>
      <c r="N3596" s="8"/>
      <c r="O3596" s="8" t="s">
        <v>38</v>
      </c>
      <c r="P3596" s="9">
        <v>72603</v>
      </c>
      <c r="Q3596" s="9">
        <v>0</v>
      </c>
      <c r="R3596" s="9">
        <v>0</v>
      </c>
      <c r="S3596" s="9">
        <v>0</v>
      </c>
      <c r="T3596" s="9">
        <f t="shared" si="542"/>
        <v>72603</v>
      </c>
      <c r="U3596" s="9">
        <v>-68972.850000000006</v>
      </c>
      <c r="V3596" s="9">
        <v>0</v>
      </c>
      <c r="W3596" s="9">
        <v>0</v>
      </c>
      <c r="X3596" s="9">
        <v>0</v>
      </c>
      <c r="Y3596" s="9">
        <v>0</v>
      </c>
      <c r="Z3596" s="9">
        <v>0</v>
      </c>
      <c r="AA3596" s="9">
        <f t="shared" si="541"/>
        <v>-68972.850000000006</v>
      </c>
      <c r="AB3596" s="9">
        <v>0</v>
      </c>
      <c r="AC3596" s="9">
        <f t="shared" si="543"/>
        <v>3630.1499999999942</v>
      </c>
      <c r="AD3596" s="9">
        <f t="shared" si="544"/>
        <v>3630.1499999999942</v>
      </c>
    </row>
    <row r="3597" spans="1:30" x14ac:dyDescent="0.3">
      <c r="A3597" s="8" t="s">
        <v>6430</v>
      </c>
      <c r="B3597" s="8" t="s">
        <v>6431</v>
      </c>
      <c r="C3597" s="8">
        <v>1900</v>
      </c>
      <c r="D3597" s="8">
        <v>190000091</v>
      </c>
      <c r="E3597" s="8">
        <v>0</v>
      </c>
      <c r="F3597" s="8" t="str">
        <f t="shared" si="545"/>
        <v>FC001900000910</v>
      </c>
      <c r="G3597" s="8" t="s">
        <v>6489</v>
      </c>
      <c r="H3597" s="8" t="s">
        <v>106</v>
      </c>
      <c r="I3597" s="8">
        <v>1</v>
      </c>
      <c r="J3597" s="8">
        <v>3</v>
      </c>
      <c r="K3597" s="8">
        <v>0</v>
      </c>
      <c r="L3597" s="8" t="s">
        <v>1046</v>
      </c>
      <c r="M3597" s="8" t="s">
        <v>6490</v>
      </c>
      <c r="N3597" s="8"/>
      <c r="O3597" s="8" t="s">
        <v>38</v>
      </c>
      <c r="P3597" s="9">
        <v>62966</v>
      </c>
      <c r="Q3597" s="9">
        <v>0</v>
      </c>
      <c r="R3597" s="9">
        <v>0</v>
      </c>
      <c r="S3597" s="9">
        <v>0</v>
      </c>
      <c r="T3597" s="9">
        <f t="shared" si="542"/>
        <v>62966</v>
      </c>
      <c r="U3597" s="9">
        <v>-59817.7</v>
      </c>
      <c r="V3597" s="9">
        <v>0</v>
      </c>
      <c r="W3597" s="9">
        <v>0</v>
      </c>
      <c r="X3597" s="9">
        <v>0</v>
      </c>
      <c r="Y3597" s="9">
        <v>0</v>
      </c>
      <c r="Z3597" s="9">
        <v>0</v>
      </c>
      <c r="AA3597" s="9">
        <f t="shared" si="541"/>
        <v>-59817.7</v>
      </c>
      <c r="AB3597" s="9">
        <v>0</v>
      </c>
      <c r="AC3597" s="9">
        <f t="shared" si="543"/>
        <v>3148.3000000000029</v>
      </c>
      <c r="AD3597" s="9">
        <f t="shared" si="544"/>
        <v>3148.3000000000029</v>
      </c>
    </row>
    <row r="3598" spans="1:30" x14ac:dyDescent="0.3">
      <c r="A3598" s="8" t="s">
        <v>6430</v>
      </c>
      <c r="B3598" s="8" t="s">
        <v>6431</v>
      </c>
      <c r="C3598" s="8">
        <v>1900</v>
      </c>
      <c r="D3598" s="8">
        <v>190000092</v>
      </c>
      <c r="E3598" s="8">
        <v>0</v>
      </c>
      <c r="F3598" s="8" t="str">
        <f t="shared" si="545"/>
        <v>FC001900000920</v>
      </c>
      <c r="G3598" s="8" t="s">
        <v>6489</v>
      </c>
      <c r="H3598" s="8" t="s">
        <v>106</v>
      </c>
      <c r="I3598" s="8">
        <v>1</v>
      </c>
      <c r="J3598" s="8">
        <v>3</v>
      </c>
      <c r="K3598" s="8">
        <v>0</v>
      </c>
      <c r="L3598" s="8" t="s">
        <v>1046</v>
      </c>
      <c r="M3598" s="8" t="s">
        <v>6482</v>
      </c>
      <c r="N3598" s="8"/>
      <c r="O3598" s="8" t="s">
        <v>38</v>
      </c>
      <c r="P3598" s="9">
        <v>62966</v>
      </c>
      <c r="Q3598" s="9">
        <v>0</v>
      </c>
      <c r="R3598" s="9">
        <v>0</v>
      </c>
      <c r="S3598" s="9">
        <v>0</v>
      </c>
      <c r="T3598" s="9">
        <f t="shared" si="542"/>
        <v>62966</v>
      </c>
      <c r="U3598" s="9">
        <v>-59817.7</v>
      </c>
      <c r="V3598" s="9">
        <v>0</v>
      </c>
      <c r="W3598" s="9">
        <v>0</v>
      </c>
      <c r="X3598" s="9">
        <v>0</v>
      </c>
      <c r="Y3598" s="9">
        <v>0</v>
      </c>
      <c r="Z3598" s="9">
        <v>0</v>
      </c>
      <c r="AA3598" s="9">
        <f t="shared" si="541"/>
        <v>-59817.7</v>
      </c>
      <c r="AB3598" s="9">
        <v>0</v>
      </c>
      <c r="AC3598" s="9">
        <f t="shared" si="543"/>
        <v>3148.3000000000029</v>
      </c>
      <c r="AD3598" s="9">
        <f t="shared" si="544"/>
        <v>3148.3000000000029</v>
      </c>
    </row>
    <row r="3599" spans="1:30" x14ac:dyDescent="0.3">
      <c r="A3599" s="8" t="s">
        <v>6430</v>
      </c>
      <c r="B3599" s="8" t="s">
        <v>6431</v>
      </c>
      <c r="C3599" s="8">
        <v>1900</v>
      </c>
      <c r="D3599" s="8">
        <v>190000093</v>
      </c>
      <c r="E3599" s="8">
        <v>0</v>
      </c>
      <c r="F3599" s="8" t="str">
        <f t="shared" si="545"/>
        <v>FC001900000930</v>
      </c>
      <c r="G3599" s="8" t="s">
        <v>6479</v>
      </c>
      <c r="H3599" s="8" t="s">
        <v>106</v>
      </c>
      <c r="I3599" s="8">
        <v>1</v>
      </c>
      <c r="J3599" s="8">
        <v>3</v>
      </c>
      <c r="K3599" s="8">
        <v>0</v>
      </c>
      <c r="L3599" s="8" t="s">
        <v>1046</v>
      </c>
      <c r="M3599" s="8" t="s">
        <v>6491</v>
      </c>
      <c r="N3599" s="8"/>
      <c r="O3599" s="8" t="s">
        <v>38</v>
      </c>
      <c r="P3599" s="9">
        <v>214879</v>
      </c>
      <c r="Q3599" s="9">
        <v>0</v>
      </c>
      <c r="R3599" s="9">
        <v>0</v>
      </c>
      <c r="S3599" s="9">
        <v>0</v>
      </c>
      <c r="T3599" s="9">
        <f t="shared" si="542"/>
        <v>214879</v>
      </c>
      <c r="U3599" s="9">
        <v>-204135.05</v>
      </c>
      <c r="V3599" s="9">
        <v>0</v>
      </c>
      <c r="W3599" s="9">
        <v>0</v>
      </c>
      <c r="X3599" s="9">
        <v>0</v>
      </c>
      <c r="Y3599" s="9">
        <v>0</v>
      </c>
      <c r="Z3599" s="9">
        <v>0</v>
      </c>
      <c r="AA3599" s="9">
        <f t="shared" si="541"/>
        <v>-204135.05</v>
      </c>
      <c r="AB3599" s="9">
        <v>0</v>
      </c>
      <c r="AC3599" s="9">
        <f t="shared" si="543"/>
        <v>10743.950000000012</v>
      </c>
      <c r="AD3599" s="9">
        <f t="shared" si="544"/>
        <v>10743.950000000012</v>
      </c>
    </row>
    <row r="3600" spans="1:30" x14ac:dyDescent="0.3">
      <c r="A3600" s="8" t="s">
        <v>6430</v>
      </c>
      <c r="B3600" s="8" t="s">
        <v>6431</v>
      </c>
      <c r="C3600" s="8">
        <v>1900</v>
      </c>
      <c r="D3600" s="8">
        <v>190000094</v>
      </c>
      <c r="E3600" s="8">
        <v>0</v>
      </c>
      <c r="F3600" s="8" t="str">
        <f t="shared" si="545"/>
        <v>FC001900000940</v>
      </c>
      <c r="G3600" s="8" t="s">
        <v>6492</v>
      </c>
      <c r="H3600" s="8" t="s">
        <v>106</v>
      </c>
      <c r="I3600" s="8">
        <v>1</v>
      </c>
      <c r="J3600" s="8">
        <v>3</v>
      </c>
      <c r="K3600" s="8">
        <v>0</v>
      </c>
      <c r="L3600" s="8" t="s">
        <v>1046</v>
      </c>
      <c r="M3600" s="8" t="s">
        <v>6493</v>
      </c>
      <c r="N3600" s="8"/>
      <c r="O3600" s="8" t="s">
        <v>38</v>
      </c>
      <c r="P3600" s="9">
        <v>74990</v>
      </c>
      <c r="Q3600" s="9">
        <v>0</v>
      </c>
      <c r="R3600" s="9">
        <v>0</v>
      </c>
      <c r="S3600" s="9">
        <v>0</v>
      </c>
      <c r="T3600" s="9">
        <f t="shared" si="542"/>
        <v>74990</v>
      </c>
      <c r="U3600" s="9">
        <v>-71240.5</v>
      </c>
      <c r="V3600" s="9">
        <v>0</v>
      </c>
      <c r="W3600" s="9">
        <v>0</v>
      </c>
      <c r="X3600" s="9">
        <v>0</v>
      </c>
      <c r="Y3600" s="9">
        <v>0</v>
      </c>
      <c r="Z3600" s="9">
        <v>0</v>
      </c>
      <c r="AA3600" s="9">
        <f t="shared" si="541"/>
        <v>-71240.5</v>
      </c>
      <c r="AB3600" s="9">
        <v>0</v>
      </c>
      <c r="AC3600" s="9">
        <f t="shared" si="543"/>
        <v>3749.5</v>
      </c>
      <c r="AD3600" s="9">
        <f t="shared" si="544"/>
        <v>3749.5</v>
      </c>
    </row>
    <row r="3601" spans="1:30" x14ac:dyDescent="0.3">
      <c r="A3601" s="8" t="s">
        <v>6430</v>
      </c>
      <c r="B3601" s="8" t="s">
        <v>6431</v>
      </c>
      <c r="C3601" s="8">
        <v>1900</v>
      </c>
      <c r="D3601" s="8">
        <v>190000095</v>
      </c>
      <c r="E3601" s="8">
        <v>0</v>
      </c>
      <c r="F3601" s="8" t="str">
        <f t="shared" si="545"/>
        <v>FC001900000950</v>
      </c>
      <c r="G3601" s="8" t="s">
        <v>6479</v>
      </c>
      <c r="H3601" s="8" t="s">
        <v>106</v>
      </c>
      <c r="I3601" s="8">
        <v>1</v>
      </c>
      <c r="J3601" s="8">
        <v>3</v>
      </c>
      <c r="K3601" s="8">
        <v>0</v>
      </c>
      <c r="L3601" s="8" t="s">
        <v>1046</v>
      </c>
      <c r="M3601" s="8" t="s">
        <v>6494</v>
      </c>
      <c r="N3601" s="8"/>
      <c r="O3601" s="8" t="s">
        <v>38</v>
      </c>
      <c r="P3601" s="9">
        <v>43500</v>
      </c>
      <c r="Q3601" s="9">
        <v>0</v>
      </c>
      <c r="R3601" s="9">
        <v>0</v>
      </c>
      <c r="S3601" s="9">
        <v>0</v>
      </c>
      <c r="T3601" s="9">
        <f t="shared" si="542"/>
        <v>43500</v>
      </c>
      <c r="U3601" s="9">
        <v>-41325</v>
      </c>
      <c r="V3601" s="9">
        <v>0</v>
      </c>
      <c r="W3601" s="9">
        <v>0</v>
      </c>
      <c r="X3601" s="9">
        <v>0</v>
      </c>
      <c r="Y3601" s="9">
        <v>0</v>
      </c>
      <c r="Z3601" s="9">
        <v>0</v>
      </c>
      <c r="AA3601" s="9">
        <f t="shared" si="541"/>
        <v>-41325</v>
      </c>
      <c r="AB3601" s="9">
        <v>0</v>
      </c>
      <c r="AC3601" s="9">
        <f t="shared" si="543"/>
        <v>2175</v>
      </c>
      <c r="AD3601" s="9">
        <f t="shared" si="544"/>
        <v>2175</v>
      </c>
    </row>
    <row r="3602" spans="1:30" x14ac:dyDescent="0.3">
      <c r="A3602" s="8" t="s">
        <v>6430</v>
      </c>
      <c r="B3602" s="8" t="s">
        <v>6431</v>
      </c>
      <c r="C3602" s="8">
        <v>1900</v>
      </c>
      <c r="D3602" s="8">
        <v>190000096</v>
      </c>
      <c r="E3602" s="8">
        <v>0</v>
      </c>
      <c r="F3602" s="8" t="str">
        <f t="shared" si="545"/>
        <v>FC001900000960</v>
      </c>
      <c r="G3602" s="8" t="s">
        <v>6495</v>
      </c>
      <c r="H3602" s="8" t="s">
        <v>106</v>
      </c>
      <c r="I3602" s="8">
        <v>1</v>
      </c>
      <c r="J3602" s="8">
        <v>3</v>
      </c>
      <c r="K3602" s="8">
        <v>0</v>
      </c>
      <c r="L3602" s="8" t="s">
        <v>1046</v>
      </c>
      <c r="M3602" s="8" t="s">
        <v>6496</v>
      </c>
      <c r="N3602" s="8"/>
      <c r="O3602" s="8" t="s">
        <v>38</v>
      </c>
      <c r="P3602" s="9">
        <v>174950</v>
      </c>
      <c r="Q3602" s="9">
        <v>0</v>
      </c>
      <c r="R3602" s="9">
        <v>0</v>
      </c>
      <c r="S3602" s="9">
        <v>0</v>
      </c>
      <c r="T3602" s="9">
        <f t="shared" si="542"/>
        <v>174950</v>
      </c>
      <c r="U3602" s="9">
        <v>-166202.5</v>
      </c>
      <c r="V3602" s="9">
        <v>0</v>
      </c>
      <c r="W3602" s="9">
        <v>0</v>
      </c>
      <c r="X3602" s="9">
        <v>0</v>
      </c>
      <c r="Y3602" s="9">
        <v>0</v>
      </c>
      <c r="Z3602" s="9">
        <v>0</v>
      </c>
      <c r="AA3602" s="9">
        <f t="shared" si="541"/>
        <v>-166202.5</v>
      </c>
      <c r="AB3602" s="9">
        <v>0</v>
      </c>
      <c r="AC3602" s="9">
        <f t="shared" si="543"/>
        <v>8747.5</v>
      </c>
      <c r="AD3602" s="9">
        <f t="shared" si="544"/>
        <v>8747.5</v>
      </c>
    </row>
    <row r="3603" spans="1:30" x14ac:dyDescent="0.3">
      <c r="A3603" s="8" t="s">
        <v>6430</v>
      </c>
      <c r="B3603" s="8" t="s">
        <v>6431</v>
      </c>
      <c r="C3603" s="8">
        <v>1900</v>
      </c>
      <c r="D3603" s="8">
        <v>190000097</v>
      </c>
      <c r="E3603" s="8">
        <v>0</v>
      </c>
      <c r="F3603" s="8" t="str">
        <f t="shared" si="545"/>
        <v>FC001900000970</v>
      </c>
      <c r="G3603" s="8" t="s">
        <v>6492</v>
      </c>
      <c r="H3603" s="8" t="s">
        <v>106</v>
      </c>
      <c r="I3603" s="8">
        <v>1</v>
      </c>
      <c r="J3603" s="8">
        <v>3</v>
      </c>
      <c r="K3603" s="8">
        <v>0</v>
      </c>
      <c r="L3603" s="8" t="s">
        <v>1046</v>
      </c>
      <c r="M3603" s="8" t="s">
        <v>1046</v>
      </c>
      <c r="N3603" s="8"/>
      <c r="O3603" s="8" t="s">
        <v>38</v>
      </c>
      <c r="P3603" s="9">
        <v>74990</v>
      </c>
      <c r="Q3603" s="9">
        <v>0</v>
      </c>
      <c r="R3603" s="9">
        <v>0</v>
      </c>
      <c r="S3603" s="9">
        <v>0</v>
      </c>
      <c r="T3603" s="9">
        <f t="shared" si="542"/>
        <v>74990</v>
      </c>
      <c r="U3603" s="9">
        <v>-71240.5</v>
      </c>
      <c r="V3603" s="9">
        <v>0</v>
      </c>
      <c r="W3603" s="9">
        <v>0</v>
      </c>
      <c r="X3603" s="9">
        <v>0</v>
      </c>
      <c r="Y3603" s="9">
        <v>0</v>
      </c>
      <c r="Z3603" s="9">
        <v>0</v>
      </c>
      <c r="AA3603" s="9">
        <f t="shared" si="541"/>
        <v>-71240.5</v>
      </c>
      <c r="AB3603" s="9">
        <v>0</v>
      </c>
      <c r="AC3603" s="9">
        <f t="shared" si="543"/>
        <v>3749.5</v>
      </c>
      <c r="AD3603" s="9">
        <f t="shared" si="544"/>
        <v>3749.5</v>
      </c>
    </row>
    <row r="3604" spans="1:30" x14ac:dyDescent="0.3">
      <c r="A3604" s="8" t="s">
        <v>6430</v>
      </c>
      <c r="B3604" s="8" t="s">
        <v>6431</v>
      </c>
      <c r="C3604" s="8">
        <v>1900</v>
      </c>
      <c r="D3604" s="8">
        <v>190001432</v>
      </c>
      <c r="E3604" s="8">
        <v>0</v>
      </c>
      <c r="F3604" s="8" t="str">
        <f t="shared" si="545"/>
        <v>FC001900014320</v>
      </c>
      <c r="G3604" s="8" t="s">
        <v>6497</v>
      </c>
      <c r="H3604" s="8" t="s">
        <v>106</v>
      </c>
      <c r="I3604" s="8">
        <v>200</v>
      </c>
      <c r="J3604" s="8">
        <v>3</v>
      </c>
      <c r="K3604" s="8">
        <v>2</v>
      </c>
      <c r="L3604" s="8" t="s">
        <v>2004</v>
      </c>
      <c r="M3604" s="8" t="s">
        <v>53</v>
      </c>
      <c r="N3604" s="8"/>
      <c r="O3604" s="8" t="s">
        <v>38</v>
      </c>
      <c r="P3604" s="9">
        <v>183754.71</v>
      </c>
      <c r="Q3604" s="9">
        <v>0</v>
      </c>
      <c r="R3604" s="9">
        <v>0</v>
      </c>
      <c r="S3604" s="9">
        <v>0</v>
      </c>
      <c r="T3604" s="9">
        <f t="shared" si="542"/>
        <v>183754.71</v>
      </c>
      <c r="U3604" s="9">
        <v>-174566.98</v>
      </c>
      <c r="V3604" s="9">
        <v>0</v>
      </c>
      <c r="W3604" s="9">
        <v>0</v>
      </c>
      <c r="X3604" s="9">
        <v>0</v>
      </c>
      <c r="Y3604" s="9">
        <v>0</v>
      </c>
      <c r="Z3604" s="9">
        <v>0</v>
      </c>
      <c r="AA3604" s="9">
        <f t="shared" si="541"/>
        <v>-174566.98</v>
      </c>
      <c r="AB3604" s="9">
        <v>0</v>
      </c>
      <c r="AC3604" s="9">
        <f t="shared" si="543"/>
        <v>9187.7299999999814</v>
      </c>
      <c r="AD3604" s="9">
        <f t="shared" si="544"/>
        <v>9187.7299999999814</v>
      </c>
    </row>
    <row r="3605" spans="1:30" x14ac:dyDescent="0.3">
      <c r="A3605" s="8" t="s">
        <v>6430</v>
      </c>
      <c r="B3605" s="8" t="s">
        <v>6431</v>
      </c>
      <c r="C3605" s="8">
        <v>1900</v>
      </c>
      <c r="D3605" s="8">
        <v>190001656</v>
      </c>
      <c r="E3605" s="8">
        <v>0</v>
      </c>
      <c r="F3605" s="8" t="str">
        <f t="shared" si="545"/>
        <v>FC001900016560</v>
      </c>
      <c r="G3605" s="8" t="s">
        <v>6498</v>
      </c>
      <c r="H3605" s="8" t="s">
        <v>106</v>
      </c>
      <c r="I3605" s="8">
        <v>1</v>
      </c>
      <c r="J3605" s="8">
        <v>3</v>
      </c>
      <c r="K3605" s="8">
        <v>7</v>
      </c>
      <c r="L3605" s="8" t="s">
        <v>6499</v>
      </c>
      <c r="M3605" s="8" t="s">
        <v>53</v>
      </c>
      <c r="N3605" s="8"/>
      <c r="O3605" s="8" t="s">
        <v>38</v>
      </c>
      <c r="P3605" s="9">
        <v>125565.02</v>
      </c>
      <c r="Q3605" s="9">
        <v>0</v>
      </c>
      <c r="R3605" s="9">
        <v>0</v>
      </c>
      <c r="S3605" s="9">
        <v>0</v>
      </c>
      <c r="T3605" s="9">
        <f t="shared" si="542"/>
        <v>125565.02</v>
      </c>
      <c r="U3605" s="9">
        <v>-119286.78</v>
      </c>
      <c r="V3605" s="9">
        <v>0</v>
      </c>
      <c r="W3605" s="9">
        <v>0</v>
      </c>
      <c r="X3605" s="9">
        <v>0</v>
      </c>
      <c r="Y3605" s="9">
        <v>0</v>
      </c>
      <c r="Z3605" s="9">
        <v>0</v>
      </c>
      <c r="AA3605" s="9">
        <f t="shared" si="541"/>
        <v>-119286.78</v>
      </c>
      <c r="AB3605" s="9">
        <v>0</v>
      </c>
      <c r="AC3605" s="9">
        <f t="shared" si="543"/>
        <v>6278.2400000000052</v>
      </c>
      <c r="AD3605" s="9">
        <f t="shared" si="544"/>
        <v>6278.2400000000052</v>
      </c>
    </row>
    <row r="3606" spans="1:30" x14ac:dyDescent="0.3">
      <c r="A3606" s="8" t="s">
        <v>6430</v>
      </c>
      <c r="B3606" s="8" t="s">
        <v>6431</v>
      </c>
      <c r="C3606" s="8">
        <v>1900</v>
      </c>
      <c r="D3606" s="8">
        <v>190001748</v>
      </c>
      <c r="E3606" s="8">
        <v>0</v>
      </c>
      <c r="F3606" s="8" t="str">
        <f t="shared" si="545"/>
        <v>FC001900017480</v>
      </c>
      <c r="G3606" s="8" t="s">
        <v>6500</v>
      </c>
      <c r="H3606" s="8" t="s">
        <v>106</v>
      </c>
      <c r="I3606" s="8">
        <v>5</v>
      </c>
      <c r="J3606" s="8">
        <v>3</v>
      </c>
      <c r="K3606" s="8">
        <v>2</v>
      </c>
      <c r="L3606" s="8" t="s">
        <v>6501</v>
      </c>
      <c r="M3606" s="8" t="s">
        <v>53</v>
      </c>
      <c r="N3606" s="8"/>
      <c r="O3606" s="8" t="s">
        <v>38</v>
      </c>
      <c r="P3606" s="9">
        <v>43362.48</v>
      </c>
      <c r="Q3606" s="9">
        <v>0</v>
      </c>
      <c r="R3606" s="9">
        <v>0</v>
      </c>
      <c r="S3606" s="9">
        <v>0</v>
      </c>
      <c r="T3606" s="9">
        <f t="shared" si="542"/>
        <v>43362.48</v>
      </c>
      <c r="U3606" s="9">
        <v>-41194.370000000003</v>
      </c>
      <c r="V3606" s="9">
        <v>0</v>
      </c>
      <c r="W3606" s="9">
        <v>0</v>
      </c>
      <c r="X3606" s="9">
        <v>0</v>
      </c>
      <c r="Y3606" s="9">
        <v>0</v>
      </c>
      <c r="Z3606" s="9">
        <v>0</v>
      </c>
      <c r="AA3606" s="9">
        <f t="shared" si="541"/>
        <v>-41194.370000000003</v>
      </c>
      <c r="AB3606" s="9">
        <v>0</v>
      </c>
      <c r="AC3606" s="9">
        <f t="shared" si="543"/>
        <v>2168.1100000000006</v>
      </c>
      <c r="AD3606" s="9">
        <f t="shared" si="544"/>
        <v>2168.1100000000006</v>
      </c>
    </row>
    <row r="3607" spans="1:30" x14ac:dyDescent="0.3">
      <c r="A3607" s="8" t="s">
        <v>6430</v>
      </c>
      <c r="B3607" s="8" t="s">
        <v>6431</v>
      </c>
      <c r="C3607" s="8">
        <v>1900</v>
      </c>
      <c r="D3607" s="8">
        <v>190001785</v>
      </c>
      <c r="E3607" s="8">
        <v>0</v>
      </c>
      <c r="F3607" s="8" t="str">
        <f t="shared" si="545"/>
        <v>FC001900017850</v>
      </c>
      <c r="G3607" s="8" t="s">
        <v>6502</v>
      </c>
      <c r="H3607" s="8" t="s">
        <v>106</v>
      </c>
      <c r="I3607" s="8">
        <v>3</v>
      </c>
      <c r="J3607" s="8">
        <v>2</v>
      </c>
      <c r="K3607" s="8">
        <v>0</v>
      </c>
      <c r="L3607" s="8" t="s">
        <v>6503</v>
      </c>
      <c r="M3607" s="8" t="s">
        <v>53</v>
      </c>
      <c r="N3607" s="8"/>
      <c r="O3607" s="8" t="s">
        <v>38</v>
      </c>
      <c r="P3607" s="9">
        <v>79200.45</v>
      </c>
      <c r="Q3607" s="9">
        <v>0</v>
      </c>
      <c r="R3607" s="9">
        <v>0</v>
      </c>
      <c r="S3607" s="9">
        <v>0</v>
      </c>
      <c r="T3607" s="9">
        <f t="shared" si="542"/>
        <v>79200.45</v>
      </c>
      <c r="U3607" s="9">
        <v>-75240.429999999993</v>
      </c>
      <c r="V3607" s="9">
        <v>0</v>
      </c>
      <c r="W3607" s="9">
        <v>0</v>
      </c>
      <c r="X3607" s="9">
        <v>0</v>
      </c>
      <c r="Y3607" s="9">
        <v>0</v>
      </c>
      <c r="Z3607" s="9">
        <v>0</v>
      </c>
      <c r="AA3607" s="9">
        <f t="shared" si="541"/>
        <v>-75240.429999999993</v>
      </c>
      <c r="AB3607" s="9">
        <v>0</v>
      </c>
      <c r="AC3607" s="9">
        <f t="shared" si="543"/>
        <v>3960.0200000000041</v>
      </c>
      <c r="AD3607" s="9">
        <f t="shared" si="544"/>
        <v>3960.0200000000041</v>
      </c>
    </row>
    <row r="3608" spans="1:30" x14ac:dyDescent="0.3">
      <c r="A3608" s="8" t="s">
        <v>6430</v>
      </c>
      <c r="B3608" s="8" t="s">
        <v>6431</v>
      </c>
      <c r="C3608" s="8">
        <v>1900</v>
      </c>
      <c r="D3608" s="8">
        <v>190001788</v>
      </c>
      <c r="E3608" s="8">
        <v>0</v>
      </c>
      <c r="F3608" s="8" t="str">
        <f t="shared" si="545"/>
        <v>FC001900017880</v>
      </c>
      <c r="G3608" s="8" t="s">
        <v>6502</v>
      </c>
      <c r="H3608" s="8" t="s">
        <v>106</v>
      </c>
      <c r="I3608" s="8">
        <v>3</v>
      </c>
      <c r="J3608" s="8">
        <v>2</v>
      </c>
      <c r="K3608" s="8">
        <v>0</v>
      </c>
      <c r="L3608" s="8" t="s">
        <v>6503</v>
      </c>
      <c r="M3608" s="8" t="s">
        <v>53</v>
      </c>
      <c r="N3608" s="8"/>
      <c r="O3608" s="8" t="s">
        <v>38</v>
      </c>
      <c r="P3608" s="9">
        <v>79200.45</v>
      </c>
      <c r="Q3608" s="9">
        <v>0</v>
      </c>
      <c r="R3608" s="9">
        <v>0</v>
      </c>
      <c r="S3608" s="9">
        <v>0</v>
      </c>
      <c r="T3608" s="9">
        <f t="shared" si="542"/>
        <v>79200.45</v>
      </c>
      <c r="U3608" s="9">
        <v>-75240.429999999993</v>
      </c>
      <c r="V3608" s="9">
        <v>0</v>
      </c>
      <c r="W3608" s="9">
        <v>0</v>
      </c>
      <c r="X3608" s="9">
        <v>0</v>
      </c>
      <c r="Y3608" s="9">
        <v>0</v>
      </c>
      <c r="Z3608" s="9">
        <v>0</v>
      </c>
      <c r="AA3608" s="9">
        <f t="shared" si="541"/>
        <v>-75240.429999999993</v>
      </c>
      <c r="AB3608" s="9">
        <v>0</v>
      </c>
      <c r="AC3608" s="9">
        <f t="shared" si="543"/>
        <v>3960.0200000000041</v>
      </c>
      <c r="AD3608" s="9">
        <f t="shared" si="544"/>
        <v>3960.0200000000041</v>
      </c>
    </row>
    <row r="3609" spans="1:30" x14ac:dyDescent="0.3">
      <c r="A3609" s="8" t="s">
        <v>6430</v>
      </c>
      <c r="B3609" s="8" t="s">
        <v>6431</v>
      </c>
      <c r="C3609" s="8">
        <v>1900</v>
      </c>
      <c r="D3609" s="8">
        <v>190001815</v>
      </c>
      <c r="E3609" s="8">
        <v>0</v>
      </c>
      <c r="F3609" s="8" t="str">
        <f t="shared" si="545"/>
        <v>FC001900018150</v>
      </c>
      <c r="G3609" s="8" t="s">
        <v>6504</v>
      </c>
      <c r="H3609" s="8" t="s">
        <v>106</v>
      </c>
      <c r="I3609" s="8">
        <v>1</v>
      </c>
      <c r="J3609" s="8">
        <v>2</v>
      </c>
      <c r="K3609" s="8">
        <v>0</v>
      </c>
      <c r="L3609" s="8" t="s">
        <v>6505</v>
      </c>
      <c r="M3609" s="8" t="s">
        <v>53</v>
      </c>
      <c r="N3609" s="8"/>
      <c r="O3609" s="8" t="s">
        <v>38</v>
      </c>
      <c r="P3609" s="9">
        <v>60375</v>
      </c>
      <c r="Q3609" s="9">
        <v>0</v>
      </c>
      <c r="R3609" s="9">
        <v>0</v>
      </c>
      <c r="S3609" s="9">
        <v>0</v>
      </c>
      <c r="T3609" s="9">
        <f t="shared" si="542"/>
        <v>60375</v>
      </c>
      <c r="U3609" s="9">
        <v>-57356.25</v>
      </c>
      <c r="V3609" s="9">
        <v>0</v>
      </c>
      <c r="W3609" s="9">
        <v>0</v>
      </c>
      <c r="X3609" s="9">
        <v>0</v>
      </c>
      <c r="Y3609" s="9">
        <v>0</v>
      </c>
      <c r="Z3609" s="9">
        <v>0</v>
      </c>
      <c r="AA3609" s="9">
        <f t="shared" si="541"/>
        <v>-57356.25</v>
      </c>
      <c r="AB3609" s="9">
        <v>0</v>
      </c>
      <c r="AC3609" s="9">
        <f t="shared" si="543"/>
        <v>3018.75</v>
      </c>
      <c r="AD3609" s="9">
        <f t="shared" si="544"/>
        <v>3018.75</v>
      </c>
    </row>
    <row r="3610" spans="1:30" x14ac:dyDescent="0.3">
      <c r="A3610" s="8" t="s">
        <v>6430</v>
      </c>
      <c r="B3610" s="8" t="s">
        <v>6431</v>
      </c>
      <c r="C3610" s="8">
        <v>1900</v>
      </c>
      <c r="D3610" s="8">
        <v>190001820</v>
      </c>
      <c r="E3610" s="8">
        <v>0</v>
      </c>
      <c r="F3610" s="8" t="str">
        <f t="shared" si="545"/>
        <v>FC001900018200</v>
      </c>
      <c r="G3610" s="8" t="s">
        <v>6506</v>
      </c>
      <c r="H3610" s="8" t="s">
        <v>106</v>
      </c>
      <c r="I3610" s="8">
        <v>1</v>
      </c>
      <c r="J3610" s="8">
        <v>2</v>
      </c>
      <c r="K3610" s="8">
        <v>0</v>
      </c>
      <c r="L3610" s="8" t="s">
        <v>6503</v>
      </c>
      <c r="M3610" s="8" t="s">
        <v>53</v>
      </c>
      <c r="N3610" s="8"/>
      <c r="O3610" s="8" t="s">
        <v>38</v>
      </c>
      <c r="P3610" s="9">
        <v>50562</v>
      </c>
      <c r="Q3610" s="9">
        <v>0</v>
      </c>
      <c r="R3610" s="9">
        <v>0</v>
      </c>
      <c r="S3610" s="9">
        <v>0</v>
      </c>
      <c r="T3610" s="9">
        <f t="shared" si="542"/>
        <v>50562</v>
      </c>
      <c r="U3610" s="9">
        <v>-48033.9</v>
      </c>
      <c r="V3610" s="9">
        <v>0</v>
      </c>
      <c r="W3610" s="9">
        <v>0</v>
      </c>
      <c r="X3610" s="9">
        <v>0</v>
      </c>
      <c r="Y3610" s="9">
        <v>0</v>
      </c>
      <c r="Z3610" s="9">
        <v>0</v>
      </c>
      <c r="AA3610" s="9">
        <f t="shared" si="541"/>
        <v>-48033.9</v>
      </c>
      <c r="AB3610" s="9">
        <v>0</v>
      </c>
      <c r="AC3610" s="9">
        <f t="shared" si="543"/>
        <v>2528.0999999999985</v>
      </c>
      <c r="AD3610" s="9">
        <f t="shared" si="544"/>
        <v>2528.0999999999985</v>
      </c>
    </row>
    <row r="3611" spans="1:30" x14ac:dyDescent="0.3">
      <c r="A3611" s="8" t="s">
        <v>6430</v>
      </c>
      <c r="B3611" s="8" t="s">
        <v>6431</v>
      </c>
      <c r="C3611" s="8">
        <v>1900</v>
      </c>
      <c r="D3611" s="8">
        <v>190001825</v>
      </c>
      <c r="E3611" s="8">
        <v>0</v>
      </c>
      <c r="F3611" s="8" t="str">
        <f t="shared" si="545"/>
        <v>FC001900018250</v>
      </c>
      <c r="G3611" s="8" t="s">
        <v>6507</v>
      </c>
      <c r="H3611" s="8" t="s">
        <v>106</v>
      </c>
      <c r="I3611" s="8">
        <v>2</v>
      </c>
      <c r="J3611" s="8">
        <v>1</v>
      </c>
      <c r="K3611" s="8">
        <v>1</v>
      </c>
      <c r="L3611" s="8" t="s">
        <v>6508</v>
      </c>
      <c r="M3611" s="8" t="s">
        <v>53</v>
      </c>
      <c r="N3611" s="8"/>
      <c r="O3611" s="8" t="s">
        <v>38</v>
      </c>
      <c r="P3611" s="9">
        <v>52211.22</v>
      </c>
      <c r="Q3611" s="9">
        <v>0</v>
      </c>
      <c r="R3611" s="9">
        <v>0</v>
      </c>
      <c r="S3611" s="9">
        <v>0</v>
      </c>
      <c r="T3611" s="9">
        <f t="shared" si="542"/>
        <v>52211.22</v>
      </c>
      <c r="U3611" s="9">
        <v>-49600.66</v>
      </c>
      <c r="V3611" s="9">
        <v>0</v>
      </c>
      <c r="W3611" s="9">
        <v>0</v>
      </c>
      <c r="X3611" s="9">
        <v>0</v>
      </c>
      <c r="Y3611" s="9">
        <v>0</v>
      </c>
      <c r="Z3611" s="9">
        <v>0</v>
      </c>
      <c r="AA3611" s="9">
        <f t="shared" si="541"/>
        <v>-49600.66</v>
      </c>
      <c r="AB3611" s="9">
        <v>0</v>
      </c>
      <c r="AC3611" s="9">
        <f t="shared" si="543"/>
        <v>2610.5599999999977</v>
      </c>
      <c r="AD3611" s="9">
        <f t="shared" si="544"/>
        <v>2610.5599999999977</v>
      </c>
    </row>
    <row r="3612" spans="1:30" x14ac:dyDescent="0.3">
      <c r="A3612" s="8" t="s">
        <v>6430</v>
      </c>
      <c r="B3612" s="8" t="s">
        <v>6431</v>
      </c>
      <c r="C3612" s="8">
        <v>1900</v>
      </c>
      <c r="D3612" s="8">
        <v>190001826</v>
      </c>
      <c r="E3612" s="8">
        <v>0</v>
      </c>
      <c r="F3612" s="8" t="str">
        <f t="shared" si="545"/>
        <v>FC001900018260</v>
      </c>
      <c r="G3612" s="8" t="s">
        <v>6507</v>
      </c>
      <c r="H3612" s="8" t="s">
        <v>106</v>
      </c>
      <c r="I3612" s="8">
        <v>2</v>
      </c>
      <c r="J3612" s="8">
        <v>1</v>
      </c>
      <c r="K3612" s="8">
        <v>4</v>
      </c>
      <c r="L3612" s="8" t="s">
        <v>6509</v>
      </c>
      <c r="M3612" s="8" t="s">
        <v>53</v>
      </c>
      <c r="N3612" s="8"/>
      <c r="O3612" s="8" t="s">
        <v>38</v>
      </c>
      <c r="P3612" s="9">
        <v>52211.26</v>
      </c>
      <c r="Q3612" s="9">
        <v>0</v>
      </c>
      <c r="R3612" s="9">
        <v>0</v>
      </c>
      <c r="S3612" s="9">
        <v>0</v>
      </c>
      <c r="T3612" s="9">
        <f t="shared" si="542"/>
        <v>52211.26</v>
      </c>
      <c r="U3612" s="9">
        <v>-49600.7</v>
      </c>
      <c r="V3612" s="9">
        <v>0</v>
      </c>
      <c r="W3612" s="9">
        <v>0</v>
      </c>
      <c r="X3612" s="9">
        <v>0</v>
      </c>
      <c r="Y3612" s="9">
        <v>0</v>
      </c>
      <c r="Z3612" s="9">
        <v>0</v>
      </c>
      <c r="AA3612" s="9">
        <f t="shared" si="541"/>
        <v>-49600.7</v>
      </c>
      <c r="AB3612" s="9">
        <v>0</v>
      </c>
      <c r="AC3612" s="9">
        <f t="shared" si="543"/>
        <v>2610.5600000000049</v>
      </c>
      <c r="AD3612" s="9">
        <f t="shared" si="544"/>
        <v>2610.5600000000049</v>
      </c>
    </row>
    <row r="3613" spans="1:30" x14ac:dyDescent="0.3">
      <c r="A3613" s="8" t="s">
        <v>6430</v>
      </c>
      <c r="B3613" s="8" t="s">
        <v>6431</v>
      </c>
      <c r="C3613" s="8">
        <v>1900</v>
      </c>
      <c r="D3613" s="8">
        <v>190001827</v>
      </c>
      <c r="E3613" s="8">
        <v>0</v>
      </c>
      <c r="F3613" s="8" t="str">
        <f t="shared" si="545"/>
        <v>FC001900018270</v>
      </c>
      <c r="G3613" s="8" t="s">
        <v>6507</v>
      </c>
      <c r="H3613" s="8" t="s">
        <v>106</v>
      </c>
      <c r="I3613" s="8">
        <v>2</v>
      </c>
      <c r="J3613" s="8">
        <v>1</v>
      </c>
      <c r="K3613" s="8">
        <v>4</v>
      </c>
      <c r="L3613" s="8" t="s">
        <v>6510</v>
      </c>
      <c r="M3613" s="8" t="s">
        <v>53</v>
      </c>
      <c r="N3613" s="8"/>
      <c r="O3613" s="8" t="s">
        <v>38</v>
      </c>
      <c r="P3613" s="9">
        <v>52211.26</v>
      </c>
      <c r="Q3613" s="9">
        <v>0</v>
      </c>
      <c r="R3613" s="9">
        <v>0</v>
      </c>
      <c r="S3613" s="9">
        <v>0</v>
      </c>
      <c r="T3613" s="9">
        <f t="shared" si="542"/>
        <v>52211.26</v>
      </c>
      <c r="U3613" s="9">
        <v>-49600.7</v>
      </c>
      <c r="V3613" s="9">
        <v>0</v>
      </c>
      <c r="W3613" s="9">
        <v>0</v>
      </c>
      <c r="X3613" s="9">
        <v>0</v>
      </c>
      <c r="Y3613" s="9">
        <v>0</v>
      </c>
      <c r="Z3613" s="9">
        <v>0</v>
      </c>
      <c r="AA3613" s="9">
        <f t="shared" si="541"/>
        <v>-49600.7</v>
      </c>
      <c r="AB3613" s="9">
        <v>0</v>
      </c>
      <c r="AC3613" s="9">
        <f t="shared" si="543"/>
        <v>2610.5600000000049</v>
      </c>
      <c r="AD3613" s="9">
        <f t="shared" si="544"/>
        <v>2610.5600000000049</v>
      </c>
    </row>
    <row r="3614" spans="1:30" x14ac:dyDescent="0.3">
      <c r="A3614" s="8" t="s">
        <v>6430</v>
      </c>
      <c r="B3614" s="8" t="s">
        <v>6431</v>
      </c>
      <c r="C3614" s="8">
        <v>1900</v>
      </c>
      <c r="D3614" s="8">
        <v>190001828</v>
      </c>
      <c r="E3614" s="8">
        <v>0</v>
      </c>
      <c r="F3614" s="8" t="str">
        <f t="shared" si="545"/>
        <v>FC001900018280</v>
      </c>
      <c r="G3614" s="8" t="s">
        <v>6507</v>
      </c>
      <c r="H3614" s="8" t="s">
        <v>106</v>
      </c>
      <c r="I3614" s="8">
        <v>2</v>
      </c>
      <c r="J3614" s="8">
        <v>1</v>
      </c>
      <c r="K3614" s="8">
        <v>4</v>
      </c>
      <c r="L3614" s="8" t="s">
        <v>6511</v>
      </c>
      <c r="M3614" s="8" t="s">
        <v>53</v>
      </c>
      <c r="N3614" s="8"/>
      <c r="O3614" s="8" t="s">
        <v>38</v>
      </c>
      <c r="P3614" s="9">
        <v>52211.26</v>
      </c>
      <c r="Q3614" s="9">
        <v>0</v>
      </c>
      <c r="R3614" s="9">
        <v>0</v>
      </c>
      <c r="S3614" s="9">
        <v>0</v>
      </c>
      <c r="T3614" s="9">
        <f t="shared" si="542"/>
        <v>52211.26</v>
      </c>
      <c r="U3614" s="9">
        <v>-49600.7</v>
      </c>
      <c r="V3614" s="9">
        <v>0</v>
      </c>
      <c r="W3614" s="9">
        <v>0</v>
      </c>
      <c r="X3614" s="9">
        <v>0</v>
      </c>
      <c r="Y3614" s="9">
        <v>0</v>
      </c>
      <c r="Z3614" s="9">
        <v>0</v>
      </c>
      <c r="AA3614" s="9">
        <f t="shared" si="541"/>
        <v>-49600.7</v>
      </c>
      <c r="AB3614" s="9">
        <v>0</v>
      </c>
      <c r="AC3614" s="9">
        <f t="shared" si="543"/>
        <v>2610.5600000000049</v>
      </c>
      <c r="AD3614" s="9">
        <f t="shared" si="544"/>
        <v>2610.5600000000049</v>
      </c>
    </row>
    <row r="3615" spans="1:30" x14ac:dyDescent="0.3">
      <c r="A3615" s="8" t="s">
        <v>6430</v>
      </c>
      <c r="B3615" s="8" t="s">
        <v>6431</v>
      </c>
      <c r="C3615" s="8">
        <v>1900</v>
      </c>
      <c r="D3615" s="8">
        <v>190001852</v>
      </c>
      <c r="E3615" s="8">
        <v>0</v>
      </c>
      <c r="F3615" s="8" t="str">
        <f t="shared" si="545"/>
        <v>FC001900018520</v>
      </c>
      <c r="G3615" s="8" t="s">
        <v>6507</v>
      </c>
      <c r="H3615" s="8" t="s">
        <v>106</v>
      </c>
      <c r="I3615" s="8">
        <v>2</v>
      </c>
      <c r="J3615" s="8">
        <v>1</v>
      </c>
      <c r="K3615" s="8">
        <v>5</v>
      </c>
      <c r="L3615" s="8" t="s">
        <v>6512</v>
      </c>
      <c r="M3615" s="8" t="s">
        <v>53</v>
      </c>
      <c r="N3615" s="8"/>
      <c r="O3615" s="8" t="s">
        <v>38</v>
      </c>
      <c r="P3615" s="9">
        <v>50719.5</v>
      </c>
      <c r="Q3615" s="9">
        <v>0</v>
      </c>
      <c r="R3615" s="9">
        <v>0</v>
      </c>
      <c r="S3615" s="9">
        <v>0</v>
      </c>
      <c r="T3615" s="9">
        <f t="shared" si="542"/>
        <v>50719.5</v>
      </c>
      <c r="U3615" s="9">
        <v>-48183.519999999997</v>
      </c>
      <c r="V3615" s="9">
        <v>0</v>
      </c>
      <c r="W3615" s="9">
        <v>0</v>
      </c>
      <c r="X3615" s="9">
        <v>0</v>
      </c>
      <c r="Y3615" s="9">
        <v>0</v>
      </c>
      <c r="Z3615" s="9">
        <v>0</v>
      </c>
      <c r="AA3615" s="9">
        <f t="shared" si="541"/>
        <v>-48183.519999999997</v>
      </c>
      <c r="AB3615" s="9">
        <v>0</v>
      </c>
      <c r="AC3615" s="9">
        <f t="shared" si="543"/>
        <v>2535.9800000000032</v>
      </c>
      <c r="AD3615" s="9">
        <f t="shared" si="544"/>
        <v>2535.9800000000032</v>
      </c>
    </row>
    <row r="3616" spans="1:30" x14ac:dyDescent="0.3">
      <c r="A3616" s="8" t="s">
        <v>6430</v>
      </c>
      <c r="B3616" s="8" t="s">
        <v>6431</v>
      </c>
      <c r="C3616" s="8">
        <v>1900</v>
      </c>
      <c r="D3616" s="8">
        <v>190001853</v>
      </c>
      <c r="E3616" s="8">
        <v>0</v>
      </c>
      <c r="F3616" s="8" t="str">
        <f t="shared" si="545"/>
        <v>FC001900018530</v>
      </c>
      <c r="G3616" s="8" t="s">
        <v>6507</v>
      </c>
      <c r="H3616" s="8" t="s">
        <v>106</v>
      </c>
      <c r="I3616" s="8">
        <v>2</v>
      </c>
      <c r="J3616" s="8">
        <v>1</v>
      </c>
      <c r="K3616" s="8">
        <v>5</v>
      </c>
      <c r="L3616" s="8" t="s">
        <v>3597</v>
      </c>
      <c r="M3616" s="8" t="s">
        <v>53</v>
      </c>
      <c r="N3616" s="8"/>
      <c r="O3616" s="8" t="s">
        <v>38</v>
      </c>
      <c r="P3616" s="9">
        <v>50719.5</v>
      </c>
      <c r="Q3616" s="9">
        <v>0</v>
      </c>
      <c r="R3616" s="9">
        <v>0</v>
      </c>
      <c r="S3616" s="9">
        <v>0</v>
      </c>
      <c r="T3616" s="9">
        <f t="shared" si="542"/>
        <v>50719.5</v>
      </c>
      <c r="U3616" s="9">
        <v>-48183.519999999997</v>
      </c>
      <c r="V3616" s="9">
        <v>0</v>
      </c>
      <c r="W3616" s="9">
        <v>0</v>
      </c>
      <c r="X3616" s="9">
        <v>0</v>
      </c>
      <c r="Y3616" s="9">
        <v>0</v>
      </c>
      <c r="Z3616" s="9">
        <v>0</v>
      </c>
      <c r="AA3616" s="9">
        <f t="shared" si="541"/>
        <v>-48183.519999999997</v>
      </c>
      <c r="AB3616" s="9">
        <v>0</v>
      </c>
      <c r="AC3616" s="9">
        <f t="shared" si="543"/>
        <v>2535.9800000000032</v>
      </c>
      <c r="AD3616" s="9">
        <f t="shared" si="544"/>
        <v>2535.9800000000032</v>
      </c>
    </row>
    <row r="3617" spans="1:30" x14ac:dyDescent="0.3">
      <c r="A3617" s="8" t="s">
        <v>6430</v>
      </c>
      <c r="B3617" s="8" t="s">
        <v>6431</v>
      </c>
      <c r="C3617" s="8">
        <v>1900</v>
      </c>
      <c r="D3617" s="8">
        <v>190001854</v>
      </c>
      <c r="E3617" s="8">
        <v>0</v>
      </c>
      <c r="F3617" s="8" t="str">
        <f t="shared" si="545"/>
        <v>FC001900018540</v>
      </c>
      <c r="G3617" s="8" t="s">
        <v>6507</v>
      </c>
      <c r="H3617" s="8" t="s">
        <v>106</v>
      </c>
      <c r="I3617" s="8">
        <v>2</v>
      </c>
      <c r="J3617" s="8">
        <v>2</v>
      </c>
      <c r="K3617" s="8">
        <v>0</v>
      </c>
      <c r="L3617" s="8" t="s">
        <v>6513</v>
      </c>
      <c r="M3617" s="8" t="s">
        <v>53</v>
      </c>
      <c r="N3617" s="8"/>
      <c r="O3617" s="8" t="s">
        <v>38</v>
      </c>
      <c r="P3617" s="9">
        <v>50824.26</v>
      </c>
      <c r="Q3617" s="9">
        <v>0</v>
      </c>
      <c r="R3617" s="9">
        <v>0</v>
      </c>
      <c r="S3617" s="9">
        <v>0</v>
      </c>
      <c r="T3617" s="9">
        <f t="shared" si="542"/>
        <v>50824.26</v>
      </c>
      <c r="U3617" s="9">
        <v>-48283.05</v>
      </c>
      <c r="V3617" s="9">
        <v>0</v>
      </c>
      <c r="W3617" s="9">
        <v>0</v>
      </c>
      <c r="X3617" s="9">
        <v>0</v>
      </c>
      <c r="Y3617" s="9">
        <v>0</v>
      </c>
      <c r="Z3617" s="9">
        <v>0</v>
      </c>
      <c r="AA3617" s="9">
        <f t="shared" si="541"/>
        <v>-48283.05</v>
      </c>
      <c r="AB3617" s="9">
        <v>0</v>
      </c>
      <c r="AC3617" s="9">
        <f t="shared" si="543"/>
        <v>2541.2099999999991</v>
      </c>
      <c r="AD3617" s="9">
        <f t="shared" si="544"/>
        <v>2541.2099999999991</v>
      </c>
    </row>
    <row r="3618" spans="1:30" x14ac:dyDescent="0.3">
      <c r="A3618" s="8" t="s">
        <v>6430</v>
      </c>
      <c r="B3618" s="8" t="s">
        <v>6431</v>
      </c>
      <c r="C3618" s="8">
        <v>1900</v>
      </c>
      <c r="D3618" s="8">
        <v>190001855</v>
      </c>
      <c r="E3618" s="8">
        <v>0</v>
      </c>
      <c r="F3618" s="8" t="str">
        <f t="shared" si="545"/>
        <v>FC001900018550</v>
      </c>
      <c r="G3618" s="8" t="s">
        <v>6507</v>
      </c>
      <c r="H3618" s="8" t="s">
        <v>106</v>
      </c>
      <c r="I3618" s="8">
        <v>2</v>
      </c>
      <c r="J3618" s="8">
        <v>1</v>
      </c>
      <c r="K3618" s="8">
        <v>2</v>
      </c>
      <c r="L3618" s="8" t="s">
        <v>6514</v>
      </c>
      <c r="M3618" s="8" t="s">
        <v>53</v>
      </c>
      <c r="N3618" s="8"/>
      <c r="O3618" s="8" t="s">
        <v>38</v>
      </c>
      <c r="P3618" s="9">
        <v>50824.26</v>
      </c>
      <c r="Q3618" s="9">
        <v>0</v>
      </c>
      <c r="R3618" s="9">
        <v>0</v>
      </c>
      <c r="S3618" s="9">
        <v>0</v>
      </c>
      <c r="T3618" s="9">
        <f t="shared" si="542"/>
        <v>50824.26</v>
      </c>
      <c r="U3618" s="9">
        <v>-48283.05</v>
      </c>
      <c r="V3618" s="9">
        <v>0</v>
      </c>
      <c r="W3618" s="9">
        <v>0</v>
      </c>
      <c r="X3618" s="9">
        <v>0</v>
      </c>
      <c r="Y3618" s="9">
        <v>0</v>
      </c>
      <c r="Z3618" s="9">
        <v>0</v>
      </c>
      <c r="AA3618" s="9">
        <f t="shared" si="541"/>
        <v>-48283.05</v>
      </c>
      <c r="AB3618" s="9">
        <v>0</v>
      </c>
      <c r="AC3618" s="9">
        <f t="shared" si="543"/>
        <v>2541.2099999999991</v>
      </c>
      <c r="AD3618" s="9">
        <f t="shared" si="544"/>
        <v>2541.2099999999991</v>
      </c>
    </row>
    <row r="3619" spans="1:30" x14ac:dyDescent="0.3">
      <c r="A3619" s="8" t="s">
        <v>6430</v>
      </c>
      <c r="B3619" s="8" t="s">
        <v>6431</v>
      </c>
      <c r="C3619" s="8">
        <v>1900</v>
      </c>
      <c r="D3619" s="8">
        <v>190001856</v>
      </c>
      <c r="E3619" s="8">
        <v>0</v>
      </c>
      <c r="F3619" s="8" t="str">
        <f t="shared" si="545"/>
        <v>FC001900018560</v>
      </c>
      <c r="G3619" s="8" t="s">
        <v>6507</v>
      </c>
      <c r="H3619" s="8" t="s">
        <v>106</v>
      </c>
      <c r="I3619" s="8">
        <v>2</v>
      </c>
      <c r="J3619" s="8">
        <v>2</v>
      </c>
      <c r="K3619" s="8">
        <v>0</v>
      </c>
      <c r="L3619" s="8" t="s">
        <v>6503</v>
      </c>
      <c r="M3619" s="8" t="s">
        <v>53</v>
      </c>
      <c r="N3619" s="8"/>
      <c r="O3619" s="8" t="s">
        <v>38</v>
      </c>
      <c r="P3619" s="9">
        <v>50824.26</v>
      </c>
      <c r="Q3619" s="9">
        <v>0</v>
      </c>
      <c r="R3619" s="9">
        <v>0</v>
      </c>
      <c r="S3619" s="9">
        <v>0</v>
      </c>
      <c r="T3619" s="9">
        <f t="shared" si="542"/>
        <v>50824.26</v>
      </c>
      <c r="U3619" s="9">
        <v>-48283.05</v>
      </c>
      <c r="V3619" s="9">
        <v>0</v>
      </c>
      <c r="W3619" s="9">
        <v>0</v>
      </c>
      <c r="X3619" s="9">
        <v>0</v>
      </c>
      <c r="Y3619" s="9">
        <v>0</v>
      </c>
      <c r="Z3619" s="9">
        <v>0</v>
      </c>
      <c r="AA3619" s="9">
        <f t="shared" si="541"/>
        <v>-48283.05</v>
      </c>
      <c r="AB3619" s="9">
        <v>0</v>
      </c>
      <c r="AC3619" s="9">
        <f t="shared" si="543"/>
        <v>2541.2099999999991</v>
      </c>
      <c r="AD3619" s="9">
        <f t="shared" si="544"/>
        <v>2541.2099999999991</v>
      </c>
    </row>
    <row r="3620" spans="1:30" x14ac:dyDescent="0.3">
      <c r="A3620" s="8" t="s">
        <v>6430</v>
      </c>
      <c r="B3620" s="8" t="s">
        <v>6431</v>
      </c>
      <c r="C3620" s="8">
        <v>1900</v>
      </c>
      <c r="D3620" s="8">
        <v>190001857</v>
      </c>
      <c r="E3620" s="8">
        <v>0</v>
      </c>
      <c r="F3620" s="8" t="str">
        <f t="shared" si="545"/>
        <v>FC001900018570</v>
      </c>
      <c r="G3620" s="8" t="s">
        <v>6507</v>
      </c>
      <c r="H3620" s="8" t="s">
        <v>106</v>
      </c>
      <c r="I3620" s="8">
        <v>2</v>
      </c>
      <c r="J3620" s="8">
        <v>2</v>
      </c>
      <c r="K3620" s="8">
        <v>0</v>
      </c>
      <c r="L3620" s="8" t="s">
        <v>6503</v>
      </c>
      <c r="M3620" s="8" t="s">
        <v>53</v>
      </c>
      <c r="N3620" s="8"/>
      <c r="O3620" s="8" t="s">
        <v>38</v>
      </c>
      <c r="P3620" s="9">
        <v>50824.26</v>
      </c>
      <c r="Q3620" s="9">
        <v>0</v>
      </c>
      <c r="R3620" s="9">
        <v>0</v>
      </c>
      <c r="S3620" s="9">
        <v>0</v>
      </c>
      <c r="T3620" s="9">
        <f t="shared" si="542"/>
        <v>50824.26</v>
      </c>
      <c r="U3620" s="9">
        <v>-48283.05</v>
      </c>
      <c r="V3620" s="9">
        <v>0</v>
      </c>
      <c r="W3620" s="9">
        <v>0</v>
      </c>
      <c r="X3620" s="9">
        <v>0</v>
      </c>
      <c r="Y3620" s="9">
        <v>0</v>
      </c>
      <c r="Z3620" s="9">
        <v>0</v>
      </c>
      <c r="AA3620" s="9">
        <f t="shared" si="541"/>
        <v>-48283.05</v>
      </c>
      <c r="AB3620" s="9">
        <v>0</v>
      </c>
      <c r="AC3620" s="9">
        <f t="shared" si="543"/>
        <v>2541.2099999999991</v>
      </c>
      <c r="AD3620" s="9">
        <f t="shared" si="544"/>
        <v>2541.2099999999991</v>
      </c>
    </row>
    <row r="3621" spans="1:30" x14ac:dyDescent="0.3">
      <c r="A3621" s="8" t="s">
        <v>6430</v>
      </c>
      <c r="B3621" s="8" t="s">
        <v>6431</v>
      </c>
      <c r="C3621" s="8">
        <v>1900</v>
      </c>
      <c r="D3621" s="8">
        <v>190001858</v>
      </c>
      <c r="E3621" s="8">
        <v>0</v>
      </c>
      <c r="F3621" s="8" t="str">
        <f t="shared" si="545"/>
        <v>FC001900018580</v>
      </c>
      <c r="G3621" s="8" t="s">
        <v>6507</v>
      </c>
      <c r="H3621" s="8" t="s">
        <v>106</v>
      </c>
      <c r="I3621" s="8">
        <v>2</v>
      </c>
      <c r="J3621" s="8">
        <v>2</v>
      </c>
      <c r="K3621" s="8">
        <v>0</v>
      </c>
      <c r="L3621" s="8" t="s">
        <v>6503</v>
      </c>
      <c r="M3621" s="8" t="s">
        <v>53</v>
      </c>
      <c r="N3621" s="8"/>
      <c r="O3621" s="8" t="s">
        <v>38</v>
      </c>
      <c r="P3621" s="9">
        <v>50824.26</v>
      </c>
      <c r="Q3621" s="9">
        <v>0</v>
      </c>
      <c r="R3621" s="9">
        <v>0</v>
      </c>
      <c r="S3621" s="9">
        <v>0</v>
      </c>
      <c r="T3621" s="9">
        <f t="shared" si="542"/>
        <v>50824.26</v>
      </c>
      <c r="U3621" s="9">
        <v>-48283.05</v>
      </c>
      <c r="V3621" s="9">
        <v>0</v>
      </c>
      <c r="W3621" s="9">
        <v>0</v>
      </c>
      <c r="X3621" s="9">
        <v>0</v>
      </c>
      <c r="Y3621" s="9">
        <v>0</v>
      </c>
      <c r="Z3621" s="9">
        <v>0</v>
      </c>
      <c r="AA3621" s="9">
        <f t="shared" si="541"/>
        <v>-48283.05</v>
      </c>
      <c r="AB3621" s="9">
        <v>0</v>
      </c>
      <c r="AC3621" s="9">
        <f t="shared" si="543"/>
        <v>2541.2099999999991</v>
      </c>
      <c r="AD3621" s="9">
        <f t="shared" si="544"/>
        <v>2541.2099999999991</v>
      </c>
    </row>
    <row r="3622" spans="1:30" x14ac:dyDescent="0.3">
      <c r="A3622" s="8" t="s">
        <v>6430</v>
      </c>
      <c r="B3622" s="8" t="s">
        <v>6431</v>
      </c>
      <c r="C3622" s="8">
        <v>1900</v>
      </c>
      <c r="D3622" s="8">
        <v>190001860</v>
      </c>
      <c r="E3622" s="8">
        <v>0</v>
      </c>
      <c r="F3622" s="8" t="str">
        <f t="shared" si="545"/>
        <v>FC001900018600</v>
      </c>
      <c r="G3622" s="8" t="s">
        <v>6454</v>
      </c>
      <c r="H3622" s="8" t="s">
        <v>106</v>
      </c>
      <c r="I3622" s="8">
        <v>10</v>
      </c>
      <c r="J3622" s="8">
        <v>1</v>
      </c>
      <c r="K3622" s="8">
        <v>2</v>
      </c>
      <c r="L3622" s="8" t="s">
        <v>6515</v>
      </c>
      <c r="M3622" s="8" t="s">
        <v>53</v>
      </c>
      <c r="N3622" s="8"/>
      <c r="O3622" s="8" t="s">
        <v>38</v>
      </c>
      <c r="P3622" s="9">
        <v>294800</v>
      </c>
      <c r="Q3622" s="9">
        <v>0</v>
      </c>
      <c r="R3622" s="9">
        <v>0</v>
      </c>
      <c r="S3622" s="9">
        <v>0</v>
      </c>
      <c r="T3622" s="9">
        <f t="shared" si="542"/>
        <v>294800</v>
      </c>
      <c r="U3622" s="9">
        <v>-280060</v>
      </c>
      <c r="V3622" s="9">
        <v>0</v>
      </c>
      <c r="W3622" s="9">
        <v>0</v>
      </c>
      <c r="X3622" s="9">
        <v>0</v>
      </c>
      <c r="Y3622" s="9">
        <v>0</v>
      </c>
      <c r="Z3622" s="9">
        <v>0</v>
      </c>
      <c r="AA3622" s="9">
        <f t="shared" si="541"/>
        <v>-280060</v>
      </c>
      <c r="AB3622" s="9">
        <v>0</v>
      </c>
      <c r="AC3622" s="9">
        <f t="shared" si="543"/>
        <v>14740</v>
      </c>
      <c r="AD3622" s="9">
        <f t="shared" si="544"/>
        <v>14740</v>
      </c>
    </row>
    <row r="3623" spans="1:30" x14ac:dyDescent="0.3">
      <c r="A3623" s="8" t="s">
        <v>6430</v>
      </c>
      <c r="B3623" s="8" t="s">
        <v>6431</v>
      </c>
      <c r="C3623" s="8">
        <v>1900</v>
      </c>
      <c r="D3623" s="8">
        <v>190001864</v>
      </c>
      <c r="E3623" s="8">
        <v>0</v>
      </c>
      <c r="F3623" s="8" t="str">
        <f t="shared" si="545"/>
        <v>FC001900018640</v>
      </c>
      <c r="G3623" s="8" t="s">
        <v>6507</v>
      </c>
      <c r="H3623" s="8" t="s">
        <v>106</v>
      </c>
      <c r="I3623" s="8">
        <v>2</v>
      </c>
      <c r="J3623" s="8">
        <v>2</v>
      </c>
      <c r="K3623" s="8">
        <v>0</v>
      </c>
      <c r="L3623" s="8" t="s">
        <v>6503</v>
      </c>
      <c r="M3623" s="8" t="s">
        <v>53</v>
      </c>
      <c r="N3623" s="8"/>
      <c r="O3623" s="8" t="s">
        <v>38</v>
      </c>
      <c r="P3623" s="9">
        <v>49105.56</v>
      </c>
      <c r="Q3623" s="9">
        <v>0</v>
      </c>
      <c r="R3623" s="9">
        <v>0</v>
      </c>
      <c r="S3623" s="9">
        <v>0</v>
      </c>
      <c r="T3623" s="9">
        <f t="shared" si="542"/>
        <v>49105.56</v>
      </c>
      <c r="U3623" s="9">
        <v>-46650.28</v>
      </c>
      <c r="V3623" s="9">
        <v>0</v>
      </c>
      <c r="W3623" s="9">
        <v>0</v>
      </c>
      <c r="X3623" s="9">
        <v>0</v>
      </c>
      <c r="Y3623" s="9">
        <v>0</v>
      </c>
      <c r="Z3623" s="9">
        <v>0</v>
      </c>
      <c r="AA3623" s="9">
        <f t="shared" si="541"/>
        <v>-46650.28</v>
      </c>
      <c r="AB3623" s="9">
        <v>0</v>
      </c>
      <c r="AC3623" s="9">
        <f t="shared" si="543"/>
        <v>2455.2799999999988</v>
      </c>
      <c r="AD3623" s="9">
        <f t="shared" si="544"/>
        <v>2455.2799999999988</v>
      </c>
    </row>
    <row r="3624" spans="1:30" x14ac:dyDescent="0.3">
      <c r="A3624" s="8" t="s">
        <v>6430</v>
      </c>
      <c r="B3624" s="8" t="s">
        <v>6431</v>
      </c>
      <c r="C3624" s="8">
        <v>1900</v>
      </c>
      <c r="D3624" s="8">
        <v>190001869</v>
      </c>
      <c r="E3624" s="8">
        <v>0</v>
      </c>
      <c r="F3624" s="8" t="str">
        <f t="shared" si="545"/>
        <v>FC001900018690</v>
      </c>
      <c r="G3624" s="8" t="s">
        <v>6516</v>
      </c>
      <c r="H3624" s="8" t="s">
        <v>106</v>
      </c>
      <c r="I3624" s="8">
        <v>2</v>
      </c>
      <c r="J3624" s="8">
        <v>1</v>
      </c>
      <c r="K3624" s="8">
        <v>6</v>
      </c>
      <c r="L3624" s="8" t="s">
        <v>6517</v>
      </c>
      <c r="M3624" s="8" t="s">
        <v>53</v>
      </c>
      <c r="N3624" s="8"/>
      <c r="O3624" s="8" t="s">
        <v>38</v>
      </c>
      <c r="P3624" s="9">
        <v>50799</v>
      </c>
      <c r="Q3624" s="9">
        <v>0</v>
      </c>
      <c r="R3624" s="9">
        <v>0</v>
      </c>
      <c r="S3624" s="9">
        <v>0</v>
      </c>
      <c r="T3624" s="9">
        <f t="shared" si="542"/>
        <v>50799</v>
      </c>
      <c r="U3624" s="9">
        <v>-48259.05</v>
      </c>
      <c r="V3624" s="9">
        <v>0</v>
      </c>
      <c r="W3624" s="9">
        <v>0</v>
      </c>
      <c r="X3624" s="9">
        <v>0</v>
      </c>
      <c r="Y3624" s="9">
        <v>0</v>
      </c>
      <c r="Z3624" s="9">
        <v>0</v>
      </c>
      <c r="AA3624" s="9">
        <f t="shared" si="541"/>
        <v>-48259.05</v>
      </c>
      <c r="AB3624" s="9">
        <v>0</v>
      </c>
      <c r="AC3624" s="9">
        <f t="shared" si="543"/>
        <v>2539.9499999999971</v>
      </c>
      <c r="AD3624" s="9">
        <f t="shared" si="544"/>
        <v>2539.9499999999971</v>
      </c>
    </row>
    <row r="3625" spans="1:30" x14ac:dyDescent="0.3">
      <c r="A3625" s="8" t="s">
        <v>6430</v>
      </c>
      <c r="B3625" s="8" t="s">
        <v>6431</v>
      </c>
      <c r="C3625" s="8">
        <v>1900</v>
      </c>
      <c r="D3625" s="8">
        <v>190001872</v>
      </c>
      <c r="E3625" s="8">
        <v>0</v>
      </c>
      <c r="F3625" s="8" t="str">
        <f t="shared" si="545"/>
        <v>FC001900018720</v>
      </c>
      <c r="G3625" s="8" t="s">
        <v>6516</v>
      </c>
      <c r="H3625" s="8" t="s">
        <v>106</v>
      </c>
      <c r="I3625" s="8">
        <v>1</v>
      </c>
      <c r="J3625" s="8">
        <v>1</v>
      </c>
      <c r="K3625" s="8">
        <v>6</v>
      </c>
      <c r="L3625" s="8" t="s">
        <v>1492</v>
      </c>
      <c r="M3625" s="8" t="s">
        <v>53</v>
      </c>
      <c r="N3625" s="8"/>
      <c r="O3625" s="8" t="s">
        <v>38</v>
      </c>
      <c r="P3625" s="9">
        <v>50799</v>
      </c>
      <c r="Q3625" s="9">
        <v>0</v>
      </c>
      <c r="R3625" s="9">
        <v>0</v>
      </c>
      <c r="S3625" s="9">
        <v>0</v>
      </c>
      <c r="T3625" s="9">
        <f t="shared" si="542"/>
        <v>50799</v>
      </c>
      <c r="U3625" s="9">
        <v>-48259.05</v>
      </c>
      <c r="V3625" s="9">
        <v>0</v>
      </c>
      <c r="W3625" s="9">
        <v>0</v>
      </c>
      <c r="X3625" s="9">
        <v>0</v>
      </c>
      <c r="Y3625" s="9">
        <v>0</v>
      </c>
      <c r="Z3625" s="9">
        <v>0</v>
      </c>
      <c r="AA3625" s="9">
        <f t="shared" si="541"/>
        <v>-48259.05</v>
      </c>
      <c r="AB3625" s="9">
        <v>0</v>
      </c>
      <c r="AC3625" s="9">
        <f t="shared" si="543"/>
        <v>2539.9499999999971</v>
      </c>
      <c r="AD3625" s="9">
        <f t="shared" si="544"/>
        <v>2539.9499999999971</v>
      </c>
    </row>
    <row r="3626" spans="1:30" x14ac:dyDescent="0.3">
      <c r="A3626" s="8" t="s">
        <v>6430</v>
      </c>
      <c r="B3626" s="8" t="s">
        <v>6431</v>
      </c>
      <c r="C3626" s="8">
        <v>1900</v>
      </c>
      <c r="D3626" s="8">
        <v>190001877</v>
      </c>
      <c r="E3626" s="8">
        <v>0</v>
      </c>
      <c r="F3626" s="8" t="str">
        <f t="shared" si="545"/>
        <v>FC001900018770</v>
      </c>
      <c r="G3626" s="8" t="s">
        <v>6516</v>
      </c>
      <c r="H3626" s="8" t="s">
        <v>106</v>
      </c>
      <c r="I3626" s="8">
        <v>2</v>
      </c>
      <c r="J3626" s="8">
        <v>1</v>
      </c>
      <c r="K3626" s="8">
        <v>6</v>
      </c>
      <c r="L3626" s="8" t="s">
        <v>6518</v>
      </c>
      <c r="M3626" s="8" t="s">
        <v>53</v>
      </c>
      <c r="N3626" s="8"/>
      <c r="O3626" s="8" t="s">
        <v>38</v>
      </c>
      <c r="P3626" s="9">
        <v>50799</v>
      </c>
      <c r="Q3626" s="9">
        <v>0</v>
      </c>
      <c r="R3626" s="9">
        <v>0</v>
      </c>
      <c r="S3626" s="9">
        <v>0</v>
      </c>
      <c r="T3626" s="9">
        <f t="shared" si="542"/>
        <v>50799</v>
      </c>
      <c r="U3626" s="9">
        <v>-48259.05</v>
      </c>
      <c r="V3626" s="9">
        <v>0</v>
      </c>
      <c r="W3626" s="9">
        <v>0</v>
      </c>
      <c r="X3626" s="9">
        <v>0</v>
      </c>
      <c r="Y3626" s="9">
        <v>0</v>
      </c>
      <c r="Z3626" s="9">
        <v>0</v>
      </c>
      <c r="AA3626" s="9">
        <f t="shared" si="541"/>
        <v>-48259.05</v>
      </c>
      <c r="AB3626" s="9">
        <v>0</v>
      </c>
      <c r="AC3626" s="9">
        <f t="shared" si="543"/>
        <v>2539.9499999999971</v>
      </c>
      <c r="AD3626" s="9">
        <f t="shared" si="544"/>
        <v>2539.9499999999971</v>
      </c>
    </row>
    <row r="3627" spans="1:30" x14ac:dyDescent="0.3">
      <c r="A3627" s="8" t="s">
        <v>6430</v>
      </c>
      <c r="B3627" s="8" t="s">
        <v>6431</v>
      </c>
      <c r="C3627" s="8">
        <v>1900</v>
      </c>
      <c r="D3627" s="8">
        <v>190001880</v>
      </c>
      <c r="E3627" s="8">
        <v>0</v>
      </c>
      <c r="F3627" s="8" t="str">
        <f t="shared" si="545"/>
        <v>FC001900018800</v>
      </c>
      <c r="G3627" s="8" t="s">
        <v>6516</v>
      </c>
      <c r="H3627" s="8" t="s">
        <v>106</v>
      </c>
      <c r="I3627" s="8">
        <v>1</v>
      </c>
      <c r="J3627" s="8">
        <v>1</v>
      </c>
      <c r="K3627" s="8">
        <v>6</v>
      </c>
      <c r="L3627" s="8" t="s">
        <v>6518</v>
      </c>
      <c r="M3627" s="8" t="s">
        <v>53</v>
      </c>
      <c r="N3627" s="8"/>
      <c r="O3627" s="8" t="s">
        <v>38</v>
      </c>
      <c r="P3627" s="9">
        <v>50799</v>
      </c>
      <c r="Q3627" s="9">
        <v>0</v>
      </c>
      <c r="R3627" s="9">
        <v>0</v>
      </c>
      <c r="S3627" s="9">
        <v>0</v>
      </c>
      <c r="T3627" s="9">
        <f t="shared" si="542"/>
        <v>50799</v>
      </c>
      <c r="U3627" s="9">
        <v>-48259.05</v>
      </c>
      <c r="V3627" s="9">
        <v>0</v>
      </c>
      <c r="W3627" s="9">
        <v>0</v>
      </c>
      <c r="X3627" s="9">
        <v>0</v>
      </c>
      <c r="Y3627" s="9">
        <v>0</v>
      </c>
      <c r="Z3627" s="9">
        <v>0</v>
      </c>
      <c r="AA3627" s="9">
        <f t="shared" si="541"/>
        <v>-48259.05</v>
      </c>
      <c r="AB3627" s="9">
        <v>0</v>
      </c>
      <c r="AC3627" s="9">
        <f t="shared" si="543"/>
        <v>2539.9499999999971</v>
      </c>
      <c r="AD3627" s="9">
        <f t="shared" si="544"/>
        <v>2539.9499999999971</v>
      </c>
    </row>
    <row r="3628" spans="1:30" x14ac:dyDescent="0.3">
      <c r="A3628" s="8" t="s">
        <v>6430</v>
      </c>
      <c r="B3628" s="8" t="s">
        <v>6431</v>
      </c>
      <c r="C3628" s="8">
        <v>1900</v>
      </c>
      <c r="D3628" s="8">
        <v>190001881</v>
      </c>
      <c r="E3628" s="8">
        <v>0</v>
      </c>
      <c r="F3628" s="8" t="str">
        <f t="shared" ref="F3628:F3659" si="546">A3628&amp;D3628&amp;E3628</f>
        <v>FC001900018810</v>
      </c>
      <c r="G3628" s="8" t="s">
        <v>6516</v>
      </c>
      <c r="H3628" s="8" t="s">
        <v>106</v>
      </c>
      <c r="I3628" s="8">
        <v>2</v>
      </c>
      <c r="J3628" s="8">
        <v>3</v>
      </c>
      <c r="K3628" s="8">
        <v>9</v>
      </c>
      <c r="L3628" s="8" t="s">
        <v>6519</v>
      </c>
      <c r="M3628" s="8" t="s">
        <v>53</v>
      </c>
      <c r="N3628" s="8"/>
      <c r="O3628" s="8" t="s">
        <v>38</v>
      </c>
      <c r="P3628" s="9">
        <v>50799</v>
      </c>
      <c r="Q3628" s="9">
        <v>0</v>
      </c>
      <c r="R3628" s="9">
        <v>0</v>
      </c>
      <c r="S3628" s="9">
        <v>0</v>
      </c>
      <c r="T3628" s="9">
        <f t="shared" si="542"/>
        <v>50799</v>
      </c>
      <c r="U3628" s="9">
        <v>-48259.05</v>
      </c>
      <c r="V3628" s="9">
        <v>0</v>
      </c>
      <c r="W3628" s="9">
        <v>0</v>
      </c>
      <c r="X3628" s="9">
        <v>0</v>
      </c>
      <c r="Y3628" s="9">
        <v>0</v>
      </c>
      <c r="Z3628" s="9">
        <v>0</v>
      </c>
      <c r="AA3628" s="9">
        <f t="shared" si="541"/>
        <v>-48259.05</v>
      </c>
      <c r="AB3628" s="9">
        <v>0</v>
      </c>
      <c r="AC3628" s="9">
        <f t="shared" si="543"/>
        <v>2539.9499999999971</v>
      </c>
      <c r="AD3628" s="9">
        <f t="shared" si="544"/>
        <v>2539.9499999999971</v>
      </c>
    </row>
    <row r="3629" spans="1:30" x14ac:dyDescent="0.3">
      <c r="A3629" s="8" t="s">
        <v>6430</v>
      </c>
      <c r="B3629" s="8" t="s">
        <v>6431</v>
      </c>
      <c r="C3629" s="8">
        <v>1900</v>
      </c>
      <c r="D3629" s="8">
        <v>190001882</v>
      </c>
      <c r="E3629" s="8">
        <v>0</v>
      </c>
      <c r="F3629" s="8" t="str">
        <f t="shared" si="546"/>
        <v>FC001900018820</v>
      </c>
      <c r="G3629" s="8" t="s">
        <v>6520</v>
      </c>
      <c r="H3629" s="8" t="s">
        <v>106</v>
      </c>
      <c r="I3629" s="8">
        <v>2</v>
      </c>
      <c r="J3629" s="8">
        <v>3</v>
      </c>
      <c r="K3629" s="8">
        <v>9</v>
      </c>
      <c r="L3629" s="8" t="s">
        <v>6519</v>
      </c>
      <c r="M3629" s="8" t="s">
        <v>53</v>
      </c>
      <c r="N3629" s="8"/>
      <c r="O3629" s="8" t="s">
        <v>38</v>
      </c>
      <c r="P3629" s="9">
        <v>20088.599999999999</v>
      </c>
      <c r="Q3629" s="9">
        <v>0</v>
      </c>
      <c r="R3629" s="9">
        <v>0</v>
      </c>
      <c r="S3629" s="9">
        <v>0</v>
      </c>
      <c r="T3629" s="9">
        <f t="shared" si="542"/>
        <v>20088.599999999999</v>
      </c>
      <c r="U3629" s="9">
        <v>-19084.169999999998</v>
      </c>
      <c r="V3629" s="9">
        <v>0</v>
      </c>
      <c r="W3629" s="9">
        <v>0</v>
      </c>
      <c r="X3629" s="9">
        <v>0</v>
      </c>
      <c r="Y3629" s="9">
        <v>0</v>
      </c>
      <c r="Z3629" s="9">
        <v>0</v>
      </c>
      <c r="AA3629" s="9">
        <f t="shared" si="541"/>
        <v>-19084.169999999998</v>
      </c>
      <c r="AB3629" s="9">
        <v>0</v>
      </c>
      <c r="AC3629" s="9">
        <f t="shared" si="543"/>
        <v>1004.4300000000003</v>
      </c>
      <c r="AD3629" s="9">
        <f t="shared" si="544"/>
        <v>1004.4300000000003</v>
      </c>
    </row>
    <row r="3630" spans="1:30" x14ac:dyDescent="0.3">
      <c r="A3630" s="8" t="s">
        <v>6430</v>
      </c>
      <c r="B3630" s="8" t="s">
        <v>6431</v>
      </c>
      <c r="C3630" s="8">
        <v>1900</v>
      </c>
      <c r="D3630" s="8">
        <v>190001883</v>
      </c>
      <c r="E3630" s="8">
        <v>0</v>
      </c>
      <c r="F3630" s="8" t="str">
        <f t="shared" si="546"/>
        <v>FC001900018830</v>
      </c>
      <c r="G3630" s="8" t="s">
        <v>6521</v>
      </c>
      <c r="H3630" s="8" t="s">
        <v>106</v>
      </c>
      <c r="I3630" s="8">
        <v>1</v>
      </c>
      <c r="J3630" s="8">
        <v>3</v>
      </c>
      <c r="K3630" s="8">
        <v>9</v>
      </c>
      <c r="L3630" s="8" t="s">
        <v>6519</v>
      </c>
      <c r="M3630" s="8" t="s">
        <v>53</v>
      </c>
      <c r="N3630" s="8"/>
      <c r="O3630" s="8" t="s">
        <v>38</v>
      </c>
      <c r="P3630" s="9">
        <v>9975</v>
      </c>
      <c r="Q3630" s="9">
        <v>0</v>
      </c>
      <c r="R3630" s="9">
        <v>0</v>
      </c>
      <c r="S3630" s="9">
        <v>0</v>
      </c>
      <c r="T3630" s="9">
        <f t="shared" si="542"/>
        <v>9975</v>
      </c>
      <c r="U3630" s="9">
        <v>-9476.25</v>
      </c>
      <c r="V3630" s="9">
        <v>0</v>
      </c>
      <c r="W3630" s="9">
        <v>0</v>
      </c>
      <c r="X3630" s="9">
        <v>0</v>
      </c>
      <c r="Y3630" s="9">
        <v>0</v>
      </c>
      <c r="Z3630" s="9">
        <v>0</v>
      </c>
      <c r="AA3630" s="9">
        <f t="shared" si="541"/>
        <v>-9476.25</v>
      </c>
      <c r="AB3630" s="9">
        <v>0</v>
      </c>
      <c r="AC3630" s="9">
        <f t="shared" si="543"/>
        <v>498.75</v>
      </c>
      <c r="AD3630" s="9">
        <f t="shared" si="544"/>
        <v>498.75</v>
      </c>
    </row>
    <row r="3631" spans="1:30" x14ac:dyDescent="0.3">
      <c r="A3631" s="8" t="s">
        <v>6430</v>
      </c>
      <c r="B3631" s="8" t="s">
        <v>6431</v>
      </c>
      <c r="C3631" s="8">
        <v>1900</v>
      </c>
      <c r="D3631" s="8">
        <v>190001932</v>
      </c>
      <c r="E3631" s="8">
        <v>0</v>
      </c>
      <c r="F3631" s="8" t="str">
        <f t="shared" si="546"/>
        <v>FC001900019320</v>
      </c>
      <c r="G3631" s="8" t="s">
        <v>6507</v>
      </c>
      <c r="H3631" s="8" t="s">
        <v>106</v>
      </c>
      <c r="I3631" s="8">
        <v>2</v>
      </c>
      <c r="J3631" s="8">
        <v>1</v>
      </c>
      <c r="K3631" s="8">
        <v>3</v>
      </c>
      <c r="L3631" s="8" t="s">
        <v>3106</v>
      </c>
      <c r="M3631" s="8" t="s">
        <v>53</v>
      </c>
      <c r="N3631" s="8"/>
      <c r="O3631" s="8" t="s">
        <v>38</v>
      </c>
      <c r="P3631" s="9">
        <v>50719.5</v>
      </c>
      <c r="Q3631" s="9">
        <v>0</v>
      </c>
      <c r="R3631" s="9">
        <v>0</v>
      </c>
      <c r="S3631" s="9">
        <v>0</v>
      </c>
      <c r="T3631" s="9">
        <f t="shared" si="542"/>
        <v>50719.5</v>
      </c>
      <c r="U3631" s="9">
        <v>-48183.519999999997</v>
      </c>
      <c r="V3631" s="9">
        <v>0</v>
      </c>
      <c r="W3631" s="9">
        <v>0</v>
      </c>
      <c r="X3631" s="9">
        <v>0</v>
      </c>
      <c r="Y3631" s="9">
        <v>0</v>
      </c>
      <c r="Z3631" s="9">
        <v>0</v>
      </c>
      <c r="AA3631" s="9">
        <f t="shared" si="541"/>
        <v>-48183.519999999997</v>
      </c>
      <c r="AB3631" s="9">
        <v>0</v>
      </c>
      <c r="AC3631" s="9">
        <f t="shared" si="543"/>
        <v>2535.9800000000032</v>
      </c>
      <c r="AD3631" s="9">
        <f t="shared" si="544"/>
        <v>2535.9800000000032</v>
      </c>
    </row>
    <row r="3632" spans="1:30" x14ac:dyDescent="0.3">
      <c r="A3632" s="8" t="s">
        <v>6430</v>
      </c>
      <c r="B3632" s="8" t="s">
        <v>6431</v>
      </c>
      <c r="C3632" s="8">
        <v>1900</v>
      </c>
      <c r="D3632" s="8">
        <v>190001933</v>
      </c>
      <c r="E3632" s="8">
        <v>0</v>
      </c>
      <c r="F3632" s="8" t="str">
        <f t="shared" si="546"/>
        <v>FC001900019330</v>
      </c>
      <c r="G3632" s="8" t="s">
        <v>6507</v>
      </c>
      <c r="H3632" s="8" t="s">
        <v>106</v>
      </c>
      <c r="I3632" s="8">
        <v>2</v>
      </c>
      <c r="J3632" s="8">
        <v>1</v>
      </c>
      <c r="K3632" s="8">
        <v>2</v>
      </c>
      <c r="L3632" s="8" t="s">
        <v>3106</v>
      </c>
      <c r="M3632" s="8" t="s">
        <v>53</v>
      </c>
      <c r="N3632" s="8"/>
      <c r="O3632" s="8" t="s">
        <v>38</v>
      </c>
      <c r="P3632" s="9">
        <v>50719.5</v>
      </c>
      <c r="Q3632" s="9">
        <v>0</v>
      </c>
      <c r="R3632" s="9">
        <v>0</v>
      </c>
      <c r="S3632" s="9">
        <v>0</v>
      </c>
      <c r="T3632" s="9">
        <f t="shared" si="542"/>
        <v>50719.5</v>
      </c>
      <c r="U3632" s="9">
        <v>-48183.519999999997</v>
      </c>
      <c r="V3632" s="9">
        <v>0</v>
      </c>
      <c r="W3632" s="9">
        <v>0</v>
      </c>
      <c r="X3632" s="9">
        <v>0</v>
      </c>
      <c r="Y3632" s="9">
        <v>0</v>
      </c>
      <c r="Z3632" s="9">
        <v>0</v>
      </c>
      <c r="AA3632" s="9">
        <f t="shared" si="541"/>
        <v>-48183.519999999997</v>
      </c>
      <c r="AB3632" s="9">
        <v>0</v>
      </c>
      <c r="AC3632" s="9">
        <f t="shared" si="543"/>
        <v>2535.9800000000032</v>
      </c>
      <c r="AD3632" s="9">
        <f t="shared" si="544"/>
        <v>2535.9800000000032</v>
      </c>
    </row>
    <row r="3633" spans="1:30" x14ac:dyDescent="0.3">
      <c r="A3633" s="8" t="s">
        <v>6430</v>
      </c>
      <c r="B3633" s="8" t="s">
        <v>6431</v>
      </c>
      <c r="C3633" s="8">
        <v>1900</v>
      </c>
      <c r="D3633" s="8">
        <v>190001934</v>
      </c>
      <c r="E3633" s="8">
        <v>0</v>
      </c>
      <c r="F3633" s="8" t="str">
        <f t="shared" si="546"/>
        <v>FC001900019340</v>
      </c>
      <c r="G3633" s="8" t="s">
        <v>6507</v>
      </c>
      <c r="H3633" s="8" t="s">
        <v>106</v>
      </c>
      <c r="I3633" s="8">
        <v>2</v>
      </c>
      <c r="J3633" s="8">
        <v>1</v>
      </c>
      <c r="K3633" s="8">
        <v>4</v>
      </c>
      <c r="L3633" s="8" t="s">
        <v>3106</v>
      </c>
      <c r="M3633" s="8" t="s">
        <v>53</v>
      </c>
      <c r="N3633" s="8"/>
      <c r="O3633" s="8" t="s">
        <v>38</v>
      </c>
      <c r="P3633" s="9">
        <v>50719.5</v>
      </c>
      <c r="Q3633" s="9">
        <v>0</v>
      </c>
      <c r="R3633" s="9">
        <v>0</v>
      </c>
      <c r="S3633" s="9">
        <v>0</v>
      </c>
      <c r="T3633" s="9">
        <f t="shared" si="542"/>
        <v>50719.5</v>
      </c>
      <c r="U3633" s="9">
        <v>-48183.519999999997</v>
      </c>
      <c r="V3633" s="9">
        <v>0</v>
      </c>
      <c r="W3633" s="9">
        <v>0</v>
      </c>
      <c r="X3633" s="9">
        <v>0</v>
      </c>
      <c r="Y3633" s="9">
        <v>0</v>
      </c>
      <c r="Z3633" s="9">
        <v>0</v>
      </c>
      <c r="AA3633" s="9">
        <f t="shared" si="541"/>
        <v>-48183.519999999997</v>
      </c>
      <c r="AB3633" s="9">
        <v>0</v>
      </c>
      <c r="AC3633" s="9">
        <f t="shared" si="543"/>
        <v>2535.9800000000032</v>
      </c>
      <c r="AD3633" s="9">
        <f t="shared" si="544"/>
        <v>2535.9800000000032</v>
      </c>
    </row>
    <row r="3634" spans="1:30" x14ac:dyDescent="0.3">
      <c r="A3634" s="8" t="s">
        <v>6430</v>
      </c>
      <c r="B3634" s="8" t="s">
        <v>6431</v>
      </c>
      <c r="C3634" s="8">
        <v>1900</v>
      </c>
      <c r="D3634" s="8">
        <v>190001935</v>
      </c>
      <c r="E3634" s="8">
        <v>0</v>
      </c>
      <c r="F3634" s="8" t="str">
        <f t="shared" si="546"/>
        <v>FC001900019350</v>
      </c>
      <c r="G3634" s="8" t="s">
        <v>6507</v>
      </c>
      <c r="H3634" s="8" t="s">
        <v>106</v>
      </c>
      <c r="I3634" s="8">
        <v>2</v>
      </c>
      <c r="J3634" s="8">
        <v>1</v>
      </c>
      <c r="K3634" s="8">
        <v>3</v>
      </c>
      <c r="L3634" s="8" t="s">
        <v>3106</v>
      </c>
      <c r="M3634" s="8" t="s">
        <v>53</v>
      </c>
      <c r="N3634" s="8"/>
      <c r="O3634" s="8" t="s">
        <v>38</v>
      </c>
      <c r="P3634" s="9">
        <v>50719.5</v>
      </c>
      <c r="Q3634" s="9">
        <v>0</v>
      </c>
      <c r="R3634" s="9">
        <v>0</v>
      </c>
      <c r="S3634" s="9">
        <v>0</v>
      </c>
      <c r="T3634" s="9">
        <f t="shared" si="542"/>
        <v>50719.5</v>
      </c>
      <c r="U3634" s="9">
        <v>-48183.519999999997</v>
      </c>
      <c r="V3634" s="9">
        <v>0</v>
      </c>
      <c r="W3634" s="9">
        <v>0</v>
      </c>
      <c r="X3634" s="9">
        <v>0</v>
      </c>
      <c r="Y3634" s="9">
        <v>0</v>
      </c>
      <c r="Z3634" s="9">
        <v>0</v>
      </c>
      <c r="AA3634" s="9">
        <f t="shared" si="541"/>
        <v>-48183.519999999997</v>
      </c>
      <c r="AB3634" s="9">
        <v>0</v>
      </c>
      <c r="AC3634" s="9">
        <f t="shared" si="543"/>
        <v>2535.9800000000032</v>
      </c>
      <c r="AD3634" s="9">
        <f t="shared" si="544"/>
        <v>2535.9800000000032</v>
      </c>
    </row>
    <row r="3635" spans="1:30" x14ac:dyDescent="0.3">
      <c r="A3635" s="8" t="s">
        <v>6430</v>
      </c>
      <c r="B3635" s="8" t="s">
        <v>6431</v>
      </c>
      <c r="C3635" s="8">
        <v>1900</v>
      </c>
      <c r="D3635" s="8">
        <v>190001936</v>
      </c>
      <c r="E3635" s="8">
        <v>0</v>
      </c>
      <c r="F3635" s="8" t="str">
        <f t="shared" si="546"/>
        <v>FC001900019360</v>
      </c>
      <c r="G3635" s="8" t="s">
        <v>6507</v>
      </c>
      <c r="H3635" s="8" t="s">
        <v>106</v>
      </c>
      <c r="I3635" s="8">
        <v>2</v>
      </c>
      <c r="J3635" s="8">
        <v>1</v>
      </c>
      <c r="K3635" s="8">
        <v>5</v>
      </c>
      <c r="L3635" s="8" t="s">
        <v>3106</v>
      </c>
      <c r="M3635" s="8" t="s">
        <v>53</v>
      </c>
      <c r="N3635" s="8"/>
      <c r="O3635" s="8" t="s">
        <v>38</v>
      </c>
      <c r="P3635" s="9">
        <v>50719.5</v>
      </c>
      <c r="Q3635" s="9">
        <v>0</v>
      </c>
      <c r="R3635" s="9">
        <v>0</v>
      </c>
      <c r="S3635" s="9">
        <v>0</v>
      </c>
      <c r="T3635" s="9">
        <f t="shared" si="542"/>
        <v>50719.5</v>
      </c>
      <c r="U3635" s="9">
        <v>-48183.519999999997</v>
      </c>
      <c r="V3635" s="9">
        <v>0</v>
      </c>
      <c r="W3635" s="9">
        <v>0</v>
      </c>
      <c r="X3635" s="9">
        <v>0</v>
      </c>
      <c r="Y3635" s="9">
        <v>0</v>
      </c>
      <c r="Z3635" s="9">
        <v>0</v>
      </c>
      <c r="AA3635" s="9">
        <f t="shared" si="541"/>
        <v>-48183.519999999997</v>
      </c>
      <c r="AB3635" s="9">
        <v>0</v>
      </c>
      <c r="AC3635" s="9">
        <f t="shared" si="543"/>
        <v>2535.9800000000032</v>
      </c>
      <c r="AD3635" s="9">
        <f t="shared" si="544"/>
        <v>2535.9800000000032</v>
      </c>
    </row>
    <row r="3636" spans="1:30" x14ac:dyDescent="0.3">
      <c r="A3636" s="8" t="s">
        <v>6430</v>
      </c>
      <c r="B3636" s="8" t="s">
        <v>6431</v>
      </c>
      <c r="C3636" s="8">
        <v>1900</v>
      </c>
      <c r="D3636" s="8">
        <v>190001937</v>
      </c>
      <c r="E3636" s="8">
        <v>0</v>
      </c>
      <c r="F3636" s="8" t="str">
        <f t="shared" si="546"/>
        <v>FC001900019370</v>
      </c>
      <c r="G3636" s="8" t="s">
        <v>6507</v>
      </c>
      <c r="H3636" s="8" t="s">
        <v>106</v>
      </c>
      <c r="I3636" s="8">
        <v>2</v>
      </c>
      <c r="J3636" s="8">
        <v>1</v>
      </c>
      <c r="K3636" s="8">
        <v>7</v>
      </c>
      <c r="L3636" s="8" t="s">
        <v>3106</v>
      </c>
      <c r="M3636" s="8" t="s">
        <v>53</v>
      </c>
      <c r="N3636" s="8"/>
      <c r="O3636" s="8" t="s">
        <v>38</v>
      </c>
      <c r="P3636" s="9">
        <v>50719.5</v>
      </c>
      <c r="Q3636" s="9">
        <v>0</v>
      </c>
      <c r="R3636" s="9">
        <v>0</v>
      </c>
      <c r="S3636" s="9">
        <v>0</v>
      </c>
      <c r="T3636" s="9">
        <f t="shared" si="542"/>
        <v>50719.5</v>
      </c>
      <c r="U3636" s="9">
        <v>-48183.519999999997</v>
      </c>
      <c r="V3636" s="9">
        <v>0</v>
      </c>
      <c r="W3636" s="9">
        <v>0</v>
      </c>
      <c r="X3636" s="9">
        <v>0</v>
      </c>
      <c r="Y3636" s="9">
        <v>0</v>
      </c>
      <c r="Z3636" s="9">
        <v>0</v>
      </c>
      <c r="AA3636" s="9">
        <f t="shared" si="541"/>
        <v>-48183.519999999997</v>
      </c>
      <c r="AB3636" s="9">
        <v>0</v>
      </c>
      <c r="AC3636" s="9">
        <f t="shared" si="543"/>
        <v>2535.9800000000032</v>
      </c>
      <c r="AD3636" s="9">
        <f t="shared" si="544"/>
        <v>2535.9800000000032</v>
      </c>
    </row>
    <row r="3637" spans="1:30" x14ac:dyDescent="0.3">
      <c r="A3637" s="8" t="s">
        <v>6430</v>
      </c>
      <c r="B3637" s="8" t="s">
        <v>6431</v>
      </c>
      <c r="C3637" s="8">
        <v>1900</v>
      </c>
      <c r="D3637" s="8">
        <v>190001938</v>
      </c>
      <c r="E3637" s="8">
        <v>0</v>
      </c>
      <c r="F3637" s="8" t="str">
        <f t="shared" si="546"/>
        <v>FC001900019380</v>
      </c>
      <c r="G3637" s="8" t="s">
        <v>6522</v>
      </c>
      <c r="H3637" s="8" t="s">
        <v>106</v>
      </c>
      <c r="I3637" s="8">
        <v>1</v>
      </c>
      <c r="J3637" s="8">
        <v>1</v>
      </c>
      <c r="K3637" s="8">
        <v>1</v>
      </c>
      <c r="L3637" s="8" t="s">
        <v>3106</v>
      </c>
      <c r="M3637" s="8" t="s">
        <v>53</v>
      </c>
      <c r="N3637" s="8"/>
      <c r="O3637" s="8" t="s">
        <v>38</v>
      </c>
      <c r="P3637" s="9">
        <v>67416</v>
      </c>
      <c r="Q3637" s="9">
        <v>0</v>
      </c>
      <c r="R3637" s="9">
        <v>0</v>
      </c>
      <c r="S3637" s="9">
        <v>0</v>
      </c>
      <c r="T3637" s="9">
        <f t="shared" si="542"/>
        <v>67416</v>
      </c>
      <c r="U3637" s="9">
        <v>-64045.2</v>
      </c>
      <c r="V3637" s="9">
        <v>0</v>
      </c>
      <c r="W3637" s="9">
        <v>0</v>
      </c>
      <c r="X3637" s="9">
        <v>0</v>
      </c>
      <c r="Y3637" s="9">
        <v>0</v>
      </c>
      <c r="Z3637" s="9">
        <v>0</v>
      </c>
      <c r="AA3637" s="9">
        <f t="shared" si="541"/>
        <v>-64045.2</v>
      </c>
      <c r="AB3637" s="9">
        <v>0</v>
      </c>
      <c r="AC3637" s="9">
        <f t="shared" si="543"/>
        <v>3370.8000000000029</v>
      </c>
      <c r="AD3637" s="9">
        <f t="shared" si="544"/>
        <v>3370.8000000000029</v>
      </c>
    </row>
    <row r="3638" spans="1:30" x14ac:dyDescent="0.3">
      <c r="A3638" s="8" t="s">
        <v>6430</v>
      </c>
      <c r="B3638" s="8" t="s">
        <v>6431</v>
      </c>
      <c r="C3638" s="8">
        <v>1900</v>
      </c>
      <c r="D3638" s="8">
        <v>190001943</v>
      </c>
      <c r="E3638" s="8">
        <v>0</v>
      </c>
      <c r="F3638" s="8" t="str">
        <f t="shared" si="546"/>
        <v>FC001900019430</v>
      </c>
      <c r="G3638" s="8" t="s">
        <v>6507</v>
      </c>
      <c r="H3638" s="8" t="s">
        <v>106</v>
      </c>
      <c r="I3638" s="8">
        <v>2</v>
      </c>
      <c r="J3638" s="8">
        <v>1</v>
      </c>
      <c r="K3638" s="8">
        <v>4</v>
      </c>
      <c r="L3638" s="8" t="s">
        <v>388</v>
      </c>
      <c r="M3638" s="8" t="s">
        <v>53</v>
      </c>
      <c r="N3638" s="8"/>
      <c r="O3638" s="8" t="s">
        <v>38</v>
      </c>
      <c r="P3638" s="9">
        <v>52211.25</v>
      </c>
      <c r="Q3638" s="9">
        <v>0</v>
      </c>
      <c r="R3638" s="9">
        <v>0</v>
      </c>
      <c r="S3638" s="9">
        <v>0</v>
      </c>
      <c r="T3638" s="9">
        <f t="shared" si="542"/>
        <v>52211.25</v>
      </c>
      <c r="U3638" s="9">
        <v>-49600.69</v>
      </c>
      <c r="V3638" s="9">
        <v>0</v>
      </c>
      <c r="W3638" s="9">
        <v>0</v>
      </c>
      <c r="X3638" s="9">
        <v>0</v>
      </c>
      <c r="Y3638" s="9">
        <v>0</v>
      </c>
      <c r="Z3638" s="9">
        <v>0</v>
      </c>
      <c r="AA3638" s="9">
        <f t="shared" si="541"/>
        <v>-49600.69</v>
      </c>
      <c r="AB3638" s="9">
        <v>0</v>
      </c>
      <c r="AC3638" s="9">
        <f t="shared" si="543"/>
        <v>2610.5599999999977</v>
      </c>
      <c r="AD3638" s="9">
        <f t="shared" si="544"/>
        <v>2610.5599999999977</v>
      </c>
    </row>
    <row r="3639" spans="1:30" x14ac:dyDescent="0.3">
      <c r="A3639" s="8" t="s">
        <v>6430</v>
      </c>
      <c r="B3639" s="8" t="s">
        <v>6431</v>
      </c>
      <c r="C3639" s="8">
        <v>1900</v>
      </c>
      <c r="D3639" s="8">
        <v>190001944</v>
      </c>
      <c r="E3639" s="8">
        <v>0</v>
      </c>
      <c r="F3639" s="8" t="str">
        <f t="shared" si="546"/>
        <v>FC001900019440</v>
      </c>
      <c r="G3639" s="8" t="s">
        <v>6507</v>
      </c>
      <c r="H3639" s="8" t="s">
        <v>106</v>
      </c>
      <c r="I3639" s="8">
        <v>2</v>
      </c>
      <c r="J3639" s="8">
        <v>1</v>
      </c>
      <c r="K3639" s="8">
        <v>4</v>
      </c>
      <c r="L3639" s="8" t="s">
        <v>388</v>
      </c>
      <c r="M3639" s="8" t="s">
        <v>53</v>
      </c>
      <c r="N3639" s="8"/>
      <c r="O3639" s="8" t="s">
        <v>38</v>
      </c>
      <c r="P3639" s="9">
        <v>52211.25</v>
      </c>
      <c r="Q3639" s="9">
        <v>0</v>
      </c>
      <c r="R3639" s="9">
        <v>0</v>
      </c>
      <c r="S3639" s="9">
        <v>0</v>
      </c>
      <c r="T3639" s="9">
        <f t="shared" si="542"/>
        <v>52211.25</v>
      </c>
      <c r="U3639" s="9">
        <v>-49600.69</v>
      </c>
      <c r="V3639" s="9">
        <v>0</v>
      </c>
      <c r="W3639" s="9">
        <v>0</v>
      </c>
      <c r="X3639" s="9">
        <v>0</v>
      </c>
      <c r="Y3639" s="9">
        <v>0</v>
      </c>
      <c r="Z3639" s="9">
        <v>0</v>
      </c>
      <c r="AA3639" s="9">
        <f t="shared" si="541"/>
        <v>-49600.69</v>
      </c>
      <c r="AB3639" s="9">
        <v>0</v>
      </c>
      <c r="AC3639" s="9">
        <f t="shared" si="543"/>
        <v>2610.5599999999977</v>
      </c>
      <c r="AD3639" s="9">
        <f t="shared" si="544"/>
        <v>2610.5599999999977</v>
      </c>
    </row>
    <row r="3640" spans="1:30" x14ac:dyDescent="0.3">
      <c r="A3640" s="8" t="s">
        <v>6430</v>
      </c>
      <c r="B3640" s="8" t="s">
        <v>6431</v>
      </c>
      <c r="C3640" s="8">
        <v>1900</v>
      </c>
      <c r="D3640" s="8">
        <v>190001945</v>
      </c>
      <c r="E3640" s="8">
        <v>0</v>
      </c>
      <c r="F3640" s="8" t="str">
        <f t="shared" si="546"/>
        <v>FC001900019450</v>
      </c>
      <c r="G3640" s="8" t="s">
        <v>6507</v>
      </c>
      <c r="H3640" s="8" t="s">
        <v>106</v>
      </c>
      <c r="I3640" s="8">
        <v>4</v>
      </c>
      <c r="J3640" s="8">
        <v>1</v>
      </c>
      <c r="K3640" s="8">
        <v>4</v>
      </c>
      <c r="L3640" s="8" t="s">
        <v>388</v>
      </c>
      <c r="M3640" s="8" t="s">
        <v>53</v>
      </c>
      <c r="N3640" s="8"/>
      <c r="O3640" s="8" t="s">
        <v>38</v>
      </c>
      <c r="P3640" s="9">
        <v>89506.240000000005</v>
      </c>
      <c r="Q3640" s="9">
        <v>0</v>
      </c>
      <c r="R3640" s="9">
        <v>0</v>
      </c>
      <c r="S3640" s="9">
        <v>0</v>
      </c>
      <c r="T3640" s="9">
        <f t="shared" si="542"/>
        <v>89506.240000000005</v>
      </c>
      <c r="U3640" s="9">
        <v>-85030.93</v>
      </c>
      <c r="V3640" s="9">
        <v>0</v>
      </c>
      <c r="W3640" s="9">
        <v>0</v>
      </c>
      <c r="X3640" s="9">
        <v>0</v>
      </c>
      <c r="Y3640" s="9">
        <v>0</v>
      </c>
      <c r="Z3640" s="9">
        <v>0</v>
      </c>
      <c r="AA3640" s="9">
        <f t="shared" si="541"/>
        <v>-85030.93</v>
      </c>
      <c r="AB3640" s="9">
        <v>0</v>
      </c>
      <c r="AC3640" s="9">
        <f t="shared" si="543"/>
        <v>4475.3100000000122</v>
      </c>
      <c r="AD3640" s="9">
        <f t="shared" si="544"/>
        <v>4475.3100000000122</v>
      </c>
    </row>
    <row r="3641" spans="1:30" x14ac:dyDescent="0.3">
      <c r="A3641" s="8" t="s">
        <v>6430</v>
      </c>
      <c r="B3641" s="8" t="s">
        <v>6431</v>
      </c>
      <c r="C3641" s="8">
        <v>1900</v>
      </c>
      <c r="D3641" s="8">
        <v>190001946</v>
      </c>
      <c r="E3641" s="8">
        <v>0</v>
      </c>
      <c r="F3641" s="8" t="str">
        <f t="shared" si="546"/>
        <v>FC001900019460</v>
      </c>
      <c r="G3641" s="8" t="s">
        <v>6507</v>
      </c>
      <c r="H3641" s="8" t="s">
        <v>106</v>
      </c>
      <c r="I3641" s="8">
        <v>2</v>
      </c>
      <c r="J3641" s="8">
        <v>1</v>
      </c>
      <c r="K3641" s="8">
        <v>1</v>
      </c>
      <c r="L3641" s="8" t="s">
        <v>388</v>
      </c>
      <c r="M3641" s="8" t="s">
        <v>53</v>
      </c>
      <c r="N3641" s="8"/>
      <c r="O3641" s="8" t="s">
        <v>38</v>
      </c>
      <c r="P3641" s="9">
        <v>52211.25</v>
      </c>
      <c r="Q3641" s="9">
        <v>0</v>
      </c>
      <c r="R3641" s="9">
        <v>0</v>
      </c>
      <c r="S3641" s="9">
        <v>0</v>
      </c>
      <c r="T3641" s="9">
        <f t="shared" si="542"/>
        <v>52211.25</v>
      </c>
      <c r="U3641" s="9">
        <v>-49600.69</v>
      </c>
      <c r="V3641" s="9">
        <v>0</v>
      </c>
      <c r="W3641" s="9">
        <v>0</v>
      </c>
      <c r="X3641" s="9">
        <v>0</v>
      </c>
      <c r="Y3641" s="9">
        <v>0</v>
      </c>
      <c r="Z3641" s="9">
        <v>0</v>
      </c>
      <c r="AA3641" s="9">
        <f t="shared" si="541"/>
        <v>-49600.69</v>
      </c>
      <c r="AB3641" s="9">
        <v>0</v>
      </c>
      <c r="AC3641" s="9">
        <f t="shared" si="543"/>
        <v>2610.5599999999977</v>
      </c>
      <c r="AD3641" s="9">
        <f t="shared" si="544"/>
        <v>2610.5599999999977</v>
      </c>
    </row>
    <row r="3642" spans="1:30" x14ac:dyDescent="0.3">
      <c r="A3642" s="8" t="s">
        <v>6430</v>
      </c>
      <c r="B3642" s="8" t="s">
        <v>6431</v>
      </c>
      <c r="C3642" s="8">
        <v>1900</v>
      </c>
      <c r="D3642" s="8">
        <v>190001948</v>
      </c>
      <c r="E3642" s="8">
        <v>0</v>
      </c>
      <c r="F3642" s="8" t="str">
        <f t="shared" si="546"/>
        <v>FC001900019480</v>
      </c>
      <c r="G3642" s="8" t="s">
        <v>6507</v>
      </c>
      <c r="H3642" s="8" t="s">
        <v>106</v>
      </c>
      <c r="I3642" s="8">
        <v>2</v>
      </c>
      <c r="J3642" s="8">
        <v>1</v>
      </c>
      <c r="K3642" s="8">
        <v>1</v>
      </c>
      <c r="L3642" s="8" t="s">
        <v>388</v>
      </c>
      <c r="M3642" s="8" t="s">
        <v>53</v>
      </c>
      <c r="N3642" s="8"/>
      <c r="O3642" s="8" t="s">
        <v>38</v>
      </c>
      <c r="P3642" s="9">
        <v>52211.25</v>
      </c>
      <c r="Q3642" s="9">
        <v>0</v>
      </c>
      <c r="R3642" s="9">
        <v>0</v>
      </c>
      <c r="S3642" s="9">
        <v>0</v>
      </c>
      <c r="T3642" s="9">
        <f t="shared" si="542"/>
        <v>52211.25</v>
      </c>
      <c r="U3642" s="9">
        <v>-49600.69</v>
      </c>
      <c r="V3642" s="9">
        <v>0</v>
      </c>
      <c r="W3642" s="9">
        <v>0</v>
      </c>
      <c r="X3642" s="9">
        <v>0</v>
      </c>
      <c r="Y3642" s="9">
        <v>0</v>
      </c>
      <c r="Z3642" s="9">
        <v>0</v>
      </c>
      <c r="AA3642" s="9">
        <f t="shared" si="541"/>
        <v>-49600.69</v>
      </c>
      <c r="AB3642" s="9">
        <v>0</v>
      </c>
      <c r="AC3642" s="9">
        <f t="shared" si="543"/>
        <v>2610.5599999999977</v>
      </c>
      <c r="AD3642" s="9">
        <f t="shared" si="544"/>
        <v>2610.5599999999977</v>
      </c>
    </row>
    <row r="3643" spans="1:30" x14ac:dyDescent="0.3">
      <c r="A3643" s="8" t="s">
        <v>6430</v>
      </c>
      <c r="B3643" s="8" t="s">
        <v>6431</v>
      </c>
      <c r="C3643" s="8">
        <v>1900</v>
      </c>
      <c r="D3643" s="8">
        <v>190001949</v>
      </c>
      <c r="E3643" s="8">
        <v>0</v>
      </c>
      <c r="F3643" s="8" t="str">
        <f t="shared" si="546"/>
        <v>FC001900019490</v>
      </c>
      <c r="G3643" s="8" t="s">
        <v>6507</v>
      </c>
      <c r="H3643" s="8" t="s">
        <v>106</v>
      </c>
      <c r="I3643" s="8">
        <v>3</v>
      </c>
      <c r="J3643" s="8">
        <v>1</v>
      </c>
      <c r="K3643" s="8">
        <v>5</v>
      </c>
      <c r="L3643" s="8" t="s">
        <v>388</v>
      </c>
      <c r="M3643" s="8" t="s">
        <v>53</v>
      </c>
      <c r="N3643" s="8"/>
      <c r="O3643" s="8" t="s">
        <v>38</v>
      </c>
      <c r="P3643" s="9">
        <v>78315.69</v>
      </c>
      <c r="Q3643" s="9">
        <v>0</v>
      </c>
      <c r="R3643" s="9">
        <v>0</v>
      </c>
      <c r="S3643" s="9">
        <v>0</v>
      </c>
      <c r="T3643" s="9">
        <f t="shared" si="542"/>
        <v>78315.69</v>
      </c>
      <c r="U3643" s="9">
        <v>-74399.91</v>
      </c>
      <c r="V3643" s="9">
        <v>0</v>
      </c>
      <c r="W3643" s="9">
        <v>0</v>
      </c>
      <c r="X3643" s="9">
        <v>0</v>
      </c>
      <c r="Y3643" s="9">
        <v>0</v>
      </c>
      <c r="Z3643" s="9">
        <v>0</v>
      </c>
      <c r="AA3643" s="9">
        <f t="shared" ref="AA3643:AA3706" si="547">U3643+X3643+Y3643+Z3643-AB3643</f>
        <v>-74399.91</v>
      </c>
      <c r="AB3643" s="9">
        <v>0</v>
      </c>
      <c r="AC3643" s="9">
        <f t="shared" si="543"/>
        <v>3915.7799999999988</v>
      </c>
      <c r="AD3643" s="9">
        <f t="shared" si="544"/>
        <v>3915.7799999999988</v>
      </c>
    </row>
    <row r="3644" spans="1:30" x14ac:dyDescent="0.3">
      <c r="A3644" s="8" t="s">
        <v>6430</v>
      </c>
      <c r="B3644" s="8" t="s">
        <v>6431</v>
      </c>
      <c r="C3644" s="8">
        <v>1900</v>
      </c>
      <c r="D3644" s="8">
        <v>190001950</v>
      </c>
      <c r="E3644" s="8">
        <v>0</v>
      </c>
      <c r="F3644" s="8" t="str">
        <f t="shared" si="546"/>
        <v>FC001900019500</v>
      </c>
      <c r="G3644" s="8" t="s">
        <v>6507</v>
      </c>
      <c r="H3644" s="8" t="s">
        <v>106</v>
      </c>
      <c r="I3644" s="8">
        <v>2</v>
      </c>
      <c r="J3644" s="8">
        <v>1</v>
      </c>
      <c r="K3644" s="8">
        <v>2</v>
      </c>
      <c r="L3644" s="8" t="s">
        <v>388</v>
      </c>
      <c r="M3644" s="8" t="s">
        <v>53</v>
      </c>
      <c r="N3644" s="8"/>
      <c r="O3644" s="8" t="s">
        <v>38</v>
      </c>
      <c r="P3644" s="9">
        <v>52211.25</v>
      </c>
      <c r="Q3644" s="9">
        <v>0</v>
      </c>
      <c r="R3644" s="9">
        <v>0</v>
      </c>
      <c r="S3644" s="9">
        <v>0</v>
      </c>
      <c r="T3644" s="9">
        <f t="shared" si="542"/>
        <v>52211.25</v>
      </c>
      <c r="U3644" s="9">
        <v>-49600.69</v>
      </c>
      <c r="V3644" s="9">
        <v>0</v>
      </c>
      <c r="W3644" s="9">
        <v>0</v>
      </c>
      <c r="X3644" s="9">
        <v>0</v>
      </c>
      <c r="Y3644" s="9">
        <v>0</v>
      </c>
      <c r="Z3644" s="9">
        <v>0</v>
      </c>
      <c r="AA3644" s="9">
        <f t="shared" si="547"/>
        <v>-49600.69</v>
      </c>
      <c r="AB3644" s="9">
        <v>0</v>
      </c>
      <c r="AC3644" s="9">
        <f t="shared" si="543"/>
        <v>2610.5599999999977</v>
      </c>
      <c r="AD3644" s="9">
        <f t="shared" si="544"/>
        <v>2610.5599999999977</v>
      </c>
    </row>
    <row r="3645" spans="1:30" x14ac:dyDescent="0.3">
      <c r="A3645" s="8" t="s">
        <v>6430</v>
      </c>
      <c r="B3645" s="8" t="s">
        <v>6431</v>
      </c>
      <c r="C3645" s="8">
        <v>1900</v>
      </c>
      <c r="D3645" s="8">
        <v>190001951</v>
      </c>
      <c r="E3645" s="8">
        <v>0</v>
      </c>
      <c r="F3645" s="8" t="str">
        <f t="shared" si="546"/>
        <v>FC001900019510</v>
      </c>
      <c r="G3645" s="8" t="s">
        <v>6507</v>
      </c>
      <c r="H3645" s="8" t="s">
        <v>106</v>
      </c>
      <c r="I3645" s="8">
        <v>2</v>
      </c>
      <c r="J3645" s="8">
        <v>1</v>
      </c>
      <c r="K3645" s="8">
        <v>2</v>
      </c>
      <c r="L3645" s="8" t="s">
        <v>388</v>
      </c>
      <c r="M3645" s="8" t="s">
        <v>53</v>
      </c>
      <c r="N3645" s="8"/>
      <c r="O3645" s="8" t="s">
        <v>38</v>
      </c>
      <c r="P3645" s="9">
        <v>52211.25</v>
      </c>
      <c r="Q3645" s="9">
        <v>0</v>
      </c>
      <c r="R3645" s="9">
        <v>0</v>
      </c>
      <c r="S3645" s="9">
        <v>0</v>
      </c>
      <c r="T3645" s="9">
        <f t="shared" si="542"/>
        <v>52211.25</v>
      </c>
      <c r="U3645" s="9">
        <v>-49600.69</v>
      </c>
      <c r="V3645" s="9">
        <v>0</v>
      </c>
      <c r="W3645" s="9">
        <v>0</v>
      </c>
      <c r="X3645" s="9">
        <v>0</v>
      </c>
      <c r="Y3645" s="9">
        <v>0</v>
      </c>
      <c r="Z3645" s="9">
        <v>0</v>
      </c>
      <c r="AA3645" s="9">
        <f t="shared" si="547"/>
        <v>-49600.69</v>
      </c>
      <c r="AB3645" s="9">
        <v>0</v>
      </c>
      <c r="AC3645" s="9">
        <f t="shared" si="543"/>
        <v>2610.5599999999977</v>
      </c>
      <c r="AD3645" s="9">
        <f t="shared" si="544"/>
        <v>2610.5599999999977</v>
      </c>
    </row>
    <row r="3646" spans="1:30" x14ac:dyDescent="0.3">
      <c r="A3646" s="8" t="s">
        <v>6430</v>
      </c>
      <c r="B3646" s="8" t="s">
        <v>6431</v>
      </c>
      <c r="C3646" s="8">
        <v>1900</v>
      </c>
      <c r="D3646" s="8">
        <v>190001953</v>
      </c>
      <c r="E3646" s="8">
        <v>0</v>
      </c>
      <c r="F3646" s="8" t="str">
        <f t="shared" si="546"/>
        <v>FC001900019530</v>
      </c>
      <c r="G3646" s="8" t="s">
        <v>6523</v>
      </c>
      <c r="H3646" s="8" t="s">
        <v>106</v>
      </c>
      <c r="I3646" s="8">
        <v>1</v>
      </c>
      <c r="J3646" s="8">
        <v>3</v>
      </c>
      <c r="K3646" s="8">
        <v>0</v>
      </c>
      <c r="L3646" s="8" t="s">
        <v>77</v>
      </c>
      <c r="M3646" s="8" t="s">
        <v>6524</v>
      </c>
      <c r="N3646" s="8"/>
      <c r="O3646" s="8" t="s">
        <v>38</v>
      </c>
      <c r="P3646" s="9">
        <v>10750</v>
      </c>
      <c r="Q3646" s="9">
        <v>0</v>
      </c>
      <c r="R3646" s="9">
        <v>0</v>
      </c>
      <c r="S3646" s="9">
        <v>0</v>
      </c>
      <c r="T3646" s="9">
        <f t="shared" si="542"/>
        <v>10750</v>
      </c>
      <c r="U3646" s="9">
        <v>-10212.5</v>
      </c>
      <c r="V3646" s="9">
        <v>0</v>
      </c>
      <c r="W3646" s="9">
        <v>0</v>
      </c>
      <c r="X3646" s="9">
        <v>0</v>
      </c>
      <c r="Y3646" s="9">
        <v>0</v>
      </c>
      <c r="Z3646" s="9">
        <v>0</v>
      </c>
      <c r="AA3646" s="9">
        <f t="shared" si="547"/>
        <v>-10212.5</v>
      </c>
      <c r="AB3646" s="9">
        <v>0</v>
      </c>
      <c r="AC3646" s="9">
        <f t="shared" si="543"/>
        <v>537.5</v>
      </c>
      <c r="AD3646" s="9">
        <f t="shared" si="544"/>
        <v>537.5</v>
      </c>
    </row>
    <row r="3647" spans="1:30" x14ac:dyDescent="0.3">
      <c r="A3647" s="8" t="s">
        <v>6430</v>
      </c>
      <c r="B3647" s="8" t="s">
        <v>6431</v>
      </c>
      <c r="C3647" s="8">
        <v>1900</v>
      </c>
      <c r="D3647" s="8">
        <v>190001954</v>
      </c>
      <c r="E3647" s="8">
        <v>0</v>
      </c>
      <c r="F3647" s="8" t="str">
        <f t="shared" si="546"/>
        <v>FC001900019540</v>
      </c>
      <c r="G3647" s="8" t="s">
        <v>6523</v>
      </c>
      <c r="H3647" s="8" t="s">
        <v>106</v>
      </c>
      <c r="I3647" s="8">
        <v>1</v>
      </c>
      <c r="J3647" s="8">
        <v>3</v>
      </c>
      <c r="K3647" s="8">
        <v>0</v>
      </c>
      <c r="L3647" s="8" t="s">
        <v>77</v>
      </c>
      <c r="M3647" s="8" t="s">
        <v>6525</v>
      </c>
      <c r="N3647" s="8"/>
      <c r="O3647" s="8" t="s">
        <v>38</v>
      </c>
      <c r="P3647" s="9">
        <v>10750</v>
      </c>
      <c r="Q3647" s="9">
        <v>0</v>
      </c>
      <c r="R3647" s="9">
        <v>0</v>
      </c>
      <c r="S3647" s="9">
        <v>0</v>
      </c>
      <c r="T3647" s="9">
        <f t="shared" si="542"/>
        <v>10750</v>
      </c>
      <c r="U3647" s="9">
        <v>-10212.5</v>
      </c>
      <c r="V3647" s="9">
        <v>0</v>
      </c>
      <c r="W3647" s="9">
        <v>0</v>
      </c>
      <c r="X3647" s="9">
        <v>0</v>
      </c>
      <c r="Y3647" s="9">
        <v>0</v>
      </c>
      <c r="Z3647" s="9">
        <v>0</v>
      </c>
      <c r="AA3647" s="9">
        <f t="shared" si="547"/>
        <v>-10212.5</v>
      </c>
      <c r="AB3647" s="9">
        <v>0</v>
      </c>
      <c r="AC3647" s="9">
        <f t="shared" si="543"/>
        <v>537.5</v>
      </c>
      <c r="AD3647" s="9">
        <f t="shared" si="544"/>
        <v>537.5</v>
      </c>
    </row>
    <row r="3648" spans="1:30" x14ac:dyDescent="0.3">
      <c r="A3648" s="8" t="s">
        <v>6430</v>
      </c>
      <c r="B3648" s="8" t="s">
        <v>6431</v>
      </c>
      <c r="C3648" s="8">
        <v>1900</v>
      </c>
      <c r="D3648" s="8">
        <v>190001955</v>
      </c>
      <c r="E3648" s="8">
        <v>0</v>
      </c>
      <c r="F3648" s="8" t="str">
        <f t="shared" si="546"/>
        <v>FC001900019550</v>
      </c>
      <c r="G3648" s="8" t="s">
        <v>6526</v>
      </c>
      <c r="H3648" s="8" t="s">
        <v>106</v>
      </c>
      <c r="I3648" s="8">
        <v>2</v>
      </c>
      <c r="J3648" s="8">
        <v>3</v>
      </c>
      <c r="K3648" s="8">
        <v>0</v>
      </c>
      <c r="L3648" s="8" t="s">
        <v>77</v>
      </c>
      <c r="M3648" s="8" t="s">
        <v>6527</v>
      </c>
      <c r="N3648" s="8"/>
      <c r="O3648" s="8" t="s">
        <v>38</v>
      </c>
      <c r="P3648" s="9">
        <v>128804</v>
      </c>
      <c r="Q3648" s="9">
        <v>0</v>
      </c>
      <c r="R3648" s="9">
        <v>0</v>
      </c>
      <c r="S3648" s="9">
        <v>0</v>
      </c>
      <c r="T3648" s="9">
        <f t="shared" si="542"/>
        <v>128804</v>
      </c>
      <c r="U3648" s="9">
        <v>-122363.8</v>
      </c>
      <c r="V3648" s="9">
        <v>0</v>
      </c>
      <c r="W3648" s="9">
        <v>0</v>
      </c>
      <c r="X3648" s="9">
        <v>0</v>
      </c>
      <c r="Y3648" s="9">
        <v>0</v>
      </c>
      <c r="Z3648" s="9">
        <v>0</v>
      </c>
      <c r="AA3648" s="9">
        <f t="shared" si="547"/>
        <v>-122363.8</v>
      </c>
      <c r="AB3648" s="9">
        <v>0</v>
      </c>
      <c r="AC3648" s="9">
        <f t="shared" si="543"/>
        <v>6440.1999999999971</v>
      </c>
      <c r="AD3648" s="9">
        <f t="shared" si="544"/>
        <v>6440.1999999999971</v>
      </c>
    </row>
    <row r="3649" spans="1:30" x14ac:dyDescent="0.3">
      <c r="A3649" s="8" t="s">
        <v>6430</v>
      </c>
      <c r="B3649" s="8" t="s">
        <v>6431</v>
      </c>
      <c r="C3649" s="8">
        <v>1900</v>
      </c>
      <c r="D3649" s="8">
        <v>190001956</v>
      </c>
      <c r="E3649" s="8">
        <v>0</v>
      </c>
      <c r="F3649" s="8" t="str">
        <f t="shared" si="546"/>
        <v>FC001900019560</v>
      </c>
      <c r="G3649" s="8" t="s">
        <v>6528</v>
      </c>
      <c r="H3649" s="8" t="s">
        <v>106</v>
      </c>
      <c r="I3649" s="8">
        <v>1</v>
      </c>
      <c r="J3649" s="8">
        <v>3</v>
      </c>
      <c r="K3649" s="8">
        <v>0</v>
      </c>
      <c r="L3649" s="8" t="s">
        <v>77</v>
      </c>
      <c r="M3649" s="8" t="s">
        <v>2657</v>
      </c>
      <c r="N3649" s="8"/>
      <c r="O3649" s="8" t="s">
        <v>38</v>
      </c>
      <c r="P3649" s="9">
        <v>46500</v>
      </c>
      <c r="Q3649" s="9">
        <v>0</v>
      </c>
      <c r="R3649" s="9">
        <v>0</v>
      </c>
      <c r="S3649" s="9">
        <v>0</v>
      </c>
      <c r="T3649" s="9">
        <f t="shared" si="542"/>
        <v>46500</v>
      </c>
      <c r="U3649" s="9">
        <v>-44175</v>
      </c>
      <c r="V3649" s="9">
        <v>0</v>
      </c>
      <c r="W3649" s="9">
        <v>0</v>
      </c>
      <c r="X3649" s="9">
        <v>0</v>
      </c>
      <c r="Y3649" s="9">
        <v>0</v>
      </c>
      <c r="Z3649" s="9">
        <v>0</v>
      </c>
      <c r="AA3649" s="9">
        <f t="shared" si="547"/>
        <v>-44175</v>
      </c>
      <c r="AB3649" s="9">
        <v>0</v>
      </c>
      <c r="AC3649" s="9">
        <f t="shared" si="543"/>
        <v>2325</v>
      </c>
      <c r="AD3649" s="9">
        <f t="shared" si="544"/>
        <v>2325</v>
      </c>
    </row>
    <row r="3650" spans="1:30" x14ac:dyDescent="0.3">
      <c r="A3650" s="8" t="s">
        <v>6430</v>
      </c>
      <c r="B3650" s="8" t="s">
        <v>6431</v>
      </c>
      <c r="C3650" s="8">
        <v>1900</v>
      </c>
      <c r="D3650" s="8">
        <v>190001957</v>
      </c>
      <c r="E3650" s="8">
        <v>0</v>
      </c>
      <c r="F3650" s="8" t="str">
        <f t="shared" si="546"/>
        <v>FC001900019570</v>
      </c>
      <c r="G3650" s="8" t="s">
        <v>6529</v>
      </c>
      <c r="H3650" s="8" t="s">
        <v>106</v>
      </c>
      <c r="I3650" s="8">
        <v>1</v>
      </c>
      <c r="J3650" s="8">
        <v>3</v>
      </c>
      <c r="K3650" s="8">
        <v>0</v>
      </c>
      <c r="L3650" s="8" t="s">
        <v>1059</v>
      </c>
      <c r="M3650" s="8" t="s">
        <v>6530</v>
      </c>
      <c r="N3650" s="8"/>
      <c r="O3650" s="8" t="s">
        <v>38</v>
      </c>
      <c r="P3650" s="9">
        <v>62040</v>
      </c>
      <c r="Q3650" s="9">
        <v>0</v>
      </c>
      <c r="R3650" s="9">
        <v>0</v>
      </c>
      <c r="S3650" s="9">
        <v>0</v>
      </c>
      <c r="T3650" s="9">
        <f t="shared" si="542"/>
        <v>62040</v>
      </c>
      <c r="U3650" s="9">
        <v>-58938</v>
      </c>
      <c r="V3650" s="9">
        <v>0</v>
      </c>
      <c r="W3650" s="9">
        <v>0</v>
      </c>
      <c r="X3650" s="9">
        <v>0</v>
      </c>
      <c r="Y3650" s="9">
        <v>0</v>
      </c>
      <c r="Z3650" s="9">
        <v>0</v>
      </c>
      <c r="AA3650" s="9">
        <f t="shared" si="547"/>
        <v>-58938</v>
      </c>
      <c r="AB3650" s="9">
        <v>0</v>
      </c>
      <c r="AC3650" s="9">
        <f t="shared" si="543"/>
        <v>3102</v>
      </c>
      <c r="AD3650" s="9">
        <f t="shared" si="544"/>
        <v>3102</v>
      </c>
    </row>
    <row r="3651" spans="1:30" x14ac:dyDescent="0.3">
      <c r="A3651" s="8" t="s">
        <v>6430</v>
      </c>
      <c r="B3651" s="8" t="s">
        <v>6431</v>
      </c>
      <c r="C3651" s="8">
        <v>1900</v>
      </c>
      <c r="D3651" s="8">
        <v>190001958</v>
      </c>
      <c r="E3651" s="8">
        <v>0</v>
      </c>
      <c r="F3651" s="8" t="str">
        <f t="shared" si="546"/>
        <v>FC001900019580</v>
      </c>
      <c r="G3651" s="8" t="s">
        <v>6531</v>
      </c>
      <c r="H3651" s="8" t="s">
        <v>106</v>
      </c>
      <c r="I3651" s="8">
        <v>6</v>
      </c>
      <c r="J3651" s="8">
        <v>3</v>
      </c>
      <c r="K3651" s="8">
        <v>0</v>
      </c>
      <c r="L3651" s="8" t="s">
        <v>85</v>
      </c>
      <c r="M3651" s="8" t="s">
        <v>81</v>
      </c>
      <c r="N3651" s="8"/>
      <c r="O3651" s="8" t="s">
        <v>38</v>
      </c>
      <c r="P3651" s="9">
        <v>198000</v>
      </c>
      <c r="Q3651" s="9">
        <v>0</v>
      </c>
      <c r="R3651" s="9">
        <v>0</v>
      </c>
      <c r="S3651" s="9">
        <v>0</v>
      </c>
      <c r="T3651" s="9">
        <f t="shared" si="542"/>
        <v>198000</v>
      </c>
      <c r="U3651" s="9">
        <v>-188100</v>
      </c>
      <c r="V3651" s="9">
        <v>0</v>
      </c>
      <c r="W3651" s="9">
        <v>0</v>
      </c>
      <c r="X3651" s="9">
        <v>0</v>
      </c>
      <c r="Y3651" s="9">
        <v>0</v>
      </c>
      <c r="Z3651" s="9">
        <v>0</v>
      </c>
      <c r="AA3651" s="9">
        <f t="shared" si="547"/>
        <v>-188100</v>
      </c>
      <c r="AB3651" s="9">
        <v>0</v>
      </c>
      <c r="AC3651" s="9">
        <f t="shared" si="543"/>
        <v>9900</v>
      </c>
      <c r="AD3651" s="9">
        <f t="shared" si="544"/>
        <v>9900</v>
      </c>
    </row>
    <row r="3652" spans="1:30" x14ac:dyDescent="0.3">
      <c r="A3652" s="8" t="s">
        <v>6430</v>
      </c>
      <c r="B3652" s="8" t="s">
        <v>6431</v>
      </c>
      <c r="C3652" s="8">
        <v>1900</v>
      </c>
      <c r="D3652" s="8">
        <v>190001959</v>
      </c>
      <c r="E3652" s="8">
        <v>0</v>
      </c>
      <c r="F3652" s="8" t="str">
        <f t="shared" si="546"/>
        <v>FC001900019590</v>
      </c>
      <c r="G3652" s="8" t="s">
        <v>6532</v>
      </c>
      <c r="H3652" s="8" t="s">
        <v>106</v>
      </c>
      <c r="I3652" s="8">
        <v>2</v>
      </c>
      <c r="J3652" s="8">
        <v>3</v>
      </c>
      <c r="K3652" s="8">
        <v>0</v>
      </c>
      <c r="L3652" s="8" t="s">
        <v>179</v>
      </c>
      <c r="M3652" s="8" t="s">
        <v>6533</v>
      </c>
      <c r="N3652" s="8"/>
      <c r="O3652" s="8" t="s">
        <v>38</v>
      </c>
      <c r="P3652" s="9">
        <v>159980</v>
      </c>
      <c r="Q3652" s="9">
        <v>0</v>
      </c>
      <c r="R3652" s="9">
        <v>0</v>
      </c>
      <c r="S3652" s="9">
        <v>0</v>
      </c>
      <c r="T3652" s="9">
        <f t="shared" si="542"/>
        <v>159980</v>
      </c>
      <c r="U3652" s="9">
        <v>-151981</v>
      </c>
      <c r="V3652" s="9">
        <v>0</v>
      </c>
      <c r="W3652" s="9">
        <v>0</v>
      </c>
      <c r="X3652" s="9">
        <v>0</v>
      </c>
      <c r="Y3652" s="9">
        <v>0</v>
      </c>
      <c r="Z3652" s="9">
        <v>0</v>
      </c>
      <c r="AA3652" s="9">
        <f t="shared" si="547"/>
        <v>-151981</v>
      </c>
      <c r="AB3652" s="9">
        <v>0</v>
      </c>
      <c r="AC3652" s="9">
        <f t="shared" si="543"/>
        <v>7999</v>
      </c>
      <c r="AD3652" s="9">
        <f t="shared" si="544"/>
        <v>7999</v>
      </c>
    </row>
    <row r="3653" spans="1:30" x14ac:dyDescent="0.3">
      <c r="A3653" s="8" t="s">
        <v>6430</v>
      </c>
      <c r="B3653" s="8" t="s">
        <v>6431</v>
      </c>
      <c r="C3653" s="8">
        <v>1900</v>
      </c>
      <c r="D3653" s="8">
        <v>190001960</v>
      </c>
      <c r="E3653" s="8">
        <v>0</v>
      </c>
      <c r="F3653" s="8" t="str">
        <f t="shared" si="546"/>
        <v>FC001900019600</v>
      </c>
      <c r="G3653" s="8" t="s">
        <v>6534</v>
      </c>
      <c r="H3653" s="8" t="s">
        <v>106</v>
      </c>
      <c r="I3653" s="8">
        <v>1</v>
      </c>
      <c r="J3653" s="8">
        <v>3</v>
      </c>
      <c r="K3653" s="8">
        <v>0</v>
      </c>
      <c r="L3653" s="8" t="s">
        <v>179</v>
      </c>
      <c r="M3653" s="8" t="s">
        <v>6535</v>
      </c>
      <c r="N3653" s="8"/>
      <c r="O3653" s="8" t="s">
        <v>38</v>
      </c>
      <c r="P3653" s="9">
        <v>33500</v>
      </c>
      <c r="Q3653" s="9">
        <v>0</v>
      </c>
      <c r="R3653" s="9">
        <v>0</v>
      </c>
      <c r="S3653" s="9">
        <v>0</v>
      </c>
      <c r="T3653" s="9">
        <f t="shared" ref="T3653:T3716" si="548">P3653+Q3653+R3653+S3653</f>
        <v>33500</v>
      </c>
      <c r="U3653" s="9">
        <v>-31825</v>
      </c>
      <c r="V3653" s="9">
        <v>0</v>
      </c>
      <c r="W3653" s="9">
        <v>0</v>
      </c>
      <c r="X3653" s="9">
        <v>0</v>
      </c>
      <c r="Y3653" s="9">
        <v>0</v>
      </c>
      <c r="Z3653" s="9">
        <v>0</v>
      </c>
      <c r="AA3653" s="9">
        <f t="shared" si="547"/>
        <v>-31825</v>
      </c>
      <c r="AB3653" s="9">
        <v>0</v>
      </c>
      <c r="AC3653" s="9">
        <f t="shared" ref="AC3653:AC3716" si="549">P3653+U3653</f>
        <v>1675</v>
      </c>
      <c r="AD3653" s="9">
        <f t="shared" ref="AD3653:AD3716" si="550">T3653+AA3653</f>
        <v>1675</v>
      </c>
    </row>
    <row r="3654" spans="1:30" x14ac:dyDescent="0.3">
      <c r="A3654" s="8" t="s">
        <v>6430</v>
      </c>
      <c r="B3654" s="8" t="s">
        <v>6431</v>
      </c>
      <c r="C3654" s="8">
        <v>1900</v>
      </c>
      <c r="D3654" s="8">
        <v>190001961</v>
      </c>
      <c r="E3654" s="8">
        <v>0</v>
      </c>
      <c r="F3654" s="8" t="str">
        <f t="shared" si="546"/>
        <v>FC001900019610</v>
      </c>
      <c r="G3654" s="8" t="s">
        <v>6536</v>
      </c>
      <c r="H3654" s="8" t="s">
        <v>106</v>
      </c>
      <c r="I3654" s="8">
        <v>1</v>
      </c>
      <c r="J3654" s="8">
        <v>3</v>
      </c>
      <c r="K3654" s="8">
        <v>0</v>
      </c>
      <c r="L3654" s="8" t="s">
        <v>179</v>
      </c>
      <c r="M3654" s="8" t="s">
        <v>180</v>
      </c>
      <c r="N3654" s="8"/>
      <c r="O3654" s="8" t="s">
        <v>38</v>
      </c>
      <c r="P3654" s="9">
        <v>56990</v>
      </c>
      <c r="Q3654" s="9">
        <v>0</v>
      </c>
      <c r="R3654" s="9">
        <v>0</v>
      </c>
      <c r="S3654" s="9">
        <v>0</v>
      </c>
      <c r="T3654" s="9">
        <f t="shared" si="548"/>
        <v>56990</v>
      </c>
      <c r="U3654" s="9">
        <v>-54140.5</v>
      </c>
      <c r="V3654" s="9">
        <v>0</v>
      </c>
      <c r="W3654" s="9">
        <v>0</v>
      </c>
      <c r="X3654" s="9">
        <v>0</v>
      </c>
      <c r="Y3654" s="9">
        <v>0</v>
      </c>
      <c r="Z3654" s="9">
        <v>0</v>
      </c>
      <c r="AA3654" s="9">
        <f t="shared" si="547"/>
        <v>-54140.5</v>
      </c>
      <c r="AB3654" s="9">
        <v>0</v>
      </c>
      <c r="AC3654" s="9">
        <f t="shared" si="549"/>
        <v>2849.5</v>
      </c>
      <c r="AD3654" s="9">
        <f t="shared" si="550"/>
        <v>2849.5</v>
      </c>
    </row>
    <row r="3655" spans="1:30" x14ac:dyDescent="0.3">
      <c r="A3655" s="8" t="s">
        <v>6430</v>
      </c>
      <c r="B3655" s="8" t="s">
        <v>6431</v>
      </c>
      <c r="C3655" s="8">
        <v>1900</v>
      </c>
      <c r="D3655" s="8">
        <v>190001962</v>
      </c>
      <c r="E3655" s="8">
        <v>0</v>
      </c>
      <c r="F3655" s="8" t="str">
        <f t="shared" si="546"/>
        <v>FC001900019620</v>
      </c>
      <c r="G3655" s="8" t="s">
        <v>1195</v>
      </c>
      <c r="H3655" s="8" t="s">
        <v>106</v>
      </c>
      <c r="I3655" s="8">
        <v>4</v>
      </c>
      <c r="J3655" s="8">
        <v>3</v>
      </c>
      <c r="K3655" s="8">
        <v>0</v>
      </c>
      <c r="L3655" s="8" t="s">
        <v>91</v>
      </c>
      <c r="M3655" s="8" t="s">
        <v>3655</v>
      </c>
      <c r="N3655" s="8"/>
      <c r="O3655" s="8" t="s">
        <v>38</v>
      </c>
      <c r="P3655" s="9">
        <v>259960</v>
      </c>
      <c r="Q3655" s="9">
        <v>0</v>
      </c>
      <c r="R3655" s="9">
        <v>0</v>
      </c>
      <c r="S3655" s="9">
        <v>0</v>
      </c>
      <c r="T3655" s="9">
        <f t="shared" si="548"/>
        <v>259960</v>
      </c>
      <c r="U3655" s="9">
        <v>-246962</v>
      </c>
      <c r="V3655" s="9">
        <v>0</v>
      </c>
      <c r="W3655" s="9">
        <v>0</v>
      </c>
      <c r="X3655" s="9">
        <v>0</v>
      </c>
      <c r="Y3655" s="9">
        <v>0</v>
      </c>
      <c r="Z3655" s="9">
        <v>0</v>
      </c>
      <c r="AA3655" s="9">
        <f t="shared" si="547"/>
        <v>-246962</v>
      </c>
      <c r="AB3655" s="9">
        <v>0</v>
      </c>
      <c r="AC3655" s="9">
        <f t="shared" si="549"/>
        <v>12998</v>
      </c>
      <c r="AD3655" s="9">
        <f t="shared" si="550"/>
        <v>12998</v>
      </c>
    </row>
    <row r="3656" spans="1:30" x14ac:dyDescent="0.3">
      <c r="A3656" s="8" t="s">
        <v>6430</v>
      </c>
      <c r="B3656" s="8" t="s">
        <v>6431</v>
      </c>
      <c r="C3656" s="8">
        <v>1900</v>
      </c>
      <c r="D3656" s="8">
        <v>190001963</v>
      </c>
      <c r="E3656" s="8">
        <v>0</v>
      </c>
      <c r="F3656" s="8" t="str">
        <f t="shared" si="546"/>
        <v>FC001900019630</v>
      </c>
      <c r="G3656" s="8" t="s">
        <v>3560</v>
      </c>
      <c r="H3656" s="8" t="s">
        <v>106</v>
      </c>
      <c r="I3656" s="8">
        <v>1</v>
      </c>
      <c r="J3656" s="8">
        <v>3</v>
      </c>
      <c r="K3656" s="8">
        <v>0</v>
      </c>
      <c r="L3656" s="8" t="s">
        <v>91</v>
      </c>
      <c r="M3656" s="8" t="s">
        <v>301</v>
      </c>
      <c r="N3656" s="8"/>
      <c r="O3656" s="8" t="s">
        <v>38</v>
      </c>
      <c r="P3656" s="9">
        <v>39000</v>
      </c>
      <c r="Q3656" s="9">
        <v>0</v>
      </c>
      <c r="R3656" s="9">
        <v>0</v>
      </c>
      <c r="S3656" s="9">
        <v>0</v>
      </c>
      <c r="T3656" s="9">
        <f t="shared" si="548"/>
        <v>39000</v>
      </c>
      <c r="U3656" s="9">
        <v>-37050</v>
      </c>
      <c r="V3656" s="9">
        <v>0</v>
      </c>
      <c r="W3656" s="9">
        <v>0</v>
      </c>
      <c r="X3656" s="9">
        <v>0</v>
      </c>
      <c r="Y3656" s="9">
        <v>0</v>
      </c>
      <c r="Z3656" s="9">
        <v>0</v>
      </c>
      <c r="AA3656" s="9">
        <f t="shared" si="547"/>
        <v>-37050</v>
      </c>
      <c r="AB3656" s="9">
        <v>0</v>
      </c>
      <c r="AC3656" s="9">
        <f t="shared" si="549"/>
        <v>1950</v>
      </c>
      <c r="AD3656" s="9">
        <f t="shared" si="550"/>
        <v>1950</v>
      </c>
    </row>
    <row r="3657" spans="1:30" x14ac:dyDescent="0.3">
      <c r="A3657" s="8" t="s">
        <v>6430</v>
      </c>
      <c r="B3657" s="8" t="s">
        <v>6431</v>
      </c>
      <c r="C3657" s="8">
        <v>1900</v>
      </c>
      <c r="D3657" s="8">
        <v>190001968</v>
      </c>
      <c r="E3657" s="8">
        <v>0</v>
      </c>
      <c r="F3657" s="8" t="str">
        <f t="shared" si="546"/>
        <v>FC001900019680</v>
      </c>
      <c r="G3657" s="8" t="s">
        <v>936</v>
      </c>
      <c r="H3657" s="8" t="s">
        <v>106</v>
      </c>
      <c r="I3657" s="8">
        <v>1</v>
      </c>
      <c r="J3657" s="8">
        <v>6</v>
      </c>
      <c r="K3657" s="8">
        <v>9</v>
      </c>
      <c r="L3657" s="8" t="s">
        <v>53</v>
      </c>
      <c r="M3657" s="8" t="s">
        <v>53</v>
      </c>
      <c r="N3657" s="8"/>
      <c r="O3657" s="8" t="s">
        <v>38</v>
      </c>
      <c r="P3657" s="9">
        <v>3478.53</v>
      </c>
      <c r="Q3657" s="9">
        <v>0</v>
      </c>
      <c r="R3657" s="9">
        <v>0</v>
      </c>
      <c r="S3657" s="9">
        <v>0</v>
      </c>
      <c r="T3657" s="9">
        <f t="shared" si="548"/>
        <v>3478.53</v>
      </c>
      <c r="U3657" s="9">
        <v>-2766.87</v>
      </c>
      <c r="V3657" s="9">
        <v>-306.27</v>
      </c>
      <c r="W3657" s="9">
        <v>0</v>
      </c>
      <c r="X3657" s="9">
        <v>-306.27</v>
      </c>
      <c r="Y3657" s="9">
        <v>0</v>
      </c>
      <c r="Z3657" s="9">
        <v>0</v>
      </c>
      <c r="AA3657" s="9">
        <f t="shared" si="547"/>
        <v>-3073.14</v>
      </c>
      <c r="AB3657" s="9">
        <v>0</v>
      </c>
      <c r="AC3657" s="9">
        <f t="shared" si="549"/>
        <v>711.66000000000031</v>
      </c>
      <c r="AD3657" s="9">
        <f t="shared" si="550"/>
        <v>405.39000000000033</v>
      </c>
    </row>
    <row r="3658" spans="1:30" x14ac:dyDescent="0.3">
      <c r="A3658" s="8" t="s">
        <v>6430</v>
      </c>
      <c r="B3658" s="8" t="s">
        <v>6431</v>
      </c>
      <c r="C3658" s="8">
        <v>1900</v>
      </c>
      <c r="D3658" s="8">
        <v>190001973</v>
      </c>
      <c r="E3658" s="8">
        <v>0</v>
      </c>
      <c r="F3658" s="8" t="str">
        <f t="shared" si="546"/>
        <v>FC001900019730</v>
      </c>
      <c r="G3658" s="8" t="s">
        <v>6537</v>
      </c>
      <c r="H3658" s="8" t="s">
        <v>106</v>
      </c>
      <c r="I3658" s="8">
        <v>1</v>
      </c>
      <c r="J3658" s="8">
        <v>3</v>
      </c>
      <c r="K3658" s="8">
        <v>0</v>
      </c>
      <c r="L3658" s="8" t="s">
        <v>91</v>
      </c>
      <c r="M3658" s="8" t="s">
        <v>6538</v>
      </c>
      <c r="N3658" s="8"/>
      <c r="O3658" s="8" t="s">
        <v>38</v>
      </c>
      <c r="P3658" s="9">
        <v>39000</v>
      </c>
      <c r="Q3658" s="9">
        <v>0</v>
      </c>
      <c r="R3658" s="9">
        <v>0</v>
      </c>
      <c r="S3658" s="9">
        <v>0</v>
      </c>
      <c r="T3658" s="9">
        <f t="shared" si="548"/>
        <v>39000</v>
      </c>
      <c r="U3658" s="9">
        <v>-37050</v>
      </c>
      <c r="V3658" s="9">
        <v>0</v>
      </c>
      <c r="W3658" s="9">
        <v>0</v>
      </c>
      <c r="X3658" s="9">
        <v>0</v>
      </c>
      <c r="Y3658" s="9">
        <v>0</v>
      </c>
      <c r="Z3658" s="9">
        <v>0</v>
      </c>
      <c r="AA3658" s="9">
        <f t="shared" si="547"/>
        <v>-37050</v>
      </c>
      <c r="AB3658" s="9">
        <v>0</v>
      </c>
      <c r="AC3658" s="9">
        <f t="shared" si="549"/>
        <v>1950</v>
      </c>
      <c r="AD3658" s="9">
        <f t="shared" si="550"/>
        <v>1950</v>
      </c>
    </row>
    <row r="3659" spans="1:30" x14ac:dyDescent="0.3">
      <c r="A3659" s="8" t="s">
        <v>6430</v>
      </c>
      <c r="B3659" s="8" t="s">
        <v>6431</v>
      </c>
      <c r="C3659" s="8">
        <v>1900</v>
      </c>
      <c r="D3659" s="8">
        <v>190001974</v>
      </c>
      <c r="E3659" s="8">
        <v>0</v>
      </c>
      <c r="F3659" s="8" t="str">
        <f t="shared" si="546"/>
        <v>FC001900019740</v>
      </c>
      <c r="G3659" s="8" t="s">
        <v>6539</v>
      </c>
      <c r="H3659" s="8" t="s">
        <v>106</v>
      </c>
      <c r="I3659" s="8">
        <v>3</v>
      </c>
      <c r="J3659" s="8">
        <v>3</v>
      </c>
      <c r="K3659" s="8">
        <v>0</v>
      </c>
      <c r="L3659" s="8" t="s">
        <v>91</v>
      </c>
      <c r="M3659" s="8" t="s">
        <v>6540</v>
      </c>
      <c r="N3659" s="8"/>
      <c r="O3659" s="8" t="s">
        <v>38</v>
      </c>
      <c r="P3659" s="9">
        <v>536700</v>
      </c>
      <c r="Q3659" s="9">
        <v>0</v>
      </c>
      <c r="R3659" s="9">
        <v>0</v>
      </c>
      <c r="S3659" s="9">
        <v>0</v>
      </c>
      <c r="T3659" s="9">
        <f t="shared" si="548"/>
        <v>536700</v>
      </c>
      <c r="U3659" s="9">
        <v>-509865</v>
      </c>
      <c r="V3659" s="9">
        <v>0</v>
      </c>
      <c r="W3659" s="9">
        <v>0</v>
      </c>
      <c r="X3659" s="9">
        <v>0</v>
      </c>
      <c r="Y3659" s="9">
        <v>0</v>
      </c>
      <c r="Z3659" s="9">
        <v>0</v>
      </c>
      <c r="AA3659" s="9">
        <f t="shared" si="547"/>
        <v>-509865</v>
      </c>
      <c r="AB3659" s="9">
        <v>0</v>
      </c>
      <c r="AC3659" s="9">
        <f t="shared" si="549"/>
        <v>26835</v>
      </c>
      <c r="AD3659" s="9">
        <f t="shared" si="550"/>
        <v>26835</v>
      </c>
    </row>
    <row r="3660" spans="1:30" x14ac:dyDescent="0.3">
      <c r="A3660" s="8" t="s">
        <v>6430</v>
      </c>
      <c r="B3660" s="8" t="s">
        <v>6431</v>
      </c>
      <c r="C3660" s="8">
        <v>1900</v>
      </c>
      <c r="D3660" s="8">
        <v>190001975</v>
      </c>
      <c r="E3660" s="8">
        <v>0</v>
      </c>
      <c r="F3660" s="8" t="str">
        <f t="shared" ref="F3660:F3691" si="551">A3660&amp;D3660&amp;E3660</f>
        <v>FC001900019750</v>
      </c>
      <c r="G3660" s="8" t="s">
        <v>6541</v>
      </c>
      <c r="H3660" s="8" t="s">
        <v>106</v>
      </c>
      <c r="I3660" s="8">
        <v>1</v>
      </c>
      <c r="J3660" s="8">
        <v>3</v>
      </c>
      <c r="K3660" s="8">
        <v>0</v>
      </c>
      <c r="L3660" s="8" t="s">
        <v>91</v>
      </c>
      <c r="M3660" s="8" t="s">
        <v>6540</v>
      </c>
      <c r="N3660" s="8"/>
      <c r="O3660" s="8" t="s">
        <v>38</v>
      </c>
      <c r="P3660" s="9">
        <v>28550</v>
      </c>
      <c r="Q3660" s="9">
        <v>0</v>
      </c>
      <c r="R3660" s="9">
        <v>0</v>
      </c>
      <c r="S3660" s="9">
        <v>0</v>
      </c>
      <c r="T3660" s="9">
        <f t="shared" si="548"/>
        <v>28550</v>
      </c>
      <c r="U3660" s="9">
        <v>-27122.5</v>
      </c>
      <c r="V3660" s="9">
        <v>0</v>
      </c>
      <c r="W3660" s="9">
        <v>0</v>
      </c>
      <c r="X3660" s="9">
        <v>0</v>
      </c>
      <c r="Y3660" s="9">
        <v>0</v>
      </c>
      <c r="Z3660" s="9">
        <v>0</v>
      </c>
      <c r="AA3660" s="9">
        <f t="shared" si="547"/>
        <v>-27122.5</v>
      </c>
      <c r="AB3660" s="9">
        <v>0</v>
      </c>
      <c r="AC3660" s="9">
        <f t="shared" si="549"/>
        <v>1427.5</v>
      </c>
      <c r="AD3660" s="9">
        <f t="shared" si="550"/>
        <v>1427.5</v>
      </c>
    </row>
    <row r="3661" spans="1:30" x14ac:dyDescent="0.3">
      <c r="A3661" s="8" t="s">
        <v>6430</v>
      </c>
      <c r="B3661" s="8" t="s">
        <v>6431</v>
      </c>
      <c r="C3661" s="8">
        <v>1900</v>
      </c>
      <c r="D3661" s="8">
        <v>190001976</v>
      </c>
      <c r="E3661" s="8">
        <v>0</v>
      </c>
      <c r="F3661" s="8" t="str">
        <f t="shared" si="551"/>
        <v>FC001900019760</v>
      </c>
      <c r="G3661" s="8" t="s">
        <v>6479</v>
      </c>
      <c r="H3661" s="8" t="s">
        <v>106</v>
      </c>
      <c r="I3661" s="8">
        <v>3</v>
      </c>
      <c r="J3661" s="8">
        <v>3</v>
      </c>
      <c r="K3661" s="8">
        <v>0</v>
      </c>
      <c r="L3661" s="8" t="s">
        <v>91</v>
      </c>
      <c r="M3661" s="8" t="s">
        <v>6542</v>
      </c>
      <c r="N3661" s="8"/>
      <c r="O3661" s="8" t="s">
        <v>38</v>
      </c>
      <c r="P3661" s="9">
        <v>96000</v>
      </c>
      <c r="Q3661" s="9">
        <v>0</v>
      </c>
      <c r="R3661" s="9">
        <v>0</v>
      </c>
      <c r="S3661" s="9">
        <v>0</v>
      </c>
      <c r="T3661" s="9">
        <f t="shared" si="548"/>
        <v>96000</v>
      </c>
      <c r="U3661" s="9">
        <v>-91200</v>
      </c>
      <c r="V3661" s="9">
        <v>0</v>
      </c>
      <c r="W3661" s="9">
        <v>0</v>
      </c>
      <c r="X3661" s="9">
        <v>0</v>
      </c>
      <c r="Y3661" s="9">
        <v>0</v>
      </c>
      <c r="Z3661" s="9">
        <v>0</v>
      </c>
      <c r="AA3661" s="9">
        <f t="shared" si="547"/>
        <v>-91200</v>
      </c>
      <c r="AB3661" s="9">
        <v>0</v>
      </c>
      <c r="AC3661" s="9">
        <f t="shared" si="549"/>
        <v>4800</v>
      </c>
      <c r="AD3661" s="9">
        <f t="shared" si="550"/>
        <v>4800</v>
      </c>
    </row>
    <row r="3662" spans="1:30" x14ac:dyDescent="0.3">
      <c r="A3662" s="8" t="s">
        <v>6430</v>
      </c>
      <c r="B3662" s="8" t="s">
        <v>6431</v>
      </c>
      <c r="C3662" s="8">
        <v>1900</v>
      </c>
      <c r="D3662" s="8">
        <v>190001977</v>
      </c>
      <c r="E3662" s="8">
        <v>0</v>
      </c>
      <c r="F3662" s="8" t="str">
        <f t="shared" si="551"/>
        <v>FC001900019770</v>
      </c>
      <c r="G3662" s="8" t="s">
        <v>6537</v>
      </c>
      <c r="H3662" s="8" t="s">
        <v>106</v>
      </c>
      <c r="I3662" s="8">
        <v>3</v>
      </c>
      <c r="J3662" s="8">
        <v>3</v>
      </c>
      <c r="K3662" s="8">
        <v>0</v>
      </c>
      <c r="L3662" s="8" t="s">
        <v>91</v>
      </c>
      <c r="M3662" s="8" t="s">
        <v>6542</v>
      </c>
      <c r="N3662" s="8"/>
      <c r="O3662" s="8" t="s">
        <v>38</v>
      </c>
      <c r="P3662" s="9">
        <v>117000</v>
      </c>
      <c r="Q3662" s="9">
        <v>0</v>
      </c>
      <c r="R3662" s="9">
        <v>0</v>
      </c>
      <c r="S3662" s="9">
        <v>0</v>
      </c>
      <c r="T3662" s="9">
        <f t="shared" si="548"/>
        <v>117000</v>
      </c>
      <c r="U3662" s="9">
        <v>-111150</v>
      </c>
      <c r="V3662" s="9">
        <v>0</v>
      </c>
      <c r="W3662" s="9">
        <v>0</v>
      </c>
      <c r="X3662" s="9">
        <v>0</v>
      </c>
      <c r="Y3662" s="9">
        <v>0</v>
      </c>
      <c r="Z3662" s="9">
        <v>0</v>
      </c>
      <c r="AA3662" s="9">
        <f t="shared" si="547"/>
        <v>-111150</v>
      </c>
      <c r="AB3662" s="9">
        <v>0</v>
      </c>
      <c r="AC3662" s="9">
        <f t="shared" si="549"/>
        <v>5850</v>
      </c>
      <c r="AD3662" s="9">
        <f t="shared" si="550"/>
        <v>5850</v>
      </c>
    </row>
    <row r="3663" spans="1:30" x14ac:dyDescent="0.3">
      <c r="A3663" s="8" t="s">
        <v>6430</v>
      </c>
      <c r="B3663" s="8" t="s">
        <v>6431</v>
      </c>
      <c r="C3663" s="8">
        <v>1900</v>
      </c>
      <c r="D3663" s="8">
        <v>190001978</v>
      </c>
      <c r="E3663" s="8">
        <v>0</v>
      </c>
      <c r="F3663" s="8" t="str">
        <f t="shared" si="551"/>
        <v>FC001900019780</v>
      </c>
      <c r="G3663" s="8" t="s">
        <v>6543</v>
      </c>
      <c r="H3663" s="8" t="s">
        <v>106</v>
      </c>
      <c r="I3663" s="8">
        <v>1</v>
      </c>
      <c r="J3663" s="8">
        <v>3</v>
      </c>
      <c r="K3663" s="8">
        <v>0</v>
      </c>
      <c r="L3663" s="8" t="s">
        <v>192</v>
      </c>
      <c r="M3663" s="8" t="s">
        <v>192</v>
      </c>
      <c r="N3663" s="8"/>
      <c r="O3663" s="8" t="s">
        <v>38</v>
      </c>
      <c r="P3663" s="9">
        <v>79990</v>
      </c>
      <c r="Q3663" s="9">
        <v>0</v>
      </c>
      <c r="R3663" s="9">
        <v>0</v>
      </c>
      <c r="S3663" s="9">
        <v>0</v>
      </c>
      <c r="T3663" s="9">
        <f t="shared" si="548"/>
        <v>79990</v>
      </c>
      <c r="U3663" s="9">
        <v>-75990.5</v>
      </c>
      <c r="V3663" s="9">
        <v>0</v>
      </c>
      <c r="W3663" s="9">
        <v>0</v>
      </c>
      <c r="X3663" s="9">
        <v>0</v>
      </c>
      <c r="Y3663" s="9">
        <v>0</v>
      </c>
      <c r="Z3663" s="9">
        <v>0</v>
      </c>
      <c r="AA3663" s="9">
        <f t="shared" si="547"/>
        <v>-75990.5</v>
      </c>
      <c r="AB3663" s="9">
        <v>0</v>
      </c>
      <c r="AC3663" s="9">
        <f t="shared" si="549"/>
        <v>3999.5</v>
      </c>
      <c r="AD3663" s="9">
        <f t="shared" si="550"/>
        <v>3999.5</v>
      </c>
    </row>
    <row r="3664" spans="1:30" x14ac:dyDescent="0.3">
      <c r="A3664" s="8" t="s">
        <v>6430</v>
      </c>
      <c r="B3664" s="8" t="s">
        <v>6431</v>
      </c>
      <c r="C3664" s="8">
        <v>1900</v>
      </c>
      <c r="D3664" s="8">
        <v>190001979</v>
      </c>
      <c r="E3664" s="8">
        <v>0</v>
      </c>
      <c r="F3664" s="8" t="str">
        <f t="shared" si="551"/>
        <v>FC001900019790</v>
      </c>
      <c r="G3664" s="8" t="s">
        <v>6544</v>
      </c>
      <c r="H3664" s="8" t="s">
        <v>106</v>
      </c>
      <c r="I3664" s="8">
        <v>1</v>
      </c>
      <c r="J3664" s="8">
        <v>6</v>
      </c>
      <c r="K3664" s="8">
        <v>0</v>
      </c>
      <c r="L3664" s="8" t="s">
        <v>192</v>
      </c>
      <c r="M3664" s="8" t="s">
        <v>192</v>
      </c>
      <c r="N3664" s="8"/>
      <c r="O3664" s="8" t="s">
        <v>38</v>
      </c>
      <c r="P3664" s="9">
        <v>86160.93</v>
      </c>
      <c r="Q3664" s="9">
        <v>0</v>
      </c>
      <c r="R3664" s="9">
        <v>0</v>
      </c>
      <c r="S3664" s="9">
        <v>0</v>
      </c>
      <c r="T3664" s="9">
        <f t="shared" si="548"/>
        <v>86160.93</v>
      </c>
      <c r="U3664" s="9">
        <v>-51167.4</v>
      </c>
      <c r="V3664" s="9">
        <v>-10278.33</v>
      </c>
      <c r="W3664" s="9">
        <v>0</v>
      </c>
      <c r="X3664" s="9">
        <v>-10278.33</v>
      </c>
      <c r="Y3664" s="9">
        <v>0</v>
      </c>
      <c r="Z3664" s="9">
        <v>0</v>
      </c>
      <c r="AA3664" s="9">
        <f t="shared" si="547"/>
        <v>-61445.73</v>
      </c>
      <c r="AB3664" s="9">
        <v>0</v>
      </c>
      <c r="AC3664" s="9">
        <f t="shared" si="549"/>
        <v>34993.529999999992</v>
      </c>
      <c r="AD3664" s="9">
        <f t="shared" si="550"/>
        <v>24715.19999999999</v>
      </c>
    </row>
    <row r="3665" spans="1:30" x14ac:dyDescent="0.3">
      <c r="A3665" s="8" t="s">
        <v>6430</v>
      </c>
      <c r="B3665" s="8" t="s">
        <v>6431</v>
      </c>
      <c r="C3665" s="8">
        <v>1900</v>
      </c>
      <c r="D3665" s="8">
        <v>190001980</v>
      </c>
      <c r="E3665" s="8">
        <v>0</v>
      </c>
      <c r="F3665" s="8" t="str">
        <f t="shared" si="551"/>
        <v>FC001900019800</v>
      </c>
      <c r="G3665" s="8" t="s">
        <v>6545</v>
      </c>
      <c r="H3665" s="8" t="s">
        <v>106</v>
      </c>
      <c r="I3665" s="8">
        <v>1</v>
      </c>
      <c r="J3665" s="8">
        <v>3</v>
      </c>
      <c r="K3665" s="8">
        <v>0</v>
      </c>
      <c r="L3665" s="8" t="s">
        <v>197</v>
      </c>
      <c r="M3665" s="8" t="s">
        <v>6546</v>
      </c>
      <c r="N3665" s="8"/>
      <c r="O3665" s="8" t="s">
        <v>38</v>
      </c>
      <c r="P3665" s="9">
        <v>10650</v>
      </c>
      <c r="Q3665" s="9">
        <v>0</v>
      </c>
      <c r="R3665" s="9">
        <v>0</v>
      </c>
      <c r="S3665" s="9">
        <v>0</v>
      </c>
      <c r="T3665" s="9">
        <f t="shared" si="548"/>
        <v>10650</v>
      </c>
      <c r="U3665" s="9">
        <v>-10117.5</v>
      </c>
      <c r="V3665" s="9">
        <v>0</v>
      </c>
      <c r="W3665" s="9">
        <v>0</v>
      </c>
      <c r="X3665" s="9">
        <v>0</v>
      </c>
      <c r="Y3665" s="9">
        <v>0</v>
      </c>
      <c r="Z3665" s="9">
        <v>0</v>
      </c>
      <c r="AA3665" s="9">
        <f t="shared" si="547"/>
        <v>-10117.5</v>
      </c>
      <c r="AB3665" s="9">
        <v>0</v>
      </c>
      <c r="AC3665" s="9">
        <f t="shared" si="549"/>
        <v>532.5</v>
      </c>
      <c r="AD3665" s="9">
        <f t="shared" si="550"/>
        <v>532.5</v>
      </c>
    </row>
    <row r="3666" spans="1:30" x14ac:dyDescent="0.3">
      <c r="A3666" s="8" t="s">
        <v>6430</v>
      </c>
      <c r="B3666" s="8" t="s">
        <v>6431</v>
      </c>
      <c r="C3666" s="8">
        <v>1900</v>
      </c>
      <c r="D3666" s="8">
        <v>190001981</v>
      </c>
      <c r="E3666" s="8">
        <v>0</v>
      </c>
      <c r="F3666" s="8" t="str">
        <f t="shared" si="551"/>
        <v>FC001900019810</v>
      </c>
      <c r="G3666" s="8" t="s">
        <v>206</v>
      </c>
      <c r="H3666" s="8" t="s">
        <v>106</v>
      </c>
      <c r="I3666" s="8">
        <v>1</v>
      </c>
      <c r="J3666" s="8">
        <v>3</v>
      </c>
      <c r="K3666" s="8">
        <v>0</v>
      </c>
      <c r="L3666" s="8" t="s">
        <v>197</v>
      </c>
      <c r="M3666" s="8" t="s">
        <v>2582</v>
      </c>
      <c r="N3666" s="8"/>
      <c r="O3666" s="8" t="s">
        <v>38</v>
      </c>
      <c r="P3666" s="9">
        <v>39000</v>
      </c>
      <c r="Q3666" s="9">
        <v>0</v>
      </c>
      <c r="R3666" s="9">
        <v>0</v>
      </c>
      <c r="S3666" s="9">
        <v>0</v>
      </c>
      <c r="T3666" s="9">
        <f t="shared" si="548"/>
        <v>39000</v>
      </c>
      <c r="U3666" s="9">
        <v>-37050</v>
      </c>
      <c r="V3666" s="9">
        <v>0</v>
      </c>
      <c r="W3666" s="9">
        <v>0</v>
      </c>
      <c r="X3666" s="9">
        <v>0</v>
      </c>
      <c r="Y3666" s="9">
        <v>0</v>
      </c>
      <c r="Z3666" s="9">
        <v>0</v>
      </c>
      <c r="AA3666" s="9">
        <f t="shared" si="547"/>
        <v>-37050</v>
      </c>
      <c r="AB3666" s="9">
        <v>0</v>
      </c>
      <c r="AC3666" s="9">
        <f t="shared" si="549"/>
        <v>1950</v>
      </c>
      <c r="AD3666" s="9">
        <f t="shared" si="550"/>
        <v>1950</v>
      </c>
    </row>
    <row r="3667" spans="1:30" x14ac:dyDescent="0.3">
      <c r="A3667" s="8" t="s">
        <v>6430</v>
      </c>
      <c r="B3667" s="8" t="s">
        <v>6431</v>
      </c>
      <c r="C3667" s="8">
        <v>1900</v>
      </c>
      <c r="D3667" s="8">
        <v>190001982</v>
      </c>
      <c r="E3667" s="8">
        <v>0</v>
      </c>
      <c r="F3667" s="8" t="str">
        <f t="shared" si="551"/>
        <v>FC001900019820</v>
      </c>
      <c r="G3667" s="8" t="s">
        <v>6547</v>
      </c>
      <c r="H3667" s="8" t="s">
        <v>106</v>
      </c>
      <c r="I3667" s="8">
        <v>1</v>
      </c>
      <c r="J3667" s="8">
        <v>3</v>
      </c>
      <c r="K3667" s="8">
        <v>0</v>
      </c>
      <c r="L3667" s="8" t="s">
        <v>197</v>
      </c>
      <c r="M3667" s="8" t="s">
        <v>6548</v>
      </c>
      <c r="N3667" s="8"/>
      <c r="O3667" s="8" t="s">
        <v>38</v>
      </c>
      <c r="P3667" s="9">
        <v>32000</v>
      </c>
      <c r="Q3667" s="9">
        <v>0</v>
      </c>
      <c r="R3667" s="9">
        <v>0</v>
      </c>
      <c r="S3667" s="9">
        <v>0</v>
      </c>
      <c r="T3667" s="9">
        <f t="shared" si="548"/>
        <v>32000</v>
      </c>
      <c r="U3667" s="9">
        <v>-30400</v>
      </c>
      <c r="V3667" s="9">
        <v>0</v>
      </c>
      <c r="W3667" s="9">
        <v>0</v>
      </c>
      <c r="X3667" s="9">
        <v>0</v>
      </c>
      <c r="Y3667" s="9">
        <v>0</v>
      </c>
      <c r="Z3667" s="9">
        <v>0</v>
      </c>
      <c r="AA3667" s="9">
        <f t="shared" si="547"/>
        <v>-30400</v>
      </c>
      <c r="AB3667" s="9">
        <v>0</v>
      </c>
      <c r="AC3667" s="9">
        <f t="shared" si="549"/>
        <v>1600</v>
      </c>
      <c r="AD3667" s="9">
        <f t="shared" si="550"/>
        <v>1600</v>
      </c>
    </row>
    <row r="3668" spans="1:30" x14ac:dyDescent="0.3">
      <c r="A3668" s="8" t="s">
        <v>6430</v>
      </c>
      <c r="B3668" s="8" t="s">
        <v>6431</v>
      </c>
      <c r="C3668" s="8">
        <v>1900</v>
      </c>
      <c r="D3668" s="8">
        <v>190001983</v>
      </c>
      <c r="E3668" s="8">
        <v>0</v>
      </c>
      <c r="F3668" s="8" t="str">
        <f t="shared" si="551"/>
        <v>FC001900019830</v>
      </c>
      <c r="G3668" s="8" t="s">
        <v>6549</v>
      </c>
      <c r="H3668" s="8" t="s">
        <v>106</v>
      </c>
      <c r="I3668" s="8">
        <v>3</v>
      </c>
      <c r="J3668" s="8">
        <v>3</v>
      </c>
      <c r="K3668" s="8">
        <v>0</v>
      </c>
      <c r="L3668" s="8" t="s">
        <v>97</v>
      </c>
      <c r="M3668" s="8" t="s">
        <v>6550</v>
      </c>
      <c r="N3668" s="8"/>
      <c r="O3668" s="8" t="s">
        <v>38</v>
      </c>
      <c r="P3668" s="9">
        <v>8850</v>
      </c>
      <c r="Q3668" s="9">
        <v>0</v>
      </c>
      <c r="R3668" s="9">
        <v>0</v>
      </c>
      <c r="S3668" s="9">
        <v>0</v>
      </c>
      <c r="T3668" s="9">
        <f t="shared" si="548"/>
        <v>8850</v>
      </c>
      <c r="U3668" s="9">
        <v>-8407.5</v>
      </c>
      <c r="V3668" s="9">
        <v>0</v>
      </c>
      <c r="W3668" s="9">
        <v>0</v>
      </c>
      <c r="X3668" s="9">
        <v>0</v>
      </c>
      <c r="Y3668" s="9">
        <v>0</v>
      </c>
      <c r="Z3668" s="9">
        <v>0</v>
      </c>
      <c r="AA3668" s="9">
        <f t="shared" si="547"/>
        <v>-8407.5</v>
      </c>
      <c r="AB3668" s="9">
        <v>0</v>
      </c>
      <c r="AC3668" s="9">
        <f t="shared" si="549"/>
        <v>442.5</v>
      </c>
      <c r="AD3668" s="9">
        <f t="shared" si="550"/>
        <v>442.5</v>
      </c>
    </row>
    <row r="3669" spans="1:30" x14ac:dyDescent="0.3">
      <c r="A3669" s="8" t="s">
        <v>6430</v>
      </c>
      <c r="B3669" s="8" t="s">
        <v>6431</v>
      </c>
      <c r="C3669" s="8">
        <v>1900</v>
      </c>
      <c r="D3669" s="8">
        <v>190001984</v>
      </c>
      <c r="E3669" s="8">
        <v>0</v>
      </c>
      <c r="F3669" s="8" t="str">
        <f t="shared" si="551"/>
        <v>FC001900019840</v>
      </c>
      <c r="G3669" s="8" t="s">
        <v>6551</v>
      </c>
      <c r="H3669" s="8" t="s">
        <v>106</v>
      </c>
      <c r="I3669" s="8">
        <v>2</v>
      </c>
      <c r="J3669" s="8">
        <v>3</v>
      </c>
      <c r="K3669" s="8">
        <v>0</v>
      </c>
      <c r="L3669" s="8" t="s">
        <v>97</v>
      </c>
      <c r="M3669" s="8" t="s">
        <v>2276</v>
      </c>
      <c r="N3669" s="8"/>
      <c r="O3669" s="8" t="s">
        <v>38</v>
      </c>
      <c r="P3669" s="9">
        <v>19000</v>
      </c>
      <c r="Q3669" s="9">
        <v>0</v>
      </c>
      <c r="R3669" s="9">
        <v>0</v>
      </c>
      <c r="S3669" s="9">
        <v>0</v>
      </c>
      <c r="T3669" s="9">
        <f t="shared" si="548"/>
        <v>19000</v>
      </c>
      <c r="U3669" s="9">
        <v>-18050</v>
      </c>
      <c r="V3669" s="9">
        <v>0</v>
      </c>
      <c r="W3669" s="9">
        <v>0</v>
      </c>
      <c r="X3669" s="9">
        <v>0</v>
      </c>
      <c r="Y3669" s="9">
        <v>0</v>
      </c>
      <c r="Z3669" s="9">
        <v>0</v>
      </c>
      <c r="AA3669" s="9">
        <f t="shared" si="547"/>
        <v>-18050</v>
      </c>
      <c r="AB3669" s="9">
        <v>0</v>
      </c>
      <c r="AC3669" s="9">
        <f t="shared" si="549"/>
        <v>950</v>
      </c>
      <c r="AD3669" s="9">
        <f t="shared" si="550"/>
        <v>950</v>
      </c>
    </row>
    <row r="3670" spans="1:30" x14ac:dyDescent="0.3">
      <c r="A3670" s="8" t="s">
        <v>6430</v>
      </c>
      <c r="B3670" s="8" t="s">
        <v>6431</v>
      </c>
      <c r="C3670" s="8">
        <v>1900</v>
      </c>
      <c r="D3670" s="8">
        <v>190001985</v>
      </c>
      <c r="E3670" s="8">
        <v>0</v>
      </c>
      <c r="F3670" s="8" t="str">
        <f t="shared" si="551"/>
        <v>FC001900019850</v>
      </c>
      <c r="G3670" s="8" t="s">
        <v>6552</v>
      </c>
      <c r="H3670" s="8" t="s">
        <v>106</v>
      </c>
      <c r="I3670" s="8">
        <v>1</v>
      </c>
      <c r="J3670" s="8">
        <v>3</v>
      </c>
      <c r="K3670" s="8">
        <v>0</v>
      </c>
      <c r="L3670" s="8" t="s">
        <v>97</v>
      </c>
      <c r="M3670" s="8" t="s">
        <v>1565</v>
      </c>
      <c r="N3670" s="8"/>
      <c r="O3670" s="8" t="s">
        <v>38</v>
      </c>
      <c r="P3670" s="9">
        <v>78890</v>
      </c>
      <c r="Q3670" s="9">
        <v>0</v>
      </c>
      <c r="R3670" s="9">
        <v>0</v>
      </c>
      <c r="S3670" s="9">
        <v>0</v>
      </c>
      <c r="T3670" s="9">
        <f t="shared" si="548"/>
        <v>78890</v>
      </c>
      <c r="U3670" s="9">
        <v>-74945.5</v>
      </c>
      <c r="V3670" s="9">
        <v>0</v>
      </c>
      <c r="W3670" s="9">
        <v>0</v>
      </c>
      <c r="X3670" s="9">
        <v>0</v>
      </c>
      <c r="Y3670" s="9">
        <v>0</v>
      </c>
      <c r="Z3670" s="9">
        <v>0</v>
      </c>
      <c r="AA3670" s="9">
        <f t="shared" si="547"/>
        <v>-74945.5</v>
      </c>
      <c r="AB3670" s="9">
        <v>0</v>
      </c>
      <c r="AC3670" s="9">
        <f t="shared" si="549"/>
        <v>3944.5</v>
      </c>
      <c r="AD3670" s="9">
        <f t="shared" si="550"/>
        <v>3944.5</v>
      </c>
    </row>
    <row r="3671" spans="1:30" x14ac:dyDescent="0.3">
      <c r="A3671" s="8" t="s">
        <v>6430</v>
      </c>
      <c r="B3671" s="8" t="s">
        <v>6431</v>
      </c>
      <c r="C3671" s="8">
        <v>1900</v>
      </c>
      <c r="D3671" s="8">
        <v>190001986</v>
      </c>
      <c r="E3671" s="8">
        <v>0</v>
      </c>
      <c r="F3671" s="8" t="str">
        <f t="shared" si="551"/>
        <v>FC001900019860</v>
      </c>
      <c r="G3671" s="8" t="s">
        <v>6553</v>
      </c>
      <c r="H3671" s="8" t="s">
        <v>106</v>
      </c>
      <c r="I3671" s="8">
        <v>1</v>
      </c>
      <c r="J3671" s="8">
        <v>3</v>
      </c>
      <c r="K3671" s="8">
        <v>0</v>
      </c>
      <c r="L3671" s="8" t="s">
        <v>97</v>
      </c>
      <c r="M3671" s="8" t="s">
        <v>1565</v>
      </c>
      <c r="N3671" s="8"/>
      <c r="O3671" s="8" t="s">
        <v>38</v>
      </c>
      <c r="P3671" s="9">
        <v>83990</v>
      </c>
      <c r="Q3671" s="9">
        <v>0</v>
      </c>
      <c r="R3671" s="9">
        <v>0</v>
      </c>
      <c r="S3671" s="9">
        <v>0</v>
      </c>
      <c r="T3671" s="9">
        <f t="shared" si="548"/>
        <v>83990</v>
      </c>
      <c r="U3671" s="9">
        <v>-79790.5</v>
      </c>
      <c r="V3671" s="9">
        <v>0</v>
      </c>
      <c r="W3671" s="9">
        <v>0</v>
      </c>
      <c r="X3671" s="9">
        <v>0</v>
      </c>
      <c r="Y3671" s="9">
        <v>0</v>
      </c>
      <c r="Z3671" s="9">
        <v>0</v>
      </c>
      <c r="AA3671" s="9">
        <f t="shared" si="547"/>
        <v>-79790.5</v>
      </c>
      <c r="AB3671" s="9">
        <v>0</v>
      </c>
      <c r="AC3671" s="9">
        <f t="shared" si="549"/>
        <v>4199.5</v>
      </c>
      <c r="AD3671" s="9">
        <f t="shared" si="550"/>
        <v>4199.5</v>
      </c>
    </row>
    <row r="3672" spans="1:30" x14ac:dyDescent="0.3">
      <c r="A3672" s="8" t="s">
        <v>6430</v>
      </c>
      <c r="B3672" s="8" t="s">
        <v>6431</v>
      </c>
      <c r="C3672" s="8">
        <v>1900</v>
      </c>
      <c r="D3672" s="8">
        <v>190001987</v>
      </c>
      <c r="E3672" s="8">
        <v>0</v>
      </c>
      <c r="F3672" s="8" t="str">
        <f t="shared" si="551"/>
        <v>FC001900019870</v>
      </c>
      <c r="G3672" s="8" t="s">
        <v>6554</v>
      </c>
      <c r="H3672" s="8" t="s">
        <v>106</v>
      </c>
      <c r="I3672" s="8">
        <v>1</v>
      </c>
      <c r="J3672" s="8">
        <v>3</v>
      </c>
      <c r="K3672" s="8">
        <v>0</v>
      </c>
      <c r="L3672" s="8" t="s">
        <v>97</v>
      </c>
      <c r="M3672" s="8" t="s">
        <v>6555</v>
      </c>
      <c r="N3672" s="8"/>
      <c r="O3672" s="8" t="s">
        <v>38</v>
      </c>
      <c r="P3672" s="9">
        <v>52500</v>
      </c>
      <c r="Q3672" s="9">
        <v>0</v>
      </c>
      <c r="R3672" s="9">
        <v>0</v>
      </c>
      <c r="S3672" s="9">
        <v>0</v>
      </c>
      <c r="T3672" s="9">
        <f t="shared" si="548"/>
        <v>52500</v>
      </c>
      <c r="U3672" s="9">
        <v>-49875</v>
      </c>
      <c r="V3672" s="9">
        <v>0</v>
      </c>
      <c r="W3672" s="9">
        <v>0</v>
      </c>
      <c r="X3672" s="9">
        <v>0</v>
      </c>
      <c r="Y3672" s="9">
        <v>0</v>
      </c>
      <c r="Z3672" s="9">
        <v>0</v>
      </c>
      <c r="AA3672" s="9">
        <f t="shared" si="547"/>
        <v>-49875</v>
      </c>
      <c r="AB3672" s="9">
        <v>0</v>
      </c>
      <c r="AC3672" s="9">
        <f t="shared" si="549"/>
        <v>2625</v>
      </c>
      <c r="AD3672" s="9">
        <f t="shared" si="550"/>
        <v>2625</v>
      </c>
    </row>
    <row r="3673" spans="1:30" x14ac:dyDescent="0.3">
      <c r="A3673" s="8" t="s">
        <v>6430</v>
      </c>
      <c r="B3673" s="8" t="s">
        <v>6431</v>
      </c>
      <c r="C3673" s="8">
        <v>1900</v>
      </c>
      <c r="D3673" s="8">
        <v>190001988</v>
      </c>
      <c r="E3673" s="8">
        <v>0</v>
      </c>
      <c r="F3673" s="8" t="str">
        <f t="shared" si="551"/>
        <v>FC001900019880</v>
      </c>
      <c r="G3673" s="8" t="s">
        <v>6556</v>
      </c>
      <c r="H3673" s="8" t="s">
        <v>106</v>
      </c>
      <c r="I3673" s="8">
        <v>1</v>
      </c>
      <c r="J3673" s="8">
        <v>3</v>
      </c>
      <c r="K3673" s="8">
        <v>0</v>
      </c>
      <c r="L3673" s="8" t="s">
        <v>97</v>
      </c>
      <c r="M3673" s="8" t="s">
        <v>1565</v>
      </c>
      <c r="N3673" s="8"/>
      <c r="O3673" s="8" t="s">
        <v>38</v>
      </c>
      <c r="P3673" s="9">
        <v>129652.54</v>
      </c>
      <c r="Q3673" s="9">
        <v>0</v>
      </c>
      <c r="R3673" s="9">
        <v>0</v>
      </c>
      <c r="S3673" s="9">
        <v>0</v>
      </c>
      <c r="T3673" s="9">
        <f t="shared" si="548"/>
        <v>129652.54</v>
      </c>
      <c r="U3673" s="9">
        <v>-123169.91</v>
      </c>
      <c r="V3673" s="9">
        <v>0</v>
      </c>
      <c r="W3673" s="9">
        <v>0</v>
      </c>
      <c r="X3673" s="9">
        <v>0</v>
      </c>
      <c r="Y3673" s="9">
        <v>0</v>
      </c>
      <c r="Z3673" s="9">
        <v>0</v>
      </c>
      <c r="AA3673" s="9">
        <f t="shared" si="547"/>
        <v>-123169.91</v>
      </c>
      <c r="AB3673" s="9">
        <v>0</v>
      </c>
      <c r="AC3673" s="9">
        <f t="shared" si="549"/>
        <v>6482.6299999999901</v>
      </c>
      <c r="AD3673" s="9">
        <f t="shared" si="550"/>
        <v>6482.6299999999901</v>
      </c>
    </row>
    <row r="3674" spans="1:30" x14ac:dyDescent="0.3">
      <c r="A3674" s="8" t="s">
        <v>6430</v>
      </c>
      <c r="B3674" s="8" t="s">
        <v>6431</v>
      </c>
      <c r="C3674" s="8">
        <v>1900</v>
      </c>
      <c r="D3674" s="8">
        <v>190001989</v>
      </c>
      <c r="E3674" s="8">
        <v>0</v>
      </c>
      <c r="F3674" s="8" t="str">
        <f t="shared" si="551"/>
        <v>FC001900019890</v>
      </c>
      <c r="G3674" s="8" t="s">
        <v>3560</v>
      </c>
      <c r="H3674" s="8" t="s">
        <v>106</v>
      </c>
      <c r="I3674" s="8">
        <v>2</v>
      </c>
      <c r="J3674" s="8">
        <v>3</v>
      </c>
      <c r="K3674" s="8">
        <v>0</v>
      </c>
      <c r="L3674" s="8" t="s">
        <v>203</v>
      </c>
      <c r="M3674" s="8" t="s">
        <v>1196</v>
      </c>
      <c r="N3674" s="8"/>
      <c r="O3674" s="8" t="s">
        <v>38</v>
      </c>
      <c r="P3674" s="9">
        <v>68000</v>
      </c>
      <c r="Q3674" s="9">
        <v>0</v>
      </c>
      <c r="R3674" s="9">
        <v>0</v>
      </c>
      <c r="S3674" s="9">
        <v>0</v>
      </c>
      <c r="T3674" s="9">
        <f t="shared" si="548"/>
        <v>68000</v>
      </c>
      <c r="U3674" s="9">
        <v>-64600</v>
      </c>
      <c r="V3674" s="9">
        <v>0</v>
      </c>
      <c r="W3674" s="9">
        <v>0</v>
      </c>
      <c r="X3674" s="9">
        <v>0</v>
      </c>
      <c r="Y3674" s="9">
        <v>0</v>
      </c>
      <c r="Z3674" s="9">
        <v>0</v>
      </c>
      <c r="AA3674" s="9">
        <f t="shared" si="547"/>
        <v>-64600</v>
      </c>
      <c r="AB3674" s="9">
        <v>0</v>
      </c>
      <c r="AC3674" s="9">
        <f t="shared" si="549"/>
        <v>3400</v>
      </c>
      <c r="AD3674" s="9">
        <f t="shared" si="550"/>
        <v>3400</v>
      </c>
    </row>
    <row r="3675" spans="1:30" x14ac:dyDescent="0.3">
      <c r="A3675" s="8" t="s">
        <v>6430</v>
      </c>
      <c r="B3675" s="8" t="s">
        <v>6431</v>
      </c>
      <c r="C3675" s="8">
        <v>1900</v>
      </c>
      <c r="D3675" s="8">
        <v>190001990</v>
      </c>
      <c r="E3675" s="8">
        <v>0</v>
      </c>
      <c r="F3675" s="8" t="str">
        <f t="shared" si="551"/>
        <v>FC001900019900</v>
      </c>
      <c r="G3675" s="8" t="s">
        <v>6557</v>
      </c>
      <c r="H3675" s="8" t="s">
        <v>106</v>
      </c>
      <c r="I3675" s="8">
        <v>1</v>
      </c>
      <c r="J3675" s="8">
        <v>3</v>
      </c>
      <c r="K3675" s="8">
        <v>0</v>
      </c>
      <c r="L3675" s="8" t="s">
        <v>203</v>
      </c>
      <c r="M3675" s="8" t="s">
        <v>1196</v>
      </c>
      <c r="N3675" s="8"/>
      <c r="O3675" s="8" t="s">
        <v>38</v>
      </c>
      <c r="P3675" s="9">
        <v>91000</v>
      </c>
      <c r="Q3675" s="9">
        <v>0</v>
      </c>
      <c r="R3675" s="9">
        <v>0</v>
      </c>
      <c r="S3675" s="9">
        <v>0</v>
      </c>
      <c r="T3675" s="9">
        <f t="shared" si="548"/>
        <v>91000</v>
      </c>
      <c r="U3675" s="9">
        <v>-86450</v>
      </c>
      <c r="V3675" s="9">
        <v>0</v>
      </c>
      <c r="W3675" s="9">
        <v>0</v>
      </c>
      <c r="X3675" s="9">
        <v>0</v>
      </c>
      <c r="Y3675" s="9">
        <v>0</v>
      </c>
      <c r="Z3675" s="9">
        <v>0</v>
      </c>
      <c r="AA3675" s="9">
        <f t="shared" si="547"/>
        <v>-86450</v>
      </c>
      <c r="AB3675" s="9">
        <v>0</v>
      </c>
      <c r="AC3675" s="9">
        <f t="shared" si="549"/>
        <v>4550</v>
      </c>
      <c r="AD3675" s="9">
        <f t="shared" si="550"/>
        <v>4550</v>
      </c>
    </row>
    <row r="3676" spans="1:30" x14ac:dyDescent="0.3">
      <c r="A3676" s="8" t="s">
        <v>6430</v>
      </c>
      <c r="B3676" s="8" t="s">
        <v>6431</v>
      </c>
      <c r="C3676" s="8">
        <v>1900</v>
      </c>
      <c r="D3676" s="8">
        <v>190001991</v>
      </c>
      <c r="E3676" s="8">
        <v>0</v>
      </c>
      <c r="F3676" s="8" t="str">
        <f t="shared" si="551"/>
        <v>FC001900019910</v>
      </c>
      <c r="G3676" s="8" t="s">
        <v>6558</v>
      </c>
      <c r="H3676" s="8" t="s">
        <v>106</v>
      </c>
      <c r="I3676" s="8">
        <v>3</v>
      </c>
      <c r="J3676" s="8">
        <v>3</v>
      </c>
      <c r="K3676" s="8">
        <v>0</v>
      </c>
      <c r="L3676" s="8" t="s">
        <v>203</v>
      </c>
      <c r="M3676" s="8" t="s">
        <v>6559</v>
      </c>
      <c r="N3676" s="8"/>
      <c r="O3676" s="8" t="s">
        <v>38</v>
      </c>
      <c r="P3676" s="9">
        <v>103400</v>
      </c>
      <c r="Q3676" s="9">
        <v>0</v>
      </c>
      <c r="R3676" s="9">
        <v>0</v>
      </c>
      <c r="S3676" s="9">
        <v>0</v>
      </c>
      <c r="T3676" s="9">
        <f t="shared" si="548"/>
        <v>103400</v>
      </c>
      <c r="U3676" s="9">
        <v>-98230</v>
      </c>
      <c r="V3676" s="9">
        <v>0</v>
      </c>
      <c r="W3676" s="9">
        <v>0</v>
      </c>
      <c r="X3676" s="9">
        <v>0</v>
      </c>
      <c r="Y3676" s="9">
        <v>0</v>
      </c>
      <c r="Z3676" s="9">
        <v>0</v>
      </c>
      <c r="AA3676" s="9">
        <f t="shared" si="547"/>
        <v>-98230</v>
      </c>
      <c r="AB3676" s="9">
        <v>0</v>
      </c>
      <c r="AC3676" s="9">
        <f t="shared" si="549"/>
        <v>5170</v>
      </c>
      <c r="AD3676" s="9">
        <f t="shared" si="550"/>
        <v>5170</v>
      </c>
    </row>
    <row r="3677" spans="1:30" x14ac:dyDescent="0.3">
      <c r="A3677" s="8" t="s">
        <v>6430</v>
      </c>
      <c r="B3677" s="8" t="s">
        <v>6431</v>
      </c>
      <c r="C3677" s="8">
        <v>1900</v>
      </c>
      <c r="D3677" s="8">
        <v>190001992</v>
      </c>
      <c r="E3677" s="8">
        <v>0</v>
      </c>
      <c r="F3677" s="8" t="str">
        <f t="shared" si="551"/>
        <v>FC001900019920</v>
      </c>
      <c r="G3677" s="8" t="s">
        <v>6558</v>
      </c>
      <c r="H3677" s="8" t="s">
        <v>106</v>
      </c>
      <c r="I3677" s="8">
        <v>8</v>
      </c>
      <c r="J3677" s="8">
        <v>3</v>
      </c>
      <c r="K3677" s="8">
        <v>0</v>
      </c>
      <c r="L3677" s="8" t="s">
        <v>203</v>
      </c>
      <c r="M3677" s="8" t="s">
        <v>6560</v>
      </c>
      <c r="N3677" s="8"/>
      <c r="O3677" s="8" t="s">
        <v>38</v>
      </c>
      <c r="P3677" s="9">
        <v>272000</v>
      </c>
      <c r="Q3677" s="9">
        <v>0</v>
      </c>
      <c r="R3677" s="9">
        <v>0</v>
      </c>
      <c r="S3677" s="9">
        <v>0</v>
      </c>
      <c r="T3677" s="9">
        <f t="shared" si="548"/>
        <v>272000</v>
      </c>
      <c r="U3677" s="9">
        <v>-258400</v>
      </c>
      <c r="V3677" s="9">
        <v>0</v>
      </c>
      <c r="W3677" s="9">
        <v>0</v>
      </c>
      <c r="X3677" s="9">
        <v>0</v>
      </c>
      <c r="Y3677" s="9">
        <v>0</v>
      </c>
      <c r="Z3677" s="9">
        <v>0</v>
      </c>
      <c r="AA3677" s="9">
        <f t="shared" si="547"/>
        <v>-258400</v>
      </c>
      <c r="AB3677" s="9">
        <v>0</v>
      </c>
      <c r="AC3677" s="9">
        <f t="shared" si="549"/>
        <v>13600</v>
      </c>
      <c r="AD3677" s="9">
        <f t="shared" si="550"/>
        <v>13600</v>
      </c>
    </row>
    <row r="3678" spans="1:30" x14ac:dyDescent="0.3">
      <c r="A3678" s="8" t="s">
        <v>6430</v>
      </c>
      <c r="B3678" s="8" t="s">
        <v>6431</v>
      </c>
      <c r="C3678" s="8">
        <v>1900</v>
      </c>
      <c r="D3678" s="8">
        <v>190001993</v>
      </c>
      <c r="E3678" s="8">
        <v>0</v>
      </c>
      <c r="F3678" s="8" t="str">
        <f t="shared" si="551"/>
        <v>FC001900019930</v>
      </c>
      <c r="G3678" s="8" t="s">
        <v>6557</v>
      </c>
      <c r="H3678" s="8" t="s">
        <v>106</v>
      </c>
      <c r="I3678" s="8">
        <v>3</v>
      </c>
      <c r="J3678" s="8">
        <v>3</v>
      </c>
      <c r="K3678" s="8">
        <v>0</v>
      </c>
      <c r="L3678" s="8" t="s">
        <v>203</v>
      </c>
      <c r="M3678" s="8" t="s">
        <v>483</v>
      </c>
      <c r="N3678" s="8"/>
      <c r="O3678" s="8" t="s">
        <v>38</v>
      </c>
      <c r="P3678" s="9">
        <v>273000</v>
      </c>
      <c r="Q3678" s="9">
        <v>0</v>
      </c>
      <c r="R3678" s="9">
        <v>0</v>
      </c>
      <c r="S3678" s="9">
        <v>0</v>
      </c>
      <c r="T3678" s="9">
        <f t="shared" si="548"/>
        <v>273000</v>
      </c>
      <c r="U3678" s="9">
        <v>-259350</v>
      </c>
      <c r="V3678" s="9">
        <v>0</v>
      </c>
      <c r="W3678" s="9">
        <v>0</v>
      </c>
      <c r="X3678" s="9">
        <v>0</v>
      </c>
      <c r="Y3678" s="9">
        <v>0</v>
      </c>
      <c r="Z3678" s="9">
        <v>0</v>
      </c>
      <c r="AA3678" s="9">
        <f t="shared" si="547"/>
        <v>-259350</v>
      </c>
      <c r="AB3678" s="9">
        <v>0</v>
      </c>
      <c r="AC3678" s="9">
        <f t="shared" si="549"/>
        <v>13650</v>
      </c>
      <c r="AD3678" s="9">
        <f t="shared" si="550"/>
        <v>13650</v>
      </c>
    </row>
    <row r="3679" spans="1:30" x14ac:dyDescent="0.3">
      <c r="A3679" s="8" t="s">
        <v>6430</v>
      </c>
      <c r="B3679" s="8" t="s">
        <v>6431</v>
      </c>
      <c r="C3679" s="8">
        <v>1900</v>
      </c>
      <c r="D3679" s="8">
        <v>190001994</v>
      </c>
      <c r="E3679" s="8">
        <v>0</v>
      </c>
      <c r="F3679" s="8" t="str">
        <f t="shared" si="551"/>
        <v>FC001900019940</v>
      </c>
      <c r="G3679" s="8" t="s">
        <v>6557</v>
      </c>
      <c r="H3679" s="8" t="s">
        <v>106</v>
      </c>
      <c r="I3679" s="8">
        <v>1</v>
      </c>
      <c r="J3679" s="8">
        <v>3</v>
      </c>
      <c r="K3679" s="8">
        <v>0</v>
      </c>
      <c r="L3679" s="8" t="s">
        <v>203</v>
      </c>
      <c r="M3679" s="8" t="s">
        <v>6559</v>
      </c>
      <c r="N3679" s="8"/>
      <c r="O3679" s="8" t="s">
        <v>38</v>
      </c>
      <c r="P3679" s="9">
        <v>91000</v>
      </c>
      <c r="Q3679" s="9">
        <v>0</v>
      </c>
      <c r="R3679" s="9">
        <v>0</v>
      </c>
      <c r="S3679" s="9">
        <v>0</v>
      </c>
      <c r="T3679" s="9">
        <f t="shared" si="548"/>
        <v>91000</v>
      </c>
      <c r="U3679" s="9">
        <v>-86450</v>
      </c>
      <c r="V3679" s="9">
        <v>0</v>
      </c>
      <c r="W3679" s="9">
        <v>0</v>
      </c>
      <c r="X3679" s="9">
        <v>0</v>
      </c>
      <c r="Y3679" s="9">
        <v>0</v>
      </c>
      <c r="Z3679" s="9">
        <v>0</v>
      </c>
      <c r="AA3679" s="9">
        <f t="shared" si="547"/>
        <v>-86450</v>
      </c>
      <c r="AB3679" s="9">
        <v>0</v>
      </c>
      <c r="AC3679" s="9">
        <f t="shared" si="549"/>
        <v>4550</v>
      </c>
      <c r="AD3679" s="9">
        <f t="shared" si="550"/>
        <v>4550</v>
      </c>
    </row>
    <row r="3680" spans="1:30" x14ac:dyDescent="0.3">
      <c r="A3680" s="8" t="s">
        <v>6430</v>
      </c>
      <c r="B3680" s="8" t="s">
        <v>6431</v>
      </c>
      <c r="C3680" s="8">
        <v>1900</v>
      </c>
      <c r="D3680" s="8">
        <v>190001995</v>
      </c>
      <c r="E3680" s="8">
        <v>0</v>
      </c>
      <c r="F3680" s="8" t="str">
        <f t="shared" si="551"/>
        <v>FC001900019950</v>
      </c>
      <c r="G3680" s="8" t="s">
        <v>6561</v>
      </c>
      <c r="H3680" s="8" t="s">
        <v>106</v>
      </c>
      <c r="I3680" s="8">
        <v>1</v>
      </c>
      <c r="J3680" s="8">
        <v>3</v>
      </c>
      <c r="K3680" s="8">
        <v>0</v>
      </c>
      <c r="L3680" s="8" t="s">
        <v>211</v>
      </c>
      <c r="M3680" s="8" t="s">
        <v>2701</v>
      </c>
      <c r="N3680" s="8"/>
      <c r="O3680" s="8" t="s">
        <v>38</v>
      </c>
      <c r="P3680" s="9">
        <v>107000</v>
      </c>
      <c r="Q3680" s="9">
        <v>0</v>
      </c>
      <c r="R3680" s="9">
        <v>0</v>
      </c>
      <c r="S3680" s="9">
        <v>0</v>
      </c>
      <c r="T3680" s="9">
        <f t="shared" si="548"/>
        <v>107000</v>
      </c>
      <c r="U3680" s="9">
        <v>-101650</v>
      </c>
      <c r="V3680" s="9">
        <v>0</v>
      </c>
      <c r="W3680" s="9">
        <v>0</v>
      </c>
      <c r="X3680" s="9">
        <v>0</v>
      </c>
      <c r="Y3680" s="9">
        <v>0</v>
      </c>
      <c r="Z3680" s="9">
        <v>0</v>
      </c>
      <c r="AA3680" s="9">
        <f t="shared" si="547"/>
        <v>-101650</v>
      </c>
      <c r="AB3680" s="9">
        <v>0</v>
      </c>
      <c r="AC3680" s="9">
        <f t="shared" si="549"/>
        <v>5350</v>
      </c>
      <c r="AD3680" s="9">
        <f t="shared" si="550"/>
        <v>5350</v>
      </c>
    </row>
    <row r="3681" spans="1:30" x14ac:dyDescent="0.3">
      <c r="A3681" s="8" t="s">
        <v>6430</v>
      </c>
      <c r="B3681" s="8" t="s">
        <v>6431</v>
      </c>
      <c r="C3681" s="8">
        <v>1900</v>
      </c>
      <c r="D3681" s="8">
        <v>190001996</v>
      </c>
      <c r="E3681" s="8">
        <v>0</v>
      </c>
      <c r="F3681" s="8" t="str">
        <f t="shared" si="551"/>
        <v>FC001900019960</v>
      </c>
      <c r="G3681" s="8" t="s">
        <v>3560</v>
      </c>
      <c r="H3681" s="8" t="s">
        <v>106</v>
      </c>
      <c r="I3681" s="8">
        <v>2</v>
      </c>
      <c r="J3681" s="8">
        <v>3</v>
      </c>
      <c r="K3681" s="8">
        <v>0</v>
      </c>
      <c r="L3681" s="8" t="s">
        <v>211</v>
      </c>
      <c r="M3681" s="8" t="s">
        <v>6562</v>
      </c>
      <c r="N3681" s="8"/>
      <c r="O3681" s="8" t="s">
        <v>38</v>
      </c>
      <c r="P3681" s="9">
        <v>78000</v>
      </c>
      <c r="Q3681" s="9">
        <v>0</v>
      </c>
      <c r="R3681" s="9">
        <v>0</v>
      </c>
      <c r="S3681" s="9">
        <v>0</v>
      </c>
      <c r="T3681" s="9">
        <f t="shared" si="548"/>
        <v>78000</v>
      </c>
      <c r="U3681" s="9">
        <v>-70983.63</v>
      </c>
      <c r="V3681" s="9">
        <v>-3116.37</v>
      </c>
      <c r="W3681" s="9">
        <v>0</v>
      </c>
      <c r="X3681" s="9">
        <v>-3116.37</v>
      </c>
      <c r="Y3681" s="9">
        <v>0</v>
      </c>
      <c r="Z3681" s="9">
        <v>0</v>
      </c>
      <c r="AA3681" s="9">
        <f t="shared" si="547"/>
        <v>-74100</v>
      </c>
      <c r="AB3681" s="9">
        <v>0</v>
      </c>
      <c r="AC3681" s="9">
        <f t="shared" si="549"/>
        <v>7016.3699999999953</v>
      </c>
      <c r="AD3681" s="9">
        <f t="shared" si="550"/>
        <v>3900</v>
      </c>
    </row>
    <row r="3682" spans="1:30" x14ac:dyDescent="0.3">
      <c r="A3682" s="8" t="s">
        <v>6430</v>
      </c>
      <c r="B3682" s="8" t="s">
        <v>6431</v>
      </c>
      <c r="C3682" s="8">
        <v>1900</v>
      </c>
      <c r="D3682" s="8">
        <v>190001997</v>
      </c>
      <c r="E3682" s="8">
        <v>0</v>
      </c>
      <c r="F3682" s="8" t="str">
        <f t="shared" si="551"/>
        <v>FC001900019970</v>
      </c>
      <c r="G3682" s="8" t="s">
        <v>3560</v>
      </c>
      <c r="H3682" s="8" t="s">
        <v>106</v>
      </c>
      <c r="I3682" s="8">
        <v>3</v>
      </c>
      <c r="J3682" s="8">
        <v>3</v>
      </c>
      <c r="K3682" s="8">
        <v>0</v>
      </c>
      <c r="L3682" s="8" t="s">
        <v>211</v>
      </c>
      <c r="M3682" s="8" t="s">
        <v>6562</v>
      </c>
      <c r="N3682" s="8"/>
      <c r="O3682" s="8" t="s">
        <v>38</v>
      </c>
      <c r="P3682" s="9">
        <v>102000</v>
      </c>
      <c r="Q3682" s="9">
        <v>0</v>
      </c>
      <c r="R3682" s="9">
        <v>0</v>
      </c>
      <c r="S3682" s="9">
        <v>0</v>
      </c>
      <c r="T3682" s="9">
        <f t="shared" si="548"/>
        <v>102000</v>
      </c>
      <c r="U3682" s="9">
        <v>-92824.74</v>
      </c>
      <c r="V3682" s="9">
        <v>-4075.26</v>
      </c>
      <c r="W3682" s="9">
        <v>0</v>
      </c>
      <c r="X3682" s="9">
        <v>-4075.26</v>
      </c>
      <c r="Y3682" s="9">
        <v>0</v>
      </c>
      <c r="Z3682" s="9">
        <v>0</v>
      </c>
      <c r="AA3682" s="9">
        <f t="shared" si="547"/>
        <v>-96900</v>
      </c>
      <c r="AB3682" s="9">
        <v>0</v>
      </c>
      <c r="AC3682" s="9">
        <f t="shared" si="549"/>
        <v>9175.2599999999948</v>
      </c>
      <c r="AD3682" s="9">
        <f t="shared" si="550"/>
        <v>5100</v>
      </c>
    </row>
    <row r="3683" spans="1:30" x14ac:dyDescent="0.3">
      <c r="A3683" s="8" t="s">
        <v>6430</v>
      </c>
      <c r="B3683" s="8" t="s">
        <v>6431</v>
      </c>
      <c r="C3683" s="8">
        <v>1900</v>
      </c>
      <c r="D3683" s="8">
        <v>190001998</v>
      </c>
      <c r="E3683" s="8">
        <v>0</v>
      </c>
      <c r="F3683" s="8" t="str">
        <f t="shared" si="551"/>
        <v>FC001900019980</v>
      </c>
      <c r="G3683" s="8" t="s">
        <v>3560</v>
      </c>
      <c r="H3683" s="8" t="s">
        <v>106</v>
      </c>
      <c r="I3683" s="8">
        <v>1</v>
      </c>
      <c r="J3683" s="8">
        <v>3</v>
      </c>
      <c r="K3683" s="8">
        <v>0</v>
      </c>
      <c r="L3683" s="8" t="s">
        <v>211</v>
      </c>
      <c r="M3683" s="8" t="s">
        <v>6563</v>
      </c>
      <c r="N3683" s="8"/>
      <c r="O3683" s="8" t="s">
        <v>38</v>
      </c>
      <c r="P3683" s="9">
        <v>91000</v>
      </c>
      <c r="Q3683" s="9">
        <v>0</v>
      </c>
      <c r="R3683" s="9">
        <v>0</v>
      </c>
      <c r="S3683" s="9">
        <v>0</v>
      </c>
      <c r="T3683" s="9">
        <f t="shared" si="548"/>
        <v>91000</v>
      </c>
      <c r="U3683" s="9">
        <v>-82024.06</v>
      </c>
      <c r="V3683" s="9">
        <v>-4425.9399999999996</v>
      </c>
      <c r="W3683" s="9">
        <v>0</v>
      </c>
      <c r="X3683" s="9">
        <v>-4425.9399999999996</v>
      </c>
      <c r="Y3683" s="9">
        <v>0</v>
      </c>
      <c r="Z3683" s="9">
        <v>0</v>
      </c>
      <c r="AA3683" s="9">
        <f t="shared" si="547"/>
        <v>-86450</v>
      </c>
      <c r="AB3683" s="9">
        <v>0</v>
      </c>
      <c r="AC3683" s="9">
        <f t="shared" si="549"/>
        <v>8975.9400000000023</v>
      </c>
      <c r="AD3683" s="9">
        <f t="shared" si="550"/>
        <v>4550</v>
      </c>
    </row>
    <row r="3684" spans="1:30" x14ac:dyDescent="0.3">
      <c r="A3684" s="8" t="s">
        <v>6430</v>
      </c>
      <c r="B3684" s="8" t="s">
        <v>6431</v>
      </c>
      <c r="C3684" s="8">
        <v>1900</v>
      </c>
      <c r="D3684" s="8">
        <v>190001999</v>
      </c>
      <c r="E3684" s="8">
        <v>0</v>
      </c>
      <c r="F3684" s="8" t="str">
        <f t="shared" si="551"/>
        <v>FC001900019990</v>
      </c>
      <c r="G3684" s="8" t="s">
        <v>1195</v>
      </c>
      <c r="H3684" s="8" t="s">
        <v>106</v>
      </c>
      <c r="I3684" s="8">
        <v>1</v>
      </c>
      <c r="J3684" s="8">
        <v>3</v>
      </c>
      <c r="K3684" s="8">
        <v>0</v>
      </c>
      <c r="L3684" s="8" t="s">
        <v>211</v>
      </c>
      <c r="M3684" s="8" t="s">
        <v>6564</v>
      </c>
      <c r="N3684" s="8"/>
      <c r="O3684" s="8" t="s">
        <v>38</v>
      </c>
      <c r="P3684" s="9">
        <v>29940</v>
      </c>
      <c r="Q3684" s="9">
        <v>0</v>
      </c>
      <c r="R3684" s="9">
        <v>0</v>
      </c>
      <c r="S3684" s="9">
        <v>0</v>
      </c>
      <c r="T3684" s="9">
        <f t="shared" si="548"/>
        <v>29940</v>
      </c>
      <c r="U3684" s="9">
        <v>-27636.799999999999</v>
      </c>
      <c r="V3684" s="9">
        <v>-806.2</v>
      </c>
      <c r="W3684" s="9">
        <v>0</v>
      </c>
      <c r="X3684" s="9">
        <v>-806.2</v>
      </c>
      <c r="Y3684" s="9">
        <v>0</v>
      </c>
      <c r="Z3684" s="9">
        <v>0</v>
      </c>
      <c r="AA3684" s="9">
        <f t="shared" si="547"/>
        <v>-28443</v>
      </c>
      <c r="AB3684" s="9">
        <v>0</v>
      </c>
      <c r="AC3684" s="9">
        <f t="shared" si="549"/>
        <v>2303.2000000000007</v>
      </c>
      <c r="AD3684" s="9">
        <f t="shared" si="550"/>
        <v>1497</v>
      </c>
    </row>
    <row r="3685" spans="1:30" x14ac:dyDescent="0.3">
      <c r="A3685" s="8" t="s">
        <v>6430</v>
      </c>
      <c r="B3685" s="8" t="s">
        <v>6431</v>
      </c>
      <c r="C3685" s="8">
        <v>1900</v>
      </c>
      <c r="D3685" s="8">
        <v>190002000</v>
      </c>
      <c r="E3685" s="8">
        <v>0</v>
      </c>
      <c r="F3685" s="8" t="str">
        <f t="shared" si="551"/>
        <v>FC001900020000</v>
      </c>
      <c r="G3685" s="8" t="s">
        <v>3560</v>
      </c>
      <c r="H3685" s="8" t="s">
        <v>106</v>
      </c>
      <c r="I3685" s="8">
        <v>1</v>
      </c>
      <c r="J3685" s="8">
        <v>3</v>
      </c>
      <c r="K3685" s="8">
        <v>0</v>
      </c>
      <c r="L3685" s="8" t="s">
        <v>100</v>
      </c>
      <c r="M3685" s="8" t="s">
        <v>225</v>
      </c>
      <c r="N3685" s="8"/>
      <c r="O3685" s="8" t="s">
        <v>38</v>
      </c>
      <c r="P3685" s="9">
        <v>57000</v>
      </c>
      <c r="Q3685" s="9">
        <v>0</v>
      </c>
      <c r="R3685" s="9">
        <v>0</v>
      </c>
      <c r="S3685" s="9">
        <v>0</v>
      </c>
      <c r="T3685" s="9">
        <f t="shared" si="548"/>
        <v>57000</v>
      </c>
      <c r="U3685" s="9">
        <v>-49695.24</v>
      </c>
      <c r="V3685" s="9">
        <v>-4454.76</v>
      </c>
      <c r="W3685" s="9">
        <v>0</v>
      </c>
      <c r="X3685" s="9">
        <v>-4454.76</v>
      </c>
      <c r="Y3685" s="9">
        <v>0</v>
      </c>
      <c r="Z3685" s="9">
        <v>0</v>
      </c>
      <c r="AA3685" s="9">
        <f t="shared" si="547"/>
        <v>-54150</v>
      </c>
      <c r="AB3685" s="9">
        <v>0</v>
      </c>
      <c r="AC3685" s="9">
        <f t="shared" si="549"/>
        <v>7304.760000000002</v>
      </c>
      <c r="AD3685" s="9">
        <f t="shared" si="550"/>
        <v>2850</v>
      </c>
    </row>
    <row r="3686" spans="1:30" x14ac:dyDescent="0.3">
      <c r="A3686" s="8" t="s">
        <v>6430</v>
      </c>
      <c r="B3686" s="8" t="s">
        <v>6431</v>
      </c>
      <c r="C3686" s="8">
        <v>1900</v>
      </c>
      <c r="D3686" s="8">
        <v>190002001</v>
      </c>
      <c r="E3686" s="8">
        <v>0</v>
      </c>
      <c r="F3686" s="8" t="str">
        <f t="shared" si="551"/>
        <v>FC001900020010</v>
      </c>
      <c r="G3686" s="8" t="s">
        <v>6565</v>
      </c>
      <c r="H3686" s="8" t="s">
        <v>106</v>
      </c>
      <c r="I3686" s="8">
        <v>2</v>
      </c>
      <c r="J3686" s="8">
        <v>3</v>
      </c>
      <c r="K3686" s="8">
        <v>0</v>
      </c>
      <c r="L3686" s="8" t="s">
        <v>100</v>
      </c>
      <c r="M3686" s="8" t="s">
        <v>1307</v>
      </c>
      <c r="N3686" s="8"/>
      <c r="O3686" s="8" t="s">
        <v>38</v>
      </c>
      <c r="P3686" s="9">
        <v>68000</v>
      </c>
      <c r="Q3686" s="9">
        <v>0</v>
      </c>
      <c r="R3686" s="9">
        <v>0</v>
      </c>
      <c r="S3686" s="9">
        <v>0</v>
      </c>
      <c r="T3686" s="9">
        <f t="shared" si="548"/>
        <v>68000</v>
      </c>
      <c r="U3686" s="9">
        <v>-56334.8</v>
      </c>
      <c r="V3686" s="9">
        <v>-8265.2000000000007</v>
      </c>
      <c r="W3686" s="9">
        <v>0</v>
      </c>
      <c r="X3686" s="9">
        <v>-8265.2000000000007</v>
      </c>
      <c r="Y3686" s="9">
        <v>0</v>
      </c>
      <c r="Z3686" s="9">
        <v>0</v>
      </c>
      <c r="AA3686" s="9">
        <f t="shared" si="547"/>
        <v>-64600</v>
      </c>
      <c r="AB3686" s="9">
        <v>0</v>
      </c>
      <c r="AC3686" s="9">
        <f t="shared" si="549"/>
        <v>11665.199999999997</v>
      </c>
      <c r="AD3686" s="9">
        <f t="shared" si="550"/>
        <v>3400</v>
      </c>
    </row>
    <row r="3687" spans="1:30" x14ac:dyDescent="0.3">
      <c r="A3687" s="8" t="s">
        <v>6430</v>
      </c>
      <c r="B3687" s="8" t="s">
        <v>6431</v>
      </c>
      <c r="C3687" s="8">
        <v>1900</v>
      </c>
      <c r="D3687" s="8">
        <v>190002002</v>
      </c>
      <c r="E3687" s="8">
        <v>0</v>
      </c>
      <c r="F3687" s="8" t="str">
        <f t="shared" si="551"/>
        <v>FC001900020020</v>
      </c>
      <c r="G3687" s="8" t="s">
        <v>6566</v>
      </c>
      <c r="H3687" s="8" t="s">
        <v>106</v>
      </c>
      <c r="I3687" s="8">
        <v>3</v>
      </c>
      <c r="J3687" s="8">
        <v>3</v>
      </c>
      <c r="K3687" s="8">
        <v>0</v>
      </c>
      <c r="L3687" s="8" t="s">
        <v>100</v>
      </c>
      <c r="M3687" s="8" t="s">
        <v>225</v>
      </c>
      <c r="N3687" s="8"/>
      <c r="O3687" s="8" t="s">
        <v>38</v>
      </c>
      <c r="P3687" s="9">
        <v>115800</v>
      </c>
      <c r="Q3687" s="9">
        <v>0</v>
      </c>
      <c r="R3687" s="9">
        <v>0</v>
      </c>
      <c r="S3687" s="9">
        <v>0</v>
      </c>
      <c r="T3687" s="9">
        <f t="shared" si="548"/>
        <v>115800</v>
      </c>
      <c r="U3687" s="9">
        <v>-100959.8</v>
      </c>
      <c r="V3687" s="9">
        <v>-9050.2000000000007</v>
      </c>
      <c r="W3687" s="9">
        <v>0</v>
      </c>
      <c r="X3687" s="9">
        <v>-9050.2000000000007</v>
      </c>
      <c r="Y3687" s="9">
        <v>0</v>
      </c>
      <c r="Z3687" s="9">
        <v>0</v>
      </c>
      <c r="AA3687" s="9">
        <f t="shared" si="547"/>
        <v>-110010</v>
      </c>
      <c r="AB3687" s="9">
        <v>0</v>
      </c>
      <c r="AC3687" s="9">
        <f t="shared" si="549"/>
        <v>14840.199999999997</v>
      </c>
      <c r="AD3687" s="9">
        <f t="shared" si="550"/>
        <v>5790</v>
      </c>
    </row>
    <row r="3688" spans="1:30" x14ac:dyDescent="0.3">
      <c r="A3688" s="8" t="s">
        <v>6430</v>
      </c>
      <c r="B3688" s="8" t="s">
        <v>6431</v>
      </c>
      <c r="C3688" s="8">
        <v>1900</v>
      </c>
      <c r="D3688" s="8">
        <v>190002003</v>
      </c>
      <c r="E3688" s="8">
        <v>0</v>
      </c>
      <c r="F3688" s="8" t="str">
        <f t="shared" si="551"/>
        <v>FC001900020030</v>
      </c>
      <c r="G3688" s="8" t="s">
        <v>6567</v>
      </c>
      <c r="H3688" s="8" t="s">
        <v>106</v>
      </c>
      <c r="I3688" s="8">
        <v>1</v>
      </c>
      <c r="J3688" s="8">
        <v>3</v>
      </c>
      <c r="K3688" s="8">
        <v>0</v>
      </c>
      <c r="L3688" s="8" t="s">
        <v>989</v>
      </c>
      <c r="M3688" s="8" t="s">
        <v>6568</v>
      </c>
      <c r="N3688" s="8"/>
      <c r="O3688" s="8" t="s">
        <v>38</v>
      </c>
      <c r="P3688" s="9">
        <v>95850</v>
      </c>
      <c r="Q3688" s="9">
        <v>0</v>
      </c>
      <c r="R3688" s="9">
        <v>0</v>
      </c>
      <c r="S3688" s="9">
        <v>0</v>
      </c>
      <c r="T3688" s="9">
        <f t="shared" si="548"/>
        <v>95850</v>
      </c>
      <c r="U3688" s="9">
        <v>-69430.28</v>
      </c>
      <c r="V3688" s="9">
        <v>-21627.22</v>
      </c>
      <c r="W3688" s="9">
        <v>0</v>
      </c>
      <c r="X3688" s="9">
        <v>-21627.22</v>
      </c>
      <c r="Y3688" s="9">
        <v>0</v>
      </c>
      <c r="Z3688" s="9">
        <v>0</v>
      </c>
      <c r="AA3688" s="9">
        <f t="shared" si="547"/>
        <v>-91057.5</v>
      </c>
      <c r="AB3688" s="9">
        <v>0</v>
      </c>
      <c r="AC3688" s="9">
        <f t="shared" si="549"/>
        <v>26419.72</v>
      </c>
      <c r="AD3688" s="9">
        <f t="shared" si="550"/>
        <v>4792.5</v>
      </c>
    </row>
    <row r="3689" spans="1:30" x14ac:dyDescent="0.3">
      <c r="A3689" s="8" t="s">
        <v>6430</v>
      </c>
      <c r="B3689" s="8" t="s">
        <v>6431</v>
      </c>
      <c r="C3689" s="8">
        <v>1900</v>
      </c>
      <c r="D3689" s="8">
        <v>190002004</v>
      </c>
      <c r="E3689" s="8">
        <v>0</v>
      </c>
      <c r="F3689" s="8" t="str">
        <f t="shared" si="551"/>
        <v>FC001900020040</v>
      </c>
      <c r="G3689" s="8" t="s">
        <v>6569</v>
      </c>
      <c r="H3689" s="8" t="s">
        <v>106</v>
      </c>
      <c r="I3689" s="8">
        <v>1</v>
      </c>
      <c r="J3689" s="8">
        <v>3</v>
      </c>
      <c r="K3689" s="8">
        <v>0</v>
      </c>
      <c r="L3689" s="8" t="s">
        <v>366</v>
      </c>
      <c r="M3689" s="8" t="s">
        <v>5394</v>
      </c>
      <c r="N3689" s="8"/>
      <c r="O3689" s="8" t="s">
        <v>38</v>
      </c>
      <c r="P3689" s="9">
        <v>3700</v>
      </c>
      <c r="Q3689" s="9">
        <v>0</v>
      </c>
      <c r="R3689" s="9">
        <v>0</v>
      </c>
      <c r="S3689" s="9">
        <v>0</v>
      </c>
      <c r="T3689" s="9">
        <f t="shared" si="548"/>
        <v>3700</v>
      </c>
      <c r="U3689" s="9">
        <v>-417.31</v>
      </c>
      <c r="V3689" s="9">
        <v>-882.76</v>
      </c>
      <c r="W3689" s="9">
        <v>0</v>
      </c>
      <c r="X3689" s="9">
        <v>-882.76</v>
      </c>
      <c r="Y3689" s="9">
        <v>0</v>
      </c>
      <c r="Z3689" s="9">
        <v>0</v>
      </c>
      <c r="AA3689" s="9">
        <f t="shared" si="547"/>
        <v>-1300.07</v>
      </c>
      <c r="AB3689" s="9">
        <v>0</v>
      </c>
      <c r="AC3689" s="9">
        <f t="shared" si="549"/>
        <v>3282.69</v>
      </c>
      <c r="AD3689" s="9">
        <f t="shared" si="550"/>
        <v>2399.9300000000003</v>
      </c>
    </row>
    <row r="3690" spans="1:30" x14ac:dyDescent="0.3">
      <c r="A3690" s="8" t="s">
        <v>6430</v>
      </c>
      <c r="B3690" s="8" t="s">
        <v>6431</v>
      </c>
      <c r="C3690" s="8">
        <v>1900</v>
      </c>
      <c r="D3690" s="8">
        <v>190002005</v>
      </c>
      <c r="E3690" s="8">
        <v>0</v>
      </c>
      <c r="F3690" s="8" t="str">
        <f t="shared" si="551"/>
        <v>FC001900020050</v>
      </c>
      <c r="G3690" s="8" t="s">
        <v>6570</v>
      </c>
      <c r="H3690" s="8" t="s">
        <v>106</v>
      </c>
      <c r="I3690" s="8">
        <v>1</v>
      </c>
      <c r="J3690" s="8">
        <v>3</v>
      </c>
      <c r="K3690" s="8">
        <v>0</v>
      </c>
      <c r="L3690" s="8" t="s">
        <v>366</v>
      </c>
      <c r="M3690" s="8" t="s">
        <v>4250</v>
      </c>
      <c r="N3690" s="8"/>
      <c r="O3690" s="8" t="s">
        <v>38</v>
      </c>
      <c r="P3690" s="9">
        <v>8051</v>
      </c>
      <c r="Q3690" s="9">
        <v>0</v>
      </c>
      <c r="R3690" s="9">
        <v>0</v>
      </c>
      <c r="S3690" s="9">
        <v>0</v>
      </c>
      <c r="T3690" s="9">
        <f t="shared" si="548"/>
        <v>8051</v>
      </c>
      <c r="U3690" s="9">
        <v>-942.96</v>
      </c>
      <c r="V3690" s="9">
        <v>-1920.84</v>
      </c>
      <c r="W3690" s="9">
        <v>0</v>
      </c>
      <c r="X3690" s="9">
        <v>-1920.84</v>
      </c>
      <c r="Y3690" s="9">
        <v>0</v>
      </c>
      <c r="Z3690" s="9">
        <v>0</v>
      </c>
      <c r="AA3690" s="9">
        <f t="shared" si="547"/>
        <v>-2863.8</v>
      </c>
      <c r="AB3690" s="9">
        <v>0</v>
      </c>
      <c r="AC3690" s="9">
        <f t="shared" si="549"/>
        <v>7108.04</v>
      </c>
      <c r="AD3690" s="9">
        <f t="shared" si="550"/>
        <v>5187.2</v>
      </c>
    </row>
    <row r="3691" spans="1:30" x14ac:dyDescent="0.3">
      <c r="A3691" s="8" t="s">
        <v>6430</v>
      </c>
      <c r="B3691" s="8" t="s">
        <v>6431</v>
      </c>
      <c r="C3691" s="8">
        <v>2400</v>
      </c>
      <c r="D3691" s="8">
        <v>240000002</v>
      </c>
      <c r="E3691" s="8">
        <v>0</v>
      </c>
      <c r="F3691" s="8" t="str">
        <f t="shared" si="551"/>
        <v>FC002400000020</v>
      </c>
      <c r="G3691" s="8" t="s">
        <v>6571</v>
      </c>
      <c r="H3691" s="8" t="s">
        <v>357</v>
      </c>
      <c r="I3691" s="8">
        <v>1</v>
      </c>
      <c r="J3691" s="8">
        <v>6</v>
      </c>
      <c r="K3691" s="8">
        <v>0</v>
      </c>
      <c r="L3691" s="8" t="s">
        <v>6572</v>
      </c>
      <c r="M3691" s="8" t="s">
        <v>6572</v>
      </c>
      <c r="N3691" s="8"/>
      <c r="O3691" s="8" t="s">
        <v>38</v>
      </c>
      <c r="P3691" s="9">
        <v>275252392.05000001</v>
      </c>
      <c r="Q3691" s="9">
        <v>0</v>
      </c>
      <c r="R3691" s="9">
        <v>0</v>
      </c>
      <c r="S3691" s="9">
        <v>0</v>
      </c>
      <c r="T3691" s="9">
        <f t="shared" si="548"/>
        <v>275252392.05000001</v>
      </c>
      <c r="U3691" s="9">
        <v>-217939565.21000001</v>
      </c>
      <c r="V3691" s="9">
        <v>-34563656.539999999</v>
      </c>
      <c r="W3691" s="9">
        <v>0</v>
      </c>
      <c r="X3691" s="9">
        <v>-34563656.539999999</v>
      </c>
      <c r="Y3691" s="9">
        <v>0</v>
      </c>
      <c r="Z3691" s="9">
        <v>0</v>
      </c>
      <c r="AA3691" s="9">
        <f t="shared" si="547"/>
        <v>-252503221.75</v>
      </c>
      <c r="AB3691" s="9">
        <v>0</v>
      </c>
      <c r="AC3691" s="9">
        <f t="shared" si="549"/>
        <v>57312826.840000004</v>
      </c>
      <c r="AD3691" s="9">
        <f t="shared" si="550"/>
        <v>22749170.300000012</v>
      </c>
    </row>
    <row r="3692" spans="1:30" x14ac:dyDescent="0.3">
      <c r="A3692" s="8" t="s">
        <v>6430</v>
      </c>
      <c r="B3692" s="8" t="s">
        <v>6431</v>
      </c>
      <c r="C3692" s="8">
        <v>2400</v>
      </c>
      <c r="D3692" s="8">
        <v>240000018</v>
      </c>
      <c r="E3692" s="8">
        <v>0</v>
      </c>
      <c r="F3692" s="8" t="str">
        <f t="shared" ref="F3692:F3723" si="552">A3692&amp;D3692&amp;E3692</f>
        <v>FC002400000180</v>
      </c>
      <c r="G3692" s="8" t="s">
        <v>6573</v>
      </c>
      <c r="H3692" s="8" t="s">
        <v>357</v>
      </c>
      <c r="I3692" s="8">
        <v>2</v>
      </c>
      <c r="J3692" s="8">
        <v>6</v>
      </c>
      <c r="K3692" s="8">
        <v>0</v>
      </c>
      <c r="L3692" s="8" t="s">
        <v>6574</v>
      </c>
      <c r="M3692" s="8" t="s">
        <v>532</v>
      </c>
      <c r="N3692" s="8"/>
      <c r="O3692" s="8" t="s">
        <v>38</v>
      </c>
      <c r="P3692" s="9">
        <v>1090000</v>
      </c>
      <c r="Q3692" s="9">
        <v>0</v>
      </c>
      <c r="R3692" s="9">
        <v>0</v>
      </c>
      <c r="S3692" s="9">
        <v>0</v>
      </c>
      <c r="T3692" s="9">
        <f t="shared" si="548"/>
        <v>1090000</v>
      </c>
      <c r="U3692" s="9">
        <v>-727686.98</v>
      </c>
      <c r="V3692" s="9">
        <v>-130028.54</v>
      </c>
      <c r="W3692" s="9">
        <v>0</v>
      </c>
      <c r="X3692" s="9">
        <v>-130028.54</v>
      </c>
      <c r="Y3692" s="9">
        <v>0</v>
      </c>
      <c r="Z3692" s="9">
        <v>0</v>
      </c>
      <c r="AA3692" s="9">
        <f t="shared" si="547"/>
        <v>-857715.52</v>
      </c>
      <c r="AB3692" s="9">
        <v>0</v>
      </c>
      <c r="AC3692" s="9">
        <f t="shared" si="549"/>
        <v>362313.02</v>
      </c>
      <c r="AD3692" s="9">
        <f t="shared" si="550"/>
        <v>232284.47999999998</v>
      </c>
    </row>
    <row r="3693" spans="1:30" x14ac:dyDescent="0.3">
      <c r="A3693" s="8" t="s">
        <v>6430</v>
      </c>
      <c r="B3693" s="8" t="s">
        <v>6431</v>
      </c>
      <c r="C3693" s="8">
        <v>2400</v>
      </c>
      <c r="D3693" s="8">
        <v>240000021</v>
      </c>
      <c r="E3693" s="8">
        <v>0</v>
      </c>
      <c r="F3693" s="8" t="str">
        <f t="shared" si="552"/>
        <v>FC002400000210</v>
      </c>
      <c r="G3693" s="8" t="s">
        <v>6575</v>
      </c>
      <c r="H3693" s="8" t="s">
        <v>357</v>
      </c>
      <c r="I3693" s="8">
        <v>3</v>
      </c>
      <c r="J3693" s="8">
        <v>6</v>
      </c>
      <c r="K3693" s="8">
        <v>0</v>
      </c>
      <c r="L3693" s="8" t="s">
        <v>197</v>
      </c>
      <c r="M3693" s="8" t="s">
        <v>192</v>
      </c>
      <c r="N3693" s="8"/>
      <c r="O3693" s="8" t="s">
        <v>38</v>
      </c>
      <c r="P3693" s="9">
        <v>64350</v>
      </c>
      <c r="Q3693" s="9">
        <v>0</v>
      </c>
      <c r="R3693" s="9">
        <v>0</v>
      </c>
      <c r="S3693" s="9">
        <v>0</v>
      </c>
      <c r="T3693" s="9">
        <f t="shared" si="548"/>
        <v>64350</v>
      </c>
      <c r="U3693" s="9">
        <v>-40226.1</v>
      </c>
      <c r="V3693" s="9">
        <v>-8080.48</v>
      </c>
      <c r="W3693" s="9">
        <v>0</v>
      </c>
      <c r="X3693" s="9">
        <v>-8080.48</v>
      </c>
      <c r="Y3693" s="9">
        <v>0</v>
      </c>
      <c r="Z3693" s="9">
        <v>0</v>
      </c>
      <c r="AA3693" s="9">
        <f t="shared" si="547"/>
        <v>-48306.58</v>
      </c>
      <c r="AB3693" s="9">
        <v>0</v>
      </c>
      <c r="AC3693" s="9">
        <f t="shared" si="549"/>
        <v>24123.9</v>
      </c>
      <c r="AD3693" s="9">
        <f t="shared" si="550"/>
        <v>16043.419999999998</v>
      </c>
    </row>
    <row r="3694" spans="1:30" x14ac:dyDescent="0.3">
      <c r="A3694" s="8" t="s">
        <v>6430</v>
      </c>
      <c r="B3694" s="8" t="s">
        <v>6431</v>
      </c>
      <c r="C3694" s="8">
        <v>2400</v>
      </c>
      <c r="D3694" s="8">
        <v>240000022</v>
      </c>
      <c r="E3694" s="8">
        <v>0</v>
      </c>
      <c r="F3694" s="8" t="str">
        <f t="shared" si="552"/>
        <v>FC002400000220</v>
      </c>
      <c r="G3694" s="8" t="s">
        <v>6576</v>
      </c>
      <c r="H3694" s="8" t="s">
        <v>357</v>
      </c>
      <c r="I3694" s="8">
        <v>3</v>
      </c>
      <c r="J3694" s="8">
        <v>6</v>
      </c>
      <c r="K3694" s="8">
        <v>0</v>
      </c>
      <c r="L3694" s="8" t="s">
        <v>197</v>
      </c>
      <c r="M3694" s="8" t="s">
        <v>192</v>
      </c>
      <c r="N3694" s="8"/>
      <c r="O3694" s="8" t="s">
        <v>38</v>
      </c>
      <c r="P3694" s="9">
        <v>13995</v>
      </c>
      <c r="Q3694" s="9">
        <v>0</v>
      </c>
      <c r="R3694" s="9">
        <v>0</v>
      </c>
      <c r="S3694" s="9">
        <v>0</v>
      </c>
      <c r="T3694" s="9">
        <f t="shared" si="548"/>
        <v>13995</v>
      </c>
      <c r="U3694" s="9">
        <v>-8748.4699999999993</v>
      </c>
      <c r="V3694" s="9">
        <v>-1757.36</v>
      </c>
      <c r="W3694" s="9">
        <v>0</v>
      </c>
      <c r="X3694" s="9">
        <v>-1757.36</v>
      </c>
      <c r="Y3694" s="9">
        <v>0</v>
      </c>
      <c r="Z3694" s="9">
        <v>0</v>
      </c>
      <c r="AA3694" s="9">
        <f t="shared" si="547"/>
        <v>-10505.83</v>
      </c>
      <c r="AB3694" s="9">
        <v>0</v>
      </c>
      <c r="AC3694" s="9">
        <f t="shared" si="549"/>
        <v>5246.5300000000007</v>
      </c>
      <c r="AD3694" s="9">
        <f t="shared" si="550"/>
        <v>3489.17</v>
      </c>
    </row>
    <row r="3695" spans="1:30" x14ac:dyDescent="0.3">
      <c r="A3695" s="8" t="s">
        <v>6430</v>
      </c>
      <c r="B3695" s="8" t="s">
        <v>6431</v>
      </c>
      <c r="C3695" s="8">
        <v>2400</v>
      </c>
      <c r="D3695" s="8">
        <v>240000023</v>
      </c>
      <c r="E3695" s="8">
        <v>0</v>
      </c>
      <c r="F3695" s="8" t="str">
        <f t="shared" si="552"/>
        <v>FC002400000230</v>
      </c>
      <c r="G3695" s="8" t="s">
        <v>6575</v>
      </c>
      <c r="H3695" s="8" t="s">
        <v>357</v>
      </c>
      <c r="I3695" s="8">
        <v>5</v>
      </c>
      <c r="J3695" s="8">
        <v>6</v>
      </c>
      <c r="K3695" s="8">
        <v>0</v>
      </c>
      <c r="L3695" s="8" t="s">
        <v>197</v>
      </c>
      <c r="M3695" s="8" t="s">
        <v>1190</v>
      </c>
      <c r="N3695" s="8"/>
      <c r="O3695" s="8" t="s">
        <v>38</v>
      </c>
      <c r="P3695" s="9">
        <v>107250</v>
      </c>
      <c r="Q3695" s="9">
        <v>0</v>
      </c>
      <c r="R3695" s="9">
        <v>0</v>
      </c>
      <c r="S3695" s="9">
        <v>0</v>
      </c>
      <c r="T3695" s="9">
        <f t="shared" si="548"/>
        <v>107250</v>
      </c>
      <c r="U3695" s="9">
        <v>-64105.14</v>
      </c>
      <c r="V3695" s="9">
        <v>-13467.46</v>
      </c>
      <c r="W3695" s="9">
        <v>0</v>
      </c>
      <c r="X3695" s="9">
        <v>-13467.46</v>
      </c>
      <c r="Y3695" s="9">
        <v>0</v>
      </c>
      <c r="Z3695" s="9">
        <v>0</v>
      </c>
      <c r="AA3695" s="9">
        <f t="shared" si="547"/>
        <v>-77572.600000000006</v>
      </c>
      <c r="AB3695" s="9">
        <v>0</v>
      </c>
      <c r="AC3695" s="9">
        <f t="shared" si="549"/>
        <v>43144.86</v>
      </c>
      <c r="AD3695" s="9">
        <f t="shared" si="550"/>
        <v>29677.399999999994</v>
      </c>
    </row>
    <row r="3696" spans="1:30" x14ac:dyDescent="0.3">
      <c r="A3696" s="8" t="s">
        <v>6430</v>
      </c>
      <c r="B3696" s="8" t="s">
        <v>6431</v>
      </c>
      <c r="C3696" s="8">
        <v>2400</v>
      </c>
      <c r="D3696" s="8">
        <v>240000024</v>
      </c>
      <c r="E3696" s="8">
        <v>0</v>
      </c>
      <c r="F3696" s="8" t="str">
        <f t="shared" si="552"/>
        <v>FC002400000240</v>
      </c>
      <c r="G3696" s="8" t="s">
        <v>6576</v>
      </c>
      <c r="H3696" s="8" t="s">
        <v>357</v>
      </c>
      <c r="I3696" s="8">
        <v>5</v>
      </c>
      <c r="J3696" s="8">
        <v>6</v>
      </c>
      <c r="K3696" s="8">
        <v>0</v>
      </c>
      <c r="L3696" s="8" t="s">
        <v>197</v>
      </c>
      <c r="M3696" s="8" t="s">
        <v>1190</v>
      </c>
      <c r="N3696" s="8"/>
      <c r="O3696" s="8" t="s">
        <v>38</v>
      </c>
      <c r="P3696" s="9">
        <v>23325</v>
      </c>
      <c r="Q3696" s="9">
        <v>0</v>
      </c>
      <c r="R3696" s="9">
        <v>0</v>
      </c>
      <c r="S3696" s="9">
        <v>0</v>
      </c>
      <c r="T3696" s="9">
        <f t="shared" si="548"/>
        <v>23325</v>
      </c>
      <c r="U3696" s="9">
        <v>-13941.75</v>
      </c>
      <c r="V3696" s="9">
        <v>-2928.94</v>
      </c>
      <c r="W3696" s="9">
        <v>0</v>
      </c>
      <c r="X3696" s="9">
        <v>-2928.94</v>
      </c>
      <c r="Y3696" s="9">
        <v>0</v>
      </c>
      <c r="Z3696" s="9">
        <v>0</v>
      </c>
      <c r="AA3696" s="9">
        <f t="shared" si="547"/>
        <v>-16870.689999999999</v>
      </c>
      <c r="AB3696" s="9">
        <v>0</v>
      </c>
      <c r="AC3696" s="9">
        <f t="shared" si="549"/>
        <v>9383.25</v>
      </c>
      <c r="AD3696" s="9">
        <f t="shared" si="550"/>
        <v>6454.3100000000013</v>
      </c>
    </row>
    <row r="3697" spans="1:30" x14ac:dyDescent="0.3">
      <c r="A3697" s="8" t="s">
        <v>6430</v>
      </c>
      <c r="B3697" s="8" t="s">
        <v>6431</v>
      </c>
      <c r="C3697" s="8">
        <v>2400</v>
      </c>
      <c r="D3697" s="8">
        <v>240000026</v>
      </c>
      <c r="E3697" s="8">
        <v>0</v>
      </c>
      <c r="F3697" s="8" t="str">
        <f t="shared" si="552"/>
        <v>FC002400000260</v>
      </c>
      <c r="G3697" s="8" t="s">
        <v>6577</v>
      </c>
      <c r="H3697" s="8" t="s">
        <v>357</v>
      </c>
      <c r="I3697" s="8">
        <v>1</v>
      </c>
      <c r="J3697" s="8">
        <v>6</v>
      </c>
      <c r="K3697" s="8">
        <v>0</v>
      </c>
      <c r="L3697" s="8" t="s">
        <v>97</v>
      </c>
      <c r="M3697" s="8" t="s">
        <v>1565</v>
      </c>
      <c r="N3697" s="8"/>
      <c r="O3697" s="8" t="s">
        <v>38</v>
      </c>
      <c r="P3697" s="9">
        <v>1258216.48</v>
      </c>
      <c r="Q3697" s="9">
        <v>0</v>
      </c>
      <c r="R3697" s="9">
        <v>0</v>
      </c>
      <c r="S3697" s="9">
        <v>0</v>
      </c>
      <c r="T3697" s="9">
        <f t="shared" si="548"/>
        <v>1258216.48</v>
      </c>
      <c r="U3697" s="9">
        <v>-697498.58</v>
      </c>
      <c r="V3697" s="9">
        <v>-149941.89000000001</v>
      </c>
      <c r="W3697" s="9">
        <v>0</v>
      </c>
      <c r="X3697" s="9">
        <v>-149941.89000000001</v>
      </c>
      <c r="Y3697" s="9">
        <v>0</v>
      </c>
      <c r="Z3697" s="9">
        <v>0</v>
      </c>
      <c r="AA3697" s="9">
        <f t="shared" si="547"/>
        <v>-847440.47</v>
      </c>
      <c r="AB3697" s="9">
        <v>0</v>
      </c>
      <c r="AC3697" s="9">
        <f t="shared" si="549"/>
        <v>560717.9</v>
      </c>
      <c r="AD3697" s="9">
        <f t="shared" si="550"/>
        <v>410776.01</v>
      </c>
    </row>
    <row r="3698" spans="1:30" x14ac:dyDescent="0.3">
      <c r="A3698" s="8" t="s">
        <v>6430</v>
      </c>
      <c r="B3698" s="8" t="s">
        <v>6431</v>
      </c>
      <c r="C3698" s="8">
        <v>2400</v>
      </c>
      <c r="D3698" s="8">
        <v>240000027</v>
      </c>
      <c r="E3698" s="8">
        <v>0</v>
      </c>
      <c r="F3698" s="8" t="str">
        <f t="shared" si="552"/>
        <v>FC002400000270</v>
      </c>
      <c r="G3698" s="8" t="s">
        <v>6578</v>
      </c>
      <c r="H3698" s="8" t="s">
        <v>357</v>
      </c>
      <c r="I3698" s="8">
        <v>1</v>
      </c>
      <c r="J3698" s="8">
        <v>6</v>
      </c>
      <c r="K3698" s="8">
        <v>0</v>
      </c>
      <c r="L3698" s="8" t="s">
        <v>97</v>
      </c>
      <c r="M3698" s="8" t="s">
        <v>6579</v>
      </c>
      <c r="N3698" s="8"/>
      <c r="O3698" s="8" t="s">
        <v>38</v>
      </c>
      <c r="P3698" s="9">
        <v>2100000</v>
      </c>
      <c r="Q3698" s="9">
        <v>0</v>
      </c>
      <c r="R3698" s="9">
        <v>0</v>
      </c>
      <c r="S3698" s="9">
        <v>0</v>
      </c>
      <c r="T3698" s="9">
        <f t="shared" si="548"/>
        <v>2100000</v>
      </c>
      <c r="U3698" s="9">
        <v>-1194794.52</v>
      </c>
      <c r="V3698" s="9">
        <v>-263698.63</v>
      </c>
      <c r="W3698" s="9">
        <v>0</v>
      </c>
      <c r="X3698" s="9">
        <v>-263698.63</v>
      </c>
      <c r="Y3698" s="9">
        <v>0</v>
      </c>
      <c r="Z3698" s="9">
        <v>0</v>
      </c>
      <c r="AA3698" s="9">
        <f t="shared" si="547"/>
        <v>-1458493.15</v>
      </c>
      <c r="AB3698" s="9">
        <v>0</v>
      </c>
      <c r="AC3698" s="9">
        <f t="shared" si="549"/>
        <v>905205.48</v>
      </c>
      <c r="AD3698" s="9">
        <f t="shared" si="550"/>
        <v>641506.85000000009</v>
      </c>
    </row>
    <row r="3699" spans="1:30" x14ac:dyDescent="0.3">
      <c r="A3699" s="8" t="s">
        <v>6430</v>
      </c>
      <c r="B3699" s="8" t="s">
        <v>6431</v>
      </c>
      <c r="C3699" s="8">
        <v>2400</v>
      </c>
      <c r="D3699" s="8">
        <v>240000028</v>
      </c>
      <c r="E3699" s="8">
        <v>0</v>
      </c>
      <c r="F3699" s="8" t="str">
        <f t="shared" si="552"/>
        <v>FC002400000280</v>
      </c>
      <c r="G3699" s="8" t="s">
        <v>6580</v>
      </c>
      <c r="H3699" s="8" t="s">
        <v>357</v>
      </c>
      <c r="I3699" s="8">
        <v>3</v>
      </c>
      <c r="J3699" s="8">
        <v>6</v>
      </c>
      <c r="K3699" s="8">
        <v>0</v>
      </c>
      <c r="L3699" s="8" t="s">
        <v>97</v>
      </c>
      <c r="M3699" s="8" t="s">
        <v>2453</v>
      </c>
      <c r="N3699" s="8"/>
      <c r="O3699" s="8" t="s">
        <v>38</v>
      </c>
      <c r="P3699" s="9">
        <v>30600</v>
      </c>
      <c r="Q3699" s="9">
        <v>0</v>
      </c>
      <c r="R3699" s="9">
        <v>0</v>
      </c>
      <c r="S3699" s="9">
        <v>0</v>
      </c>
      <c r="T3699" s="9">
        <f t="shared" si="548"/>
        <v>30600</v>
      </c>
      <c r="U3699" s="9">
        <v>-16948.77</v>
      </c>
      <c r="V3699" s="9">
        <v>-3842.46</v>
      </c>
      <c r="W3699" s="9">
        <v>0</v>
      </c>
      <c r="X3699" s="9">
        <v>-3842.46</v>
      </c>
      <c r="Y3699" s="9">
        <v>0</v>
      </c>
      <c r="Z3699" s="9">
        <v>0</v>
      </c>
      <c r="AA3699" s="9">
        <f t="shared" si="547"/>
        <v>-20791.23</v>
      </c>
      <c r="AB3699" s="9">
        <v>0</v>
      </c>
      <c r="AC3699" s="9">
        <f t="shared" si="549"/>
        <v>13651.23</v>
      </c>
      <c r="AD3699" s="9">
        <f t="shared" si="550"/>
        <v>9808.77</v>
      </c>
    </row>
    <row r="3700" spans="1:30" x14ac:dyDescent="0.3">
      <c r="A3700" s="8" t="s">
        <v>6430</v>
      </c>
      <c r="B3700" s="8" t="s">
        <v>6431</v>
      </c>
      <c r="C3700" s="8">
        <v>2400</v>
      </c>
      <c r="D3700" s="8">
        <v>240000029</v>
      </c>
      <c r="E3700" s="8">
        <v>0</v>
      </c>
      <c r="F3700" s="8" t="str">
        <f t="shared" si="552"/>
        <v>FC002400000290</v>
      </c>
      <c r="G3700" s="8" t="s">
        <v>6581</v>
      </c>
      <c r="H3700" s="8" t="s">
        <v>357</v>
      </c>
      <c r="I3700" s="8">
        <v>3</v>
      </c>
      <c r="J3700" s="8">
        <v>6</v>
      </c>
      <c r="K3700" s="8">
        <v>0</v>
      </c>
      <c r="L3700" s="8" t="s">
        <v>97</v>
      </c>
      <c r="M3700" s="8" t="s">
        <v>1565</v>
      </c>
      <c r="N3700" s="8"/>
      <c r="O3700" s="8" t="s">
        <v>38</v>
      </c>
      <c r="P3700" s="9">
        <v>1650000.86</v>
      </c>
      <c r="Q3700" s="9">
        <v>0</v>
      </c>
      <c r="R3700" s="9">
        <v>0</v>
      </c>
      <c r="S3700" s="9">
        <v>0</v>
      </c>
      <c r="T3700" s="9">
        <f t="shared" si="548"/>
        <v>1650000.86</v>
      </c>
      <c r="U3700" s="9">
        <v>-981647.13</v>
      </c>
      <c r="V3700" s="9">
        <v>-201311.35999999999</v>
      </c>
      <c r="W3700" s="9">
        <v>0</v>
      </c>
      <c r="X3700" s="9">
        <v>-201311.35999999999</v>
      </c>
      <c r="Y3700" s="9">
        <v>0</v>
      </c>
      <c r="Z3700" s="9">
        <v>0</v>
      </c>
      <c r="AA3700" s="9">
        <f t="shared" si="547"/>
        <v>-1182958.49</v>
      </c>
      <c r="AB3700" s="9">
        <v>0</v>
      </c>
      <c r="AC3700" s="9">
        <f t="shared" si="549"/>
        <v>668353.7300000001</v>
      </c>
      <c r="AD3700" s="9">
        <f t="shared" si="550"/>
        <v>467042.37000000011</v>
      </c>
    </row>
    <row r="3701" spans="1:30" x14ac:dyDescent="0.3">
      <c r="A3701" s="8" t="s">
        <v>6430</v>
      </c>
      <c r="B3701" s="8" t="s">
        <v>6431</v>
      </c>
      <c r="C3701" s="8">
        <v>2400</v>
      </c>
      <c r="D3701" s="8">
        <v>240000031</v>
      </c>
      <c r="E3701" s="8">
        <v>0</v>
      </c>
      <c r="F3701" s="8" t="str">
        <f t="shared" si="552"/>
        <v>FC002400000310</v>
      </c>
      <c r="G3701" s="8" t="s">
        <v>6582</v>
      </c>
      <c r="H3701" s="8" t="s">
        <v>357</v>
      </c>
      <c r="I3701" s="8">
        <v>1</v>
      </c>
      <c r="J3701" s="8">
        <v>6</v>
      </c>
      <c r="K3701" s="8">
        <v>0</v>
      </c>
      <c r="L3701" s="8" t="s">
        <v>97</v>
      </c>
      <c r="M3701" s="8" t="s">
        <v>1565</v>
      </c>
      <c r="N3701" s="8"/>
      <c r="O3701" s="8" t="s">
        <v>38</v>
      </c>
      <c r="P3701" s="9">
        <v>900000</v>
      </c>
      <c r="Q3701" s="9">
        <v>0</v>
      </c>
      <c r="R3701" s="9">
        <v>0</v>
      </c>
      <c r="S3701" s="9">
        <v>0</v>
      </c>
      <c r="T3701" s="9">
        <f t="shared" si="548"/>
        <v>900000</v>
      </c>
      <c r="U3701" s="9">
        <v>-524794.52</v>
      </c>
      <c r="V3701" s="9">
        <v>-113013.7</v>
      </c>
      <c r="W3701" s="9">
        <v>0</v>
      </c>
      <c r="X3701" s="9">
        <v>-113013.7</v>
      </c>
      <c r="Y3701" s="9">
        <v>0</v>
      </c>
      <c r="Z3701" s="9">
        <v>0</v>
      </c>
      <c r="AA3701" s="9">
        <f t="shared" si="547"/>
        <v>-637808.22</v>
      </c>
      <c r="AB3701" s="9">
        <v>0</v>
      </c>
      <c r="AC3701" s="9">
        <f t="shared" si="549"/>
        <v>375205.48</v>
      </c>
      <c r="AD3701" s="9">
        <f t="shared" si="550"/>
        <v>262191.78000000003</v>
      </c>
    </row>
    <row r="3702" spans="1:30" x14ac:dyDescent="0.3">
      <c r="A3702" s="8" t="s">
        <v>6430</v>
      </c>
      <c r="B3702" s="8" t="s">
        <v>6431</v>
      </c>
      <c r="C3702" s="8">
        <v>2400</v>
      </c>
      <c r="D3702" s="8">
        <v>240000033</v>
      </c>
      <c r="E3702" s="8">
        <v>0</v>
      </c>
      <c r="F3702" s="8" t="str">
        <f t="shared" si="552"/>
        <v>FC002400000330</v>
      </c>
      <c r="G3702" s="8" t="s">
        <v>6583</v>
      </c>
      <c r="H3702" s="8" t="s">
        <v>357</v>
      </c>
      <c r="I3702" s="8">
        <v>1</v>
      </c>
      <c r="J3702" s="8">
        <v>4</v>
      </c>
      <c r="K3702" s="8">
        <v>9</v>
      </c>
      <c r="L3702" s="8" t="s">
        <v>1196</v>
      </c>
      <c r="M3702" s="8" t="s">
        <v>1196</v>
      </c>
      <c r="N3702" s="8"/>
      <c r="O3702" s="8" t="s">
        <v>38</v>
      </c>
      <c r="P3702" s="9">
        <v>2113250</v>
      </c>
      <c r="Q3702" s="9">
        <v>0</v>
      </c>
      <c r="R3702" s="9">
        <v>0</v>
      </c>
      <c r="S3702" s="9">
        <v>0</v>
      </c>
      <c r="T3702" s="9">
        <f t="shared" si="548"/>
        <v>2113250</v>
      </c>
      <c r="U3702" s="9">
        <v>-1570108.44</v>
      </c>
      <c r="V3702" s="9">
        <v>-271570.78000000003</v>
      </c>
      <c r="W3702" s="9">
        <v>0</v>
      </c>
      <c r="X3702" s="9">
        <v>-271570.78000000003</v>
      </c>
      <c r="Y3702" s="9">
        <v>0</v>
      </c>
      <c r="Z3702" s="9">
        <v>0</v>
      </c>
      <c r="AA3702" s="9">
        <f t="shared" si="547"/>
        <v>-1841679.22</v>
      </c>
      <c r="AB3702" s="9">
        <v>0</v>
      </c>
      <c r="AC3702" s="9">
        <f t="shared" si="549"/>
        <v>543141.56000000006</v>
      </c>
      <c r="AD3702" s="9">
        <f t="shared" si="550"/>
        <v>271570.78000000003</v>
      </c>
    </row>
    <row r="3703" spans="1:30" x14ac:dyDescent="0.3">
      <c r="A3703" s="8" t="s">
        <v>6430</v>
      </c>
      <c r="B3703" s="8" t="s">
        <v>6431</v>
      </c>
      <c r="C3703" s="8">
        <v>2400</v>
      </c>
      <c r="D3703" s="8">
        <v>240000034</v>
      </c>
      <c r="E3703" s="8">
        <v>0</v>
      </c>
      <c r="F3703" s="8" t="str">
        <f t="shared" si="552"/>
        <v>FC002400000340</v>
      </c>
      <c r="G3703" s="8" t="s">
        <v>6584</v>
      </c>
      <c r="H3703" s="8" t="s">
        <v>357</v>
      </c>
      <c r="I3703" s="8">
        <v>1</v>
      </c>
      <c r="J3703" s="8">
        <v>6</v>
      </c>
      <c r="K3703" s="8">
        <v>0</v>
      </c>
      <c r="L3703" s="8" t="s">
        <v>203</v>
      </c>
      <c r="M3703" s="8" t="s">
        <v>203</v>
      </c>
      <c r="N3703" s="8"/>
      <c r="O3703" s="8" t="s">
        <v>38</v>
      </c>
      <c r="P3703" s="9">
        <v>900000</v>
      </c>
      <c r="Q3703" s="9">
        <v>0</v>
      </c>
      <c r="R3703" s="9">
        <v>0</v>
      </c>
      <c r="S3703" s="9">
        <v>0</v>
      </c>
      <c r="T3703" s="9">
        <f t="shared" si="548"/>
        <v>900000</v>
      </c>
      <c r="U3703" s="9">
        <v>-450410.96</v>
      </c>
      <c r="V3703" s="9">
        <v>-113013.7</v>
      </c>
      <c r="W3703" s="9">
        <v>0</v>
      </c>
      <c r="X3703" s="9">
        <v>-113013.7</v>
      </c>
      <c r="Y3703" s="9">
        <v>0</v>
      </c>
      <c r="Z3703" s="9">
        <v>0</v>
      </c>
      <c r="AA3703" s="9">
        <f t="shared" si="547"/>
        <v>-563424.66</v>
      </c>
      <c r="AB3703" s="9">
        <v>0</v>
      </c>
      <c r="AC3703" s="9">
        <f t="shared" si="549"/>
        <v>449589.04</v>
      </c>
      <c r="AD3703" s="9">
        <f t="shared" si="550"/>
        <v>336575.33999999997</v>
      </c>
    </row>
    <row r="3704" spans="1:30" x14ac:dyDescent="0.3">
      <c r="A3704" s="8" t="s">
        <v>6430</v>
      </c>
      <c r="B3704" s="8" t="s">
        <v>6431</v>
      </c>
      <c r="C3704" s="8">
        <v>2400</v>
      </c>
      <c r="D3704" s="8">
        <v>240000035</v>
      </c>
      <c r="E3704" s="8">
        <v>0</v>
      </c>
      <c r="F3704" s="8" t="str">
        <f t="shared" si="552"/>
        <v>FC002400000350</v>
      </c>
      <c r="G3704" s="8" t="s">
        <v>6585</v>
      </c>
      <c r="H3704" s="8" t="s">
        <v>357</v>
      </c>
      <c r="I3704" s="8">
        <v>5</v>
      </c>
      <c r="J3704" s="8">
        <v>6</v>
      </c>
      <c r="K3704" s="8">
        <v>0</v>
      </c>
      <c r="L3704" s="8" t="s">
        <v>203</v>
      </c>
      <c r="M3704" s="8" t="s">
        <v>1231</v>
      </c>
      <c r="N3704" s="8"/>
      <c r="O3704" s="8" t="s">
        <v>38</v>
      </c>
      <c r="P3704" s="9">
        <v>153750</v>
      </c>
      <c r="Q3704" s="9">
        <v>0</v>
      </c>
      <c r="R3704" s="9">
        <v>0</v>
      </c>
      <c r="S3704" s="9">
        <v>0</v>
      </c>
      <c r="T3704" s="9">
        <f t="shared" si="548"/>
        <v>153750</v>
      </c>
      <c r="U3704" s="9">
        <v>-82421.23</v>
      </c>
      <c r="V3704" s="9">
        <v>-19306.509999999998</v>
      </c>
      <c r="W3704" s="9">
        <v>0</v>
      </c>
      <c r="X3704" s="9">
        <v>-19306.509999999998</v>
      </c>
      <c r="Y3704" s="9">
        <v>0</v>
      </c>
      <c r="Z3704" s="9">
        <v>0</v>
      </c>
      <c r="AA3704" s="9">
        <f t="shared" si="547"/>
        <v>-101727.73999999999</v>
      </c>
      <c r="AB3704" s="9">
        <v>0</v>
      </c>
      <c r="AC3704" s="9">
        <f t="shared" si="549"/>
        <v>71328.77</v>
      </c>
      <c r="AD3704" s="9">
        <f t="shared" si="550"/>
        <v>52022.260000000009</v>
      </c>
    </row>
    <row r="3705" spans="1:30" x14ac:dyDescent="0.3">
      <c r="A3705" s="8" t="s">
        <v>6430</v>
      </c>
      <c r="B3705" s="8" t="s">
        <v>6431</v>
      </c>
      <c r="C3705" s="8">
        <v>2400</v>
      </c>
      <c r="D3705" s="8">
        <v>240000036</v>
      </c>
      <c r="E3705" s="8">
        <v>0</v>
      </c>
      <c r="F3705" s="8" t="str">
        <f t="shared" si="552"/>
        <v>FC002400000360</v>
      </c>
      <c r="G3705" s="8" t="s">
        <v>6585</v>
      </c>
      <c r="H3705" s="8" t="s">
        <v>357</v>
      </c>
      <c r="I3705" s="8">
        <v>7</v>
      </c>
      <c r="J3705" s="8">
        <v>6</v>
      </c>
      <c r="K3705" s="8">
        <v>0</v>
      </c>
      <c r="L3705" s="8" t="s">
        <v>203</v>
      </c>
      <c r="M3705" s="8" t="s">
        <v>479</v>
      </c>
      <c r="N3705" s="8"/>
      <c r="O3705" s="8" t="s">
        <v>38</v>
      </c>
      <c r="P3705" s="9">
        <v>215250</v>
      </c>
      <c r="Q3705" s="9">
        <v>0</v>
      </c>
      <c r="R3705" s="9">
        <v>0</v>
      </c>
      <c r="S3705" s="9">
        <v>0</v>
      </c>
      <c r="T3705" s="9">
        <f t="shared" si="548"/>
        <v>215250</v>
      </c>
      <c r="U3705" s="9">
        <v>-113522.26</v>
      </c>
      <c r="V3705" s="9">
        <v>-27029.11</v>
      </c>
      <c r="W3705" s="9">
        <v>0</v>
      </c>
      <c r="X3705" s="9">
        <v>-27029.11</v>
      </c>
      <c r="Y3705" s="9">
        <v>0</v>
      </c>
      <c r="Z3705" s="9">
        <v>0</v>
      </c>
      <c r="AA3705" s="9">
        <f t="shared" si="547"/>
        <v>-140551.37</v>
      </c>
      <c r="AB3705" s="9">
        <v>0</v>
      </c>
      <c r="AC3705" s="9">
        <f t="shared" si="549"/>
        <v>101727.74</v>
      </c>
      <c r="AD3705" s="9">
        <f t="shared" si="550"/>
        <v>74698.63</v>
      </c>
    </row>
    <row r="3706" spans="1:30" x14ac:dyDescent="0.3">
      <c r="A3706" s="8" t="s">
        <v>6430</v>
      </c>
      <c r="B3706" s="8" t="s">
        <v>6431</v>
      </c>
      <c r="C3706" s="8">
        <v>2400</v>
      </c>
      <c r="D3706" s="8">
        <v>240000037</v>
      </c>
      <c r="E3706" s="8">
        <v>0</v>
      </c>
      <c r="F3706" s="8" t="str">
        <f t="shared" si="552"/>
        <v>FC002400000370</v>
      </c>
      <c r="G3706" s="8" t="s">
        <v>6581</v>
      </c>
      <c r="H3706" s="8" t="s">
        <v>357</v>
      </c>
      <c r="I3706" s="8">
        <v>1</v>
      </c>
      <c r="J3706" s="8">
        <v>6</v>
      </c>
      <c r="K3706" s="8">
        <v>0</v>
      </c>
      <c r="L3706" s="8" t="s">
        <v>203</v>
      </c>
      <c r="M3706" s="8" t="s">
        <v>1196</v>
      </c>
      <c r="N3706" s="8"/>
      <c r="O3706" s="8" t="s">
        <v>38</v>
      </c>
      <c r="P3706" s="9">
        <v>499130.44</v>
      </c>
      <c r="Q3706" s="9">
        <v>0</v>
      </c>
      <c r="R3706" s="9">
        <v>0</v>
      </c>
      <c r="S3706" s="9">
        <v>0</v>
      </c>
      <c r="T3706" s="9">
        <f t="shared" si="548"/>
        <v>499130.44</v>
      </c>
      <c r="U3706" s="9">
        <v>-270077.43</v>
      </c>
      <c r="V3706" s="9">
        <v>-62676.2</v>
      </c>
      <c r="W3706" s="9">
        <v>0</v>
      </c>
      <c r="X3706" s="9">
        <v>-62676.2</v>
      </c>
      <c r="Y3706" s="9">
        <v>0</v>
      </c>
      <c r="Z3706" s="9">
        <v>0</v>
      </c>
      <c r="AA3706" s="9">
        <f t="shared" si="547"/>
        <v>-332753.63</v>
      </c>
      <c r="AB3706" s="9">
        <v>0</v>
      </c>
      <c r="AC3706" s="9">
        <f t="shared" si="549"/>
        <v>229053.01</v>
      </c>
      <c r="AD3706" s="9">
        <f t="shared" si="550"/>
        <v>166376.81</v>
      </c>
    </row>
    <row r="3707" spans="1:30" x14ac:dyDescent="0.3">
      <c r="A3707" s="8" t="s">
        <v>6430</v>
      </c>
      <c r="B3707" s="8" t="s">
        <v>6431</v>
      </c>
      <c r="C3707" s="8">
        <v>2400</v>
      </c>
      <c r="D3707" s="8">
        <v>240000038</v>
      </c>
      <c r="E3707" s="8">
        <v>0</v>
      </c>
      <c r="F3707" s="8" t="str">
        <f t="shared" si="552"/>
        <v>FC002400000380</v>
      </c>
      <c r="G3707" s="8" t="s">
        <v>6586</v>
      </c>
      <c r="H3707" s="8" t="s">
        <v>357</v>
      </c>
      <c r="I3707" s="8">
        <v>1</v>
      </c>
      <c r="J3707" s="8">
        <v>6</v>
      </c>
      <c r="K3707" s="8">
        <v>0</v>
      </c>
      <c r="L3707" s="8" t="s">
        <v>203</v>
      </c>
      <c r="M3707" s="8" t="s">
        <v>6587</v>
      </c>
      <c r="N3707" s="8"/>
      <c r="O3707" s="8" t="s">
        <v>38</v>
      </c>
      <c r="P3707" s="9">
        <v>1250000</v>
      </c>
      <c r="Q3707" s="9">
        <v>0</v>
      </c>
      <c r="R3707" s="9">
        <v>0</v>
      </c>
      <c r="S3707" s="9">
        <v>0</v>
      </c>
      <c r="T3707" s="9">
        <f t="shared" si="548"/>
        <v>1250000</v>
      </c>
      <c r="U3707" s="9">
        <v>-640981.73</v>
      </c>
      <c r="V3707" s="9">
        <v>-156963.47</v>
      </c>
      <c r="W3707" s="9">
        <v>0</v>
      </c>
      <c r="X3707" s="9">
        <v>-156963.47</v>
      </c>
      <c r="Y3707" s="9">
        <v>0</v>
      </c>
      <c r="Z3707" s="9">
        <v>0</v>
      </c>
      <c r="AA3707" s="9">
        <f t="shared" ref="AA3707:AA3721" si="553">U3707+X3707+Y3707+Z3707-AB3707</f>
        <v>-797945.2</v>
      </c>
      <c r="AB3707" s="9">
        <v>0</v>
      </c>
      <c r="AC3707" s="9">
        <f t="shared" si="549"/>
        <v>609018.27</v>
      </c>
      <c r="AD3707" s="9">
        <f t="shared" si="550"/>
        <v>452054.80000000005</v>
      </c>
    </row>
    <row r="3708" spans="1:30" x14ac:dyDescent="0.3">
      <c r="A3708" s="8" t="s">
        <v>6430</v>
      </c>
      <c r="B3708" s="8" t="s">
        <v>6431</v>
      </c>
      <c r="C3708" s="8">
        <v>2400</v>
      </c>
      <c r="D3708" s="8">
        <v>240000039</v>
      </c>
      <c r="E3708" s="8">
        <v>0</v>
      </c>
      <c r="F3708" s="8" t="str">
        <f t="shared" si="552"/>
        <v>FC002400000390</v>
      </c>
      <c r="G3708" s="8" t="s">
        <v>6588</v>
      </c>
      <c r="H3708" s="8" t="s">
        <v>357</v>
      </c>
      <c r="I3708" s="8">
        <v>1</v>
      </c>
      <c r="J3708" s="8">
        <v>6</v>
      </c>
      <c r="K3708" s="8">
        <v>0</v>
      </c>
      <c r="L3708" s="8" t="s">
        <v>203</v>
      </c>
      <c r="M3708" s="8" t="s">
        <v>203</v>
      </c>
      <c r="N3708" s="8"/>
      <c r="O3708" s="8" t="s">
        <v>38</v>
      </c>
      <c r="P3708" s="9">
        <v>827786</v>
      </c>
      <c r="Q3708" s="9">
        <v>0</v>
      </c>
      <c r="R3708" s="9">
        <v>0</v>
      </c>
      <c r="S3708" s="9">
        <v>0</v>
      </c>
      <c r="T3708" s="9">
        <f t="shared" si="548"/>
        <v>827786</v>
      </c>
      <c r="U3708" s="9">
        <v>-414270.98</v>
      </c>
      <c r="V3708" s="9">
        <v>-103945.73</v>
      </c>
      <c r="W3708" s="9">
        <v>0</v>
      </c>
      <c r="X3708" s="9">
        <v>-103945.73</v>
      </c>
      <c r="Y3708" s="9">
        <v>0</v>
      </c>
      <c r="Z3708" s="9">
        <v>0</v>
      </c>
      <c r="AA3708" s="9">
        <f t="shared" si="553"/>
        <v>-518216.70999999996</v>
      </c>
      <c r="AB3708" s="9">
        <v>0</v>
      </c>
      <c r="AC3708" s="9">
        <f t="shared" si="549"/>
        <v>413515.02</v>
      </c>
      <c r="AD3708" s="9">
        <f t="shared" si="550"/>
        <v>309569.29000000004</v>
      </c>
    </row>
    <row r="3709" spans="1:30" x14ac:dyDescent="0.3">
      <c r="A3709" s="8" t="s">
        <v>6430</v>
      </c>
      <c r="B3709" s="8" t="s">
        <v>6431</v>
      </c>
      <c r="C3709" s="8">
        <v>2400</v>
      </c>
      <c r="D3709" s="8">
        <v>240000040</v>
      </c>
      <c r="E3709" s="8">
        <v>0</v>
      </c>
      <c r="F3709" s="8" t="str">
        <f t="shared" si="552"/>
        <v>FC002400000400</v>
      </c>
      <c r="G3709" s="8" t="s">
        <v>441</v>
      </c>
      <c r="H3709" s="8" t="s">
        <v>357</v>
      </c>
      <c r="I3709" s="8">
        <v>15</v>
      </c>
      <c r="J3709" s="8">
        <v>6</v>
      </c>
      <c r="K3709" s="8">
        <v>0</v>
      </c>
      <c r="L3709" s="8" t="s">
        <v>211</v>
      </c>
      <c r="M3709" s="8" t="s">
        <v>6563</v>
      </c>
      <c r="N3709" s="8"/>
      <c r="O3709" s="8" t="s">
        <v>38</v>
      </c>
      <c r="P3709" s="9">
        <v>372750</v>
      </c>
      <c r="Q3709" s="9">
        <v>0</v>
      </c>
      <c r="R3709" s="9">
        <v>0</v>
      </c>
      <c r="S3709" s="9">
        <v>0</v>
      </c>
      <c r="T3709" s="9">
        <f t="shared" si="548"/>
        <v>372750</v>
      </c>
      <c r="U3709" s="9">
        <v>-176755.56</v>
      </c>
      <c r="V3709" s="9">
        <v>-46827.519999999997</v>
      </c>
      <c r="W3709" s="9">
        <v>0</v>
      </c>
      <c r="X3709" s="9">
        <v>-46827.519999999997</v>
      </c>
      <c r="Y3709" s="9">
        <v>0</v>
      </c>
      <c r="Z3709" s="9">
        <v>0</v>
      </c>
      <c r="AA3709" s="9">
        <f t="shared" si="553"/>
        <v>-223583.08</v>
      </c>
      <c r="AB3709" s="9">
        <v>0</v>
      </c>
      <c r="AC3709" s="9">
        <f t="shared" si="549"/>
        <v>195994.44</v>
      </c>
      <c r="AD3709" s="9">
        <f t="shared" si="550"/>
        <v>149166.92000000001</v>
      </c>
    </row>
    <row r="3710" spans="1:30" x14ac:dyDescent="0.3">
      <c r="A3710" s="8" t="s">
        <v>6430</v>
      </c>
      <c r="B3710" s="8" t="s">
        <v>6431</v>
      </c>
      <c r="C3710" s="8">
        <v>2400</v>
      </c>
      <c r="D3710" s="8">
        <v>240000041</v>
      </c>
      <c r="E3710" s="8">
        <v>0</v>
      </c>
      <c r="F3710" s="8" t="str">
        <f t="shared" si="552"/>
        <v>FC002400000410</v>
      </c>
      <c r="G3710" s="8" t="s">
        <v>6589</v>
      </c>
      <c r="H3710" s="8" t="s">
        <v>357</v>
      </c>
      <c r="I3710" s="8">
        <v>1</v>
      </c>
      <c r="J3710" s="8">
        <v>6</v>
      </c>
      <c r="K3710" s="8">
        <v>0</v>
      </c>
      <c r="L3710" s="8" t="s">
        <v>211</v>
      </c>
      <c r="M3710" s="8" t="s">
        <v>6590</v>
      </c>
      <c r="N3710" s="8"/>
      <c r="O3710" s="8" t="s">
        <v>38</v>
      </c>
      <c r="P3710" s="9">
        <v>200000</v>
      </c>
      <c r="Q3710" s="9">
        <v>0</v>
      </c>
      <c r="R3710" s="9">
        <v>0</v>
      </c>
      <c r="S3710" s="9">
        <v>0</v>
      </c>
      <c r="T3710" s="9">
        <f t="shared" si="548"/>
        <v>200000</v>
      </c>
      <c r="U3710" s="9">
        <v>-92285.47</v>
      </c>
      <c r="V3710" s="9">
        <v>-25124.25</v>
      </c>
      <c r="W3710" s="9">
        <v>0</v>
      </c>
      <c r="X3710" s="9">
        <v>-25124.25</v>
      </c>
      <c r="Y3710" s="9">
        <v>0</v>
      </c>
      <c r="Z3710" s="9">
        <v>0</v>
      </c>
      <c r="AA3710" s="9">
        <f t="shared" si="553"/>
        <v>-117409.72</v>
      </c>
      <c r="AB3710" s="9">
        <v>0</v>
      </c>
      <c r="AC3710" s="9">
        <f t="shared" si="549"/>
        <v>107714.53</v>
      </c>
      <c r="AD3710" s="9">
        <f t="shared" si="550"/>
        <v>82590.28</v>
      </c>
    </row>
    <row r="3711" spans="1:30" x14ac:dyDescent="0.3">
      <c r="A3711" s="8" t="s">
        <v>6430</v>
      </c>
      <c r="B3711" s="8" t="s">
        <v>6431</v>
      </c>
      <c r="C3711" s="8">
        <v>2400</v>
      </c>
      <c r="D3711" s="8">
        <v>240000043</v>
      </c>
      <c r="E3711" s="8">
        <v>0</v>
      </c>
      <c r="F3711" s="8" t="str">
        <f t="shared" si="552"/>
        <v>FC002400000430</v>
      </c>
      <c r="G3711" s="8" t="s">
        <v>441</v>
      </c>
      <c r="H3711" s="8" t="s">
        <v>357</v>
      </c>
      <c r="I3711" s="8">
        <v>3</v>
      </c>
      <c r="J3711" s="8">
        <v>6</v>
      </c>
      <c r="K3711" s="8">
        <v>0</v>
      </c>
      <c r="L3711" s="8" t="s">
        <v>100</v>
      </c>
      <c r="M3711" s="8" t="s">
        <v>218</v>
      </c>
      <c r="N3711" s="8"/>
      <c r="O3711" s="8" t="s">
        <v>38</v>
      </c>
      <c r="P3711" s="9">
        <v>74550</v>
      </c>
      <c r="Q3711" s="9">
        <v>0</v>
      </c>
      <c r="R3711" s="9">
        <v>0</v>
      </c>
      <c r="S3711" s="9">
        <v>0</v>
      </c>
      <c r="T3711" s="9">
        <f t="shared" si="548"/>
        <v>74550</v>
      </c>
      <c r="U3711" s="9">
        <v>-33133.33</v>
      </c>
      <c r="V3711" s="9">
        <v>-9318.75</v>
      </c>
      <c r="W3711" s="9">
        <v>0</v>
      </c>
      <c r="X3711" s="9">
        <v>-9318.75</v>
      </c>
      <c r="Y3711" s="9">
        <v>0</v>
      </c>
      <c r="Z3711" s="9">
        <v>0</v>
      </c>
      <c r="AA3711" s="9">
        <f t="shared" si="553"/>
        <v>-42452.08</v>
      </c>
      <c r="AB3711" s="9">
        <v>0</v>
      </c>
      <c r="AC3711" s="9">
        <f t="shared" si="549"/>
        <v>41416.67</v>
      </c>
      <c r="AD3711" s="9">
        <f t="shared" si="550"/>
        <v>32097.919999999998</v>
      </c>
    </row>
    <row r="3712" spans="1:30" x14ac:dyDescent="0.3">
      <c r="A3712" s="8" t="s">
        <v>6430</v>
      </c>
      <c r="B3712" s="8" t="s">
        <v>6431</v>
      </c>
      <c r="C3712" s="8">
        <v>2400</v>
      </c>
      <c r="D3712" s="8">
        <v>240000044</v>
      </c>
      <c r="E3712" s="8">
        <v>0</v>
      </c>
      <c r="F3712" s="8" t="str">
        <f t="shared" si="552"/>
        <v>FC002400000440</v>
      </c>
      <c r="G3712" s="8" t="s">
        <v>6591</v>
      </c>
      <c r="H3712" s="8" t="s">
        <v>357</v>
      </c>
      <c r="I3712" s="8">
        <v>1</v>
      </c>
      <c r="J3712" s="8">
        <v>6</v>
      </c>
      <c r="K3712" s="8">
        <v>0</v>
      </c>
      <c r="L3712" s="8" t="s">
        <v>218</v>
      </c>
      <c r="M3712" s="8" t="s">
        <v>225</v>
      </c>
      <c r="N3712" s="8"/>
      <c r="O3712" s="8" t="s">
        <v>38</v>
      </c>
      <c r="P3712" s="9">
        <v>300000</v>
      </c>
      <c r="Q3712" s="9">
        <v>0</v>
      </c>
      <c r="R3712" s="9">
        <v>0</v>
      </c>
      <c r="S3712" s="9">
        <v>0</v>
      </c>
      <c r="T3712" s="9">
        <f t="shared" si="548"/>
        <v>300000</v>
      </c>
      <c r="U3712" s="9">
        <v>-137500</v>
      </c>
      <c r="V3712" s="9">
        <v>-37500</v>
      </c>
      <c r="W3712" s="9">
        <v>0</v>
      </c>
      <c r="X3712" s="9">
        <v>-37500</v>
      </c>
      <c r="Y3712" s="9">
        <v>0</v>
      </c>
      <c r="Z3712" s="9">
        <v>0</v>
      </c>
      <c r="AA3712" s="9">
        <f t="shared" si="553"/>
        <v>-175000</v>
      </c>
      <c r="AB3712" s="9">
        <v>0</v>
      </c>
      <c r="AC3712" s="9">
        <f t="shared" si="549"/>
        <v>162500</v>
      </c>
      <c r="AD3712" s="9">
        <f t="shared" si="550"/>
        <v>125000</v>
      </c>
    </row>
    <row r="3713" spans="1:30" x14ac:dyDescent="0.3">
      <c r="A3713" s="8" t="s">
        <v>6430</v>
      </c>
      <c r="B3713" s="8" t="s">
        <v>6431</v>
      </c>
      <c r="C3713" s="8">
        <v>2400</v>
      </c>
      <c r="D3713" s="8">
        <v>240000045</v>
      </c>
      <c r="E3713" s="8">
        <v>0</v>
      </c>
      <c r="F3713" s="8" t="str">
        <f t="shared" si="552"/>
        <v>FC002400000450</v>
      </c>
      <c r="G3713" s="8" t="s">
        <v>6592</v>
      </c>
      <c r="H3713" s="8" t="s">
        <v>357</v>
      </c>
      <c r="I3713" s="8">
        <v>1</v>
      </c>
      <c r="J3713" s="8">
        <v>6</v>
      </c>
      <c r="K3713" s="8">
        <v>0</v>
      </c>
      <c r="L3713" s="8" t="s">
        <v>6593</v>
      </c>
      <c r="M3713" s="8" t="s">
        <v>5829</v>
      </c>
      <c r="N3713" s="8"/>
      <c r="O3713" s="8" t="s">
        <v>38</v>
      </c>
      <c r="P3713" s="9">
        <v>100000</v>
      </c>
      <c r="Q3713" s="9">
        <v>0</v>
      </c>
      <c r="R3713" s="9">
        <v>0</v>
      </c>
      <c r="S3713" s="9">
        <v>0</v>
      </c>
      <c r="T3713" s="9">
        <f t="shared" si="548"/>
        <v>100000</v>
      </c>
      <c r="U3713" s="9">
        <v>-41674.97</v>
      </c>
      <c r="V3713" s="9">
        <v>-12560.21</v>
      </c>
      <c r="W3713" s="9">
        <v>0</v>
      </c>
      <c r="X3713" s="9">
        <v>-12560.21</v>
      </c>
      <c r="Y3713" s="9">
        <v>0</v>
      </c>
      <c r="Z3713" s="9">
        <v>0</v>
      </c>
      <c r="AA3713" s="9">
        <f t="shared" si="553"/>
        <v>-54235.18</v>
      </c>
      <c r="AB3713" s="9">
        <v>0</v>
      </c>
      <c r="AC3713" s="9">
        <f t="shared" si="549"/>
        <v>58325.03</v>
      </c>
      <c r="AD3713" s="9">
        <f t="shared" si="550"/>
        <v>45764.82</v>
      </c>
    </row>
    <row r="3714" spans="1:30" x14ac:dyDescent="0.3">
      <c r="A3714" s="8" t="s">
        <v>6430</v>
      </c>
      <c r="B3714" s="8" t="s">
        <v>6431</v>
      </c>
      <c r="C3714" s="8">
        <v>2400</v>
      </c>
      <c r="D3714" s="8">
        <v>240000046</v>
      </c>
      <c r="E3714" s="8">
        <v>0</v>
      </c>
      <c r="F3714" s="8" t="str">
        <f t="shared" si="552"/>
        <v>FC002400000460</v>
      </c>
      <c r="G3714" s="8" t="s">
        <v>6594</v>
      </c>
      <c r="H3714" s="8" t="s">
        <v>357</v>
      </c>
      <c r="I3714" s="8">
        <v>1</v>
      </c>
      <c r="J3714" s="8">
        <v>6</v>
      </c>
      <c r="K3714" s="8">
        <v>0</v>
      </c>
      <c r="L3714" s="8" t="s">
        <v>6593</v>
      </c>
      <c r="M3714" s="8" t="s">
        <v>5829</v>
      </c>
      <c r="N3714" s="8"/>
      <c r="O3714" s="8" t="s">
        <v>38</v>
      </c>
      <c r="P3714" s="9">
        <v>200000</v>
      </c>
      <c r="Q3714" s="9">
        <v>0</v>
      </c>
      <c r="R3714" s="9">
        <v>0</v>
      </c>
      <c r="S3714" s="9">
        <v>0</v>
      </c>
      <c r="T3714" s="9">
        <f t="shared" si="548"/>
        <v>200000</v>
      </c>
      <c r="U3714" s="9">
        <v>-83349.95</v>
      </c>
      <c r="V3714" s="9">
        <v>-25120.41</v>
      </c>
      <c r="W3714" s="9">
        <v>0</v>
      </c>
      <c r="X3714" s="9">
        <v>-25120.41</v>
      </c>
      <c r="Y3714" s="9">
        <v>0</v>
      </c>
      <c r="Z3714" s="9">
        <v>0</v>
      </c>
      <c r="AA3714" s="9">
        <f t="shared" si="553"/>
        <v>-108470.36</v>
      </c>
      <c r="AB3714" s="9">
        <v>0</v>
      </c>
      <c r="AC3714" s="9">
        <f t="shared" si="549"/>
        <v>116650.05</v>
      </c>
      <c r="AD3714" s="9">
        <f t="shared" si="550"/>
        <v>91529.64</v>
      </c>
    </row>
    <row r="3715" spans="1:30" x14ac:dyDescent="0.3">
      <c r="A3715" s="8" t="s">
        <v>6430</v>
      </c>
      <c r="B3715" s="8" t="s">
        <v>6431</v>
      </c>
      <c r="C3715" s="8">
        <v>2400</v>
      </c>
      <c r="D3715" s="8">
        <v>240000049</v>
      </c>
      <c r="E3715" s="8">
        <v>0</v>
      </c>
      <c r="F3715" s="8" t="str">
        <f t="shared" si="552"/>
        <v>FC002400000490</v>
      </c>
      <c r="G3715" s="8" t="s">
        <v>362</v>
      </c>
      <c r="H3715" s="8" t="s">
        <v>357</v>
      </c>
      <c r="I3715" s="8">
        <v>3</v>
      </c>
      <c r="J3715" s="8">
        <v>1</v>
      </c>
      <c r="K3715" s="8">
        <v>0</v>
      </c>
      <c r="L3715" s="8" t="s">
        <v>45</v>
      </c>
      <c r="M3715" s="8" t="s">
        <v>363</v>
      </c>
      <c r="N3715" s="8"/>
      <c r="O3715" s="8" t="s">
        <v>38</v>
      </c>
      <c r="P3715" s="9">
        <v>22803</v>
      </c>
      <c r="Q3715" s="9">
        <v>0</v>
      </c>
      <c r="R3715" s="9">
        <v>0</v>
      </c>
      <c r="S3715" s="9">
        <v>0</v>
      </c>
      <c r="T3715" s="9">
        <f t="shared" si="548"/>
        <v>22803</v>
      </c>
      <c r="U3715" s="9">
        <v>-11401.5</v>
      </c>
      <c r="V3715" s="9">
        <v>-11401.5</v>
      </c>
      <c r="W3715" s="9">
        <v>0</v>
      </c>
      <c r="X3715" s="9">
        <v>-11401.5</v>
      </c>
      <c r="Y3715" s="9">
        <v>0</v>
      </c>
      <c r="Z3715" s="9">
        <v>0</v>
      </c>
      <c r="AA3715" s="9">
        <f t="shared" si="553"/>
        <v>-22803</v>
      </c>
      <c r="AB3715" s="9">
        <v>0</v>
      </c>
      <c r="AC3715" s="9">
        <f t="shared" si="549"/>
        <v>11401.5</v>
      </c>
      <c r="AD3715" s="9">
        <f t="shared" si="550"/>
        <v>0</v>
      </c>
    </row>
    <row r="3716" spans="1:30" x14ac:dyDescent="0.3">
      <c r="A3716" s="8" t="s">
        <v>6430</v>
      </c>
      <c r="B3716" s="8" t="s">
        <v>6431</v>
      </c>
      <c r="C3716" s="8">
        <v>2400</v>
      </c>
      <c r="D3716" s="8">
        <v>240000050</v>
      </c>
      <c r="E3716" s="8">
        <v>0</v>
      </c>
      <c r="F3716" s="8" t="str">
        <f t="shared" si="552"/>
        <v>FC002400000500</v>
      </c>
      <c r="G3716" s="8" t="s">
        <v>365</v>
      </c>
      <c r="H3716" s="8" t="s">
        <v>357</v>
      </c>
      <c r="I3716" s="8">
        <v>2</v>
      </c>
      <c r="J3716" s="8">
        <v>1</v>
      </c>
      <c r="K3716" s="8">
        <v>0</v>
      </c>
      <c r="L3716" s="8" t="s">
        <v>366</v>
      </c>
      <c r="M3716" s="8" t="s">
        <v>367</v>
      </c>
      <c r="N3716" s="8"/>
      <c r="O3716" s="8" t="s">
        <v>38</v>
      </c>
      <c r="P3716" s="9">
        <v>13038.14</v>
      </c>
      <c r="Q3716" s="9">
        <v>0</v>
      </c>
      <c r="R3716" s="9">
        <v>0</v>
      </c>
      <c r="S3716" s="9">
        <v>0</v>
      </c>
      <c r="T3716" s="9">
        <f t="shared" si="548"/>
        <v>13038.14</v>
      </c>
      <c r="U3716" s="9">
        <v>-6519.07</v>
      </c>
      <c r="V3716" s="9">
        <v>-6519.07</v>
      </c>
      <c r="W3716" s="9">
        <v>0</v>
      </c>
      <c r="X3716" s="9">
        <v>-6519.07</v>
      </c>
      <c r="Y3716" s="9">
        <v>0</v>
      </c>
      <c r="Z3716" s="9">
        <v>0</v>
      </c>
      <c r="AA3716" s="9">
        <f t="shared" si="553"/>
        <v>-13038.14</v>
      </c>
      <c r="AB3716" s="9">
        <v>0</v>
      </c>
      <c r="AC3716" s="9">
        <f t="shared" si="549"/>
        <v>6519.07</v>
      </c>
      <c r="AD3716" s="9">
        <f t="shared" si="550"/>
        <v>0</v>
      </c>
    </row>
    <row r="3717" spans="1:30" x14ac:dyDescent="0.3">
      <c r="A3717" s="8" t="s">
        <v>6430</v>
      </c>
      <c r="B3717" s="8" t="s">
        <v>6431</v>
      </c>
      <c r="C3717" s="8">
        <v>2400</v>
      </c>
      <c r="D3717" s="8">
        <v>240000051</v>
      </c>
      <c r="E3717" s="8">
        <v>0</v>
      </c>
      <c r="F3717" s="8" t="str">
        <f t="shared" si="552"/>
        <v>FC002400000510</v>
      </c>
      <c r="G3717" s="8" t="s">
        <v>362</v>
      </c>
      <c r="H3717" s="8" t="s">
        <v>357</v>
      </c>
      <c r="I3717" s="8">
        <v>5</v>
      </c>
      <c r="J3717" s="8">
        <v>1</v>
      </c>
      <c r="K3717" s="8">
        <v>0</v>
      </c>
      <c r="L3717" s="8" t="s">
        <v>366</v>
      </c>
      <c r="M3717" s="8" t="s">
        <v>369</v>
      </c>
      <c r="N3717" s="8"/>
      <c r="O3717" s="8" t="s">
        <v>38</v>
      </c>
      <c r="P3717" s="9">
        <v>34837.9</v>
      </c>
      <c r="Q3717" s="9">
        <v>0</v>
      </c>
      <c r="R3717" s="9">
        <v>0</v>
      </c>
      <c r="S3717" s="9">
        <v>0</v>
      </c>
      <c r="T3717" s="9">
        <f t="shared" ref="T3717:T3780" si="554">P3717+Q3717+R3717+S3717</f>
        <v>34837.9</v>
      </c>
      <c r="U3717" s="9">
        <v>-14515.79</v>
      </c>
      <c r="V3717" s="9">
        <v>-20322.11</v>
      </c>
      <c r="W3717" s="9">
        <v>0</v>
      </c>
      <c r="X3717" s="9">
        <v>-20322.11</v>
      </c>
      <c r="Y3717" s="9">
        <v>0</v>
      </c>
      <c r="Z3717" s="9">
        <v>0</v>
      </c>
      <c r="AA3717" s="9">
        <f t="shared" si="553"/>
        <v>-34837.9</v>
      </c>
      <c r="AB3717" s="9">
        <v>0</v>
      </c>
      <c r="AC3717" s="9">
        <f t="shared" ref="AC3717:AC3780" si="555">P3717+U3717</f>
        <v>20322.11</v>
      </c>
      <c r="AD3717" s="9">
        <f t="shared" ref="AD3717:AD3780" si="556">T3717+AA3717</f>
        <v>0</v>
      </c>
    </row>
    <row r="3718" spans="1:30" x14ac:dyDescent="0.3">
      <c r="A3718" s="8" t="s">
        <v>6430</v>
      </c>
      <c r="B3718" s="8" t="s">
        <v>6431</v>
      </c>
      <c r="C3718" s="8">
        <v>2400</v>
      </c>
      <c r="D3718" s="8">
        <v>240000052</v>
      </c>
      <c r="E3718" s="8">
        <v>0</v>
      </c>
      <c r="F3718" s="8" t="str">
        <f t="shared" si="552"/>
        <v>FC002400000520</v>
      </c>
      <c r="G3718" s="8" t="s">
        <v>365</v>
      </c>
      <c r="H3718" s="8" t="s">
        <v>357</v>
      </c>
      <c r="I3718" s="8">
        <v>5</v>
      </c>
      <c r="J3718" s="8">
        <v>1</v>
      </c>
      <c r="K3718" s="8">
        <v>0</v>
      </c>
      <c r="L3718" s="8" t="s">
        <v>366</v>
      </c>
      <c r="M3718" s="8" t="s">
        <v>366</v>
      </c>
      <c r="N3718" s="8"/>
      <c r="O3718" s="8" t="s">
        <v>38</v>
      </c>
      <c r="P3718" s="9">
        <v>34224</v>
      </c>
      <c r="Q3718" s="9">
        <v>0</v>
      </c>
      <c r="R3718" s="9">
        <v>0</v>
      </c>
      <c r="S3718" s="9">
        <v>0</v>
      </c>
      <c r="T3718" s="9">
        <f t="shared" si="554"/>
        <v>34224</v>
      </c>
      <c r="U3718" s="9">
        <v>-14260</v>
      </c>
      <c r="V3718" s="9">
        <v>-19964</v>
      </c>
      <c r="W3718" s="9">
        <v>0</v>
      </c>
      <c r="X3718" s="9">
        <v>-19964</v>
      </c>
      <c r="Y3718" s="9">
        <v>0</v>
      </c>
      <c r="Z3718" s="9">
        <v>0</v>
      </c>
      <c r="AA3718" s="9">
        <f t="shared" si="553"/>
        <v>-34224</v>
      </c>
      <c r="AB3718" s="9">
        <v>0</v>
      </c>
      <c r="AC3718" s="9">
        <f t="shared" si="555"/>
        <v>19964</v>
      </c>
      <c r="AD3718" s="9">
        <f t="shared" si="556"/>
        <v>0</v>
      </c>
    </row>
    <row r="3719" spans="1:30" x14ac:dyDescent="0.3">
      <c r="A3719" s="8" t="s">
        <v>6430</v>
      </c>
      <c r="B3719" s="8" t="s">
        <v>6431</v>
      </c>
      <c r="C3719" s="8">
        <v>2400</v>
      </c>
      <c r="D3719" s="8">
        <v>240000053</v>
      </c>
      <c r="E3719" s="8">
        <v>0</v>
      </c>
      <c r="F3719" s="8" t="str">
        <f t="shared" si="552"/>
        <v>FC002400000530</v>
      </c>
      <c r="G3719" s="8" t="s">
        <v>379</v>
      </c>
      <c r="H3719" s="8" t="s">
        <v>357</v>
      </c>
      <c r="I3719" s="8">
        <v>1</v>
      </c>
      <c r="J3719" s="8">
        <v>1</v>
      </c>
      <c r="K3719" s="8">
        <v>0</v>
      </c>
      <c r="L3719" s="8" t="s">
        <v>380</v>
      </c>
      <c r="M3719" s="8" t="s">
        <v>381</v>
      </c>
      <c r="N3719" s="8"/>
      <c r="O3719" s="8" t="s">
        <v>38</v>
      </c>
      <c r="P3719" s="9">
        <v>19002.509999999998</v>
      </c>
      <c r="Q3719" s="9">
        <v>0</v>
      </c>
      <c r="R3719" s="9">
        <v>0</v>
      </c>
      <c r="S3719" s="9">
        <v>0</v>
      </c>
      <c r="T3719" s="9">
        <f t="shared" si="554"/>
        <v>19002.509999999998</v>
      </c>
      <c r="U3719" s="9">
        <v>-3644.32</v>
      </c>
      <c r="V3719" s="9">
        <v>-14316.96</v>
      </c>
      <c r="W3719" s="9">
        <v>0</v>
      </c>
      <c r="X3719" s="9">
        <v>-14316.96</v>
      </c>
      <c r="Y3719" s="9">
        <v>0</v>
      </c>
      <c r="Z3719" s="9">
        <v>0</v>
      </c>
      <c r="AA3719" s="9">
        <f t="shared" si="553"/>
        <v>-17961.28</v>
      </c>
      <c r="AB3719" s="9">
        <v>0</v>
      </c>
      <c r="AC3719" s="9">
        <f t="shared" si="555"/>
        <v>15358.189999999999</v>
      </c>
      <c r="AD3719" s="9">
        <f t="shared" si="556"/>
        <v>1041.2299999999996</v>
      </c>
    </row>
    <row r="3720" spans="1:30" x14ac:dyDescent="0.3">
      <c r="A3720" s="8" t="s">
        <v>6430</v>
      </c>
      <c r="B3720" s="8" t="s">
        <v>6431</v>
      </c>
      <c r="C3720" s="8">
        <v>2400</v>
      </c>
      <c r="D3720" s="8">
        <v>240000054</v>
      </c>
      <c r="E3720" s="8">
        <v>0</v>
      </c>
      <c r="F3720" s="8" t="str">
        <f t="shared" si="552"/>
        <v>FC002400000540</v>
      </c>
      <c r="G3720" s="8" t="s">
        <v>376</v>
      </c>
      <c r="H3720" s="8" t="s">
        <v>357</v>
      </c>
      <c r="I3720" s="8">
        <v>3</v>
      </c>
      <c r="J3720" s="8">
        <v>1</v>
      </c>
      <c r="K3720" s="8">
        <v>0</v>
      </c>
      <c r="L3720" s="8" t="s">
        <v>231</v>
      </c>
      <c r="M3720" s="8" t="s">
        <v>373</v>
      </c>
      <c r="N3720" s="8"/>
      <c r="O3720" s="8" t="s">
        <v>38</v>
      </c>
      <c r="P3720" s="9">
        <v>20534</v>
      </c>
      <c r="Q3720" s="9">
        <v>0</v>
      </c>
      <c r="R3720" s="9">
        <v>0</v>
      </c>
      <c r="S3720" s="9">
        <v>0</v>
      </c>
      <c r="T3720" s="9">
        <f t="shared" si="554"/>
        <v>20534</v>
      </c>
      <c r="U3720" s="9">
        <v>-3375.45</v>
      </c>
      <c r="V3720" s="9">
        <v>-15470.82</v>
      </c>
      <c r="W3720" s="9">
        <v>0</v>
      </c>
      <c r="X3720" s="9">
        <v>-15470.82</v>
      </c>
      <c r="Y3720" s="9">
        <v>0</v>
      </c>
      <c r="Z3720" s="9">
        <v>0</v>
      </c>
      <c r="AA3720" s="9">
        <f t="shared" si="553"/>
        <v>-18846.27</v>
      </c>
      <c r="AB3720" s="9">
        <v>0</v>
      </c>
      <c r="AC3720" s="9">
        <f t="shared" si="555"/>
        <v>17158.55</v>
      </c>
      <c r="AD3720" s="9">
        <f t="shared" si="556"/>
        <v>1687.7299999999996</v>
      </c>
    </row>
    <row r="3721" spans="1:30" x14ac:dyDescent="0.3">
      <c r="A3721" s="8" t="s">
        <v>6430</v>
      </c>
      <c r="B3721" s="8" t="s">
        <v>6431</v>
      </c>
      <c r="C3721" s="8">
        <v>2400</v>
      </c>
      <c r="D3721" s="8">
        <v>240000055</v>
      </c>
      <c r="E3721" s="8">
        <v>0</v>
      </c>
      <c r="F3721" s="8" t="str">
        <f t="shared" si="552"/>
        <v>FC002400000550</v>
      </c>
      <c r="G3721" s="8" t="s">
        <v>6595</v>
      </c>
      <c r="H3721" s="8" t="s">
        <v>357</v>
      </c>
      <c r="I3721" s="8">
        <v>1</v>
      </c>
      <c r="J3721" s="8">
        <v>6</v>
      </c>
      <c r="K3721" s="8">
        <v>0</v>
      </c>
      <c r="L3721" s="8" t="s">
        <v>231</v>
      </c>
      <c r="M3721" s="8" t="s">
        <v>6596</v>
      </c>
      <c r="N3721" s="8"/>
      <c r="O3721" s="8" t="s">
        <v>38</v>
      </c>
      <c r="P3721" s="9">
        <v>18000</v>
      </c>
      <c r="Q3721" s="9">
        <v>0</v>
      </c>
      <c r="R3721" s="9">
        <v>0</v>
      </c>
      <c r="S3721" s="9">
        <v>0</v>
      </c>
      <c r="T3721" s="9">
        <f t="shared" si="554"/>
        <v>18000</v>
      </c>
      <c r="U3721" s="9">
        <v>-32.880000000000003</v>
      </c>
      <c r="V3721" s="9">
        <v>-2260.27</v>
      </c>
      <c r="W3721" s="9">
        <v>0</v>
      </c>
      <c r="X3721" s="9">
        <v>-2260.27</v>
      </c>
      <c r="Y3721" s="9">
        <v>0</v>
      </c>
      <c r="Z3721" s="9">
        <v>0</v>
      </c>
      <c r="AA3721" s="9">
        <f t="shared" si="553"/>
        <v>-2293.15</v>
      </c>
      <c r="AB3721" s="9">
        <v>0</v>
      </c>
      <c r="AC3721" s="9">
        <f t="shared" si="555"/>
        <v>17967.12</v>
      </c>
      <c r="AD3721" s="9">
        <f t="shared" si="556"/>
        <v>15706.85</v>
      </c>
    </row>
    <row r="3722" spans="1:30" x14ac:dyDescent="0.3">
      <c r="A3722" s="8" t="s">
        <v>6430</v>
      </c>
      <c r="B3722" s="8" t="s">
        <v>6431</v>
      </c>
      <c r="C3722" s="8">
        <v>2500</v>
      </c>
      <c r="D3722" s="8">
        <v>250000000</v>
      </c>
      <c r="E3722" s="8">
        <v>0</v>
      </c>
      <c r="F3722" s="8" t="str">
        <f t="shared" si="552"/>
        <v>FC002500000000</v>
      </c>
      <c r="G3722" s="8" t="s">
        <v>6597</v>
      </c>
      <c r="H3722" s="8" t="s">
        <v>6598</v>
      </c>
      <c r="I3722" s="8">
        <v>0</v>
      </c>
      <c r="J3722" s="8">
        <v>1</v>
      </c>
      <c r="K3722" s="8">
        <v>0</v>
      </c>
      <c r="L3722" s="8" t="s">
        <v>6463</v>
      </c>
      <c r="M3722" s="8" t="s">
        <v>53</v>
      </c>
      <c r="N3722" s="8" t="s">
        <v>149</v>
      </c>
      <c r="O3722" s="8" t="s">
        <v>38</v>
      </c>
      <c r="P3722" s="9">
        <v>295181573</v>
      </c>
      <c r="Q3722" s="9">
        <v>0</v>
      </c>
      <c r="R3722" s="9">
        <v>-295181573</v>
      </c>
      <c r="S3722" s="9">
        <v>0</v>
      </c>
      <c r="T3722" s="9">
        <f t="shared" si="554"/>
        <v>0</v>
      </c>
      <c r="U3722" s="9">
        <v>0</v>
      </c>
      <c r="V3722" s="9">
        <v>0</v>
      </c>
      <c r="W3722" s="9">
        <v>0</v>
      </c>
      <c r="X3722" s="9">
        <v>0</v>
      </c>
      <c r="Y3722" s="9">
        <f>-(U3722+X3722)</f>
        <v>0</v>
      </c>
      <c r="Z3722" s="9">
        <v>0</v>
      </c>
      <c r="AA3722" s="9">
        <f>U3722+X3722+Y3722+Z3722</f>
        <v>0</v>
      </c>
      <c r="AB3722" s="9">
        <v>0</v>
      </c>
      <c r="AC3722" s="9">
        <f t="shared" si="555"/>
        <v>295181573</v>
      </c>
      <c r="AD3722" s="9">
        <f t="shared" si="556"/>
        <v>0</v>
      </c>
    </row>
    <row r="3723" spans="1:30" x14ac:dyDescent="0.3">
      <c r="A3723" s="8" t="s">
        <v>6430</v>
      </c>
      <c r="B3723" s="8" t="s">
        <v>6431</v>
      </c>
      <c r="C3723" s="8">
        <v>2500</v>
      </c>
      <c r="D3723" s="8">
        <v>250000002</v>
      </c>
      <c r="E3723" s="8">
        <v>0</v>
      </c>
      <c r="F3723" s="8" t="str">
        <f t="shared" si="552"/>
        <v>FC002500000020</v>
      </c>
      <c r="G3723" s="8" t="s">
        <v>6599</v>
      </c>
      <c r="H3723" s="8" t="s">
        <v>6598</v>
      </c>
      <c r="I3723" s="8">
        <v>0</v>
      </c>
      <c r="J3723" s="8">
        <v>0</v>
      </c>
      <c r="K3723" s="8">
        <v>1</v>
      </c>
      <c r="L3723" s="8" t="s">
        <v>518</v>
      </c>
      <c r="M3723" s="8" t="s">
        <v>518</v>
      </c>
      <c r="N3723" s="8" t="s">
        <v>149</v>
      </c>
      <c r="O3723" s="8" t="s">
        <v>38</v>
      </c>
      <c r="P3723" s="9">
        <v>61450211</v>
      </c>
      <c r="Q3723" s="9">
        <v>0</v>
      </c>
      <c r="R3723" s="9">
        <v>-61450211</v>
      </c>
      <c r="S3723" s="9">
        <v>0</v>
      </c>
      <c r="T3723" s="9">
        <f t="shared" si="554"/>
        <v>0</v>
      </c>
      <c r="U3723" s="9">
        <v>-61450211</v>
      </c>
      <c r="V3723" s="9">
        <v>0</v>
      </c>
      <c r="W3723" s="9">
        <v>0</v>
      </c>
      <c r="X3723" s="9">
        <v>0</v>
      </c>
      <c r="Y3723" s="9">
        <f>-(U3723+X3723)</f>
        <v>61450211</v>
      </c>
      <c r="Z3723" s="9">
        <v>0</v>
      </c>
      <c r="AA3723" s="9">
        <f>U3723+X3723+Y3723+Z3723</f>
        <v>0</v>
      </c>
      <c r="AB3723" s="9">
        <v>0</v>
      </c>
      <c r="AC3723" s="9">
        <f t="shared" si="555"/>
        <v>0</v>
      </c>
      <c r="AD3723" s="9">
        <f t="shared" si="556"/>
        <v>0</v>
      </c>
    </row>
    <row r="3724" spans="1:30" x14ac:dyDescent="0.3">
      <c r="A3724" s="8" t="s">
        <v>6430</v>
      </c>
      <c r="B3724" s="8" t="s">
        <v>6431</v>
      </c>
      <c r="C3724" s="8">
        <v>2800</v>
      </c>
      <c r="D3724" s="8">
        <v>280000001</v>
      </c>
      <c r="E3724" s="8">
        <v>0</v>
      </c>
      <c r="F3724" s="8" t="str">
        <f t="shared" ref="F3724:F3725" si="557">A3724&amp;D3724&amp;E3724</f>
        <v>FC002800000010</v>
      </c>
      <c r="G3724" s="8" t="s">
        <v>6600</v>
      </c>
      <c r="H3724" s="8" t="s">
        <v>6601</v>
      </c>
      <c r="I3724" s="8">
        <v>1</v>
      </c>
      <c r="J3724" s="8">
        <v>5</v>
      </c>
      <c r="K3724" s="8">
        <v>4</v>
      </c>
      <c r="L3724" s="8" t="s">
        <v>2004</v>
      </c>
      <c r="M3724" s="8" t="s">
        <v>53</v>
      </c>
      <c r="N3724" s="8"/>
      <c r="O3724" s="8" t="s">
        <v>38</v>
      </c>
      <c r="P3724" s="9">
        <v>371607965.98000002</v>
      </c>
      <c r="Q3724" s="9">
        <v>0</v>
      </c>
      <c r="R3724" s="9">
        <v>0</v>
      </c>
      <c r="S3724" s="9">
        <v>0</v>
      </c>
      <c r="T3724" s="9">
        <f t="shared" si="554"/>
        <v>371607965.98000002</v>
      </c>
      <c r="U3724" s="9">
        <v>-371607965.98000002</v>
      </c>
      <c r="V3724" s="9">
        <v>0</v>
      </c>
      <c r="W3724" s="9">
        <v>0</v>
      </c>
      <c r="X3724" s="9">
        <v>0</v>
      </c>
      <c r="Y3724" s="9">
        <v>0</v>
      </c>
      <c r="Z3724" s="9">
        <v>0</v>
      </c>
      <c r="AA3724" s="9">
        <f t="shared" ref="AA3724:AA3787" si="558">U3724+X3724+Y3724+Z3724-AB3724</f>
        <v>-371607965.98000002</v>
      </c>
      <c r="AB3724" s="9">
        <v>0</v>
      </c>
      <c r="AC3724" s="9">
        <f t="shared" si="555"/>
        <v>0</v>
      </c>
      <c r="AD3724" s="9">
        <f t="shared" si="556"/>
        <v>0</v>
      </c>
    </row>
    <row r="3725" spans="1:30" x14ac:dyDescent="0.3">
      <c r="A3725" s="8" t="s">
        <v>6430</v>
      </c>
      <c r="B3725" s="8" t="s">
        <v>6431</v>
      </c>
      <c r="C3725" s="8">
        <v>2800</v>
      </c>
      <c r="D3725" s="8">
        <v>280000004</v>
      </c>
      <c r="E3725" s="8">
        <v>0</v>
      </c>
      <c r="F3725" s="8" t="str">
        <f t="shared" si="557"/>
        <v>FC002800000040</v>
      </c>
      <c r="G3725" s="8" t="s">
        <v>6602</v>
      </c>
      <c r="H3725" s="8" t="s">
        <v>6601</v>
      </c>
      <c r="I3725" s="8">
        <v>1</v>
      </c>
      <c r="J3725" s="8">
        <v>5</v>
      </c>
      <c r="K3725" s="8">
        <v>0</v>
      </c>
      <c r="L3725" s="8" t="s">
        <v>6603</v>
      </c>
      <c r="M3725" s="8" t="s">
        <v>48</v>
      </c>
      <c r="N3725" s="8"/>
      <c r="O3725" s="8" t="s">
        <v>38</v>
      </c>
      <c r="P3725" s="9">
        <v>54087461.880000003</v>
      </c>
      <c r="Q3725" s="9">
        <v>0</v>
      </c>
      <c r="R3725" s="9">
        <v>0</v>
      </c>
      <c r="S3725" s="9">
        <v>0</v>
      </c>
      <c r="T3725" s="9">
        <f t="shared" si="554"/>
        <v>54087461.880000003</v>
      </c>
      <c r="U3725" s="9">
        <v>-54087461.850000001</v>
      </c>
      <c r="V3725" s="9">
        <v>-0.01</v>
      </c>
      <c r="W3725" s="9">
        <v>0</v>
      </c>
      <c r="X3725" s="9">
        <v>-0.01</v>
      </c>
      <c r="Y3725" s="9">
        <v>0</v>
      </c>
      <c r="Z3725" s="9">
        <v>0</v>
      </c>
      <c r="AA3725" s="9">
        <f t="shared" si="558"/>
        <v>-54087461.859999999</v>
      </c>
      <c r="AB3725" s="9">
        <v>0</v>
      </c>
      <c r="AC3725" s="9">
        <f t="shared" si="555"/>
        <v>3.0000001192092896E-2</v>
      </c>
      <c r="AD3725" s="9">
        <f t="shared" si="556"/>
        <v>2.0000003278255463E-2</v>
      </c>
    </row>
    <row r="3726" spans="1:30" x14ac:dyDescent="0.3">
      <c r="A3726" s="8" t="s">
        <v>6604</v>
      </c>
      <c r="B3726" s="8" t="s">
        <v>6605</v>
      </c>
      <c r="C3726" s="8">
        <v>1900</v>
      </c>
      <c r="D3726" s="8">
        <v>190000054</v>
      </c>
      <c r="E3726" s="8">
        <v>0</v>
      </c>
      <c r="F3726" s="8" t="s">
        <v>6606</v>
      </c>
      <c r="G3726" s="8" t="s">
        <v>6462</v>
      </c>
      <c r="H3726" s="8" t="s">
        <v>106</v>
      </c>
      <c r="I3726" s="8">
        <v>1</v>
      </c>
      <c r="J3726" s="8">
        <v>2</v>
      </c>
      <c r="K3726" s="8">
        <v>0</v>
      </c>
      <c r="L3726" s="8" t="s">
        <v>6607</v>
      </c>
      <c r="M3726" s="8" t="s">
        <v>53</v>
      </c>
      <c r="N3726" s="8"/>
      <c r="O3726" s="8" t="s">
        <v>38</v>
      </c>
      <c r="P3726" s="9">
        <v>32025</v>
      </c>
      <c r="Q3726" s="9">
        <v>0</v>
      </c>
      <c r="R3726" s="9">
        <v>0</v>
      </c>
      <c r="S3726" s="9">
        <v>0</v>
      </c>
      <c r="T3726" s="9">
        <f t="shared" si="554"/>
        <v>32025</v>
      </c>
      <c r="U3726" s="9">
        <v>-30423.75</v>
      </c>
      <c r="V3726" s="9">
        <v>0</v>
      </c>
      <c r="W3726" s="9">
        <v>0</v>
      </c>
      <c r="X3726" s="9">
        <v>0</v>
      </c>
      <c r="Y3726" s="9">
        <v>0</v>
      </c>
      <c r="Z3726" s="9">
        <v>0</v>
      </c>
      <c r="AA3726" s="9">
        <f t="shared" si="558"/>
        <v>-30423.75</v>
      </c>
      <c r="AB3726" s="9">
        <v>0</v>
      </c>
      <c r="AC3726" s="9">
        <f t="shared" si="555"/>
        <v>1601.25</v>
      </c>
      <c r="AD3726" s="9">
        <f t="shared" si="556"/>
        <v>1601.25</v>
      </c>
    </row>
    <row r="3727" spans="1:30" x14ac:dyDescent="0.3">
      <c r="A3727" s="8" t="s">
        <v>6604</v>
      </c>
      <c r="B3727" s="8" t="s">
        <v>6605</v>
      </c>
      <c r="C3727" s="8">
        <v>1900</v>
      </c>
      <c r="D3727" s="8">
        <v>190000055</v>
      </c>
      <c r="E3727" s="8">
        <v>0</v>
      </c>
      <c r="F3727" s="8" t="s">
        <v>6608</v>
      </c>
      <c r="G3727" s="8" t="s">
        <v>6462</v>
      </c>
      <c r="H3727" s="8" t="s">
        <v>106</v>
      </c>
      <c r="I3727" s="8">
        <v>1</v>
      </c>
      <c r="J3727" s="8">
        <v>2</v>
      </c>
      <c r="K3727" s="8">
        <v>0</v>
      </c>
      <c r="L3727" s="8" t="s">
        <v>6607</v>
      </c>
      <c r="M3727" s="8" t="s">
        <v>53</v>
      </c>
      <c r="N3727" s="8"/>
      <c r="O3727" s="8" t="s">
        <v>38</v>
      </c>
      <c r="P3727" s="9">
        <v>57693.15</v>
      </c>
      <c r="Q3727" s="9">
        <v>0</v>
      </c>
      <c r="R3727" s="9">
        <v>0</v>
      </c>
      <c r="S3727" s="9">
        <v>0</v>
      </c>
      <c r="T3727" s="9">
        <f t="shared" si="554"/>
        <v>57693.15</v>
      </c>
      <c r="U3727" s="9">
        <v>-54808.49</v>
      </c>
      <c r="V3727" s="9">
        <v>0</v>
      </c>
      <c r="W3727" s="9">
        <v>0</v>
      </c>
      <c r="X3727" s="9">
        <v>0</v>
      </c>
      <c r="Y3727" s="9">
        <v>0</v>
      </c>
      <c r="Z3727" s="9">
        <v>0</v>
      </c>
      <c r="AA3727" s="9">
        <f t="shared" si="558"/>
        <v>-54808.49</v>
      </c>
      <c r="AB3727" s="9">
        <v>0</v>
      </c>
      <c r="AC3727" s="9">
        <f t="shared" si="555"/>
        <v>2884.6600000000035</v>
      </c>
      <c r="AD3727" s="9">
        <f t="shared" si="556"/>
        <v>2884.6600000000035</v>
      </c>
    </row>
    <row r="3728" spans="1:30" x14ac:dyDescent="0.3">
      <c r="A3728" s="8" t="s">
        <v>6604</v>
      </c>
      <c r="B3728" s="8" t="s">
        <v>6605</v>
      </c>
      <c r="C3728" s="8">
        <v>1900</v>
      </c>
      <c r="D3728" s="8">
        <v>190000056</v>
      </c>
      <c r="E3728" s="8">
        <v>0</v>
      </c>
      <c r="F3728" s="8" t="s">
        <v>6609</v>
      </c>
      <c r="G3728" s="8" t="s">
        <v>134</v>
      </c>
      <c r="H3728" s="8" t="s">
        <v>106</v>
      </c>
      <c r="I3728" s="8">
        <v>1</v>
      </c>
      <c r="J3728" s="8">
        <v>2</v>
      </c>
      <c r="K3728" s="8">
        <v>4</v>
      </c>
      <c r="L3728" s="8" t="s">
        <v>153</v>
      </c>
      <c r="M3728" s="8" t="s">
        <v>53</v>
      </c>
      <c r="N3728" s="8"/>
      <c r="O3728" s="8" t="s">
        <v>38</v>
      </c>
      <c r="P3728" s="9">
        <v>32177.5</v>
      </c>
      <c r="Q3728" s="9">
        <v>0</v>
      </c>
      <c r="R3728" s="9">
        <v>0</v>
      </c>
      <c r="S3728" s="9">
        <v>0</v>
      </c>
      <c r="T3728" s="9">
        <f t="shared" si="554"/>
        <v>32177.5</v>
      </c>
      <c r="U3728" s="9">
        <v>-30568.62</v>
      </c>
      <c r="V3728" s="9">
        <v>0</v>
      </c>
      <c r="W3728" s="9">
        <v>0</v>
      </c>
      <c r="X3728" s="9">
        <v>0</v>
      </c>
      <c r="Y3728" s="9">
        <v>0</v>
      </c>
      <c r="Z3728" s="9">
        <v>0</v>
      </c>
      <c r="AA3728" s="9">
        <f t="shared" si="558"/>
        <v>-30568.62</v>
      </c>
      <c r="AB3728" s="9">
        <v>0</v>
      </c>
      <c r="AC3728" s="9">
        <f t="shared" si="555"/>
        <v>1608.880000000001</v>
      </c>
      <c r="AD3728" s="9">
        <f t="shared" si="556"/>
        <v>1608.880000000001</v>
      </c>
    </row>
    <row r="3729" spans="1:30" x14ac:dyDescent="0.3">
      <c r="A3729" s="8" t="s">
        <v>6604</v>
      </c>
      <c r="B3729" s="8" t="s">
        <v>6605</v>
      </c>
      <c r="C3729" s="8">
        <v>1900</v>
      </c>
      <c r="D3729" s="8">
        <v>190000057</v>
      </c>
      <c r="E3729" s="8">
        <v>0</v>
      </c>
      <c r="F3729" s="8" t="s">
        <v>6610</v>
      </c>
      <c r="G3729" s="8" t="s">
        <v>134</v>
      </c>
      <c r="H3729" s="8" t="s">
        <v>106</v>
      </c>
      <c r="I3729" s="8">
        <v>2</v>
      </c>
      <c r="J3729" s="8">
        <v>2</v>
      </c>
      <c r="K3729" s="8">
        <v>9</v>
      </c>
      <c r="L3729" s="8" t="s">
        <v>162</v>
      </c>
      <c r="M3729" s="8" t="s">
        <v>53</v>
      </c>
      <c r="N3729" s="8"/>
      <c r="O3729" s="8" t="s">
        <v>38</v>
      </c>
      <c r="P3729" s="9">
        <v>60420</v>
      </c>
      <c r="Q3729" s="9">
        <v>0</v>
      </c>
      <c r="R3729" s="9">
        <v>0</v>
      </c>
      <c r="S3729" s="9">
        <v>0</v>
      </c>
      <c r="T3729" s="9">
        <f t="shared" si="554"/>
        <v>60420</v>
      </c>
      <c r="U3729" s="9">
        <v>-57399</v>
      </c>
      <c r="V3729" s="9">
        <v>0</v>
      </c>
      <c r="W3729" s="9">
        <v>0</v>
      </c>
      <c r="X3729" s="9">
        <v>0</v>
      </c>
      <c r="Y3729" s="9">
        <v>0</v>
      </c>
      <c r="Z3729" s="9">
        <v>0</v>
      </c>
      <c r="AA3729" s="9">
        <f t="shared" si="558"/>
        <v>-57399</v>
      </c>
      <c r="AB3729" s="9">
        <v>0</v>
      </c>
      <c r="AC3729" s="9">
        <f t="shared" si="555"/>
        <v>3021</v>
      </c>
      <c r="AD3729" s="9">
        <f t="shared" si="556"/>
        <v>3021</v>
      </c>
    </row>
    <row r="3730" spans="1:30" x14ac:dyDescent="0.3">
      <c r="A3730" s="8" t="s">
        <v>6604</v>
      </c>
      <c r="B3730" s="8" t="s">
        <v>6605</v>
      </c>
      <c r="C3730" s="8">
        <v>1900</v>
      </c>
      <c r="D3730" s="8">
        <v>190000058</v>
      </c>
      <c r="E3730" s="8">
        <v>0</v>
      </c>
      <c r="F3730" s="8" t="s">
        <v>6611</v>
      </c>
      <c r="G3730" s="8" t="s">
        <v>6612</v>
      </c>
      <c r="H3730" s="8" t="s">
        <v>106</v>
      </c>
      <c r="I3730" s="8">
        <v>1</v>
      </c>
      <c r="J3730" s="8">
        <v>2</v>
      </c>
      <c r="K3730" s="8">
        <v>6</v>
      </c>
      <c r="L3730" s="8" t="s">
        <v>2627</v>
      </c>
      <c r="M3730" s="8" t="s">
        <v>53</v>
      </c>
      <c r="N3730" s="8"/>
      <c r="O3730" s="8" t="s">
        <v>38</v>
      </c>
      <c r="P3730" s="9">
        <v>39687</v>
      </c>
      <c r="Q3730" s="9">
        <v>0</v>
      </c>
      <c r="R3730" s="9">
        <v>0</v>
      </c>
      <c r="S3730" s="9">
        <v>0</v>
      </c>
      <c r="T3730" s="9">
        <f t="shared" si="554"/>
        <v>39687</v>
      </c>
      <c r="U3730" s="9">
        <v>-37702.65</v>
      </c>
      <c r="V3730" s="9">
        <v>0</v>
      </c>
      <c r="W3730" s="9">
        <v>0</v>
      </c>
      <c r="X3730" s="9">
        <v>0</v>
      </c>
      <c r="Y3730" s="9">
        <v>0</v>
      </c>
      <c r="Z3730" s="9">
        <v>0</v>
      </c>
      <c r="AA3730" s="9">
        <f t="shared" si="558"/>
        <v>-37702.65</v>
      </c>
      <c r="AB3730" s="9">
        <v>0</v>
      </c>
      <c r="AC3730" s="9">
        <f t="shared" si="555"/>
        <v>1984.3499999999985</v>
      </c>
      <c r="AD3730" s="9">
        <f t="shared" si="556"/>
        <v>1984.3499999999985</v>
      </c>
    </row>
    <row r="3731" spans="1:30" x14ac:dyDescent="0.3">
      <c r="A3731" s="8" t="s">
        <v>6604</v>
      </c>
      <c r="B3731" s="8" t="s">
        <v>6605</v>
      </c>
      <c r="C3731" s="8">
        <v>1900</v>
      </c>
      <c r="D3731" s="8">
        <v>190000059</v>
      </c>
      <c r="E3731" s="8">
        <v>0</v>
      </c>
      <c r="F3731" s="8" t="s">
        <v>6613</v>
      </c>
      <c r="G3731" s="8" t="s">
        <v>6462</v>
      </c>
      <c r="H3731" s="8" t="s">
        <v>106</v>
      </c>
      <c r="I3731" s="8">
        <v>1</v>
      </c>
      <c r="J3731" s="8">
        <v>2</v>
      </c>
      <c r="K3731" s="8">
        <v>11</v>
      </c>
      <c r="L3731" s="8" t="s">
        <v>6614</v>
      </c>
      <c r="M3731" s="8" t="s">
        <v>53</v>
      </c>
      <c r="N3731" s="8"/>
      <c r="O3731" s="8" t="s">
        <v>38</v>
      </c>
      <c r="P3731" s="9">
        <v>32025</v>
      </c>
      <c r="Q3731" s="9">
        <v>0</v>
      </c>
      <c r="R3731" s="9">
        <v>0</v>
      </c>
      <c r="S3731" s="9">
        <v>0</v>
      </c>
      <c r="T3731" s="9">
        <f t="shared" si="554"/>
        <v>32025</v>
      </c>
      <c r="U3731" s="9">
        <v>-30423.75</v>
      </c>
      <c r="V3731" s="9">
        <v>0</v>
      </c>
      <c r="W3731" s="9">
        <v>0</v>
      </c>
      <c r="X3731" s="9">
        <v>0</v>
      </c>
      <c r="Y3731" s="9">
        <v>0</v>
      </c>
      <c r="Z3731" s="9">
        <v>0</v>
      </c>
      <c r="AA3731" s="9">
        <f t="shared" si="558"/>
        <v>-30423.75</v>
      </c>
      <c r="AB3731" s="9">
        <v>0</v>
      </c>
      <c r="AC3731" s="9">
        <f t="shared" si="555"/>
        <v>1601.25</v>
      </c>
      <c r="AD3731" s="9">
        <f t="shared" si="556"/>
        <v>1601.25</v>
      </c>
    </row>
    <row r="3732" spans="1:30" x14ac:dyDescent="0.3">
      <c r="A3732" s="8" t="s">
        <v>6604</v>
      </c>
      <c r="B3732" s="8" t="s">
        <v>6605</v>
      </c>
      <c r="C3732" s="8">
        <v>1900</v>
      </c>
      <c r="D3732" s="8">
        <v>190000060</v>
      </c>
      <c r="E3732" s="8">
        <v>0</v>
      </c>
      <c r="F3732" s="8" t="s">
        <v>6615</v>
      </c>
      <c r="G3732" s="8" t="s">
        <v>134</v>
      </c>
      <c r="H3732" s="8" t="s">
        <v>106</v>
      </c>
      <c r="I3732" s="8">
        <v>1</v>
      </c>
      <c r="J3732" s="8">
        <v>2</v>
      </c>
      <c r="K3732" s="8">
        <v>9</v>
      </c>
      <c r="L3732" s="8" t="s">
        <v>3210</v>
      </c>
      <c r="M3732" s="8" t="s">
        <v>53</v>
      </c>
      <c r="N3732" s="8"/>
      <c r="O3732" s="8" t="s">
        <v>38</v>
      </c>
      <c r="P3732" s="9">
        <v>30210</v>
      </c>
      <c r="Q3732" s="9">
        <v>0</v>
      </c>
      <c r="R3732" s="9">
        <v>0</v>
      </c>
      <c r="S3732" s="9">
        <v>0</v>
      </c>
      <c r="T3732" s="9">
        <f t="shared" si="554"/>
        <v>30210</v>
      </c>
      <c r="U3732" s="9">
        <v>-28699.5</v>
      </c>
      <c r="V3732" s="9">
        <v>0</v>
      </c>
      <c r="W3732" s="9">
        <v>0</v>
      </c>
      <c r="X3732" s="9">
        <v>0</v>
      </c>
      <c r="Y3732" s="9">
        <v>0</v>
      </c>
      <c r="Z3732" s="9">
        <v>0</v>
      </c>
      <c r="AA3732" s="9">
        <f t="shared" si="558"/>
        <v>-28699.5</v>
      </c>
      <c r="AB3732" s="9">
        <v>0</v>
      </c>
      <c r="AC3732" s="9">
        <f t="shared" si="555"/>
        <v>1510.5</v>
      </c>
      <c r="AD3732" s="9">
        <f t="shared" si="556"/>
        <v>1510.5</v>
      </c>
    </row>
    <row r="3733" spans="1:30" x14ac:dyDescent="0.3">
      <c r="A3733" s="8" t="s">
        <v>6604</v>
      </c>
      <c r="B3733" s="8" t="s">
        <v>6605</v>
      </c>
      <c r="C3733" s="8">
        <v>1900</v>
      </c>
      <c r="D3733" s="8">
        <v>190000061</v>
      </c>
      <c r="E3733" s="8">
        <v>0</v>
      </c>
      <c r="F3733" s="8" t="s">
        <v>6616</v>
      </c>
      <c r="G3733" s="8" t="s">
        <v>134</v>
      </c>
      <c r="H3733" s="8" t="s">
        <v>106</v>
      </c>
      <c r="I3733" s="8">
        <v>1</v>
      </c>
      <c r="J3733" s="8">
        <v>3</v>
      </c>
      <c r="K3733" s="8">
        <v>0</v>
      </c>
      <c r="L3733" s="8" t="s">
        <v>6617</v>
      </c>
      <c r="M3733" s="8" t="s">
        <v>53</v>
      </c>
      <c r="N3733" s="8"/>
      <c r="O3733" s="8" t="s">
        <v>38</v>
      </c>
      <c r="P3733" s="9">
        <v>30210</v>
      </c>
      <c r="Q3733" s="9">
        <v>0</v>
      </c>
      <c r="R3733" s="9">
        <v>0</v>
      </c>
      <c r="S3733" s="9">
        <v>0</v>
      </c>
      <c r="T3733" s="9">
        <f t="shared" si="554"/>
        <v>30210</v>
      </c>
      <c r="U3733" s="9">
        <v>-28699.5</v>
      </c>
      <c r="V3733" s="9">
        <v>0</v>
      </c>
      <c r="W3733" s="9">
        <v>0</v>
      </c>
      <c r="X3733" s="9">
        <v>0</v>
      </c>
      <c r="Y3733" s="9">
        <v>0</v>
      </c>
      <c r="Z3733" s="9">
        <v>0</v>
      </c>
      <c r="AA3733" s="9">
        <f t="shared" si="558"/>
        <v>-28699.5</v>
      </c>
      <c r="AB3733" s="9">
        <v>0</v>
      </c>
      <c r="AC3733" s="9">
        <f t="shared" si="555"/>
        <v>1510.5</v>
      </c>
      <c r="AD3733" s="9">
        <f t="shared" si="556"/>
        <v>1510.5</v>
      </c>
    </row>
    <row r="3734" spans="1:30" x14ac:dyDescent="0.3">
      <c r="A3734" s="8" t="s">
        <v>6604</v>
      </c>
      <c r="B3734" s="8" t="s">
        <v>6618</v>
      </c>
      <c r="C3734" s="8">
        <v>1900</v>
      </c>
      <c r="D3734" s="8">
        <v>190000062</v>
      </c>
      <c r="E3734" s="8">
        <v>0</v>
      </c>
      <c r="F3734" s="8" t="s">
        <v>6619</v>
      </c>
      <c r="G3734" s="8" t="s">
        <v>6620</v>
      </c>
      <c r="H3734" s="8" t="s">
        <v>106</v>
      </c>
      <c r="I3734" s="8">
        <v>1</v>
      </c>
      <c r="J3734" s="8">
        <v>1</v>
      </c>
      <c r="K3734" s="8">
        <v>6</v>
      </c>
      <c r="L3734" s="8" t="s">
        <v>6475</v>
      </c>
      <c r="M3734" s="8" t="s">
        <v>53</v>
      </c>
      <c r="N3734" s="8"/>
      <c r="O3734" s="8" t="s">
        <v>38</v>
      </c>
      <c r="P3734" s="9">
        <v>75802</v>
      </c>
      <c r="Q3734" s="9">
        <v>0</v>
      </c>
      <c r="R3734" s="9">
        <v>0</v>
      </c>
      <c r="S3734" s="9">
        <v>0</v>
      </c>
      <c r="T3734" s="9">
        <f t="shared" si="554"/>
        <v>75802</v>
      </c>
      <c r="U3734" s="9">
        <v>-72011.899999999994</v>
      </c>
      <c r="V3734" s="9">
        <v>0</v>
      </c>
      <c r="W3734" s="9">
        <v>0</v>
      </c>
      <c r="X3734" s="9">
        <v>0</v>
      </c>
      <c r="Y3734" s="9">
        <v>0</v>
      </c>
      <c r="Z3734" s="9">
        <v>0</v>
      </c>
      <c r="AA3734" s="9">
        <f t="shared" si="558"/>
        <v>-72011.899999999994</v>
      </c>
      <c r="AB3734" s="9">
        <v>0</v>
      </c>
      <c r="AC3734" s="9">
        <f t="shared" si="555"/>
        <v>3790.1000000000058</v>
      </c>
      <c r="AD3734" s="9">
        <f t="shared" si="556"/>
        <v>3790.1000000000058</v>
      </c>
    </row>
    <row r="3735" spans="1:30" x14ac:dyDescent="0.3">
      <c r="A3735" s="8" t="s">
        <v>6604</v>
      </c>
      <c r="B3735" s="8" t="s">
        <v>6618</v>
      </c>
      <c r="C3735" s="8">
        <v>1900</v>
      </c>
      <c r="D3735" s="8">
        <v>190000063</v>
      </c>
      <c r="E3735" s="8">
        <v>0</v>
      </c>
      <c r="F3735" s="8" t="s">
        <v>6621</v>
      </c>
      <c r="G3735" s="8" t="s">
        <v>6622</v>
      </c>
      <c r="H3735" s="8" t="s">
        <v>106</v>
      </c>
      <c r="I3735" s="8">
        <v>2</v>
      </c>
      <c r="J3735" s="8">
        <v>1</v>
      </c>
      <c r="K3735" s="8">
        <v>9</v>
      </c>
      <c r="L3735" s="8" t="s">
        <v>6475</v>
      </c>
      <c r="M3735" s="8" t="s">
        <v>53</v>
      </c>
      <c r="N3735" s="8"/>
      <c r="O3735" s="8" t="s">
        <v>38</v>
      </c>
      <c r="P3735" s="9">
        <v>61794</v>
      </c>
      <c r="Q3735" s="9">
        <v>0</v>
      </c>
      <c r="R3735" s="9">
        <v>0</v>
      </c>
      <c r="S3735" s="9">
        <v>0</v>
      </c>
      <c r="T3735" s="9">
        <f t="shared" si="554"/>
        <v>61794</v>
      </c>
      <c r="U3735" s="9">
        <v>-58704.3</v>
      </c>
      <c r="V3735" s="9">
        <v>0</v>
      </c>
      <c r="W3735" s="9">
        <v>0</v>
      </c>
      <c r="X3735" s="9">
        <v>0</v>
      </c>
      <c r="Y3735" s="9">
        <v>0</v>
      </c>
      <c r="Z3735" s="9">
        <v>0</v>
      </c>
      <c r="AA3735" s="9">
        <f t="shared" si="558"/>
        <v>-58704.3</v>
      </c>
      <c r="AB3735" s="9">
        <v>0</v>
      </c>
      <c r="AC3735" s="9">
        <f t="shared" si="555"/>
        <v>3089.6999999999971</v>
      </c>
      <c r="AD3735" s="9">
        <f t="shared" si="556"/>
        <v>3089.6999999999971</v>
      </c>
    </row>
    <row r="3736" spans="1:30" x14ac:dyDescent="0.3">
      <c r="A3736" s="8" t="s">
        <v>6604</v>
      </c>
      <c r="B3736" s="8" t="s">
        <v>6618</v>
      </c>
      <c r="C3736" s="8">
        <v>1900</v>
      </c>
      <c r="D3736" s="8">
        <v>190000064</v>
      </c>
      <c r="E3736" s="8">
        <v>0</v>
      </c>
      <c r="F3736" s="8" t="s">
        <v>6623</v>
      </c>
      <c r="G3736" s="8" t="s">
        <v>6624</v>
      </c>
      <c r="H3736" s="8" t="s">
        <v>106</v>
      </c>
      <c r="I3736" s="8">
        <v>1</v>
      </c>
      <c r="J3736" s="8">
        <v>1</v>
      </c>
      <c r="K3736" s="8">
        <v>6</v>
      </c>
      <c r="L3736" s="8" t="s">
        <v>6625</v>
      </c>
      <c r="M3736" s="8" t="s">
        <v>53</v>
      </c>
      <c r="N3736" s="8"/>
      <c r="O3736" s="8" t="s">
        <v>38</v>
      </c>
      <c r="P3736" s="9">
        <v>29749.95</v>
      </c>
      <c r="Q3736" s="9">
        <v>0</v>
      </c>
      <c r="R3736" s="9">
        <v>0</v>
      </c>
      <c r="S3736" s="9">
        <v>0</v>
      </c>
      <c r="T3736" s="9">
        <f t="shared" si="554"/>
        <v>29749.95</v>
      </c>
      <c r="U3736" s="9">
        <v>-28262.45</v>
      </c>
      <c r="V3736" s="9">
        <v>0</v>
      </c>
      <c r="W3736" s="9">
        <v>0</v>
      </c>
      <c r="X3736" s="9">
        <v>0</v>
      </c>
      <c r="Y3736" s="9">
        <v>0</v>
      </c>
      <c r="Z3736" s="9">
        <v>0</v>
      </c>
      <c r="AA3736" s="9">
        <f t="shared" si="558"/>
        <v>-28262.45</v>
      </c>
      <c r="AB3736" s="9">
        <v>0</v>
      </c>
      <c r="AC3736" s="9">
        <f t="shared" si="555"/>
        <v>1487.5</v>
      </c>
      <c r="AD3736" s="9">
        <f t="shared" si="556"/>
        <v>1487.5</v>
      </c>
    </row>
    <row r="3737" spans="1:30" x14ac:dyDescent="0.3">
      <c r="A3737" s="8" t="s">
        <v>6604</v>
      </c>
      <c r="B3737" s="8" t="s">
        <v>6618</v>
      </c>
      <c r="C3737" s="8">
        <v>1900</v>
      </c>
      <c r="D3737" s="8">
        <v>190000065</v>
      </c>
      <c r="E3737" s="8">
        <v>0</v>
      </c>
      <c r="F3737" s="8" t="s">
        <v>6626</v>
      </c>
      <c r="G3737" s="8" t="s">
        <v>6454</v>
      </c>
      <c r="H3737" s="8" t="s">
        <v>106</v>
      </c>
      <c r="I3737" s="8">
        <v>1</v>
      </c>
      <c r="J3737" s="8">
        <v>3</v>
      </c>
      <c r="K3737" s="8">
        <v>10</v>
      </c>
      <c r="L3737" s="8" t="s">
        <v>6627</v>
      </c>
      <c r="M3737" s="8" t="s">
        <v>53</v>
      </c>
      <c r="N3737" s="8"/>
      <c r="O3737" s="8" t="s">
        <v>38</v>
      </c>
      <c r="P3737" s="9">
        <v>29610</v>
      </c>
      <c r="Q3737" s="9">
        <v>0</v>
      </c>
      <c r="R3737" s="9">
        <v>0</v>
      </c>
      <c r="S3737" s="9">
        <v>0</v>
      </c>
      <c r="T3737" s="9">
        <f t="shared" si="554"/>
        <v>29610</v>
      </c>
      <c r="U3737" s="9">
        <v>-28129.5</v>
      </c>
      <c r="V3737" s="9">
        <v>0</v>
      </c>
      <c r="W3737" s="9">
        <v>0</v>
      </c>
      <c r="X3737" s="9">
        <v>0</v>
      </c>
      <c r="Y3737" s="9">
        <v>0</v>
      </c>
      <c r="Z3737" s="9">
        <v>0</v>
      </c>
      <c r="AA3737" s="9">
        <f t="shared" si="558"/>
        <v>-28129.5</v>
      </c>
      <c r="AB3737" s="9">
        <v>0</v>
      </c>
      <c r="AC3737" s="9">
        <f t="shared" si="555"/>
        <v>1480.5</v>
      </c>
      <c r="AD3737" s="9">
        <f t="shared" si="556"/>
        <v>1480.5</v>
      </c>
    </row>
    <row r="3738" spans="1:30" x14ac:dyDescent="0.3">
      <c r="A3738" s="8" t="s">
        <v>6604</v>
      </c>
      <c r="B3738" s="8" t="s">
        <v>6618</v>
      </c>
      <c r="C3738" s="8">
        <v>1900</v>
      </c>
      <c r="D3738" s="8">
        <v>190000066</v>
      </c>
      <c r="E3738" s="8">
        <v>0</v>
      </c>
      <c r="F3738" s="8" t="s">
        <v>6628</v>
      </c>
      <c r="G3738" s="8" t="s">
        <v>6629</v>
      </c>
      <c r="H3738" s="8" t="s">
        <v>106</v>
      </c>
      <c r="I3738" s="8">
        <v>1</v>
      </c>
      <c r="J3738" s="8">
        <v>3</v>
      </c>
      <c r="K3738" s="8">
        <v>11</v>
      </c>
      <c r="L3738" s="8" t="s">
        <v>3061</v>
      </c>
      <c r="M3738" s="8" t="s">
        <v>53</v>
      </c>
      <c r="N3738" s="8"/>
      <c r="O3738" s="8" t="s">
        <v>38</v>
      </c>
      <c r="P3738" s="9">
        <v>10450</v>
      </c>
      <c r="Q3738" s="9">
        <v>0</v>
      </c>
      <c r="R3738" s="9">
        <v>0</v>
      </c>
      <c r="S3738" s="9">
        <v>0</v>
      </c>
      <c r="T3738" s="9">
        <f t="shared" si="554"/>
        <v>10450</v>
      </c>
      <c r="U3738" s="9">
        <v>-9927.5</v>
      </c>
      <c r="V3738" s="9">
        <v>0</v>
      </c>
      <c r="W3738" s="9">
        <v>0</v>
      </c>
      <c r="X3738" s="9">
        <v>0</v>
      </c>
      <c r="Y3738" s="9">
        <v>0</v>
      </c>
      <c r="Z3738" s="9">
        <v>0</v>
      </c>
      <c r="AA3738" s="9">
        <f t="shared" si="558"/>
        <v>-9927.5</v>
      </c>
      <c r="AB3738" s="9">
        <v>0</v>
      </c>
      <c r="AC3738" s="9">
        <f t="shared" si="555"/>
        <v>522.5</v>
      </c>
      <c r="AD3738" s="9">
        <f t="shared" si="556"/>
        <v>522.5</v>
      </c>
    </row>
    <row r="3739" spans="1:30" x14ac:dyDescent="0.3">
      <c r="A3739" s="8" t="s">
        <v>6604</v>
      </c>
      <c r="B3739" s="8" t="s">
        <v>6618</v>
      </c>
      <c r="C3739" s="8">
        <v>1900</v>
      </c>
      <c r="D3739" s="8">
        <v>190000067</v>
      </c>
      <c r="E3739" s="8">
        <v>0</v>
      </c>
      <c r="F3739" s="8" t="s">
        <v>6630</v>
      </c>
      <c r="G3739" s="8" t="s">
        <v>6454</v>
      </c>
      <c r="H3739" s="8" t="s">
        <v>106</v>
      </c>
      <c r="I3739" s="8">
        <v>1</v>
      </c>
      <c r="J3739" s="8">
        <v>3</v>
      </c>
      <c r="K3739" s="8">
        <v>3</v>
      </c>
      <c r="L3739" s="8" t="s">
        <v>6460</v>
      </c>
      <c r="M3739" s="8" t="s">
        <v>53</v>
      </c>
      <c r="N3739" s="8"/>
      <c r="O3739" s="8" t="s">
        <v>38</v>
      </c>
      <c r="P3739" s="9">
        <v>29795</v>
      </c>
      <c r="Q3739" s="9">
        <v>0</v>
      </c>
      <c r="R3739" s="9">
        <v>0</v>
      </c>
      <c r="S3739" s="9">
        <v>0</v>
      </c>
      <c r="T3739" s="9">
        <f t="shared" si="554"/>
        <v>29795</v>
      </c>
      <c r="U3739" s="9">
        <v>-28305.25</v>
      </c>
      <c r="V3739" s="9">
        <v>0</v>
      </c>
      <c r="W3739" s="9">
        <v>0</v>
      </c>
      <c r="X3739" s="9">
        <v>0</v>
      </c>
      <c r="Y3739" s="9">
        <v>0</v>
      </c>
      <c r="Z3739" s="9">
        <v>0</v>
      </c>
      <c r="AA3739" s="9">
        <f t="shared" si="558"/>
        <v>-28305.25</v>
      </c>
      <c r="AB3739" s="9">
        <v>0</v>
      </c>
      <c r="AC3739" s="9">
        <f t="shared" si="555"/>
        <v>1489.75</v>
      </c>
      <c r="AD3739" s="9">
        <f t="shared" si="556"/>
        <v>1489.75</v>
      </c>
    </row>
    <row r="3740" spans="1:30" x14ac:dyDescent="0.3">
      <c r="A3740" s="8" t="s">
        <v>6604</v>
      </c>
      <c r="B3740" s="8" t="s">
        <v>6618</v>
      </c>
      <c r="C3740" s="8">
        <v>1900</v>
      </c>
      <c r="D3740" s="8">
        <v>190000068</v>
      </c>
      <c r="E3740" s="8">
        <v>0</v>
      </c>
      <c r="F3740" s="8" t="s">
        <v>6631</v>
      </c>
      <c r="G3740" s="8" t="s">
        <v>6632</v>
      </c>
      <c r="H3740" s="8" t="s">
        <v>106</v>
      </c>
      <c r="I3740" s="8">
        <v>1</v>
      </c>
      <c r="J3740" s="8">
        <v>2</v>
      </c>
      <c r="K3740" s="8">
        <v>3</v>
      </c>
      <c r="L3740" s="8" t="s">
        <v>6633</v>
      </c>
      <c r="M3740" s="8" t="s">
        <v>53</v>
      </c>
      <c r="N3740" s="8"/>
      <c r="O3740" s="8" t="s">
        <v>38</v>
      </c>
      <c r="P3740" s="9">
        <v>9898.6200000000008</v>
      </c>
      <c r="Q3740" s="9">
        <v>0</v>
      </c>
      <c r="R3740" s="9">
        <v>0</v>
      </c>
      <c r="S3740" s="9">
        <v>0</v>
      </c>
      <c r="T3740" s="9">
        <f t="shared" si="554"/>
        <v>9898.6200000000008</v>
      </c>
      <c r="U3740" s="9">
        <v>-9403.69</v>
      </c>
      <c r="V3740" s="9">
        <v>0</v>
      </c>
      <c r="W3740" s="9">
        <v>0</v>
      </c>
      <c r="X3740" s="9">
        <v>0</v>
      </c>
      <c r="Y3740" s="9">
        <v>0</v>
      </c>
      <c r="Z3740" s="9">
        <v>0</v>
      </c>
      <c r="AA3740" s="9">
        <f t="shared" si="558"/>
        <v>-9403.69</v>
      </c>
      <c r="AB3740" s="9">
        <v>0</v>
      </c>
      <c r="AC3740" s="9">
        <f t="shared" si="555"/>
        <v>494.93000000000029</v>
      </c>
      <c r="AD3740" s="9">
        <f t="shared" si="556"/>
        <v>494.93000000000029</v>
      </c>
    </row>
    <row r="3741" spans="1:30" x14ac:dyDescent="0.3">
      <c r="A3741" s="8" t="s">
        <v>6604</v>
      </c>
      <c r="B3741" s="8" t="s">
        <v>6618</v>
      </c>
      <c r="C3741" s="8">
        <v>1900</v>
      </c>
      <c r="D3741" s="8">
        <v>190000069</v>
      </c>
      <c r="E3741" s="8">
        <v>0</v>
      </c>
      <c r="F3741" s="8" t="s">
        <v>6634</v>
      </c>
      <c r="G3741" s="8" t="s">
        <v>6632</v>
      </c>
      <c r="H3741" s="8" t="s">
        <v>106</v>
      </c>
      <c r="I3741" s="8">
        <v>1</v>
      </c>
      <c r="J3741" s="8">
        <v>2</v>
      </c>
      <c r="K3741" s="8">
        <v>4</v>
      </c>
      <c r="L3741" s="8" t="s">
        <v>153</v>
      </c>
      <c r="M3741" s="8" t="s">
        <v>53</v>
      </c>
      <c r="N3741" s="8"/>
      <c r="O3741" s="8" t="s">
        <v>38</v>
      </c>
      <c r="P3741" s="9">
        <v>9900.1200000000008</v>
      </c>
      <c r="Q3741" s="9">
        <v>0</v>
      </c>
      <c r="R3741" s="9">
        <v>0</v>
      </c>
      <c r="S3741" s="9">
        <v>0</v>
      </c>
      <c r="T3741" s="9">
        <f t="shared" si="554"/>
        <v>9900.1200000000008</v>
      </c>
      <c r="U3741" s="9">
        <v>-9405.11</v>
      </c>
      <c r="V3741" s="9">
        <v>0</v>
      </c>
      <c r="W3741" s="9">
        <v>0</v>
      </c>
      <c r="X3741" s="9">
        <v>0</v>
      </c>
      <c r="Y3741" s="9">
        <v>0</v>
      </c>
      <c r="Z3741" s="9">
        <v>0</v>
      </c>
      <c r="AA3741" s="9">
        <f t="shared" si="558"/>
        <v>-9405.11</v>
      </c>
      <c r="AB3741" s="9">
        <v>0</v>
      </c>
      <c r="AC3741" s="9">
        <f t="shared" si="555"/>
        <v>495.01000000000022</v>
      </c>
      <c r="AD3741" s="9">
        <f t="shared" si="556"/>
        <v>495.01000000000022</v>
      </c>
    </row>
    <row r="3742" spans="1:30" x14ac:dyDescent="0.3">
      <c r="A3742" s="8" t="s">
        <v>6604</v>
      </c>
      <c r="B3742" s="8" t="s">
        <v>6635</v>
      </c>
      <c r="C3742" s="8">
        <v>1900</v>
      </c>
      <c r="D3742" s="8">
        <v>190000071</v>
      </c>
      <c r="E3742" s="8">
        <v>0</v>
      </c>
      <c r="F3742" s="8" t="s">
        <v>6636</v>
      </c>
      <c r="G3742" s="8" t="s">
        <v>6622</v>
      </c>
      <c r="H3742" s="8" t="s">
        <v>106</v>
      </c>
      <c r="I3742" s="8">
        <v>3</v>
      </c>
      <c r="J3742" s="8">
        <v>1</v>
      </c>
      <c r="K3742" s="8">
        <v>6</v>
      </c>
      <c r="L3742" s="8" t="s">
        <v>6475</v>
      </c>
      <c r="M3742" s="8" t="s">
        <v>53</v>
      </c>
      <c r="N3742" s="8"/>
      <c r="O3742" s="8" t="s">
        <v>38</v>
      </c>
      <c r="P3742" s="9">
        <v>93843</v>
      </c>
      <c r="Q3742" s="9">
        <v>0</v>
      </c>
      <c r="R3742" s="9">
        <v>0</v>
      </c>
      <c r="S3742" s="9">
        <v>0</v>
      </c>
      <c r="T3742" s="9">
        <f t="shared" si="554"/>
        <v>93843</v>
      </c>
      <c r="U3742" s="9">
        <v>-89150.85</v>
      </c>
      <c r="V3742" s="9">
        <v>0</v>
      </c>
      <c r="W3742" s="9">
        <v>0</v>
      </c>
      <c r="X3742" s="9">
        <v>0</v>
      </c>
      <c r="Y3742" s="9">
        <v>0</v>
      </c>
      <c r="Z3742" s="9">
        <v>0</v>
      </c>
      <c r="AA3742" s="9">
        <f t="shared" si="558"/>
        <v>-89150.85</v>
      </c>
      <c r="AB3742" s="9">
        <v>0</v>
      </c>
      <c r="AC3742" s="9">
        <f t="shared" si="555"/>
        <v>4692.1499999999942</v>
      </c>
      <c r="AD3742" s="9">
        <f t="shared" si="556"/>
        <v>4692.1499999999942</v>
      </c>
    </row>
    <row r="3743" spans="1:30" x14ac:dyDescent="0.3">
      <c r="A3743" s="8" t="s">
        <v>6604</v>
      </c>
      <c r="B3743" s="8" t="s">
        <v>6635</v>
      </c>
      <c r="C3743" s="8">
        <v>1900</v>
      </c>
      <c r="D3743" s="8">
        <v>190000072</v>
      </c>
      <c r="E3743" s="8">
        <v>0</v>
      </c>
      <c r="F3743" s="8" t="s">
        <v>6637</v>
      </c>
      <c r="G3743" s="8" t="s">
        <v>134</v>
      </c>
      <c r="H3743" s="8" t="s">
        <v>106</v>
      </c>
      <c r="I3743" s="8">
        <v>1</v>
      </c>
      <c r="J3743" s="8">
        <v>2</v>
      </c>
      <c r="K3743" s="8">
        <v>11</v>
      </c>
      <c r="L3743" s="8" t="s">
        <v>6614</v>
      </c>
      <c r="M3743" s="8" t="s">
        <v>53</v>
      </c>
      <c r="N3743" s="8"/>
      <c r="O3743" s="8" t="s">
        <v>38</v>
      </c>
      <c r="P3743" s="9">
        <v>30210</v>
      </c>
      <c r="Q3743" s="9">
        <v>0</v>
      </c>
      <c r="R3743" s="9">
        <v>0</v>
      </c>
      <c r="S3743" s="9">
        <v>0</v>
      </c>
      <c r="T3743" s="9">
        <f t="shared" si="554"/>
        <v>30210</v>
      </c>
      <c r="U3743" s="9">
        <v>-28699.5</v>
      </c>
      <c r="V3743" s="9">
        <v>0</v>
      </c>
      <c r="W3743" s="9">
        <v>0</v>
      </c>
      <c r="X3743" s="9">
        <v>0</v>
      </c>
      <c r="Y3743" s="9">
        <v>0</v>
      </c>
      <c r="Z3743" s="9">
        <v>0</v>
      </c>
      <c r="AA3743" s="9">
        <f t="shared" si="558"/>
        <v>-28699.5</v>
      </c>
      <c r="AB3743" s="9">
        <v>0</v>
      </c>
      <c r="AC3743" s="9">
        <f t="shared" si="555"/>
        <v>1510.5</v>
      </c>
      <c r="AD3743" s="9">
        <f t="shared" si="556"/>
        <v>1510.5</v>
      </c>
    </row>
    <row r="3744" spans="1:30" x14ac:dyDescent="0.3">
      <c r="A3744" s="8" t="s">
        <v>6604</v>
      </c>
      <c r="B3744" s="8" t="s">
        <v>6635</v>
      </c>
      <c r="C3744" s="8">
        <v>1900</v>
      </c>
      <c r="D3744" s="8">
        <v>190000073</v>
      </c>
      <c r="E3744" s="8">
        <v>0</v>
      </c>
      <c r="F3744" s="8" t="s">
        <v>6638</v>
      </c>
      <c r="G3744" s="8" t="s">
        <v>134</v>
      </c>
      <c r="H3744" s="8" t="s">
        <v>106</v>
      </c>
      <c r="I3744" s="8">
        <v>2</v>
      </c>
      <c r="J3744" s="8">
        <v>2</v>
      </c>
      <c r="K3744" s="8">
        <v>10</v>
      </c>
      <c r="L3744" s="8" t="s">
        <v>6639</v>
      </c>
      <c r="M3744" s="8" t="s">
        <v>53</v>
      </c>
      <c r="N3744" s="8"/>
      <c r="O3744" s="8" t="s">
        <v>38</v>
      </c>
      <c r="P3744" s="9">
        <v>28000</v>
      </c>
      <c r="Q3744" s="9">
        <v>0</v>
      </c>
      <c r="R3744" s="9">
        <v>0</v>
      </c>
      <c r="S3744" s="9">
        <v>0</v>
      </c>
      <c r="T3744" s="9">
        <f t="shared" si="554"/>
        <v>28000</v>
      </c>
      <c r="U3744" s="9">
        <v>-26600</v>
      </c>
      <c r="V3744" s="9">
        <v>0</v>
      </c>
      <c r="W3744" s="9">
        <v>0</v>
      </c>
      <c r="X3744" s="9">
        <v>0</v>
      </c>
      <c r="Y3744" s="9">
        <v>0</v>
      </c>
      <c r="Z3744" s="9">
        <v>0</v>
      </c>
      <c r="AA3744" s="9">
        <f t="shared" si="558"/>
        <v>-26600</v>
      </c>
      <c r="AB3744" s="9">
        <v>0</v>
      </c>
      <c r="AC3744" s="9">
        <f t="shared" si="555"/>
        <v>1400</v>
      </c>
      <c r="AD3744" s="9">
        <f t="shared" si="556"/>
        <v>1400</v>
      </c>
    </row>
    <row r="3745" spans="1:30" x14ac:dyDescent="0.3">
      <c r="A3745" s="8" t="s">
        <v>6604</v>
      </c>
      <c r="B3745" s="8" t="s">
        <v>6635</v>
      </c>
      <c r="C3745" s="8">
        <v>1900</v>
      </c>
      <c r="D3745" s="8">
        <v>190000110</v>
      </c>
      <c r="E3745" s="8">
        <v>0</v>
      </c>
      <c r="F3745" s="8" t="s">
        <v>6640</v>
      </c>
      <c r="G3745" s="8" t="s">
        <v>3560</v>
      </c>
      <c r="H3745" s="8" t="s">
        <v>106</v>
      </c>
      <c r="I3745" s="8">
        <v>1</v>
      </c>
      <c r="J3745" s="8">
        <v>3</v>
      </c>
      <c r="K3745" s="8">
        <v>0</v>
      </c>
      <c r="L3745" s="8" t="s">
        <v>1059</v>
      </c>
      <c r="M3745" s="8" t="s">
        <v>333</v>
      </c>
      <c r="N3745" s="8"/>
      <c r="O3745" s="8" t="s">
        <v>38</v>
      </c>
      <c r="P3745" s="9">
        <v>67013</v>
      </c>
      <c r="Q3745" s="9">
        <v>0</v>
      </c>
      <c r="R3745" s="9">
        <v>0</v>
      </c>
      <c r="S3745" s="9">
        <v>0</v>
      </c>
      <c r="T3745" s="9">
        <f t="shared" si="554"/>
        <v>67013</v>
      </c>
      <c r="U3745" s="9">
        <v>-63662.35</v>
      </c>
      <c r="V3745" s="9">
        <v>0</v>
      </c>
      <c r="W3745" s="9">
        <v>0</v>
      </c>
      <c r="X3745" s="9">
        <v>0</v>
      </c>
      <c r="Y3745" s="9">
        <v>0</v>
      </c>
      <c r="Z3745" s="9">
        <v>0</v>
      </c>
      <c r="AA3745" s="9">
        <f t="shared" si="558"/>
        <v>-63662.35</v>
      </c>
      <c r="AB3745" s="9">
        <v>0</v>
      </c>
      <c r="AC3745" s="9">
        <f t="shared" si="555"/>
        <v>3350.6500000000015</v>
      </c>
      <c r="AD3745" s="9">
        <f t="shared" si="556"/>
        <v>3350.6500000000015</v>
      </c>
    </row>
    <row r="3746" spans="1:30" x14ac:dyDescent="0.3">
      <c r="A3746" s="8" t="s">
        <v>6604</v>
      </c>
      <c r="B3746" s="8" t="s">
        <v>6635</v>
      </c>
      <c r="C3746" s="8">
        <v>1900</v>
      </c>
      <c r="D3746" s="8">
        <v>190000115</v>
      </c>
      <c r="E3746" s="8">
        <v>0</v>
      </c>
      <c r="F3746" s="8" t="s">
        <v>6641</v>
      </c>
      <c r="G3746" s="8" t="s">
        <v>3560</v>
      </c>
      <c r="H3746" s="8" t="s">
        <v>106</v>
      </c>
      <c r="I3746" s="8">
        <v>1</v>
      </c>
      <c r="J3746" s="8">
        <v>3</v>
      </c>
      <c r="K3746" s="8">
        <v>0</v>
      </c>
      <c r="L3746" s="8" t="s">
        <v>179</v>
      </c>
      <c r="M3746" s="8" t="s">
        <v>6642</v>
      </c>
      <c r="N3746" s="8"/>
      <c r="O3746" s="8" t="s">
        <v>38</v>
      </c>
      <c r="P3746" s="9">
        <v>39530</v>
      </c>
      <c r="Q3746" s="9">
        <v>0</v>
      </c>
      <c r="R3746" s="9">
        <v>0</v>
      </c>
      <c r="S3746" s="9">
        <v>0</v>
      </c>
      <c r="T3746" s="9">
        <f t="shared" si="554"/>
        <v>39530</v>
      </c>
      <c r="U3746" s="9">
        <v>-37553.5</v>
      </c>
      <c r="V3746" s="9">
        <v>0</v>
      </c>
      <c r="W3746" s="9">
        <v>0</v>
      </c>
      <c r="X3746" s="9">
        <v>0</v>
      </c>
      <c r="Y3746" s="9">
        <v>0</v>
      </c>
      <c r="Z3746" s="9">
        <v>0</v>
      </c>
      <c r="AA3746" s="9">
        <f t="shared" si="558"/>
        <v>-37553.5</v>
      </c>
      <c r="AB3746" s="9">
        <v>0</v>
      </c>
      <c r="AC3746" s="9">
        <f t="shared" si="555"/>
        <v>1976.5</v>
      </c>
      <c r="AD3746" s="9">
        <f t="shared" si="556"/>
        <v>1976.5</v>
      </c>
    </row>
    <row r="3747" spans="1:30" x14ac:dyDescent="0.3">
      <c r="A3747" s="8" t="s">
        <v>6604</v>
      </c>
      <c r="B3747" s="8" t="s">
        <v>6635</v>
      </c>
      <c r="C3747" s="8">
        <v>1900</v>
      </c>
      <c r="D3747" s="8">
        <v>190000117</v>
      </c>
      <c r="E3747" s="8">
        <v>0</v>
      </c>
      <c r="F3747" s="8" t="s">
        <v>6643</v>
      </c>
      <c r="G3747" s="8" t="s">
        <v>6644</v>
      </c>
      <c r="H3747" s="8" t="s">
        <v>106</v>
      </c>
      <c r="I3747" s="8">
        <v>1</v>
      </c>
      <c r="J3747" s="8">
        <v>3</v>
      </c>
      <c r="K3747" s="8">
        <v>0</v>
      </c>
      <c r="L3747" s="8" t="s">
        <v>416</v>
      </c>
      <c r="M3747" s="8" t="s">
        <v>6645</v>
      </c>
      <c r="N3747" s="8"/>
      <c r="O3747" s="8" t="s">
        <v>38</v>
      </c>
      <c r="P3747" s="9">
        <v>10432.81</v>
      </c>
      <c r="Q3747" s="9">
        <v>0</v>
      </c>
      <c r="R3747" s="9">
        <v>0</v>
      </c>
      <c r="S3747" s="9">
        <v>0</v>
      </c>
      <c r="T3747" s="9">
        <f t="shared" si="554"/>
        <v>10432.81</v>
      </c>
      <c r="U3747" s="9">
        <v>-9911.17</v>
      </c>
      <c r="V3747" s="9">
        <v>0</v>
      </c>
      <c r="W3747" s="9">
        <v>0</v>
      </c>
      <c r="X3747" s="9">
        <v>0</v>
      </c>
      <c r="Y3747" s="9">
        <v>0</v>
      </c>
      <c r="Z3747" s="9">
        <v>0</v>
      </c>
      <c r="AA3747" s="9">
        <f t="shared" si="558"/>
        <v>-9911.17</v>
      </c>
      <c r="AB3747" s="9">
        <v>0</v>
      </c>
      <c r="AC3747" s="9">
        <f t="shared" si="555"/>
        <v>521.63999999999942</v>
      </c>
      <c r="AD3747" s="9">
        <f t="shared" si="556"/>
        <v>521.63999999999942</v>
      </c>
    </row>
    <row r="3748" spans="1:30" x14ac:dyDescent="0.3">
      <c r="A3748" s="8" t="s">
        <v>6604</v>
      </c>
      <c r="B3748" s="8" t="s">
        <v>6635</v>
      </c>
      <c r="C3748" s="8">
        <v>1900</v>
      </c>
      <c r="D3748" s="8">
        <v>190000119</v>
      </c>
      <c r="E3748" s="8">
        <v>0</v>
      </c>
      <c r="F3748" s="8" t="s">
        <v>6646</v>
      </c>
      <c r="G3748" s="8" t="s">
        <v>6489</v>
      </c>
      <c r="H3748" s="8" t="s">
        <v>106</v>
      </c>
      <c r="I3748" s="8">
        <v>1</v>
      </c>
      <c r="J3748" s="8">
        <v>3</v>
      </c>
      <c r="K3748" s="8">
        <v>0</v>
      </c>
      <c r="L3748" s="8" t="s">
        <v>179</v>
      </c>
      <c r="M3748" s="8" t="s">
        <v>81</v>
      </c>
      <c r="N3748" s="8"/>
      <c r="O3748" s="8" t="s">
        <v>38</v>
      </c>
      <c r="P3748" s="9">
        <v>33500</v>
      </c>
      <c r="Q3748" s="9">
        <v>0</v>
      </c>
      <c r="R3748" s="9">
        <v>0</v>
      </c>
      <c r="S3748" s="9">
        <v>0</v>
      </c>
      <c r="T3748" s="9">
        <f t="shared" si="554"/>
        <v>33500</v>
      </c>
      <c r="U3748" s="9">
        <v>-31825</v>
      </c>
      <c r="V3748" s="9">
        <v>0</v>
      </c>
      <c r="W3748" s="9">
        <v>0</v>
      </c>
      <c r="X3748" s="9">
        <v>0</v>
      </c>
      <c r="Y3748" s="9">
        <v>0</v>
      </c>
      <c r="Z3748" s="9">
        <v>0</v>
      </c>
      <c r="AA3748" s="9">
        <f t="shared" si="558"/>
        <v>-31825</v>
      </c>
      <c r="AB3748" s="9">
        <v>0</v>
      </c>
      <c r="AC3748" s="9">
        <f t="shared" si="555"/>
        <v>1675</v>
      </c>
      <c r="AD3748" s="9">
        <f t="shared" si="556"/>
        <v>1675</v>
      </c>
    </row>
    <row r="3749" spans="1:30" x14ac:dyDescent="0.3">
      <c r="A3749" s="8" t="s">
        <v>6604</v>
      </c>
      <c r="B3749" s="8" t="s">
        <v>6635</v>
      </c>
      <c r="C3749" s="8">
        <v>1900</v>
      </c>
      <c r="D3749" s="8">
        <v>190000120</v>
      </c>
      <c r="E3749" s="8">
        <v>0</v>
      </c>
      <c r="F3749" s="8" t="s">
        <v>6647</v>
      </c>
      <c r="G3749" s="8" t="s">
        <v>6648</v>
      </c>
      <c r="H3749" s="8" t="s">
        <v>106</v>
      </c>
      <c r="I3749" s="8">
        <v>1</v>
      </c>
      <c r="J3749" s="8">
        <v>3</v>
      </c>
      <c r="K3749" s="8">
        <v>0</v>
      </c>
      <c r="L3749" s="8" t="s">
        <v>179</v>
      </c>
      <c r="M3749" s="8" t="s">
        <v>6490</v>
      </c>
      <c r="N3749" s="8"/>
      <c r="O3749" s="8" t="s">
        <v>38</v>
      </c>
      <c r="P3749" s="9">
        <v>31964</v>
      </c>
      <c r="Q3749" s="9">
        <v>0</v>
      </c>
      <c r="R3749" s="9">
        <v>0</v>
      </c>
      <c r="S3749" s="9">
        <v>0</v>
      </c>
      <c r="T3749" s="9">
        <f t="shared" si="554"/>
        <v>31964</v>
      </c>
      <c r="U3749" s="9">
        <v>-30365.8</v>
      </c>
      <c r="V3749" s="9">
        <v>0</v>
      </c>
      <c r="W3749" s="9">
        <v>0</v>
      </c>
      <c r="X3749" s="9">
        <v>0</v>
      </c>
      <c r="Y3749" s="9">
        <v>0</v>
      </c>
      <c r="Z3749" s="9">
        <v>0</v>
      </c>
      <c r="AA3749" s="9">
        <f t="shared" si="558"/>
        <v>-30365.8</v>
      </c>
      <c r="AB3749" s="9">
        <v>0</v>
      </c>
      <c r="AC3749" s="9">
        <f t="shared" si="555"/>
        <v>1598.2000000000007</v>
      </c>
      <c r="AD3749" s="9">
        <f t="shared" si="556"/>
        <v>1598.2000000000007</v>
      </c>
    </row>
    <row r="3750" spans="1:30" x14ac:dyDescent="0.3">
      <c r="A3750" s="8" t="s">
        <v>6604</v>
      </c>
      <c r="B3750" s="8" t="s">
        <v>6635</v>
      </c>
      <c r="C3750" s="8">
        <v>1900</v>
      </c>
      <c r="D3750" s="8">
        <v>190000130</v>
      </c>
      <c r="E3750" s="8">
        <v>0</v>
      </c>
      <c r="F3750" s="8" t="s">
        <v>6649</v>
      </c>
      <c r="G3750" s="8" t="s">
        <v>3560</v>
      </c>
      <c r="H3750" s="8" t="s">
        <v>106</v>
      </c>
      <c r="I3750" s="8">
        <v>1</v>
      </c>
      <c r="J3750" s="8">
        <v>3</v>
      </c>
      <c r="K3750" s="8">
        <v>0</v>
      </c>
      <c r="L3750" s="8" t="s">
        <v>97</v>
      </c>
      <c r="M3750" s="8" t="s">
        <v>1565</v>
      </c>
      <c r="N3750" s="8"/>
      <c r="O3750" s="8" t="s">
        <v>38</v>
      </c>
      <c r="P3750" s="9">
        <v>30439.83</v>
      </c>
      <c r="Q3750" s="9">
        <v>0</v>
      </c>
      <c r="R3750" s="9">
        <v>0</v>
      </c>
      <c r="S3750" s="9">
        <v>0</v>
      </c>
      <c r="T3750" s="9">
        <f t="shared" si="554"/>
        <v>30439.83</v>
      </c>
      <c r="U3750" s="9">
        <v>-28917.84</v>
      </c>
      <c r="V3750" s="9">
        <v>0</v>
      </c>
      <c r="W3750" s="9">
        <v>0</v>
      </c>
      <c r="X3750" s="9">
        <v>0</v>
      </c>
      <c r="Y3750" s="9">
        <v>0</v>
      </c>
      <c r="Z3750" s="9">
        <v>0</v>
      </c>
      <c r="AA3750" s="9">
        <f t="shared" si="558"/>
        <v>-28917.84</v>
      </c>
      <c r="AB3750" s="9">
        <v>0</v>
      </c>
      <c r="AC3750" s="9">
        <f t="shared" si="555"/>
        <v>1521.9900000000016</v>
      </c>
      <c r="AD3750" s="9">
        <f t="shared" si="556"/>
        <v>1521.9900000000016</v>
      </c>
    </row>
    <row r="3751" spans="1:30" x14ac:dyDescent="0.3">
      <c r="A3751" s="8" t="s">
        <v>6604</v>
      </c>
      <c r="B3751" s="8" t="s">
        <v>6635</v>
      </c>
      <c r="C3751" s="8">
        <v>1900</v>
      </c>
      <c r="D3751" s="8">
        <v>190000141</v>
      </c>
      <c r="E3751" s="8">
        <v>0</v>
      </c>
      <c r="F3751" s="8" t="s">
        <v>6650</v>
      </c>
      <c r="G3751" s="8" t="s">
        <v>1195</v>
      </c>
      <c r="H3751" s="8" t="s">
        <v>106</v>
      </c>
      <c r="I3751" s="8">
        <v>2</v>
      </c>
      <c r="J3751" s="8">
        <v>3</v>
      </c>
      <c r="K3751" s="8">
        <v>0</v>
      </c>
      <c r="L3751" s="8" t="s">
        <v>1196</v>
      </c>
      <c r="M3751" s="8" t="s">
        <v>1196</v>
      </c>
      <c r="N3751" s="8"/>
      <c r="O3751" s="8" t="s">
        <v>38</v>
      </c>
      <c r="P3751" s="9">
        <v>60879.66</v>
      </c>
      <c r="Q3751" s="9">
        <v>0</v>
      </c>
      <c r="R3751" s="9">
        <v>0</v>
      </c>
      <c r="S3751" s="9">
        <v>0</v>
      </c>
      <c r="T3751" s="9">
        <f t="shared" si="554"/>
        <v>60879.66</v>
      </c>
      <c r="U3751" s="9">
        <v>-57835.68</v>
      </c>
      <c r="V3751" s="9">
        <v>0</v>
      </c>
      <c r="W3751" s="9">
        <v>0</v>
      </c>
      <c r="X3751" s="9">
        <v>0</v>
      </c>
      <c r="Y3751" s="9">
        <v>0</v>
      </c>
      <c r="Z3751" s="9">
        <v>0</v>
      </c>
      <c r="AA3751" s="9">
        <f t="shared" si="558"/>
        <v>-57835.68</v>
      </c>
      <c r="AB3751" s="9">
        <v>0</v>
      </c>
      <c r="AC3751" s="9">
        <f t="shared" si="555"/>
        <v>3043.9800000000032</v>
      </c>
      <c r="AD3751" s="9">
        <f t="shared" si="556"/>
        <v>3043.9800000000032</v>
      </c>
    </row>
    <row r="3752" spans="1:30" x14ac:dyDescent="0.3">
      <c r="A3752" s="8" t="s">
        <v>6604</v>
      </c>
      <c r="B3752" s="8" t="s">
        <v>6635</v>
      </c>
      <c r="C3752" s="8">
        <v>1900</v>
      </c>
      <c r="D3752" s="8">
        <v>190000144</v>
      </c>
      <c r="E3752" s="8">
        <v>0</v>
      </c>
      <c r="F3752" s="8" t="s">
        <v>6651</v>
      </c>
      <c r="G3752" s="8" t="s">
        <v>6644</v>
      </c>
      <c r="H3752" s="8" t="s">
        <v>106</v>
      </c>
      <c r="I3752" s="8">
        <v>1</v>
      </c>
      <c r="J3752" s="8">
        <v>3</v>
      </c>
      <c r="K3752" s="8">
        <v>0</v>
      </c>
      <c r="L3752" s="8" t="s">
        <v>1583</v>
      </c>
      <c r="M3752" s="8" t="s">
        <v>6652</v>
      </c>
      <c r="N3752" s="8"/>
      <c r="O3752" s="8" t="s">
        <v>38</v>
      </c>
      <c r="P3752" s="9">
        <v>21500</v>
      </c>
      <c r="Q3752" s="9">
        <v>0</v>
      </c>
      <c r="R3752" s="9">
        <v>0</v>
      </c>
      <c r="S3752" s="9">
        <v>0</v>
      </c>
      <c r="T3752" s="9">
        <f t="shared" si="554"/>
        <v>21500</v>
      </c>
      <c r="U3752" s="9">
        <v>-15089.12</v>
      </c>
      <c r="V3752" s="9">
        <v>-5130.6499999999996</v>
      </c>
      <c r="W3752" s="9">
        <v>0</v>
      </c>
      <c r="X3752" s="9">
        <v>-5130.6499999999996</v>
      </c>
      <c r="Y3752" s="9">
        <v>0</v>
      </c>
      <c r="Z3752" s="9">
        <v>0</v>
      </c>
      <c r="AA3752" s="9">
        <f t="shared" si="558"/>
        <v>-20219.77</v>
      </c>
      <c r="AB3752" s="9">
        <v>0</v>
      </c>
      <c r="AC3752" s="9">
        <f t="shared" si="555"/>
        <v>6410.8799999999992</v>
      </c>
      <c r="AD3752" s="9">
        <f t="shared" si="556"/>
        <v>1280.2299999999996</v>
      </c>
    </row>
    <row r="3753" spans="1:30" x14ac:dyDescent="0.3">
      <c r="A3753" s="8" t="s">
        <v>6604</v>
      </c>
      <c r="B3753" s="8" t="s">
        <v>6653</v>
      </c>
      <c r="C3753" s="8">
        <v>1900</v>
      </c>
      <c r="D3753" s="8">
        <v>190000074</v>
      </c>
      <c r="E3753" s="8">
        <v>0</v>
      </c>
      <c r="F3753" s="8" t="s">
        <v>6654</v>
      </c>
      <c r="G3753" s="8" t="s">
        <v>6454</v>
      </c>
      <c r="H3753" s="8" t="s">
        <v>106</v>
      </c>
      <c r="I3753" s="8">
        <v>1</v>
      </c>
      <c r="J3753" s="8">
        <v>1</v>
      </c>
      <c r="K3753" s="8">
        <v>6</v>
      </c>
      <c r="L3753" s="8" t="s">
        <v>6475</v>
      </c>
      <c r="M3753" s="8" t="s">
        <v>53</v>
      </c>
      <c r="N3753" s="8"/>
      <c r="O3753" s="8" t="s">
        <v>38</v>
      </c>
      <c r="P3753" s="9">
        <v>29610</v>
      </c>
      <c r="Q3753" s="9">
        <v>0</v>
      </c>
      <c r="R3753" s="9">
        <v>0</v>
      </c>
      <c r="S3753" s="9">
        <v>0</v>
      </c>
      <c r="T3753" s="9">
        <f t="shared" si="554"/>
        <v>29610</v>
      </c>
      <c r="U3753" s="9">
        <v>-28129.5</v>
      </c>
      <c r="V3753" s="9">
        <v>0</v>
      </c>
      <c r="W3753" s="9">
        <v>0</v>
      </c>
      <c r="X3753" s="9">
        <v>0</v>
      </c>
      <c r="Y3753" s="9">
        <v>0</v>
      </c>
      <c r="Z3753" s="9">
        <v>0</v>
      </c>
      <c r="AA3753" s="9">
        <f t="shared" si="558"/>
        <v>-28129.5</v>
      </c>
      <c r="AB3753" s="9">
        <v>0</v>
      </c>
      <c r="AC3753" s="9">
        <f t="shared" si="555"/>
        <v>1480.5</v>
      </c>
      <c r="AD3753" s="9">
        <f t="shared" si="556"/>
        <v>1480.5</v>
      </c>
    </row>
    <row r="3754" spans="1:30" x14ac:dyDescent="0.3">
      <c r="A3754" s="8" t="s">
        <v>6604</v>
      </c>
      <c r="B3754" s="8" t="s">
        <v>6655</v>
      </c>
      <c r="C3754" s="8">
        <v>1900</v>
      </c>
      <c r="D3754" s="8">
        <v>190000075</v>
      </c>
      <c r="E3754" s="8">
        <v>0</v>
      </c>
      <c r="F3754" s="8" t="s">
        <v>6656</v>
      </c>
      <c r="G3754" s="8" t="s">
        <v>6632</v>
      </c>
      <c r="H3754" s="8" t="s">
        <v>106</v>
      </c>
      <c r="I3754" s="8">
        <v>1</v>
      </c>
      <c r="J3754" s="8">
        <v>2</v>
      </c>
      <c r="K3754" s="8">
        <v>4</v>
      </c>
      <c r="L3754" s="8" t="s">
        <v>6657</v>
      </c>
      <c r="M3754" s="8" t="s">
        <v>53</v>
      </c>
      <c r="N3754" s="8"/>
      <c r="O3754" s="8" t="s">
        <v>38</v>
      </c>
      <c r="P3754" s="9">
        <v>9853.2000000000007</v>
      </c>
      <c r="Q3754" s="9">
        <v>0</v>
      </c>
      <c r="R3754" s="9">
        <v>0</v>
      </c>
      <c r="S3754" s="9">
        <v>0</v>
      </c>
      <c r="T3754" s="9">
        <f t="shared" si="554"/>
        <v>9853.2000000000007</v>
      </c>
      <c r="U3754" s="9">
        <v>-9360.5400000000009</v>
      </c>
      <c r="V3754" s="9">
        <v>0</v>
      </c>
      <c r="W3754" s="9">
        <v>0</v>
      </c>
      <c r="X3754" s="9">
        <v>0</v>
      </c>
      <c r="Y3754" s="9">
        <v>0</v>
      </c>
      <c r="Z3754" s="9">
        <v>0</v>
      </c>
      <c r="AA3754" s="9">
        <f t="shared" si="558"/>
        <v>-9360.5400000000009</v>
      </c>
      <c r="AB3754" s="9">
        <v>0</v>
      </c>
      <c r="AC3754" s="9">
        <f t="shared" si="555"/>
        <v>492.65999999999985</v>
      </c>
      <c r="AD3754" s="9">
        <f t="shared" si="556"/>
        <v>492.65999999999985</v>
      </c>
    </row>
    <row r="3755" spans="1:30" x14ac:dyDescent="0.3">
      <c r="A3755" s="8" t="s">
        <v>6604</v>
      </c>
      <c r="B3755" s="8" t="s">
        <v>6655</v>
      </c>
      <c r="C3755" s="8">
        <v>1900</v>
      </c>
      <c r="D3755" s="8">
        <v>190000123</v>
      </c>
      <c r="E3755" s="8">
        <v>0</v>
      </c>
      <c r="F3755" s="8" t="s">
        <v>6658</v>
      </c>
      <c r="G3755" s="8" t="s">
        <v>6659</v>
      </c>
      <c r="H3755" s="8" t="s">
        <v>106</v>
      </c>
      <c r="I3755" s="8">
        <v>2</v>
      </c>
      <c r="J3755" s="8">
        <v>3</v>
      </c>
      <c r="K3755" s="8">
        <v>0</v>
      </c>
      <c r="L3755" s="8" t="s">
        <v>179</v>
      </c>
      <c r="M3755" s="8" t="s">
        <v>6660</v>
      </c>
      <c r="N3755" s="8"/>
      <c r="O3755" s="8" t="s">
        <v>38</v>
      </c>
      <c r="P3755" s="9">
        <v>72200</v>
      </c>
      <c r="Q3755" s="9">
        <v>0</v>
      </c>
      <c r="R3755" s="9">
        <v>0</v>
      </c>
      <c r="S3755" s="9">
        <v>0</v>
      </c>
      <c r="T3755" s="9">
        <f t="shared" si="554"/>
        <v>72200</v>
      </c>
      <c r="U3755" s="9">
        <v>-68590</v>
      </c>
      <c r="V3755" s="9">
        <v>0</v>
      </c>
      <c r="W3755" s="9">
        <v>0</v>
      </c>
      <c r="X3755" s="9">
        <v>0</v>
      </c>
      <c r="Y3755" s="9">
        <v>0</v>
      </c>
      <c r="Z3755" s="9">
        <v>0</v>
      </c>
      <c r="AA3755" s="9">
        <f t="shared" si="558"/>
        <v>-68590</v>
      </c>
      <c r="AB3755" s="9">
        <v>0</v>
      </c>
      <c r="AC3755" s="9">
        <f t="shared" si="555"/>
        <v>3610</v>
      </c>
      <c r="AD3755" s="9">
        <f t="shared" si="556"/>
        <v>3610</v>
      </c>
    </row>
    <row r="3756" spans="1:30" x14ac:dyDescent="0.3">
      <c r="A3756" s="8" t="s">
        <v>6604</v>
      </c>
      <c r="B3756" s="8" t="s">
        <v>6655</v>
      </c>
      <c r="C3756" s="8">
        <v>1900</v>
      </c>
      <c r="D3756" s="8">
        <v>190000136</v>
      </c>
      <c r="E3756" s="8">
        <v>0</v>
      </c>
      <c r="F3756" s="8" t="s">
        <v>6661</v>
      </c>
      <c r="G3756" s="8" t="s">
        <v>6644</v>
      </c>
      <c r="H3756" s="8" t="s">
        <v>106</v>
      </c>
      <c r="I3756" s="8">
        <v>1</v>
      </c>
      <c r="J3756" s="8">
        <v>3</v>
      </c>
      <c r="K3756" s="8">
        <v>0</v>
      </c>
      <c r="L3756" s="8" t="s">
        <v>97</v>
      </c>
      <c r="M3756" s="8" t="s">
        <v>6662</v>
      </c>
      <c r="N3756" s="8"/>
      <c r="O3756" s="8" t="s">
        <v>38</v>
      </c>
      <c r="P3756" s="9">
        <v>68000</v>
      </c>
      <c r="Q3756" s="9">
        <v>0</v>
      </c>
      <c r="R3756" s="9">
        <v>0</v>
      </c>
      <c r="S3756" s="9">
        <v>0</v>
      </c>
      <c r="T3756" s="9">
        <f t="shared" si="554"/>
        <v>68000</v>
      </c>
      <c r="U3756" s="9">
        <v>-64600</v>
      </c>
      <c r="V3756" s="9">
        <v>0</v>
      </c>
      <c r="W3756" s="9">
        <v>0</v>
      </c>
      <c r="X3756" s="9">
        <v>0</v>
      </c>
      <c r="Y3756" s="9">
        <v>0</v>
      </c>
      <c r="Z3756" s="9">
        <v>0</v>
      </c>
      <c r="AA3756" s="9">
        <f t="shared" si="558"/>
        <v>-64600</v>
      </c>
      <c r="AB3756" s="9">
        <v>0</v>
      </c>
      <c r="AC3756" s="9">
        <f t="shared" si="555"/>
        <v>3400</v>
      </c>
      <c r="AD3756" s="9">
        <f t="shared" si="556"/>
        <v>3400</v>
      </c>
    </row>
    <row r="3757" spans="1:30" x14ac:dyDescent="0.3">
      <c r="A3757" s="8" t="s">
        <v>6604</v>
      </c>
      <c r="B3757" s="8" t="s">
        <v>6655</v>
      </c>
      <c r="C3757" s="8">
        <v>1900</v>
      </c>
      <c r="D3757" s="8">
        <v>190000142</v>
      </c>
      <c r="E3757" s="8">
        <v>0</v>
      </c>
      <c r="F3757" s="8" t="s">
        <v>6663</v>
      </c>
      <c r="G3757" s="8" t="s">
        <v>3560</v>
      </c>
      <c r="H3757" s="8" t="s">
        <v>106</v>
      </c>
      <c r="I3757" s="8">
        <v>1</v>
      </c>
      <c r="J3757" s="8">
        <v>3</v>
      </c>
      <c r="K3757" s="8">
        <v>0</v>
      </c>
      <c r="L3757" s="8" t="s">
        <v>211</v>
      </c>
      <c r="M3757" s="8" t="s">
        <v>2755</v>
      </c>
      <c r="N3757" s="8"/>
      <c r="O3757" s="8" t="s">
        <v>38</v>
      </c>
      <c r="P3757" s="9">
        <v>32500</v>
      </c>
      <c r="Q3757" s="9">
        <v>0</v>
      </c>
      <c r="R3757" s="9">
        <v>0</v>
      </c>
      <c r="S3757" s="9">
        <v>0</v>
      </c>
      <c r="T3757" s="9">
        <f t="shared" si="554"/>
        <v>32500</v>
      </c>
      <c r="U3757" s="9">
        <v>-29378.97</v>
      </c>
      <c r="V3757" s="9">
        <v>-1496.03</v>
      </c>
      <c r="W3757" s="9">
        <v>0</v>
      </c>
      <c r="X3757" s="9">
        <v>-1496.03</v>
      </c>
      <c r="Y3757" s="9">
        <v>0</v>
      </c>
      <c r="Z3757" s="9">
        <v>0</v>
      </c>
      <c r="AA3757" s="9">
        <f t="shared" si="558"/>
        <v>-30875</v>
      </c>
      <c r="AB3757" s="9">
        <v>0</v>
      </c>
      <c r="AC3757" s="9">
        <f t="shared" si="555"/>
        <v>3121.0299999999988</v>
      </c>
      <c r="AD3757" s="9">
        <f t="shared" si="556"/>
        <v>1625</v>
      </c>
    </row>
    <row r="3758" spans="1:30" x14ac:dyDescent="0.3">
      <c r="A3758" s="8" t="s">
        <v>6604</v>
      </c>
      <c r="B3758" s="8" t="s">
        <v>6664</v>
      </c>
      <c r="C3758" s="8">
        <v>1900</v>
      </c>
      <c r="D3758" s="8">
        <v>190000076</v>
      </c>
      <c r="E3758" s="8">
        <v>0</v>
      </c>
      <c r="F3758" s="8" t="s">
        <v>6665</v>
      </c>
      <c r="G3758" s="8" t="s">
        <v>6666</v>
      </c>
      <c r="H3758" s="8" t="s">
        <v>106</v>
      </c>
      <c r="I3758" s="8">
        <v>1</v>
      </c>
      <c r="J3758" s="8">
        <v>1</v>
      </c>
      <c r="K3758" s="8">
        <v>8</v>
      </c>
      <c r="L3758" s="8" t="s">
        <v>4028</v>
      </c>
      <c r="M3758" s="8" t="s">
        <v>53</v>
      </c>
      <c r="N3758" s="8"/>
      <c r="O3758" s="8" t="s">
        <v>38</v>
      </c>
      <c r="P3758" s="9">
        <v>27500</v>
      </c>
      <c r="Q3758" s="9">
        <v>0</v>
      </c>
      <c r="R3758" s="9">
        <v>0</v>
      </c>
      <c r="S3758" s="9">
        <v>0</v>
      </c>
      <c r="T3758" s="9">
        <f t="shared" si="554"/>
        <v>27500</v>
      </c>
      <c r="U3758" s="9">
        <v>-26125</v>
      </c>
      <c r="V3758" s="9">
        <v>0</v>
      </c>
      <c r="W3758" s="9">
        <v>0</v>
      </c>
      <c r="X3758" s="9">
        <v>0</v>
      </c>
      <c r="Y3758" s="9">
        <v>0</v>
      </c>
      <c r="Z3758" s="9">
        <v>0</v>
      </c>
      <c r="AA3758" s="9">
        <f t="shared" si="558"/>
        <v>-26125</v>
      </c>
      <c r="AB3758" s="9">
        <v>0</v>
      </c>
      <c r="AC3758" s="9">
        <f t="shared" si="555"/>
        <v>1375</v>
      </c>
      <c r="AD3758" s="9">
        <f t="shared" si="556"/>
        <v>1375</v>
      </c>
    </row>
    <row r="3759" spans="1:30" x14ac:dyDescent="0.3">
      <c r="A3759" s="8" t="s">
        <v>6604</v>
      </c>
      <c r="B3759" s="8" t="s">
        <v>6664</v>
      </c>
      <c r="C3759" s="8">
        <v>1900</v>
      </c>
      <c r="D3759" s="8">
        <v>190000077</v>
      </c>
      <c r="E3759" s="8">
        <v>0</v>
      </c>
      <c r="F3759" s="8" t="s">
        <v>6667</v>
      </c>
      <c r="G3759" s="8" t="s">
        <v>6612</v>
      </c>
      <c r="H3759" s="8" t="s">
        <v>106</v>
      </c>
      <c r="I3759" s="8">
        <v>5</v>
      </c>
      <c r="J3759" s="8">
        <v>1</v>
      </c>
      <c r="K3759" s="8">
        <v>10</v>
      </c>
      <c r="L3759" s="8" t="s">
        <v>6668</v>
      </c>
      <c r="M3759" s="8" t="s">
        <v>53</v>
      </c>
      <c r="N3759" s="8"/>
      <c r="O3759" s="8" t="s">
        <v>38</v>
      </c>
      <c r="P3759" s="9">
        <v>155925</v>
      </c>
      <c r="Q3759" s="9">
        <v>0</v>
      </c>
      <c r="R3759" s="9">
        <v>0</v>
      </c>
      <c r="S3759" s="9">
        <v>0</v>
      </c>
      <c r="T3759" s="9">
        <f t="shared" si="554"/>
        <v>155925</v>
      </c>
      <c r="U3759" s="9">
        <v>-148128.75</v>
      </c>
      <c r="V3759" s="9">
        <v>0</v>
      </c>
      <c r="W3759" s="9">
        <v>0</v>
      </c>
      <c r="X3759" s="9">
        <v>0</v>
      </c>
      <c r="Y3759" s="9">
        <v>0</v>
      </c>
      <c r="Z3759" s="9">
        <v>0</v>
      </c>
      <c r="AA3759" s="9">
        <f t="shared" si="558"/>
        <v>-148128.75</v>
      </c>
      <c r="AB3759" s="9">
        <v>0</v>
      </c>
      <c r="AC3759" s="9">
        <f t="shared" si="555"/>
        <v>7796.25</v>
      </c>
      <c r="AD3759" s="9">
        <f t="shared" si="556"/>
        <v>7796.25</v>
      </c>
    </row>
    <row r="3760" spans="1:30" x14ac:dyDescent="0.3">
      <c r="A3760" s="8" t="s">
        <v>6604</v>
      </c>
      <c r="B3760" s="8" t="s">
        <v>6664</v>
      </c>
      <c r="C3760" s="8">
        <v>1900</v>
      </c>
      <c r="D3760" s="8">
        <v>190000078</v>
      </c>
      <c r="E3760" s="8">
        <v>0</v>
      </c>
      <c r="F3760" s="8" t="s">
        <v>6669</v>
      </c>
      <c r="G3760" s="8" t="s">
        <v>6462</v>
      </c>
      <c r="H3760" s="8" t="s">
        <v>106</v>
      </c>
      <c r="I3760" s="8">
        <v>1</v>
      </c>
      <c r="J3760" s="8">
        <v>2</v>
      </c>
      <c r="K3760" s="8">
        <v>3</v>
      </c>
      <c r="L3760" s="8" t="s">
        <v>6633</v>
      </c>
      <c r="M3760" s="8" t="s">
        <v>53</v>
      </c>
      <c r="N3760" s="8"/>
      <c r="O3760" s="8" t="s">
        <v>38</v>
      </c>
      <c r="P3760" s="9">
        <v>32177.5</v>
      </c>
      <c r="Q3760" s="9">
        <v>0</v>
      </c>
      <c r="R3760" s="9">
        <v>0</v>
      </c>
      <c r="S3760" s="9">
        <v>0</v>
      </c>
      <c r="T3760" s="9">
        <f t="shared" si="554"/>
        <v>32177.5</v>
      </c>
      <c r="U3760" s="9">
        <v>-30568.62</v>
      </c>
      <c r="V3760" s="9">
        <v>0</v>
      </c>
      <c r="W3760" s="9">
        <v>0</v>
      </c>
      <c r="X3760" s="9">
        <v>0</v>
      </c>
      <c r="Y3760" s="9">
        <v>0</v>
      </c>
      <c r="Z3760" s="9">
        <v>0</v>
      </c>
      <c r="AA3760" s="9">
        <f t="shared" si="558"/>
        <v>-30568.62</v>
      </c>
      <c r="AB3760" s="9">
        <v>0</v>
      </c>
      <c r="AC3760" s="9">
        <f t="shared" si="555"/>
        <v>1608.880000000001</v>
      </c>
      <c r="AD3760" s="9">
        <f t="shared" si="556"/>
        <v>1608.880000000001</v>
      </c>
    </row>
    <row r="3761" spans="1:30" x14ac:dyDescent="0.3">
      <c r="A3761" s="8" t="s">
        <v>6604</v>
      </c>
      <c r="B3761" s="8" t="s">
        <v>6664</v>
      </c>
      <c r="C3761" s="8">
        <v>1900</v>
      </c>
      <c r="D3761" s="8">
        <v>190000079</v>
      </c>
      <c r="E3761" s="8">
        <v>0</v>
      </c>
      <c r="F3761" s="8" t="s">
        <v>6670</v>
      </c>
      <c r="G3761" s="8" t="s">
        <v>134</v>
      </c>
      <c r="H3761" s="8" t="s">
        <v>106</v>
      </c>
      <c r="I3761" s="8">
        <v>1</v>
      </c>
      <c r="J3761" s="8">
        <v>2</v>
      </c>
      <c r="K3761" s="8">
        <v>4</v>
      </c>
      <c r="L3761" s="8" t="s">
        <v>6671</v>
      </c>
      <c r="M3761" s="8" t="s">
        <v>53</v>
      </c>
      <c r="N3761" s="8"/>
      <c r="O3761" s="8" t="s">
        <v>38</v>
      </c>
      <c r="P3761" s="9">
        <v>32177.5</v>
      </c>
      <c r="Q3761" s="9">
        <v>0</v>
      </c>
      <c r="R3761" s="9">
        <v>0</v>
      </c>
      <c r="S3761" s="9">
        <v>0</v>
      </c>
      <c r="T3761" s="9">
        <f t="shared" si="554"/>
        <v>32177.5</v>
      </c>
      <c r="U3761" s="9">
        <v>-30568.62</v>
      </c>
      <c r="V3761" s="9">
        <v>0</v>
      </c>
      <c r="W3761" s="9">
        <v>0</v>
      </c>
      <c r="X3761" s="9">
        <v>0</v>
      </c>
      <c r="Y3761" s="9">
        <v>0</v>
      </c>
      <c r="Z3761" s="9">
        <v>0</v>
      </c>
      <c r="AA3761" s="9">
        <f t="shared" si="558"/>
        <v>-30568.62</v>
      </c>
      <c r="AB3761" s="9">
        <v>0</v>
      </c>
      <c r="AC3761" s="9">
        <f t="shared" si="555"/>
        <v>1608.880000000001</v>
      </c>
      <c r="AD3761" s="9">
        <f t="shared" si="556"/>
        <v>1608.880000000001</v>
      </c>
    </row>
    <row r="3762" spans="1:30" x14ac:dyDescent="0.3">
      <c r="A3762" s="8" t="s">
        <v>6604</v>
      </c>
      <c r="B3762" s="8" t="s">
        <v>6664</v>
      </c>
      <c r="C3762" s="8">
        <v>1900</v>
      </c>
      <c r="D3762" s="8">
        <v>190000081</v>
      </c>
      <c r="E3762" s="8">
        <v>0</v>
      </c>
      <c r="F3762" s="8" t="s">
        <v>6672</v>
      </c>
      <c r="G3762" s="8" t="s">
        <v>134</v>
      </c>
      <c r="H3762" s="8" t="s">
        <v>106</v>
      </c>
      <c r="I3762" s="8">
        <v>1</v>
      </c>
      <c r="J3762" s="8">
        <v>2</v>
      </c>
      <c r="K3762" s="8">
        <v>6</v>
      </c>
      <c r="L3762" s="8" t="s">
        <v>6673</v>
      </c>
      <c r="M3762" s="8" t="s">
        <v>53</v>
      </c>
      <c r="N3762" s="8"/>
      <c r="O3762" s="8" t="s">
        <v>38</v>
      </c>
      <c r="P3762" s="9">
        <v>32176</v>
      </c>
      <c r="Q3762" s="9">
        <v>0</v>
      </c>
      <c r="R3762" s="9">
        <v>0</v>
      </c>
      <c r="S3762" s="9">
        <v>0</v>
      </c>
      <c r="T3762" s="9">
        <f t="shared" si="554"/>
        <v>32176</v>
      </c>
      <c r="U3762" s="9">
        <v>-30567.200000000001</v>
      </c>
      <c r="V3762" s="9">
        <v>0</v>
      </c>
      <c r="W3762" s="9">
        <v>0</v>
      </c>
      <c r="X3762" s="9">
        <v>0</v>
      </c>
      <c r="Y3762" s="9">
        <v>0</v>
      </c>
      <c r="Z3762" s="9">
        <v>0</v>
      </c>
      <c r="AA3762" s="9">
        <f t="shared" si="558"/>
        <v>-30567.200000000001</v>
      </c>
      <c r="AB3762" s="9">
        <v>0</v>
      </c>
      <c r="AC3762" s="9">
        <f t="shared" si="555"/>
        <v>1608.7999999999993</v>
      </c>
      <c r="AD3762" s="9">
        <f t="shared" si="556"/>
        <v>1608.7999999999993</v>
      </c>
    </row>
    <row r="3763" spans="1:30" x14ac:dyDescent="0.3">
      <c r="A3763" s="8" t="s">
        <v>6604</v>
      </c>
      <c r="B3763" s="8" t="s">
        <v>6664</v>
      </c>
      <c r="C3763" s="8">
        <v>1900</v>
      </c>
      <c r="D3763" s="8">
        <v>190000082</v>
      </c>
      <c r="E3763" s="8">
        <v>0</v>
      </c>
      <c r="F3763" s="8" t="s">
        <v>6674</v>
      </c>
      <c r="G3763" s="8" t="s">
        <v>134</v>
      </c>
      <c r="H3763" s="8" t="s">
        <v>106</v>
      </c>
      <c r="I3763" s="8">
        <v>1</v>
      </c>
      <c r="J3763" s="8">
        <v>2</v>
      </c>
      <c r="K3763" s="8">
        <v>9</v>
      </c>
      <c r="L3763" s="8" t="s">
        <v>6675</v>
      </c>
      <c r="M3763" s="8" t="s">
        <v>53</v>
      </c>
      <c r="N3763" s="8"/>
      <c r="O3763" s="8" t="s">
        <v>38</v>
      </c>
      <c r="P3763" s="9">
        <v>32025</v>
      </c>
      <c r="Q3763" s="9">
        <v>0</v>
      </c>
      <c r="R3763" s="9">
        <v>0</v>
      </c>
      <c r="S3763" s="9">
        <v>0</v>
      </c>
      <c r="T3763" s="9">
        <f t="shared" si="554"/>
        <v>32025</v>
      </c>
      <c r="U3763" s="9">
        <v>-30423.75</v>
      </c>
      <c r="V3763" s="9">
        <v>0</v>
      </c>
      <c r="W3763" s="9">
        <v>0</v>
      </c>
      <c r="X3763" s="9">
        <v>0</v>
      </c>
      <c r="Y3763" s="9">
        <v>0</v>
      </c>
      <c r="Z3763" s="9">
        <v>0</v>
      </c>
      <c r="AA3763" s="9">
        <f t="shared" si="558"/>
        <v>-30423.75</v>
      </c>
      <c r="AB3763" s="9">
        <v>0</v>
      </c>
      <c r="AC3763" s="9">
        <f t="shared" si="555"/>
        <v>1601.25</v>
      </c>
      <c r="AD3763" s="9">
        <f t="shared" si="556"/>
        <v>1601.25</v>
      </c>
    </row>
    <row r="3764" spans="1:30" x14ac:dyDescent="0.3">
      <c r="A3764" s="8" t="s">
        <v>6604</v>
      </c>
      <c r="B3764" s="8" t="s">
        <v>6664</v>
      </c>
      <c r="C3764" s="8">
        <v>1900</v>
      </c>
      <c r="D3764" s="8">
        <v>190000108</v>
      </c>
      <c r="E3764" s="8">
        <v>0</v>
      </c>
      <c r="F3764" s="8" t="s">
        <v>6676</v>
      </c>
      <c r="G3764" s="8" t="s">
        <v>3560</v>
      </c>
      <c r="H3764" s="8" t="s">
        <v>106</v>
      </c>
      <c r="I3764" s="8">
        <v>1</v>
      </c>
      <c r="J3764" s="8">
        <v>3</v>
      </c>
      <c r="K3764" s="8">
        <v>0</v>
      </c>
      <c r="L3764" s="8" t="s">
        <v>1059</v>
      </c>
      <c r="M3764" s="8" t="s">
        <v>333</v>
      </c>
      <c r="N3764" s="8"/>
      <c r="O3764" s="8" t="s">
        <v>38</v>
      </c>
      <c r="P3764" s="9">
        <v>35500</v>
      </c>
      <c r="Q3764" s="9">
        <v>0</v>
      </c>
      <c r="R3764" s="9">
        <v>0</v>
      </c>
      <c r="S3764" s="9">
        <v>0</v>
      </c>
      <c r="T3764" s="9">
        <f t="shared" si="554"/>
        <v>35500</v>
      </c>
      <c r="U3764" s="9">
        <v>-33725</v>
      </c>
      <c r="V3764" s="9">
        <v>0</v>
      </c>
      <c r="W3764" s="9">
        <v>0</v>
      </c>
      <c r="X3764" s="9">
        <v>0</v>
      </c>
      <c r="Y3764" s="9">
        <v>0</v>
      </c>
      <c r="Z3764" s="9">
        <v>0</v>
      </c>
      <c r="AA3764" s="9">
        <f t="shared" si="558"/>
        <v>-33725</v>
      </c>
      <c r="AB3764" s="9">
        <v>0</v>
      </c>
      <c r="AC3764" s="9">
        <f t="shared" si="555"/>
        <v>1775</v>
      </c>
      <c r="AD3764" s="9">
        <f t="shared" si="556"/>
        <v>1775</v>
      </c>
    </row>
    <row r="3765" spans="1:30" x14ac:dyDescent="0.3">
      <c r="A3765" s="8" t="s">
        <v>6604</v>
      </c>
      <c r="B3765" s="8" t="s">
        <v>6664</v>
      </c>
      <c r="C3765" s="8">
        <v>1900</v>
      </c>
      <c r="D3765" s="8">
        <v>190000129</v>
      </c>
      <c r="E3765" s="8">
        <v>0</v>
      </c>
      <c r="F3765" s="8" t="s">
        <v>6677</v>
      </c>
      <c r="G3765" s="8" t="s">
        <v>3560</v>
      </c>
      <c r="H3765" s="8" t="s">
        <v>106</v>
      </c>
      <c r="I3765" s="8">
        <v>1</v>
      </c>
      <c r="J3765" s="8">
        <v>3</v>
      </c>
      <c r="K3765" s="8">
        <v>0</v>
      </c>
      <c r="L3765" s="8" t="s">
        <v>197</v>
      </c>
      <c r="M3765" s="8" t="s">
        <v>192</v>
      </c>
      <c r="N3765" s="8"/>
      <c r="O3765" s="8" t="s">
        <v>38</v>
      </c>
      <c r="P3765" s="9">
        <v>37760</v>
      </c>
      <c r="Q3765" s="9">
        <v>0</v>
      </c>
      <c r="R3765" s="9">
        <v>0</v>
      </c>
      <c r="S3765" s="9">
        <v>0</v>
      </c>
      <c r="T3765" s="9">
        <f t="shared" si="554"/>
        <v>37760</v>
      </c>
      <c r="U3765" s="9">
        <v>-35872</v>
      </c>
      <c r="V3765" s="9">
        <v>0</v>
      </c>
      <c r="W3765" s="9">
        <v>0</v>
      </c>
      <c r="X3765" s="9">
        <v>0</v>
      </c>
      <c r="Y3765" s="9">
        <v>0</v>
      </c>
      <c r="Z3765" s="9">
        <v>0</v>
      </c>
      <c r="AA3765" s="9">
        <f t="shared" si="558"/>
        <v>-35872</v>
      </c>
      <c r="AB3765" s="9">
        <v>0</v>
      </c>
      <c r="AC3765" s="9">
        <f t="shared" si="555"/>
        <v>1888</v>
      </c>
      <c r="AD3765" s="9">
        <f t="shared" si="556"/>
        <v>1888</v>
      </c>
    </row>
    <row r="3766" spans="1:30" x14ac:dyDescent="0.3">
      <c r="A3766" s="8" t="s">
        <v>6604</v>
      </c>
      <c r="B3766" s="8" t="s">
        <v>6664</v>
      </c>
      <c r="C3766" s="8">
        <v>1900</v>
      </c>
      <c r="D3766" s="8">
        <v>190000131</v>
      </c>
      <c r="E3766" s="8">
        <v>0</v>
      </c>
      <c r="F3766" s="8" t="s">
        <v>6678</v>
      </c>
      <c r="G3766" s="8" t="s">
        <v>6489</v>
      </c>
      <c r="H3766" s="8" t="s">
        <v>106</v>
      </c>
      <c r="I3766" s="8">
        <v>2</v>
      </c>
      <c r="J3766" s="8">
        <v>3</v>
      </c>
      <c r="K3766" s="8">
        <v>0</v>
      </c>
      <c r="L3766" s="8" t="s">
        <v>97</v>
      </c>
      <c r="M3766" s="8" t="s">
        <v>2276</v>
      </c>
      <c r="N3766" s="8"/>
      <c r="O3766" s="8" t="s">
        <v>38</v>
      </c>
      <c r="P3766" s="9">
        <v>59879.66</v>
      </c>
      <c r="Q3766" s="9">
        <v>0</v>
      </c>
      <c r="R3766" s="9">
        <v>0</v>
      </c>
      <c r="S3766" s="9">
        <v>0</v>
      </c>
      <c r="T3766" s="9">
        <f t="shared" si="554"/>
        <v>59879.66</v>
      </c>
      <c r="U3766" s="9">
        <v>-56885.68</v>
      </c>
      <c r="V3766" s="9">
        <v>0</v>
      </c>
      <c r="W3766" s="9">
        <v>0</v>
      </c>
      <c r="X3766" s="9">
        <v>0</v>
      </c>
      <c r="Y3766" s="9">
        <v>0</v>
      </c>
      <c r="Z3766" s="9">
        <v>0</v>
      </c>
      <c r="AA3766" s="9">
        <f t="shared" si="558"/>
        <v>-56885.68</v>
      </c>
      <c r="AB3766" s="9">
        <v>0</v>
      </c>
      <c r="AC3766" s="9">
        <f t="shared" si="555"/>
        <v>2993.9800000000032</v>
      </c>
      <c r="AD3766" s="9">
        <f t="shared" si="556"/>
        <v>2993.9800000000032</v>
      </c>
    </row>
    <row r="3767" spans="1:30" x14ac:dyDescent="0.3">
      <c r="A3767" s="8" t="s">
        <v>6604</v>
      </c>
      <c r="B3767" s="8" t="s">
        <v>6664</v>
      </c>
      <c r="C3767" s="8">
        <v>1900</v>
      </c>
      <c r="D3767" s="8">
        <v>190000139</v>
      </c>
      <c r="E3767" s="8">
        <v>0</v>
      </c>
      <c r="F3767" s="8" t="s">
        <v>6679</v>
      </c>
      <c r="G3767" s="8" t="s">
        <v>3560</v>
      </c>
      <c r="H3767" s="8" t="s">
        <v>106</v>
      </c>
      <c r="I3767" s="8">
        <v>1</v>
      </c>
      <c r="J3767" s="8">
        <v>3</v>
      </c>
      <c r="K3767" s="8">
        <v>0</v>
      </c>
      <c r="L3767" s="8" t="s">
        <v>6680</v>
      </c>
      <c r="M3767" s="8" t="s">
        <v>6680</v>
      </c>
      <c r="N3767" s="8"/>
      <c r="O3767" s="8" t="s">
        <v>38</v>
      </c>
      <c r="P3767" s="9">
        <v>103000</v>
      </c>
      <c r="Q3767" s="9">
        <v>0</v>
      </c>
      <c r="R3767" s="9">
        <v>0</v>
      </c>
      <c r="S3767" s="9">
        <v>0</v>
      </c>
      <c r="T3767" s="9">
        <f t="shared" si="554"/>
        <v>103000</v>
      </c>
      <c r="U3767" s="9">
        <v>-97850</v>
      </c>
      <c r="V3767" s="9">
        <v>0</v>
      </c>
      <c r="W3767" s="9">
        <v>0</v>
      </c>
      <c r="X3767" s="9">
        <v>0</v>
      </c>
      <c r="Y3767" s="9">
        <v>0</v>
      </c>
      <c r="Z3767" s="9">
        <v>0</v>
      </c>
      <c r="AA3767" s="9">
        <f t="shared" si="558"/>
        <v>-97850</v>
      </c>
      <c r="AB3767" s="9">
        <v>0</v>
      </c>
      <c r="AC3767" s="9">
        <f t="shared" si="555"/>
        <v>5150</v>
      </c>
      <c r="AD3767" s="9">
        <f t="shared" si="556"/>
        <v>5150</v>
      </c>
    </row>
    <row r="3768" spans="1:30" x14ac:dyDescent="0.3">
      <c r="A3768" s="8" t="s">
        <v>6604</v>
      </c>
      <c r="B3768" s="8" t="s">
        <v>6664</v>
      </c>
      <c r="C3768" s="8">
        <v>1900</v>
      </c>
      <c r="D3768" s="8">
        <v>190000140</v>
      </c>
      <c r="E3768" s="8">
        <v>0</v>
      </c>
      <c r="F3768" s="8" t="s">
        <v>6681</v>
      </c>
      <c r="G3768" s="8" t="s">
        <v>3560</v>
      </c>
      <c r="H3768" s="8" t="s">
        <v>106</v>
      </c>
      <c r="I3768" s="8">
        <v>1</v>
      </c>
      <c r="J3768" s="8">
        <v>3</v>
      </c>
      <c r="K3768" s="8">
        <v>0</v>
      </c>
      <c r="L3768" s="8" t="s">
        <v>1196</v>
      </c>
      <c r="M3768" s="8" t="s">
        <v>1196</v>
      </c>
      <c r="N3768" s="8"/>
      <c r="O3768" s="8" t="s">
        <v>38</v>
      </c>
      <c r="P3768" s="9">
        <v>39000</v>
      </c>
      <c r="Q3768" s="9">
        <v>0</v>
      </c>
      <c r="R3768" s="9">
        <v>0</v>
      </c>
      <c r="S3768" s="9">
        <v>0</v>
      </c>
      <c r="T3768" s="9">
        <f t="shared" si="554"/>
        <v>39000</v>
      </c>
      <c r="U3768" s="9">
        <v>-37050</v>
      </c>
      <c r="V3768" s="9">
        <v>0</v>
      </c>
      <c r="W3768" s="9">
        <v>0</v>
      </c>
      <c r="X3768" s="9">
        <v>0</v>
      </c>
      <c r="Y3768" s="9">
        <v>0</v>
      </c>
      <c r="Z3768" s="9">
        <v>0</v>
      </c>
      <c r="AA3768" s="9">
        <f t="shared" si="558"/>
        <v>-37050</v>
      </c>
      <c r="AB3768" s="9">
        <v>0</v>
      </c>
      <c r="AC3768" s="9">
        <f t="shared" si="555"/>
        <v>1950</v>
      </c>
      <c r="AD3768" s="9">
        <f t="shared" si="556"/>
        <v>1950</v>
      </c>
    </row>
    <row r="3769" spans="1:30" x14ac:dyDescent="0.3">
      <c r="A3769" s="8" t="s">
        <v>6604</v>
      </c>
      <c r="B3769" s="8" t="s">
        <v>6664</v>
      </c>
      <c r="C3769" s="8">
        <v>1900</v>
      </c>
      <c r="D3769" s="8">
        <v>190000143</v>
      </c>
      <c r="E3769" s="8">
        <v>0</v>
      </c>
      <c r="F3769" s="8" t="s">
        <v>6682</v>
      </c>
      <c r="G3769" s="8" t="s">
        <v>1195</v>
      </c>
      <c r="H3769" s="8" t="s">
        <v>106</v>
      </c>
      <c r="I3769" s="8">
        <v>1</v>
      </c>
      <c r="J3769" s="8">
        <v>3</v>
      </c>
      <c r="K3769" s="8">
        <v>0</v>
      </c>
      <c r="L3769" s="8" t="s">
        <v>211</v>
      </c>
      <c r="M3769" s="8" t="s">
        <v>6683</v>
      </c>
      <c r="N3769" s="8"/>
      <c r="O3769" s="8" t="s">
        <v>38</v>
      </c>
      <c r="P3769" s="9">
        <v>70788</v>
      </c>
      <c r="Q3769" s="9">
        <v>0</v>
      </c>
      <c r="R3769" s="9">
        <v>0</v>
      </c>
      <c r="S3769" s="9">
        <v>0</v>
      </c>
      <c r="T3769" s="9">
        <f t="shared" si="554"/>
        <v>70788</v>
      </c>
      <c r="U3769" s="9">
        <v>-67064.11</v>
      </c>
      <c r="V3769" s="9">
        <v>-184.49</v>
      </c>
      <c r="W3769" s="9">
        <v>0</v>
      </c>
      <c r="X3769" s="9">
        <v>-184.49</v>
      </c>
      <c r="Y3769" s="9">
        <v>0</v>
      </c>
      <c r="Z3769" s="9">
        <v>0</v>
      </c>
      <c r="AA3769" s="9">
        <f t="shared" si="558"/>
        <v>-67248.600000000006</v>
      </c>
      <c r="AB3769" s="9">
        <v>0</v>
      </c>
      <c r="AC3769" s="9">
        <f t="shared" si="555"/>
        <v>3723.8899999999994</v>
      </c>
      <c r="AD3769" s="9">
        <f t="shared" si="556"/>
        <v>3539.3999999999942</v>
      </c>
    </row>
    <row r="3770" spans="1:30" x14ac:dyDescent="0.3">
      <c r="A3770" s="8" t="s">
        <v>6604</v>
      </c>
      <c r="B3770" s="8" t="s">
        <v>6664</v>
      </c>
      <c r="C3770" s="8">
        <v>1900</v>
      </c>
      <c r="D3770" s="8">
        <v>190000148</v>
      </c>
      <c r="E3770" s="8">
        <v>0</v>
      </c>
      <c r="F3770" s="8" t="s">
        <v>6684</v>
      </c>
      <c r="G3770" s="8" t="s">
        <v>6644</v>
      </c>
      <c r="H3770" s="8" t="s">
        <v>106</v>
      </c>
      <c r="I3770" s="8">
        <v>1</v>
      </c>
      <c r="J3770" s="8">
        <v>3</v>
      </c>
      <c r="K3770" s="8">
        <v>0</v>
      </c>
      <c r="L3770" s="8" t="s">
        <v>1583</v>
      </c>
      <c r="M3770" s="8" t="s">
        <v>4530</v>
      </c>
      <c r="N3770" s="8"/>
      <c r="O3770" s="8" t="s">
        <v>38</v>
      </c>
      <c r="P3770" s="9">
        <v>6700</v>
      </c>
      <c r="Q3770" s="9">
        <v>0</v>
      </c>
      <c r="R3770" s="9">
        <v>0</v>
      </c>
      <c r="S3770" s="9">
        <v>0</v>
      </c>
      <c r="T3770" s="9">
        <f t="shared" si="554"/>
        <v>6700</v>
      </c>
      <c r="U3770" s="9">
        <v>-4661.53</v>
      </c>
      <c r="V3770" s="9">
        <v>-1598.82</v>
      </c>
      <c r="W3770" s="9">
        <v>0</v>
      </c>
      <c r="X3770" s="9">
        <v>-1598.82</v>
      </c>
      <c r="Y3770" s="9">
        <v>0</v>
      </c>
      <c r="Z3770" s="9">
        <v>0</v>
      </c>
      <c r="AA3770" s="9">
        <f t="shared" si="558"/>
        <v>-6260.3499999999995</v>
      </c>
      <c r="AB3770" s="9">
        <v>0</v>
      </c>
      <c r="AC3770" s="9">
        <f t="shared" si="555"/>
        <v>2038.4700000000003</v>
      </c>
      <c r="AD3770" s="9">
        <f t="shared" si="556"/>
        <v>439.65000000000055</v>
      </c>
    </row>
    <row r="3771" spans="1:30" x14ac:dyDescent="0.3">
      <c r="A3771" s="8" t="s">
        <v>6604</v>
      </c>
      <c r="B3771" s="8" t="s">
        <v>6664</v>
      </c>
      <c r="C3771" s="8">
        <v>2400</v>
      </c>
      <c r="D3771" s="8">
        <v>240000000</v>
      </c>
      <c r="E3771" s="8">
        <v>0</v>
      </c>
      <c r="F3771" s="8" t="s">
        <v>6685</v>
      </c>
      <c r="G3771" s="8" t="s">
        <v>441</v>
      </c>
      <c r="H3771" s="8" t="s">
        <v>357</v>
      </c>
      <c r="I3771" s="8">
        <v>1</v>
      </c>
      <c r="J3771" s="8">
        <v>6</v>
      </c>
      <c r="K3771" s="8">
        <v>0</v>
      </c>
      <c r="L3771" s="8" t="s">
        <v>1583</v>
      </c>
      <c r="M3771" s="8" t="s">
        <v>3379</v>
      </c>
      <c r="N3771" s="8"/>
      <c r="O3771" s="8" t="s">
        <v>38</v>
      </c>
      <c r="P3771" s="9">
        <v>24850</v>
      </c>
      <c r="Q3771" s="9">
        <v>0</v>
      </c>
      <c r="R3771" s="9">
        <v>0</v>
      </c>
      <c r="S3771" s="9">
        <v>0</v>
      </c>
      <c r="T3771" s="9">
        <f t="shared" si="554"/>
        <v>24850</v>
      </c>
      <c r="U3771" s="9">
        <v>-9314.08</v>
      </c>
      <c r="V3771" s="9">
        <v>-3120.8</v>
      </c>
      <c r="W3771" s="9">
        <v>0</v>
      </c>
      <c r="X3771" s="9">
        <v>-3120.8</v>
      </c>
      <c r="Y3771" s="9">
        <v>0</v>
      </c>
      <c r="Z3771" s="9">
        <v>0</v>
      </c>
      <c r="AA3771" s="9">
        <f t="shared" si="558"/>
        <v>-12434.880000000001</v>
      </c>
      <c r="AB3771" s="9">
        <v>0</v>
      </c>
      <c r="AC3771" s="9">
        <f t="shared" si="555"/>
        <v>15535.92</v>
      </c>
      <c r="AD3771" s="9">
        <f t="shared" si="556"/>
        <v>12415.119999999999</v>
      </c>
    </row>
    <row r="3772" spans="1:30" x14ac:dyDescent="0.3">
      <c r="A3772" s="8" t="s">
        <v>6604</v>
      </c>
      <c r="B3772" s="8" t="s">
        <v>6686</v>
      </c>
      <c r="C3772" s="8">
        <v>1900</v>
      </c>
      <c r="D3772" s="8">
        <v>190000083</v>
      </c>
      <c r="E3772" s="8">
        <v>0</v>
      </c>
      <c r="F3772" s="8" t="s">
        <v>6687</v>
      </c>
      <c r="G3772" s="8" t="s">
        <v>6624</v>
      </c>
      <c r="H3772" s="8" t="s">
        <v>106</v>
      </c>
      <c r="I3772" s="8">
        <v>1</v>
      </c>
      <c r="J3772" s="8">
        <v>1</v>
      </c>
      <c r="K3772" s="8">
        <v>9</v>
      </c>
      <c r="L3772" s="8" t="s">
        <v>6625</v>
      </c>
      <c r="M3772" s="8" t="s">
        <v>53</v>
      </c>
      <c r="N3772" s="8"/>
      <c r="O3772" s="8" t="s">
        <v>38</v>
      </c>
      <c r="P3772" s="9">
        <v>29749.95</v>
      </c>
      <c r="Q3772" s="9">
        <v>0</v>
      </c>
      <c r="R3772" s="9">
        <v>0</v>
      </c>
      <c r="S3772" s="9">
        <v>0</v>
      </c>
      <c r="T3772" s="9">
        <f t="shared" si="554"/>
        <v>29749.95</v>
      </c>
      <c r="U3772" s="9">
        <v>-28262.45</v>
      </c>
      <c r="V3772" s="9">
        <v>0</v>
      </c>
      <c r="W3772" s="9">
        <v>0</v>
      </c>
      <c r="X3772" s="9">
        <v>0</v>
      </c>
      <c r="Y3772" s="9">
        <v>0</v>
      </c>
      <c r="Z3772" s="9">
        <v>0</v>
      </c>
      <c r="AA3772" s="9">
        <f t="shared" si="558"/>
        <v>-28262.45</v>
      </c>
      <c r="AB3772" s="9">
        <v>0</v>
      </c>
      <c r="AC3772" s="9">
        <f t="shared" si="555"/>
        <v>1487.5</v>
      </c>
      <c r="AD3772" s="9">
        <f t="shared" si="556"/>
        <v>1487.5</v>
      </c>
    </row>
    <row r="3773" spans="1:30" x14ac:dyDescent="0.3">
      <c r="A3773" s="8" t="s">
        <v>6604</v>
      </c>
      <c r="B3773" s="8" t="s">
        <v>6686</v>
      </c>
      <c r="C3773" s="8">
        <v>1900</v>
      </c>
      <c r="D3773" s="8">
        <v>190000084</v>
      </c>
      <c r="E3773" s="8">
        <v>0</v>
      </c>
      <c r="F3773" s="8" t="s">
        <v>6688</v>
      </c>
      <c r="G3773" s="8" t="s">
        <v>6624</v>
      </c>
      <c r="H3773" s="8" t="s">
        <v>106</v>
      </c>
      <c r="I3773" s="8">
        <v>1</v>
      </c>
      <c r="J3773" s="8">
        <v>1</v>
      </c>
      <c r="K3773" s="8">
        <v>9</v>
      </c>
      <c r="L3773" s="8" t="s">
        <v>6625</v>
      </c>
      <c r="M3773" s="8" t="s">
        <v>53</v>
      </c>
      <c r="N3773" s="8"/>
      <c r="O3773" s="8" t="s">
        <v>38</v>
      </c>
      <c r="P3773" s="9">
        <v>29749.95</v>
      </c>
      <c r="Q3773" s="9">
        <v>0</v>
      </c>
      <c r="R3773" s="9">
        <v>0</v>
      </c>
      <c r="S3773" s="9">
        <v>0</v>
      </c>
      <c r="T3773" s="9">
        <f t="shared" si="554"/>
        <v>29749.95</v>
      </c>
      <c r="U3773" s="9">
        <v>-28262.45</v>
      </c>
      <c r="V3773" s="9">
        <v>0</v>
      </c>
      <c r="W3773" s="9">
        <v>0</v>
      </c>
      <c r="X3773" s="9">
        <v>0</v>
      </c>
      <c r="Y3773" s="9">
        <v>0</v>
      </c>
      <c r="Z3773" s="9">
        <v>0</v>
      </c>
      <c r="AA3773" s="9">
        <f t="shared" si="558"/>
        <v>-28262.45</v>
      </c>
      <c r="AB3773" s="9">
        <v>0</v>
      </c>
      <c r="AC3773" s="9">
        <f t="shared" si="555"/>
        <v>1487.5</v>
      </c>
      <c r="AD3773" s="9">
        <f t="shared" si="556"/>
        <v>1487.5</v>
      </c>
    </row>
    <row r="3774" spans="1:30" x14ac:dyDescent="0.3">
      <c r="A3774" s="8" t="s">
        <v>6604</v>
      </c>
      <c r="B3774" s="8" t="s">
        <v>6686</v>
      </c>
      <c r="C3774" s="8">
        <v>1900</v>
      </c>
      <c r="D3774" s="8">
        <v>190000086</v>
      </c>
      <c r="E3774" s="8">
        <v>0</v>
      </c>
      <c r="F3774" s="8" t="s">
        <v>6689</v>
      </c>
      <c r="G3774" s="8" t="s">
        <v>6690</v>
      </c>
      <c r="H3774" s="8" t="s">
        <v>106</v>
      </c>
      <c r="I3774" s="8">
        <v>6</v>
      </c>
      <c r="J3774" s="8">
        <v>2</v>
      </c>
      <c r="K3774" s="8">
        <v>7</v>
      </c>
      <c r="L3774" s="8" t="s">
        <v>6691</v>
      </c>
      <c r="M3774" s="8" t="s">
        <v>53</v>
      </c>
      <c r="N3774" s="8"/>
      <c r="O3774" s="8" t="s">
        <v>38</v>
      </c>
      <c r="P3774" s="9">
        <v>170100</v>
      </c>
      <c r="Q3774" s="9">
        <v>0</v>
      </c>
      <c r="R3774" s="9">
        <v>0</v>
      </c>
      <c r="S3774" s="9">
        <v>0</v>
      </c>
      <c r="T3774" s="9">
        <f t="shared" si="554"/>
        <v>170100</v>
      </c>
      <c r="U3774" s="9">
        <v>-161595</v>
      </c>
      <c r="V3774" s="9">
        <v>0</v>
      </c>
      <c r="W3774" s="9">
        <v>0</v>
      </c>
      <c r="X3774" s="9">
        <v>0</v>
      </c>
      <c r="Y3774" s="9">
        <v>0</v>
      </c>
      <c r="Z3774" s="9">
        <v>0</v>
      </c>
      <c r="AA3774" s="9">
        <f t="shared" si="558"/>
        <v>-161595</v>
      </c>
      <c r="AB3774" s="9">
        <v>0</v>
      </c>
      <c r="AC3774" s="9">
        <f t="shared" si="555"/>
        <v>8505</v>
      </c>
      <c r="AD3774" s="9">
        <f t="shared" si="556"/>
        <v>8505</v>
      </c>
    </row>
    <row r="3775" spans="1:30" x14ac:dyDescent="0.3">
      <c r="A3775" s="8" t="s">
        <v>6604</v>
      </c>
      <c r="B3775" s="8" t="s">
        <v>6686</v>
      </c>
      <c r="C3775" s="8">
        <v>1900</v>
      </c>
      <c r="D3775" s="8">
        <v>190000087</v>
      </c>
      <c r="E3775" s="8">
        <v>0</v>
      </c>
      <c r="F3775" s="8" t="s">
        <v>6692</v>
      </c>
      <c r="G3775" s="8" t="s">
        <v>134</v>
      </c>
      <c r="H3775" s="8" t="s">
        <v>106</v>
      </c>
      <c r="I3775" s="8">
        <v>2</v>
      </c>
      <c r="J3775" s="8">
        <v>2</v>
      </c>
      <c r="K3775" s="8">
        <v>9</v>
      </c>
      <c r="L3775" s="8" t="s">
        <v>6693</v>
      </c>
      <c r="M3775" s="8" t="s">
        <v>53</v>
      </c>
      <c r="N3775" s="8"/>
      <c r="O3775" s="8" t="s">
        <v>38</v>
      </c>
      <c r="P3775" s="9">
        <v>60420</v>
      </c>
      <c r="Q3775" s="9">
        <v>0</v>
      </c>
      <c r="R3775" s="9">
        <v>0</v>
      </c>
      <c r="S3775" s="9">
        <v>0</v>
      </c>
      <c r="T3775" s="9">
        <f t="shared" si="554"/>
        <v>60420</v>
      </c>
      <c r="U3775" s="9">
        <v>-57399</v>
      </c>
      <c r="V3775" s="9">
        <v>0</v>
      </c>
      <c r="W3775" s="9">
        <v>0</v>
      </c>
      <c r="X3775" s="9">
        <v>0</v>
      </c>
      <c r="Y3775" s="9">
        <v>0</v>
      </c>
      <c r="Z3775" s="9">
        <v>0</v>
      </c>
      <c r="AA3775" s="9">
        <f t="shared" si="558"/>
        <v>-57399</v>
      </c>
      <c r="AB3775" s="9">
        <v>0</v>
      </c>
      <c r="AC3775" s="9">
        <f t="shared" si="555"/>
        <v>3021</v>
      </c>
      <c r="AD3775" s="9">
        <f t="shared" si="556"/>
        <v>3021</v>
      </c>
    </row>
    <row r="3776" spans="1:30" x14ac:dyDescent="0.3">
      <c r="A3776" s="8" t="s">
        <v>6604</v>
      </c>
      <c r="B3776" s="8" t="s">
        <v>6686</v>
      </c>
      <c r="C3776" s="8">
        <v>1900</v>
      </c>
      <c r="D3776" s="8">
        <v>190000088</v>
      </c>
      <c r="E3776" s="8">
        <v>0</v>
      </c>
      <c r="F3776" s="8" t="s">
        <v>6694</v>
      </c>
      <c r="G3776" s="8" t="s">
        <v>134</v>
      </c>
      <c r="H3776" s="8" t="s">
        <v>106</v>
      </c>
      <c r="I3776" s="8">
        <v>1</v>
      </c>
      <c r="J3776" s="8">
        <v>2</v>
      </c>
      <c r="K3776" s="8">
        <v>8</v>
      </c>
      <c r="L3776" s="8" t="s">
        <v>2632</v>
      </c>
      <c r="M3776" s="8" t="s">
        <v>53</v>
      </c>
      <c r="N3776" s="8"/>
      <c r="O3776" s="8" t="s">
        <v>38</v>
      </c>
      <c r="P3776" s="9">
        <v>29924</v>
      </c>
      <c r="Q3776" s="9">
        <v>0</v>
      </c>
      <c r="R3776" s="9">
        <v>0</v>
      </c>
      <c r="S3776" s="9">
        <v>0</v>
      </c>
      <c r="T3776" s="9">
        <f t="shared" si="554"/>
        <v>29924</v>
      </c>
      <c r="U3776" s="9">
        <v>-28427.8</v>
      </c>
      <c r="V3776" s="9">
        <v>0</v>
      </c>
      <c r="W3776" s="9">
        <v>0</v>
      </c>
      <c r="X3776" s="9">
        <v>0</v>
      </c>
      <c r="Y3776" s="9">
        <v>0</v>
      </c>
      <c r="Z3776" s="9">
        <v>0</v>
      </c>
      <c r="AA3776" s="9">
        <f t="shared" si="558"/>
        <v>-28427.8</v>
      </c>
      <c r="AB3776" s="9">
        <v>0</v>
      </c>
      <c r="AC3776" s="9">
        <f t="shared" si="555"/>
        <v>1496.2000000000007</v>
      </c>
      <c r="AD3776" s="9">
        <f t="shared" si="556"/>
        <v>1496.2000000000007</v>
      </c>
    </row>
    <row r="3777" spans="1:30" x14ac:dyDescent="0.3">
      <c r="A3777" s="8" t="s">
        <v>6604</v>
      </c>
      <c r="B3777" s="8" t="s">
        <v>6686</v>
      </c>
      <c r="C3777" s="8">
        <v>1900</v>
      </c>
      <c r="D3777" s="8">
        <v>190000090</v>
      </c>
      <c r="E3777" s="8">
        <v>0</v>
      </c>
      <c r="F3777" s="8" t="s">
        <v>6695</v>
      </c>
      <c r="G3777" s="8" t="s">
        <v>6696</v>
      </c>
      <c r="H3777" s="8" t="s">
        <v>106</v>
      </c>
      <c r="I3777" s="8">
        <v>1</v>
      </c>
      <c r="J3777" s="8">
        <v>5</v>
      </c>
      <c r="K3777" s="8">
        <v>9</v>
      </c>
      <c r="L3777" s="8" t="s">
        <v>6697</v>
      </c>
      <c r="M3777" s="8" t="s">
        <v>53</v>
      </c>
      <c r="N3777" s="8"/>
      <c r="O3777" s="8" t="s">
        <v>38</v>
      </c>
      <c r="P3777" s="9">
        <v>31964</v>
      </c>
      <c r="Q3777" s="9">
        <v>0</v>
      </c>
      <c r="R3777" s="9">
        <v>0</v>
      </c>
      <c r="S3777" s="9">
        <v>0</v>
      </c>
      <c r="T3777" s="9">
        <f t="shared" si="554"/>
        <v>31964</v>
      </c>
      <c r="U3777" s="9">
        <v>-26546.11</v>
      </c>
      <c r="V3777" s="9">
        <v>-3819.69</v>
      </c>
      <c r="W3777" s="9">
        <v>0</v>
      </c>
      <c r="X3777" s="9">
        <v>-3819.69</v>
      </c>
      <c r="Y3777" s="9">
        <v>0</v>
      </c>
      <c r="Z3777" s="9">
        <v>0</v>
      </c>
      <c r="AA3777" s="9">
        <f t="shared" si="558"/>
        <v>-30365.8</v>
      </c>
      <c r="AB3777" s="9">
        <v>0</v>
      </c>
      <c r="AC3777" s="9">
        <f t="shared" si="555"/>
        <v>5417.8899999999994</v>
      </c>
      <c r="AD3777" s="9">
        <f t="shared" si="556"/>
        <v>1598.2000000000007</v>
      </c>
    </row>
    <row r="3778" spans="1:30" x14ac:dyDescent="0.3">
      <c r="A3778" s="8" t="s">
        <v>6604</v>
      </c>
      <c r="B3778" s="8" t="s">
        <v>6686</v>
      </c>
      <c r="C3778" s="8">
        <v>1900</v>
      </c>
      <c r="D3778" s="8">
        <v>190000094</v>
      </c>
      <c r="E3778" s="8">
        <v>0</v>
      </c>
      <c r="F3778" s="8" t="s">
        <v>6698</v>
      </c>
      <c r="G3778" s="8" t="s">
        <v>134</v>
      </c>
      <c r="H3778" s="8" t="s">
        <v>106</v>
      </c>
      <c r="I3778" s="8">
        <v>1</v>
      </c>
      <c r="J3778" s="8">
        <v>3</v>
      </c>
      <c r="K3778" s="8">
        <v>0</v>
      </c>
      <c r="L3778" s="8" t="s">
        <v>6699</v>
      </c>
      <c r="M3778" s="8" t="s">
        <v>53</v>
      </c>
      <c r="N3778" s="8"/>
      <c r="O3778" s="8" t="s">
        <v>38</v>
      </c>
      <c r="P3778" s="9">
        <v>29924</v>
      </c>
      <c r="Q3778" s="9">
        <v>0</v>
      </c>
      <c r="R3778" s="9">
        <v>0</v>
      </c>
      <c r="S3778" s="9">
        <v>0</v>
      </c>
      <c r="T3778" s="9">
        <f t="shared" si="554"/>
        <v>29924</v>
      </c>
      <c r="U3778" s="9">
        <v>-28427.8</v>
      </c>
      <c r="V3778" s="9">
        <v>0</v>
      </c>
      <c r="W3778" s="9">
        <v>0</v>
      </c>
      <c r="X3778" s="9">
        <v>0</v>
      </c>
      <c r="Y3778" s="9">
        <v>0</v>
      </c>
      <c r="Z3778" s="9">
        <v>0</v>
      </c>
      <c r="AA3778" s="9">
        <f t="shared" si="558"/>
        <v>-28427.8</v>
      </c>
      <c r="AB3778" s="9">
        <v>0</v>
      </c>
      <c r="AC3778" s="9">
        <f t="shared" si="555"/>
        <v>1496.2000000000007</v>
      </c>
      <c r="AD3778" s="9">
        <f t="shared" si="556"/>
        <v>1496.2000000000007</v>
      </c>
    </row>
    <row r="3779" spans="1:30" x14ac:dyDescent="0.3">
      <c r="A3779" s="8" t="s">
        <v>6604</v>
      </c>
      <c r="B3779" s="8" t="s">
        <v>6686</v>
      </c>
      <c r="C3779" s="8">
        <v>1900</v>
      </c>
      <c r="D3779" s="8">
        <v>190000109</v>
      </c>
      <c r="E3779" s="8">
        <v>0</v>
      </c>
      <c r="F3779" s="8" t="s">
        <v>6700</v>
      </c>
      <c r="G3779" s="8" t="s">
        <v>3560</v>
      </c>
      <c r="H3779" s="8" t="s">
        <v>106</v>
      </c>
      <c r="I3779" s="8">
        <v>1</v>
      </c>
      <c r="J3779" s="8">
        <v>3</v>
      </c>
      <c r="K3779" s="8">
        <v>0</v>
      </c>
      <c r="L3779" s="8" t="s">
        <v>1059</v>
      </c>
      <c r="M3779" s="8" t="s">
        <v>333</v>
      </c>
      <c r="N3779" s="8"/>
      <c r="O3779" s="8" t="s">
        <v>38</v>
      </c>
      <c r="P3779" s="9">
        <v>36000</v>
      </c>
      <c r="Q3779" s="9">
        <v>0</v>
      </c>
      <c r="R3779" s="9">
        <v>0</v>
      </c>
      <c r="S3779" s="9">
        <v>0</v>
      </c>
      <c r="T3779" s="9">
        <f t="shared" si="554"/>
        <v>36000</v>
      </c>
      <c r="U3779" s="9">
        <v>-34200</v>
      </c>
      <c r="V3779" s="9">
        <v>0</v>
      </c>
      <c r="W3779" s="9">
        <v>0</v>
      </c>
      <c r="X3779" s="9">
        <v>0</v>
      </c>
      <c r="Y3779" s="9">
        <v>0</v>
      </c>
      <c r="Z3779" s="9">
        <v>0</v>
      </c>
      <c r="AA3779" s="9">
        <f t="shared" si="558"/>
        <v>-34200</v>
      </c>
      <c r="AB3779" s="9">
        <v>0</v>
      </c>
      <c r="AC3779" s="9">
        <f t="shared" si="555"/>
        <v>1800</v>
      </c>
      <c r="AD3779" s="9">
        <f t="shared" si="556"/>
        <v>1800</v>
      </c>
    </row>
    <row r="3780" spans="1:30" x14ac:dyDescent="0.3">
      <c r="A3780" s="8" t="s">
        <v>6604</v>
      </c>
      <c r="B3780" s="8" t="s">
        <v>6686</v>
      </c>
      <c r="C3780" s="8">
        <v>1900</v>
      </c>
      <c r="D3780" s="8">
        <v>190000113</v>
      </c>
      <c r="E3780" s="8">
        <v>0</v>
      </c>
      <c r="F3780" s="8" t="s">
        <v>6701</v>
      </c>
      <c r="G3780" s="8" t="s">
        <v>3560</v>
      </c>
      <c r="H3780" s="8" t="s">
        <v>106</v>
      </c>
      <c r="I3780" s="8">
        <v>1</v>
      </c>
      <c r="J3780" s="8">
        <v>3</v>
      </c>
      <c r="K3780" s="8">
        <v>0</v>
      </c>
      <c r="L3780" s="8" t="s">
        <v>1059</v>
      </c>
      <c r="M3780" s="8" t="s">
        <v>3873</v>
      </c>
      <c r="N3780" s="8"/>
      <c r="O3780" s="8" t="s">
        <v>38</v>
      </c>
      <c r="P3780" s="9">
        <v>33500</v>
      </c>
      <c r="Q3780" s="9">
        <v>0</v>
      </c>
      <c r="R3780" s="9">
        <v>0</v>
      </c>
      <c r="S3780" s="9">
        <v>0</v>
      </c>
      <c r="T3780" s="9">
        <f t="shared" si="554"/>
        <v>33500</v>
      </c>
      <c r="U3780" s="9">
        <v>-31825</v>
      </c>
      <c r="V3780" s="9">
        <v>0</v>
      </c>
      <c r="W3780" s="9">
        <v>0</v>
      </c>
      <c r="X3780" s="9">
        <v>0</v>
      </c>
      <c r="Y3780" s="9">
        <v>0</v>
      </c>
      <c r="Z3780" s="9">
        <v>0</v>
      </c>
      <c r="AA3780" s="9">
        <f t="shared" si="558"/>
        <v>-31825</v>
      </c>
      <c r="AB3780" s="9">
        <v>0</v>
      </c>
      <c r="AC3780" s="9">
        <f t="shared" si="555"/>
        <v>1675</v>
      </c>
      <c r="AD3780" s="9">
        <f t="shared" si="556"/>
        <v>1675</v>
      </c>
    </row>
    <row r="3781" spans="1:30" x14ac:dyDescent="0.3">
      <c r="A3781" s="8" t="s">
        <v>6604</v>
      </c>
      <c r="B3781" s="8" t="s">
        <v>6686</v>
      </c>
      <c r="C3781" s="8">
        <v>1900</v>
      </c>
      <c r="D3781" s="8">
        <v>190000114</v>
      </c>
      <c r="E3781" s="8">
        <v>0</v>
      </c>
      <c r="F3781" s="8" t="s">
        <v>6702</v>
      </c>
      <c r="G3781" s="8" t="s">
        <v>3560</v>
      </c>
      <c r="H3781" s="8" t="s">
        <v>106</v>
      </c>
      <c r="I3781" s="8">
        <v>1</v>
      </c>
      <c r="J3781" s="8">
        <v>3</v>
      </c>
      <c r="K3781" s="8">
        <v>0</v>
      </c>
      <c r="L3781" s="8" t="s">
        <v>1059</v>
      </c>
      <c r="M3781" s="8" t="s">
        <v>3873</v>
      </c>
      <c r="N3781" s="8"/>
      <c r="O3781" s="8" t="s">
        <v>38</v>
      </c>
      <c r="P3781" s="9">
        <v>36000.01</v>
      </c>
      <c r="Q3781" s="9">
        <v>0</v>
      </c>
      <c r="R3781" s="9">
        <v>0</v>
      </c>
      <c r="S3781" s="9">
        <v>0</v>
      </c>
      <c r="T3781" s="9">
        <f t="shared" ref="T3781:T3844" si="559">P3781+Q3781+R3781+S3781</f>
        <v>36000.01</v>
      </c>
      <c r="U3781" s="9">
        <v>-34200.01</v>
      </c>
      <c r="V3781" s="9">
        <v>0</v>
      </c>
      <c r="W3781" s="9">
        <v>0</v>
      </c>
      <c r="X3781" s="9">
        <v>0</v>
      </c>
      <c r="Y3781" s="9">
        <v>0</v>
      </c>
      <c r="Z3781" s="9">
        <v>0</v>
      </c>
      <c r="AA3781" s="9">
        <f t="shared" si="558"/>
        <v>-34200.01</v>
      </c>
      <c r="AB3781" s="9">
        <v>0</v>
      </c>
      <c r="AC3781" s="9">
        <f t="shared" ref="AC3781:AC3844" si="560">P3781+U3781</f>
        <v>1800</v>
      </c>
      <c r="AD3781" s="9">
        <f t="shared" ref="AD3781:AD3844" si="561">T3781+AA3781</f>
        <v>1800</v>
      </c>
    </row>
    <row r="3782" spans="1:30" x14ac:dyDescent="0.3">
      <c r="A3782" s="8" t="s">
        <v>6604</v>
      </c>
      <c r="B3782" s="8" t="s">
        <v>6686</v>
      </c>
      <c r="C3782" s="8">
        <v>1900</v>
      </c>
      <c r="D3782" s="8">
        <v>190000124</v>
      </c>
      <c r="E3782" s="8">
        <v>0</v>
      </c>
      <c r="F3782" s="8" t="s">
        <v>6703</v>
      </c>
      <c r="G3782" s="8" t="s">
        <v>1195</v>
      </c>
      <c r="H3782" s="8" t="s">
        <v>106</v>
      </c>
      <c r="I3782" s="8">
        <v>1</v>
      </c>
      <c r="J3782" s="8">
        <v>3</v>
      </c>
      <c r="K3782" s="8">
        <v>0</v>
      </c>
      <c r="L3782" s="8" t="s">
        <v>179</v>
      </c>
      <c r="M3782" s="8" t="s">
        <v>6704</v>
      </c>
      <c r="N3782" s="8"/>
      <c r="O3782" s="8" t="s">
        <v>38</v>
      </c>
      <c r="P3782" s="9">
        <v>36100</v>
      </c>
      <c r="Q3782" s="9">
        <v>0</v>
      </c>
      <c r="R3782" s="9">
        <v>0</v>
      </c>
      <c r="S3782" s="9">
        <v>0</v>
      </c>
      <c r="T3782" s="9">
        <f t="shared" si="559"/>
        <v>36100</v>
      </c>
      <c r="U3782" s="9">
        <v>-34295</v>
      </c>
      <c r="V3782" s="9">
        <v>0</v>
      </c>
      <c r="W3782" s="9">
        <v>0</v>
      </c>
      <c r="X3782" s="9">
        <v>0</v>
      </c>
      <c r="Y3782" s="9">
        <v>0</v>
      </c>
      <c r="Z3782" s="9">
        <v>0</v>
      </c>
      <c r="AA3782" s="9">
        <f t="shared" si="558"/>
        <v>-34295</v>
      </c>
      <c r="AB3782" s="9">
        <v>0</v>
      </c>
      <c r="AC3782" s="9">
        <f t="shared" si="560"/>
        <v>1805</v>
      </c>
      <c r="AD3782" s="9">
        <f t="shared" si="561"/>
        <v>1805</v>
      </c>
    </row>
    <row r="3783" spans="1:30" x14ac:dyDescent="0.3">
      <c r="A3783" s="8" t="s">
        <v>6604</v>
      </c>
      <c r="B3783" s="8" t="s">
        <v>6705</v>
      </c>
      <c r="C3783" s="8">
        <v>1900</v>
      </c>
      <c r="D3783" s="8">
        <v>190000095</v>
      </c>
      <c r="E3783" s="8">
        <v>0</v>
      </c>
      <c r="F3783" s="8" t="s">
        <v>6706</v>
      </c>
      <c r="G3783" s="8" t="s">
        <v>6624</v>
      </c>
      <c r="H3783" s="8" t="s">
        <v>106</v>
      </c>
      <c r="I3783" s="8">
        <v>1</v>
      </c>
      <c r="J3783" s="8">
        <v>1</v>
      </c>
      <c r="K3783" s="8">
        <v>9</v>
      </c>
      <c r="L3783" s="8" t="s">
        <v>6625</v>
      </c>
      <c r="M3783" s="8" t="s">
        <v>53</v>
      </c>
      <c r="N3783" s="8"/>
      <c r="O3783" s="8" t="s">
        <v>38</v>
      </c>
      <c r="P3783" s="9">
        <v>29749.95</v>
      </c>
      <c r="Q3783" s="9">
        <v>0</v>
      </c>
      <c r="R3783" s="9">
        <v>0</v>
      </c>
      <c r="S3783" s="9">
        <v>0</v>
      </c>
      <c r="T3783" s="9">
        <f t="shared" si="559"/>
        <v>29749.95</v>
      </c>
      <c r="U3783" s="9">
        <v>-28262.45</v>
      </c>
      <c r="V3783" s="9">
        <v>0</v>
      </c>
      <c r="W3783" s="9">
        <v>0</v>
      </c>
      <c r="X3783" s="9">
        <v>0</v>
      </c>
      <c r="Y3783" s="9">
        <v>0</v>
      </c>
      <c r="Z3783" s="9">
        <v>0</v>
      </c>
      <c r="AA3783" s="9">
        <f t="shared" si="558"/>
        <v>-28262.45</v>
      </c>
      <c r="AB3783" s="9">
        <v>0</v>
      </c>
      <c r="AC3783" s="9">
        <f t="shared" si="560"/>
        <v>1487.5</v>
      </c>
      <c r="AD3783" s="9">
        <f t="shared" si="561"/>
        <v>1487.5</v>
      </c>
    </row>
    <row r="3784" spans="1:30" x14ac:dyDescent="0.3">
      <c r="A3784" s="8" t="s">
        <v>6604</v>
      </c>
      <c r="B3784" s="8" t="s">
        <v>6705</v>
      </c>
      <c r="C3784" s="8">
        <v>1900</v>
      </c>
      <c r="D3784" s="8">
        <v>190000096</v>
      </c>
      <c r="E3784" s="8">
        <v>0</v>
      </c>
      <c r="F3784" s="8" t="s">
        <v>6707</v>
      </c>
      <c r="G3784" s="8" t="s">
        <v>6632</v>
      </c>
      <c r="H3784" s="8" t="s">
        <v>106</v>
      </c>
      <c r="I3784" s="8">
        <v>1</v>
      </c>
      <c r="J3784" s="8">
        <v>2</v>
      </c>
      <c r="K3784" s="8">
        <v>2</v>
      </c>
      <c r="L3784" s="8" t="s">
        <v>6708</v>
      </c>
      <c r="M3784" s="8" t="s">
        <v>53</v>
      </c>
      <c r="N3784" s="8"/>
      <c r="O3784" s="8" t="s">
        <v>38</v>
      </c>
      <c r="P3784" s="9">
        <v>9853.2000000000007</v>
      </c>
      <c r="Q3784" s="9">
        <v>0</v>
      </c>
      <c r="R3784" s="9">
        <v>0</v>
      </c>
      <c r="S3784" s="9">
        <v>0</v>
      </c>
      <c r="T3784" s="9">
        <f t="shared" si="559"/>
        <v>9853.2000000000007</v>
      </c>
      <c r="U3784" s="9">
        <v>-9360.5400000000009</v>
      </c>
      <c r="V3784" s="9">
        <v>0</v>
      </c>
      <c r="W3784" s="9">
        <v>0</v>
      </c>
      <c r="X3784" s="9">
        <v>0</v>
      </c>
      <c r="Y3784" s="9">
        <v>0</v>
      </c>
      <c r="Z3784" s="9">
        <v>0</v>
      </c>
      <c r="AA3784" s="9">
        <f t="shared" si="558"/>
        <v>-9360.5400000000009</v>
      </c>
      <c r="AB3784" s="9">
        <v>0</v>
      </c>
      <c r="AC3784" s="9">
        <f t="shared" si="560"/>
        <v>492.65999999999985</v>
      </c>
      <c r="AD3784" s="9">
        <f t="shared" si="561"/>
        <v>492.65999999999985</v>
      </c>
    </row>
    <row r="3785" spans="1:30" x14ac:dyDescent="0.3">
      <c r="A3785" s="8" t="s">
        <v>6604</v>
      </c>
      <c r="B3785" s="8" t="s">
        <v>6705</v>
      </c>
      <c r="C3785" s="8">
        <v>1900</v>
      </c>
      <c r="D3785" s="8">
        <v>190000097</v>
      </c>
      <c r="E3785" s="8">
        <v>0</v>
      </c>
      <c r="F3785" s="8" t="s">
        <v>6709</v>
      </c>
      <c r="G3785" s="8" t="s">
        <v>134</v>
      </c>
      <c r="H3785" s="8" t="s">
        <v>106</v>
      </c>
      <c r="I3785" s="8">
        <v>1</v>
      </c>
      <c r="J3785" s="8">
        <v>2</v>
      </c>
      <c r="K3785" s="8">
        <v>9</v>
      </c>
      <c r="L3785" s="8" t="s">
        <v>3508</v>
      </c>
      <c r="M3785" s="8" t="s">
        <v>53</v>
      </c>
      <c r="N3785" s="8"/>
      <c r="O3785" s="8" t="s">
        <v>38</v>
      </c>
      <c r="P3785" s="9">
        <v>28000</v>
      </c>
      <c r="Q3785" s="9">
        <v>0</v>
      </c>
      <c r="R3785" s="9">
        <v>0</v>
      </c>
      <c r="S3785" s="9">
        <v>0</v>
      </c>
      <c r="T3785" s="9">
        <f t="shared" si="559"/>
        <v>28000</v>
      </c>
      <c r="U3785" s="9">
        <v>-26600</v>
      </c>
      <c r="V3785" s="9">
        <v>0</v>
      </c>
      <c r="W3785" s="9">
        <v>0</v>
      </c>
      <c r="X3785" s="9">
        <v>0</v>
      </c>
      <c r="Y3785" s="9">
        <v>0</v>
      </c>
      <c r="Z3785" s="9">
        <v>0</v>
      </c>
      <c r="AA3785" s="9">
        <f t="shared" si="558"/>
        <v>-26600</v>
      </c>
      <c r="AB3785" s="9">
        <v>0</v>
      </c>
      <c r="AC3785" s="9">
        <f t="shared" si="560"/>
        <v>1400</v>
      </c>
      <c r="AD3785" s="9">
        <f t="shared" si="561"/>
        <v>1400</v>
      </c>
    </row>
    <row r="3786" spans="1:30" x14ac:dyDescent="0.3">
      <c r="A3786" s="8" t="s">
        <v>6604</v>
      </c>
      <c r="B3786" s="8" t="s">
        <v>6705</v>
      </c>
      <c r="C3786" s="8">
        <v>1900</v>
      </c>
      <c r="D3786" s="8">
        <v>190000132</v>
      </c>
      <c r="E3786" s="8">
        <v>0</v>
      </c>
      <c r="F3786" s="8" t="s">
        <v>6710</v>
      </c>
      <c r="G3786" s="8" t="s">
        <v>6489</v>
      </c>
      <c r="H3786" s="8" t="s">
        <v>106</v>
      </c>
      <c r="I3786" s="8">
        <v>1</v>
      </c>
      <c r="J3786" s="8">
        <v>3</v>
      </c>
      <c r="K3786" s="8">
        <v>0</v>
      </c>
      <c r="L3786" s="8" t="s">
        <v>97</v>
      </c>
      <c r="M3786" s="8" t="s">
        <v>6711</v>
      </c>
      <c r="N3786" s="8"/>
      <c r="O3786" s="8" t="s">
        <v>38</v>
      </c>
      <c r="P3786" s="9">
        <v>29939.83</v>
      </c>
      <c r="Q3786" s="9">
        <v>0</v>
      </c>
      <c r="R3786" s="9">
        <v>0</v>
      </c>
      <c r="S3786" s="9">
        <v>0</v>
      </c>
      <c r="T3786" s="9">
        <f t="shared" si="559"/>
        <v>29939.83</v>
      </c>
      <c r="U3786" s="9">
        <v>-28442.84</v>
      </c>
      <c r="V3786" s="9">
        <v>0</v>
      </c>
      <c r="W3786" s="9">
        <v>0</v>
      </c>
      <c r="X3786" s="9">
        <v>0</v>
      </c>
      <c r="Y3786" s="9">
        <v>0</v>
      </c>
      <c r="Z3786" s="9">
        <v>0</v>
      </c>
      <c r="AA3786" s="9">
        <f t="shared" si="558"/>
        <v>-28442.84</v>
      </c>
      <c r="AB3786" s="9">
        <v>0</v>
      </c>
      <c r="AC3786" s="9">
        <f t="shared" si="560"/>
        <v>1496.9900000000016</v>
      </c>
      <c r="AD3786" s="9">
        <f t="shared" si="561"/>
        <v>1496.9900000000016</v>
      </c>
    </row>
    <row r="3787" spans="1:30" x14ac:dyDescent="0.3">
      <c r="A3787" s="8" t="s">
        <v>6604</v>
      </c>
      <c r="B3787" s="8" t="s">
        <v>6712</v>
      </c>
      <c r="C3787" s="8">
        <v>1900</v>
      </c>
      <c r="D3787" s="8">
        <v>190000098</v>
      </c>
      <c r="E3787" s="8">
        <v>0</v>
      </c>
      <c r="F3787" s="8" t="s">
        <v>6713</v>
      </c>
      <c r="G3787" s="8" t="s">
        <v>6632</v>
      </c>
      <c r="H3787" s="8" t="s">
        <v>106</v>
      </c>
      <c r="I3787" s="8">
        <v>1</v>
      </c>
      <c r="J3787" s="8">
        <v>2</v>
      </c>
      <c r="K3787" s="8">
        <v>5</v>
      </c>
      <c r="L3787" s="8" t="s">
        <v>4177</v>
      </c>
      <c r="M3787" s="8" t="s">
        <v>53</v>
      </c>
      <c r="N3787" s="8"/>
      <c r="O3787" s="8" t="s">
        <v>38</v>
      </c>
      <c r="P3787" s="9">
        <v>9853</v>
      </c>
      <c r="Q3787" s="9">
        <v>0</v>
      </c>
      <c r="R3787" s="9">
        <v>0</v>
      </c>
      <c r="S3787" s="9">
        <v>0</v>
      </c>
      <c r="T3787" s="9">
        <f t="shared" si="559"/>
        <v>9853</v>
      </c>
      <c r="U3787" s="9">
        <v>-9360.35</v>
      </c>
      <c r="V3787" s="9">
        <v>0</v>
      </c>
      <c r="W3787" s="9">
        <v>0</v>
      </c>
      <c r="X3787" s="9">
        <v>0</v>
      </c>
      <c r="Y3787" s="9">
        <v>0</v>
      </c>
      <c r="Z3787" s="9">
        <v>0</v>
      </c>
      <c r="AA3787" s="9">
        <f t="shared" si="558"/>
        <v>-9360.35</v>
      </c>
      <c r="AB3787" s="9">
        <v>0</v>
      </c>
      <c r="AC3787" s="9">
        <f t="shared" si="560"/>
        <v>492.64999999999964</v>
      </c>
      <c r="AD3787" s="9">
        <f t="shared" si="561"/>
        <v>492.64999999999964</v>
      </c>
    </row>
    <row r="3788" spans="1:30" x14ac:dyDescent="0.3">
      <c r="A3788" s="8" t="s">
        <v>6604</v>
      </c>
      <c r="B3788" s="8" t="s">
        <v>6712</v>
      </c>
      <c r="C3788" s="8">
        <v>1900</v>
      </c>
      <c r="D3788" s="8">
        <v>190000111</v>
      </c>
      <c r="E3788" s="8">
        <v>0</v>
      </c>
      <c r="F3788" s="8" t="s">
        <v>6714</v>
      </c>
      <c r="G3788" s="8" t="s">
        <v>3560</v>
      </c>
      <c r="H3788" s="8" t="s">
        <v>106</v>
      </c>
      <c r="I3788" s="8">
        <v>1</v>
      </c>
      <c r="J3788" s="8">
        <v>3</v>
      </c>
      <c r="K3788" s="8">
        <v>0</v>
      </c>
      <c r="L3788" s="8" t="s">
        <v>1059</v>
      </c>
      <c r="M3788" s="8" t="s">
        <v>333</v>
      </c>
      <c r="N3788" s="8"/>
      <c r="O3788" s="8" t="s">
        <v>38</v>
      </c>
      <c r="P3788" s="9">
        <v>30740</v>
      </c>
      <c r="Q3788" s="9">
        <v>0</v>
      </c>
      <c r="R3788" s="9">
        <v>0</v>
      </c>
      <c r="S3788" s="9">
        <v>0</v>
      </c>
      <c r="T3788" s="9">
        <f t="shared" si="559"/>
        <v>30740</v>
      </c>
      <c r="U3788" s="9">
        <v>-29203</v>
      </c>
      <c r="V3788" s="9">
        <v>0</v>
      </c>
      <c r="W3788" s="9">
        <v>0</v>
      </c>
      <c r="X3788" s="9">
        <v>0</v>
      </c>
      <c r="Y3788" s="9">
        <v>0</v>
      </c>
      <c r="Z3788" s="9">
        <v>0</v>
      </c>
      <c r="AA3788" s="9">
        <f t="shared" ref="AA3788:AA3831" si="562">U3788+X3788+Y3788+Z3788-AB3788</f>
        <v>-29203</v>
      </c>
      <c r="AB3788" s="9">
        <v>0</v>
      </c>
      <c r="AC3788" s="9">
        <f t="shared" si="560"/>
        <v>1537</v>
      </c>
      <c r="AD3788" s="9">
        <f t="shared" si="561"/>
        <v>1537</v>
      </c>
    </row>
    <row r="3789" spans="1:30" x14ac:dyDescent="0.3">
      <c r="A3789" s="8" t="s">
        <v>6604</v>
      </c>
      <c r="B3789" s="8" t="s">
        <v>6715</v>
      </c>
      <c r="C3789" s="8">
        <v>1900</v>
      </c>
      <c r="D3789" s="8">
        <v>190000101</v>
      </c>
      <c r="E3789" s="8">
        <v>0</v>
      </c>
      <c r="F3789" s="8" t="s">
        <v>6716</v>
      </c>
      <c r="G3789" s="8" t="s">
        <v>6632</v>
      </c>
      <c r="H3789" s="8" t="s">
        <v>106</v>
      </c>
      <c r="I3789" s="8">
        <v>1</v>
      </c>
      <c r="J3789" s="8">
        <v>1</v>
      </c>
      <c r="K3789" s="8">
        <v>11</v>
      </c>
      <c r="L3789" s="8" t="s">
        <v>6717</v>
      </c>
      <c r="M3789" s="8" t="s">
        <v>53</v>
      </c>
      <c r="N3789" s="8"/>
      <c r="O3789" s="8" t="s">
        <v>38</v>
      </c>
      <c r="P3789" s="9">
        <v>9853.2000000000007</v>
      </c>
      <c r="Q3789" s="9">
        <v>0</v>
      </c>
      <c r="R3789" s="9">
        <v>0</v>
      </c>
      <c r="S3789" s="9">
        <v>0</v>
      </c>
      <c r="T3789" s="9">
        <f t="shared" si="559"/>
        <v>9853.2000000000007</v>
      </c>
      <c r="U3789" s="9">
        <v>-9360.5400000000009</v>
      </c>
      <c r="V3789" s="9">
        <v>0</v>
      </c>
      <c r="W3789" s="9">
        <v>0</v>
      </c>
      <c r="X3789" s="9">
        <v>0</v>
      </c>
      <c r="Y3789" s="9">
        <v>0</v>
      </c>
      <c r="Z3789" s="9">
        <v>0</v>
      </c>
      <c r="AA3789" s="9">
        <f t="shared" si="562"/>
        <v>-9360.5400000000009</v>
      </c>
      <c r="AB3789" s="9">
        <v>0</v>
      </c>
      <c r="AC3789" s="9">
        <f t="shared" si="560"/>
        <v>492.65999999999985</v>
      </c>
      <c r="AD3789" s="9">
        <f t="shared" si="561"/>
        <v>492.65999999999985</v>
      </c>
    </row>
    <row r="3790" spans="1:30" x14ac:dyDescent="0.3">
      <c r="A3790" s="8" t="s">
        <v>6604</v>
      </c>
      <c r="B3790" s="8" t="s">
        <v>6718</v>
      </c>
      <c r="C3790" s="8">
        <v>1900</v>
      </c>
      <c r="D3790" s="8">
        <v>190000102</v>
      </c>
      <c r="E3790" s="8">
        <v>0</v>
      </c>
      <c r="F3790" s="8" t="s">
        <v>6719</v>
      </c>
      <c r="G3790" s="8" t="s">
        <v>6612</v>
      </c>
      <c r="H3790" s="8" t="s">
        <v>106</v>
      </c>
      <c r="I3790" s="8">
        <v>2</v>
      </c>
      <c r="J3790" s="8">
        <v>1</v>
      </c>
      <c r="K3790" s="8">
        <v>10</v>
      </c>
      <c r="L3790" s="8" t="s">
        <v>6720</v>
      </c>
      <c r="M3790" s="8" t="s">
        <v>53</v>
      </c>
      <c r="N3790" s="8"/>
      <c r="O3790" s="8" t="s">
        <v>38</v>
      </c>
      <c r="P3790" s="9">
        <v>56000</v>
      </c>
      <c r="Q3790" s="9">
        <v>0</v>
      </c>
      <c r="R3790" s="9">
        <v>0</v>
      </c>
      <c r="S3790" s="9">
        <v>0</v>
      </c>
      <c r="T3790" s="9">
        <f t="shared" si="559"/>
        <v>56000</v>
      </c>
      <c r="U3790" s="9">
        <v>-53200</v>
      </c>
      <c r="V3790" s="9">
        <v>0</v>
      </c>
      <c r="W3790" s="9">
        <v>0</v>
      </c>
      <c r="X3790" s="9">
        <v>0</v>
      </c>
      <c r="Y3790" s="9">
        <v>0</v>
      </c>
      <c r="Z3790" s="9">
        <v>0</v>
      </c>
      <c r="AA3790" s="9">
        <f t="shared" si="562"/>
        <v>-53200</v>
      </c>
      <c r="AB3790" s="9">
        <v>0</v>
      </c>
      <c r="AC3790" s="9">
        <f t="shared" si="560"/>
        <v>2800</v>
      </c>
      <c r="AD3790" s="9">
        <f t="shared" si="561"/>
        <v>2800</v>
      </c>
    </row>
    <row r="3791" spans="1:30" x14ac:dyDescent="0.3">
      <c r="A3791" s="8" t="s">
        <v>6604</v>
      </c>
      <c r="B3791" s="8" t="s">
        <v>6718</v>
      </c>
      <c r="C3791" s="8">
        <v>1900</v>
      </c>
      <c r="D3791" s="8">
        <v>190000105</v>
      </c>
      <c r="E3791" s="8">
        <v>0</v>
      </c>
      <c r="F3791" s="8" t="s">
        <v>6721</v>
      </c>
      <c r="G3791" s="8" t="s">
        <v>134</v>
      </c>
      <c r="H3791" s="8" t="s">
        <v>106</v>
      </c>
      <c r="I3791" s="8">
        <v>1</v>
      </c>
      <c r="J3791" s="8">
        <v>2</v>
      </c>
      <c r="K3791" s="8">
        <v>11</v>
      </c>
      <c r="L3791" s="8" t="s">
        <v>6722</v>
      </c>
      <c r="M3791" s="8" t="s">
        <v>53</v>
      </c>
      <c r="N3791" s="8"/>
      <c r="O3791" s="8" t="s">
        <v>38</v>
      </c>
      <c r="P3791" s="9">
        <v>32793</v>
      </c>
      <c r="Q3791" s="9">
        <v>0</v>
      </c>
      <c r="R3791" s="9">
        <v>0</v>
      </c>
      <c r="S3791" s="9">
        <v>0</v>
      </c>
      <c r="T3791" s="9">
        <f t="shared" si="559"/>
        <v>32793</v>
      </c>
      <c r="U3791" s="9">
        <v>-31153.35</v>
      </c>
      <c r="V3791" s="9">
        <v>0</v>
      </c>
      <c r="W3791" s="9">
        <v>0</v>
      </c>
      <c r="X3791" s="9">
        <v>0</v>
      </c>
      <c r="Y3791" s="9">
        <v>0</v>
      </c>
      <c r="Z3791" s="9">
        <v>0</v>
      </c>
      <c r="AA3791" s="9">
        <f t="shared" si="562"/>
        <v>-31153.35</v>
      </c>
      <c r="AB3791" s="9">
        <v>0</v>
      </c>
      <c r="AC3791" s="9">
        <f t="shared" si="560"/>
        <v>1639.6500000000015</v>
      </c>
      <c r="AD3791" s="9">
        <f t="shared" si="561"/>
        <v>1639.6500000000015</v>
      </c>
    </row>
    <row r="3792" spans="1:30" x14ac:dyDescent="0.3">
      <c r="A3792" s="8" t="s">
        <v>6604</v>
      </c>
      <c r="B3792" s="8" t="s">
        <v>6718</v>
      </c>
      <c r="C3792" s="8">
        <v>1900</v>
      </c>
      <c r="D3792" s="8">
        <v>190000112</v>
      </c>
      <c r="E3792" s="8">
        <v>0</v>
      </c>
      <c r="F3792" s="8" t="s">
        <v>6723</v>
      </c>
      <c r="G3792" s="8" t="s">
        <v>3560</v>
      </c>
      <c r="H3792" s="8" t="s">
        <v>106</v>
      </c>
      <c r="I3792" s="8">
        <v>1</v>
      </c>
      <c r="J3792" s="8">
        <v>3</v>
      </c>
      <c r="K3792" s="8">
        <v>0</v>
      </c>
      <c r="L3792" s="8" t="s">
        <v>1059</v>
      </c>
      <c r="M3792" s="8" t="s">
        <v>3873</v>
      </c>
      <c r="N3792" s="8"/>
      <c r="O3792" s="8" t="s">
        <v>38</v>
      </c>
      <c r="P3792" s="9">
        <v>72200</v>
      </c>
      <c r="Q3792" s="9">
        <v>0</v>
      </c>
      <c r="R3792" s="9">
        <v>0</v>
      </c>
      <c r="S3792" s="9">
        <v>0</v>
      </c>
      <c r="T3792" s="9">
        <f t="shared" si="559"/>
        <v>72200</v>
      </c>
      <c r="U3792" s="9">
        <v>-68590</v>
      </c>
      <c r="V3792" s="9">
        <v>0</v>
      </c>
      <c r="W3792" s="9">
        <v>0</v>
      </c>
      <c r="X3792" s="9">
        <v>0</v>
      </c>
      <c r="Y3792" s="9">
        <v>0</v>
      </c>
      <c r="Z3792" s="9">
        <v>0</v>
      </c>
      <c r="AA3792" s="9">
        <f t="shared" si="562"/>
        <v>-68590</v>
      </c>
      <c r="AB3792" s="9">
        <v>0</v>
      </c>
      <c r="AC3792" s="9">
        <f t="shared" si="560"/>
        <v>3610</v>
      </c>
      <c r="AD3792" s="9">
        <f t="shared" si="561"/>
        <v>3610</v>
      </c>
    </row>
    <row r="3793" spans="1:30" x14ac:dyDescent="0.3">
      <c r="A3793" s="8" t="s">
        <v>6604</v>
      </c>
      <c r="B3793" s="8" t="s">
        <v>6718</v>
      </c>
      <c r="C3793" s="8">
        <v>1900</v>
      </c>
      <c r="D3793" s="8">
        <v>190000127</v>
      </c>
      <c r="E3793" s="8">
        <v>0</v>
      </c>
      <c r="F3793" s="8" t="s">
        <v>6724</v>
      </c>
      <c r="G3793" s="8" t="s">
        <v>3560</v>
      </c>
      <c r="H3793" s="8" t="s">
        <v>106</v>
      </c>
      <c r="I3793" s="8">
        <v>3</v>
      </c>
      <c r="J3793" s="8">
        <v>3</v>
      </c>
      <c r="K3793" s="8">
        <v>0</v>
      </c>
      <c r="L3793" s="8" t="s">
        <v>197</v>
      </c>
      <c r="M3793" s="8" t="s">
        <v>2788</v>
      </c>
      <c r="N3793" s="8"/>
      <c r="O3793" s="8" t="s">
        <v>38</v>
      </c>
      <c r="P3793" s="9">
        <v>127794</v>
      </c>
      <c r="Q3793" s="9">
        <v>0</v>
      </c>
      <c r="R3793" s="9">
        <v>0</v>
      </c>
      <c r="S3793" s="9">
        <v>0</v>
      </c>
      <c r="T3793" s="9">
        <f t="shared" si="559"/>
        <v>127794</v>
      </c>
      <c r="U3793" s="9">
        <v>-121404.3</v>
      </c>
      <c r="V3793" s="9">
        <v>0</v>
      </c>
      <c r="W3793" s="9">
        <v>0</v>
      </c>
      <c r="X3793" s="9">
        <v>0</v>
      </c>
      <c r="Y3793" s="9">
        <v>0</v>
      </c>
      <c r="Z3793" s="9">
        <v>0</v>
      </c>
      <c r="AA3793" s="9">
        <f t="shared" si="562"/>
        <v>-121404.3</v>
      </c>
      <c r="AB3793" s="9">
        <v>0</v>
      </c>
      <c r="AC3793" s="9">
        <f t="shared" si="560"/>
        <v>6389.6999999999971</v>
      </c>
      <c r="AD3793" s="9">
        <f t="shared" si="561"/>
        <v>6389.6999999999971</v>
      </c>
    </row>
    <row r="3794" spans="1:30" x14ac:dyDescent="0.3">
      <c r="A3794" s="8" t="s">
        <v>6604</v>
      </c>
      <c r="B3794" s="8" t="s">
        <v>6725</v>
      </c>
      <c r="C3794" s="8">
        <v>1900</v>
      </c>
      <c r="D3794" s="8">
        <v>190000137</v>
      </c>
      <c r="E3794" s="8">
        <v>0</v>
      </c>
      <c r="F3794" s="8" t="s">
        <v>6726</v>
      </c>
      <c r="G3794" s="8" t="s">
        <v>6644</v>
      </c>
      <c r="H3794" s="8" t="s">
        <v>106</v>
      </c>
      <c r="I3794" s="8">
        <v>1</v>
      </c>
      <c r="J3794" s="8">
        <v>3</v>
      </c>
      <c r="K3794" s="8">
        <v>0</v>
      </c>
      <c r="L3794" s="8" t="s">
        <v>97</v>
      </c>
      <c r="M3794" s="8" t="s">
        <v>1565</v>
      </c>
      <c r="N3794" s="8"/>
      <c r="O3794" s="8" t="s">
        <v>38</v>
      </c>
      <c r="P3794" s="9">
        <v>10900</v>
      </c>
      <c r="Q3794" s="9">
        <v>0</v>
      </c>
      <c r="R3794" s="9">
        <v>0</v>
      </c>
      <c r="S3794" s="9">
        <v>0</v>
      </c>
      <c r="T3794" s="9">
        <f t="shared" si="559"/>
        <v>10900</v>
      </c>
      <c r="U3794" s="9">
        <v>-10355</v>
      </c>
      <c r="V3794" s="9">
        <v>0</v>
      </c>
      <c r="W3794" s="9">
        <v>0</v>
      </c>
      <c r="X3794" s="9">
        <v>0</v>
      </c>
      <c r="Y3794" s="9">
        <v>0</v>
      </c>
      <c r="Z3794" s="9">
        <v>0</v>
      </c>
      <c r="AA3794" s="9">
        <f t="shared" si="562"/>
        <v>-10355</v>
      </c>
      <c r="AB3794" s="9">
        <v>0</v>
      </c>
      <c r="AC3794" s="9">
        <f t="shared" si="560"/>
        <v>545</v>
      </c>
      <c r="AD3794" s="9">
        <f t="shared" si="561"/>
        <v>545</v>
      </c>
    </row>
    <row r="3795" spans="1:30" x14ac:dyDescent="0.3">
      <c r="A3795" s="8" t="s">
        <v>6604</v>
      </c>
      <c r="B3795" s="8" t="s">
        <v>6727</v>
      </c>
      <c r="C3795" s="8">
        <v>1900</v>
      </c>
      <c r="D3795" s="8">
        <v>190000106</v>
      </c>
      <c r="E3795" s="8">
        <v>0</v>
      </c>
      <c r="F3795" s="8" t="s">
        <v>6728</v>
      </c>
      <c r="G3795" s="8" t="s">
        <v>6632</v>
      </c>
      <c r="H3795" s="8" t="s">
        <v>106</v>
      </c>
      <c r="I3795" s="8">
        <v>1</v>
      </c>
      <c r="J3795" s="8">
        <v>2</v>
      </c>
      <c r="K3795" s="8">
        <v>7</v>
      </c>
      <c r="L3795" s="8" t="s">
        <v>6729</v>
      </c>
      <c r="M3795" s="8" t="s">
        <v>53</v>
      </c>
      <c r="N3795" s="8"/>
      <c r="O3795" s="8" t="s">
        <v>38</v>
      </c>
      <c r="P3795" s="9">
        <v>10395</v>
      </c>
      <c r="Q3795" s="9">
        <v>0</v>
      </c>
      <c r="R3795" s="9">
        <v>0</v>
      </c>
      <c r="S3795" s="9">
        <v>0</v>
      </c>
      <c r="T3795" s="9">
        <f t="shared" si="559"/>
        <v>10395</v>
      </c>
      <c r="U3795" s="9">
        <v>-9875.25</v>
      </c>
      <c r="V3795" s="9">
        <v>0</v>
      </c>
      <c r="W3795" s="9">
        <v>0</v>
      </c>
      <c r="X3795" s="9">
        <v>0</v>
      </c>
      <c r="Y3795" s="9">
        <v>0</v>
      </c>
      <c r="Z3795" s="9">
        <v>0</v>
      </c>
      <c r="AA3795" s="9">
        <f t="shared" si="562"/>
        <v>-9875.25</v>
      </c>
      <c r="AB3795" s="9">
        <v>0</v>
      </c>
      <c r="AC3795" s="9">
        <f t="shared" si="560"/>
        <v>519.75</v>
      </c>
      <c r="AD3795" s="9">
        <f t="shared" si="561"/>
        <v>519.75</v>
      </c>
    </row>
    <row r="3796" spans="1:30" x14ac:dyDescent="0.3">
      <c r="A3796" s="13" t="s">
        <v>6604</v>
      </c>
      <c r="B3796" s="13" t="s">
        <v>6730</v>
      </c>
      <c r="C3796" s="8">
        <v>1600</v>
      </c>
      <c r="D3796" s="8">
        <v>160000173</v>
      </c>
      <c r="E3796" s="8">
        <v>0</v>
      </c>
      <c r="F3796" s="8" t="s">
        <v>6731</v>
      </c>
      <c r="G3796" s="8" t="s">
        <v>6732</v>
      </c>
      <c r="H3796" s="8" t="s">
        <v>34</v>
      </c>
      <c r="I3796" s="8">
        <v>4</v>
      </c>
      <c r="J3796" s="8">
        <v>8</v>
      </c>
      <c r="K3796" s="8">
        <v>9</v>
      </c>
      <c r="L3796" s="8" t="s">
        <v>231</v>
      </c>
      <c r="M3796" s="8" t="s">
        <v>231</v>
      </c>
      <c r="N3796" s="8"/>
      <c r="O3796" s="8" t="s">
        <v>38</v>
      </c>
      <c r="P3796" s="9">
        <v>71850</v>
      </c>
      <c r="Q3796" s="9">
        <v>0</v>
      </c>
      <c r="R3796" s="9">
        <f t="shared" ref="R3796:R3807" si="563">-P3796</f>
        <v>-71850</v>
      </c>
      <c r="S3796" s="9">
        <v>0</v>
      </c>
      <c r="T3796" s="9">
        <f t="shared" si="559"/>
        <v>0</v>
      </c>
      <c r="U3796" s="9">
        <v>-28326.03</v>
      </c>
      <c r="V3796" s="9">
        <v>-3439.13</v>
      </c>
      <c r="W3796" s="9">
        <v>0</v>
      </c>
      <c r="X3796" s="9">
        <v>-3439.13</v>
      </c>
      <c r="Y3796" s="9">
        <f t="shared" ref="Y3796:Y3807" si="564">-(U3796+X3796+Z3796)</f>
        <v>31765.16</v>
      </c>
      <c r="Z3796" s="9">
        <v>0</v>
      </c>
      <c r="AA3796" s="9">
        <f t="shared" ref="AA3796:AA3807" si="565">U3796+X3796+Y3796+Z3796</f>
        <v>0</v>
      </c>
      <c r="AB3796" s="9">
        <v>40084.839999999997</v>
      </c>
      <c r="AC3796" s="9">
        <f t="shared" si="560"/>
        <v>43523.97</v>
      </c>
      <c r="AD3796" s="9">
        <f t="shared" si="561"/>
        <v>0</v>
      </c>
    </row>
    <row r="3797" spans="1:30" x14ac:dyDescent="0.3">
      <c r="A3797" s="13" t="s">
        <v>6604</v>
      </c>
      <c r="B3797" s="13" t="s">
        <v>6730</v>
      </c>
      <c r="C3797" s="8">
        <v>1600</v>
      </c>
      <c r="D3797" s="8">
        <v>160000174</v>
      </c>
      <c r="E3797" s="8">
        <v>0</v>
      </c>
      <c r="F3797" s="8" t="s">
        <v>6733</v>
      </c>
      <c r="G3797" s="8" t="s">
        <v>6734</v>
      </c>
      <c r="H3797" s="8" t="s">
        <v>34</v>
      </c>
      <c r="I3797" s="8">
        <v>2</v>
      </c>
      <c r="J3797" s="8">
        <v>8</v>
      </c>
      <c r="K3797" s="8">
        <v>9</v>
      </c>
      <c r="L3797" s="8" t="s">
        <v>231</v>
      </c>
      <c r="M3797" s="8" t="s">
        <v>231</v>
      </c>
      <c r="N3797" s="8"/>
      <c r="O3797" s="8" t="s">
        <v>38</v>
      </c>
      <c r="P3797" s="9">
        <v>20816</v>
      </c>
      <c r="Q3797" s="9">
        <v>0</v>
      </c>
      <c r="R3797" s="9">
        <f t="shared" si="563"/>
        <v>-20816</v>
      </c>
      <c r="S3797" s="9">
        <v>0</v>
      </c>
      <c r="T3797" s="9">
        <f t="shared" si="559"/>
        <v>0</v>
      </c>
      <c r="U3797" s="9">
        <v>-8206.4599999999991</v>
      </c>
      <c r="V3797" s="9">
        <v>-996.37</v>
      </c>
      <c r="W3797" s="9">
        <v>0</v>
      </c>
      <c r="X3797" s="9">
        <v>-996.37</v>
      </c>
      <c r="Y3797" s="9">
        <f t="shared" si="564"/>
        <v>9202.83</v>
      </c>
      <c r="Z3797" s="9">
        <v>0</v>
      </c>
      <c r="AA3797" s="9">
        <f t="shared" si="565"/>
        <v>0</v>
      </c>
      <c r="AB3797" s="9">
        <v>11613.17</v>
      </c>
      <c r="AC3797" s="9">
        <f t="shared" si="560"/>
        <v>12609.54</v>
      </c>
      <c r="AD3797" s="9">
        <f t="shared" si="561"/>
        <v>0</v>
      </c>
    </row>
    <row r="3798" spans="1:30" x14ac:dyDescent="0.3">
      <c r="A3798" s="13" t="s">
        <v>6604</v>
      </c>
      <c r="B3798" s="13" t="s">
        <v>6730</v>
      </c>
      <c r="C3798" s="8">
        <v>1600</v>
      </c>
      <c r="D3798" s="8">
        <v>160000175</v>
      </c>
      <c r="E3798" s="8">
        <v>0</v>
      </c>
      <c r="F3798" s="8" t="s">
        <v>6735</v>
      </c>
      <c r="G3798" s="8" t="s">
        <v>6736</v>
      </c>
      <c r="H3798" s="8" t="s">
        <v>34</v>
      </c>
      <c r="I3798" s="8">
        <v>1</v>
      </c>
      <c r="J3798" s="8">
        <v>9</v>
      </c>
      <c r="K3798" s="8">
        <v>8</v>
      </c>
      <c r="L3798" s="8" t="s">
        <v>231</v>
      </c>
      <c r="M3798" s="8" t="s">
        <v>231</v>
      </c>
      <c r="N3798" s="8"/>
      <c r="O3798" s="8" t="s">
        <v>38</v>
      </c>
      <c r="P3798" s="9">
        <v>18700</v>
      </c>
      <c r="Q3798" s="9">
        <v>0</v>
      </c>
      <c r="R3798" s="9">
        <f t="shared" si="563"/>
        <v>-18700</v>
      </c>
      <c r="S3798" s="9">
        <v>0</v>
      </c>
      <c r="T3798" s="9">
        <f t="shared" si="559"/>
        <v>0</v>
      </c>
      <c r="U3798" s="9">
        <v>-6404.84</v>
      </c>
      <c r="V3798" s="9">
        <v>-885.75</v>
      </c>
      <c r="W3798" s="9">
        <v>0</v>
      </c>
      <c r="X3798" s="9">
        <v>-885.75</v>
      </c>
      <c r="Y3798" s="9">
        <f t="shared" si="564"/>
        <v>7290.59</v>
      </c>
      <c r="Z3798" s="9">
        <v>0</v>
      </c>
      <c r="AA3798" s="9">
        <f t="shared" si="565"/>
        <v>0</v>
      </c>
      <c r="AB3798" s="9">
        <v>11409.41</v>
      </c>
      <c r="AC3798" s="9">
        <f t="shared" si="560"/>
        <v>12295.16</v>
      </c>
      <c r="AD3798" s="9">
        <f t="shared" si="561"/>
        <v>0</v>
      </c>
    </row>
    <row r="3799" spans="1:30" x14ac:dyDescent="0.3">
      <c r="A3799" s="13" t="s">
        <v>6604</v>
      </c>
      <c r="B3799" s="13" t="s">
        <v>6730</v>
      </c>
      <c r="C3799" s="8">
        <v>1600</v>
      </c>
      <c r="D3799" s="8">
        <v>160000176</v>
      </c>
      <c r="E3799" s="8">
        <v>0</v>
      </c>
      <c r="F3799" s="8" t="s">
        <v>6737</v>
      </c>
      <c r="G3799" s="8" t="s">
        <v>6738</v>
      </c>
      <c r="H3799" s="8" t="s">
        <v>34</v>
      </c>
      <c r="I3799" s="8">
        <v>1</v>
      </c>
      <c r="J3799" s="8">
        <v>9</v>
      </c>
      <c r="K3799" s="8">
        <v>9</v>
      </c>
      <c r="L3799" s="8" t="s">
        <v>231</v>
      </c>
      <c r="M3799" s="8" t="s">
        <v>231</v>
      </c>
      <c r="N3799" s="8"/>
      <c r="O3799" s="8" t="s">
        <v>38</v>
      </c>
      <c r="P3799" s="9">
        <v>12750</v>
      </c>
      <c r="Q3799" s="9">
        <v>0</v>
      </c>
      <c r="R3799" s="9">
        <f t="shared" si="563"/>
        <v>-12750</v>
      </c>
      <c r="S3799" s="9">
        <v>0</v>
      </c>
      <c r="T3799" s="9">
        <f t="shared" si="559"/>
        <v>0</v>
      </c>
      <c r="U3799" s="9">
        <v>-4243.41</v>
      </c>
      <c r="V3799" s="9">
        <v>-608.21</v>
      </c>
      <c r="W3799" s="9">
        <v>0</v>
      </c>
      <c r="X3799" s="9">
        <v>-608.21</v>
      </c>
      <c r="Y3799" s="9">
        <f t="shared" si="564"/>
        <v>4851.62</v>
      </c>
      <c r="Z3799" s="9">
        <v>0</v>
      </c>
      <c r="AA3799" s="9">
        <f t="shared" si="565"/>
        <v>0</v>
      </c>
      <c r="AB3799" s="9">
        <v>7898.38</v>
      </c>
      <c r="AC3799" s="9">
        <f t="shared" si="560"/>
        <v>8506.59</v>
      </c>
      <c r="AD3799" s="9">
        <f t="shared" si="561"/>
        <v>0</v>
      </c>
    </row>
    <row r="3800" spans="1:30" x14ac:dyDescent="0.3">
      <c r="A3800" s="13" t="s">
        <v>6604</v>
      </c>
      <c r="B3800" s="13" t="s">
        <v>6730</v>
      </c>
      <c r="C3800" s="8">
        <v>1600</v>
      </c>
      <c r="D3800" s="8">
        <v>160000177</v>
      </c>
      <c r="E3800" s="8">
        <v>0</v>
      </c>
      <c r="F3800" s="8" t="s">
        <v>6739</v>
      </c>
      <c r="G3800" s="8" t="s">
        <v>6740</v>
      </c>
      <c r="H3800" s="8" t="s">
        <v>34</v>
      </c>
      <c r="I3800" s="8">
        <v>4</v>
      </c>
      <c r="J3800" s="8">
        <v>9</v>
      </c>
      <c r="K3800" s="8">
        <v>7</v>
      </c>
      <c r="L3800" s="8" t="s">
        <v>231</v>
      </c>
      <c r="M3800" s="8" t="s">
        <v>231</v>
      </c>
      <c r="N3800" s="8"/>
      <c r="O3800" s="8" t="s">
        <v>38</v>
      </c>
      <c r="P3800" s="9">
        <v>31334</v>
      </c>
      <c r="Q3800" s="9">
        <v>0</v>
      </c>
      <c r="R3800" s="9">
        <f t="shared" si="563"/>
        <v>-31334</v>
      </c>
      <c r="S3800" s="9">
        <v>0</v>
      </c>
      <c r="T3800" s="9">
        <f t="shared" si="559"/>
        <v>0</v>
      </c>
      <c r="U3800" s="9">
        <v>-10791.87</v>
      </c>
      <c r="V3800" s="9">
        <v>-1492.21</v>
      </c>
      <c r="W3800" s="9">
        <v>0</v>
      </c>
      <c r="X3800" s="9">
        <v>-1492.21</v>
      </c>
      <c r="Y3800" s="9">
        <f t="shared" si="564"/>
        <v>12284.080000000002</v>
      </c>
      <c r="Z3800" s="9">
        <v>0</v>
      </c>
      <c r="AA3800" s="9">
        <f t="shared" si="565"/>
        <v>0</v>
      </c>
      <c r="AB3800" s="9">
        <v>19049.919999999998</v>
      </c>
      <c r="AC3800" s="9">
        <f t="shared" si="560"/>
        <v>20542.129999999997</v>
      </c>
      <c r="AD3800" s="9">
        <f t="shared" si="561"/>
        <v>0</v>
      </c>
    </row>
    <row r="3801" spans="1:30" x14ac:dyDescent="0.3">
      <c r="A3801" s="13" t="s">
        <v>6604</v>
      </c>
      <c r="B3801" s="13" t="s">
        <v>6730</v>
      </c>
      <c r="C3801" s="8">
        <v>1600</v>
      </c>
      <c r="D3801" s="8">
        <v>160000178</v>
      </c>
      <c r="E3801" s="8">
        <v>0</v>
      </c>
      <c r="F3801" s="8" t="s">
        <v>6741</v>
      </c>
      <c r="G3801" s="8" t="s">
        <v>6732</v>
      </c>
      <c r="H3801" s="8" t="s">
        <v>34</v>
      </c>
      <c r="I3801" s="8">
        <v>4</v>
      </c>
      <c r="J3801" s="8">
        <v>9</v>
      </c>
      <c r="K3801" s="8">
        <v>7</v>
      </c>
      <c r="L3801" s="8" t="s">
        <v>231</v>
      </c>
      <c r="M3801" s="8" t="s">
        <v>231</v>
      </c>
      <c r="N3801" s="8"/>
      <c r="O3801" s="8" t="s">
        <v>38</v>
      </c>
      <c r="P3801" s="9">
        <v>72930</v>
      </c>
      <c r="Q3801" s="9">
        <v>0</v>
      </c>
      <c r="R3801" s="9">
        <f t="shared" si="563"/>
        <v>-72930</v>
      </c>
      <c r="S3801" s="9">
        <v>0</v>
      </c>
      <c r="T3801" s="9">
        <f t="shared" si="559"/>
        <v>0</v>
      </c>
      <c r="U3801" s="9">
        <v>-25683.599999999999</v>
      </c>
      <c r="V3801" s="9">
        <v>-3428.65</v>
      </c>
      <c r="W3801" s="9">
        <v>0</v>
      </c>
      <c r="X3801" s="9">
        <v>-3428.65</v>
      </c>
      <c r="Y3801" s="9">
        <f t="shared" si="564"/>
        <v>29112.25</v>
      </c>
      <c r="Z3801" s="9">
        <v>0</v>
      </c>
      <c r="AA3801" s="9">
        <f t="shared" si="565"/>
        <v>0</v>
      </c>
      <c r="AB3801" s="9">
        <v>43817.75</v>
      </c>
      <c r="AC3801" s="9">
        <f t="shared" si="560"/>
        <v>47246.400000000001</v>
      </c>
      <c r="AD3801" s="9">
        <f t="shared" si="561"/>
        <v>0</v>
      </c>
    </row>
    <row r="3802" spans="1:30" x14ac:dyDescent="0.3">
      <c r="A3802" s="13" t="s">
        <v>6604</v>
      </c>
      <c r="B3802" s="13" t="s">
        <v>6730</v>
      </c>
      <c r="C3802" s="8">
        <v>1600</v>
      </c>
      <c r="D3802" s="8">
        <v>160000179</v>
      </c>
      <c r="E3802" s="8">
        <v>0</v>
      </c>
      <c r="F3802" s="8" t="s">
        <v>6742</v>
      </c>
      <c r="G3802" s="8" t="s">
        <v>6743</v>
      </c>
      <c r="H3802" s="8" t="s">
        <v>34</v>
      </c>
      <c r="I3802" s="8">
        <v>2</v>
      </c>
      <c r="J3802" s="8">
        <v>9</v>
      </c>
      <c r="K3802" s="8">
        <v>7</v>
      </c>
      <c r="L3802" s="8" t="s">
        <v>231</v>
      </c>
      <c r="M3802" s="8" t="s">
        <v>231</v>
      </c>
      <c r="N3802" s="8"/>
      <c r="O3802" s="8" t="s">
        <v>38</v>
      </c>
      <c r="P3802" s="9">
        <v>21420</v>
      </c>
      <c r="Q3802" s="9">
        <v>0</v>
      </c>
      <c r="R3802" s="9">
        <f t="shared" si="563"/>
        <v>-21420</v>
      </c>
      <c r="S3802" s="9">
        <v>0</v>
      </c>
      <c r="T3802" s="9">
        <f t="shared" si="559"/>
        <v>0</v>
      </c>
      <c r="U3802" s="9">
        <v>-7462.83</v>
      </c>
      <c r="V3802" s="9">
        <v>-1013.35</v>
      </c>
      <c r="W3802" s="9">
        <v>0</v>
      </c>
      <c r="X3802" s="9">
        <v>-1013.35</v>
      </c>
      <c r="Y3802" s="9">
        <f t="shared" si="564"/>
        <v>8476.18</v>
      </c>
      <c r="Z3802" s="9">
        <v>0</v>
      </c>
      <c r="AA3802" s="9">
        <f t="shared" si="565"/>
        <v>0</v>
      </c>
      <c r="AB3802" s="9">
        <v>12943.82</v>
      </c>
      <c r="AC3802" s="9">
        <f t="shared" si="560"/>
        <v>13957.17</v>
      </c>
      <c r="AD3802" s="9">
        <f t="shared" si="561"/>
        <v>0</v>
      </c>
    </row>
    <row r="3803" spans="1:30" x14ac:dyDescent="0.3">
      <c r="A3803" s="13" t="s">
        <v>6604</v>
      </c>
      <c r="B3803" s="13" t="s">
        <v>6730</v>
      </c>
      <c r="C3803" s="8">
        <v>1600</v>
      </c>
      <c r="D3803" s="8">
        <v>160000180</v>
      </c>
      <c r="E3803" s="8">
        <v>0</v>
      </c>
      <c r="F3803" s="8" t="s">
        <v>6744</v>
      </c>
      <c r="G3803" s="8" t="s">
        <v>6734</v>
      </c>
      <c r="H3803" s="8" t="s">
        <v>34</v>
      </c>
      <c r="I3803" s="8">
        <v>2</v>
      </c>
      <c r="J3803" s="8">
        <v>9</v>
      </c>
      <c r="K3803" s="8">
        <v>7</v>
      </c>
      <c r="L3803" s="8" t="s">
        <v>231</v>
      </c>
      <c r="M3803" s="8" t="s">
        <v>231</v>
      </c>
      <c r="N3803" s="8"/>
      <c r="O3803" s="8" t="s">
        <v>38</v>
      </c>
      <c r="P3803" s="9">
        <v>20816</v>
      </c>
      <c r="Q3803" s="9">
        <v>0</v>
      </c>
      <c r="R3803" s="9">
        <f t="shared" si="563"/>
        <v>-20816</v>
      </c>
      <c r="S3803" s="9">
        <v>0</v>
      </c>
      <c r="T3803" s="9">
        <f t="shared" si="559"/>
        <v>0</v>
      </c>
      <c r="U3803" s="9">
        <v>-7252.42</v>
      </c>
      <c r="V3803" s="9">
        <v>-984.78</v>
      </c>
      <c r="W3803" s="9">
        <v>0</v>
      </c>
      <c r="X3803" s="9">
        <v>-984.78</v>
      </c>
      <c r="Y3803" s="9">
        <f t="shared" si="564"/>
        <v>8237.2000000000007</v>
      </c>
      <c r="Z3803" s="9">
        <v>0</v>
      </c>
      <c r="AA3803" s="9">
        <f t="shared" si="565"/>
        <v>0</v>
      </c>
      <c r="AB3803" s="9">
        <v>12578.8</v>
      </c>
      <c r="AC3803" s="9">
        <f t="shared" si="560"/>
        <v>13563.58</v>
      </c>
      <c r="AD3803" s="9">
        <f t="shared" si="561"/>
        <v>0</v>
      </c>
    </row>
    <row r="3804" spans="1:30" x14ac:dyDescent="0.3">
      <c r="A3804" s="13" t="s">
        <v>6604</v>
      </c>
      <c r="B3804" s="13" t="s">
        <v>6730</v>
      </c>
      <c r="C3804" s="8">
        <v>1600</v>
      </c>
      <c r="D3804" s="8">
        <v>160000181</v>
      </c>
      <c r="E3804" s="8">
        <v>0</v>
      </c>
      <c r="F3804" s="8" t="s">
        <v>6745</v>
      </c>
      <c r="G3804" s="8" t="s">
        <v>6746</v>
      </c>
      <c r="H3804" s="8" t="s">
        <v>34</v>
      </c>
      <c r="I3804" s="8">
        <v>1</v>
      </c>
      <c r="J3804" s="8">
        <v>9</v>
      </c>
      <c r="K3804" s="8">
        <v>7</v>
      </c>
      <c r="L3804" s="8" t="s">
        <v>231</v>
      </c>
      <c r="M3804" s="8" t="s">
        <v>231</v>
      </c>
      <c r="N3804" s="8"/>
      <c r="O3804" s="8" t="s">
        <v>38</v>
      </c>
      <c r="P3804" s="9">
        <v>12750</v>
      </c>
      <c r="Q3804" s="9">
        <v>0</v>
      </c>
      <c r="R3804" s="9">
        <f t="shared" si="563"/>
        <v>-12750</v>
      </c>
      <c r="S3804" s="9">
        <v>0</v>
      </c>
      <c r="T3804" s="9">
        <f t="shared" si="559"/>
        <v>0</v>
      </c>
      <c r="U3804" s="9">
        <v>-4391.2700000000004</v>
      </c>
      <c r="V3804" s="9">
        <v>-607.19000000000005</v>
      </c>
      <c r="W3804" s="9">
        <v>0</v>
      </c>
      <c r="X3804" s="9">
        <v>-607.19000000000005</v>
      </c>
      <c r="Y3804" s="9">
        <f t="shared" si="564"/>
        <v>4998.4600000000009</v>
      </c>
      <c r="Z3804" s="9">
        <v>0</v>
      </c>
      <c r="AA3804" s="9">
        <f t="shared" si="565"/>
        <v>0</v>
      </c>
      <c r="AB3804" s="9">
        <v>7751.5399999999991</v>
      </c>
      <c r="AC3804" s="9">
        <f t="shared" si="560"/>
        <v>8358.73</v>
      </c>
      <c r="AD3804" s="9">
        <f t="shared" si="561"/>
        <v>0</v>
      </c>
    </row>
    <row r="3805" spans="1:30" x14ac:dyDescent="0.3">
      <c r="A3805" s="13" t="s">
        <v>6604</v>
      </c>
      <c r="B3805" s="13" t="s">
        <v>6730</v>
      </c>
      <c r="C3805" s="8">
        <v>1600</v>
      </c>
      <c r="D3805" s="8">
        <v>160000182</v>
      </c>
      <c r="E3805" s="8">
        <v>0</v>
      </c>
      <c r="F3805" s="8" t="s">
        <v>6747</v>
      </c>
      <c r="G3805" s="8" t="s">
        <v>385</v>
      </c>
      <c r="H3805" s="8" t="s">
        <v>34</v>
      </c>
      <c r="I3805" s="8">
        <v>2</v>
      </c>
      <c r="J3805" s="8">
        <v>10</v>
      </c>
      <c r="K3805" s="8">
        <v>9</v>
      </c>
      <c r="L3805" s="8" t="s">
        <v>231</v>
      </c>
      <c r="M3805" s="8" t="s">
        <v>231</v>
      </c>
      <c r="N3805" s="8"/>
      <c r="O3805" s="8" t="s">
        <v>38</v>
      </c>
      <c r="P3805" s="9">
        <v>11000</v>
      </c>
      <c r="Q3805" s="9">
        <v>0</v>
      </c>
      <c r="R3805" s="9">
        <f t="shared" si="563"/>
        <v>-11000</v>
      </c>
      <c r="S3805" s="9">
        <v>0</v>
      </c>
      <c r="T3805" s="9">
        <f t="shared" si="559"/>
        <v>0</v>
      </c>
      <c r="U3805" s="9">
        <v>-2981.36</v>
      </c>
      <c r="V3805" s="9">
        <v>-523.54999999999995</v>
      </c>
      <c r="W3805" s="9">
        <v>0</v>
      </c>
      <c r="X3805" s="9">
        <v>-523.54999999999995</v>
      </c>
      <c r="Y3805" s="9">
        <f t="shared" si="564"/>
        <v>3504.91</v>
      </c>
      <c r="Z3805" s="9">
        <v>0</v>
      </c>
      <c r="AA3805" s="9">
        <f t="shared" si="565"/>
        <v>0</v>
      </c>
      <c r="AB3805" s="9">
        <v>7495.09</v>
      </c>
      <c r="AC3805" s="9">
        <f t="shared" si="560"/>
        <v>8018.6399999999994</v>
      </c>
      <c r="AD3805" s="9">
        <f t="shared" si="561"/>
        <v>0</v>
      </c>
    </row>
    <row r="3806" spans="1:30" x14ac:dyDescent="0.3">
      <c r="A3806" s="13" t="s">
        <v>6604</v>
      </c>
      <c r="B3806" s="13" t="s">
        <v>6730</v>
      </c>
      <c r="C3806" s="8">
        <v>1600</v>
      </c>
      <c r="D3806" s="8">
        <v>160000183</v>
      </c>
      <c r="E3806" s="8">
        <v>0</v>
      </c>
      <c r="F3806" s="8" t="s">
        <v>6748</v>
      </c>
      <c r="G3806" s="8" t="s">
        <v>385</v>
      </c>
      <c r="H3806" s="8" t="s">
        <v>34</v>
      </c>
      <c r="I3806" s="8">
        <v>1</v>
      </c>
      <c r="J3806" s="8">
        <v>10</v>
      </c>
      <c r="K3806" s="8">
        <v>6</v>
      </c>
      <c r="L3806" s="8" t="s">
        <v>231</v>
      </c>
      <c r="M3806" s="8" t="s">
        <v>231</v>
      </c>
      <c r="N3806" s="8"/>
      <c r="O3806" s="8" t="s">
        <v>38</v>
      </c>
      <c r="P3806" s="9">
        <v>9000</v>
      </c>
      <c r="Q3806" s="9">
        <v>0</v>
      </c>
      <c r="R3806" s="9">
        <f t="shared" si="563"/>
        <v>-9000</v>
      </c>
      <c r="S3806" s="9">
        <v>0</v>
      </c>
      <c r="T3806" s="9">
        <f t="shared" si="559"/>
        <v>0</v>
      </c>
      <c r="U3806" s="9">
        <v>-2589.21</v>
      </c>
      <c r="V3806" s="9">
        <v>-427.77</v>
      </c>
      <c r="W3806" s="9">
        <v>0</v>
      </c>
      <c r="X3806" s="9">
        <v>-427.77</v>
      </c>
      <c r="Y3806" s="9">
        <f t="shared" si="564"/>
        <v>3016.98</v>
      </c>
      <c r="Z3806" s="9">
        <v>0</v>
      </c>
      <c r="AA3806" s="9">
        <f t="shared" si="565"/>
        <v>0</v>
      </c>
      <c r="AB3806" s="9">
        <v>5983.02</v>
      </c>
      <c r="AC3806" s="9">
        <f t="shared" si="560"/>
        <v>6410.79</v>
      </c>
      <c r="AD3806" s="9">
        <f t="shared" si="561"/>
        <v>0</v>
      </c>
    </row>
    <row r="3807" spans="1:30" x14ac:dyDescent="0.3">
      <c r="A3807" s="13" t="s">
        <v>6604</v>
      </c>
      <c r="B3807" s="13" t="s">
        <v>6730</v>
      </c>
      <c r="C3807" s="8">
        <v>1800</v>
      </c>
      <c r="D3807" s="8">
        <v>180000136</v>
      </c>
      <c r="E3807" s="8">
        <v>0</v>
      </c>
      <c r="F3807" s="8" t="s">
        <v>6749</v>
      </c>
      <c r="G3807" s="8" t="s">
        <v>6750</v>
      </c>
      <c r="H3807" s="8" t="s">
        <v>51</v>
      </c>
      <c r="I3807" s="8">
        <v>50</v>
      </c>
      <c r="J3807" s="8">
        <v>0</v>
      </c>
      <c r="K3807" s="8">
        <v>1</v>
      </c>
      <c r="L3807" s="8" t="s">
        <v>231</v>
      </c>
      <c r="M3807" s="8" t="s">
        <v>231</v>
      </c>
      <c r="N3807" s="8"/>
      <c r="O3807" s="8" t="s">
        <v>38</v>
      </c>
      <c r="P3807" s="9">
        <v>152673</v>
      </c>
      <c r="Q3807" s="9">
        <v>0</v>
      </c>
      <c r="R3807" s="9">
        <f t="shared" si="563"/>
        <v>-152673</v>
      </c>
      <c r="S3807" s="9">
        <v>0</v>
      </c>
      <c r="T3807" s="9">
        <f t="shared" si="559"/>
        <v>0</v>
      </c>
      <c r="U3807" s="9">
        <v>-145039.35</v>
      </c>
      <c r="V3807" s="9">
        <v>0</v>
      </c>
      <c r="W3807" s="9">
        <v>0</v>
      </c>
      <c r="X3807" s="9">
        <v>0</v>
      </c>
      <c r="Y3807" s="9">
        <f t="shared" si="564"/>
        <v>145039.35</v>
      </c>
      <c r="Z3807" s="9">
        <v>0</v>
      </c>
      <c r="AA3807" s="9">
        <f t="shared" si="565"/>
        <v>0</v>
      </c>
      <c r="AB3807" s="9">
        <v>7633.6499999999942</v>
      </c>
      <c r="AC3807" s="9">
        <f t="shared" si="560"/>
        <v>7633.6499999999942</v>
      </c>
      <c r="AD3807" s="9">
        <f t="shared" si="561"/>
        <v>0</v>
      </c>
    </row>
    <row r="3808" spans="1:30" x14ac:dyDescent="0.3">
      <c r="A3808" s="8" t="s">
        <v>6604</v>
      </c>
      <c r="B3808" s="8" t="s">
        <v>6730</v>
      </c>
      <c r="C3808" s="8">
        <v>1900</v>
      </c>
      <c r="D3808" s="8">
        <v>190000151</v>
      </c>
      <c r="E3808" s="8">
        <v>0</v>
      </c>
      <c r="F3808" s="8" t="s">
        <v>6751</v>
      </c>
      <c r="G3808" s="8" t="s">
        <v>6752</v>
      </c>
      <c r="H3808" s="8" t="s">
        <v>106</v>
      </c>
      <c r="I3808" s="8">
        <v>3</v>
      </c>
      <c r="J3808" s="8">
        <v>0</v>
      </c>
      <c r="K3808" s="8">
        <v>1</v>
      </c>
      <c r="L3808" s="8" t="s">
        <v>231</v>
      </c>
      <c r="M3808" s="8" t="s">
        <v>231</v>
      </c>
      <c r="N3808" s="8"/>
      <c r="O3808" s="8" t="s">
        <v>38</v>
      </c>
      <c r="P3808" s="9">
        <v>71787.600000000006</v>
      </c>
      <c r="Q3808" s="9">
        <v>0</v>
      </c>
      <c r="R3808" s="9">
        <v>0</v>
      </c>
      <c r="S3808" s="9">
        <v>0</v>
      </c>
      <c r="T3808" s="9">
        <f t="shared" si="559"/>
        <v>71787.600000000006</v>
      </c>
      <c r="U3808" s="9">
        <v>-68198.22</v>
      </c>
      <c r="V3808" s="9">
        <v>0</v>
      </c>
      <c r="W3808" s="9">
        <v>0</v>
      </c>
      <c r="X3808" s="9">
        <v>0</v>
      </c>
      <c r="Y3808" s="9">
        <v>0</v>
      </c>
      <c r="Z3808" s="9">
        <v>0</v>
      </c>
      <c r="AA3808" s="9">
        <f t="shared" si="562"/>
        <v>-68198.22</v>
      </c>
      <c r="AB3808" s="9">
        <v>0</v>
      </c>
      <c r="AC3808" s="9">
        <f t="shared" si="560"/>
        <v>3589.3800000000047</v>
      </c>
      <c r="AD3808" s="9">
        <f t="shared" si="561"/>
        <v>3589.3800000000047</v>
      </c>
    </row>
    <row r="3809" spans="1:30" x14ac:dyDescent="0.3">
      <c r="A3809" s="8" t="s">
        <v>6604</v>
      </c>
      <c r="B3809" s="8" t="s">
        <v>6730</v>
      </c>
      <c r="C3809" s="8">
        <v>1900</v>
      </c>
      <c r="D3809" s="8">
        <v>190000152</v>
      </c>
      <c r="E3809" s="8">
        <v>0</v>
      </c>
      <c r="F3809" s="8" t="s">
        <v>6753</v>
      </c>
      <c r="G3809" s="8" t="s">
        <v>6612</v>
      </c>
      <c r="H3809" s="8" t="s">
        <v>106</v>
      </c>
      <c r="I3809" s="8">
        <v>3</v>
      </c>
      <c r="J3809" s="8">
        <v>0</v>
      </c>
      <c r="K3809" s="8">
        <v>1</v>
      </c>
      <c r="L3809" s="8" t="s">
        <v>231</v>
      </c>
      <c r="M3809" s="8" t="s">
        <v>231</v>
      </c>
      <c r="N3809" s="8"/>
      <c r="O3809" s="8" t="s">
        <v>38</v>
      </c>
      <c r="P3809" s="9">
        <v>78750</v>
      </c>
      <c r="Q3809" s="9">
        <v>0</v>
      </c>
      <c r="R3809" s="9">
        <v>0</v>
      </c>
      <c r="S3809" s="9">
        <v>0</v>
      </c>
      <c r="T3809" s="9">
        <f t="shared" si="559"/>
        <v>78750</v>
      </c>
      <c r="U3809" s="9">
        <v>-74812.5</v>
      </c>
      <c r="V3809" s="9">
        <v>0</v>
      </c>
      <c r="W3809" s="9">
        <v>0</v>
      </c>
      <c r="X3809" s="9">
        <v>0</v>
      </c>
      <c r="Y3809" s="9">
        <v>0</v>
      </c>
      <c r="Z3809" s="9">
        <v>0</v>
      </c>
      <c r="AA3809" s="9">
        <f t="shared" si="562"/>
        <v>-74812.5</v>
      </c>
      <c r="AB3809" s="9">
        <v>0</v>
      </c>
      <c r="AC3809" s="9">
        <f t="shared" si="560"/>
        <v>3937.5</v>
      </c>
      <c r="AD3809" s="9">
        <f t="shared" si="561"/>
        <v>3937.5</v>
      </c>
    </row>
    <row r="3810" spans="1:30" x14ac:dyDescent="0.3">
      <c r="A3810" s="13" t="s">
        <v>6604</v>
      </c>
      <c r="B3810" s="13" t="s">
        <v>6730</v>
      </c>
      <c r="C3810" s="8">
        <v>2000</v>
      </c>
      <c r="D3810" s="8">
        <v>200000129</v>
      </c>
      <c r="E3810" s="8">
        <v>0</v>
      </c>
      <c r="F3810" s="8" t="s">
        <v>6754</v>
      </c>
      <c r="G3810" s="8" t="s">
        <v>5436</v>
      </c>
      <c r="H3810" s="8" t="s">
        <v>235</v>
      </c>
      <c r="I3810" s="8">
        <v>10</v>
      </c>
      <c r="J3810" s="8">
        <v>3</v>
      </c>
      <c r="K3810" s="8">
        <v>9</v>
      </c>
      <c r="L3810" s="8" t="s">
        <v>231</v>
      </c>
      <c r="M3810" s="8" t="s">
        <v>231</v>
      </c>
      <c r="N3810" s="8"/>
      <c r="O3810" s="8" t="s">
        <v>38</v>
      </c>
      <c r="P3810" s="9">
        <v>17000</v>
      </c>
      <c r="Q3810" s="9">
        <v>0</v>
      </c>
      <c r="R3810" s="9">
        <f t="shared" ref="R3810:R3829" si="566">-P3810</f>
        <v>-17000</v>
      </c>
      <c r="S3810" s="9">
        <v>0</v>
      </c>
      <c r="T3810" s="9">
        <f t="shared" si="559"/>
        <v>0</v>
      </c>
      <c r="U3810" s="9">
        <v>-10066.36</v>
      </c>
      <c r="V3810" s="9">
        <v>-1222.95</v>
      </c>
      <c r="W3810" s="9">
        <v>0</v>
      </c>
      <c r="X3810" s="9">
        <v>-1222.95</v>
      </c>
      <c r="Y3810" s="9">
        <f t="shared" ref="Y3810:Y3829" si="567">-(U3810+X3810+Z3810)</f>
        <v>11289.310000000001</v>
      </c>
      <c r="Z3810" s="9">
        <v>0</v>
      </c>
      <c r="AA3810" s="9">
        <f t="shared" ref="AA3810:AA3829" si="568">U3810+X3810+Y3810+Z3810</f>
        <v>0</v>
      </c>
      <c r="AB3810" s="9">
        <v>5710.6899999999987</v>
      </c>
      <c r="AC3810" s="9">
        <f t="shared" si="560"/>
        <v>6933.6399999999994</v>
      </c>
      <c r="AD3810" s="9">
        <f t="shared" si="561"/>
        <v>0</v>
      </c>
    </row>
    <row r="3811" spans="1:30" x14ac:dyDescent="0.3">
      <c r="A3811" s="13" t="s">
        <v>6604</v>
      </c>
      <c r="B3811" s="13" t="s">
        <v>6730</v>
      </c>
      <c r="C3811" s="8">
        <v>2000</v>
      </c>
      <c r="D3811" s="8">
        <v>200000130</v>
      </c>
      <c r="E3811" s="8">
        <v>0</v>
      </c>
      <c r="F3811" s="8" t="s">
        <v>6755</v>
      </c>
      <c r="G3811" s="8" t="s">
        <v>788</v>
      </c>
      <c r="H3811" s="8" t="s">
        <v>235</v>
      </c>
      <c r="I3811" s="8">
        <v>3</v>
      </c>
      <c r="J3811" s="8">
        <v>3</v>
      </c>
      <c r="K3811" s="8">
        <v>9</v>
      </c>
      <c r="L3811" s="8" t="s">
        <v>231</v>
      </c>
      <c r="M3811" s="8" t="s">
        <v>231</v>
      </c>
      <c r="N3811" s="8"/>
      <c r="O3811" s="8" t="s">
        <v>38</v>
      </c>
      <c r="P3811" s="9">
        <v>12900</v>
      </c>
      <c r="Q3811" s="9">
        <v>0</v>
      </c>
      <c r="R3811" s="9">
        <f t="shared" si="566"/>
        <v>-12900</v>
      </c>
      <c r="S3811" s="9">
        <v>0</v>
      </c>
      <c r="T3811" s="9">
        <f t="shared" si="559"/>
        <v>0</v>
      </c>
      <c r="U3811" s="9">
        <v>-7638.59</v>
      </c>
      <c r="V3811" s="9">
        <v>-928.01</v>
      </c>
      <c r="W3811" s="9">
        <v>0</v>
      </c>
      <c r="X3811" s="9">
        <v>-928.01</v>
      </c>
      <c r="Y3811" s="9">
        <f t="shared" si="567"/>
        <v>8566.6</v>
      </c>
      <c r="Z3811" s="9">
        <v>0</v>
      </c>
      <c r="AA3811" s="9">
        <f t="shared" si="568"/>
        <v>0</v>
      </c>
      <c r="AB3811" s="9">
        <v>4333.3999999999996</v>
      </c>
      <c r="AC3811" s="9">
        <f t="shared" si="560"/>
        <v>5261.41</v>
      </c>
      <c r="AD3811" s="9">
        <f t="shared" si="561"/>
        <v>0</v>
      </c>
    </row>
    <row r="3812" spans="1:30" x14ac:dyDescent="0.3">
      <c r="A3812" s="13" t="s">
        <v>6604</v>
      </c>
      <c r="B3812" s="13" t="s">
        <v>6730</v>
      </c>
      <c r="C3812" s="8">
        <v>2000</v>
      </c>
      <c r="D3812" s="8">
        <v>200000131</v>
      </c>
      <c r="E3812" s="8">
        <v>0</v>
      </c>
      <c r="F3812" s="8" t="s">
        <v>6756</v>
      </c>
      <c r="G3812" s="8" t="s">
        <v>6757</v>
      </c>
      <c r="H3812" s="8" t="s">
        <v>235</v>
      </c>
      <c r="I3812" s="8">
        <v>2</v>
      </c>
      <c r="J3812" s="8">
        <v>3</v>
      </c>
      <c r="K3812" s="8">
        <v>9</v>
      </c>
      <c r="L3812" s="8" t="s">
        <v>231</v>
      </c>
      <c r="M3812" s="8" t="s">
        <v>231</v>
      </c>
      <c r="N3812" s="8"/>
      <c r="O3812" s="8" t="s">
        <v>38</v>
      </c>
      <c r="P3812" s="9">
        <v>7000</v>
      </c>
      <c r="Q3812" s="9">
        <v>0</v>
      </c>
      <c r="R3812" s="9">
        <f t="shared" si="566"/>
        <v>-7000</v>
      </c>
      <c r="S3812" s="9">
        <v>0</v>
      </c>
      <c r="T3812" s="9">
        <f t="shared" si="559"/>
        <v>0</v>
      </c>
      <c r="U3812" s="9">
        <v>-4144.9799999999996</v>
      </c>
      <c r="V3812" s="9">
        <v>-503.57</v>
      </c>
      <c r="W3812" s="9">
        <v>0</v>
      </c>
      <c r="X3812" s="9">
        <v>-503.57</v>
      </c>
      <c r="Y3812" s="9">
        <f t="shared" si="567"/>
        <v>4648.5499999999993</v>
      </c>
      <c r="Z3812" s="9">
        <v>0</v>
      </c>
      <c r="AA3812" s="9">
        <f t="shared" si="568"/>
        <v>0</v>
      </c>
      <c r="AB3812" s="9">
        <v>2351.4500000000007</v>
      </c>
      <c r="AC3812" s="9">
        <f t="shared" si="560"/>
        <v>2855.0200000000004</v>
      </c>
      <c r="AD3812" s="9">
        <f t="shared" si="561"/>
        <v>0</v>
      </c>
    </row>
    <row r="3813" spans="1:30" x14ac:dyDescent="0.3">
      <c r="A3813" s="13" t="s">
        <v>6604</v>
      </c>
      <c r="B3813" s="13" t="s">
        <v>6730</v>
      </c>
      <c r="C3813" s="8">
        <v>2000</v>
      </c>
      <c r="D3813" s="8">
        <v>200000132</v>
      </c>
      <c r="E3813" s="8">
        <v>0</v>
      </c>
      <c r="F3813" s="8" t="s">
        <v>6758</v>
      </c>
      <c r="G3813" s="8" t="s">
        <v>6759</v>
      </c>
      <c r="H3813" s="8" t="s">
        <v>235</v>
      </c>
      <c r="I3813" s="8">
        <v>4</v>
      </c>
      <c r="J3813" s="8">
        <v>3</v>
      </c>
      <c r="K3813" s="8">
        <v>9</v>
      </c>
      <c r="L3813" s="8" t="s">
        <v>231</v>
      </c>
      <c r="M3813" s="8" t="s">
        <v>231</v>
      </c>
      <c r="N3813" s="8"/>
      <c r="O3813" s="8" t="s">
        <v>38</v>
      </c>
      <c r="P3813" s="9">
        <v>108050</v>
      </c>
      <c r="Q3813" s="9">
        <v>0</v>
      </c>
      <c r="R3813" s="9">
        <f t="shared" si="566"/>
        <v>-108050</v>
      </c>
      <c r="S3813" s="9">
        <v>0</v>
      </c>
      <c r="T3813" s="9">
        <f t="shared" si="559"/>
        <v>0</v>
      </c>
      <c r="U3813" s="9">
        <v>-63980.67</v>
      </c>
      <c r="V3813" s="9">
        <v>-7772.94</v>
      </c>
      <c r="W3813" s="9">
        <v>0</v>
      </c>
      <c r="X3813" s="9">
        <v>-7772.94</v>
      </c>
      <c r="Y3813" s="9">
        <f t="shared" si="567"/>
        <v>71753.61</v>
      </c>
      <c r="Z3813" s="9">
        <v>0</v>
      </c>
      <c r="AA3813" s="9">
        <f t="shared" si="568"/>
        <v>0</v>
      </c>
      <c r="AB3813" s="9">
        <v>36296.39</v>
      </c>
      <c r="AC3813" s="9">
        <f t="shared" si="560"/>
        <v>44069.33</v>
      </c>
      <c r="AD3813" s="9">
        <f t="shared" si="561"/>
        <v>0</v>
      </c>
    </row>
    <row r="3814" spans="1:30" x14ac:dyDescent="0.3">
      <c r="A3814" s="13" t="s">
        <v>6604</v>
      </c>
      <c r="B3814" s="13" t="s">
        <v>6730</v>
      </c>
      <c r="C3814" s="8">
        <v>2000</v>
      </c>
      <c r="D3814" s="8">
        <v>200000133</v>
      </c>
      <c r="E3814" s="8">
        <v>0</v>
      </c>
      <c r="F3814" s="8" t="s">
        <v>6760</v>
      </c>
      <c r="G3814" s="8" t="s">
        <v>6761</v>
      </c>
      <c r="H3814" s="8" t="s">
        <v>235</v>
      </c>
      <c r="I3814" s="8">
        <v>1</v>
      </c>
      <c r="J3814" s="8">
        <v>4</v>
      </c>
      <c r="K3814" s="8">
        <v>9</v>
      </c>
      <c r="L3814" s="8" t="s">
        <v>231</v>
      </c>
      <c r="M3814" s="8" t="s">
        <v>231</v>
      </c>
      <c r="N3814" s="8"/>
      <c r="O3814" s="8" t="s">
        <v>38</v>
      </c>
      <c r="P3814" s="9">
        <v>12900</v>
      </c>
      <c r="Q3814" s="9">
        <v>0</v>
      </c>
      <c r="R3814" s="9">
        <f t="shared" si="566"/>
        <v>-12900</v>
      </c>
      <c r="S3814" s="9">
        <v>0</v>
      </c>
      <c r="T3814" s="9">
        <f t="shared" si="559"/>
        <v>0</v>
      </c>
      <c r="U3814" s="9">
        <v>-6412.19</v>
      </c>
      <c r="V3814" s="9">
        <v>-927.16</v>
      </c>
      <c r="W3814" s="9">
        <v>0</v>
      </c>
      <c r="X3814" s="9">
        <v>-927.16</v>
      </c>
      <c r="Y3814" s="9">
        <f t="shared" si="567"/>
        <v>7339.3499999999995</v>
      </c>
      <c r="Z3814" s="9">
        <v>0</v>
      </c>
      <c r="AA3814" s="9">
        <f t="shared" si="568"/>
        <v>0</v>
      </c>
      <c r="AB3814" s="9">
        <v>5560.6500000000005</v>
      </c>
      <c r="AC3814" s="9">
        <f t="shared" si="560"/>
        <v>6487.81</v>
      </c>
      <c r="AD3814" s="9">
        <f t="shared" si="561"/>
        <v>0</v>
      </c>
    </row>
    <row r="3815" spans="1:30" x14ac:dyDescent="0.3">
      <c r="A3815" s="13" t="s">
        <v>6604</v>
      </c>
      <c r="B3815" s="13" t="s">
        <v>6730</v>
      </c>
      <c r="C3815" s="8">
        <v>2000</v>
      </c>
      <c r="D3815" s="8">
        <v>200000134</v>
      </c>
      <c r="E3815" s="8">
        <v>0</v>
      </c>
      <c r="F3815" s="8" t="s">
        <v>6762</v>
      </c>
      <c r="G3815" s="8" t="s">
        <v>6759</v>
      </c>
      <c r="H3815" s="8" t="s">
        <v>235</v>
      </c>
      <c r="I3815" s="8">
        <v>4</v>
      </c>
      <c r="J3815" s="8">
        <v>4</v>
      </c>
      <c r="K3815" s="8">
        <v>7</v>
      </c>
      <c r="L3815" s="8" t="s">
        <v>231</v>
      </c>
      <c r="M3815" s="8" t="s">
        <v>231</v>
      </c>
      <c r="N3815" s="8"/>
      <c r="O3815" s="8" t="s">
        <v>38</v>
      </c>
      <c r="P3815" s="9">
        <v>94800</v>
      </c>
      <c r="Q3815" s="9">
        <v>0</v>
      </c>
      <c r="R3815" s="9">
        <f t="shared" si="566"/>
        <v>-94800</v>
      </c>
      <c r="S3815" s="9">
        <v>0</v>
      </c>
      <c r="T3815" s="9">
        <f t="shared" si="559"/>
        <v>0</v>
      </c>
      <c r="U3815" s="9">
        <v>-48769.72</v>
      </c>
      <c r="V3815" s="9">
        <v>-6791.16</v>
      </c>
      <c r="W3815" s="9">
        <v>0</v>
      </c>
      <c r="X3815" s="9">
        <v>-6791.16</v>
      </c>
      <c r="Y3815" s="9">
        <f t="shared" si="567"/>
        <v>55560.880000000005</v>
      </c>
      <c r="Z3815" s="9">
        <v>0</v>
      </c>
      <c r="AA3815" s="9">
        <f t="shared" si="568"/>
        <v>0</v>
      </c>
      <c r="AB3815" s="9">
        <v>39239.119999999995</v>
      </c>
      <c r="AC3815" s="9">
        <f t="shared" si="560"/>
        <v>46030.28</v>
      </c>
      <c r="AD3815" s="9">
        <f t="shared" si="561"/>
        <v>0</v>
      </c>
    </row>
    <row r="3816" spans="1:30" x14ac:dyDescent="0.3">
      <c r="A3816" s="13" t="s">
        <v>6604</v>
      </c>
      <c r="B3816" s="13" t="s">
        <v>6730</v>
      </c>
      <c r="C3816" s="8">
        <v>2000</v>
      </c>
      <c r="D3816" s="8">
        <v>200000135</v>
      </c>
      <c r="E3816" s="8">
        <v>0</v>
      </c>
      <c r="F3816" s="8" t="s">
        <v>6763</v>
      </c>
      <c r="G3816" s="8" t="s">
        <v>788</v>
      </c>
      <c r="H3816" s="8" t="s">
        <v>235</v>
      </c>
      <c r="I3816" s="8">
        <v>4</v>
      </c>
      <c r="J3816" s="8">
        <v>4</v>
      </c>
      <c r="K3816" s="8">
        <v>7</v>
      </c>
      <c r="L3816" s="8" t="s">
        <v>231</v>
      </c>
      <c r="M3816" s="8" t="s">
        <v>231</v>
      </c>
      <c r="N3816" s="8"/>
      <c r="O3816" s="8" t="s">
        <v>38</v>
      </c>
      <c r="P3816" s="9">
        <v>21755</v>
      </c>
      <c r="Q3816" s="9">
        <v>0</v>
      </c>
      <c r="R3816" s="9">
        <f t="shared" si="566"/>
        <v>-21755</v>
      </c>
      <c r="S3816" s="9">
        <v>0</v>
      </c>
      <c r="T3816" s="9">
        <f t="shared" si="559"/>
        <v>0</v>
      </c>
      <c r="U3816" s="9">
        <v>-11270.36</v>
      </c>
      <c r="V3816" s="9">
        <v>-1545.54</v>
      </c>
      <c r="W3816" s="9">
        <v>0</v>
      </c>
      <c r="X3816" s="9">
        <v>-1545.54</v>
      </c>
      <c r="Y3816" s="9">
        <f t="shared" si="567"/>
        <v>12815.900000000001</v>
      </c>
      <c r="Z3816" s="9">
        <v>0</v>
      </c>
      <c r="AA3816" s="9">
        <f t="shared" si="568"/>
        <v>0</v>
      </c>
      <c r="AB3816" s="9">
        <v>8939.0999999999985</v>
      </c>
      <c r="AC3816" s="9">
        <f t="shared" si="560"/>
        <v>10484.64</v>
      </c>
      <c r="AD3816" s="9">
        <f t="shared" si="561"/>
        <v>0</v>
      </c>
    </row>
    <row r="3817" spans="1:30" x14ac:dyDescent="0.3">
      <c r="A3817" s="13" t="s">
        <v>6604</v>
      </c>
      <c r="B3817" s="13" t="s">
        <v>6730</v>
      </c>
      <c r="C3817" s="8">
        <v>2000</v>
      </c>
      <c r="D3817" s="8">
        <v>200000136</v>
      </c>
      <c r="E3817" s="8">
        <v>0</v>
      </c>
      <c r="F3817" s="8" t="s">
        <v>6764</v>
      </c>
      <c r="G3817" s="8" t="s">
        <v>6765</v>
      </c>
      <c r="H3817" s="8" t="s">
        <v>235</v>
      </c>
      <c r="I3817" s="8">
        <v>237</v>
      </c>
      <c r="J3817" s="8">
        <v>0</v>
      </c>
      <c r="K3817" s="8">
        <v>1</v>
      </c>
      <c r="L3817" s="8" t="s">
        <v>231</v>
      </c>
      <c r="M3817" s="8" t="s">
        <v>231</v>
      </c>
      <c r="N3817" s="8"/>
      <c r="O3817" s="8" t="s">
        <v>38</v>
      </c>
      <c r="P3817" s="9">
        <v>153600</v>
      </c>
      <c r="Q3817" s="9">
        <v>0</v>
      </c>
      <c r="R3817" s="9">
        <f t="shared" si="566"/>
        <v>-153600</v>
      </c>
      <c r="S3817" s="9">
        <v>0</v>
      </c>
      <c r="T3817" s="9">
        <f t="shared" si="559"/>
        <v>0</v>
      </c>
      <c r="U3817" s="9">
        <v>-145920</v>
      </c>
      <c r="V3817" s="9">
        <v>0</v>
      </c>
      <c r="W3817" s="9">
        <v>0</v>
      </c>
      <c r="X3817" s="9">
        <v>0</v>
      </c>
      <c r="Y3817" s="9">
        <f t="shared" si="567"/>
        <v>145920</v>
      </c>
      <c r="Z3817" s="9">
        <v>0</v>
      </c>
      <c r="AA3817" s="9">
        <f t="shared" si="568"/>
        <v>0</v>
      </c>
      <c r="AB3817" s="9">
        <v>7680</v>
      </c>
      <c r="AC3817" s="9">
        <f t="shared" si="560"/>
        <v>7680</v>
      </c>
      <c r="AD3817" s="9">
        <f t="shared" si="561"/>
        <v>0</v>
      </c>
    </row>
    <row r="3818" spans="1:30" x14ac:dyDescent="0.3">
      <c r="A3818" s="13" t="s">
        <v>6604</v>
      </c>
      <c r="B3818" s="13" t="s">
        <v>6730</v>
      </c>
      <c r="C3818" s="8">
        <v>2100</v>
      </c>
      <c r="D3818" s="8">
        <v>210000077</v>
      </c>
      <c r="E3818" s="8">
        <v>0</v>
      </c>
      <c r="F3818" s="8" t="s">
        <v>6766</v>
      </c>
      <c r="G3818" s="8" t="s">
        <v>6767</v>
      </c>
      <c r="H3818" s="8" t="s">
        <v>309</v>
      </c>
      <c r="I3818" s="8">
        <v>12</v>
      </c>
      <c r="J3818" s="8">
        <v>3</v>
      </c>
      <c r="K3818" s="8">
        <v>10</v>
      </c>
      <c r="L3818" s="8" t="s">
        <v>231</v>
      </c>
      <c r="M3818" s="8" t="s">
        <v>231</v>
      </c>
      <c r="N3818" s="8"/>
      <c r="O3818" s="8" t="s">
        <v>38</v>
      </c>
      <c r="P3818" s="9">
        <v>42740</v>
      </c>
      <c r="Q3818" s="9">
        <v>0</v>
      </c>
      <c r="R3818" s="9">
        <f t="shared" si="566"/>
        <v>-42740</v>
      </c>
      <c r="S3818" s="9">
        <v>0</v>
      </c>
      <c r="T3818" s="9">
        <f t="shared" si="559"/>
        <v>0</v>
      </c>
      <c r="U3818" s="9">
        <v>-25033.78</v>
      </c>
      <c r="V3818" s="9">
        <v>-3062.61</v>
      </c>
      <c r="W3818" s="9">
        <v>0</v>
      </c>
      <c r="X3818" s="9">
        <v>-3062.61</v>
      </c>
      <c r="Y3818" s="9">
        <f t="shared" si="567"/>
        <v>28096.39</v>
      </c>
      <c r="Z3818" s="9">
        <v>0</v>
      </c>
      <c r="AA3818" s="9">
        <f t="shared" si="568"/>
        <v>0</v>
      </c>
      <c r="AB3818" s="9">
        <v>14643.61</v>
      </c>
      <c r="AC3818" s="9">
        <f t="shared" si="560"/>
        <v>17706.22</v>
      </c>
      <c r="AD3818" s="9">
        <f t="shared" si="561"/>
        <v>0</v>
      </c>
    </row>
    <row r="3819" spans="1:30" x14ac:dyDescent="0.3">
      <c r="A3819" s="13" t="s">
        <v>6604</v>
      </c>
      <c r="B3819" s="13" t="s">
        <v>6730</v>
      </c>
      <c r="C3819" s="8">
        <v>2100</v>
      </c>
      <c r="D3819" s="8">
        <v>210000078</v>
      </c>
      <c r="E3819" s="8">
        <v>0</v>
      </c>
      <c r="F3819" s="8" t="s">
        <v>6768</v>
      </c>
      <c r="G3819" s="8" t="s">
        <v>6767</v>
      </c>
      <c r="H3819" s="8" t="s">
        <v>309</v>
      </c>
      <c r="I3819" s="8">
        <v>1</v>
      </c>
      <c r="J3819" s="8">
        <v>4</v>
      </c>
      <c r="K3819" s="8">
        <v>6</v>
      </c>
      <c r="L3819" s="8" t="s">
        <v>231</v>
      </c>
      <c r="M3819" s="8" t="s">
        <v>231</v>
      </c>
      <c r="N3819" s="8"/>
      <c r="O3819" s="8" t="s">
        <v>38</v>
      </c>
      <c r="P3819" s="9">
        <v>18010</v>
      </c>
      <c r="Q3819" s="9">
        <v>0</v>
      </c>
      <c r="R3819" s="9">
        <f t="shared" si="566"/>
        <v>-18010</v>
      </c>
      <c r="S3819" s="9">
        <v>0</v>
      </c>
      <c r="T3819" s="9">
        <f t="shared" si="559"/>
        <v>0</v>
      </c>
      <c r="U3819" s="9">
        <v>-9411.33</v>
      </c>
      <c r="V3819" s="9">
        <v>-1289.28</v>
      </c>
      <c r="W3819" s="9">
        <v>0</v>
      </c>
      <c r="X3819" s="9">
        <v>-1289.28</v>
      </c>
      <c r="Y3819" s="9">
        <f t="shared" si="567"/>
        <v>10700.61</v>
      </c>
      <c r="Z3819" s="9">
        <v>0</v>
      </c>
      <c r="AA3819" s="9">
        <f t="shared" si="568"/>
        <v>0</v>
      </c>
      <c r="AB3819" s="9">
        <v>7309.3899999999994</v>
      </c>
      <c r="AC3819" s="9">
        <f t="shared" si="560"/>
        <v>8598.67</v>
      </c>
      <c r="AD3819" s="9">
        <f t="shared" si="561"/>
        <v>0</v>
      </c>
    </row>
    <row r="3820" spans="1:30" x14ac:dyDescent="0.3">
      <c r="A3820" s="13" t="s">
        <v>6604</v>
      </c>
      <c r="B3820" s="13" t="s">
        <v>6730</v>
      </c>
      <c r="C3820" s="8">
        <v>2100</v>
      </c>
      <c r="D3820" s="8">
        <v>210000079</v>
      </c>
      <c r="E3820" s="8">
        <v>0</v>
      </c>
      <c r="F3820" s="8" t="s">
        <v>6769</v>
      </c>
      <c r="G3820" s="8" t="s">
        <v>327</v>
      </c>
      <c r="H3820" s="8" t="s">
        <v>309</v>
      </c>
      <c r="I3820" s="8">
        <v>1</v>
      </c>
      <c r="J3820" s="8">
        <v>5</v>
      </c>
      <c r="K3820" s="8">
        <v>11</v>
      </c>
      <c r="L3820" s="8" t="s">
        <v>231</v>
      </c>
      <c r="M3820" s="8" t="s">
        <v>231</v>
      </c>
      <c r="N3820" s="8"/>
      <c r="O3820" s="8" t="s">
        <v>38</v>
      </c>
      <c r="P3820" s="9">
        <v>20990</v>
      </c>
      <c r="Q3820" s="9">
        <v>0</v>
      </c>
      <c r="R3820" s="9">
        <f t="shared" si="566"/>
        <v>-20990</v>
      </c>
      <c r="S3820" s="9">
        <v>0</v>
      </c>
      <c r="T3820" s="9">
        <f t="shared" si="559"/>
        <v>0</v>
      </c>
      <c r="U3820" s="9">
        <v>-8151.02</v>
      </c>
      <c r="V3820" s="9">
        <v>-1501.67</v>
      </c>
      <c r="W3820" s="9">
        <v>0</v>
      </c>
      <c r="X3820" s="9">
        <v>-1501.67</v>
      </c>
      <c r="Y3820" s="9">
        <f t="shared" si="567"/>
        <v>9652.69</v>
      </c>
      <c r="Z3820" s="9">
        <v>0</v>
      </c>
      <c r="AA3820" s="9">
        <f t="shared" si="568"/>
        <v>0</v>
      </c>
      <c r="AB3820" s="9">
        <v>11337.31</v>
      </c>
      <c r="AC3820" s="9">
        <f t="shared" si="560"/>
        <v>12838.98</v>
      </c>
      <c r="AD3820" s="9">
        <f t="shared" si="561"/>
        <v>0</v>
      </c>
    </row>
    <row r="3821" spans="1:30" x14ac:dyDescent="0.3">
      <c r="A3821" s="13" t="s">
        <v>6604</v>
      </c>
      <c r="B3821" s="13" t="s">
        <v>6730</v>
      </c>
      <c r="C3821" s="8">
        <v>2100</v>
      </c>
      <c r="D3821" s="8">
        <v>210000080</v>
      </c>
      <c r="E3821" s="8">
        <v>0</v>
      </c>
      <c r="F3821" s="8" t="s">
        <v>6770</v>
      </c>
      <c r="G3821" s="8" t="s">
        <v>2152</v>
      </c>
      <c r="H3821" s="8" t="s">
        <v>309</v>
      </c>
      <c r="I3821" s="8">
        <v>1</v>
      </c>
      <c r="J3821" s="8">
        <v>6</v>
      </c>
      <c r="K3821" s="8">
        <v>11</v>
      </c>
      <c r="L3821" s="8" t="s">
        <v>231</v>
      </c>
      <c r="M3821" s="8" t="s">
        <v>231</v>
      </c>
      <c r="N3821" s="8"/>
      <c r="O3821" s="8" t="s">
        <v>38</v>
      </c>
      <c r="P3821" s="9">
        <v>27990</v>
      </c>
      <c r="Q3821" s="9">
        <v>0</v>
      </c>
      <c r="R3821" s="9">
        <f t="shared" si="566"/>
        <v>-27990</v>
      </c>
      <c r="S3821" s="9">
        <v>0</v>
      </c>
      <c r="T3821" s="9">
        <f t="shared" si="559"/>
        <v>0</v>
      </c>
      <c r="U3821" s="9">
        <v>-8268.5499999999993</v>
      </c>
      <c r="V3821" s="9">
        <v>-1996.25</v>
      </c>
      <c r="W3821" s="9">
        <v>0</v>
      </c>
      <c r="X3821" s="9">
        <v>-1996.25</v>
      </c>
      <c r="Y3821" s="9">
        <f t="shared" si="567"/>
        <v>10264.799999999999</v>
      </c>
      <c r="Z3821" s="9">
        <v>0</v>
      </c>
      <c r="AA3821" s="9">
        <f t="shared" si="568"/>
        <v>0</v>
      </c>
      <c r="AB3821" s="9">
        <v>17725.2</v>
      </c>
      <c r="AC3821" s="9">
        <f t="shared" si="560"/>
        <v>19721.45</v>
      </c>
      <c r="AD3821" s="9">
        <f t="shared" si="561"/>
        <v>0</v>
      </c>
    </row>
    <row r="3822" spans="1:30" x14ac:dyDescent="0.3">
      <c r="A3822" s="13" t="s">
        <v>6604</v>
      </c>
      <c r="B3822" s="13" t="s">
        <v>6771</v>
      </c>
      <c r="C3822" s="8">
        <v>1600</v>
      </c>
      <c r="D3822" s="8">
        <v>160000184</v>
      </c>
      <c r="E3822" s="8">
        <v>0</v>
      </c>
      <c r="F3822" s="8" t="s">
        <v>6772</v>
      </c>
      <c r="G3822" s="8" t="s">
        <v>6773</v>
      </c>
      <c r="H3822" s="8" t="s">
        <v>34</v>
      </c>
      <c r="I3822" s="8">
        <v>1</v>
      </c>
      <c r="J3822" s="8">
        <v>12</v>
      </c>
      <c r="K3822" s="8">
        <v>6</v>
      </c>
      <c r="L3822" s="8" t="s">
        <v>231</v>
      </c>
      <c r="M3822" s="8" t="s">
        <v>231</v>
      </c>
      <c r="N3822" s="8"/>
      <c r="O3822" s="8" t="s">
        <v>38</v>
      </c>
      <c r="P3822" s="9">
        <v>16500</v>
      </c>
      <c r="Q3822" s="9">
        <v>0</v>
      </c>
      <c r="R3822" s="9">
        <f t="shared" si="566"/>
        <v>-16500</v>
      </c>
      <c r="S3822" s="9">
        <v>0</v>
      </c>
      <c r="T3822" s="9">
        <f t="shared" si="559"/>
        <v>0</v>
      </c>
      <c r="U3822" s="9">
        <v>-2612.6999999999998</v>
      </c>
      <c r="V3822" s="9">
        <v>-787.4</v>
      </c>
      <c r="W3822" s="9">
        <v>0</v>
      </c>
      <c r="X3822" s="9">
        <v>-787.4</v>
      </c>
      <c r="Y3822" s="9">
        <f t="shared" si="567"/>
        <v>3400.1</v>
      </c>
      <c r="Z3822" s="9">
        <v>0</v>
      </c>
      <c r="AA3822" s="9">
        <f t="shared" si="568"/>
        <v>0</v>
      </c>
      <c r="AB3822" s="9">
        <v>13099.9</v>
      </c>
      <c r="AC3822" s="9">
        <f t="shared" si="560"/>
        <v>13887.3</v>
      </c>
      <c r="AD3822" s="9">
        <f t="shared" si="561"/>
        <v>0</v>
      </c>
    </row>
    <row r="3823" spans="1:30" x14ac:dyDescent="0.3">
      <c r="A3823" s="13" t="s">
        <v>6604</v>
      </c>
      <c r="B3823" s="13" t="s">
        <v>6771</v>
      </c>
      <c r="C3823" s="8">
        <v>1600</v>
      </c>
      <c r="D3823" s="8">
        <v>160000185</v>
      </c>
      <c r="E3823" s="8">
        <v>0</v>
      </c>
      <c r="F3823" s="8" t="s">
        <v>6774</v>
      </c>
      <c r="G3823" s="8" t="s">
        <v>1073</v>
      </c>
      <c r="H3823" s="8" t="s">
        <v>34</v>
      </c>
      <c r="I3823" s="8">
        <v>1</v>
      </c>
      <c r="J3823" s="8">
        <v>13</v>
      </c>
      <c r="K3823" s="8">
        <v>0</v>
      </c>
      <c r="L3823" s="8" t="s">
        <v>231</v>
      </c>
      <c r="M3823" s="8" t="s">
        <v>231</v>
      </c>
      <c r="N3823" s="8"/>
      <c r="O3823" s="8" t="s">
        <v>38</v>
      </c>
      <c r="P3823" s="9">
        <v>19912.5</v>
      </c>
      <c r="Q3823" s="9">
        <v>0</v>
      </c>
      <c r="R3823" s="9">
        <f t="shared" si="566"/>
        <v>-19912.5</v>
      </c>
      <c r="S3823" s="9">
        <v>0</v>
      </c>
      <c r="T3823" s="9">
        <f t="shared" si="559"/>
        <v>0</v>
      </c>
      <c r="U3823" s="9">
        <v>-2573.9499999999998</v>
      </c>
      <c r="V3823" s="9">
        <v>-947.37</v>
      </c>
      <c r="W3823" s="9">
        <v>0</v>
      </c>
      <c r="X3823" s="9">
        <v>-947.37</v>
      </c>
      <c r="Y3823" s="9">
        <f t="shared" si="567"/>
        <v>3521.3199999999997</v>
      </c>
      <c r="Z3823" s="9">
        <v>0</v>
      </c>
      <c r="AA3823" s="9">
        <f t="shared" si="568"/>
        <v>0</v>
      </c>
      <c r="AB3823" s="9">
        <v>16391.18</v>
      </c>
      <c r="AC3823" s="9">
        <f t="shared" si="560"/>
        <v>17338.55</v>
      </c>
      <c r="AD3823" s="9">
        <f t="shared" si="561"/>
        <v>0</v>
      </c>
    </row>
    <row r="3824" spans="1:30" x14ac:dyDescent="0.3">
      <c r="A3824" s="13" t="s">
        <v>6604</v>
      </c>
      <c r="B3824" s="13" t="s">
        <v>6771</v>
      </c>
      <c r="C3824" s="8">
        <v>1600</v>
      </c>
      <c r="D3824" s="8">
        <v>160000186</v>
      </c>
      <c r="E3824" s="8">
        <v>0</v>
      </c>
      <c r="F3824" s="8" t="s">
        <v>6775</v>
      </c>
      <c r="G3824" s="8" t="s">
        <v>5529</v>
      </c>
      <c r="H3824" s="8" t="s">
        <v>34</v>
      </c>
      <c r="I3824" s="8">
        <v>2</v>
      </c>
      <c r="J3824" s="8">
        <v>13</v>
      </c>
      <c r="K3824" s="8">
        <v>6</v>
      </c>
      <c r="L3824" s="8" t="s">
        <v>231</v>
      </c>
      <c r="M3824" s="8" t="s">
        <v>231</v>
      </c>
      <c r="N3824" s="8"/>
      <c r="O3824" s="8" t="s">
        <v>38</v>
      </c>
      <c r="P3824" s="9">
        <v>36580</v>
      </c>
      <c r="Q3824" s="9">
        <v>0</v>
      </c>
      <c r="R3824" s="9">
        <f t="shared" si="566"/>
        <v>-36580</v>
      </c>
      <c r="S3824" s="9">
        <v>0</v>
      </c>
      <c r="T3824" s="9">
        <f t="shared" si="559"/>
        <v>0</v>
      </c>
      <c r="U3824" s="9">
        <v>-3490.96</v>
      </c>
      <c r="V3824" s="9">
        <v>-1744.78</v>
      </c>
      <c r="W3824" s="9">
        <v>0</v>
      </c>
      <c r="X3824" s="9">
        <v>-1744.78</v>
      </c>
      <c r="Y3824" s="9">
        <f t="shared" si="567"/>
        <v>5235.74</v>
      </c>
      <c r="Z3824" s="9">
        <v>0</v>
      </c>
      <c r="AA3824" s="9">
        <f t="shared" si="568"/>
        <v>0</v>
      </c>
      <c r="AB3824" s="9">
        <v>31344.260000000002</v>
      </c>
      <c r="AC3824" s="9">
        <f t="shared" si="560"/>
        <v>33089.040000000001</v>
      </c>
      <c r="AD3824" s="9">
        <f t="shared" si="561"/>
        <v>0</v>
      </c>
    </row>
    <row r="3825" spans="1:30" x14ac:dyDescent="0.3">
      <c r="A3825" s="13" t="s">
        <v>6604</v>
      </c>
      <c r="B3825" s="13" t="s">
        <v>6771</v>
      </c>
      <c r="C3825" s="8">
        <v>1600</v>
      </c>
      <c r="D3825" s="8">
        <v>160000187</v>
      </c>
      <c r="E3825" s="8">
        <v>0</v>
      </c>
      <c r="F3825" s="8" t="s">
        <v>6776</v>
      </c>
      <c r="G3825" s="8" t="s">
        <v>5529</v>
      </c>
      <c r="H3825" s="8" t="s">
        <v>34</v>
      </c>
      <c r="I3825" s="8">
        <v>2</v>
      </c>
      <c r="J3825" s="8">
        <v>13</v>
      </c>
      <c r="K3825" s="8">
        <v>3</v>
      </c>
      <c r="L3825" s="8" t="s">
        <v>231</v>
      </c>
      <c r="M3825" s="8" t="s">
        <v>231</v>
      </c>
      <c r="N3825" s="8"/>
      <c r="O3825" s="8" t="s">
        <v>38</v>
      </c>
      <c r="P3825" s="9">
        <v>43660</v>
      </c>
      <c r="Q3825" s="9">
        <v>0</v>
      </c>
      <c r="R3825" s="9">
        <f t="shared" si="566"/>
        <v>-43660</v>
      </c>
      <c r="S3825" s="9">
        <v>0</v>
      </c>
      <c r="T3825" s="9">
        <f t="shared" si="559"/>
        <v>0</v>
      </c>
      <c r="U3825" s="9">
        <v>-4840.87</v>
      </c>
      <c r="V3825" s="9">
        <v>-2083.75</v>
      </c>
      <c r="W3825" s="9">
        <v>0</v>
      </c>
      <c r="X3825" s="9">
        <v>-2083.75</v>
      </c>
      <c r="Y3825" s="9">
        <f t="shared" si="567"/>
        <v>6924.62</v>
      </c>
      <c r="Z3825" s="9">
        <v>0</v>
      </c>
      <c r="AA3825" s="9">
        <f t="shared" si="568"/>
        <v>0</v>
      </c>
      <c r="AB3825" s="9">
        <v>36735.379999999997</v>
      </c>
      <c r="AC3825" s="9">
        <f t="shared" si="560"/>
        <v>38819.129999999997</v>
      </c>
      <c r="AD3825" s="9">
        <f t="shared" si="561"/>
        <v>0</v>
      </c>
    </row>
    <row r="3826" spans="1:30" x14ac:dyDescent="0.3">
      <c r="A3826" s="13" t="s">
        <v>6604</v>
      </c>
      <c r="B3826" s="13" t="s">
        <v>6771</v>
      </c>
      <c r="C3826" s="8">
        <v>1800</v>
      </c>
      <c r="D3826" s="8">
        <v>180000137</v>
      </c>
      <c r="E3826" s="8">
        <v>0</v>
      </c>
      <c r="F3826" s="8" t="s">
        <v>6777</v>
      </c>
      <c r="G3826" s="8" t="s">
        <v>6778</v>
      </c>
      <c r="H3826" s="8" t="s">
        <v>51</v>
      </c>
      <c r="I3826" s="8">
        <v>2</v>
      </c>
      <c r="J3826" s="8">
        <v>0</v>
      </c>
      <c r="K3826" s="8">
        <v>11</v>
      </c>
      <c r="L3826" s="8" t="s">
        <v>231</v>
      </c>
      <c r="M3826" s="8" t="s">
        <v>231</v>
      </c>
      <c r="N3826" s="8"/>
      <c r="O3826" s="8" t="s">
        <v>38</v>
      </c>
      <c r="P3826" s="9">
        <v>16878</v>
      </c>
      <c r="Q3826" s="9">
        <v>0</v>
      </c>
      <c r="R3826" s="9">
        <f t="shared" si="566"/>
        <v>-16878</v>
      </c>
      <c r="S3826" s="9">
        <v>0</v>
      </c>
      <c r="T3826" s="9">
        <f t="shared" si="559"/>
        <v>0</v>
      </c>
      <c r="U3826" s="9">
        <v>-13020.57</v>
      </c>
      <c r="V3826" s="9">
        <v>-2481.1999999999998</v>
      </c>
      <c r="W3826" s="9">
        <v>0</v>
      </c>
      <c r="X3826" s="9">
        <v>-2481.1999999999998</v>
      </c>
      <c r="Y3826" s="9">
        <f t="shared" si="567"/>
        <v>15501.77</v>
      </c>
      <c r="Z3826" s="9">
        <v>0</v>
      </c>
      <c r="AA3826" s="9">
        <f t="shared" si="568"/>
        <v>0</v>
      </c>
      <c r="AB3826" s="9">
        <v>1376.2299999999996</v>
      </c>
      <c r="AC3826" s="9">
        <f t="shared" si="560"/>
        <v>3857.4300000000003</v>
      </c>
      <c r="AD3826" s="9">
        <f t="shared" si="561"/>
        <v>0</v>
      </c>
    </row>
    <row r="3827" spans="1:30" x14ac:dyDescent="0.3">
      <c r="A3827" s="13" t="s">
        <v>6604</v>
      </c>
      <c r="B3827" s="13" t="s">
        <v>6771</v>
      </c>
      <c r="C3827" s="8">
        <v>1800</v>
      </c>
      <c r="D3827" s="8">
        <v>180000138</v>
      </c>
      <c r="E3827" s="8">
        <v>0</v>
      </c>
      <c r="F3827" s="8" t="s">
        <v>6779</v>
      </c>
      <c r="G3827" s="8" t="s">
        <v>6780</v>
      </c>
      <c r="H3827" s="8" t="s">
        <v>51</v>
      </c>
      <c r="I3827" s="8">
        <v>2</v>
      </c>
      <c r="J3827" s="8">
        <v>0</v>
      </c>
      <c r="K3827" s="8">
        <v>11</v>
      </c>
      <c r="L3827" s="8" t="s">
        <v>231</v>
      </c>
      <c r="M3827" s="8" t="s">
        <v>231</v>
      </c>
      <c r="N3827" s="8"/>
      <c r="O3827" s="8" t="s">
        <v>38</v>
      </c>
      <c r="P3827" s="9">
        <v>14356</v>
      </c>
      <c r="Q3827" s="9">
        <v>0</v>
      </c>
      <c r="R3827" s="9">
        <f t="shared" si="566"/>
        <v>-14356</v>
      </c>
      <c r="S3827" s="9">
        <v>0</v>
      </c>
      <c r="T3827" s="9">
        <f t="shared" si="559"/>
        <v>0</v>
      </c>
      <c r="U3827" s="9">
        <v>-11074.97</v>
      </c>
      <c r="V3827" s="9">
        <v>-2110.44</v>
      </c>
      <c r="W3827" s="9">
        <v>0</v>
      </c>
      <c r="X3827" s="9">
        <v>-2110.44</v>
      </c>
      <c r="Y3827" s="9">
        <f t="shared" si="567"/>
        <v>13185.41</v>
      </c>
      <c r="Z3827" s="9">
        <v>0</v>
      </c>
      <c r="AA3827" s="9">
        <f t="shared" si="568"/>
        <v>0</v>
      </c>
      <c r="AB3827" s="9">
        <v>1170.5900000000001</v>
      </c>
      <c r="AC3827" s="9">
        <f t="shared" si="560"/>
        <v>3281.0300000000007</v>
      </c>
      <c r="AD3827" s="9">
        <f t="shared" si="561"/>
        <v>0</v>
      </c>
    </row>
    <row r="3828" spans="1:30" x14ac:dyDescent="0.3">
      <c r="A3828" s="13" t="s">
        <v>6604</v>
      </c>
      <c r="B3828" s="13" t="s">
        <v>6771</v>
      </c>
      <c r="C3828" s="8">
        <v>2000</v>
      </c>
      <c r="D3828" s="8">
        <v>200000137</v>
      </c>
      <c r="E3828" s="8">
        <v>0</v>
      </c>
      <c r="F3828" s="8" t="s">
        <v>6781</v>
      </c>
      <c r="G3828" s="8" t="s">
        <v>50</v>
      </c>
      <c r="H3828" s="8" t="s">
        <v>235</v>
      </c>
      <c r="I3828" s="8">
        <v>15</v>
      </c>
      <c r="J3828" s="8">
        <v>6</v>
      </c>
      <c r="K3828" s="8">
        <v>0</v>
      </c>
      <c r="L3828" s="8" t="s">
        <v>231</v>
      </c>
      <c r="M3828" s="8" t="s">
        <v>231</v>
      </c>
      <c r="N3828" s="8"/>
      <c r="O3828" s="8" t="s">
        <v>38</v>
      </c>
      <c r="P3828" s="9">
        <v>37500</v>
      </c>
      <c r="Q3828" s="9">
        <v>0</v>
      </c>
      <c r="R3828" s="9">
        <f t="shared" si="566"/>
        <v>-37500</v>
      </c>
      <c r="S3828" s="9">
        <v>0</v>
      </c>
      <c r="T3828" s="9">
        <f t="shared" si="559"/>
        <v>0</v>
      </c>
      <c r="U3828" s="9">
        <v>-14376.88</v>
      </c>
      <c r="V3828" s="9">
        <v>-2669.36</v>
      </c>
      <c r="W3828" s="9">
        <v>0</v>
      </c>
      <c r="X3828" s="9">
        <v>-2669.36</v>
      </c>
      <c r="Y3828" s="9">
        <f t="shared" si="567"/>
        <v>17046.239999999998</v>
      </c>
      <c r="Z3828" s="9">
        <v>0</v>
      </c>
      <c r="AA3828" s="9">
        <f t="shared" si="568"/>
        <v>0</v>
      </c>
      <c r="AB3828" s="9">
        <v>20453.760000000002</v>
      </c>
      <c r="AC3828" s="9">
        <f t="shared" si="560"/>
        <v>23123.120000000003</v>
      </c>
      <c r="AD3828" s="9">
        <f t="shared" si="561"/>
        <v>0</v>
      </c>
    </row>
    <row r="3829" spans="1:30" x14ac:dyDescent="0.3">
      <c r="A3829" s="13" t="s">
        <v>6604</v>
      </c>
      <c r="B3829" s="13" t="s">
        <v>6771</v>
      </c>
      <c r="C3829" s="8">
        <v>2100</v>
      </c>
      <c r="D3829" s="8">
        <v>210000081</v>
      </c>
      <c r="E3829" s="8">
        <v>0</v>
      </c>
      <c r="F3829" s="8" t="s">
        <v>6782</v>
      </c>
      <c r="G3829" s="8" t="s">
        <v>6783</v>
      </c>
      <c r="H3829" s="8" t="s">
        <v>309</v>
      </c>
      <c r="I3829" s="8">
        <v>1</v>
      </c>
      <c r="J3829" s="8">
        <v>11</v>
      </c>
      <c r="K3829" s="8">
        <v>7</v>
      </c>
      <c r="L3829" s="8" t="s">
        <v>231</v>
      </c>
      <c r="M3829" s="8" t="s">
        <v>231</v>
      </c>
      <c r="N3829" s="8"/>
      <c r="O3829" s="8" t="s">
        <v>38</v>
      </c>
      <c r="P3829" s="9">
        <v>121891.72</v>
      </c>
      <c r="Q3829" s="9">
        <v>0</v>
      </c>
      <c r="R3829" s="9">
        <f t="shared" si="566"/>
        <v>-121891.72</v>
      </c>
      <c r="S3829" s="9">
        <v>0</v>
      </c>
      <c r="T3829" s="9">
        <f t="shared" si="559"/>
        <v>0</v>
      </c>
      <c r="U3829" s="9">
        <v>-26501.16</v>
      </c>
      <c r="V3829" s="9">
        <v>-5809.41</v>
      </c>
      <c r="W3829" s="9">
        <v>0</v>
      </c>
      <c r="X3829" s="9">
        <v>-5809.41</v>
      </c>
      <c r="Y3829" s="9">
        <f t="shared" si="567"/>
        <v>32310.57</v>
      </c>
      <c r="Z3829" s="9">
        <v>0</v>
      </c>
      <c r="AA3829" s="9">
        <f t="shared" si="568"/>
        <v>0</v>
      </c>
      <c r="AB3829" s="9">
        <v>89581.15</v>
      </c>
      <c r="AC3829" s="9">
        <f t="shared" si="560"/>
        <v>95390.56</v>
      </c>
      <c r="AD3829" s="9">
        <f t="shared" si="561"/>
        <v>0</v>
      </c>
    </row>
    <row r="3830" spans="1:30" x14ac:dyDescent="0.3">
      <c r="A3830" s="8" t="s">
        <v>6604</v>
      </c>
      <c r="B3830" s="8" t="s">
        <v>6784</v>
      </c>
      <c r="C3830" s="8">
        <v>1900</v>
      </c>
      <c r="D3830" s="8">
        <v>190000145</v>
      </c>
      <c r="E3830" s="8">
        <v>0</v>
      </c>
      <c r="F3830" s="8" t="s">
        <v>6785</v>
      </c>
      <c r="G3830" s="8" t="s">
        <v>6644</v>
      </c>
      <c r="H3830" s="8" t="s">
        <v>106</v>
      </c>
      <c r="I3830" s="8">
        <v>1</v>
      </c>
      <c r="J3830" s="8">
        <v>3</v>
      </c>
      <c r="K3830" s="8">
        <v>0</v>
      </c>
      <c r="L3830" s="8" t="s">
        <v>3379</v>
      </c>
      <c r="M3830" s="8" t="s">
        <v>3379</v>
      </c>
      <c r="N3830" s="8"/>
      <c r="O3830" s="8" t="s">
        <v>38</v>
      </c>
      <c r="P3830" s="9">
        <v>10900</v>
      </c>
      <c r="Q3830" s="9">
        <v>0</v>
      </c>
      <c r="R3830" s="9">
        <v>0</v>
      </c>
      <c r="S3830" s="9">
        <v>0</v>
      </c>
      <c r="T3830" s="9">
        <f t="shared" si="559"/>
        <v>10900</v>
      </c>
      <c r="U3830" s="9">
        <v>-7763.24</v>
      </c>
      <c r="V3830" s="9">
        <v>-2591.7600000000002</v>
      </c>
      <c r="W3830" s="9">
        <v>0</v>
      </c>
      <c r="X3830" s="9">
        <v>-2591.7600000000002</v>
      </c>
      <c r="Y3830" s="9">
        <v>0</v>
      </c>
      <c r="Z3830" s="9">
        <v>0</v>
      </c>
      <c r="AA3830" s="9">
        <f t="shared" si="562"/>
        <v>-10355</v>
      </c>
      <c r="AB3830" s="9">
        <v>0</v>
      </c>
      <c r="AC3830" s="9">
        <f t="shared" si="560"/>
        <v>3136.76</v>
      </c>
      <c r="AD3830" s="9">
        <f t="shared" si="561"/>
        <v>545</v>
      </c>
    </row>
    <row r="3831" spans="1:30" x14ac:dyDescent="0.3">
      <c r="A3831" s="8" t="s">
        <v>6604</v>
      </c>
      <c r="B3831" s="8" t="s">
        <v>6784</v>
      </c>
      <c r="C3831" s="8">
        <v>1900</v>
      </c>
      <c r="D3831" s="8">
        <v>190000147</v>
      </c>
      <c r="E3831" s="8">
        <v>0</v>
      </c>
      <c r="F3831" s="8" t="s">
        <v>6786</v>
      </c>
      <c r="G3831" s="8" t="s">
        <v>1195</v>
      </c>
      <c r="H3831" s="8" t="s">
        <v>106</v>
      </c>
      <c r="I3831" s="8">
        <v>4</v>
      </c>
      <c r="J3831" s="8">
        <v>3</v>
      </c>
      <c r="K3831" s="8">
        <v>0</v>
      </c>
      <c r="L3831" s="8" t="s">
        <v>3379</v>
      </c>
      <c r="M3831" s="8" t="s">
        <v>3379</v>
      </c>
      <c r="N3831" s="8"/>
      <c r="O3831" s="8" t="s">
        <v>38</v>
      </c>
      <c r="P3831" s="9">
        <v>121760.17</v>
      </c>
      <c r="Q3831" s="9">
        <v>0</v>
      </c>
      <c r="R3831" s="9">
        <v>0</v>
      </c>
      <c r="S3831" s="9">
        <v>0</v>
      </c>
      <c r="T3831" s="9">
        <f t="shared" si="559"/>
        <v>121760.17</v>
      </c>
      <c r="U3831" s="9">
        <v>-86720.54</v>
      </c>
      <c r="V3831" s="9">
        <v>-28951.62</v>
      </c>
      <c r="W3831" s="9">
        <v>0</v>
      </c>
      <c r="X3831" s="9">
        <v>-28951.62</v>
      </c>
      <c r="Y3831" s="9">
        <v>0</v>
      </c>
      <c r="Z3831" s="9">
        <v>0</v>
      </c>
      <c r="AA3831" s="9">
        <f t="shared" si="562"/>
        <v>-115672.15999999999</v>
      </c>
      <c r="AB3831" s="9">
        <v>0</v>
      </c>
      <c r="AC3831" s="9">
        <f t="shared" si="560"/>
        <v>35039.630000000005</v>
      </c>
      <c r="AD3831" s="9">
        <f t="shared" si="561"/>
        <v>6088.0100000000093</v>
      </c>
    </row>
    <row r="3832" spans="1:30" x14ac:dyDescent="0.3">
      <c r="A3832" s="13" t="s">
        <v>6787</v>
      </c>
      <c r="B3832" s="13" t="s">
        <v>6788</v>
      </c>
      <c r="C3832" s="8">
        <v>1600</v>
      </c>
      <c r="D3832" s="8">
        <v>160000001</v>
      </c>
      <c r="E3832" s="8">
        <v>0</v>
      </c>
      <c r="F3832" s="8" t="str">
        <f t="shared" ref="F3832:F3895" si="569">A3832&amp;D3832&amp;E3832</f>
        <v>FM001600000010</v>
      </c>
      <c r="G3832" s="8" t="s">
        <v>5769</v>
      </c>
      <c r="H3832" s="8" t="s">
        <v>34</v>
      </c>
      <c r="I3832" s="8">
        <v>1</v>
      </c>
      <c r="J3832" s="8">
        <v>13</v>
      </c>
      <c r="K3832" s="8">
        <v>0</v>
      </c>
      <c r="L3832" s="8" t="s">
        <v>6627</v>
      </c>
      <c r="M3832" s="8" t="s">
        <v>53</v>
      </c>
      <c r="N3832" s="8"/>
      <c r="O3832" s="8" t="s">
        <v>38</v>
      </c>
      <c r="P3832" s="9">
        <v>15458</v>
      </c>
      <c r="Q3832" s="9">
        <v>0</v>
      </c>
      <c r="R3832" s="9">
        <f t="shared" ref="R3832:R3884" si="570">-P3832</f>
        <v>-15458</v>
      </c>
      <c r="S3832" s="9">
        <v>0</v>
      </c>
      <c r="T3832" s="9">
        <f t="shared" si="559"/>
        <v>0</v>
      </c>
      <c r="U3832" s="9">
        <v>-7531.86</v>
      </c>
      <c r="V3832" s="9">
        <v>-670.62</v>
      </c>
      <c r="W3832" s="9">
        <v>0</v>
      </c>
      <c r="X3832" s="9">
        <v>-670.62</v>
      </c>
      <c r="Y3832" s="9">
        <f t="shared" ref="Y3832:Y3884" si="571">-(U3832+X3832+Z3832)</f>
        <v>8202.48</v>
      </c>
      <c r="Z3832" s="9">
        <v>0</v>
      </c>
      <c r="AA3832" s="9">
        <f t="shared" ref="AA3832:AA3884" si="572">U3832+X3832+Y3832+Z3832</f>
        <v>0</v>
      </c>
      <c r="AB3832" s="9">
        <v>7255.52</v>
      </c>
      <c r="AC3832" s="9">
        <f t="shared" si="560"/>
        <v>7926.14</v>
      </c>
      <c r="AD3832" s="9">
        <f t="shared" si="561"/>
        <v>0</v>
      </c>
    </row>
    <row r="3833" spans="1:30" x14ac:dyDescent="0.3">
      <c r="A3833" s="13" t="s">
        <v>6787</v>
      </c>
      <c r="B3833" s="13" t="s">
        <v>6788</v>
      </c>
      <c r="C3833" s="8">
        <v>1600</v>
      </c>
      <c r="D3833" s="8">
        <v>160000039</v>
      </c>
      <c r="E3833" s="8">
        <v>0</v>
      </c>
      <c r="F3833" s="8" t="str">
        <f t="shared" si="569"/>
        <v>FM001600000390</v>
      </c>
      <c r="G3833" s="8" t="s">
        <v>6789</v>
      </c>
      <c r="H3833" s="8" t="s">
        <v>34</v>
      </c>
      <c r="I3833" s="8">
        <v>12</v>
      </c>
      <c r="J3833" s="8">
        <v>14</v>
      </c>
      <c r="K3833" s="8">
        <v>0</v>
      </c>
      <c r="L3833" s="8" t="s">
        <v>388</v>
      </c>
      <c r="M3833" s="8" t="s">
        <v>53</v>
      </c>
      <c r="N3833" s="8"/>
      <c r="O3833" s="8" t="s">
        <v>38</v>
      </c>
      <c r="P3833" s="9">
        <v>144270</v>
      </c>
      <c r="Q3833" s="9">
        <v>0</v>
      </c>
      <c r="R3833" s="9">
        <f t="shared" si="570"/>
        <v>-144270</v>
      </c>
      <c r="S3833" s="9">
        <v>0</v>
      </c>
      <c r="T3833" s="9">
        <f t="shared" si="559"/>
        <v>0</v>
      </c>
      <c r="U3833" s="9">
        <v>-54870.75</v>
      </c>
      <c r="V3833" s="9">
        <v>-6848.81</v>
      </c>
      <c r="W3833" s="9">
        <v>0</v>
      </c>
      <c r="X3833" s="9">
        <v>-6848.81</v>
      </c>
      <c r="Y3833" s="9">
        <f t="shared" si="571"/>
        <v>61719.56</v>
      </c>
      <c r="Z3833" s="9">
        <v>0</v>
      </c>
      <c r="AA3833" s="9">
        <f t="shared" si="572"/>
        <v>0</v>
      </c>
      <c r="AB3833" s="9">
        <v>82550.44</v>
      </c>
      <c r="AC3833" s="9">
        <f t="shared" si="560"/>
        <v>89399.25</v>
      </c>
      <c r="AD3833" s="9">
        <f t="shared" si="561"/>
        <v>0</v>
      </c>
    </row>
    <row r="3834" spans="1:30" x14ac:dyDescent="0.3">
      <c r="A3834" s="13" t="s">
        <v>6787</v>
      </c>
      <c r="B3834" s="13" t="s">
        <v>6788</v>
      </c>
      <c r="C3834" s="8">
        <v>1600</v>
      </c>
      <c r="D3834" s="8">
        <v>160000040</v>
      </c>
      <c r="E3834" s="8">
        <v>0</v>
      </c>
      <c r="F3834" s="8" t="str">
        <f t="shared" si="569"/>
        <v>FM001600000400</v>
      </c>
      <c r="G3834" s="8" t="s">
        <v>6789</v>
      </c>
      <c r="H3834" s="8" t="s">
        <v>34</v>
      </c>
      <c r="I3834" s="8">
        <v>12</v>
      </c>
      <c r="J3834" s="8">
        <v>14</v>
      </c>
      <c r="K3834" s="8">
        <v>0</v>
      </c>
      <c r="L3834" s="8" t="s">
        <v>388</v>
      </c>
      <c r="M3834" s="8" t="s">
        <v>53</v>
      </c>
      <c r="N3834" s="8"/>
      <c r="O3834" s="8" t="s">
        <v>38</v>
      </c>
      <c r="P3834" s="9">
        <v>153106.85999999999</v>
      </c>
      <c r="Q3834" s="9">
        <v>0</v>
      </c>
      <c r="R3834" s="9">
        <f t="shared" si="570"/>
        <v>-153106.85999999999</v>
      </c>
      <c r="S3834" s="9">
        <v>0</v>
      </c>
      <c r="T3834" s="9">
        <f t="shared" si="559"/>
        <v>0</v>
      </c>
      <c r="U3834" s="9">
        <v>-58231.71</v>
      </c>
      <c r="V3834" s="9">
        <v>-7268.32</v>
      </c>
      <c r="W3834" s="9">
        <v>0</v>
      </c>
      <c r="X3834" s="9">
        <v>-7268.32</v>
      </c>
      <c r="Y3834" s="9">
        <f t="shared" si="571"/>
        <v>65500.03</v>
      </c>
      <c r="Z3834" s="9">
        <v>0</v>
      </c>
      <c r="AA3834" s="9">
        <f t="shared" si="572"/>
        <v>0</v>
      </c>
      <c r="AB3834" s="9">
        <v>87606.829999999987</v>
      </c>
      <c r="AC3834" s="9">
        <f t="shared" si="560"/>
        <v>94875.15</v>
      </c>
      <c r="AD3834" s="9">
        <f t="shared" si="561"/>
        <v>0</v>
      </c>
    </row>
    <row r="3835" spans="1:30" x14ac:dyDescent="0.3">
      <c r="A3835" s="13" t="s">
        <v>6787</v>
      </c>
      <c r="B3835" s="13" t="s">
        <v>6788</v>
      </c>
      <c r="C3835" s="8">
        <v>1600</v>
      </c>
      <c r="D3835" s="8">
        <v>160000041</v>
      </c>
      <c r="E3835" s="8">
        <v>0</v>
      </c>
      <c r="F3835" s="8" t="str">
        <f t="shared" si="569"/>
        <v>FM001600000410</v>
      </c>
      <c r="G3835" s="8" t="s">
        <v>6789</v>
      </c>
      <c r="H3835" s="8" t="s">
        <v>34</v>
      </c>
      <c r="I3835" s="8">
        <v>18</v>
      </c>
      <c r="J3835" s="8">
        <v>14</v>
      </c>
      <c r="K3835" s="8">
        <v>0</v>
      </c>
      <c r="L3835" s="8" t="s">
        <v>388</v>
      </c>
      <c r="M3835" s="8" t="s">
        <v>53</v>
      </c>
      <c r="N3835" s="8"/>
      <c r="O3835" s="8" t="s">
        <v>38</v>
      </c>
      <c r="P3835" s="9">
        <v>222525</v>
      </c>
      <c r="Q3835" s="9">
        <v>0</v>
      </c>
      <c r="R3835" s="9">
        <f t="shared" si="570"/>
        <v>-222525</v>
      </c>
      <c r="S3835" s="9">
        <v>0</v>
      </c>
      <c r="T3835" s="9">
        <f t="shared" si="559"/>
        <v>0</v>
      </c>
      <c r="U3835" s="9">
        <v>-84633.79</v>
      </c>
      <c r="V3835" s="9">
        <v>-10563.75</v>
      </c>
      <c r="W3835" s="9">
        <v>0</v>
      </c>
      <c r="X3835" s="9">
        <v>-10563.75</v>
      </c>
      <c r="Y3835" s="9">
        <f t="shared" si="571"/>
        <v>95197.54</v>
      </c>
      <c r="Z3835" s="9">
        <v>0</v>
      </c>
      <c r="AA3835" s="9">
        <f t="shared" si="572"/>
        <v>0</v>
      </c>
      <c r="AB3835" s="9">
        <v>127327.46</v>
      </c>
      <c r="AC3835" s="9">
        <f t="shared" si="560"/>
        <v>137891.21000000002</v>
      </c>
      <c r="AD3835" s="9">
        <f t="shared" si="561"/>
        <v>0</v>
      </c>
    </row>
    <row r="3836" spans="1:30" x14ac:dyDescent="0.3">
      <c r="A3836" s="13" t="s">
        <v>6787</v>
      </c>
      <c r="B3836" s="13" t="s">
        <v>6788</v>
      </c>
      <c r="C3836" s="8">
        <v>1600</v>
      </c>
      <c r="D3836" s="8">
        <v>160000042</v>
      </c>
      <c r="E3836" s="8">
        <v>0</v>
      </c>
      <c r="F3836" s="8" t="str">
        <f t="shared" si="569"/>
        <v>FM001600000420</v>
      </c>
      <c r="G3836" s="8" t="s">
        <v>6789</v>
      </c>
      <c r="H3836" s="8" t="s">
        <v>34</v>
      </c>
      <c r="I3836" s="8">
        <v>1</v>
      </c>
      <c r="J3836" s="8">
        <v>14</v>
      </c>
      <c r="K3836" s="8">
        <v>0</v>
      </c>
      <c r="L3836" s="8" t="s">
        <v>388</v>
      </c>
      <c r="M3836" s="8" t="s">
        <v>53</v>
      </c>
      <c r="N3836" s="8"/>
      <c r="O3836" s="8" t="s">
        <v>38</v>
      </c>
      <c r="P3836" s="9">
        <v>25517.8</v>
      </c>
      <c r="Q3836" s="9">
        <v>0</v>
      </c>
      <c r="R3836" s="9">
        <f t="shared" si="570"/>
        <v>-25517.8</v>
      </c>
      <c r="S3836" s="9">
        <v>0</v>
      </c>
      <c r="T3836" s="9">
        <f t="shared" si="559"/>
        <v>0</v>
      </c>
      <c r="U3836" s="9">
        <v>-9705.2800000000007</v>
      </c>
      <c r="V3836" s="9">
        <v>-1211.3900000000001</v>
      </c>
      <c r="W3836" s="9">
        <v>0</v>
      </c>
      <c r="X3836" s="9">
        <v>-1211.3900000000001</v>
      </c>
      <c r="Y3836" s="9">
        <f t="shared" si="571"/>
        <v>10916.67</v>
      </c>
      <c r="Z3836" s="9">
        <v>0</v>
      </c>
      <c r="AA3836" s="9">
        <f t="shared" si="572"/>
        <v>0</v>
      </c>
      <c r="AB3836" s="9">
        <v>14601.13</v>
      </c>
      <c r="AC3836" s="9">
        <f t="shared" si="560"/>
        <v>15812.519999999999</v>
      </c>
      <c r="AD3836" s="9">
        <f t="shared" si="561"/>
        <v>0</v>
      </c>
    </row>
    <row r="3837" spans="1:30" x14ac:dyDescent="0.3">
      <c r="A3837" s="13" t="s">
        <v>6787</v>
      </c>
      <c r="B3837" s="13" t="s">
        <v>6788</v>
      </c>
      <c r="C3837" s="8">
        <v>1600</v>
      </c>
      <c r="D3837" s="8">
        <v>160000043</v>
      </c>
      <c r="E3837" s="8">
        <v>0</v>
      </c>
      <c r="F3837" s="8" t="str">
        <f t="shared" si="569"/>
        <v>FM001600000430</v>
      </c>
      <c r="G3837" s="8" t="s">
        <v>6789</v>
      </c>
      <c r="H3837" s="8" t="s">
        <v>34</v>
      </c>
      <c r="I3837" s="8">
        <v>4</v>
      </c>
      <c r="J3837" s="8">
        <v>14</v>
      </c>
      <c r="K3837" s="8">
        <v>0</v>
      </c>
      <c r="L3837" s="8" t="s">
        <v>388</v>
      </c>
      <c r="M3837" s="8" t="s">
        <v>53</v>
      </c>
      <c r="N3837" s="8"/>
      <c r="O3837" s="8" t="s">
        <v>38</v>
      </c>
      <c r="P3837" s="9">
        <v>49235</v>
      </c>
      <c r="Q3837" s="9">
        <v>0</v>
      </c>
      <c r="R3837" s="9">
        <f t="shared" si="570"/>
        <v>-49235</v>
      </c>
      <c r="S3837" s="9">
        <v>0</v>
      </c>
      <c r="T3837" s="9">
        <f t="shared" si="559"/>
        <v>0</v>
      </c>
      <c r="U3837" s="9">
        <v>-18725.73</v>
      </c>
      <c r="V3837" s="9">
        <v>-2337.29</v>
      </c>
      <c r="W3837" s="9">
        <v>0</v>
      </c>
      <c r="X3837" s="9">
        <v>-2337.29</v>
      </c>
      <c r="Y3837" s="9">
        <f t="shared" si="571"/>
        <v>21063.02</v>
      </c>
      <c r="Z3837" s="9">
        <v>0</v>
      </c>
      <c r="AA3837" s="9">
        <f t="shared" si="572"/>
        <v>0</v>
      </c>
      <c r="AB3837" s="9">
        <v>28171.98</v>
      </c>
      <c r="AC3837" s="9">
        <f t="shared" si="560"/>
        <v>30509.27</v>
      </c>
      <c r="AD3837" s="9">
        <f t="shared" si="561"/>
        <v>0</v>
      </c>
    </row>
    <row r="3838" spans="1:30" x14ac:dyDescent="0.3">
      <c r="A3838" s="13" t="s">
        <v>6787</v>
      </c>
      <c r="B3838" s="13" t="s">
        <v>6788</v>
      </c>
      <c r="C3838" s="8">
        <v>1600</v>
      </c>
      <c r="D3838" s="8">
        <v>160000044</v>
      </c>
      <c r="E3838" s="8">
        <v>0</v>
      </c>
      <c r="F3838" s="8" t="str">
        <f t="shared" si="569"/>
        <v>FM001600000440</v>
      </c>
      <c r="G3838" s="8" t="s">
        <v>6789</v>
      </c>
      <c r="H3838" s="8" t="s">
        <v>34</v>
      </c>
      <c r="I3838" s="8">
        <v>12</v>
      </c>
      <c r="J3838" s="8">
        <v>14</v>
      </c>
      <c r="K3838" s="8">
        <v>0</v>
      </c>
      <c r="L3838" s="8" t="s">
        <v>388</v>
      </c>
      <c r="M3838" s="8" t="s">
        <v>53</v>
      </c>
      <c r="N3838" s="8"/>
      <c r="O3838" s="8" t="s">
        <v>38</v>
      </c>
      <c r="P3838" s="9">
        <v>144597.19</v>
      </c>
      <c r="Q3838" s="9">
        <v>0</v>
      </c>
      <c r="R3838" s="9">
        <f t="shared" si="570"/>
        <v>-144597.19</v>
      </c>
      <c r="S3838" s="9">
        <v>0</v>
      </c>
      <c r="T3838" s="9">
        <f t="shared" si="559"/>
        <v>0</v>
      </c>
      <c r="U3838" s="9">
        <v>-54965.18</v>
      </c>
      <c r="V3838" s="9">
        <v>-6866.85</v>
      </c>
      <c r="W3838" s="9">
        <v>0</v>
      </c>
      <c r="X3838" s="9">
        <v>-6866.85</v>
      </c>
      <c r="Y3838" s="9">
        <f t="shared" si="571"/>
        <v>61832.03</v>
      </c>
      <c r="Z3838" s="9">
        <v>0</v>
      </c>
      <c r="AA3838" s="9">
        <f t="shared" si="572"/>
        <v>0</v>
      </c>
      <c r="AB3838" s="9">
        <v>82765.16</v>
      </c>
      <c r="AC3838" s="9">
        <f t="shared" si="560"/>
        <v>89632.010000000009</v>
      </c>
      <c r="AD3838" s="9">
        <f t="shared" si="561"/>
        <v>0</v>
      </c>
    </row>
    <row r="3839" spans="1:30" x14ac:dyDescent="0.3">
      <c r="A3839" s="13" t="s">
        <v>6787</v>
      </c>
      <c r="B3839" s="13" t="s">
        <v>6788</v>
      </c>
      <c r="C3839" s="8">
        <v>1600</v>
      </c>
      <c r="D3839" s="8">
        <v>160000045</v>
      </c>
      <c r="E3839" s="8">
        <v>0</v>
      </c>
      <c r="F3839" s="8" t="str">
        <f t="shared" si="569"/>
        <v>FM001600000450</v>
      </c>
      <c r="G3839" s="8" t="s">
        <v>6789</v>
      </c>
      <c r="H3839" s="8" t="s">
        <v>34</v>
      </c>
      <c r="I3839" s="8">
        <v>96</v>
      </c>
      <c r="J3839" s="8">
        <v>14</v>
      </c>
      <c r="K3839" s="8">
        <v>0</v>
      </c>
      <c r="L3839" s="8" t="s">
        <v>388</v>
      </c>
      <c r="M3839" s="8" t="s">
        <v>53</v>
      </c>
      <c r="N3839" s="8"/>
      <c r="O3839" s="8" t="s">
        <v>38</v>
      </c>
      <c r="P3839" s="9">
        <v>1167794.02</v>
      </c>
      <c r="Q3839" s="9">
        <v>0</v>
      </c>
      <c r="R3839" s="9">
        <f t="shared" si="570"/>
        <v>-1167794.02</v>
      </c>
      <c r="S3839" s="9">
        <v>0</v>
      </c>
      <c r="T3839" s="9">
        <f t="shared" si="559"/>
        <v>0</v>
      </c>
      <c r="U3839" s="9">
        <v>-444151.53</v>
      </c>
      <c r="V3839" s="9">
        <v>-55437.73</v>
      </c>
      <c r="W3839" s="9">
        <v>0</v>
      </c>
      <c r="X3839" s="9">
        <v>-55437.73</v>
      </c>
      <c r="Y3839" s="9">
        <f t="shared" si="571"/>
        <v>499589.26</v>
      </c>
      <c r="Z3839" s="9">
        <v>0</v>
      </c>
      <c r="AA3839" s="9">
        <f t="shared" si="572"/>
        <v>0</v>
      </c>
      <c r="AB3839" s="9">
        <v>668204.76</v>
      </c>
      <c r="AC3839" s="9">
        <f t="shared" si="560"/>
        <v>723642.49</v>
      </c>
      <c r="AD3839" s="9">
        <f t="shared" si="561"/>
        <v>0</v>
      </c>
    </row>
    <row r="3840" spans="1:30" x14ac:dyDescent="0.3">
      <c r="A3840" s="13" t="s">
        <v>6787</v>
      </c>
      <c r="B3840" s="13" t="s">
        <v>6788</v>
      </c>
      <c r="C3840" s="8">
        <v>1600</v>
      </c>
      <c r="D3840" s="8">
        <v>160000046</v>
      </c>
      <c r="E3840" s="8">
        <v>0</v>
      </c>
      <c r="F3840" s="8" t="str">
        <f t="shared" si="569"/>
        <v>FM001600000460</v>
      </c>
      <c r="G3840" s="8" t="s">
        <v>6789</v>
      </c>
      <c r="H3840" s="8" t="s">
        <v>34</v>
      </c>
      <c r="I3840" s="8">
        <v>150</v>
      </c>
      <c r="J3840" s="8">
        <v>14</v>
      </c>
      <c r="K3840" s="8">
        <v>0</v>
      </c>
      <c r="L3840" s="8" t="s">
        <v>388</v>
      </c>
      <c r="M3840" s="8" t="s">
        <v>53</v>
      </c>
      <c r="N3840" s="8"/>
      <c r="O3840" s="8" t="s">
        <v>38</v>
      </c>
      <c r="P3840" s="9">
        <v>1846312.5</v>
      </c>
      <c r="Q3840" s="9">
        <v>0</v>
      </c>
      <c r="R3840" s="9">
        <f t="shared" si="570"/>
        <v>-1846312.5</v>
      </c>
      <c r="S3840" s="9">
        <v>0</v>
      </c>
      <c r="T3840" s="9">
        <f t="shared" si="559"/>
        <v>0</v>
      </c>
      <c r="U3840" s="9">
        <v>-702215.02</v>
      </c>
      <c r="V3840" s="9">
        <v>-87648.49</v>
      </c>
      <c r="W3840" s="9">
        <v>0</v>
      </c>
      <c r="X3840" s="9">
        <v>-87648.49</v>
      </c>
      <c r="Y3840" s="9">
        <f t="shared" si="571"/>
        <v>789863.51</v>
      </c>
      <c r="Z3840" s="9">
        <v>0</v>
      </c>
      <c r="AA3840" s="9">
        <f t="shared" si="572"/>
        <v>0</v>
      </c>
      <c r="AB3840" s="9">
        <v>1056448.99</v>
      </c>
      <c r="AC3840" s="9">
        <f t="shared" si="560"/>
        <v>1144097.48</v>
      </c>
      <c r="AD3840" s="9">
        <f t="shared" si="561"/>
        <v>0</v>
      </c>
    </row>
    <row r="3841" spans="1:30" x14ac:dyDescent="0.3">
      <c r="A3841" s="13" t="s">
        <v>6787</v>
      </c>
      <c r="B3841" s="13" t="s">
        <v>6788</v>
      </c>
      <c r="C3841" s="8">
        <v>1600</v>
      </c>
      <c r="D3841" s="8">
        <v>160000052</v>
      </c>
      <c r="E3841" s="8">
        <v>0</v>
      </c>
      <c r="F3841" s="8" t="str">
        <f t="shared" si="569"/>
        <v>FM001600000520</v>
      </c>
      <c r="G3841" s="8" t="s">
        <v>6789</v>
      </c>
      <c r="H3841" s="8" t="s">
        <v>34</v>
      </c>
      <c r="I3841" s="8">
        <v>20</v>
      </c>
      <c r="J3841" s="8">
        <v>14</v>
      </c>
      <c r="K3841" s="8">
        <v>3</v>
      </c>
      <c r="L3841" s="8" t="s">
        <v>2622</v>
      </c>
      <c r="M3841" s="8" t="s">
        <v>53</v>
      </c>
      <c r="N3841" s="8"/>
      <c r="O3841" s="8" t="s">
        <v>38</v>
      </c>
      <c r="P3841" s="9">
        <v>230630</v>
      </c>
      <c r="Q3841" s="9">
        <v>0</v>
      </c>
      <c r="R3841" s="9">
        <f t="shared" si="570"/>
        <v>-230630</v>
      </c>
      <c r="S3841" s="9">
        <v>0</v>
      </c>
      <c r="T3841" s="9">
        <f t="shared" si="559"/>
        <v>0</v>
      </c>
      <c r="U3841" s="9">
        <v>-84020.24</v>
      </c>
      <c r="V3841" s="9">
        <v>-10952.29</v>
      </c>
      <c r="W3841" s="9">
        <v>0</v>
      </c>
      <c r="X3841" s="9">
        <v>-10952.29</v>
      </c>
      <c r="Y3841" s="9">
        <f t="shared" si="571"/>
        <v>94972.53</v>
      </c>
      <c r="Z3841" s="9">
        <v>0</v>
      </c>
      <c r="AA3841" s="9">
        <f t="shared" si="572"/>
        <v>0</v>
      </c>
      <c r="AB3841" s="9">
        <v>135657.47</v>
      </c>
      <c r="AC3841" s="9">
        <f t="shared" si="560"/>
        <v>146609.76</v>
      </c>
      <c r="AD3841" s="9">
        <f t="shared" si="561"/>
        <v>0</v>
      </c>
    </row>
    <row r="3842" spans="1:30" x14ac:dyDescent="0.3">
      <c r="A3842" s="13" t="s">
        <v>6787</v>
      </c>
      <c r="B3842" s="13" t="s">
        <v>6788</v>
      </c>
      <c r="C3842" s="8">
        <v>1600</v>
      </c>
      <c r="D3842" s="8">
        <v>160000053</v>
      </c>
      <c r="E3842" s="8">
        <v>0</v>
      </c>
      <c r="F3842" s="8" t="str">
        <f t="shared" si="569"/>
        <v>FM001600000530</v>
      </c>
      <c r="G3842" s="8" t="s">
        <v>6789</v>
      </c>
      <c r="H3842" s="8" t="s">
        <v>34</v>
      </c>
      <c r="I3842" s="8">
        <v>10</v>
      </c>
      <c r="J3842" s="8">
        <v>14</v>
      </c>
      <c r="K3842" s="8">
        <v>3</v>
      </c>
      <c r="L3842" s="8" t="s">
        <v>2622</v>
      </c>
      <c r="M3842" s="8" t="s">
        <v>53</v>
      </c>
      <c r="N3842" s="8"/>
      <c r="O3842" s="8" t="s">
        <v>38</v>
      </c>
      <c r="P3842" s="9">
        <v>234730</v>
      </c>
      <c r="Q3842" s="9">
        <v>0</v>
      </c>
      <c r="R3842" s="9">
        <f t="shared" si="570"/>
        <v>-234730</v>
      </c>
      <c r="S3842" s="9">
        <v>0</v>
      </c>
      <c r="T3842" s="9">
        <f t="shared" si="559"/>
        <v>0</v>
      </c>
      <c r="U3842" s="9">
        <v>-85513.89</v>
      </c>
      <c r="V3842" s="9">
        <v>-11147</v>
      </c>
      <c r="W3842" s="9">
        <v>0</v>
      </c>
      <c r="X3842" s="9">
        <v>-11147</v>
      </c>
      <c r="Y3842" s="9">
        <f t="shared" si="571"/>
        <v>96660.89</v>
      </c>
      <c r="Z3842" s="9">
        <v>0</v>
      </c>
      <c r="AA3842" s="9">
        <f t="shared" si="572"/>
        <v>0</v>
      </c>
      <c r="AB3842" s="9">
        <v>138069.10999999999</v>
      </c>
      <c r="AC3842" s="9">
        <f t="shared" si="560"/>
        <v>149216.10999999999</v>
      </c>
      <c r="AD3842" s="9">
        <f t="shared" si="561"/>
        <v>0</v>
      </c>
    </row>
    <row r="3843" spans="1:30" x14ac:dyDescent="0.3">
      <c r="A3843" s="13" t="s">
        <v>6787</v>
      </c>
      <c r="B3843" s="13" t="s">
        <v>6788</v>
      </c>
      <c r="C3843" s="8">
        <v>1600</v>
      </c>
      <c r="D3843" s="8">
        <v>160000054</v>
      </c>
      <c r="E3843" s="8">
        <v>0</v>
      </c>
      <c r="F3843" s="8" t="str">
        <f t="shared" si="569"/>
        <v>FM001600000540</v>
      </c>
      <c r="G3843" s="8" t="s">
        <v>6790</v>
      </c>
      <c r="H3843" s="8" t="s">
        <v>34</v>
      </c>
      <c r="I3843" s="8">
        <v>6</v>
      </c>
      <c r="J3843" s="8">
        <v>14</v>
      </c>
      <c r="K3843" s="8">
        <v>3</v>
      </c>
      <c r="L3843" s="8" t="s">
        <v>2622</v>
      </c>
      <c r="M3843" s="8" t="s">
        <v>53</v>
      </c>
      <c r="N3843" s="8"/>
      <c r="O3843" s="8" t="s">
        <v>38</v>
      </c>
      <c r="P3843" s="9">
        <v>66982.95</v>
      </c>
      <c r="Q3843" s="9">
        <v>0</v>
      </c>
      <c r="R3843" s="9">
        <f t="shared" si="570"/>
        <v>-66982.95</v>
      </c>
      <c r="S3843" s="9">
        <v>0</v>
      </c>
      <c r="T3843" s="9">
        <f t="shared" si="559"/>
        <v>0</v>
      </c>
      <c r="U3843" s="9">
        <v>-24402.38</v>
      </c>
      <c r="V3843" s="9">
        <v>-3180.93</v>
      </c>
      <c r="W3843" s="9">
        <v>0</v>
      </c>
      <c r="X3843" s="9">
        <v>-3180.93</v>
      </c>
      <c r="Y3843" s="9">
        <f t="shared" si="571"/>
        <v>27583.31</v>
      </c>
      <c r="Z3843" s="9">
        <v>0</v>
      </c>
      <c r="AA3843" s="9">
        <f t="shared" si="572"/>
        <v>0</v>
      </c>
      <c r="AB3843" s="9">
        <v>39399.64</v>
      </c>
      <c r="AC3843" s="9">
        <f t="shared" si="560"/>
        <v>42580.569999999992</v>
      </c>
      <c r="AD3843" s="9">
        <f t="shared" si="561"/>
        <v>0</v>
      </c>
    </row>
    <row r="3844" spans="1:30" x14ac:dyDescent="0.3">
      <c r="A3844" s="13" t="s">
        <v>6787</v>
      </c>
      <c r="B3844" s="13" t="s">
        <v>6788</v>
      </c>
      <c r="C3844" s="8">
        <v>1600</v>
      </c>
      <c r="D3844" s="8">
        <v>160000055</v>
      </c>
      <c r="E3844" s="8">
        <v>0</v>
      </c>
      <c r="F3844" s="8" t="str">
        <f t="shared" si="569"/>
        <v>FM001600000550</v>
      </c>
      <c r="G3844" s="8" t="s">
        <v>6789</v>
      </c>
      <c r="H3844" s="8" t="s">
        <v>34</v>
      </c>
      <c r="I3844" s="8">
        <v>4</v>
      </c>
      <c r="J3844" s="8">
        <v>14</v>
      </c>
      <c r="K3844" s="8">
        <v>3</v>
      </c>
      <c r="L3844" s="8" t="s">
        <v>2622</v>
      </c>
      <c r="M3844" s="8" t="s">
        <v>53</v>
      </c>
      <c r="N3844" s="8"/>
      <c r="O3844" s="8" t="s">
        <v>38</v>
      </c>
      <c r="P3844" s="9">
        <v>48662</v>
      </c>
      <c r="Q3844" s="9">
        <v>0</v>
      </c>
      <c r="R3844" s="9">
        <f t="shared" si="570"/>
        <v>-48662</v>
      </c>
      <c r="S3844" s="9">
        <v>0</v>
      </c>
      <c r="T3844" s="9">
        <f t="shared" si="559"/>
        <v>0</v>
      </c>
      <c r="U3844" s="9">
        <v>-17727.939999999999</v>
      </c>
      <c r="V3844" s="9">
        <v>-2310.89</v>
      </c>
      <c r="W3844" s="9">
        <v>0</v>
      </c>
      <c r="X3844" s="9">
        <v>-2310.89</v>
      </c>
      <c r="Y3844" s="9">
        <f t="shared" si="571"/>
        <v>20038.829999999998</v>
      </c>
      <c r="Z3844" s="9">
        <v>0</v>
      </c>
      <c r="AA3844" s="9">
        <f t="shared" si="572"/>
        <v>0</v>
      </c>
      <c r="AB3844" s="9">
        <v>28623.170000000002</v>
      </c>
      <c r="AC3844" s="9">
        <f t="shared" si="560"/>
        <v>30934.06</v>
      </c>
      <c r="AD3844" s="9">
        <f t="shared" si="561"/>
        <v>0</v>
      </c>
    </row>
    <row r="3845" spans="1:30" x14ac:dyDescent="0.3">
      <c r="A3845" s="13" t="s">
        <v>6787</v>
      </c>
      <c r="B3845" s="13" t="s">
        <v>6788</v>
      </c>
      <c r="C3845" s="8">
        <v>1600</v>
      </c>
      <c r="D3845" s="8">
        <v>160000079</v>
      </c>
      <c r="E3845" s="8">
        <v>0</v>
      </c>
      <c r="F3845" s="8" t="str">
        <f t="shared" si="569"/>
        <v>FM001600000790</v>
      </c>
      <c r="G3845" s="8" t="s">
        <v>6789</v>
      </c>
      <c r="H3845" s="8" t="s">
        <v>34</v>
      </c>
      <c r="I3845" s="8">
        <v>20</v>
      </c>
      <c r="J3845" s="8">
        <v>14</v>
      </c>
      <c r="K3845" s="8">
        <v>6</v>
      </c>
      <c r="L3845" s="8" t="s">
        <v>5860</v>
      </c>
      <c r="M3845" s="8" t="s">
        <v>53</v>
      </c>
      <c r="N3845" s="8"/>
      <c r="O3845" s="8" t="s">
        <v>38</v>
      </c>
      <c r="P3845" s="9">
        <v>469450</v>
      </c>
      <c r="Q3845" s="9">
        <v>0</v>
      </c>
      <c r="R3845" s="9">
        <f t="shared" si="570"/>
        <v>-469450</v>
      </c>
      <c r="S3845" s="9">
        <v>0</v>
      </c>
      <c r="T3845" s="9">
        <f t="shared" ref="T3845:T3908" si="573">P3845+Q3845+R3845+S3845</f>
        <v>0</v>
      </c>
      <c r="U3845" s="9">
        <v>-163551.76</v>
      </c>
      <c r="V3845" s="9">
        <v>-22296.77</v>
      </c>
      <c r="W3845" s="9">
        <v>0</v>
      </c>
      <c r="X3845" s="9">
        <v>-22296.77</v>
      </c>
      <c r="Y3845" s="9">
        <f t="shared" si="571"/>
        <v>185848.53</v>
      </c>
      <c r="Z3845" s="9">
        <v>0</v>
      </c>
      <c r="AA3845" s="9">
        <f t="shared" si="572"/>
        <v>0</v>
      </c>
      <c r="AB3845" s="9">
        <v>283601.46999999997</v>
      </c>
      <c r="AC3845" s="9">
        <f t="shared" ref="AC3845:AC3908" si="574">P3845+U3845</f>
        <v>305898.23999999999</v>
      </c>
      <c r="AD3845" s="9">
        <f t="shared" ref="AD3845:AD3908" si="575">T3845+AA3845</f>
        <v>0</v>
      </c>
    </row>
    <row r="3846" spans="1:30" x14ac:dyDescent="0.3">
      <c r="A3846" s="13" t="s">
        <v>6787</v>
      </c>
      <c r="B3846" s="13" t="s">
        <v>6788</v>
      </c>
      <c r="C3846" s="8">
        <v>1600</v>
      </c>
      <c r="D3846" s="8">
        <v>160000114</v>
      </c>
      <c r="E3846" s="8">
        <v>0</v>
      </c>
      <c r="F3846" s="8" t="str">
        <f t="shared" si="569"/>
        <v>FM001600001140</v>
      </c>
      <c r="G3846" s="8" t="s">
        <v>6789</v>
      </c>
      <c r="H3846" s="8" t="s">
        <v>34</v>
      </c>
      <c r="I3846" s="8">
        <v>4</v>
      </c>
      <c r="J3846" s="8">
        <v>14</v>
      </c>
      <c r="K3846" s="8">
        <v>9</v>
      </c>
      <c r="L3846" s="8" t="s">
        <v>3207</v>
      </c>
      <c r="M3846" s="8" t="s">
        <v>53</v>
      </c>
      <c r="N3846" s="8"/>
      <c r="O3846" s="8" t="s">
        <v>38</v>
      </c>
      <c r="P3846" s="9">
        <v>93892</v>
      </c>
      <c r="Q3846" s="9">
        <v>0</v>
      </c>
      <c r="R3846" s="9">
        <f t="shared" si="570"/>
        <v>-93892</v>
      </c>
      <c r="S3846" s="9">
        <v>0</v>
      </c>
      <c r="T3846" s="9">
        <f t="shared" si="573"/>
        <v>0</v>
      </c>
      <c r="U3846" s="9">
        <v>-31539.46</v>
      </c>
      <c r="V3846" s="9">
        <v>-4435.2299999999996</v>
      </c>
      <c r="W3846" s="9">
        <v>0</v>
      </c>
      <c r="X3846" s="9">
        <v>-4435.2299999999996</v>
      </c>
      <c r="Y3846" s="9">
        <f t="shared" si="571"/>
        <v>35974.69</v>
      </c>
      <c r="Z3846" s="9">
        <v>0</v>
      </c>
      <c r="AA3846" s="9">
        <f t="shared" si="572"/>
        <v>0</v>
      </c>
      <c r="AB3846" s="9">
        <v>57917.31</v>
      </c>
      <c r="AC3846" s="9">
        <f t="shared" si="574"/>
        <v>62352.54</v>
      </c>
      <c r="AD3846" s="9">
        <f t="shared" si="575"/>
        <v>0</v>
      </c>
    </row>
    <row r="3847" spans="1:30" x14ac:dyDescent="0.3">
      <c r="A3847" s="13" t="s">
        <v>6787</v>
      </c>
      <c r="B3847" s="13" t="s">
        <v>6788</v>
      </c>
      <c r="C3847" s="8">
        <v>1600</v>
      </c>
      <c r="D3847" s="8">
        <v>160000115</v>
      </c>
      <c r="E3847" s="8">
        <v>0</v>
      </c>
      <c r="F3847" s="8" t="str">
        <f t="shared" si="569"/>
        <v>FM001600001150</v>
      </c>
      <c r="G3847" s="8" t="s">
        <v>6789</v>
      </c>
      <c r="H3847" s="8" t="s">
        <v>34</v>
      </c>
      <c r="I3847" s="8">
        <v>4</v>
      </c>
      <c r="J3847" s="8">
        <v>14</v>
      </c>
      <c r="K3847" s="8">
        <v>9</v>
      </c>
      <c r="L3847" s="8" t="s">
        <v>6791</v>
      </c>
      <c r="M3847" s="8" t="s">
        <v>53</v>
      </c>
      <c r="N3847" s="8"/>
      <c r="O3847" s="8" t="s">
        <v>38</v>
      </c>
      <c r="P3847" s="9">
        <v>93890</v>
      </c>
      <c r="Q3847" s="9">
        <v>0</v>
      </c>
      <c r="R3847" s="9">
        <f t="shared" si="570"/>
        <v>-93890</v>
      </c>
      <c r="S3847" s="9">
        <v>0</v>
      </c>
      <c r="T3847" s="9">
        <f t="shared" si="573"/>
        <v>0</v>
      </c>
      <c r="U3847" s="9">
        <v>-31226.51</v>
      </c>
      <c r="V3847" s="9">
        <v>-4459.1499999999996</v>
      </c>
      <c r="W3847" s="9">
        <v>0</v>
      </c>
      <c r="X3847" s="9">
        <v>-4459.1499999999996</v>
      </c>
      <c r="Y3847" s="9">
        <f t="shared" si="571"/>
        <v>35685.659999999996</v>
      </c>
      <c r="Z3847" s="9">
        <v>0</v>
      </c>
      <c r="AA3847" s="9">
        <f t="shared" si="572"/>
        <v>0</v>
      </c>
      <c r="AB3847" s="9">
        <v>58204.340000000004</v>
      </c>
      <c r="AC3847" s="9">
        <f t="shared" si="574"/>
        <v>62663.490000000005</v>
      </c>
      <c r="AD3847" s="9">
        <f t="shared" si="575"/>
        <v>0</v>
      </c>
    </row>
    <row r="3848" spans="1:30" x14ac:dyDescent="0.3">
      <c r="A3848" s="13" t="s">
        <v>6787</v>
      </c>
      <c r="B3848" s="13" t="s">
        <v>6788</v>
      </c>
      <c r="C3848" s="8">
        <v>1600</v>
      </c>
      <c r="D3848" s="8">
        <v>160000116</v>
      </c>
      <c r="E3848" s="8">
        <v>0</v>
      </c>
      <c r="F3848" s="8" t="str">
        <f t="shared" si="569"/>
        <v>FM001600001160</v>
      </c>
      <c r="G3848" s="8" t="s">
        <v>6792</v>
      </c>
      <c r="H3848" s="8" t="s">
        <v>34</v>
      </c>
      <c r="I3848" s="8">
        <v>1</v>
      </c>
      <c r="J3848" s="8">
        <v>14</v>
      </c>
      <c r="K3848" s="8">
        <v>9</v>
      </c>
      <c r="L3848" s="8" t="s">
        <v>6793</v>
      </c>
      <c r="M3848" s="8" t="s">
        <v>53</v>
      </c>
      <c r="N3848" s="8"/>
      <c r="O3848" s="8" t="s">
        <v>38</v>
      </c>
      <c r="P3848" s="9">
        <v>844653</v>
      </c>
      <c r="Q3848" s="9">
        <v>0</v>
      </c>
      <c r="R3848" s="9">
        <f t="shared" si="570"/>
        <v>-844653</v>
      </c>
      <c r="S3848" s="9">
        <v>0</v>
      </c>
      <c r="T3848" s="9">
        <f t="shared" si="573"/>
        <v>0</v>
      </c>
      <c r="U3848" s="9">
        <v>-280822.89</v>
      </c>
      <c r="V3848" s="9">
        <v>-40122.879999999997</v>
      </c>
      <c r="W3848" s="9">
        <v>0</v>
      </c>
      <c r="X3848" s="9">
        <v>-40122.879999999997</v>
      </c>
      <c r="Y3848" s="9">
        <f t="shared" si="571"/>
        <v>320945.77</v>
      </c>
      <c r="Z3848" s="9">
        <v>0</v>
      </c>
      <c r="AA3848" s="9">
        <f t="shared" si="572"/>
        <v>0</v>
      </c>
      <c r="AB3848" s="9">
        <v>523707.23</v>
      </c>
      <c r="AC3848" s="9">
        <f t="shared" si="574"/>
        <v>563830.11</v>
      </c>
      <c r="AD3848" s="9">
        <f t="shared" si="575"/>
        <v>0</v>
      </c>
    </row>
    <row r="3849" spans="1:30" x14ac:dyDescent="0.3">
      <c r="A3849" s="13" t="s">
        <v>6787</v>
      </c>
      <c r="B3849" s="13" t="s">
        <v>6788</v>
      </c>
      <c r="C3849" s="8">
        <v>1600</v>
      </c>
      <c r="D3849" s="8">
        <v>160000117</v>
      </c>
      <c r="E3849" s="8">
        <v>0</v>
      </c>
      <c r="F3849" s="8" t="str">
        <f t="shared" si="569"/>
        <v>FM001600001170</v>
      </c>
      <c r="G3849" s="8" t="s">
        <v>5769</v>
      </c>
      <c r="H3849" s="8" t="s">
        <v>34</v>
      </c>
      <c r="I3849" s="8">
        <v>6</v>
      </c>
      <c r="J3849" s="8">
        <v>14</v>
      </c>
      <c r="K3849" s="8">
        <v>9</v>
      </c>
      <c r="L3849" s="8" t="s">
        <v>6793</v>
      </c>
      <c r="M3849" s="8" t="s">
        <v>53</v>
      </c>
      <c r="N3849" s="8"/>
      <c r="O3849" s="8" t="s">
        <v>38</v>
      </c>
      <c r="P3849" s="9">
        <v>127380</v>
      </c>
      <c r="Q3849" s="9">
        <v>0</v>
      </c>
      <c r="R3849" s="9">
        <f t="shared" si="570"/>
        <v>-127380</v>
      </c>
      <c r="S3849" s="9">
        <v>0</v>
      </c>
      <c r="T3849" s="9">
        <f t="shared" si="573"/>
        <v>0</v>
      </c>
      <c r="U3849" s="9">
        <v>-42350.19</v>
      </c>
      <c r="V3849" s="9">
        <v>-6050.83</v>
      </c>
      <c r="W3849" s="9">
        <v>0</v>
      </c>
      <c r="X3849" s="9">
        <v>-6050.83</v>
      </c>
      <c r="Y3849" s="9">
        <f t="shared" si="571"/>
        <v>48401.020000000004</v>
      </c>
      <c r="Z3849" s="9">
        <v>0</v>
      </c>
      <c r="AA3849" s="9">
        <f t="shared" si="572"/>
        <v>0</v>
      </c>
      <c r="AB3849" s="9">
        <v>78978.98</v>
      </c>
      <c r="AC3849" s="9">
        <f t="shared" si="574"/>
        <v>85029.81</v>
      </c>
      <c r="AD3849" s="9">
        <f t="shared" si="575"/>
        <v>0</v>
      </c>
    </row>
    <row r="3850" spans="1:30" x14ac:dyDescent="0.3">
      <c r="A3850" s="13" t="s">
        <v>6787</v>
      </c>
      <c r="B3850" s="13" t="s">
        <v>6788</v>
      </c>
      <c r="C3850" s="8">
        <v>1600</v>
      </c>
      <c r="D3850" s="8">
        <v>160000132</v>
      </c>
      <c r="E3850" s="8">
        <v>0</v>
      </c>
      <c r="F3850" s="8" t="str">
        <f t="shared" si="569"/>
        <v>FM001600001320</v>
      </c>
      <c r="G3850" s="8" t="s">
        <v>6794</v>
      </c>
      <c r="H3850" s="8" t="s">
        <v>34</v>
      </c>
      <c r="I3850" s="8">
        <v>1</v>
      </c>
      <c r="J3850" s="8">
        <v>14</v>
      </c>
      <c r="K3850" s="8">
        <v>10</v>
      </c>
      <c r="L3850" s="8" t="s">
        <v>3213</v>
      </c>
      <c r="M3850" s="8" t="s">
        <v>53</v>
      </c>
      <c r="N3850" s="8"/>
      <c r="O3850" s="8" t="s">
        <v>38</v>
      </c>
      <c r="P3850" s="9">
        <v>12000</v>
      </c>
      <c r="Q3850" s="9">
        <v>0</v>
      </c>
      <c r="R3850" s="9">
        <f t="shared" si="570"/>
        <v>-12000</v>
      </c>
      <c r="S3850" s="9">
        <v>0</v>
      </c>
      <c r="T3850" s="9">
        <f t="shared" si="573"/>
        <v>0</v>
      </c>
      <c r="U3850" s="9">
        <v>-3936.55</v>
      </c>
      <c r="V3850" s="9">
        <v>-569.25</v>
      </c>
      <c r="W3850" s="9">
        <v>0</v>
      </c>
      <c r="X3850" s="9">
        <v>-569.25</v>
      </c>
      <c r="Y3850" s="9">
        <f t="shared" si="571"/>
        <v>4505.8</v>
      </c>
      <c r="Z3850" s="9">
        <v>0</v>
      </c>
      <c r="AA3850" s="9">
        <f t="shared" si="572"/>
        <v>0</v>
      </c>
      <c r="AB3850" s="9">
        <v>7494.2</v>
      </c>
      <c r="AC3850" s="9">
        <f t="shared" si="574"/>
        <v>8063.45</v>
      </c>
      <c r="AD3850" s="9">
        <f t="shared" si="575"/>
        <v>0</v>
      </c>
    </row>
    <row r="3851" spans="1:30" x14ac:dyDescent="0.3">
      <c r="A3851" s="13" t="s">
        <v>6787</v>
      </c>
      <c r="B3851" s="13" t="s">
        <v>6788</v>
      </c>
      <c r="C3851" s="8">
        <v>1600</v>
      </c>
      <c r="D3851" s="8">
        <v>160000133</v>
      </c>
      <c r="E3851" s="8">
        <v>0</v>
      </c>
      <c r="F3851" s="8" t="str">
        <f t="shared" si="569"/>
        <v>FM001600001330</v>
      </c>
      <c r="G3851" s="8" t="s">
        <v>592</v>
      </c>
      <c r="H3851" s="8" t="s">
        <v>34</v>
      </c>
      <c r="I3851" s="8">
        <v>1</v>
      </c>
      <c r="J3851" s="8">
        <v>14</v>
      </c>
      <c r="K3851" s="8">
        <v>10</v>
      </c>
      <c r="L3851" s="8" t="s">
        <v>3213</v>
      </c>
      <c r="M3851" s="8" t="s">
        <v>53</v>
      </c>
      <c r="N3851" s="8"/>
      <c r="O3851" s="8" t="s">
        <v>38</v>
      </c>
      <c r="P3851" s="9">
        <v>5000</v>
      </c>
      <c r="Q3851" s="9">
        <v>0</v>
      </c>
      <c r="R3851" s="9">
        <f t="shared" si="570"/>
        <v>-5000</v>
      </c>
      <c r="S3851" s="9">
        <v>0</v>
      </c>
      <c r="T3851" s="9">
        <f t="shared" si="573"/>
        <v>0</v>
      </c>
      <c r="U3851" s="9">
        <v>-1640.25</v>
      </c>
      <c r="V3851" s="9">
        <v>-237.18</v>
      </c>
      <c r="W3851" s="9">
        <v>0</v>
      </c>
      <c r="X3851" s="9">
        <v>-237.18</v>
      </c>
      <c r="Y3851" s="9">
        <f t="shared" si="571"/>
        <v>1877.43</v>
      </c>
      <c r="Z3851" s="9">
        <v>0</v>
      </c>
      <c r="AA3851" s="9">
        <f t="shared" si="572"/>
        <v>0</v>
      </c>
      <c r="AB3851" s="9">
        <v>3122.5699999999997</v>
      </c>
      <c r="AC3851" s="9">
        <f t="shared" si="574"/>
        <v>3359.75</v>
      </c>
      <c r="AD3851" s="9">
        <f t="shared" si="575"/>
        <v>0</v>
      </c>
    </row>
    <row r="3852" spans="1:30" x14ac:dyDescent="0.3">
      <c r="A3852" s="13" t="s">
        <v>6787</v>
      </c>
      <c r="B3852" s="13" t="s">
        <v>6788</v>
      </c>
      <c r="C3852" s="8">
        <v>1600</v>
      </c>
      <c r="D3852" s="8">
        <v>160000202</v>
      </c>
      <c r="E3852" s="8">
        <v>0</v>
      </c>
      <c r="F3852" s="8" t="str">
        <f t="shared" si="569"/>
        <v>FM001600002020</v>
      </c>
      <c r="G3852" s="8" t="s">
        <v>6789</v>
      </c>
      <c r="H3852" s="8" t="s">
        <v>34</v>
      </c>
      <c r="I3852" s="8">
        <v>32</v>
      </c>
      <c r="J3852" s="8">
        <v>2</v>
      </c>
      <c r="K3852" s="8">
        <v>0</v>
      </c>
      <c r="L3852" s="8" t="s">
        <v>73</v>
      </c>
      <c r="M3852" s="8" t="s">
        <v>73</v>
      </c>
      <c r="N3852" s="8"/>
      <c r="O3852" s="8" t="s">
        <v>38</v>
      </c>
      <c r="P3852" s="9">
        <v>751120</v>
      </c>
      <c r="Q3852" s="9">
        <v>0</v>
      </c>
      <c r="R3852" s="9">
        <f t="shared" si="570"/>
        <v>-751120</v>
      </c>
      <c r="S3852" s="9">
        <v>0</v>
      </c>
      <c r="T3852" s="9">
        <f t="shared" si="573"/>
        <v>0</v>
      </c>
      <c r="U3852" s="9">
        <v>-713564</v>
      </c>
      <c r="V3852" s="9">
        <v>0</v>
      </c>
      <c r="W3852" s="9">
        <v>0</v>
      </c>
      <c r="X3852" s="9">
        <v>0</v>
      </c>
      <c r="Y3852" s="9">
        <f t="shared" si="571"/>
        <v>713564</v>
      </c>
      <c r="Z3852" s="9">
        <v>0</v>
      </c>
      <c r="AA3852" s="9">
        <f t="shared" si="572"/>
        <v>0</v>
      </c>
      <c r="AB3852" s="9">
        <v>37556</v>
      </c>
      <c r="AC3852" s="9">
        <f t="shared" si="574"/>
        <v>37556</v>
      </c>
      <c r="AD3852" s="9">
        <f t="shared" si="575"/>
        <v>0</v>
      </c>
    </row>
    <row r="3853" spans="1:30" x14ac:dyDescent="0.3">
      <c r="A3853" s="13" t="s">
        <v>6787</v>
      </c>
      <c r="B3853" s="13" t="s">
        <v>6788</v>
      </c>
      <c r="C3853" s="8">
        <v>1600</v>
      </c>
      <c r="D3853" s="8">
        <v>160000255</v>
      </c>
      <c r="E3853" s="8">
        <v>0</v>
      </c>
      <c r="F3853" s="8" t="str">
        <f t="shared" si="569"/>
        <v>FM001600002550</v>
      </c>
      <c r="G3853" s="8" t="s">
        <v>6789</v>
      </c>
      <c r="H3853" s="8" t="s">
        <v>34</v>
      </c>
      <c r="I3853" s="8">
        <v>1</v>
      </c>
      <c r="J3853" s="8">
        <v>15</v>
      </c>
      <c r="K3853" s="8">
        <v>0</v>
      </c>
      <c r="L3853" s="8" t="s">
        <v>1059</v>
      </c>
      <c r="M3853" s="8" t="s">
        <v>6795</v>
      </c>
      <c r="N3853" s="8"/>
      <c r="O3853" s="8" t="s">
        <v>38</v>
      </c>
      <c r="P3853" s="9">
        <v>23472.5</v>
      </c>
      <c r="Q3853" s="9">
        <v>0</v>
      </c>
      <c r="R3853" s="9">
        <f t="shared" si="570"/>
        <v>-23472.5</v>
      </c>
      <c r="S3853" s="9">
        <v>0</v>
      </c>
      <c r="T3853" s="9">
        <f t="shared" si="573"/>
        <v>0</v>
      </c>
      <c r="U3853" s="9">
        <v>-7241.53</v>
      </c>
      <c r="V3853" s="9">
        <v>-1120.03</v>
      </c>
      <c r="W3853" s="9">
        <v>0</v>
      </c>
      <c r="X3853" s="9">
        <v>-1120.03</v>
      </c>
      <c r="Y3853" s="9">
        <f t="shared" si="571"/>
        <v>8361.56</v>
      </c>
      <c r="Z3853" s="9">
        <v>0</v>
      </c>
      <c r="AA3853" s="9">
        <f t="shared" si="572"/>
        <v>0</v>
      </c>
      <c r="AB3853" s="9">
        <v>15110.94</v>
      </c>
      <c r="AC3853" s="9">
        <f t="shared" si="574"/>
        <v>16230.970000000001</v>
      </c>
      <c r="AD3853" s="9">
        <f t="shared" si="575"/>
        <v>0</v>
      </c>
    </row>
    <row r="3854" spans="1:30" x14ac:dyDescent="0.3">
      <c r="A3854" s="13" t="s">
        <v>6787</v>
      </c>
      <c r="B3854" s="13" t="s">
        <v>6788</v>
      </c>
      <c r="C3854" s="8">
        <v>1600</v>
      </c>
      <c r="D3854" s="8">
        <v>160000321</v>
      </c>
      <c r="E3854" s="8">
        <v>0</v>
      </c>
      <c r="F3854" s="8" t="str">
        <f t="shared" si="569"/>
        <v>FM001600003210</v>
      </c>
      <c r="G3854" s="8" t="s">
        <v>6789</v>
      </c>
      <c r="H3854" s="8" t="s">
        <v>34</v>
      </c>
      <c r="I3854" s="8">
        <v>11</v>
      </c>
      <c r="J3854" s="8">
        <v>15</v>
      </c>
      <c r="K3854" s="8">
        <v>0</v>
      </c>
      <c r="L3854" s="8" t="s">
        <v>179</v>
      </c>
      <c r="M3854" s="8" t="s">
        <v>6796</v>
      </c>
      <c r="N3854" s="8"/>
      <c r="O3854" s="8" t="s">
        <v>38</v>
      </c>
      <c r="P3854" s="9">
        <v>510174</v>
      </c>
      <c r="Q3854" s="9">
        <v>0</v>
      </c>
      <c r="R3854" s="9">
        <f t="shared" si="570"/>
        <v>-510174</v>
      </c>
      <c r="S3854" s="9">
        <v>0</v>
      </c>
      <c r="T3854" s="9">
        <f t="shared" si="573"/>
        <v>0</v>
      </c>
      <c r="U3854" s="9">
        <v>-132785.01</v>
      </c>
      <c r="V3854" s="9">
        <v>-24343.919999999998</v>
      </c>
      <c r="W3854" s="9">
        <v>0</v>
      </c>
      <c r="X3854" s="9">
        <v>-24343.919999999998</v>
      </c>
      <c r="Y3854" s="9">
        <f t="shared" si="571"/>
        <v>157128.93</v>
      </c>
      <c r="Z3854" s="9">
        <v>0</v>
      </c>
      <c r="AA3854" s="9">
        <f t="shared" si="572"/>
        <v>0</v>
      </c>
      <c r="AB3854" s="9">
        <v>353045.07</v>
      </c>
      <c r="AC3854" s="9">
        <f t="shared" si="574"/>
        <v>377388.99</v>
      </c>
      <c r="AD3854" s="9">
        <f t="shared" si="575"/>
        <v>0</v>
      </c>
    </row>
    <row r="3855" spans="1:30" x14ac:dyDescent="0.3">
      <c r="A3855" s="13" t="s">
        <v>6787</v>
      </c>
      <c r="B3855" s="13" t="s">
        <v>6788</v>
      </c>
      <c r="C3855" s="8">
        <v>1600</v>
      </c>
      <c r="D3855" s="8">
        <v>160000322</v>
      </c>
      <c r="E3855" s="8">
        <v>0</v>
      </c>
      <c r="F3855" s="8" t="str">
        <f t="shared" si="569"/>
        <v>FM001600003220</v>
      </c>
      <c r="G3855" s="8" t="s">
        <v>6789</v>
      </c>
      <c r="H3855" s="8" t="s">
        <v>34</v>
      </c>
      <c r="I3855" s="8">
        <v>1</v>
      </c>
      <c r="J3855" s="8">
        <v>2</v>
      </c>
      <c r="K3855" s="8">
        <v>0</v>
      </c>
      <c r="L3855" s="8" t="s">
        <v>179</v>
      </c>
      <c r="M3855" s="8" t="s">
        <v>6796</v>
      </c>
      <c r="N3855" s="8"/>
      <c r="O3855" s="8" t="s">
        <v>38</v>
      </c>
      <c r="P3855" s="9">
        <v>46379.45</v>
      </c>
      <c r="Q3855" s="9">
        <v>0</v>
      </c>
      <c r="R3855" s="9">
        <f t="shared" si="570"/>
        <v>-46379.45</v>
      </c>
      <c r="S3855" s="9">
        <v>0</v>
      </c>
      <c r="T3855" s="9">
        <f t="shared" si="573"/>
        <v>0</v>
      </c>
      <c r="U3855" s="9">
        <v>-44060.480000000003</v>
      </c>
      <c r="V3855" s="9">
        <v>0</v>
      </c>
      <c r="W3855" s="9">
        <v>0</v>
      </c>
      <c r="X3855" s="9">
        <v>0</v>
      </c>
      <c r="Y3855" s="9">
        <f t="shared" si="571"/>
        <v>44060.480000000003</v>
      </c>
      <c r="Z3855" s="9">
        <v>0</v>
      </c>
      <c r="AA3855" s="9">
        <f t="shared" si="572"/>
        <v>0</v>
      </c>
      <c r="AB3855" s="9">
        <v>2318.9699999999939</v>
      </c>
      <c r="AC3855" s="9">
        <f t="shared" si="574"/>
        <v>2318.9699999999939</v>
      </c>
      <c r="AD3855" s="9">
        <f t="shared" si="575"/>
        <v>0</v>
      </c>
    </row>
    <row r="3856" spans="1:30" x14ac:dyDescent="0.3">
      <c r="A3856" s="13" t="s">
        <v>6787</v>
      </c>
      <c r="B3856" s="13" t="s">
        <v>6788</v>
      </c>
      <c r="C3856" s="8">
        <v>1600</v>
      </c>
      <c r="D3856" s="8">
        <v>160000323</v>
      </c>
      <c r="E3856" s="8">
        <v>0</v>
      </c>
      <c r="F3856" s="8" t="str">
        <f t="shared" si="569"/>
        <v>FM001600003230</v>
      </c>
      <c r="G3856" s="8" t="s">
        <v>6789</v>
      </c>
      <c r="H3856" s="8" t="s">
        <v>34</v>
      </c>
      <c r="I3856" s="8">
        <v>1</v>
      </c>
      <c r="J3856" s="8">
        <v>15</v>
      </c>
      <c r="K3856" s="8">
        <v>0</v>
      </c>
      <c r="L3856" s="8" t="s">
        <v>179</v>
      </c>
      <c r="M3856" s="8" t="s">
        <v>6797</v>
      </c>
      <c r="N3856" s="8"/>
      <c r="O3856" s="8" t="s">
        <v>38</v>
      </c>
      <c r="P3856" s="9">
        <v>46379.45</v>
      </c>
      <c r="Q3856" s="9">
        <v>0</v>
      </c>
      <c r="R3856" s="9">
        <f t="shared" si="570"/>
        <v>-46379.45</v>
      </c>
      <c r="S3856" s="9">
        <v>0</v>
      </c>
      <c r="T3856" s="9">
        <f t="shared" si="573"/>
        <v>0</v>
      </c>
      <c r="U3856" s="9">
        <v>-12039.18</v>
      </c>
      <c r="V3856" s="9">
        <v>-2213.08</v>
      </c>
      <c r="W3856" s="9">
        <v>0</v>
      </c>
      <c r="X3856" s="9">
        <v>-2213.08</v>
      </c>
      <c r="Y3856" s="9">
        <f t="shared" si="571"/>
        <v>14252.26</v>
      </c>
      <c r="Z3856" s="9">
        <v>0</v>
      </c>
      <c r="AA3856" s="9">
        <f t="shared" si="572"/>
        <v>0</v>
      </c>
      <c r="AB3856" s="9">
        <v>32127.189999999995</v>
      </c>
      <c r="AC3856" s="9">
        <f t="shared" si="574"/>
        <v>34340.269999999997</v>
      </c>
      <c r="AD3856" s="9">
        <f t="shared" si="575"/>
        <v>0</v>
      </c>
    </row>
    <row r="3857" spans="1:30" x14ac:dyDescent="0.3">
      <c r="A3857" s="13" t="s">
        <v>6787</v>
      </c>
      <c r="B3857" s="13" t="s">
        <v>6788</v>
      </c>
      <c r="C3857" s="8">
        <v>1600</v>
      </c>
      <c r="D3857" s="8">
        <v>160000324</v>
      </c>
      <c r="E3857" s="8">
        <v>0</v>
      </c>
      <c r="F3857" s="8" t="str">
        <f t="shared" si="569"/>
        <v>FM001600003240</v>
      </c>
      <c r="G3857" s="8" t="s">
        <v>6789</v>
      </c>
      <c r="H3857" s="8" t="s">
        <v>34</v>
      </c>
      <c r="I3857" s="8">
        <v>3</v>
      </c>
      <c r="J3857" s="8">
        <v>15</v>
      </c>
      <c r="K3857" s="8">
        <v>0</v>
      </c>
      <c r="L3857" s="8" t="s">
        <v>179</v>
      </c>
      <c r="M3857" s="8" t="s">
        <v>6798</v>
      </c>
      <c r="N3857" s="8"/>
      <c r="O3857" s="8" t="s">
        <v>38</v>
      </c>
      <c r="P3857" s="9">
        <v>139138.35999999999</v>
      </c>
      <c r="Q3857" s="9">
        <v>0</v>
      </c>
      <c r="R3857" s="9">
        <f t="shared" si="570"/>
        <v>-139138.35999999999</v>
      </c>
      <c r="S3857" s="9">
        <v>0</v>
      </c>
      <c r="T3857" s="9">
        <f t="shared" si="573"/>
        <v>0</v>
      </c>
      <c r="U3857" s="9">
        <v>-35827.82</v>
      </c>
      <c r="V3857" s="9">
        <v>-6639.25</v>
      </c>
      <c r="W3857" s="9">
        <v>0</v>
      </c>
      <c r="X3857" s="9">
        <v>-6639.25</v>
      </c>
      <c r="Y3857" s="9">
        <f t="shared" si="571"/>
        <v>42467.07</v>
      </c>
      <c r="Z3857" s="9">
        <v>0</v>
      </c>
      <c r="AA3857" s="9">
        <f t="shared" si="572"/>
        <v>0</v>
      </c>
      <c r="AB3857" s="9">
        <v>96671.289999999979</v>
      </c>
      <c r="AC3857" s="9">
        <f t="shared" si="574"/>
        <v>103310.53999999998</v>
      </c>
      <c r="AD3857" s="9">
        <f t="shared" si="575"/>
        <v>0</v>
      </c>
    </row>
    <row r="3858" spans="1:30" x14ac:dyDescent="0.3">
      <c r="A3858" s="13" t="s">
        <v>6787</v>
      </c>
      <c r="B3858" s="13" t="s">
        <v>6788</v>
      </c>
      <c r="C3858" s="8">
        <v>1600</v>
      </c>
      <c r="D3858" s="8">
        <v>160000325</v>
      </c>
      <c r="E3858" s="8">
        <v>0</v>
      </c>
      <c r="F3858" s="8" t="str">
        <f t="shared" si="569"/>
        <v>FM001600003250</v>
      </c>
      <c r="G3858" s="8" t="s">
        <v>6789</v>
      </c>
      <c r="H3858" s="8" t="s">
        <v>34</v>
      </c>
      <c r="I3858" s="8">
        <v>2</v>
      </c>
      <c r="J3858" s="8">
        <v>15</v>
      </c>
      <c r="K3858" s="8">
        <v>0</v>
      </c>
      <c r="L3858" s="8" t="s">
        <v>179</v>
      </c>
      <c r="M3858" s="8" t="s">
        <v>6796</v>
      </c>
      <c r="N3858" s="8"/>
      <c r="O3858" s="8" t="s">
        <v>38</v>
      </c>
      <c r="P3858" s="9">
        <v>92758.91</v>
      </c>
      <c r="Q3858" s="9">
        <v>0</v>
      </c>
      <c r="R3858" s="9">
        <f t="shared" si="570"/>
        <v>-92758.91</v>
      </c>
      <c r="S3858" s="9">
        <v>0</v>
      </c>
      <c r="T3858" s="9">
        <f t="shared" si="573"/>
        <v>0</v>
      </c>
      <c r="U3858" s="9">
        <v>-24142.73</v>
      </c>
      <c r="V3858" s="9">
        <v>-4426.17</v>
      </c>
      <c r="W3858" s="9">
        <v>0</v>
      </c>
      <c r="X3858" s="9">
        <v>-4426.17</v>
      </c>
      <c r="Y3858" s="9">
        <f t="shared" si="571"/>
        <v>28568.9</v>
      </c>
      <c r="Z3858" s="9">
        <v>0</v>
      </c>
      <c r="AA3858" s="9">
        <f t="shared" si="572"/>
        <v>0</v>
      </c>
      <c r="AB3858" s="9">
        <v>64190.01</v>
      </c>
      <c r="AC3858" s="9">
        <f t="shared" si="574"/>
        <v>68616.180000000008</v>
      </c>
      <c r="AD3858" s="9">
        <f t="shared" si="575"/>
        <v>0</v>
      </c>
    </row>
    <row r="3859" spans="1:30" x14ac:dyDescent="0.3">
      <c r="A3859" s="13" t="s">
        <v>6787</v>
      </c>
      <c r="B3859" s="13" t="s">
        <v>6788</v>
      </c>
      <c r="C3859" s="8">
        <v>1600</v>
      </c>
      <c r="D3859" s="8">
        <v>160000326</v>
      </c>
      <c r="E3859" s="8">
        <v>0</v>
      </c>
      <c r="F3859" s="8" t="str">
        <f t="shared" si="569"/>
        <v>FM001600003260</v>
      </c>
      <c r="G3859" s="8" t="s">
        <v>6789</v>
      </c>
      <c r="H3859" s="8" t="s">
        <v>34</v>
      </c>
      <c r="I3859" s="8">
        <v>4</v>
      </c>
      <c r="J3859" s="8">
        <v>15</v>
      </c>
      <c r="K3859" s="8">
        <v>0</v>
      </c>
      <c r="L3859" s="8" t="s">
        <v>179</v>
      </c>
      <c r="M3859" s="8" t="s">
        <v>6796</v>
      </c>
      <c r="N3859" s="8"/>
      <c r="O3859" s="8" t="s">
        <v>38</v>
      </c>
      <c r="P3859" s="9">
        <v>185517.82</v>
      </c>
      <c r="Q3859" s="9">
        <v>0</v>
      </c>
      <c r="R3859" s="9">
        <f t="shared" si="570"/>
        <v>-185517.82</v>
      </c>
      <c r="S3859" s="9">
        <v>0</v>
      </c>
      <c r="T3859" s="9">
        <f t="shared" si="573"/>
        <v>0</v>
      </c>
      <c r="U3859" s="9">
        <v>-48285.45</v>
      </c>
      <c r="V3859" s="9">
        <v>-8852.34</v>
      </c>
      <c r="W3859" s="9">
        <v>0</v>
      </c>
      <c r="X3859" s="9">
        <v>-8852.34</v>
      </c>
      <c r="Y3859" s="9">
        <f t="shared" si="571"/>
        <v>57137.789999999994</v>
      </c>
      <c r="Z3859" s="9">
        <v>0</v>
      </c>
      <c r="AA3859" s="9">
        <f t="shared" si="572"/>
        <v>0</v>
      </c>
      <c r="AB3859" s="9">
        <v>128380.03000000001</v>
      </c>
      <c r="AC3859" s="9">
        <f t="shared" si="574"/>
        <v>137232.37</v>
      </c>
      <c r="AD3859" s="9">
        <f t="shared" si="575"/>
        <v>0</v>
      </c>
    </row>
    <row r="3860" spans="1:30" x14ac:dyDescent="0.3">
      <c r="A3860" s="13" t="s">
        <v>6787</v>
      </c>
      <c r="B3860" s="13" t="s">
        <v>6788</v>
      </c>
      <c r="C3860" s="8">
        <v>1600</v>
      </c>
      <c r="D3860" s="8">
        <v>160000327</v>
      </c>
      <c r="E3860" s="8">
        <v>0</v>
      </c>
      <c r="F3860" s="8" t="str">
        <f t="shared" si="569"/>
        <v>FM001600003270</v>
      </c>
      <c r="G3860" s="8" t="s">
        <v>6789</v>
      </c>
      <c r="H3860" s="8" t="s">
        <v>34</v>
      </c>
      <c r="I3860" s="8">
        <v>3</v>
      </c>
      <c r="J3860" s="8">
        <v>15</v>
      </c>
      <c r="K3860" s="8">
        <v>0</v>
      </c>
      <c r="L3860" s="8" t="s">
        <v>179</v>
      </c>
      <c r="M3860" s="8" t="s">
        <v>6797</v>
      </c>
      <c r="N3860" s="8"/>
      <c r="O3860" s="8" t="s">
        <v>38</v>
      </c>
      <c r="P3860" s="9">
        <v>139138.35999999999</v>
      </c>
      <c r="Q3860" s="9">
        <v>0</v>
      </c>
      <c r="R3860" s="9">
        <f t="shared" si="570"/>
        <v>-139138.35999999999</v>
      </c>
      <c r="S3860" s="9">
        <v>0</v>
      </c>
      <c r="T3860" s="9">
        <f t="shared" si="573"/>
        <v>0</v>
      </c>
      <c r="U3860" s="9">
        <v>-36117.53</v>
      </c>
      <c r="V3860" s="9">
        <v>-6639.25</v>
      </c>
      <c r="W3860" s="9">
        <v>0</v>
      </c>
      <c r="X3860" s="9">
        <v>-6639.25</v>
      </c>
      <c r="Y3860" s="9">
        <f t="shared" si="571"/>
        <v>42756.78</v>
      </c>
      <c r="Z3860" s="9">
        <v>0</v>
      </c>
      <c r="AA3860" s="9">
        <f t="shared" si="572"/>
        <v>0</v>
      </c>
      <c r="AB3860" s="9">
        <v>96381.579999999987</v>
      </c>
      <c r="AC3860" s="9">
        <f t="shared" si="574"/>
        <v>103020.82999999999</v>
      </c>
      <c r="AD3860" s="9">
        <f t="shared" si="575"/>
        <v>0</v>
      </c>
    </row>
    <row r="3861" spans="1:30" x14ac:dyDescent="0.3">
      <c r="A3861" s="13" t="s">
        <v>6787</v>
      </c>
      <c r="B3861" s="13" t="s">
        <v>6788</v>
      </c>
      <c r="C3861" s="8">
        <v>1600</v>
      </c>
      <c r="D3861" s="8">
        <v>160000367</v>
      </c>
      <c r="E3861" s="8">
        <v>0</v>
      </c>
      <c r="F3861" s="8" t="str">
        <f t="shared" si="569"/>
        <v>FM001600003670</v>
      </c>
      <c r="G3861" s="8" t="s">
        <v>6799</v>
      </c>
      <c r="H3861" s="8" t="s">
        <v>34</v>
      </c>
      <c r="I3861" s="8">
        <v>2</v>
      </c>
      <c r="J3861" s="8">
        <v>15</v>
      </c>
      <c r="K3861" s="8">
        <v>0</v>
      </c>
      <c r="L3861" s="8" t="s">
        <v>91</v>
      </c>
      <c r="M3861" s="8" t="s">
        <v>6800</v>
      </c>
      <c r="N3861" s="8"/>
      <c r="O3861" s="8" t="s">
        <v>38</v>
      </c>
      <c r="P3861" s="9">
        <v>182915.59</v>
      </c>
      <c r="Q3861" s="9">
        <v>0</v>
      </c>
      <c r="R3861" s="9">
        <f t="shared" si="570"/>
        <v>-182915.59</v>
      </c>
      <c r="S3861" s="9">
        <v>0</v>
      </c>
      <c r="T3861" s="9">
        <f t="shared" si="573"/>
        <v>0</v>
      </c>
      <c r="U3861" s="9">
        <v>-45259.49</v>
      </c>
      <c r="V3861" s="9">
        <v>-8728.16</v>
      </c>
      <c r="W3861" s="9">
        <v>0</v>
      </c>
      <c r="X3861" s="9">
        <v>-8728.16</v>
      </c>
      <c r="Y3861" s="9">
        <f t="shared" si="571"/>
        <v>53987.649999999994</v>
      </c>
      <c r="Z3861" s="9">
        <v>0</v>
      </c>
      <c r="AA3861" s="9">
        <f t="shared" si="572"/>
        <v>0</v>
      </c>
      <c r="AB3861" s="9">
        <v>128927.94</v>
      </c>
      <c r="AC3861" s="9">
        <f t="shared" si="574"/>
        <v>137656.1</v>
      </c>
      <c r="AD3861" s="9">
        <f t="shared" si="575"/>
        <v>0</v>
      </c>
    </row>
    <row r="3862" spans="1:30" x14ac:dyDescent="0.3">
      <c r="A3862" s="13" t="s">
        <v>6787</v>
      </c>
      <c r="B3862" s="13" t="s">
        <v>6788</v>
      </c>
      <c r="C3862" s="8">
        <v>1600</v>
      </c>
      <c r="D3862" s="8">
        <v>160000368</v>
      </c>
      <c r="E3862" s="8">
        <v>0</v>
      </c>
      <c r="F3862" s="8" t="str">
        <f t="shared" si="569"/>
        <v>FM001600003680</v>
      </c>
      <c r="G3862" s="8" t="s">
        <v>6799</v>
      </c>
      <c r="H3862" s="8" t="s">
        <v>34</v>
      </c>
      <c r="I3862" s="8">
        <v>4</v>
      </c>
      <c r="J3862" s="8">
        <v>15</v>
      </c>
      <c r="K3862" s="8">
        <v>0</v>
      </c>
      <c r="L3862" s="8" t="s">
        <v>91</v>
      </c>
      <c r="M3862" s="8" t="s">
        <v>6800</v>
      </c>
      <c r="N3862" s="8"/>
      <c r="O3862" s="8" t="s">
        <v>38</v>
      </c>
      <c r="P3862" s="9">
        <v>182916</v>
      </c>
      <c r="Q3862" s="9">
        <v>0</v>
      </c>
      <c r="R3862" s="9">
        <f t="shared" si="570"/>
        <v>-182916</v>
      </c>
      <c r="S3862" s="9">
        <v>0</v>
      </c>
      <c r="T3862" s="9">
        <f t="shared" si="573"/>
        <v>0</v>
      </c>
      <c r="U3862" s="9">
        <v>-45259.6</v>
      </c>
      <c r="V3862" s="9">
        <v>-8728.18</v>
      </c>
      <c r="W3862" s="9">
        <v>0</v>
      </c>
      <c r="X3862" s="9">
        <v>-8728.18</v>
      </c>
      <c r="Y3862" s="9">
        <f t="shared" si="571"/>
        <v>53987.78</v>
      </c>
      <c r="Z3862" s="9">
        <v>0</v>
      </c>
      <c r="AA3862" s="9">
        <f t="shared" si="572"/>
        <v>0</v>
      </c>
      <c r="AB3862" s="9">
        <v>128928.22</v>
      </c>
      <c r="AC3862" s="9">
        <f t="shared" si="574"/>
        <v>137656.4</v>
      </c>
      <c r="AD3862" s="9">
        <f t="shared" si="575"/>
        <v>0</v>
      </c>
    </row>
    <row r="3863" spans="1:30" x14ac:dyDescent="0.3">
      <c r="A3863" s="13" t="s">
        <v>6787</v>
      </c>
      <c r="B3863" s="13" t="s">
        <v>6788</v>
      </c>
      <c r="C3863" s="8">
        <v>1600</v>
      </c>
      <c r="D3863" s="8">
        <v>160000369</v>
      </c>
      <c r="E3863" s="8">
        <v>0</v>
      </c>
      <c r="F3863" s="8" t="str">
        <f t="shared" si="569"/>
        <v>FM001600003690</v>
      </c>
      <c r="G3863" s="8" t="s">
        <v>6799</v>
      </c>
      <c r="H3863" s="8" t="s">
        <v>34</v>
      </c>
      <c r="I3863" s="8">
        <v>1</v>
      </c>
      <c r="J3863" s="8">
        <v>15</v>
      </c>
      <c r="K3863" s="8">
        <v>0</v>
      </c>
      <c r="L3863" s="8" t="s">
        <v>91</v>
      </c>
      <c r="M3863" s="8" t="s">
        <v>6800</v>
      </c>
      <c r="N3863" s="8"/>
      <c r="O3863" s="8" t="s">
        <v>38</v>
      </c>
      <c r="P3863" s="9">
        <v>60500</v>
      </c>
      <c r="Q3863" s="9">
        <v>0</v>
      </c>
      <c r="R3863" s="9">
        <f t="shared" si="570"/>
        <v>-60500</v>
      </c>
      <c r="S3863" s="9">
        <v>0</v>
      </c>
      <c r="T3863" s="9">
        <f t="shared" si="573"/>
        <v>0</v>
      </c>
      <c r="U3863" s="9">
        <v>-14969.75</v>
      </c>
      <c r="V3863" s="9">
        <v>-2886.87</v>
      </c>
      <c r="W3863" s="9">
        <v>0</v>
      </c>
      <c r="X3863" s="9">
        <v>-2886.87</v>
      </c>
      <c r="Y3863" s="9">
        <f t="shared" si="571"/>
        <v>17856.62</v>
      </c>
      <c r="Z3863" s="9">
        <v>0</v>
      </c>
      <c r="AA3863" s="9">
        <f t="shared" si="572"/>
        <v>0</v>
      </c>
      <c r="AB3863" s="9">
        <v>42643.380000000005</v>
      </c>
      <c r="AC3863" s="9">
        <f t="shared" si="574"/>
        <v>45530.25</v>
      </c>
      <c r="AD3863" s="9">
        <f t="shared" si="575"/>
        <v>0</v>
      </c>
    </row>
    <row r="3864" spans="1:30" x14ac:dyDescent="0.3">
      <c r="A3864" s="13" t="s">
        <v>6787</v>
      </c>
      <c r="B3864" s="13" t="s">
        <v>6788</v>
      </c>
      <c r="C3864" s="8">
        <v>1600</v>
      </c>
      <c r="D3864" s="8">
        <v>160000370</v>
      </c>
      <c r="E3864" s="8">
        <v>0</v>
      </c>
      <c r="F3864" s="8" t="str">
        <f t="shared" si="569"/>
        <v>FM001600003700</v>
      </c>
      <c r="G3864" s="8" t="s">
        <v>6799</v>
      </c>
      <c r="H3864" s="8" t="s">
        <v>34</v>
      </c>
      <c r="I3864" s="8">
        <v>1</v>
      </c>
      <c r="J3864" s="8">
        <v>15</v>
      </c>
      <c r="K3864" s="8">
        <v>0</v>
      </c>
      <c r="L3864" s="8" t="s">
        <v>91</v>
      </c>
      <c r="M3864" s="8" t="s">
        <v>6800</v>
      </c>
      <c r="N3864" s="8"/>
      <c r="O3864" s="8" t="s">
        <v>38</v>
      </c>
      <c r="P3864" s="9">
        <v>105060</v>
      </c>
      <c r="Q3864" s="9">
        <v>0</v>
      </c>
      <c r="R3864" s="9">
        <f t="shared" si="570"/>
        <v>-105060</v>
      </c>
      <c r="S3864" s="9">
        <v>0</v>
      </c>
      <c r="T3864" s="9">
        <f t="shared" si="573"/>
        <v>0</v>
      </c>
      <c r="U3864" s="9">
        <v>-25995.39</v>
      </c>
      <c r="V3864" s="9">
        <v>-5013.1400000000003</v>
      </c>
      <c r="W3864" s="9">
        <v>0</v>
      </c>
      <c r="X3864" s="9">
        <v>-5013.1400000000003</v>
      </c>
      <c r="Y3864" s="9">
        <f t="shared" si="571"/>
        <v>31008.53</v>
      </c>
      <c r="Z3864" s="9">
        <v>0</v>
      </c>
      <c r="AA3864" s="9">
        <f t="shared" si="572"/>
        <v>0</v>
      </c>
      <c r="AB3864" s="9">
        <v>74051.47</v>
      </c>
      <c r="AC3864" s="9">
        <f t="shared" si="574"/>
        <v>79064.61</v>
      </c>
      <c r="AD3864" s="9">
        <f t="shared" si="575"/>
        <v>0</v>
      </c>
    </row>
    <row r="3865" spans="1:30" x14ac:dyDescent="0.3">
      <c r="A3865" s="13" t="s">
        <v>6787</v>
      </c>
      <c r="B3865" s="13" t="s">
        <v>6788</v>
      </c>
      <c r="C3865" s="8">
        <v>1600</v>
      </c>
      <c r="D3865" s="8">
        <v>160000395</v>
      </c>
      <c r="E3865" s="8">
        <v>0</v>
      </c>
      <c r="F3865" s="8" t="str">
        <f t="shared" si="569"/>
        <v>FM001600003950</v>
      </c>
      <c r="G3865" s="8" t="s">
        <v>6801</v>
      </c>
      <c r="H3865" s="8" t="s">
        <v>34</v>
      </c>
      <c r="I3865" s="8">
        <v>1</v>
      </c>
      <c r="J3865" s="8">
        <v>15</v>
      </c>
      <c r="K3865" s="8">
        <v>0</v>
      </c>
      <c r="L3865" s="8" t="s">
        <v>197</v>
      </c>
      <c r="M3865" s="8" t="s">
        <v>198</v>
      </c>
      <c r="N3865" s="8"/>
      <c r="O3865" s="8" t="s">
        <v>38</v>
      </c>
      <c r="P3865" s="9">
        <v>46675</v>
      </c>
      <c r="Q3865" s="9">
        <v>0</v>
      </c>
      <c r="R3865" s="9">
        <f t="shared" si="570"/>
        <v>-46675</v>
      </c>
      <c r="S3865" s="9">
        <v>0</v>
      </c>
      <c r="T3865" s="9">
        <f t="shared" si="573"/>
        <v>0</v>
      </c>
      <c r="U3865" s="9">
        <v>-11046.83</v>
      </c>
      <c r="V3865" s="9">
        <v>-2227.19</v>
      </c>
      <c r="W3865" s="9">
        <v>0</v>
      </c>
      <c r="X3865" s="9">
        <v>-2227.19</v>
      </c>
      <c r="Y3865" s="9">
        <f t="shared" si="571"/>
        <v>13274.02</v>
      </c>
      <c r="Z3865" s="9">
        <v>0</v>
      </c>
      <c r="AA3865" s="9">
        <f t="shared" si="572"/>
        <v>0</v>
      </c>
      <c r="AB3865" s="9">
        <v>33400.979999999996</v>
      </c>
      <c r="AC3865" s="9">
        <f t="shared" si="574"/>
        <v>35628.17</v>
      </c>
      <c r="AD3865" s="9">
        <f t="shared" si="575"/>
        <v>0</v>
      </c>
    </row>
    <row r="3866" spans="1:30" x14ac:dyDescent="0.3">
      <c r="A3866" s="13" t="s">
        <v>6787</v>
      </c>
      <c r="B3866" s="13" t="s">
        <v>6788</v>
      </c>
      <c r="C3866" s="8">
        <v>1600</v>
      </c>
      <c r="D3866" s="8">
        <v>160000396</v>
      </c>
      <c r="E3866" s="8">
        <v>0</v>
      </c>
      <c r="F3866" s="8" t="str">
        <f t="shared" si="569"/>
        <v>FM001600003960</v>
      </c>
      <c r="G3866" s="8" t="s">
        <v>6801</v>
      </c>
      <c r="H3866" s="8" t="s">
        <v>34</v>
      </c>
      <c r="I3866" s="8">
        <v>1</v>
      </c>
      <c r="J3866" s="8">
        <v>15</v>
      </c>
      <c r="K3866" s="8">
        <v>0</v>
      </c>
      <c r="L3866" s="8" t="s">
        <v>197</v>
      </c>
      <c r="M3866" s="8" t="s">
        <v>198</v>
      </c>
      <c r="N3866" s="8"/>
      <c r="O3866" s="8" t="s">
        <v>38</v>
      </c>
      <c r="P3866" s="9">
        <v>65000</v>
      </c>
      <c r="Q3866" s="9">
        <v>0</v>
      </c>
      <c r="R3866" s="9">
        <f t="shared" si="570"/>
        <v>-65000</v>
      </c>
      <c r="S3866" s="9">
        <v>0</v>
      </c>
      <c r="T3866" s="9">
        <f t="shared" si="573"/>
        <v>0</v>
      </c>
      <c r="U3866" s="9">
        <v>-15383.94</v>
      </c>
      <c r="V3866" s="9">
        <v>-3101.6</v>
      </c>
      <c r="W3866" s="9">
        <v>0</v>
      </c>
      <c r="X3866" s="9">
        <v>-3101.6</v>
      </c>
      <c r="Y3866" s="9">
        <f t="shared" si="571"/>
        <v>18485.54</v>
      </c>
      <c r="Z3866" s="9">
        <v>0</v>
      </c>
      <c r="AA3866" s="9">
        <f t="shared" si="572"/>
        <v>0</v>
      </c>
      <c r="AB3866" s="9">
        <v>46514.46</v>
      </c>
      <c r="AC3866" s="9">
        <f t="shared" si="574"/>
        <v>49616.06</v>
      </c>
      <c r="AD3866" s="9">
        <f t="shared" si="575"/>
        <v>0</v>
      </c>
    </row>
    <row r="3867" spans="1:30" x14ac:dyDescent="0.3">
      <c r="A3867" s="13" t="s">
        <v>6787</v>
      </c>
      <c r="B3867" s="13" t="s">
        <v>6788</v>
      </c>
      <c r="C3867" s="8">
        <v>1600</v>
      </c>
      <c r="D3867" s="8">
        <v>160000481</v>
      </c>
      <c r="E3867" s="8">
        <v>0</v>
      </c>
      <c r="F3867" s="8" t="str">
        <f t="shared" si="569"/>
        <v>FM001600004810</v>
      </c>
      <c r="G3867" s="8" t="s">
        <v>6801</v>
      </c>
      <c r="H3867" s="8" t="s">
        <v>34</v>
      </c>
      <c r="I3867" s="8">
        <v>2</v>
      </c>
      <c r="J3867" s="8">
        <v>15</v>
      </c>
      <c r="K3867" s="8">
        <v>0</v>
      </c>
      <c r="L3867" s="8" t="s">
        <v>97</v>
      </c>
      <c r="M3867" s="8" t="s">
        <v>1565</v>
      </c>
      <c r="N3867" s="8"/>
      <c r="O3867" s="8" t="s">
        <v>38</v>
      </c>
      <c r="P3867" s="9">
        <v>297730</v>
      </c>
      <c r="Q3867" s="9">
        <v>0</v>
      </c>
      <c r="R3867" s="9">
        <f t="shared" si="570"/>
        <v>-297730</v>
      </c>
      <c r="S3867" s="9">
        <v>0</v>
      </c>
      <c r="T3867" s="9">
        <f t="shared" si="573"/>
        <v>0</v>
      </c>
      <c r="U3867" s="9">
        <v>-65970.98</v>
      </c>
      <c r="V3867" s="9">
        <v>-14206.75</v>
      </c>
      <c r="W3867" s="9">
        <v>0</v>
      </c>
      <c r="X3867" s="9">
        <v>-14206.75</v>
      </c>
      <c r="Y3867" s="9">
        <f t="shared" si="571"/>
        <v>80177.73</v>
      </c>
      <c r="Z3867" s="9">
        <v>0</v>
      </c>
      <c r="AA3867" s="9">
        <f t="shared" si="572"/>
        <v>0</v>
      </c>
      <c r="AB3867" s="9">
        <v>217552.27000000002</v>
      </c>
      <c r="AC3867" s="9">
        <f t="shared" si="574"/>
        <v>231759.02000000002</v>
      </c>
      <c r="AD3867" s="9">
        <f t="shared" si="575"/>
        <v>0</v>
      </c>
    </row>
    <row r="3868" spans="1:30" x14ac:dyDescent="0.3">
      <c r="A3868" s="13" t="s">
        <v>6787</v>
      </c>
      <c r="B3868" s="13" t="s">
        <v>6788</v>
      </c>
      <c r="C3868" s="8">
        <v>1600</v>
      </c>
      <c r="D3868" s="8">
        <v>160000511</v>
      </c>
      <c r="E3868" s="8">
        <v>0</v>
      </c>
      <c r="F3868" s="8" t="str">
        <f t="shared" si="569"/>
        <v>FM001600005110</v>
      </c>
      <c r="G3868" s="8" t="s">
        <v>6802</v>
      </c>
      <c r="H3868" s="8" t="s">
        <v>34</v>
      </c>
      <c r="I3868" s="8">
        <v>1</v>
      </c>
      <c r="J3868" s="8">
        <v>15</v>
      </c>
      <c r="K3868" s="8">
        <v>0</v>
      </c>
      <c r="L3868" s="8" t="s">
        <v>97</v>
      </c>
      <c r="M3868" s="8" t="s">
        <v>1565</v>
      </c>
      <c r="N3868" s="8"/>
      <c r="O3868" s="8" t="s">
        <v>38</v>
      </c>
      <c r="P3868" s="9">
        <v>26500</v>
      </c>
      <c r="Q3868" s="9">
        <v>0</v>
      </c>
      <c r="R3868" s="9">
        <f t="shared" si="570"/>
        <v>-26500</v>
      </c>
      <c r="S3868" s="9">
        <v>0</v>
      </c>
      <c r="T3868" s="9">
        <f t="shared" si="573"/>
        <v>0</v>
      </c>
      <c r="U3868" s="9">
        <v>-5871.86</v>
      </c>
      <c r="V3868" s="9">
        <v>-1264.5</v>
      </c>
      <c r="W3868" s="9">
        <v>0</v>
      </c>
      <c r="X3868" s="9">
        <v>-1264.5</v>
      </c>
      <c r="Y3868" s="9">
        <f t="shared" si="571"/>
        <v>7136.36</v>
      </c>
      <c r="Z3868" s="9">
        <v>0</v>
      </c>
      <c r="AA3868" s="9">
        <f t="shared" si="572"/>
        <v>0</v>
      </c>
      <c r="AB3868" s="9">
        <v>19363.64</v>
      </c>
      <c r="AC3868" s="9">
        <f t="shared" si="574"/>
        <v>20628.14</v>
      </c>
      <c r="AD3868" s="9">
        <f t="shared" si="575"/>
        <v>0</v>
      </c>
    </row>
    <row r="3869" spans="1:30" x14ac:dyDescent="0.3">
      <c r="A3869" s="13" t="s">
        <v>6787</v>
      </c>
      <c r="B3869" s="13" t="s">
        <v>6788</v>
      </c>
      <c r="C3869" s="8">
        <v>1600</v>
      </c>
      <c r="D3869" s="8">
        <v>160000512</v>
      </c>
      <c r="E3869" s="8">
        <v>0</v>
      </c>
      <c r="F3869" s="8" t="str">
        <f t="shared" si="569"/>
        <v>FM001600005120</v>
      </c>
      <c r="G3869" s="8" t="s">
        <v>6802</v>
      </c>
      <c r="H3869" s="8" t="s">
        <v>34</v>
      </c>
      <c r="I3869" s="8">
        <v>1</v>
      </c>
      <c r="J3869" s="8">
        <v>15</v>
      </c>
      <c r="K3869" s="8">
        <v>0</v>
      </c>
      <c r="L3869" s="8" t="s">
        <v>97</v>
      </c>
      <c r="M3869" s="8" t="s">
        <v>1565</v>
      </c>
      <c r="N3869" s="8"/>
      <c r="O3869" s="8" t="s">
        <v>38</v>
      </c>
      <c r="P3869" s="9">
        <v>60500</v>
      </c>
      <c r="Q3869" s="9">
        <v>0</v>
      </c>
      <c r="R3869" s="9">
        <f t="shared" si="570"/>
        <v>-60500</v>
      </c>
      <c r="S3869" s="9">
        <v>0</v>
      </c>
      <c r="T3869" s="9">
        <f t="shared" si="573"/>
        <v>0</v>
      </c>
      <c r="U3869" s="9">
        <v>-13405.59</v>
      </c>
      <c r="V3869" s="9">
        <v>-2886.87</v>
      </c>
      <c r="W3869" s="9">
        <v>0</v>
      </c>
      <c r="X3869" s="9">
        <v>-2886.87</v>
      </c>
      <c r="Y3869" s="9">
        <f t="shared" si="571"/>
        <v>16292.46</v>
      </c>
      <c r="Z3869" s="9">
        <v>0</v>
      </c>
      <c r="AA3869" s="9">
        <f t="shared" si="572"/>
        <v>0</v>
      </c>
      <c r="AB3869" s="9">
        <v>44207.54</v>
      </c>
      <c r="AC3869" s="9">
        <f t="shared" si="574"/>
        <v>47094.41</v>
      </c>
      <c r="AD3869" s="9">
        <f t="shared" si="575"/>
        <v>0</v>
      </c>
    </row>
    <row r="3870" spans="1:30" x14ac:dyDescent="0.3">
      <c r="A3870" s="13" t="s">
        <v>6787</v>
      </c>
      <c r="B3870" s="13" t="s">
        <v>6788</v>
      </c>
      <c r="C3870" s="8">
        <v>1600</v>
      </c>
      <c r="D3870" s="8">
        <v>160000697</v>
      </c>
      <c r="E3870" s="8">
        <v>0</v>
      </c>
      <c r="F3870" s="8" t="str">
        <f t="shared" si="569"/>
        <v>FM001600006970</v>
      </c>
      <c r="G3870" s="8" t="s">
        <v>6803</v>
      </c>
      <c r="H3870" s="8" t="s">
        <v>34</v>
      </c>
      <c r="I3870" s="8">
        <v>1</v>
      </c>
      <c r="J3870" s="8">
        <v>5</v>
      </c>
      <c r="K3870" s="8">
        <v>0</v>
      </c>
      <c r="L3870" s="8" t="s">
        <v>100</v>
      </c>
      <c r="M3870" s="8" t="s">
        <v>225</v>
      </c>
      <c r="N3870" s="8"/>
      <c r="O3870" s="8" t="s">
        <v>38</v>
      </c>
      <c r="P3870" s="9">
        <v>2385</v>
      </c>
      <c r="Q3870" s="9">
        <v>0</v>
      </c>
      <c r="R3870" s="9">
        <f t="shared" si="570"/>
        <v>-2385</v>
      </c>
      <c r="S3870" s="9">
        <v>0</v>
      </c>
      <c r="T3870" s="9">
        <f t="shared" si="573"/>
        <v>0</v>
      </c>
      <c r="U3870" s="9">
        <v>-1247.22</v>
      </c>
      <c r="V3870" s="9">
        <v>-341.58</v>
      </c>
      <c r="W3870" s="9">
        <v>0</v>
      </c>
      <c r="X3870" s="9">
        <v>-341.58</v>
      </c>
      <c r="Y3870" s="9">
        <f t="shared" si="571"/>
        <v>1588.8</v>
      </c>
      <c r="Z3870" s="9">
        <v>0</v>
      </c>
      <c r="AA3870" s="9">
        <f t="shared" si="572"/>
        <v>0</v>
      </c>
      <c r="AB3870" s="9">
        <v>796.2</v>
      </c>
      <c r="AC3870" s="9">
        <f t="shared" si="574"/>
        <v>1137.78</v>
      </c>
      <c r="AD3870" s="9">
        <f t="shared" si="575"/>
        <v>0</v>
      </c>
    </row>
    <row r="3871" spans="1:30" x14ac:dyDescent="0.3">
      <c r="A3871" s="13" t="s">
        <v>6787</v>
      </c>
      <c r="B3871" s="13" t="s">
        <v>6788</v>
      </c>
      <c r="C3871" s="8">
        <v>1600</v>
      </c>
      <c r="D3871" s="8">
        <v>160000698</v>
      </c>
      <c r="E3871" s="8">
        <v>0</v>
      </c>
      <c r="F3871" s="8" t="str">
        <f t="shared" si="569"/>
        <v>FM001600006980</v>
      </c>
      <c r="G3871" s="8" t="s">
        <v>6803</v>
      </c>
      <c r="H3871" s="8" t="s">
        <v>34</v>
      </c>
      <c r="I3871" s="8">
        <v>1</v>
      </c>
      <c r="J3871" s="8">
        <v>5</v>
      </c>
      <c r="K3871" s="8">
        <v>0</v>
      </c>
      <c r="L3871" s="8" t="s">
        <v>100</v>
      </c>
      <c r="M3871" s="8" t="s">
        <v>225</v>
      </c>
      <c r="N3871" s="8"/>
      <c r="O3871" s="8" t="s">
        <v>38</v>
      </c>
      <c r="P3871" s="9">
        <v>2385</v>
      </c>
      <c r="Q3871" s="9">
        <v>0</v>
      </c>
      <c r="R3871" s="9">
        <f t="shared" si="570"/>
        <v>-2385</v>
      </c>
      <c r="S3871" s="9">
        <v>0</v>
      </c>
      <c r="T3871" s="9">
        <f t="shared" si="573"/>
        <v>0</v>
      </c>
      <c r="U3871" s="9">
        <v>-1247.22</v>
      </c>
      <c r="V3871" s="9">
        <v>-341.58</v>
      </c>
      <c r="W3871" s="9">
        <v>0</v>
      </c>
      <c r="X3871" s="9">
        <v>-341.58</v>
      </c>
      <c r="Y3871" s="9">
        <f t="shared" si="571"/>
        <v>1588.8</v>
      </c>
      <c r="Z3871" s="9">
        <v>0</v>
      </c>
      <c r="AA3871" s="9">
        <f t="shared" si="572"/>
        <v>0</v>
      </c>
      <c r="AB3871" s="9">
        <v>796.2</v>
      </c>
      <c r="AC3871" s="9">
        <f t="shared" si="574"/>
        <v>1137.78</v>
      </c>
      <c r="AD3871" s="9">
        <f t="shared" si="575"/>
        <v>0</v>
      </c>
    </row>
    <row r="3872" spans="1:30" x14ac:dyDescent="0.3">
      <c r="A3872" s="13" t="s">
        <v>6787</v>
      </c>
      <c r="B3872" s="13" t="s">
        <v>6788</v>
      </c>
      <c r="C3872" s="8">
        <v>1600</v>
      </c>
      <c r="D3872" s="8">
        <v>160000699</v>
      </c>
      <c r="E3872" s="8">
        <v>0</v>
      </c>
      <c r="F3872" s="8" t="str">
        <f t="shared" si="569"/>
        <v>FM001600006990</v>
      </c>
      <c r="G3872" s="8" t="s">
        <v>6803</v>
      </c>
      <c r="H3872" s="8" t="s">
        <v>34</v>
      </c>
      <c r="I3872" s="8">
        <v>1</v>
      </c>
      <c r="J3872" s="8">
        <v>5</v>
      </c>
      <c r="K3872" s="8">
        <v>0</v>
      </c>
      <c r="L3872" s="8" t="s">
        <v>100</v>
      </c>
      <c r="M3872" s="8" t="s">
        <v>225</v>
      </c>
      <c r="N3872" s="8"/>
      <c r="O3872" s="8" t="s">
        <v>38</v>
      </c>
      <c r="P3872" s="9">
        <v>2385</v>
      </c>
      <c r="Q3872" s="9">
        <v>0</v>
      </c>
      <c r="R3872" s="9">
        <f t="shared" si="570"/>
        <v>-2385</v>
      </c>
      <c r="S3872" s="9">
        <v>0</v>
      </c>
      <c r="T3872" s="9">
        <f t="shared" si="573"/>
        <v>0</v>
      </c>
      <c r="U3872" s="9">
        <v>-1247.22</v>
      </c>
      <c r="V3872" s="9">
        <v>-341.58</v>
      </c>
      <c r="W3872" s="9">
        <v>0</v>
      </c>
      <c r="X3872" s="9">
        <v>-341.58</v>
      </c>
      <c r="Y3872" s="9">
        <f t="shared" si="571"/>
        <v>1588.8</v>
      </c>
      <c r="Z3872" s="9">
        <v>0</v>
      </c>
      <c r="AA3872" s="9">
        <f t="shared" si="572"/>
        <v>0</v>
      </c>
      <c r="AB3872" s="9">
        <v>796.2</v>
      </c>
      <c r="AC3872" s="9">
        <f t="shared" si="574"/>
        <v>1137.78</v>
      </c>
      <c r="AD3872" s="9">
        <f t="shared" si="575"/>
        <v>0</v>
      </c>
    </row>
    <row r="3873" spans="1:30" x14ac:dyDescent="0.3">
      <c r="A3873" s="13" t="s">
        <v>6787</v>
      </c>
      <c r="B3873" s="13" t="s">
        <v>6788</v>
      </c>
      <c r="C3873" s="8">
        <v>1600</v>
      </c>
      <c r="D3873" s="8">
        <v>160000700</v>
      </c>
      <c r="E3873" s="8">
        <v>0</v>
      </c>
      <c r="F3873" s="8" t="str">
        <f t="shared" si="569"/>
        <v>FM001600007000</v>
      </c>
      <c r="G3873" s="8" t="s">
        <v>6803</v>
      </c>
      <c r="H3873" s="8" t="s">
        <v>34</v>
      </c>
      <c r="I3873" s="8">
        <v>1</v>
      </c>
      <c r="J3873" s="8">
        <v>5</v>
      </c>
      <c r="K3873" s="8">
        <v>0</v>
      </c>
      <c r="L3873" s="8" t="s">
        <v>100</v>
      </c>
      <c r="M3873" s="8" t="s">
        <v>225</v>
      </c>
      <c r="N3873" s="8"/>
      <c r="O3873" s="8" t="s">
        <v>38</v>
      </c>
      <c r="P3873" s="9">
        <v>2385</v>
      </c>
      <c r="Q3873" s="9">
        <v>0</v>
      </c>
      <c r="R3873" s="9">
        <f t="shared" si="570"/>
        <v>-2385</v>
      </c>
      <c r="S3873" s="9">
        <v>0</v>
      </c>
      <c r="T3873" s="9">
        <f t="shared" si="573"/>
        <v>0</v>
      </c>
      <c r="U3873" s="9">
        <v>-1247.22</v>
      </c>
      <c r="V3873" s="9">
        <v>-341.58</v>
      </c>
      <c r="W3873" s="9">
        <v>0</v>
      </c>
      <c r="X3873" s="9">
        <v>-341.58</v>
      </c>
      <c r="Y3873" s="9">
        <f t="shared" si="571"/>
        <v>1588.8</v>
      </c>
      <c r="Z3873" s="9">
        <v>0</v>
      </c>
      <c r="AA3873" s="9">
        <f t="shared" si="572"/>
        <v>0</v>
      </c>
      <c r="AB3873" s="9">
        <v>796.2</v>
      </c>
      <c r="AC3873" s="9">
        <f t="shared" si="574"/>
        <v>1137.78</v>
      </c>
      <c r="AD3873" s="9">
        <f t="shared" si="575"/>
        <v>0</v>
      </c>
    </row>
    <row r="3874" spans="1:30" x14ac:dyDescent="0.3">
      <c r="A3874" s="13" t="s">
        <v>6787</v>
      </c>
      <c r="B3874" s="13" t="s">
        <v>6788</v>
      </c>
      <c r="C3874" s="8">
        <v>1600</v>
      </c>
      <c r="D3874" s="8">
        <v>160000701</v>
      </c>
      <c r="E3874" s="8">
        <v>0</v>
      </c>
      <c r="F3874" s="8" t="str">
        <f t="shared" si="569"/>
        <v>FM001600007010</v>
      </c>
      <c r="G3874" s="8" t="s">
        <v>6803</v>
      </c>
      <c r="H3874" s="8" t="s">
        <v>34</v>
      </c>
      <c r="I3874" s="8">
        <v>1</v>
      </c>
      <c r="J3874" s="8">
        <v>5</v>
      </c>
      <c r="K3874" s="8">
        <v>0</v>
      </c>
      <c r="L3874" s="8" t="s">
        <v>100</v>
      </c>
      <c r="M3874" s="8" t="s">
        <v>225</v>
      </c>
      <c r="N3874" s="8"/>
      <c r="O3874" s="8" t="s">
        <v>38</v>
      </c>
      <c r="P3874" s="9">
        <v>2385</v>
      </c>
      <c r="Q3874" s="9">
        <v>0</v>
      </c>
      <c r="R3874" s="9">
        <f t="shared" si="570"/>
        <v>-2385</v>
      </c>
      <c r="S3874" s="9">
        <v>0</v>
      </c>
      <c r="T3874" s="9">
        <f t="shared" si="573"/>
        <v>0</v>
      </c>
      <c r="U3874" s="9">
        <v>-1247.22</v>
      </c>
      <c r="V3874" s="9">
        <v>-341.58</v>
      </c>
      <c r="W3874" s="9">
        <v>0</v>
      </c>
      <c r="X3874" s="9">
        <v>-341.58</v>
      </c>
      <c r="Y3874" s="9">
        <f t="shared" si="571"/>
        <v>1588.8</v>
      </c>
      <c r="Z3874" s="9">
        <v>0</v>
      </c>
      <c r="AA3874" s="9">
        <f t="shared" si="572"/>
        <v>0</v>
      </c>
      <c r="AB3874" s="9">
        <v>796.2</v>
      </c>
      <c r="AC3874" s="9">
        <f t="shared" si="574"/>
        <v>1137.78</v>
      </c>
      <c r="AD3874" s="9">
        <f t="shared" si="575"/>
        <v>0</v>
      </c>
    </row>
    <row r="3875" spans="1:30" x14ac:dyDescent="0.3">
      <c r="A3875" s="13" t="s">
        <v>6787</v>
      </c>
      <c r="B3875" s="13" t="s">
        <v>6788</v>
      </c>
      <c r="C3875" s="8">
        <v>1600</v>
      </c>
      <c r="D3875" s="8">
        <v>160000706</v>
      </c>
      <c r="E3875" s="8">
        <v>0</v>
      </c>
      <c r="F3875" s="8" t="str">
        <f t="shared" si="569"/>
        <v>FM001600007060</v>
      </c>
      <c r="G3875" s="8" t="s">
        <v>6801</v>
      </c>
      <c r="H3875" s="8" t="s">
        <v>34</v>
      </c>
      <c r="I3875" s="8">
        <v>3</v>
      </c>
      <c r="J3875" s="8">
        <v>15</v>
      </c>
      <c r="K3875" s="8">
        <v>0</v>
      </c>
      <c r="L3875" s="8" t="s">
        <v>100</v>
      </c>
      <c r="M3875" s="8" t="s">
        <v>225</v>
      </c>
      <c r="N3875" s="8"/>
      <c r="O3875" s="8" t="s">
        <v>38</v>
      </c>
      <c r="P3875" s="9">
        <v>213360</v>
      </c>
      <c r="Q3875" s="9">
        <v>0</v>
      </c>
      <c r="R3875" s="9">
        <f t="shared" si="570"/>
        <v>-213360</v>
      </c>
      <c r="S3875" s="9">
        <v>0</v>
      </c>
      <c r="T3875" s="9">
        <f t="shared" si="573"/>
        <v>0</v>
      </c>
      <c r="U3875" s="9">
        <v>-37182.559999999998</v>
      </c>
      <c r="V3875" s="9">
        <v>-10182.35</v>
      </c>
      <c r="W3875" s="9">
        <v>0</v>
      </c>
      <c r="X3875" s="9">
        <v>-10182.35</v>
      </c>
      <c r="Y3875" s="9">
        <f t="shared" si="571"/>
        <v>47364.909999999996</v>
      </c>
      <c r="Z3875" s="9">
        <v>0</v>
      </c>
      <c r="AA3875" s="9">
        <f t="shared" si="572"/>
        <v>0</v>
      </c>
      <c r="AB3875" s="9">
        <v>165995.09</v>
      </c>
      <c r="AC3875" s="9">
        <f t="shared" si="574"/>
        <v>176177.44</v>
      </c>
      <c r="AD3875" s="9">
        <f t="shared" si="575"/>
        <v>0</v>
      </c>
    </row>
    <row r="3876" spans="1:30" x14ac:dyDescent="0.3">
      <c r="A3876" s="13" t="s">
        <v>6787</v>
      </c>
      <c r="B3876" s="13" t="s">
        <v>6788</v>
      </c>
      <c r="C3876" s="8">
        <v>1600</v>
      </c>
      <c r="D3876" s="8">
        <v>160000707</v>
      </c>
      <c r="E3876" s="8">
        <v>0</v>
      </c>
      <c r="F3876" s="8" t="str">
        <f t="shared" si="569"/>
        <v>FM001600007070</v>
      </c>
      <c r="G3876" s="8" t="s">
        <v>6801</v>
      </c>
      <c r="H3876" s="8" t="s">
        <v>34</v>
      </c>
      <c r="I3876" s="8">
        <v>3</v>
      </c>
      <c r="J3876" s="8">
        <v>15</v>
      </c>
      <c r="K3876" s="8">
        <v>0</v>
      </c>
      <c r="L3876" s="8" t="s">
        <v>100</v>
      </c>
      <c r="M3876" s="8" t="s">
        <v>225</v>
      </c>
      <c r="N3876" s="8"/>
      <c r="O3876" s="8" t="s">
        <v>38</v>
      </c>
      <c r="P3876" s="9">
        <v>85500</v>
      </c>
      <c r="Q3876" s="9">
        <v>0</v>
      </c>
      <c r="R3876" s="9">
        <f t="shared" si="570"/>
        <v>-85500</v>
      </c>
      <c r="S3876" s="9">
        <v>0</v>
      </c>
      <c r="T3876" s="9">
        <f t="shared" si="573"/>
        <v>0</v>
      </c>
      <c r="U3876" s="9">
        <v>-14900.21</v>
      </c>
      <c r="V3876" s="9">
        <v>-4080.38</v>
      </c>
      <c r="W3876" s="9">
        <v>0</v>
      </c>
      <c r="X3876" s="9">
        <v>-4080.38</v>
      </c>
      <c r="Y3876" s="9">
        <f t="shared" si="571"/>
        <v>18980.59</v>
      </c>
      <c r="Z3876" s="9">
        <v>0</v>
      </c>
      <c r="AA3876" s="9">
        <f t="shared" si="572"/>
        <v>0</v>
      </c>
      <c r="AB3876" s="9">
        <v>66519.41</v>
      </c>
      <c r="AC3876" s="9">
        <f t="shared" si="574"/>
        <v>70599.790000000008</v>
      </c>
      <c r="AD3876" s="9">
        <f t="shared" si="575"/>
        <v>0</v>
      </c>
    </row>
    <row r="3877" spans="1:30" x14ac:dyDescent="0.3">
      <c r="A3877" s="13" t="s">
        <v>6787</v>
      </c>
      <c r="B3877" s="13" t="s">
        <v>6788</v>
      </c>
      <c r="C3877" s="8">
        <v>1600</v>
      </c>
      <c r="D3877" s="8">
        <v>160000708</v>
      </c>
      <c r="E3877" s="8">
        <v>0</v>
      </c>
      <c r="F3877" s="8" t="str">
        <f t="shared" si="569"/>
        <v>FM001600007080</v>
      </c>
      <c r="G3877" s="8" t="s">
        <v>6801</v>
      </c>
      <c r="H3877" s="8" t="s">
        <v>34</v>
      </c>
      <c r="I3877" s="8">
        <v>1</v>
      </c>
      <c r="J3877" s="8">
        <v>15</v>
      </c>
      <c r="K3877" s="8">
        <v>0</v>
      </c>
      <c r="L3877" s="8" t="s">
        <v>100</v>
      </c>
      <c r="M3877" s="8" t="s">
        <v>225</v>
      </c>
      <c r="N3877" s="8"/>
      <c r="O3877" s="8" t="s">
        <v>38</v>
      </c>
      <c r="P3877" s="9">
        <v>71120</v>
      </c>
      <c r="Q3877" s="9">
        <v>0</v>
      </c>
      <c r="R3877" s="9">
        <f t="shared" si="570"/>
        <v>-71120</v>
      </c>
      <c r="S3877" s="9">
        <v>0</v>
      </c>
      <c r="T3877" s="9">
        <f t="shared" si="573"/>
        <v>0</v>
      </c>
      <c r="U3877" s="9">
        <v>-12394.19</v>
      </c>
      <c r="V3877" s="9">
        <v>-3394.12</v>
      </c>
      <c r="W3877" s="9">
        <v>0</v>
      </c>
      <c r="X3877" s="9">
        <v>-3394.12</v>
      </c>
      <c r="Y3877" s="9">
        <f t="shared" si="571"/>
        <v>15788.310000000001</v>
      </c>
      <c r="Z3877" s="9">
        <v>0</v>
      </c>
      <c r="AA3877" s="9">
        <f t="shared" si="572"/>
        <v>0</v>
      </c>
      <c r="AB3877" s="9">
        <v>55331.69</v>
      </c>
      <c r="AC3877" s="9">
        <f t="shared" si="574"/>
        <v>58725.81</v>
      </c>
      <c r="AD3877" s="9">
        <f t="shared" si="575"/>
        <v>0</v>
      </c>
    </row>
    <row r="3878" spans="1:30" x14ac:dyDescent="0.3">
      <c r="A3878" s="13" t="s">
        <v>6787</v>
      </c>
      <c r="B3878" s="13" t="s">
        <v>6788</v>
      </c>
      <c r="C3878" s="8">
        <v>1600</v>
      </c>
      <c r="D3878" s="8">
        <v>160000709</v>
      </c>
      <c r="E3878" s="8">
        <v>0</v>
      </c>
      <c r="F3878" s="8" t="str">
        <f t="shared" si="569"/>
        <v>FM001600007090</v>
      </c>
      <c r="G3878" s="8" t="s">
        <v>6801</v>
      </c>
      <c r="H3878" s="8" t="s">
        <v>34</v>
      </c>
      <c r="I3878" s="8">
        <v>3</v>
      </c>
      <c r="J3878" s="8">
        <v>15</v>
      </c>
      <c r="K3878" s="8">
        <v>0</v>
      </c>
      <c r="L3878" s="8" t="s">
        <v>100</v>
      </c>
      <c r="M3878" s="8" t="s">
        <v>225</v>
      </c>
      <c r="N3878" s="8"/>
      <c r="O3878" s="8" t="s">
        <v>38</v>
      </c>
      <c r="P3878" s="9">
        <v>213360</v>
      </c>
      <c r="Q3878" s="9">
        <v>0</v>
      </c>
      <c r="R3878" s="9">
        <f t="shared" si="570"/>
        <v>-213360</v>
      </c>
      <c r="S3878" s="9">
        <v>0</v>
      </c>
      <c r="T3878" s="9">
        <f t="shared" si="573"/>
        <v>0</v>
      </c>
      <c r="U3878" s="9">
        <v>-37182.559999999998</v>
      </c>
      <c r="V3878" s="9">
        <v>-10182.35</v>
      </c>
      <c r="W3878" s="9">
        <v>0</v>
      </c>
      <c r="X3878" s="9">
        <v>-10182.35</v>
      </c>
      <c r="Y3878" s="9">
        <f t="shared" si="571"/>
        <v>47364.909999999996</v>
      </c>
      <c r="Z3878" s="9">
        <v>0</v>
      </c>
      <c r="AA3878" s="9">
        <f t="shared" si="572"/>
        <v>0</v>
      </c>
      <c r="AB3878" s="9">
        <v>165995.09</v>
      </c>
      <c r="AC3878" s="9">
        <f t="shared" si="574"/>
        <v>176177.44</v>
      </c>
      <c r="AD3878" s="9">
        <f t="shared" si="575"/>
        <v>0</v>
      </c>
    </row>
    <row r="3879" spans="1:30" x14ac:dyDescent="0.3">
      <c r="A3879" s="13" t="s">
        <v>6787</v>
      </c>
      <c r="B3879" s="13" t="s">
        <v>6788</v>
      </c>
      <c r="C3879" s="8">
        <v>1600</v>
      </c>
      <c r="D3879" s="8">
        <v>160000711</v>
      </c>
      <c r="E3879" s="8">
        <v>0</v>
      </c>
      <c r="F3879" s="8" t="str">
        <f t="shared" si="569"/>
        <v>FM001600007110</v>
      </c>
      <c r="G3879" s="8" t="s">
        <v>6801</v>
      </c>
      <c r="H3879" s="8" t="s">
        <v>34</v>
      </c>
      <c r="I3879" s="8">
        <v>1</v>
      </c>
      <c r="J3879" s="8">
        <v>15</v>
      </c>
      <c r="K3879" s="8">
        <v>0</v>
      </c>
      <c r="L3879" s="8" t="s">
        <v>100</v>
      </c>
      <c r="M3879" s="8" t="s">
        <v>225</v>
      </c>
      <c r="N3879" s="8"/>
      <c r="O3879" s="8" t="s">
        <v>38</v>
      </c>
      <c r="P3879" s="9">
        <v>164250</v>
      </c>
      <c r="Q3879" s="9">
        <v>0</v>
      </c>
      <c r="R3879" s="9">
        <f t="shared" si="570"/>
        <v>-164250</v>
      </c>
      <c r="S3879" s="9">
        <v>0</v>
      </c>
      <c r="T3879" s="9">
        <f t="shared" si="573"/>
        <v>0</v>
      </c>
      <c r="U3879" s="9">
        <v>-28624.09</v>
      </c>
      <c r="V3879" s="9">
        <v>-7838.63</v>
      </c>
      <c r="W3879" s="9">
        <v>0</v>
      </c>
      <c r="X3879" s="9">
        <v>-7838.63</v>
      </c>
      <c r="Y3879" s="9">
        <f t="shared" si="571"/>
        <v>36462.720000000001</v>
      </c>
      <c r="Z3879" s="9">
        <v>0</v>
      </c>
      <c r="AA3879" s="9">
        <f t="shared" si="572"/>
        <v>0</v>
      </c>
      <c r="AB3879" s="9">
        <v>127787.28</v>
      </c>
      <c r="AC3879" s="9">
        <f t="shared" si="574"/>
        <v>135625.91</v>
      </c>
      <c r="AD3879" s="9">
        <f t="shared" si="575"/>
        <v>0</v>
      </c>
    </row>
    <row r="3880" spans="1:30" x14ac:dyDescent="0.3">
      <c r="A3880" s="13" t="s">
        <v>6787</v>
      </c>
      <c r="B3880" s="13" t="s">
        <v>6788</v>
      </c>
      <c r="C3880" s="8">
        <v>1600</v>
      </c>
      <c r="D3880" s="8">
        <v>160000807</v>
      </c>
      <c r="E3880" s="8">
        <v>0</v>
      </c>
      <c r="F3880" s="8" t="str">
        <f t="shared" si="569"/>
        <v>FM001600008070</v>
      </c>
      <c r="G3880" s="8" t="s">
        <v>6804</v>
      </c>
      <c r="H3880" s="8" t="s">
        <v>34</v>
      </c>
      <c r="I3880" s="8">
        <v>2</v>
      </c>
      <c r="J3880" s="8">
        <v>15</v>
      </c>
      <c r="K3880" s="8">
        <v>0</v>
      </c>
      <c r="L3880" s="8" t="s">
        <v>4361</v>
      </c>
      <c r="M3880" s="8" t="s">
        <v>6805</v>
      </c>
      <c r="N3880" s="8"/>
      <c r="O3880" s="8" t="s">
        <v>38</v>
      </c>
      <c r="P3880" s="9">
        <v>142240</v>
      </c>
      <c r="Q3880" s="9">
        <v>0</v>
      </c>
      <c r="R3880" s="9">
        <f t="shared" si="570"/>
        <v>-142240</v>
      </c>
      <c r="S3880" s="9">
        <v>0</v>
      </c>
      <c r="T3880" s="9">
        <f t="shared" si="573"/>
        <v>0</v>
      </c>
      <c r="U3880" s="9">
        <v>-20183.86</v>
      </c>
      <c r="V3880" s="9">
        <v>-6787.55</v>
      </c>
      <c r="W3880" s="9">
        <v>0</v>
      </c>
      <c r="X3880" s="9">
        <v>-6787.55</v>
      </c>
      <c r="Y3880" s="9">
        <f t="shared" si="571"/>
        <v>26971.41</v>
      </c>
      <c r="Z3880" s="9">
        <v>0</v>
      </c>
      <c r="AA3880" s="9">
        <f t="shared" si="572"/>
        <v>0</v>
      </c>
      <c r="AB3880" s="9">
        <v>115268.59</v>
      </c>
      <c r="AC3880" s="9">
        <f t="shared" si="574"/>
        <v>122056.14</v>
      </c>
      <c r="AD3880" s="9">
        <f t="shared" si="575"/>
        <v>0</v>
      </c>
    </row>
    <row r="3881" spans="1:30" x14ac:dyDescent="0.3">
      <c r="A3881" s="13" t="s">
        <v>6787</v>
      </c>
      <c r="B3881" s="13" t="s">
        <v>6788</v>
      </c>
      <c r="C3881" s="8">
        <v>1600</v>
      </c>
      <c r="D3881" s="8">
        <v>160000833</v>
      </c>
      <c r="E3881" s="8">
        <v>0</v>
      </c>
      <c r="F3881" s="8" t="str">
        <f t="shared" si="569"/>
        <v>FM001600008330</v>
      </c>
      <c r="G3881" s="8" t="s">
        <v>6806</v>
      </c>
      <c r="H3881" s="8" t="s">
        <v>34</v>
      </c>
      <c r="I3881" s="8">
        <v>14</v>
      </c>
      <c r="J3881" s="8">
        <v>15</v>
      </c>
      <c r="K3881" s="8">
        <v>0</v>
      </c>
      <c r="L3881" s="8" t="s">
        <v>6807</v>
      </c>
      <c r="M3881" s="8" t="s">
        <v>6807</v>
      </c>
      <c r="N3881" s="8"/>
      <c r="O3881" s="8" t="s">
        <v>38</v>
      </c>
      <c r="P3881" s="9">
        <v>642600</v>
      </c>
      <c r="Q3881" s="9">
        <v>0</v>
      </c>
      <c r="R3881" s="9">
        <f t="shared" si="570"/>
        <v>-642600</v>
      </c>
      <c r="S3881" s="9">
        <v>0</v>
      </c>
      <c r="T3881" s="9">
        <f t="shared" si="573"/>
        <v>0</v>
      </c>
      <c r="U3881" s="9">
        <v>-67346.83</v>
      </c>
      <c r="V3881" s="9">
        <v>-30662.880000000001</v>
      </c>
      <c r="W3881" s="9">
        <v>0</v>
      </c>
      <c r="X3881" s="9">
        <v>-30662.880000000001</v>
      </c>
      <c r="Y3881" s="9">
        <f t="shared" si="571"/>
        <v>98009.71</v>
      </c>
      <c r="Z3881" s="9">
        <v>0</v>
      </c>
      <c r="AA3881" s="9">
        <f t="shared" si="572"/>
        <v>0</v>
      </c>
      <c r="AB3881" s="9">
        <v>544590.29</v>
      </c>
      <c r="AC3881" s="9">
        <f t="shared" si="574"/>
        <v>575253.17000000004</v>
      </c>
      <c r="AD3881" s="9">
        <f t="shared" si="575"/>
        <v>0</v>
      </c>
    </row>
    <row r="3882" spans="1:30" x14ac:dyDescent="0.3">
      <c r="A3882" s="13" t="s">
        <v>6787</v>
      </c>
      <c r="B3882" s="13" t="s">
        <v>6788</v>
      </c>
      <c r="C3882" s="8">
        <v>1600</v>
      </c>
      <c r="D3882" s="8">
        <v>160000834</v>
      </c>
      <c r="E3882" s="8">
        <v>0</v>
      </c>
      <c r="F3882" s="8" t="str">
        <f t="shared" si="569"/>
        <v>FM001600008340</v>
      </c>
      <c r="G3882" s="8" t="s">
        <v>6808</v>
      </c>
      <c r="H3882" s="8" t="s">
        <v>34</v>
      </c>
      <c r="I3882" s="8">
        <v>7</v>
      </c>
      <c r="J3882" s="8">
        <v>2</v>
      </c>
      <c r="K3882" s="8">
        <v>0</v>
      </c>
      <c r="L3882" s="8" t="s">
        <v>6809</v>
      </c>
      <c r="M3882" s="8" t="s">
        <v>6809</v>
      </c>
      <c r="N3882" s="8"/>
      <c r="O3882" s="8" t="s">
        <v>38</v>
      </c>
      <c r="P3882" s="9">
        <v>58212</v>
      </c>
      <c r="Q3882" s="9">
        <v>0</v>
      </c>
      <c r="R3882" s="9">
        <f t="shared" si="570"/>
        <v>-58212</v>
      </c>
      <c r="S3882" s="9">
        <v>0</v>
      </c>
      <c r="T3882" s="9">
        <f t="shared" si="573"/>
        <v>0</v>
      </c>
      <c r="U3882" s="9">
        <v>-47801.62</v>
      </c>
      <c r="V3882" s="9">
        <v>-7499.78</v>
      </c>
      <c r="W3882" s="9">
        <v>0</v>
      </c>
      <c r="X3882" s="9">
        <v>-7499.78</v>
      </c>
      <c r="Y3882" s="9">
        <f t="shared" si="571"/>
        <v>55301.4</v>
      </c>
      <c r="Z3882" s="9">
        <v>0</v>
      </c>
      <c r="AA3882" s="9">
        <f t="shared" si="572"/>
        <v>0</v>
      </c>
      <c r="AB3882" s="9">
        <v>2910.5999999999985</v>
      </c>
      <c r="AC3882" s="9">
        <f t="shared" si="574"/>
        <v>10410.379999999997</v>
      </c>
      <c r="AD3882" s="9">
        <f t="shared" si="575"/>
        <v>0</v>
      </c>
    </row>
    <row r="3883" spans="1:30" x14ac:dyDescent="0.3">
      <c r="A3883" s="13" t="s">
        <v>6787</v>
      </c>
      <c r="B3883" s="13" t="s">
        <v>6788</v>
      </c>
      <c r="C3883" s="8">
        <v>1600</v>
      </c>
      <c r="D3883" s="8">
        <v>160000835</v>
      </c>
      <c r="E3883" s="8">
        <v>0</v>
      </c>
      <c r="F3883" s="8" t="str">
        <f t="shared" si="569"/>
        <v>FM001600008350</v>
      </c>
      <c r="G3883" s="8" t="s">
        <v>6808</v>
      </c>
      <c r="H3883" s="8" t="s">
        <v>34</v>
      </c>
      <c r="I3883" s="8">
        <v>7</v>
      </c>
      <c r="J3883" s="8">
        <v>2</v>
      </c>
      <c r="K3883" s="8">
        <v>0</v>
      </c>
      <c r="L3883" s="8" t="s">
        <v>6809</v>
      </c>
      <c r="M3883" s="8" t="s">
        <v>6809</v>
      </c>
      <c r="N3883" s="8"/>
      <c r="O3883" s="8" t="s">
        <v>38</v>
      </c>
      <c r="P3883" s="9">
        <v>58212</v>
      </c>
      <c r="Q3883" s="9">
        <v>0</v>
      </c>
      <c r="R3883" s="9">
        <f t="shared" si="570"/>
        <v>-58212</v>
      </c>
      <c r="S3883" s="9">
        <v>0</v>
      </c>
      <c r="T3883" s="9">
        <f t="shared" si="573"/>
        <v>0</v>
      </c>
      <c r="U3883" s="9">
        <v>-47801.62</v>
      </c>
      <c r="V3883" s="9">
        <v>-7499.78</v>
      </c>
      <c r="W3883" s="9">
        <v>0</v>
      </c>
      <c r="X3883" s="9">
        <v>-7499.78</v>
      </c>
      <c r="Y3883" s="9">
        <f t="shared" si="571"/>
        <v>55301.4</v>
      </c>
      <c r="Z3883" s="9">
        <v>0</v>
      </c>
      <c r="AA3883" s="9">
        <f t="shared" si="572"/>
        <v>0</v>
      </c>
      <c r="AB3883" s="9">
        <v>2910.5999999999985</v>
      </c>
      <c r="AC3883" s="9">
        <f t="shared" si="574"/>
        <v>10410.379999999997</v>
      </c>
      <c r="AD3883" s="9">
        <f t="shared" si="575"/>
        <v>0</v>
      </c>
    </row>
    <row r="3884" spans="1:30" x14ac:dyDescent="0.3">
      <c r="A3884" s="13" t="s">
        <v>6787</v>
      </c>
      <c r="B3884" s="13" t="s">
        <v>6788</v>
      </c>
      <c r="C3884" s="8">
        <v>1600</v>
      </c>
      <c r="D3884" s="8">
        <v>160000836</v>
      </c>
      <c r="E3884" s="8">
        <v>0</v>
      </c>
      <c r="F3884" s="8" t="str">
        <f t="shared" si="569"/>
        <v>FM001600008360</v>
      </c>
      <c r="G3884" s="8" t="s">
        <v>6808</v>
      </c>
      <c r="H3884" s="8" t="s">
        <v>34</v>
      </c>
      <c r="I3884" s="8">
        <v>7</v>
      </c>
      <c r="J3884" s="8">
        <v>2</v>
      </c>
      <c r="K3884" s="8">
        <v>0</v>
      </c>
      <c r="L3884" s="8" t="s">
        <v>6809</v>
      </c>
      <c r="M3884" s="8" t="s">
        <v>6809</v>
      </c>
      <c r="N3884" s="8"/>
      <c r="O3884" s="8" t="s">
        <v>38</v>
      </c>
      <c r="P3884" s="9">
        <v>76076</v>
      </c>
      <c r="Q3884" s="9">
        <v>0</v>
      </c>
      <c r="R3884" s="9">
        <f t="shared" si="570"/>
        <v>-76076</v>
      </c>
      <c r="S3884" s="9">
        <v>0</v>
      </c>
      <c r="T3884" s="9">
        <f t="shared" si="573"/>
        <v>0</v>
      </c>
      <c r="U3884" s="9">
        <v>-62470.9</v>
      </c>
      <c r="V3884" s="9">
        <v>-9801.2999999999993</v>
      </c>
      <c r="W3884" s="9">
        <v>0</v>
      </c>
      <c r="X3884" s="9">
        <v>-9801.2999999999993</v>
      </c>
      <c r="Y3884" s="9">
        <f t="shared" si="571"/>
        <v>72272.2</v>
      </c>
      <c r="Z3884" s="9">
        <v>0</v>
      </c>
      <c r="AA3884" s="9">
        <f t="shared" si="572"/>
        <v>0</v>
      </c>
      <c r="AB3884" s="9">
        <v>3803.8000000000029</v>
      </c>
      <c r="AC3884" s="9">
        <f t="shared" si="574"/>
        <v>13605.099999999999</v>
      </c>
      <c r="AD3884" s="9">
        <f t="shared" si="575"/>
        <v>0</v>
      </c>
    </row>
    <row r="3885" spans="1:30" x14ac:dyDescent="0.3">
      <c r="A3885" s="8" t="s">
        <v>6787</v>
      </c>
      <c r="B3885" s="8" t="s">
        <v>6788</v>
      </c>
      <c r="C3885" s="8">
        <v>1600</v>
      </c>
      <c r="D3885" s="8">
        <v>160000837</v>
      </c>
      <c r="E3885" s="8">
        <v>0</v>
      </c>
      <c r="F3885" s="8" t="str">
        <f t="shared" si="569"/>
        <v>FM001600008370</v>
      </c>
      <c r="G3885" s="8" t="s">
        <v>6810</v>
      </c>
      <c r="H3885" s="8" t="s">
        <v>34</v>
      </c>
      <c r="I3885" s="8">
        <v>1</v>
      </c>
      <c r="J3885" s="8">
        <v>2</v>
      </c>
      <c r="K3885" s="8">
        <v>0</v>
      </c>
      <c r="L3885" s="8" t="s">
        <v>6811</v>
      </c>
      <c r="M3885" s="8" t="s">
        <v>6811</v>
      </c>
      <c r="N3885" s="8"/>
      <c r="O3885" s="8" t="s">
        <v>38</v>
      </c>
      <c r="P3885" s="9">
        <v>237500</v>
      </c>
      <c r="Q3885" s="9">
        <v>0</v>
      </c>
      <c r="R3885" s="9">
        <v>0</v>
      </c>
      <c r="S3885" s="9">
        <v>0</v>
      </c>
      <c r="T3885" s="9">
        <f t="shared" si="573"/>
        <v>237500</v>
      </c>
      <c r="U3885" s="9">
        <v>-171845.89</v>
      </c>
      <c r="V3885" s="9">
        <v>-53779.11</v>
      </c>
      <c r="W3885" s="9">
        <v>0</v>
      </c>
      <c r="X3885" s="9">
        <v>-53779.11</v>
      </c>
      <c r="Y3885" s="9">
        <v>0</v>
      </c>
      <c r="Z3885" s="9">
        <v>0</v>
      </c>
      <c r="AA3885" s="9">
        <f t="shared" ref="AA3885:AA3915" si="576">U3885+X3885+Y3885+Z3885-AB3885</f>
        <v>-225625</v>
      </c>
      <c r="AB3885" s="9">
        <v>0</v>
      </c>
      <c r="AC3885" s="9">
        <f t="shared" si="574"/>
        <v>65654.109999999986</v>
      </c>
      <c r="AD3885" s="9">
        <f t="shared" si="575"/>
        <v>11875</v>
      </c>
    </row>
    <row r="3886" spans="1:30" x14ac:dyDescent="0.3">
      <c r="A3886" s="8" t="s">
        <v>6787</v>
      </c>
      <c r="B3886" s="8" t="s">
        <v>6788</v>
      </c>
      <c r="C3886" s="8">
        <v>1600</v>
      </c>
      <c r="D3886" s="8">
        <v>160000838</v>
      </c>
      <c r="E3886" s="8">
        <v>0</v>
      </c>
      <c r="F3886" s="8" t="str">
        <f t="shared" si="569"/>
        <v>FM001600008380</v>
      </c>
      <c r="G3886" s="8" t="s">
        <v>6810</v>
      </c>
      <c r="H3886" s="8" t="s">
        <v>34</v>
      </c>
      <c r="I3886" s="8">
        <v>1</v>
      </c>
      <c r="J3886" s="8">
        <v>2</v>
      </c>
      <c r="K3886" s="8">
        <v>0</v>
      </c>
      <c r="L3886" s="8" t="s">
        <v>6811</v>
      </c>
      <c r="M3886" s="8" t="s">
        <v>6811</v>
      </c>
      <c r="N3886" s="8"/>
      <c r="O3886" s="8" t="s">
        <v>38</v>
      </c>
      <c r="P3886" s="9">
        <v>237500</v>
      </c>
      <c r="Q3886" s="9">
        <v>0</v>
      </c>
      <c r="R3886" s="9">
        <v>0</v>
      </c>
      <c r="S3886" s="9">
        <v>0</v>
      </c>
      <c r="T3886" s="9">
        <f t="shared" si="573"/>
        <v>237500</v>
      </c>
      <c r="U3886" s="9">
        <v>-171845.89</v>
      </c>
      <c r="V3886" s="9">
        <v>-53779.11</v>
      </c>
      <c r="W3886" s="9">
        <v>0</v>
      </c>
      <c r="X3886" s="9">
        <v>-53779.11</v>
      </c>
      <c r="Y3886" s="9">
        <v>0</v>
      </c>
      <c r="Z3886" s="9">
        <v>0</v>
      </c>
      <c r="AA3886" s="9">
        <f t="shared" si="576"/>
        <v>-225625</v>
      </c>
      <c r="AB3886" s="9">
        <v>0</v>
      </c>
      <c r="AC3886" s="9">
        <f t="shared" si="574"/>
        <v>65654.109999999986</v>
      </c>
      <c r="AD3886" s="9">
        <f t="shared" si="575"/>
        <v>11875</v>
      </c>
    </row>
    <row r="3887" spans="1:30" x14ac:dyDescent="0.3">
      <c r="A3887" s="8" t="s">
        <v>6787</v>
      </c>
      <c r="B3887" s="8" t="s">
        <v>6788</v>
      </c>
      <c r="C3887" s="8">
        <v>1600</v>
      </c>
      <c r="D3887" s="8">
        <v>160001883</v>
      </c>
      <c r="E3887" s="8">
        <v>0</v>
      </c>
      <c r="F3887" s="8" t="str">
        <f t="shared" si="569"/>
        <v>FM001600018830</v>
      </c>
      <c r="G3887" s="8" t="s">
        <v>6808</v>
      </c>
      <c r="H3887" s="8" t="s">
        <v>34</v>
      </c>
      <c r="I3887" s="8">
        <v>8</v>
      </c>
      <c r="J3887" s="8">
        <v>2</v>
      </c>
      <c r="K3887" s="8">
        <v>0</v>
      </c>
      <c r="L3887" s="8" t="s">
        <v>6812</v>
      </c>
      <c r="M3887" s="8" t="s">
        <v>6812</v>
      </c>
      <c r="N3887" s="8"/>
      <c r="O3887" s="8" t="s">
        <v>38</v>
      </c>
      <c r="P3887" s="9">
        <v>95592</v>
      </c>
      <c r="Q3887" s="9">
        <v>0</v>
      </c>
      <c r="R3887" s="9">
        <v>0</v>
      </c>
      <c r="S3887" s="9">
        <v>0</v>
      </c>
      <c r="T3887" s="9">
        <f t="shared" si="573"/>
        <v>95592</v>
      </c>
      <c r="U3887" s="9">
        <v>-51626.23</v>
      </c>
      <c r="V3887" s="9">
        <v>-34210.15</v>
      </c>
      <c r="W3887" s="9">
        <v>0</v>
      </c>
      <c r="X3887" s="9">
        <v>-34210.15</v>
      </c>
      <c r="Y3887" s="9">
        <v>0</v>
      </c>
      <c r="Z3887" s="9">
        <v>0</v>
      </c>
      <c r="AA3887" s="9">
        <f t="shared" si="576"/>
        <v>-85836.38</v>
      </c>
      <c r="AB3887" s="9">
        <v>0</v>
      </c>
      <c r="AC3887" s="9">
        <f t="shared" si="574"/>
        <v>43965.77</v>
      </c>
      <c r="AD3887" s="9">
        <f t="shared" si="575"/>
        <v>9755.6199999999953</v>
      </c>
    </row>
    <row r="3888" spans="1:30" x14ac:dyDescent="0.3">
      <c r="A3888" s="8" t="s">
        <v>6787</v>
      </c>
      <c r="B3888" s="8" t="s">
        <v>6788</v>
      </c>
      <c r="C3888" s="8">
        <v>1600</v>
      </c>
      <c r="D3888" s="8">
        <v>160001884</v>
      </c>
      <c r="E3888" s="8">
        <v>0</v>
      </c>
      <c r="F3888" s="8" t="str">
        <f t="shared" si="569"/>
        <v>FM001600018840</v>
      </c>
      <c r="G3888" s="8" t="s">
        <v>6808</v>
      </c>
      <c r="H3888" s="8" t="s">
        <v>34</v>
      </c>
      <c r="I3888" s="8">
        <v>8</v>
      </c>
      <c r="J3888" s="8">
        <v>2</v>
      </c>
      <c r="K3888" s="8">
        <v>0</v>
      </c>
      <c r="L3888" s="8" t="s">
        <v>6812</v>
      </c>
      <c r="M3888" s="8" t="s">
        <v>6812</v>
      </c>
      <c r="N3888" s="8"/>
      <c r="O3888" s="8" t="s">
        <v>38</v>
      </c>
      <c r="P3888" s="9">
        <v>80336</v>
      </c>
      <c r="Q3888" s="9">
        <v>0</v>
      </c>
      <c r="R3888" s="9">
        <v>0</v>
      </c>
      <c r="S3888" s="9">
        <v>0</v>
      </c>
      <c r="T3888" s="9">
        <f t="shared" si="573"/>
        <v>80336</v>
      </c>
      <c r="U3888" s="9">
        <v>-43386.94</v>
      </c>
      <c r="V3888" s="9">
        <v>-28750.39</v>
      </c>
      <c r="W3888" s="9">
        <v>0</v>
      </c>
      <c r="X3888" s="9">
        <v>-28750.39</v>
      </c>
      <c r="Y3888" s="9">
        <v>0</v>
      </c>
      <c r="Z3888" s="9">
        <v>0</v>
      </c>
      <c r="AA3888" s="9">
        <f t="shared" si="576"/>
        <v>-72137.33</v>
      </c>
      <c r="AB3888" s="9">
        <v>0</v>
      </c>
      <c r="AC3888" s="9">
        <f t="shared" si="574"/>
        <v>36949.06</v>
      </c>
      <c r="AD3888" s="9">
        <f t="shared" si="575"/>
        <v>8198.6699999999983</v>
      </c>
    </row>
    <row r="3889" spans="1:30" x14ac:dyDescent="0.3">
      <c r="A3889" s="8" t="s">
        <v>6787</v>
      </c>
      <c r="B3889" s="8" t="s">
        <v>6788</v>
      </c>
      <c r="C3889" s="8">
        <v>1600</v>
      </c>
      <c r="D3889" s="8">
        <v>160001885</v>
      </c>
      <c r="E3889" s="8">
        <v>0</v>
      </c>
      <c r="F3889" s="8" t="str">
        <f t="shared" si="569"/>
        <v>FM001600018850</v>
      </c>
      <c r="G3889" s="8" t="s">
        <v>6808</v>
      </c>
      <c r="H3889" s="8" t="s">
        <v>34</v>
      </c>
      <c r="I3889" s="8">
        <v>8</v>
      </c>
      <c r="J3889" s="8">
        <v>2</v>
      </c>
      <c r="K3889" s="8">
        <v>0</v>
      </c>
      <c r="L3889" s="8" t="s">
        <v>6812</v>
      </c>
      <c r="M3889" s="8" t="s">
        <v>6812</v>
      </c>
      <c r="N3889" s="8"/>
      <c r="O3889" s="8" t="s">
        <v>38</v>
      </c>
      <c r="P3889" s="9">
        <v>96472</v>
      </c>
      <c r="Q3889" s="9">
        <v>0</v>
      </c>
      <c r="R3889" s="9">
        <v>0</v>
      </c>
      <c r="S3889" s="9">
        <v>0</v>
      </c>
      <c r="T3889" s="9">
        <f t="shared" si="573"/>
        <v>96472</v>
      </c>
      <c r="U3889" s="9">
        <v>-52101.49</v>
      </c>
      <c r="V3889" s="9">
        <v>-34525.08</v>
      </c>
      <c r="W3889" s="9">
        <v>0</v>
      </c>
      <c r="X3889" s="9">
        <v>-34525.08</v>
      </c>
      <c r="Y3889" s="9">
        <v>0</v>
      </c>
      <c r="Z3889" s="9">
        <v>0</v>
      </c>
      <c r="AA3889" s="9">
        <f t="shared" si="576"/>
        <v>-86626.57</v>
      </c>
      <c r="AB3889" s="9">
        <v>0</v>
      </c>
      <c r="AC3889" s="9">
        <f t="shared" si="574"/>
        <v>44370.51</v>
      </c>
      <c r="AD3889" s="9">
        <f t="shared" si="575"/>
        <v>9845.429999999993</v>
      </c>
    </row>
    <row r="3890" spans="1:30" x14ac:dyDescent="0.3">
      <c r="A3890" s="8" t="s">
        <v>6787</v>
      </c>
      <c r="B3890" s="8" t="s">
        <v>6788</v>
      </c>
      <c r="C3890" s="8">
        <v>1600</v>
      </c>
      <c r="D3890" s="8">
        <v>160001886</v>
      </c>
      <c r="E3890" s="8">
        <v>0</v>
      </c>
      <c r="F3890" s="8" t="str">
        <f t="shared" si="569"/>
        <v>FM001600018860</v>
      </c>
      <c r="G3890" s="8" t="s">
        <v>6808</v>
      </c>
      <c r="H3890" s="8" t="s">
        <v>34</v>
      </c>
      <c r="I3890" s="8">
        <v>8</v>
      </c>
      <c r="J3890" s="8">
        <v>2</v>
      </c>
      <c r="K3890" s="8">
        <v>0</v>
      </c>
      <c r="L3890" s="8" t="s">
        <v>6812</v>
      </c>
      <c r="M3890" s="8" t="s">
        <v>6812</v>
      </c>
      <c r="N3890" s="8"/>
      <c r="O3890" s="8" t="s">
        <v>38</v>
      </c>
      <c r="P3890" s="9">
        <v>72000</v>
      </c>
      <c r="Q3890" s="9">
        <v>0</v>
      </c>
      <c r="R3890" s="9">
        <v>0</v>
      </c>
      <c r="S3890" s="9">
        <v>0</v>
      </c>
      <c r="T3890" s="9">
        <f t="shared" si="573"/>
        <v>72000</v>
      </c>
      <c r="U3890" s="9">
        <v>-38884.93</v>
      </c>
      <c r="V3890" s="9">
        <v>-25767.119999999999</v>
      </c>
      <c r="W3890" s="9">
        <v>0</v>
      </c>
      <c r="X3890" s="9">
        <v>-25767.119999999999</v>
      </c>
      <c r="Y3890" s="9">
        <v>0</v>
      </c>
      <c r="Z3890" s="9">
        <v>0</v>
      </c>
      <c r="AA3890" s="9">
        <f t="shared" si="576"/>
        <v>-64652.05</v>
      </c>
      <c r="AB3890" s="9">
        <v>0</v>
      </c>
      <c r="AC3890" s="9">
        <f t="shared" si="574"/>
        <v>33115.07</v>
      </c>
      <c r="AD3890" s="9">
        <f t="shared" si="575"/>
        <v>7347.9499999999971</v>
      </c>
    </row>
    <row r="3891" spans="1:30" x14ac:dyDescent="0.3">
      <c r="A3891" s="8" t="s">
        <v>6787</v>
      </c>
      <c r="B3891" s="8" t="s">
        <v>6788</v>
      </c>
      <c r="C3891" s="8">
        <v>1600</v>
      </c>
      <c r="D3891" s="8">
        <v>160001887</v>
      </c>
      <c r="E3891" s="8">
        <v>0</v>
      </c>
      <c r="F3891" s="8" t="str">
        <f t="shared" si="569"/>
        <v>FM001600018870</v>
      </c>
      <c r="G3891" s="8" t="s">
        <v>6808</v>
      </c>
      <c r="H3891" s="8" t="s">
        <v>34</v>
      </c>
      <c r="I3891" s="8">
        <v>8</v>
      </c>
      <c r="J3891" s="8">
        <v>2</v>
      </c>
      <c r="K3891" s="8">
        <v>0</v>
      </c>
      <c r="L3891" s="8" t="s">
        <v>6812</v>
      </c>
      <c r="M3891" s="8" t="s">
        <v>6812</v>
      </c>
      <c r="N3891" s="8"/>
      <c r="O3891" s="8" t="s">
        <v>38</v>
      </c>
      <c r="P3891" s="9">
        <v>75600</v>
      </c>
      <c r="Q3891" s="9">
        <v>0</v>
      </c>
      <c r="R3891" s="9">
        <v>0</v>
      </c>
      <c r="S3891" s="9">
        <v>0</v>
      </c>
      <c r="T3891" s="9">
        <f t="shared" si="573"/>
        <v>75600</v>
      </c>
      <c r="U3891" s="9">
        <v>-40829.18</v>
      </c>
      <c r="V3891" s="9">
        <v>-27055.48</v>
      </c>
      <c r="W3891" s="9">
        <v>0</v>
      </c>
      <c r="X3891" s="9">
        <v>-27055.48</v>
      </c>
      <c r="Y3891" s="9">
        <v>0</v>
      </c>
      <c r="Z3891" s="9">
        <v>0</v>
      </c>
      <c r="AA3891" s="9">
        <f t="shared" si="576"/>
        <v>-67884.66</v>
      </c>
      <c r="AB3891" s="9">
        <v>0</v>
      </c>
      <c r="AC3891" s="9">
        <f t="shared" si="574"/>
        <v>34770.82</v>
      </c>
      <c r="AD3891" s="9">
        <f t="shared" si="575"/>
        <v>7715.3399999999965</v>
      </c>
    </row>
    <row r="3892" spans="1:30" x14ac:dyDescent="0.3">
      <c r="A3892" s="8" t="s">
        <v>6787</v>
      </c>
      <c r="B3892" s="8" t="s">
        <v>6788</v>
      </c>
      <c r="C3892" s="8">
        <v>1600</v>
      </c>
      <c r="D3892" s="8">
        <v>160001888</v>
      </c>
      <c r="E3892" s="8">
        <v>0</v>
      </c>
      <c r="F3892" s="8" t="str">
        <f t="shared" si="569"/>
        <v>FM001600018880</v>
      </c>
      <c r="G3892" s="8" t="s">
        <v>6808</v>
      </c>
      <c r="H3892" s="8" t="s">
        <v>34</v>
      </c>
      <c r="I3892" s="8">
        <v>8</v>
      </c>
      <c r="J3892" s="8">
        <v>2</v>
      </c>
      <c r="K3892" s="8">
        <v>0</v>
      </c>
      <c r="L3892" s="8" t="s">
        <v>6812</v>
      </c>
      <c r="M3892" s="8" t="s">
        <v>6812</v>
      </c>
      <c r="N3892" s="8"/>
      <c r="O3892" s="8" t="s">
        <v>38</v>
      </c>
      <c r="P3892" s="9">
        <v>80000</v>
      </c>
      <c r="Q3892" s="9">
        <v>0</v>
      </c>
      <c r="R3892" s="9">
        <v>0</v>
      </c>
      <c r="S3892" s="9">
        <v>0</v>
      </c>
      <c r="T3892" s="9">
        <f t="shared" si="573"/>
        <v>80000</v>
      </c>
      <c r="U3892" s="9">
        <v>-43205.48</v>
      </c>
      <c r="V3892" s="9">
        <v>-28630.14</v>
      </c>
      <c r="W3892" s="9">
        <v>0</v>
      </c>
      <c r="X3892" s="9">
        <v>-28630.14</v>
      </c>
      <c r="Y3892" s="9">
        <v>0</v>
      </c>
      <c r="Z3892" s="9">
        <v>0</v>
      </c>
      <c r="AA3892" s="9">
        <f t="shared" si="576"/>
        <v>-71835.62</v>
      </c>
      <c r="AB3892" s="9">
        <v>0</v>
      </c>
      <c r="AC3892" s="9">
        <f t="shared" si="574"/>
        <v>36794.519999999997</v>
      </c>
      <c r="AD3892" s="9">
        <f t="shared" si="575"/>
        <v>8164.3800000000047</v>
      </c>
    </row>
    <row r="3893" spans="1:30" x14ac:dyDescent="0.3">
      <c r="A3893" s="8" t="s">
        <v>6787</v>
      </c>
      <c r="B3893" s="8" t="s">
        <v>6788</v>
      </c>
      <c r="C3893" s="8">
        <v>1600</v>
      </c>
      <c r="D3893" s="8">
        <v>160001889</v>
      </c>
      <c r="E3893" s="8">
        <v>0</v>
      </c>
      <c r="F3893" s="8" t="str">
        <f t="shared" si="569"/>
        <v>FM001600018890</v>
      </c>
      <c r="G3893" s="8" t="s">
        <v>6810</v>
      </c>
      <c r="H3893" s="8" t="s">
        <v>34</v>
      </c>
      <c r="I3893" s="8">
        <v>1</v>
      </c>
      <c r="J3893" s="8">
        <v>2</v>
      </c>
      <c r="K3893" s="8">
        <v>0</v>
      </c>
      <c r="L3893" s="8" t="s">
        <v>743</v>
      </c>
      <c r="M3893" s="8" t="s">
        <v>743</v>
      </c>
      <c r="N3893" s="8"/>
      <c r="O3893" s="8" t="s">
        <v>38</v>
      </c>
      <c r="P3893" s="9">
        <v>2200000</v>
      </c>
      <c r="Q3893" s="9">
        <v>0</v>
      </c>
      <c r="R3893" s="9">
        <v>0</v>
      </c>
      <c r="S3893" s="9">
        <v>0</v>
      </c>
      <c r="T3893" s="9">
        <f t="shared" si="573"/>
        <v>2200000</v>
      </c>
      <c r="U3893" s="9">
        <v>-1047863.01</v>
      </c>
      <c r="V3893" s="9">
        <v>-787328.77</v>
      </c>
      <c r="W3893" s="9">
        <v>0</v>
      </c>
      <c r="X3893" s="9">
        <v>-787328.77</v>
      </c>
      <c r="Y3893" s="9">
        <v>0</v>
      </c>
      <c r="Z3893" s="9">
        <v>0</v>
      </c>
      <c r="AA3893" s="9">
        <f t="shared" si="576"/>
        <v>-1835191.78</v>
      </c>
      <c r="AB3893" s="9">
        <v>0</v>
      </c>
      <c r="AC3893" s="9">
        <f t="shared" si="574"/>
        <v>1152136.99</v>
      </c>
      <c r="AD3893" s="9">
        <f t="shared" si="575"/>
        <v>364808.22</v>
      </c>
    </row>
    <row r="3894" spans="1:30" x14ac:dyDescent="0.3">
      <c r="A3894" s="8" t="s">
        <v>6787</v>
      </c>
      <c r="B3894" s="8" t="s">
        <v>6788</v>
      </c>
      <c r="C3894" s="8">
        <v>1600</v>
      </c>
      <c r="D3894" s="8">
        <v>160001890</v>
      </c>
      <c r="E3894" s="8">
        <v>0</v>
      </c>
      <c r="F3894" s="8" t="str">
        <f t="shared" si="569"/>
        <v>FM001600018900</v>
      </c>
      <c r="G3894" s="8" t="s">
        <v>6810</v>
      </c>
      <c r="H3894" s="8" t="s">
        <v>34</v>
      </c>
      <c r="I3894" s="8">
        <v>1</v>
      </c>
      <c r="J3894" s="8">
        <v>2</v>
      </c>
      <c r="K3894" s="8">
        <v>0</v>
      </c>
      <c r="L3894" s="8" t="s">
        <v>743</v>
      </c>
      <c r="M3894" s="8" t="s">
        <v>743</v>
      </c>
      <c r="N3894" s="8"/>
      <c r="O3894" s="8" t="s">
        <v>38</v>
      </c>
      <c r="P3894" s="9">
        <v>1150000</v>
      </c>
      <c r="Q3894" s="9">
        <v>0</v>
      </c>
      <c r="R3894" s="9">
        <v>0</v>
      </c>
      <c r="S3894" s="9">
        <v>0</v>
      </c>
      <c r="T3894" s="9">
        <f t="shared" si="573"/>
        <v>1150000</v>
      </c>
      <c r="U3894" s="9">
        <v>-547746.57999999996</v>
      </c>
      <c r="V3894" s="9">
        <v>-411558.22</v>
      </c>
      <c r="W3894" s="9">
        <v>0</v>
      </c>
      <c r="X3894" s="9">
        <v>-411558.22</v>
      </c>
      <c r="Y3894" s="9">
        <v>0</v>
      </c>
      <c r="Z3894" s="9">
        <v>0</v>
      </c>
      <c r="AA3894" s="9">
        <f t="shared" si="576"/>
        <v>-959304.79999999993</v>
      </c>
      <c r="AB3894" s="9">
        <v>0</v>
      </c>
      <c r="AC3894" s="9">
        <f t="shared" si="574"/>
        <v>602253.42000000004</v>
      </c>
      <c r="AD3894" s="9">
        <f t="shared" si="575"/>
        <v>190695.20000000007</v>
      </c>
    </row>
    <row r="3895" spans="1:30" x14ac:dyDescent="0.3">
      <c r="A3895" s="8" t="s">
        <v>6787</v>
      </c>
      <c r="B3895" s="8" t="s">
        <v>6788</v>
      </c>
      <c r="C3895" s="8">
        <v>1600</v>
      </c>
      <c r="D3895" s="8">
        <v>160001891</v>
      </c>
      <c r="E3895" s="8">
        <v>0</v>
      </c>
      <c r="F3895" s="8" t="str">
        <f t="shared" si="569"/>
        <v>FM001600018910</v>
      </c>
      <c r="G3895" s="8" t="s">
        <v>6810</v>
      </c>
      <c r="H3895" s="8" t="s">
        <v>34</v>
      </c>
      <c r="I3895" s="8">
        <v>1</v>
      </c>
      <c r="J3895" s="8">
        <v>2</v>
      </c>
      <c r="K3895" s="8">
        <v>0</v>
      </c>
      <c r="L3895" s="8" t="s">
        <v>743</v>
      </c>
      <c r="M3895" s="8" t="s">
        <v>743</v>
      </c>
      <c r="N3895" s="8"/>
      <c r="O3895" s="8" t="s">
        <v>38</v>
      </c>
      <c r="P3895" s="9">
        <v>1217500</v>
      </c>
      <c r="Q3895" s="9">
        <v>0</v>
      </c>
      <c r="R3895" s="9">
        <v>0</v>
      </c>
      <c r="S3895" s="9">
        <v>0</v>
      </c>
      <c r="T3895" s="9">
        <f t="shared" si="573"/>
        <v>1217500</v>
      </c>
      <c r="U3895" s="9">
        <v>-579896.92000000004</v>
      </c>
      <c r="V3895" s="9">
        <v>-435714.9</v>
      </c>
      <c r="W3895" s="9">
        <v>0</v>
      </c>
      <c r="X3895" s="9">
        <v>-435714.9</v>
      </c>
      <c r="Y3895" s="9">
        <v>0</v>
      </c>
      <c r="Z3895" s="9">
        <v>0</v>
      </c>
      <c r="AA3895" s="9">
        <f t="shared" si="576"/>
        <v>-1015611.8200000001</v>
      </c>
      <c r="AB3895" s="9">
        <v>0</v>
      </c>
      <c r="AC3895" s="9">
        <f t="shared" si="574"/>
        <v>637603.07999999996</v>
      </c>
      <c r="AD3895" s="9">
        <f t="shared" si="575"/>
        <v>201888.17999999993</v>
      </c>
    </row>
    <row r="3896" spans="1:30" x14ac:dyDescent="0.3">
      <c r="A3896" s="8" t="s">
        <v>6787</v>
      </c>
      <c r="B3896" s="8" t="s">
        <v>6788</v>
      </c>
      <c r="C3896" s="8">
        <v>1600</v>
      </c>
      <c r="D3896" s="8">
        <v>160001892</v>
      </c>
      <c r="E3896" s="8">
        <v>0</v>
      </c>
      <c r="F3896" s="8" t="str">
        <f t="shared" ref="F3896:F3959" si="577">A3896&amp;D3896&amp;E3896</f>
        <v>FM001600018920</v>
      </c>
      <c r="G3896" s="8" t="s">
        <v>6810</v>
      </c>
      <c r="H3896" s="8" t="s">
        <v>34</v>
      </c>
      <c r="I3896" s="8">
        <v>1</v>
      </c>
      <c r="J3896" s="8">
        <v>2</v>
      </c>
      <c r="K3896" s="8">
        <v>0</v>
      </c>
      <c r="L3896" s="8" t="s">
        <v>743</v>
      </c>
      <c r="M3896" s="8" t="s">
        <v>743</v>
      </c>
      <c r="N3896" s="8"/>
      <c r="O3896" s="8" t="s">
        <v>38</v>
      </c>
      <c r="P3896" s="9">
        <v>992700</v>
      </c>
      <c r="Q3896" s="9">
        <v>0</v>
      </c>
      <c r="R3896" s="9">
        <v>0</v>
      </c>
      <c r="S3896" s="9">
        <v>0</v>
      </c>
      <c r="T3896" s="9">
        <f t="shared" si="573"/>
        <v>992700</v>
      </c>
      <c r="U3896" s="9">
        <v>-472824.37</v>
      </c>
      <c r="V3896" s="9">
        <v>-355264.21</v>
      </c>
      <c r="W3896" s="9">
        <v>0</v>
      </c>
      <c r="X3896" s="9">
        <v>-355264.21</v>
      </c>
      <c r="Y3896" s="9">
        <v>0</v>
      </c>
      <c r="Z3896" s="9">
        <v>0</v>
      </c>
      <c r="AA3896" s="9">
        <f t="shared" si="576"/>
        <v>-828088.58000000007</v>
      </c>
      <c r="AB3896" s="9">
        <v>0</v>
      </c>
      <c r="AC3896" s="9">
        <f t="shared" si="574"/>
        <v>519875.63</v>
      </c>
      <c r="AD3896" s="9">
        <f t="shared" si="575"/>
        <v>164611.41999999993</v>
      </c>
    </row>
    <row r="3897" spans="1:30" x14ac:dyDescent="0.3">
      <c r="A3897" s="8" t="s">
        <v>6787</v>
      </c>
      <c r="B3897" s="8" t="s">
        <v>6788</v>
      </c>
      <c r="C3897" s="8">
        <v>1600</v>
      </c>
      <c r="D3897" s="8">
        <v>160001893</v>
      </c>
      <c r="E3897" s="8">
        <v>0</v>
      </c>
      <c r="F3897" s="8" t="str">
        <f t="shared" si="577"/>
        <v>FM001600018930</v>
      </c>
      <c r="G3897" s="8" t="s">
        <v>6810</v>
      </c>
      <c r="H3897" s="8" t="s">
        <v>34</v>
      </c>
      <c r="I3897" s="8">
        <v>1</v>
      </c>
      <c r="J3897" s="8">
        <v>2</v>
      </c>
      <c r="K3897" s="8">
        <v>0</v>
      </c>
      <c r="L3897" s="8" t="s">
        <v>743</v>
      </c>
      <c r="M3897" s="8" t="s">
        <v>743</v>
      </c>
      <c r="N3897" s="8"/>
      <c r="O3897" s="8" t="s">
        <v>38</v>
      </c>
      <c r="P3897" s="9">
        <v>1217500</v>
      </c>
      <c r="Q3897" s="9">
        <v>0</v>
      </c>
      <c r="R3897" s="9">
        <v>0</v>
      </c>
      <c r="S3897" s="9">
        <v>0</v>
      </c>
      <c r="T3897" s="9">
        <f t="shared" si="573"/>
        <v>1217500</v>
      </c>
      <c r="U3897" s="9">
        <v>-579896.92000000004</v>
      </c>
      <c r="V3897" s="9">
        <v>-435714.9</v>
      </c>
      <c r="W3897" s="9">
        <v>0</v>
      </c>
      <c r="X3897" s="9">
        <v>-435714.9</v>
      </c>
      <c r="Y3897" s="9">
        <v>0</v>
      </c>
      <c r="Z3897" s="9">
        <v>0</v>
      </c>
      <c r="AA3897" s="9">
        <f t="shared" si="576"/>
        <v>-1015611.8200000001</v>
      </c>
      <c r="AB3897" s="9">
        <v>0</v>
      </c>
      <c r="AC3897" s="9">
        <f t="shared" si="574"/>
        <v>637603.07999999996</v>
      </c>
      <c r="AD3897" s="9">
        <f t="shared" si="575"/>
        <v>201888.17999999993</v>
      </c>
    </row>
    <row r="3898" spans="1:30" x14ac:dyDescent="0.3">
      <c r="A3898" s="8" t="s">
        <v>6787</v>
      </c>
      <c r="B3898" s="8" t="s">
        <v>6788</v>
      </c>
      <c r="C3898" s="8">
        <v>1600</v>
      </c>
      <c r="D3898" s="8">
        <v>160001894</v>
      </c>
      <c r="E3898" s="8">
        <v>0</v>
      </c>
      <c r="F3898" s="8" t="str">
        <f t="shared" si="577"/>
        <v>FM001600018940</v>
      </c>
      <c r="G3898" s="8" t="s">
        <v>6810</v>
      </c>
      <c r="H3898" s="8" t="s">
        <v>34</v>
      </c>
      <c r="I3898" s="8">
        <v>1</v>
      </c>
      <c r="J3898" s="8">
        <v>2</v>
      </c>
      <c r="K3898" s="8">
        <v>0</v>
      </c>
      <c r="L3898" s="8" t="s">
        <v>743</v>
      </c>
      <c r="M3898" s="8" t="s">
        <v>743</v>
      </c>
      <c r="N3898" s="8"/>
      <c r="O3898" s="8" t="s">
        <v>38</v>
      </c>
      <c r="P3898" s="9">
        <v>992700</v>
      </c>
      <c r="Q3898" s="9">
        <v>0</v>
      </c>
      <c r="R3898" s="9">
        <v>0</v>
      </c>
      <c r="S3898" s="9">
        <v>0</v>
      </c>
      <c r="T3898" s="9">
        <f t="shared" si="573"/>
        <v>992700</v>
      </c>
      <c r="U3898" s="9">
        <v>-472824.37</v>
      </c>
      <c r="V3898" s="9">
        <v>-355264.21</v>
      </c>
      <c r="W3898" s="9">
        <v>0</v>
      </c>
      <c r="X3898" s="9">
        <v>-355264.21</v>
      </c>
      <c r="Y3898" s="9">
        <v>0</v>
      </c>
      <c r="Z3898" s="9">
        <v>0</v>
      </c>
      <c r="AA3898" s="9">
        <f t="shared" si="576"/>
        <v>-828088.58000000007</v>
      </c>
      <c r="AB3898" s="9">
        <v>0</v>
      </c>
      <c r="AC3898" s="9">
        <f t="shared" si="574"/>
        <v>519875.63</v>
      </c>
      <c r="AD3898" s="9">
        <f t="shared" si="575"/>
        <v>164611.41999999993</v>
      </c>
    </row>
    <row r="3899" spans="1:30" x14ac:dyDescent="0.3">
      <c r="A3899" s="8" t="s">
        <v>6787</v>
      </c>
      <c r="B3899" s="8" t="s">
        <v>6788</v>
      </c>
      <c r="C3899" s="8">
        <v>1600</v>
      </c>
      <c r="D3899" s="8">
        <v>160001895</v>
      </c>
      <c r="E3899" s="8">
        <v>0</v>
      </c>
      <c r="F3899" s="8" t="str">
        <f t="shared" si="577"/>
        <v>FM001600018950</v>
      </c>
      <c r="G3899" s="8" t="s">
        <v>6810</v>
      </c>
      <c r="H3899" s="8" t="s">
        <v>34</v>
      </c>
      <c r="I3899" s="8">
        <v>1</v>
      </c>
      <c r="J3899" s="8">
        <v>2</v>
      </c>
      <c r="K3899" s="8">
        <v>0</v>
      </c>
      <c r="L3899" s="8" t="s">
        <v>6813</v>
      </c>
      <c r="M3899" s="8" t="s">
        <v>6813</v>
      </c>
      <c r="N3899" s="8"/>
      <c r="O3899" s="8" t="s">
        <v>38</v>
      </c>
      <c r="P3899" s="9">
        <v>242966.1</v>
      </c>
      <c r="Q3899" s="9">
        <v>0</v>
      </c>
      <c r="R3899" s="9">
        <v>0</v>
      </c>
      <c r="S3899" s="9">
        <v>0</v>
      </c>
      <c r="T3899" s="9">
        <f t="shared" si="573"/>
        <v>242966.1</v>
      </c>
      <c r="U3899" s="9">
        <v>-122365.05</v>
      </c>
      <c r="V3899" s="9">
        <v>-86951.91</v>
      </c>
      <c r="W3899" s="9">
        <v>0</v>
      </c>
      <c r="X3899" s="9">
        <v>-86951.91</v>
      </c>
      <c r="Y3899" s="9">
        <v>0</v>
      </c>
      <c r="Z3899" s="9">
        <v>0</v>
      </c>
      <c r="AA3899" s="9">
        <f t="shared" si="576"/>
        <v>-209316.96000000002</v>
      </c>
      <c r="AB3899" s="9">
        <v>0</v>
      </c>
      <c r="AC3899" s="9">
        <f t="shared" si="574"/>
        <v>120601.05</v>
      </c>
      <c r="AD3899" s="9">
        <f t="shared" si="575"/>
        <v>33649.139999999985</v>
      </c>
    </row>
    <row r="3900" spans="1:30" x14ac:dyDescent="0.3">
      <c r="A3900" s="8" t="s">
        <v>6787</v>
      </c>
      <c r="B3900" s="8" t="s">
        <v>6788</v>
      </c>
      <c r="C3900" s="8">
        <v>1600</v>
      </c>
      <c r="D3900" s="8">
        <v>160001896</v>
      </c>
      <c r="E3900" s="8">
        <v>0</v>
      </c>
      <c r="F3900" s="8" t="str">
        <f t="shared" si="577"/>
        <v>FM001600018960</v>
      </c>
      <c r="G3900" s="8" t="s">
        <v>6808</v>
      </c>
      <c r="H3900" s="8" t="s">
        <v>34</v>
      </c>
      <c r="I3900" s="8">
        <v>8</v>
      </c>
      <c r="J3900" s="8">
        <v>2</v>
      </c>
      <c r="K3900" s="8">
        <v>0</v>
      </c>
      <c r="L3900" s="8" t="s">
        <v>5569</v>
      </c>
      <c r="M3900" s="8" t="s">
        <v>5569</v>
      </c>
      <c r="N3900" s="8"/>
      <c r="O3900" s="8" t="s">
        <v>38</v>
      </c>
      <c r="P3900" s="9">
        <v>106848</v>
      </c>
      <c r="Q3900" s="9">
        <v>0</v>
      </c>
      <c r="R3900" s="9">
        <v>0</v>
      </c>
      <c r="S3900" s="9">
        <v>0</v>
      </c>
      <c r="T3900" s="9">
        <f t="shared" si="573"/>
        <v>106848</v>
      </c>
      <c r="U3900" s="9">
        <v>-54089.97</v>
      </c>
      <c r="V3900" s="9">
        <v>-38238.410000000003</v>
      </c>
      <c r="W3900" s="9">
        <v>0</v>
      </c>
      <c r="X3900" s="9">
        <v>-38238.410000000003</v>
      </c>
      <c r="Y3900" s="9">
        <v>0</v>
      </c>
      <c r="Z3900" s="9">
        <v>0</v>
      </c>
      <c r="AA3900" s="9">
        <f t="shared" si="576"/>
        <v>-92328.38</v>
      </c>
      <c r="AB3900" s="9">
        <v>0</v>
      </c>
      <c r="AC3900" s="9">
        <f t="shared" si="574"/>
        <v>52758.03</v>
      </c>
      <c r="AD3900" s="9">
        <f t="shared" si="575"/>
        <v>14519.619999999995</v>
      </c>
    </row>
    <row r="3901" spans="1:30" x14ac:dyDescent="0.3">
      <c r="A3901" s="8" t="s">
        <v>6787</v>
      </c>
      <c r="B3901" s="8" t="s">
        <v>6788</v>
      </c>
      <c r="C3901" s="8">
        <v>1600</v>
      </c>
      <c r="D3901" s="8">
        <v>160001897</v>
      </c>
      <c r="E3901" s="8">
        <v>0</v>
      </c>
      <c r="F3901" s="8" t="str">
        <f t="shared" si="577"/>
        <v>FM001600018970</v>
      </c>
      <c r="G3901" s="8" t="s">
        <v>6808</v>
      </c>
      <c r="H3901" s="8" t="s">
        <v>34</v>
      </c>
      <c r="I3901" s="8">
        <v>8</v>
      </c>
      <c r="J3901" s="8">
        <v>2</v>
      </c>
      <c r="K3901" s="8">
        <v>0</v>
      </c>
      <c r="L3901" s="8" t="s">
        <v>5569</v>
      </c>
      <c r="M3901" s="8" t="s">
        <v>5569</v>
      </c>
      <c r="N3901" s="8"/>
      <c r="O3901" s="8" t="s">
        <v>38</v>
      </c>
      <c r="P3901" s="9">
        <v>69352</v>
      </c>
      <c r="Q3901" s="9">
        <v>0</v>
      </c>
      <c r="R3901" s="9">
        <v>0</v>
      </c>
      <c r="S3901" s="9">
        <v>0</v>
      </c>
      <c r="T3901" s="9">
        <f t="shared" si="573"/>
        <v>69352</v>
      </c>
      <c r="U3901" s="9">
        <v>-35108.26</v>
      </c>
      <c r="V3901" s="9">
        <v>-24819.47</v>
      </c>
      <c r="W3901" s="9">
        <v>0</v>
      </c>
      <c r="X3901" s="9">
        <v>-24819.47</v>
      </c>
      <c r="Y3901" s="9">
        <v>0</v>
      </c>
      <c r="Z3901" s="9">
        <v>0</v>
      </c>
      <c r="AA3901" s="9">
        <f t="shared" si="576"/>
        <v>-59927.73</v>
      </c>
      <c r="AB3901" s="9">
        <v>0</v>
      </c>
      <c r="AC3901" s="9">
        <f t="shared" si="574"/>
        <v>34243.74</v>
      </c>
      <c r="AD3901" s="9">
        <f t="shared" si="575"/>
        <v>9424.2699999999968</v>
      </c>
    </row>
    <row r="3902" spans="1:30" x14ac:dyDescent="0.3">
      <c r="A3902" s="8" t="s">
        <v>6787</v>
      </c>
      <c r="B3902" s="8" t="s">
        <v>6788</v>
      </c>
      <c r="C3902" s="8">
        <v>1600</v>
      </c>
      <c r="D3902" s="8">
        <v>160001898</v>
      </c>
      <c r="E3902" s="8">
        <v>0</v>
      </c>
      <c r="F3902" s="8" t="str">
        <f t="shared" si="577"/>
        <v>FM001600018980</v>
      </c>
      <c r="G3902" s="8" t="s">
        <v>6808</v>
      </c>
      <c r="H3902" s="8" t="s">
        <v>34</v>
      </c>
      <c r="I3902" s="8">
        <v>8</v>
      </c>
      <c r="J3902" s="8">
        <v>2</v>
      </c>
      <c r="K3902" s="8">
        <v>0</v>
      </c>
      <c r="L3902" s="8" t="s">
        <v>4239</v>
      </c>
      <c r="M3902" s="8" t="s">
        <v>4239</v>
      </c>
      <c r="N3902" s="8"/>
      <c r="O3902" s="8" t="s">
        <v>38</v>
      </c>
      <c r="P3902" s="9">
        <v>97944</v>
      </c>
      <c r="Q3902" s="9">
        <v>0</v>
      </c>
      <c r="R3902" s="9">
        <v>0</v>
      </c>
      <c r="S3902" s="9">
        <v>0</v>
      </c>
      <c r="T3902" s="9">
        <f t="shared" si="573"/>
        <v>97944</v>
      </c>
      <c r="U3902" s="9">
        <v>-44101.63</v>
      </c>
      <c r="V3902" s="9">
        <v>-35051.879999999997</v>
      </c>
      <c r="W3902" s="9">
        <v>0</v>
      </c>
      <c r="X3902" s="9">
        <v>-35051.879999999997</v>
      </c>
      <c r="Y3902" s="9">
        <v>0</v>
      </c>
      <c r="Z3902" s="9">
        <v>0</v>
      </c>
      <c r="AA3902" s="9">
        <f t="shared" si="576"/>
        <v>-79153.509999999995</v>
      </c>
      <c r="AB3902" s="9">
        <v>0</v>
      </c>
      <c r="AC3902" s="9">
        <f t="shared" si="574"/>
        <v>53842.37</v>
      </c>
      <c r="AD3902" s="9">
        <f t="shared" si="575"/>
        <v>18790.490000000005</v>
      </c>
    </row>
    <row r="3903" spans="1:30" x14ac:dyDescent="0.3">
      <c r="A3903" s="8" t="s">
        <v>6787</v>
      </c>
      <c r="B3903" s="8" t="s">
        <v>6788</v>
      </c>
      <c r="C3903" s="8">
        <v>1600</v>
      </c>
      <c r="D3903" s="8">
        <v>160001899</v>
      </c>
      <c r="E3903" s="8">
        <v>0</v>
      </c>
      <c r="F3903" s="8" t="str">
        <f t="shared" si="577"/>
        <v>FM001600018990</v>
      </c>
      <c r="G3903" s="8" t="s">
        <v>6810</v>
      </c>
      <c r="H3903" s="8" t="s">
        <v>34</v>
      </c>
      <c r="I3903" s="8">
        <v>1</v>
      </c>
      <c r="J3903" s="8">
        <v>2</v>
      </c>
      <c r="K3903" s="8">
        <v>0</v>
      </c>
      <c r="L3903" s="8" t="s">
        <v>41</v>
      </c>
      <c r="M3903" s="8" t="s">
        <v>5374</v>
      </c>
      <c r="N3903" s="8"/>
      <c r="O3903" s="8" t="s">
        <v>38</v>
      </c>
      <c r="P3903" s="9">
        <v>55000</v>
      </c>
      <c r="Q3903" s="9">
        <v>0</v>
      </c>
      <c r="R3903" s="9">
        <v>0</v>
      </c>
      <c r="S3903" s="9">
        <v>0</v>
      </c>
      <c r="T3903" s="9">
        <f t="shared" si="573"/>
        <v>55000</v>
      </c>
      <c r="U3903" s="9">
        <v>-23834.59</v>
      </c>
      <c r="V3903" s="9">
        <v>-19683.22</v>
      </c>
      <c r="W3903" s="9">
        <v>0</v>
      </c>
      <c r="X3903" s="9">
        <v>-19683.22</v>
      </c>
      <c r="Y3903" s="9">
        <v>0</v>
      </c>
      <c r="Z3903" s="9">
        <v>0</v>
      </c>
      <c r="AA3903" s="9">
        <f t="shared" si="576"/>
        <v>-43517.81</v>
      </c>
      <c r="AB3903" s="9">
        <v>0</v>
      </c>
      <c r="AC3903" s="9">
        <f t="shared" si="574"/>
        <v>31165.41</v>
      </c>
      <c r="AD3903" s="9">
        <f t="shared" si="575"/>
        <v>11482.190000000002</v>
      </c>
    </row>
    <row r="3904" spans="1:30" x14ac:dyDescent="0.3">
      <c r="A3904" s="8" t="s">
        <v>6787</v>
      </c>
      <c r="B3904" s="8" t="s">
        <v>6788</v>
      </c>
      <c r="C3904" s="8">
        <v>1600</v>
      </c>
      <c r="D3904" s="8">
        <v>160001900</v>
      </c>
      <c r="E3904" s="8">
        <v>0</v>
      </c>
      <c r="F3904" s="8" t="str">
        <f t="shared" si="577"/>
        <v>FM001600019000</v>
      </c>
      <c r="G3904" s="8" t="s">
        <v>6810</v>
      </c>
      <c r="H3904" s="8" t="s">
        <v>34</v>
      </c>
      <c r="I3904" s="8">
        <v>6</v>
      </c>
      <c r="J3904" s="8">
        <v>2</v>
      </c>
      <c r="K3904" s="8">
        <v>0</v>
      </c>
      <c r="L3904" s="8" t="s">
        <v>41</v>
      </c>
      <c r="M3904" s="8" t="s">
        <v>6814</v>
      </c>
      <c r="N3904" s="8"/>
      <c r="O3904" s="8" t="s">
        <v>38</v>
      </c>
      <c r="P3904" s="9">
        <v>53808</v>
      </c>
      <c r="Q3904" s="9">
        <v>0</v>
      </c>
      <c r="R3904" s="9">
        <v>0</v>
      </c>
      <c r="S3904" s="9">
        <v>0</v>
      </c>
      <c r="T3904" s="9">
        <f t="shared" si="573"/>
        <v>53808</v>
      </c>
      <c r="U3904" s="9">
        <v>-21847.52</v>
      </c>
      <c r="V3904" s="9">
        <v>-19256.63</v>
      </c>
      <c r="W3904" s="9">
        <v>0</v>
      </c>
      <c r="X3904" s="9">
        <v>-19256.63</v>
      </c>
      <c r="Y3904" s="9">
        <v>0</v>
      </c>
      <c r="Z3904" s="9">
        <v>0</v>
      </c>
      <c r="AA3904" s="9">
        <f t="shared" si="576"/>
        <v>-41104.15</v>
      </c>
      <c r="AB3904" s="9">
        <v>0</v>
      </c>
      <c r="AC3904" s="9">
        <f t="shared" si="574"/>
        <v>31960.48</v>
      </c>
      <c r="AD3904" s="9">
        <f t="shared" si="575"/>
        <v>12703.849999999999</v>
      </c>
    </row>
    <row r="3905" spans="1:30" x14ac:dyDescent="0.3">
      <c r="A3905" s="8" t="s">
        <v>6787</v>
      </c>
      <c r="B3905" s="8" t="s">
        <v>6788</v>
      </c>
      <c r="C3905" s="8">
        <v>1600</v>
      </c>
      <c r="D3905" s="8">
        <v>160001901</v>
      </c>
      <c r="E3905" s="8">
        <v>0</v>
      </c>
      <c r="F3905" s="8" t="str">
        <f t="shared" si="577"/>
        <v>FM001600019010</v>
      </c>
      <c r="G3905" s="8" t="s">
        <v>6808</v>
      </c>
      <c r="H3905" s="8" t="s">
        <v>34</v>
      </c>
      <c r="I3905" s="8">
        <v>8</v>
      </c>
      <c r="J3905" s="8">
        <v>2</v>
      </c>
      <c r="K3905" s="8">
        <v>0</v>
      </c>
      <c r="L3905" s="8" t="s">
        <v>41</v>
      </c>
      <c r="M3905" s="8" t="s">
        <v>6815</v>
      </c>
      <c r="N3905" s="8"/>
      <c r="O3905" s="8" t="s">
        <v>38</v>
      </c>
      <c r="P3905" s="9">
        <v>108000</v>
      </c>
      <c r="Q3905" s="9">
        <v>0</v>
      </c>
      <c r="R3905" s="9">
        <v>0</v>
      </c>
      <c r="S3905" s="9">
        <v>0</v>
      </c>
      <c r="T3905" s="9">
        <f t="shared" si="573"/>
        <v>108000</v>
      </c>
      <c r="U3905" s="9">
        <v>-46240.27</v>
      </c>
      <c r="V3905" s="9">
        <v>-38650.69</v>
      </c>
      <c r="W3905" s="9">
        <v>0</v>
      </c>
      <c r="X3905" s="9">
        <v>-38650.69</v>
      </c>
      <c r="Y3905" s="9">
        <v>0</v>
      </c>
      <c r="Z3905" s="9">
        <v>0</v>
      </c>
      <c r="AA3905" s="9">
        <f t="shared" si="576"/>
        <v>-84890.959999999992</v>
      </c>
      <c r="AB3905" s="9">
        <v>0</v>
      </c>
      <c r="AC3905" s="9">
        <f t="shared" si="574"/>
        <v>61759.73</v>
      </c>
      <c r="AD3905" s="9">
        <f t="shared" si="575"/>
        <v>23109.040000000008</v>
      </c>
    </row>
    <row r="3906" spans="1:30" x14ac:dyDescent="0.3">
      <c r="A3906" s="8" t="s">
        <v>6787</v>
      </c>
      <c r="B3906" s="8" t="s">
        <v>6788</v>
      </c>
      <c r="C3906" s="8">
        <v>1600</v>
      </c>
      <c r="D3906" s="8">
        <v>160001902</v>
      </c>
      <c r="E3906" s="8">
        <v>0</v>
      </c>
      <c r="F3906" s="8" t="str">
        <f t="shared" si="577"/>
        <v>FM001600019020</v>
      </c>
      <c r="G3906" s="8" t="s">
        <v>6808</v>
      </c>
      <c r="H3906" s="8" t="s">
        <v>34</v>
      </c>
      <c r="I3906" s="8">
        <v>5</v>
      </c>
      <c r="J3906" s="8">
        <v>2</v>
      </c>
      <c r="K3906" s="8">
        <v>0</v>
      </c>
      <c r="L3906" s="8" t="s">
        <v>6816</v>
      </c>
      <c r="M3906" s="8" t="s">
        <v>6816</v>
      </c>
      <c r="N3906" s="8"/>
      <c r="O3906" s="8" t="s">
        <v>38</v>
      </c>
      <c r="P3906" s="9">
        <v>48510</v>
      </c>
      <c r="Q3906" s="9">
        <v>0</v>
      </c>
      <c r="R3906" s="9">
        <v>0</v>
      </c>
      <c r="S3906" s="9">
        <v>0</v>
      </c>
      <c r="T3906" s="9">
        <f t="shared" si="573"/>
        <v>48510</v>
      </c>
      <c r="U3906" s="9">
        <v>-18181.28</v>
      </c>
      <c r="V3906" s="9">
        <v>-17360.599999999999</v>
      </c>
      <c r="W3906" s="9">
        <v>0</v>
      </c>
      <c r="X3906" s="9">
        <v>-17360.599999999999</v>
      </c>
      <c r="Y3906" s="9">
        <v>0</v>
      </c>
      <c r="Z3906" s="9">
        <v>0</v>
      </c>
      <c r="AA3906" s="9">
        <f t="shared" si="576"/>
        <v>-35541.879999999997</v>
      </c>
      <c r="AB3906" s="9">
        <v>0</v>
      </c>
      <c r="AC3906" s="9">
        <f t="shared" si="574"/>
        <v>30328.720000000001</v>
      </c>
      <c r="AD3906" s="9">
        <f t="shared" si="575"/>
        <v>12968.120000000003</v>
      </c>
    </row>
    <row r="3907" spans="1:30" x14ac:dyDescent="0.3">
      <c r="A3907" s="8" t="s">
        <v>6787</v>
      </c>
      <c r="B3907" s="8" t="s">
        <v>6788</v>
      </c>
      <c r="C3907" s="8">
        <v>1600</v>
      </c>
      <c r="D3907" s="8">
        <v>160001903</v>
      </c>
      <c r="E3907" s="8">
        <v>0</v>
      </c>
      <c r="F3907" s="8" t="str">
        <f t="shared" si="577"/>
        <v>FM001600019030</v>
      </c>
      <c r="G3907" s="8" t="s">
        <v>6808</v>
      </c>
      <c r="H3907" s="8" t="s">
        <v>34</v>
      </c>
      <c r="I3907" s="8">
        <v>3</v>
      </c>
      <c r="J3907" s="8">
        <v>2</v>
      </c>
      <c r="K3907" s="8">
        <v>0</v>
      </c>
      <c r="L3907" s="8" t="s">
        <v>6816</v>
      </c>
      <c r="M3907" s="8" t="s">
        <v>6816</v>
      </c>
      <c r="N3907" s="8"/>
      <c r="O3907" s="8" t="s">
        <v>38</v>
      </c>
      <c r="P3907" s="9">
        <v>29107</v>
      </c>
      <c r="Q3907" s="9">
        <v>0</v>
      </c>
      <c r="R3907" s="9">
        <v>0</v>
      </c>
      <c r="S3907" s="9">
        <v>0</v>
      </c>
      <c r="T3907" s="9">
        <f t="shared" si="573"/>
        <v>29107</v>
      </c>
      <c r="U3907" s="9">
        <v>-10909.14</v>
      </c>
      <c r="V3907" s="9">
        <v>-10416.719999999999</v>
      </c>
      <c r="W3907" s="9">
        <v>0</v>
      </c>
      <c r="X3907" s="9">
        <v>-10416.719999999999</v>
      </c>
      <c r="Y3907" s="9">
        <v>0</v>
      </c>
      <c r="Z3907" s="9">
        <v>0</v>
      </c>
      <c r="AA3907" s="9">
        <f t="shared" si="576"/>
        <v>-21325.86</v>
      </c>
      <c r="AB3907" s="9">
        <v>0</v>
      </c>
      <c r="AC3907" s="9">
        <f t="shared" si="574"/>
        <v>18197.86</v>
      </c>
      <c r="AD3907" s="9">
        <f t="shared" si="575"/>
        <v>7781.1399999999994</v>
      </c>
    </row>
    <row r="3908" spans="1:30" x14ac:dyDescent="0.3">
      <c r="A3908" s="8" t="s">
        <v>6787</v>
      </c>
      <c r="B3908" s="8" t="s">
        <v>6788</v>
      </c>
      <c r="C3908" s="8">
        <v>1600</v>
      </c>
      <c r="D3908" s="8">
        <v>160001905</v>
      </c>
      <c r="E3908" s="8">
        <v>0</v>
      </c>
      <c r="F3908" s="8" t="str">
        <f t="shared" si="577"/>
        <v>FM001600019050</v>
      </c>
      <c r="G3908" s="8" t="s">
        <v>6808</v>
      </c>
      <c r="H3908" s="8" t="s">
        <v>34</v>
      </c>
      <c r="I3908" s="8">
        <v>6</v>
      </c>
      <c r="J3908" s="8">
        <v>2</v>
      </c>
      <c r="K3908" s="8">
        <v>0</v>
      </c>
      <c r="L3908" s="8" t="s">
        <v>6410</v>
      </c>
      <c r="M3908" s="8" t="s">
        <v>6410</v>
      </c>
      <c r="N3908" s="8"/>
      <c r="O3908" s="8" t="s">
        <v>38</v>
      </c>
      <c r="P3908" s="9">
        <v>53808</v>
      </c>
      <c r="Q3908" s="9">
        <v>0</v>
      </c>
      <c r="R3908" s="9">
        <v>0</v>
      </c>
      <c r="S3908" s="9">
        <v>0</v>
      </c>
      <c r="T3908" s="9">
        <f t="shared" si="573"/>
        <v>53808</v>
      </c>
      <c r="U3908" s="9">
        <v>-18766.46</v>
      </c>
      <c r="V3908" s="9">
        <v>-19256.63</v>
      </c>
      <c r="W3908" s="9">
        <v>0</v>
      </c>
      <c r="X3908" s="9">
        <v>-19256.63</v>
      </c>
      <c r="Y3908" s="9">
        <v>0</v>
      </c>
      <c r="Z3908" s="9">
        <v>0</v>
      </c>
      <c r="AA3908" s="9">
        <f t="shared" si="576"/>
        <v>-38023.089999999997</v>
      </c>
      <c r="AB3908" s="9">
        <v>0</v>
      </c>
      <c r="AC3908" s="9">
        <f t="shared" si="574"/>
        <v>35041.54</v>
      </c>
      <c r="AD3908" s="9">
        <f t="shared" si="575"/>
        <v>15784.910000000003</v>
      </c>
    </row>
    <row r="3909" spans="1:30" x14ac:dyDescent="0.3">
      <c r="A3909" s="8" t="s">
        <v>6787</v>
      </c>
      <c r="B3909" s="8" t="s">
        <v>6788</v>
      </c>
      <c r="C3909" s="8">
        <v>1600</v>
      </c>
      <c r="D3909" s="8">
        <v>160001906</v>
      </c>
      <c r="E3909" s="8">
        <v>0</v>
      </c>
      <c r="F3909" s="8" t="str">
        <f t="shared" si="577"/>
        <v>FM001600019060</v>
      </c>
      <c r="G3909" s="8" t="s">
        <v>6808</v>
      </c>
      <c r="H3909" s="8" t="s">
        <v>34</v>
      </c>
      <c r="I3909" s="8">
        <v>5</v>
      </c>
      <c r="J3909" s="8">
        <v>2</v>
      </c>
      <c r="K3909" s="8">
        <v>0</v>
      </c>
      <c r="L3909" s="8" t="s">
        <v>6410</v>
      </c>
      <c r="M3909" s="8" t="s">
        <v>6410</v>
      </c>
      <c r="N3909" s="8"/>
      <c r="O3909" s="8" t="s">
        <v>38</v>
      </c>
      <c r="P3909" s="9">
        <v>52400</v>
      </c>
      <c r="Q3909" s="9">
        <v>0</v>
      </c>
      <c r="R3909" s="9">
        <v>0</v>
      </c>
      <c r="S3909" s="9">
        <v>0</v>
      </c>
      <c r="T3909" s="9">
        <f t="shared" ref="T3909:T3972" si="578">P3909+Q3909+R3909+S3909</f>
        <v>52400</v>
      </c>
      <c r="U3909" s="9">
        <v>-18275.400000000001</v>
      </c>
      <c r="V3909" s="9">
        <v>-18752.740000000002</v>
      </c>
      <c r="W3909" s="9">
        <v>0</v>
      </c>
      <c r="X3909" s="9">
        <v>-18752.740000000002</v>
      </c>
      <c r="Y3909" s="9">
        <v>0</v>
      </c>
      <c r="Z3909" s="9">
        <v>0</v>
      </c>
      <c r="AA3909" s="9">
        <f t="shared" si="576"/>
        <v>-37028.14</v>
      </c>
      <c r="AB3909" s="9">
        <v>0</v>
      </c>
      <c r="AC3909" s="9">
        <f t="shared" ref="AC3909:AC3972" si="579">P3909+U3909</f>
        <v>34124.6</v>
      </c>
      <c r="AD3909" s="9">
        <f t="shared" ref="AD3909:AD3972" si="580">T3909+AA3909</f>
        <v>15371.86</v>
      </c>
    </row>
    <row r="3910" spans="1:30" x14ac:dyDescent="0.3">
      <c r="A3910" s="8" t="s">
        <v>6787</v>
      </c>
      <c r="B3910" s="8" t="s">
        <v>6788</v>
      </c>
      <c r="C3910" s="8">
        <v>1600</v>
      </c>
      <c r="D3910" s="8">
        <v>160001907</v>
      </c>
      <c r="E3910" s="8">
        <v>0</v>
      </c>
      <c r="F3910" s="8" t="str">
        <f t="shared" si="577"/>
        <v>FM001600019070</v>
      </c>
      <c r="G3910" s="8" t="s">
        <v>6808</v>
      </c>
      <c r="H3910" s="8" t="s">
        <v>34</v>
      </c>
      <c r="I3910" s="8">
        <v>6</v>
      </c>
      <c r="J3910" s="8">
        <v>2</v>
      </c>
      <c r="K3910" s="8">
        <v>0</v>
      </c>
      <c r="L3910" s="8" t="s">
        <v>6410</v>
      </c>
      <c r="M3910" s="8" t="s">
        <v>6410</v>
      </c>
      <c r="N3910" s="8"/>
      <c r="O3910" s="8" t="s">
        <v>38</v>
      </c>
      <c r="P3910" s="9">
        <v>53808</v>
      </c>
      <c r="Q3910" s="9">
        <v>0</v>
      </c>
      <c r="R3910" s="9">
        <v>0</v>
      </c>
      <c r="S3910" s="9">
        <v>0</v>
      </c>
      <c r="T3910" s="9">
        <f t="shared" si="578"/>
        <v>53808</v>
      </c>
      <c r="U3910" s="9">
        <v>-18766.46</v>
      </c>
      <c r="V3910" s="9">
        <v>-19256.63</v>
      </c>
      <c r="W3910" s="9">
        <v>0</v>
      </c>
      <c r="X3910" s="9">
        <v>-19256.63</v>
      </c>
      <c r="Y3910" s="9">
        <v>0</v>
      </c>
      <c r="Z3910" s="9">
        <v>0</v>
      </c>
      <c r="AA3910" s="9">
        <f t="shared" si="576"/>
        <v>-38023.089999999997</v>
      </c>
      <c r="AB3910" s="9">
        <v>0</v>
      </c>
      <c r="AC3910" s="9">
        <f t="shared" si="579"/>
        <v>35041.54</v>
      </c>
      <c r="AD3910" s="9">
        <f t="shared" si="580"/>
        <v>15784.910000000003</v>
      </c>
    </row>
    <row r="3911" spans="1:30" x14ac:dyDescent="0.3">
      <c r="A3911" s="8" t="s">
        <v>6787</v>
      </c>
      <c r="B3911" s="8" t="s">
        <v>6788</v>
      </c>
      <c r="C3911" s="8">
        <v>1600</v>
      </c>
      <c r="D3911" s="8">
        <v>160001908</v>
      </c>
      <c r="E3911" s="8">
        <v>0</v>
      </c>
      <c r="F3911" s="8" t="str">
        <f t="shared" si="577"/>
        <v>FM001600019080</v>
      </c>
      <c r="G3911" s="8" t="s">
        <v>6808</v>
      </c>
      <c r="H3911" s="8" t="s">
        <v>34</v>
      </c>
      <c r="I3911" s="8">
        <v>6</v>
      </c>
      <c r="J3911" s="8">
        <v>2</v>
      </c>
      <c r="K3911" s="8">
        <v>0</v>
      </c>
      <c r="L3911" s="8" t="s">
        <v>6410</v>
      </c>
      <c r="M3911" s="8" t="s">
        <v>6410</v>
      </c>
      <c r="N3911" s="8"/>
      <c r="O3911" s="8" t="s">
        <v>38</v>
      </c>
      <c r="P3911" s="9">
        <v>62880</v>
      </c>
      <c r="Q3911" s="9">
        <v>0</v>
      </c>
      <c r="R3911" s="9">
        <v>0</v>
      </c>
      <c r="S3911" s="9">
        <v>0</v>
      </c>
      <c r="T3911" s="9">
        <f t="shared" si="578"/>
        <v>62880</v>
      </c>
      <c r="U3911" s="9">
        <v>-21930.48</v>
      </c>
      <c r="V3911" s="9">
        <v>-22503.29</v>
      </c>
      <c r="W3911" s="9">
        <v>0</v>
      </c>
      <c r="X3911" s="9">
        <v>-22503.29</v>
      </c>
      <c r="Y3911" s="9">
        <v>0</v>
      </c>
      <c r="Z3911" s="9">
        <v>0</v>
      </c>
      <c r="AA3911" s="9">
        <f t="shared" si="576"/>
        <v>-44433.770000000004</v>
      </c>
      <c r="AB3911" s="9">
        <v>0</v>
      </c>
      <c r="AC3911" s="9">
        <f t="shared" si="579"/>
        <v>40949.520000000004</v>
      </c>
      <c r="AD3911" s="9">
        <f t="shared" si="580"/>
        <v>18446.229999999996</v>
      </c>
    </row>
    <row r="3912" spans="1:30" x14ac:dyDescent="0.3">
      <c r="A3912" s="8" t="s">
        <v>6787</v>
      </c>
      <c r="B3912" s="8" t="s">
        <v>6788</v>
      </c>
      <c r="C3912" s="8">
        <v>1600</v>
      </c>
      <c r="D3912" s="8">
        <v>160001909</v>
      </c>
      <c r="E3912" s="8">
        <v>0</v>
      </c>
      <c r="F3912" s="8" t="str">
        <f t="shared" si="577"/>
        <v>FM001600019090</v>
      </c>
      <c r="G3912" s="8" t="s">
        <v>6808</v>
      </c>
      <c r="H3912" s="8" t="s">
        <v>34</v>
      </c>
      <c r="I3912" s="8">
        <v>7</v>
      </c>
      <c r="J3912" s="8">
        <v>2</v>
      </c>
      <c r="K3912" s="8">
        <v>0</v>
      </c>
      <c r="L3912" s="8" t="s">
        <v>2728</v>
      </c>
      <c r="M3912" s="8" t="s">
        <v>5380</v>
      </c>
      <c r="N3912" s="8"/>
      <c r="O3912" s="8" t="s">
        <v>38</v>
      </c>
      <c r="P3912" s="9">
        <v>67571</v>
      </c>
      <c r="Q3912" s="9">
        <v>0</v>
      </c>
      <c r="R3912" s="9">
        <v>0</v>
      </c>
      <c r="S3912" s="9">
        <v>0</v>
      </c>
      <c r="T3912" s="9">
        <f t="shared" si="578"/>
        <v>67571</v>
      </c>
      <c r="U3912" s="9">
        <v>-22030</v>
      </c>
      <c r="V3912" s="9">
        <v>-25454.83</v>
      </c>
      <c r="W3912" s="9">
        <v>0</v>
      </c>
      <c r="X3912" s="9">
        <v>-25454.83</v>
      </c>
      <c r="Y3912" s="9">
        <v>0</v>
      </c>
      <c r="Z3912" s="9">
        <v>0</v>
      </c>
      <c r="AA3912" s="9">
        <f t="shared" si="576"/>
        <v>-47484.83</v>
      </c>
      <c r="AB3912" s="9">
        <v>0</v>
      </c>
      <c r="AC3912" s="9">
        <f t="shared" si="579"/>
        <v>45541</v>
      </c>
      <c r="AD3912" s="9">
        <f t="shared" si="580"/>
        <v>20086.169999999998</v>
      </c>
    </row>
    <row r="3913" spans="1:30" x14ac:dyDescent="0.3">
      <c r="A3913" s="8" t="s">
        <v>6787</v>
      </c>
      <c r="B3913" s="8" t="s">
        <v>6788</v>
      </c>
      <c r="C3913" s="8">
        <v>1600</v>
      </c>
      <c r="D3913" s="8">
        <v>160001910</v>
      </c>
      <c r="E3913" s="8">
        <v>0</v>
      </c>
      <c r="F3913" s="8" t="str">
        <f t="shared" si="577"/>
        <v>FM001600019100</v>
      </c>
      <c r="G3913" s="8" t="s">
        <v>6808</v>
      </c>
      <c r="H3913" s="8" t="s">
        <v>34</v>
      </c>
      <c r="I3913" s="8">
        <v>7</v>
      </c>
      <c r="J3913" s="8">
        <v>2</v>
      </c>
      <c r="K3913" s="8">
        <v>0</v>
      </c>
      <c r="L3913" s="8" t="s">
        <v>2728</v>
      </c>
      <c r="M3913" s="8" t="s">
        <v>6023</v>
      </c>
      <c r="N3913" s="8"/>
      <c r="O3913" s="8" t="s">
        <v>38</v>
      </c>
      <c r="P3913" s="9">
        <v>81312</v>
      </c>
      <c r="Q3913" s="9">
        <v>0</v>
      </c>
      <c r="R3913" s="9">
        <v>0</v>
      </c>
      <c r="S3913" s="9">
        <v>0</v>
      </c>
      <c r="T3913" s="9">
        <f t="shared" si="578"/>
        <v>81312</v>
      </c>
      <c r="U3913" s="9">
        <v>-26398.55</v>
      </c>
      <c r="V3913" s="9">
        <v>-30631.23</v>
      </c>
      <c r="W3913" s="9">
        <v>0</v>
      </c>
      <c r="X3913" s="9">
        <v>-30631.23</v>
      </c>
      <c r="Y3913" s="9">
        <v>0</v>
      </c>
      <c r="Z3913" s="9">
        <v>0</v>
      </c>
      <c r="AA3913" s="9">
        <f t="shared" si="576"/>
        <v>-57029.78</v>
      </c>
      <c r="AB3913" s="9">
        <v>0</v>
      </c>
      <c r="AC3913" s="9">
        <f t="shared" si="579"/>
        <v>54913.45</v>
      </c>
      <c r="AD3913" s="9">
        <f t="shared" si="580"/>
        <v>24282.22</v>
      </c>
    </row>
    <row r="3914" spans="1:30" x14ac:dyDescent="0.3">
      <c r="A3914" s="8" t="s">
        <v>6787</v>
      </c>
      <c r="B3914" s="8" t="s">
        <v>6788</v>
      </c>
      <c r="C3914" s="8">
        <v>1600</v>
      </c>
      <c r="D3914" s="8">
        <v>160001911</v>
      </c>
      <c r="E3914" s="8">
        <v>0</v>
      </c>
      <c r="F3914" s="8" t="str">
        <f t="shared" si="577"/>
        <v>FM001600019110</v>
      </c>
      <c r="G3914" s="8" t="s">
        <v>6808</v>
      </c>
      <c r="H3914" s="8" t="s">
        <v>34</v>
      </c>
      <c r="I3914" s="8">
        <v>7</v>
      </c>
      <c r="J3914" s="8">
        <v>2</v>
      </c>
      <c r="K3914" s="8">
        <v>0</v>
      </c>
      <c r="L3914" s="8" t="s">
        <v>2728</v>
      </c>
      <c r="M3914" s="8" t="s">
        <v>6429</v>
      </c>
      <c r="N3914" s="8"/>
      <c r="O3914" s="8" t="s">
        <v>38</v>
      </c>
      <c r="P3914" s="9">
        <v>72072.08</v>
      </c>
      <c r="Q3914" s="9">
        <v>0</v>
      </c>
      <c r="R3914" s="9">
        <v>0</v>
      </c>
      <c r="S3914" s="9">
        <v>0</v>
      </c>
      <c r="T3914" s="9">
        <f t="shared" si="578"/>
        <v>72072.08</v>
      </c>
      <c r="U3914" s="9">
        <v>-23201.29</v>
      </c>
      <c r="V3914" s="9">
        <v>-27150.44</v>
      </c>
      <c r="W3914" s="9">
        <v>0</v>
      </c>
      <c r="X3914" s="9">
        <v>-27150.44</v>
      </c>
      <c r="Y3914" s="9">
        <v>0</v>
      </c>
      <c r="Z3914" s="9">
        <v>0</v>
      </c>
      <c r="AA3914" s="9">
        <f t="shared" si="576"/>
        <v>-50351.729999999996</v>
      </c>
      <c r="AB3914" s="9">
        <v>0</v>
      </c>
      <c r="AC3914" s="9">
        <f t="shared" si="579"/>
        <v>48870.79</v>
      </c>
      <c r="AD3914" s="9">
        <f t="shared" si="580"/>
        <v>21720.350000000006</v>
      </c>
    </row>
    <row r="3915" spans="1:30" x14ac:dyDescent="0.3">
      <c r="A3915" s="8" t="s">
        <v>6787</v>
      </c>
      <c r="B3915" s="8" t="s">
        <v>6788</v>
      </c>
      <c r="C3915" s="8">
        <v>1600</v>
      </c>
      <c r="D3915" s="8">
        <v>160001912</v>
      </c>
      <c r="E3915" s="8">
        <v>0</v>
      </c>
      <c r="F3915" s="8" t="str">
        <f t="shared" si="577"/>
        <v>FM001600019120</v>
      </c>
      <c r="G3915" s="8" t="s">
        <v>6808</v>
      </c>
      <c r="H3915" s="8" t="s">
        <v>34</v>
      </c>
      <c r="I3915" s="8">
        <v>8</v>
      </c>
      <c r="J3915" s="8">
        <v>2</v>
      </c>
      <c r="K3915" s="8">
        <v>0</v>
      </c>
      <c r="L3915" s="8" t="s">
        <v>2728</v>
      </c>
      <c r="M3915" s="8" t="s">
        <v>6817</v>
      </c>
      <c r="N3915" s="8"/>
      <c r="O3915" s="8" t="s">
        <v>38</v>
      </c>
      <c r="P3915" s="9">
        <v>72655.929999999993</v>
      </c>
      <c r="Q3915" s="9">
        <v>0</v>
      </c>
      <c r="R3915" s="9">
        <v>0</v>
      </c>
      <c r="S3915" s="9">
        <v>0</v>
      </c>
      <c r="T3915" s="9">
        <f t="shared" si="578"/>
        <v>72655.929999999993</v>
      </c>
      <c r="U3915" s="9">
        <v>-23289.71</v>
      </c>
      <c r="V3915" s="9">
        <v>-27370.38</v>
      </c>
      <c r="W3915" s="9">
        <v>0</v>
      </c>
      <c r="X3915" s="9">
        <v>-27370.38</v>
      </c>
      <c r="Y3915" s="9">
        <v>0</v>
      </c>
      <c r="Z3915" s="9">
        <v>0</v>
      </c>
      <c r="AA3915" s="9">
        <f t="shared" si="576"/>
        <v>-50660.09</v>
      </c>
      <c r="AB3915" s="9">
        <v>0</v>
      </c>
      <c r="AC3915" s="9">
        <f t="shared" si="579"/>
        <v>49366.219999999994</v>
      </c>
      <c r="AD3915" s="9">
        <f t="shared" si="580"/>
        <v>21995.839999999997</v>
      </c>
    </row>
    <row r="3916" spans="1:30" x14ac:dyDescent="0.3">
      <c r="A3916" s="8" t="s">
        <v>6787</v>
      </c>
      <c r="B3916" s="8" t="s">
        <v>6788</v>
      </c>
      <c r="C3916" s="8">
        <v>1600</v>
      </c>
      <c r="D3916" s="8">
        <v>160001913</v>
      </c>
      <c r="E3916" s="8">
        <v>0</v>
      </c>
      <c r="F3916" s="8" t="str">
        <f t="shared" si="577"/>
        <v>FM001600019130</v>
      </c>
      <c r="G3916" s="8" t="s">
        <v>6808</v>
      </c>
      <c r="H3916" s="8" t="s">
        <v>34</v>
      </c>
      <c r="I3916" s="8">
        <v>7</v>
      </c>
      <c r="J3916" s="8">
        <v>2</v>
      </c>
      <c r="K3916" s="8">
        <v>0</v>
      </c>
      <c r="L3916" s="8" t="s">
        <v>2728</v>
      </c>
      <c r="M3916" s="8" t="s">
        <v>5380</v>
      </c>
      <c r="N3916" s="8"/>
      <c r="O3916" s="8" t="s">
        <v>38</v>
      </c>
      <c r="P3916" s="9">
        <v>69966.95</v>
      </c>
      <c r="Q3916" s="9">
        <v>0</v>
      </c>
      <c r="R3916" s="9">
        <v>0</v>
      </c>
      <c r="S3916" s="9">
        <v>0</v>
      </c>
      <c r="T3916" s="9">
        <f t="shared" si="578"/>
        <v>69966.95</v>
      </c>
      <c r="U3916" s="9">
        <v>-22811.14</v>
      </c>
      <c r="V3916" s="9">
        <v>-26357.41</v>
      </c>
      <c r="W3916" s="9">
        <v>0</v>
      </c>
      <c r="X3916" s="9">
        <v>-26357.41</v>
      </c>
      <c r="Y3916" s="9">
        <v>0</v>
      </c>
      <c r="Z3916" s="9">
        <v>0</v>
      </c>
      <c r="AA3916" s="9">
        <f t="shared" ref="AA3916:AA3950" si="581">U3916+X3916+Y3916+Z3916-AB3916</f>
        <v>-49168.55</v>
      </c>
      <c r="AB3916" s="9">
        <v>0</v>
      </c>
      <c r="AC3916" s="9">
        <f t="shared" si="579"/>
        <v>47155.81</v>
      </c>
      <c r="AD3916" s="9">
        <f t="shared" si="580"/>
        <v>20798.399999999994</v>
      </c>
    </row>
    <row r="3917" spans="1:30" x14ac:dyDescent="0.3">
      <c r="A3917" s="8" t="s">
        <v>6787</v>
      </c>
      <c r="B3917" s="8" t="s">
        <v>6788</v>
      </c>
      <c r="C3917" s="8">
        <v>1600</v>
      </c>
      <c r="D3917" s="8">
        <v>160001914</v>
      </c>
      <c r="E3917" s="8">
        <v>0</v>
      </c>
      <c r="F3917" s="8" t="str">
        <f t="shared" si="577"/>
        <v>FM001600019140</v>
      </c>
      <c r="G3917" s="8" t="s">
        <v>6810</v>
      </c>
      <c r="H3917" s="8" t="s">
        <v>34</v>
      </c>
      <c r="I3917" s="8">
        <v>5</v>
      </c>
      <c r="J3917" s="8">
        <v>2</v>
      </c>
      <c r="K3917" s="8">
        <v>0</v>
      </c>
      <c r="L3917" s="8" t="s">
        <v>5759</v>
      </c>
      <c r="M3917" s="8" t="s">
        <v>5759</v>
      </c>
      <c r="N3917" s="8"/>
      <c r="O3917" s="8" t="s">
        <v>38</v>
      </c>
      <c r="P3917" s="9">
        <v>500000</v>
      </c>
      <c r="Q3917" s="9">
        <v>0</v>
      </c>
      <c r="R3917" s="9">
        <v>0</v>
      </c>
      <c r="S3917" s="9">
        <v>0</v>
      </c>
      <c r="T3917" s="9">
        <f t="shared" si="578"/>
        <v>500000</v>
      </c>
      <c r="U3917" s="9">
        <v>-74178.080000000002</v>
      </c>
      <c r="V3917" s="9">
        <v>-178938.36</v>
      </c>
      <c r="W3917" s="9">
        <v>0</v>
      </c>
      <c r="X3917" s="9">
        <v>-178938.36</v>
      </c>
      <c r="Y3917" s="9">
        <v>0</v>
      </c>
      <c r="Z3917" s="9">
        <v>0</v>
      </c>
      <c r="AA3917" s="9">
        <f t="shared" si="581"/>
        <v>-253116.44</v>
      </c>
      <c r="AB3917" s="9">
        <v>0</v>
      </c>
      <c r="AC3917" s="9">
        <f t="shared" si="579"/>
        <v>425821.92</v>
      </c>
      <c r="AD3917" s="9">
        <f t="shared" si="580"/>
        <v>246883.56</v>
      </c>
    </row>
    <row r="3918" spans="1:30" x14ac:dyDescent="0.3">
      <c r="A3918" s="8" t="s">
        <v>6787</v>
      </c>
      <c r="B3918" s="8" t="s">
        <v>6788</v>
      </c>
      <c r="C3918" s="8">
        <v>1600</v>
      </c>
      <c r="D3918" s="8">
        <v>160001915</v>
      </c>
      <c r="E3918" s="8">
        <v>0</v>
      </c>
      <c r="F3918" s="8" t="str">
        <f t="shared" si="577"/>
        <v>FM001600019150</v>
      </c>
      <c r="G3918" s="8" t="s">
        <v>6810</v>
      </c>
      <c r="H3918" s="8" t="s">
        <v>34</v>
      </c>
      <c r="I3918" s="8">
        <v>6</v>
      </c>
      <c r="J3918" s="8">
        <v>2</v>
      </c>
      <c r="K3918" s="8">
        <v>0</v>
      </c>
      <c r="L3918" s="8" t="s">
        <v>5759</v>
      </c>
      <c r="M3918" s="8" t="s">
        <v>5759</v>
      </c>
      <c r="N3918" s="8"/>
      <c r="O3918" s="8" t="s">
        <v>38</v>
      </c>
      <c r="P3918" s="9">
        <v>450000</v>
      </c>
      <c r="Q3918" s="9">
        <v>0</v>
      </c>
      <c r="R3918" s="9">
        <v>0</v>
      </c>
      <c r="S3918" s="9">
        <v>0</v>
      </c>
      <c r="T3918" s="9">
        <f t="shared" si="578"/>
        <v>450000</v>
      </c>
      <c r="U3918" s="9">
        <v>-66760.27</v>
      </c>
      <c r="V3918" s="9">
        <v>-161044.51999999999</v>
      </c>
      <c r="W3918" s="9">
        <v>0</v>
      </c>
      <c r="X3918" s="9">
        <v>-161044.51999999999</v>
      </c>
      <c r="Y3918" s="9">
        <v>0</v>
      </c>
      <c r="Z3918" s="9">
        <v>0</v>
      </c>
      <c r="AA3918" s="9">
        <f t="shared" si="581"/>
        <v>-227804.78999999998</v>
      </c>
      <c r="AB3918" s="9">
        <v>0</v>
      </c>
      <c r="AC3918" s="9">
        <f t="shared" si="579"/>
        <v>383239.73</v>
      </c>
      <c r="AD3918" s="9">
        <f t="shared" si="580"/>
        <v>222195.21000000002</v>
      </c>
    </row>
    <row r="3919" spans="1:30" x14ac:dyDescent="0.3">
      <c r="A3919" s="8" t="s">
        <v>6787</v>
      </c>
      <c r="B3919" s="8" t="s">
        <v>6788</v>
      </c>
      <c r="C3919" s="8">
        <v>1600</v>
      </c>
      <c r="D3919" s="8">
        <v>160001916</v>
      </c>
      <c r="E3919" s="8">
        <v>0</v>
      </c>
      <c r="F3919" s="8" t="str">
        <f t="shared" si="577"/>
        <v>FM001600019160</v>
      </c>
      <c r="G3919" s="8" t="s">
        <v>6810</v>
      </c>
      <c r="H3919" s="8" t="s">
        <v>34</v>
      </c>
      <c r="I3919" s="8">
        <v>5</v>
      </c>
      <c r="J3919" s="8">
        <v>2</v>
      </c>
      <c r="K3919" s="8">
        <v>0</v>
      </c>
      <c r="L3919" s="8" t="s">
        <v>5759</v>
      </c>
      <c r="M3919" s="8" t="s">
        <v>5759</v>
      </c>
      <c r="N3919" s="8"/>
      <c r="O3919" s="8" t="s">
        <v>38</v>
      </c>
      <c r="P3919" s="9">
        <v>300000</v>
      </c>
      <c r="Q3919" s="9">
        <v>0</v>
      </c>
      <c r="R3919" s="9">
        <v>0</v>
      </c>
      <c r="S3919" s="9">
        <v>0</v>
      </c>
      <c r="T3919" s="9">
        <f t="shared" si="578"/>
        <v>300000</v>
      </c>
      <c r="U3919" s="9">
        <v>-44506.85</v>
      </c>
      <c r="V3919" s="9">
        <v>-107363.01</v>
      </c>
      <c r="W3919" s="9">
        <v>0</v>
      </c>
      <c r="X3919" s="9">
        <v>-107363.01</v>
      </c>
      <c r="Y3919" s="9">
        <v>0</v>
      </c>
      <c r="Z3919" s="9">
        <v>0</v>
      </c>
      <c r="AA3919" s="9">
        <f t="shared" si="581"/>
        <v>-151869.85999999999</v>
      </c>
      <c r="AB3919" s="9">
        <v>0</v>
      </c>
      <c r="AC3919" s="9">
        <f t="shared" si="579"/>
        <v>255493.15</v>
      </c>
      <c r="AD3919" s="9">
        <f t="shared" si="580"/>
        <v>148130.14000000001</v>
      </c>
    </row>
    <row r="3920" spans="1:30" x14ac:dyDescent="0.3">
      <c r="A3920" s="8" t="s">
        <v>6787</v>
      </c>
      <c r="B3920" s="8" t="s">
        <v>6788</v>
      </c>
      <c r="C3920" s="8">
        <v>1600</v>
      </c>
      <c r="D3920" s="8">
        <v>160001917</v>
      </c>
      <c r="E3920" s="8">
        <v>0</v>
      </c>
      <c r="F3920" s="8" t="str">
        <f t="shared" si="577"/>
        <v>FM001600019170</v>
      </c>
      <c r="G3920" s="8" t="s">
        <v>6810</v>
      </c>
      <c r="H3920" s="8" t="s">
        <v>34</v>
      </c>
      <c r="I3920" s="8">
        <v>1</v>
      </c>
      <c r="J3920" s="8">
        <v>2</v>
      </c>
      <c r="K3920" s="8">
        <v>0</v>
      </c>
      <c r="L3920" s="8" t="s">
        <v>373</v>
      </c>
      <c r="M3920" s="8" t="s">
        <v>6818</v>
      </c>
      <c r="N3920" s="8"/>
      <c r="O3920" s="8" t="s">
        <v>38</v>
      </c>
      <c r="P3920" s="9">
        <v>10626.27</v>
      </c>
      <c r="Q3920" s="9">
        <v>0</v>
      </c>
      <c r="R3920" s="9">
        <v>0</v>
      </c>
      <c r="S3920" s="9">
        <v>0</v>
      </c>
      <c r="T3920" s="9">
        <f t="shared" si="578"/>
        <v>10626.27</v>
      </c>
      <c r="U3920" s="9">
        <v>-1189.27</v>
      </c>
      <c r="V3920" s="9">
        <v>-3802.9</v>
      </c>
      <c r="W3920" s="9">
        <v>0</v>
      </c>
      <c r="X3920" s="9">
        <v>-3802.9</v>
      </c>
      <c r="Y3920" s="9">
        <v>0</v>
      </c>
      <c r="Z3920" s="9">
        <v>0</v>
      </c>
      <c r="AA3920" s="9">
        <f t="shared" si="581"/>
        <v>-4992.17</v>
      </c>
      <c r="AB3920" s="9">
        <v>0</v>
      </c>
      <c r="AC3920" s="9">
        <f t="shared" si="579"/>
        <v>9437</v>
      </c>
      <c r="AD3920" s="9">
        <f t="shared" si="580"/>
        <v>5634.1</v>
      </c>
    </row>
    <row r="3921" spans="1:30" x14ac:dyDescent="0.3">
      <c r="A3921" s="8" t="s">
        <v>6787</v>
      </c>
      <c r="B3921" s="8" t="s">
        <v>6788</v>
      </c>
      <c r="C3921" s="8">
        <v>1600</v>
      </c>
      <c r="D3921" s="8">
        <v>160001918</v>
      </c>
      <c r="E3921" s="8">
        <v>0</v>
      </c>
      <c r="F3921" s="8" t="str">
        <f t="shared" si="577"/>
        <v>FM001600019180</v>
      </c>
      <c r="G3921" s="8" t="s">
        <v>6819</v>
      </c>
      <c r="H3921" s="8" t="s">
        <v>34</v>
      </c>
      <c r="I3921" s="8">
        <v>6</v>
      </c>
      <c r="J3921" s="8">
        <v>2</v>
      </c>
      <c r="K3921" s="8">
        <v>0</v>
      </c>
      <c r="L3921" s="8" t="s">
        <v>373</v>
      </c>
      <c r="M3921" s="8" t="s">
        <v>6818</v>
      </c>
      <c r="N3921" s="8"/>
      <c r="O3921" s="8" t="s">
        <v>38</v>
      </c>
      <c r="P3921" s="9">
        <v>68244.070000000007</v>
      </c>
      <c r="Q3921" s="9">
        <v>0</v>
      </c>
      <c r="R3921" s="9">
        <v>0</v>
      </c>
      <c r="S3921" s="9">
        <v>0</v>
      </c>
      <c r="T3921" s="9">
        <f t="shared" si="578"/>
        <v>68244.070000000007</v>
      </c>
      <c r="U3921" s="9">
        <v>-7637.73</v>
      </c>
      <c r="V3921" s="9">
        <v>-24422.959999999999</v>
      </c>
      <c r="W3921" s="9">
        <v>0</v>
      </c>
      <c r="X3921" s="9">
        <v>-24422.959999999999</v>
      </c>
      <c r="Y3921" s="9">
        <v>0</v>
      </c>
      <c r="Z3921" s="9">
        <v>0</v>
      </c>
      <c r="AA3921" s="9">
        <f t="shared" si="581"/>
        <v>-32060.69</v>
      </c>
      <c r="AB3921" s="9">
        <v>0</v>
      </c>
      <c r="AC3921" s="9">
        <f t="shared" si="579"/>
        <v>60606.340000000011</v>
      </c>
      <c r="AD3921" s="9">
        <f t="shared" si="580"/>
        <v>36183.380000000005</v>
      </c>
    </row>
    <row r="3922" spans="1:30" x14ac:dyDescent="0.3">
      <c r="A3922" s="8" t="s">
        <v>6787</v>
      </c>
      <c r="B3922" s="8" t="s">
        <v>6788</v>
      </c>
      <c r="C3922" s="8">
        <v>1600</v>
      </c>
      <c r="D3922" s="8">
        <v>160001919</v>
      </c>
      <c r="E3922" s="8">
        <v>0</v>
      </c>
      <c r="F3922" s="8" t="str">
        <f t="shared" si="577"/>
        <v>FM001600019190</v>
      </c>
      <c r="G3922" s="8" t="s">
        <v>6820</v>
      </c>
      <c r="H3922" s="8" t="s">
        <v>34</v>
      </c>
      <c r="I3922" s="8">
        <v>5</v>
      </c>
      <c r="J3922" s="8">
        <v>2</v>
      </c>
      <c r="K3922" s="8">
        <v>0</v>
      </c>
      <c r="L3922" s="8" t="s">
        <v>373</v>
      </c>
      <c r="M3922" s="8" t="s">
        <v>6818</v>
      </c>
      <c r="N3922" s="8"/>
      <c r="O3922" s="8" t="s">
        <v>38</v>
      </c>
      <c r="P3922" s="9">
        <v>56870.34</v>
      </c>
      <c r="Q3922" s="9">
        <v>0</v>
      </c>
      <c r="R3922" s="9">
        <v>0</v>
      </c>
      <c r="S3922" s="9">
        <v>0</v>
      </c>
      <c r="T3922" s="9">
        <f t="shared" si="578"/>
        <v>56870.34</v>
      </c>
      <c r="U3922" s="9">
        <v>-6364.8</v>
      </c>
      <c r="V3922" s="9">
        <v>-20352.57</v>
      </c>
      <c r="W3922" s="9">
        <v>0</v>
      </c>
      <c r="X3922" s="9">
        <v>-20352.57</v>
      </c>
      <c r="Y3922" s="9">
        <v>0</v>
      </c>
      <c r="Z3922" s="9">
        <v>0</v>
      </c>
      <c r="AA3922" s="9">
        <f t="shared" si="581"/>
        <v>-26717.37</v>
      </c>
      <c r="AB3922" s="9">
        <v>0</v>
      </c>
      <c r="AC3922" s="9">
        <f t="shared" si="579"/>
        <v>50505.539999999994</v>
      </c>
      <c r="AD3922" s="9">
        <f t="shared" si="580"/>
        <v>30152.969999999998</v>
      </c>
    </row>
    <row r="3923" spans="1:30" x14ac:dyDescent="0.3">
      <c r="A3923" s="8" t="s">
        <v>6787</v>
      </c>
      <c r="B3923" s="8" t="s">
        <v>6788</v>
      </c>
      <c r="C3923" s="8">
        <v>1600</v>
      </c>
      <c r="D3923" s="8">
        <v>160001920</v>
      </c>
      <c r="E3923" s="8">
        <v>0</v>
      </c>
      <c r="F3923" s="8" t="str">
        <f t="shared" si="577"/>
        <v>FM001600019200</v>
      </c>
      <c r="G3923" s="8" t="s">
        <v>6821</v>
      </c>
      <c r="H3923" s="8" t="s">
        <v>34</v>
      </c>
      <c r="I3923" s="8">
        <v>5</v>
      </c>
      <c r="J3923" s="8">
        <v>2</v>
      </c>
      <c r="K3923" s="8">
        <v>0</v>
      </c>
      <c r="L3923" s="8" t="s">
        <v>373</v>
      </c>
      <c r="M3923" s="8" t="s">
        <v>6818</v>
      </c>
      <c r="N3923" s="8"/>
      <c r="O3923" s="8" t="s">
        <v>38</v>
      </c>
      <c r="P3923" s="9">
        <v>56870.34</v>
      </c>
      <c r="Q3923" s="9">
        <v>0</v>
      </c>
      <c r="R3923" s="9">
        <v>0</v>
      </c>
      <c r="S3923" s="9">
        <v>0</v>
      </c>
      <c r="T3923" s="9">
        <f t="shared" si="578"/>
        <v>56870.34</v>
      </c>
      <c r="U3923" s="9">
        <v>-6364.8</v>
      </c>
      <c r="V3923" s="9">
        <v>-20352.57</v>
      </c>
      <c r="W3923" s="9">
        <v>0</v>
      </c>
      <c r="X3923" s="9">
        <v>-20352.57</v>
      </c>
      <c r="Y3923" s="9">
        <v>0</v>
      </c>
      <c r="Z3923" s="9">
        <v>0</v>
      </c>
      <c r="AA3923" s="9">
        <f t="shared" si="581"/>
        <v>-26717.37</v>
      </c>
      <c r="AB3923" s="9">
        <v>0</v>
      </c>
      <c r="AC3923" s="9">
        <f t="shared" si="579"/>
        <v>50505.539999999994</v>
      </c>
      <c r="AD3923" s="9">
        <f t="shared" si="580"/>
        <v>30152.969999999998</v>
      </c>
    </row>
    <row r="3924" spans="1:30" x14ac:dyDescent="0.3">
      <c r="A3924" s="8" t="s">
        <v>6787</v>
      </c>
      <c r="B3924" s="8" t="s">
        <v>6788</v>
      </c>
      <c r="C3924" s="8">
        <v>1600</v>
      </c>
      <c r="D3924" s="8">
        <v>160001921</v>
      </c>
      <c r="E3924" s="8">
        <v>0</v>
      </c>
      <c r="F3924" s="8" t="str">
        <f t="shared" si="577"/>
        <v>FM001600019210</v>
      </c>
      <c r="G3924" s="8" t="s">
        <v>6810</v>
      </c>
      <c r="H3924" s="8" t="s">
        <v>34</v>
      </c>
      <c r="I3924" s="8">
        <v>8</v>
      </c>
      <c r="J3924" s="8">
        <v>2</v>
      </c>
      <c r="K3924" s="8">
        <v>0</v>
      </c>
      <c r="L3924" s="8" t="s">
        <v>373</v>
      </c>
      <c r="M3924" s="8" t="s">
        <v>6818</v>
      </c>
      <c r="N3924" s="8"/>
      <c r="O3924" s="8" t="s">
        <v>38</v>
      </c>
      <c r="P3924" s="9">
        <v>79360.17</v>
      </c>
      <c r="Q3924" s="9">
        <v>0</v>
      </c>
      <c r="R3924" s="9">
        <v>0</v>
      </c>
      <c r="S3924" s="9">
        <v>0</v>
      </c>
      <c r="T3924" s="9">
        <f t="shared" si="578"/>
        <v>79360.17</v>
      </c>
      <c r="U3924" s="9">
        <v>-8881.82</v>
      </c>
      <c r="V3924" s="9">
        <v>-28401.15</v>
      </c>
      <c r="W3924" s="9">
        <v>0</v>
      </c>
      <c r="X3924" s="9">
        <v>-28401.15</v>
      </c>
      <c r="Y3924" s="9">
        <v>0</v>
      </c>
      <c r="Z3924" s="9">
        <v>0</v>
      </c>
      <c r="AA3924" s="9">
        <f t="shared" si="581"/>
        <v>-37282.97</v>
      </c>
      <c r="AB3924" s="9">
        <v>0</v>
      </c>
      <c r="AC3924" s="9">
        <f t="shared" si="579"/>
        <v>70478.350000000006</v>
      </c>
      <c r="AD3924" s="9">
        <f t="shared" si="580"/>
        <v>42077.2</v>
      </c>
    </row>
    <row r="3925" spans="1:30" x14ac:dyDescent="0.3">
      <c r="A3925" s="8" t="s">
        <v>6787</v>
      </c>
      <c r="B3925" s="8" t="s">
        <v>6788</v>
      </c>
      <c r="C3925" s="8">
        <v>1600</v>
      </c>
      <c r="D3925" s="8">
        <v>160001922</v>
      </c>
      <c r="E3925" s="8">
        <v>0</v>
      </c>
      <c r="F3925" s="8" t="str">
        <f t="shared" si="577"/>
        <v>FM001600019220</v>
      </c>
      <c r="G3925" s="8" t="s">
        <v>6822</v>
      </c>
      <c r="H3925" s="8" t="s">
        <v>34</v>
      </c>
      <c r="I3925" s="8">
        <v>7</v>
      </c>
      <c r="J3925" s="8">
        <v>2</v>
      </c>
      <c r="K3925" s="8">
        <v>0</v>
      </c>
      <c r="L3925" s="8" t="s">
        <v>373</v>
      </c>
      <c r="M3925" s="8" t="s">
        <v>6296</v>
      </c>
      <c r="N3925" s="8"/>
      <c r="O3925" s="8" t="s">
        <v>38</v>
      </c>
      <c r="P3925" s="9">
        <v>9100</v>
      </c>
      <c r="Q3925" s="9">
        <v>0</v>
      </c>
      <c r="R3925" s="9">
        <v>0</v>
      </c>
      <c r="S3925" s="9">
        <v>0</v>
      </c>
      <c r="T3925" s="9">
        <f t="shared" si="578"/>
        <v>9100</v>
      </c>
      <c r="U3925" s="9">
        <v>-947.4</v>
      </c>
      <c r="V3925" s="9">
        <v>-3256.68</v>
      </c>
      <c r="W3925" s="9">
        <v>0</v>
      </c>
      <c r="X3925" s="9">
        <v>-3256.68</v>
      </c>
      <c r="Y3925" s="9">
        <v>0</v>
      </c>
      <c r="Z3925" s="9">
        <v>0</v>
      </c>
      <c r="AA3925" s="9">
        <f t="shared" si="581"/>
        <v>-4204.08</v>
      </c>
      <c r="AB3925" s="9">
        <v>0</v>
      </c>
      <c r="AC3925" s="9">
        <f t="shared" si="579"/>
        <v>8152.6</v>
      </c>
      <c r="AD3925" s="9">
        <f t="shared" si="580"/>
        <v>4895.92</v>
      </c>
    </row>
    <row r="3926" spans="1:30" x14ac:dyDescent="0.3">
      <c r="A3926" s="8" t="s">
        <v>6787</v>
      </c>
      <c r="B3926" s="8" t="s">
        <v>6788</v>
      </c>
      <c r="C3926" s="8">
        <v>1600</v>
      </c>
      <c r="D3926" s="8">
        <v>160001923</v>
      </c>
      <c r="E3926" s="8">
        <v>0</v>
      </c>
      <c r="F3926" s="8" t="str">
        <f t="shared" si="577"/>
        <v>FM001600019230</v>
      </c>
      <c r="G3926" s="8" t="s">
        <v>6823</v>
      </c>
      <c r="H3926" s="8" t="s">
        <v>34</v>
      </c>
      <c r="I3926" s="8">
        <v>7</v>
      </c>
      <c r="J3926" s="8">
        <v>2</v>
      </c>
      <c r="K3926" s="8">
        <v>0</v>
      </c>
      <c r="L3926" s="8" t="s">
        <v>373</v>
      </c>
      <c r="M3926" s="8" t="s">
        <v>6296</v>
      </c>
      <c r="N3926" s="8"/>
      <c r="O3926" s="8" t="s">
        <v>38</v>
      </c>
      <c r="P3926" s="9">
        <v>9100</v>
      </c>
      <c r="Q3926" s="9">
        <v>0</v>
      </c>
      <c r="R3926" s="9">
        <v>0</v>
      </c>
      <c r="S3926" s="9">
        <v>0</v>
      </c>
      <c r="T3926" s="9">
        <f t="shared" si="578"/>
        <v>9100</v>
      </c>
      <c r="U3926" s="9">
        <v>-947.4</v>
      </c>
      <c r="V3926" s="9">
        <v>-3256.68</v>
      </c>
      <c r="W3926" s="9">
        <v>0</v>
      </c>
      <c r="X3926" s="9">
        <v>-3256.68</v>
      </c>
      <c r="Y3926" s="9">
        <v>0</v>
      </c>
      <c r="Z3926" s="9">
        <v>0</v>
      </c>
      <c r="AA3926" s="9">
        <f t="shared" si="581"/>
        <v>-4204.08</v>
      </c>
      <c r="AB3926" s="9">
        <v>0</v>
      </c>
      <c r="AC3926" s="9">
        <f t="shared" si="579"/>
        <v>8152.6</v>
      </c>
      <c r="AD3926" s="9">
        <f t="shared" si="580"/>
        <v>4895.92</v>
      </c>
    </row>
    <row r="3927" spans="1:30" x14ac:dyDescent="0.3">
      <c r="A3927" s="8" t="s">
        <v>6787</v>
      </c>
      <c r="B3927" s="8" t="s">
        <v>6788</v>
      </c>
      <c r="C3927" s="8">
        <v>1600</v>
      </c>
      <c r="D3927" s="8">
        <v>160001924</v>
      </c>
      <c r="E3927" s="8">
        <v>0</v>
      </c>
      <c r="F3927" s="8" t="str">
        <f t="shared" si="577"/>
        <v>FM001600019240</v>
      </c>
      <c r="G3927" s="8" t="s">
        <v>6824</v>
      </c>
      <c r="H3927" s="8" t="s">
        <v>34</v>
      </c>
      <c r="I3927" s="8">
        <v>7</v>
      </c>
      <c r="J3927" s="8">
        <v>2</v>
      </c>
      <c r="K3927" s="8">
        <v>0</v>
      </c>
      <c r="L3927" s="8" t="s">
        <v>373</v>
      </c>
      <c r="M3927" s="8" t="s">
        <v>6296</v>
      </c>
      <c r="N3927" s="8"/>
      <c r="O3927" s="8" t="s">
        <v>38</v>
      </c>
      <c r="P3927" s="9">
        <v>9100</v>
      </c>
      <c r="Q3927" s="9">
        <v>0</v>
      </c>
      <c r="R3927" s="9">
        <v>0</v>
      </c>
      <c r="S3927" s="9">
        <v>0</v>
      </c>
      <c r="T3927" s="9">
        <f t="shared" si="578"/>
        <v>9100</v>
      </c>
      <c r="U3927" s="9">
        <v>-947.4</v>
      </c>
      <c r="V3927" s="9">
        <v>-3256.68</v>
      </c>
      <c r="W3927" s="9">
        <v>0</v>
      </c>
      <c r="X3927" s="9">
        <v>-3256.68</v>
      </c>
      <c r="Y3927" s="9">
        <v>0</v>
      </c>
      <c r="Z3927" s="9">
        <v>0</v>
      </c>
      <c r="AA3927" s="9">
        <f t="shared" si="581"/>
        <v>-4204.08</v>
      </c>
      <c r="AB3927" s="9">
        <v>0</v>
      </c>
      <c r="AC3927" s="9">
        <f t="shared" si="579"/>
        <v>8152.6</v>
      </c>
      <c r="AD3927" s="9">
        <f t="shared" si="580"/>
        <v>4895.92</v>
      </c>
    </row>
    <row r="3928" spans="1:30" x14ac:dyDescent="0.3">
      <c r="A3928" s="8" t="s">
        <v>6787</v>
      </c>
      <c r="B3928" s="8" t="s">
        <v>6788</v>
      </c>
      <c r="C3928" s="8">
        <v>1600</v>
      </c>
      <c r="D3928" s="8">
        <v>160001925</v>
      </c>
      <c r="E3928" s="8">
        <v>0</v>
      </c>
      <c r="F3928" s="8" t="str">
        <f t="shared" si="577"/>
        <v>FM001600019250</v>
      </c>
      <c r="G3928" s="8" t="s">
        <v>6825</v>
      </c>
      <c r="H3928" s="8" t="s">
        <v>34</v>
      </c>
      <c r="I3928" s="8">
        <v>7</v>
      </c>
      <c r="J3928" s="8">
        <v>2</v>
      </c>
      <c r="K3928" s="8">
        <v>0</v>
      </c>
      <c r="L3928" s="8" t="s">
        <v>373</v>
      </c>
      <c r="M3928" s="8" t="s">
        <v>6296</v>
      </c>
      <c r="N3928" s="8"/>
      <c r="O3928" s="8" t="s">
        <v>38</v>
      </c>
      <c r="P3928" s="9">
        <v>9100</v>
      </c>
      <c r="Q3928" s="9">
        <v>0</v>
      </c>
      <c r="R3928" s="9">
        <v>0</v>
      </c>
      <c r="S3928" s="9">
        <v>0</v>
      </c>
      <c r="T3928" s="9">
        <f t="shared" si="578"/>
        <v>9100</v>
      </c>
      <c r="U3928" s="9">
        <v>-947.4</v>
      </c>
      <c r="V3928" s="9">
        <v>-3256.68</v>
      </c>
      <c r="W3928" s="9">
        <v>0</v>
      </c>
      <c r="X3928" s="9">
        <v>-3256.68</v>
      </c>
      <c r="Y3928" s="9">
        <v>0</v>
      </c>
      <c r="Z3928" s="9">
        <v>0</v>
      </c>
      <c r="AA3928" s="9">
        <f t="shared" si="581"/>
        <v>-4204.08</v>
      </c>
      <c r="AB3928" s="9">
        <v>0</v>
      </c>
      <c r="AC3928" s="9">
        <f t="shared" si="579"/>
        <v>8152.6</v>
      </c>
      <c r="AD3928" s="9">
        <f t="shared" si="580"/>
        <v>4895.92</v>
      </c>
    </row>
    <row r="3929" spans="1:30" x14ac:dyDescent="0.3">
      <c r="A3929" s="8" t="s">
        <v>6787</v>
      </c>
      <c r="B3929" s="8" t="s">
        <v>6788</v>
      </c>
      <c r="C3929" s="8">
        <v>1600</v>
      </c>
      <c r="D3929" s="8">
        <v>160001926</v>
      </c>
      <c r="E3929" s="8">
        <v>0</v>
      </c>
      <c r="F3929" s="8" t="str">
        <f t="shared" si="577"/>
        <v>FM001600019260</v>
      </c>
      <c r="G3929" s="8" t="s">
        <v>6826</v>
      </c>
      <c r="H3929" s="8" t="s">
        <v>34</v>
      </c>
      <c r="I3929" s="8">
        <v>7</v>
      </c>
      <c r="J3929" s="8">
        <v>2</v>
      </c>
      <c r="K3929" s="8">
        <v>0</v>
      </c>
      <c r="L3929" s="8" t="s">
        <v>380</v>
      </c>
      <c r="M3929" s="8" t="s">
        <v>6827</v>
      </c>
      <c r="N3929" s="8"/>
      <c r="O3929" s="8" t="s">
        <v>38</v>
      </c>
      <c r="P3929" s="9">
        <v>52360.17</v>
      </c>
      <c r="Q3929" s="9">
        <v>0</v>
      </c>
      <c r="R3929" s="9">
        <v>0</v>
      </c>
      <c r="S3929" s="9">
        <v>0</v>
      </c>
      <c r="T3929" s="9">
        <f t="shared" si="578"/>
        <v>52360.17</v>
      </c>
      <c r="U3929" s="9">
        <v>-3066.3</v>
      </c>
      <c r="V3929" s="9">
        <v>-18738.48</v>
      </c>
      <c r="W3929" s="9">
        <v>0</v>
      </c>
      <c r="X3929" s="9">
        <v>-18738.48</v>
      </c>
      <c r="Y3929" s="9">
        <v>0</v>
      </c>
      <c r="Z3929" s="9">
        <v>0</v>
      </c>
      <c r="AA3929" s="9">
        <f t="shared" si="581"/>
        <v>-21804.78</v>
      </c>
      <c r="AB3929" s="9">
        <v>0</v>
      </c>
      <c r="AC3929" s="9">
        <f t="shared" si="579"/>
        <v>49293.869999999995</v>
      </c>
      <c r="AD3929" s="9">
        <f t="shared" si="580"/>
        <v>30555.39</v>
      </c>
    </row>
    <row r="3930" spans="1:30" x14ac:dyDescent="0.3">
      <c r="A3930" s="8" t="s">
        <v>6787</v>
      </c>
      <c r="B3930" s="8" t="s">
        <v>6788</v>
      </c>
      <c r="C3930" s="8">
        <v>1600</v>
      </c>
      <c r="D3930" s="8">
        <v>160001927</v>
      </c>
      <c r="E3930" s="8">
        <v>0</v>
      </c>
      <c r="F3930" s="8" t="str">
        <f t="shared" si="577"/>
        <v>FM001600019270</v>
      </c>
      <c r="G3930" s="8" t="s">
        <v>6828</v>
      </c>
      <c r="H3930" s="8" t="s">
        <v>34</v>
      </c>
      <c r="I3930" s="8">
        <v>8</v>
      </c>
      <c r="J3930" s="8">
        <v>2</v>
      </c>
      <c r="K3930" s="8">
        <v>0</v>
      </c>
      <c r="L3930" s="8" t="s">
        <v>380</v>
      </c>
      <c r="M3930" s="8" t="s">
        <v>6829</v>
      </c>
      <c r="N3930" s="8"/>
      <c r="O3930" s="8" t="s">
        <v>38</v>
      </c>
      <c r="P3930" s="9">
        <v>74800</v>
      </c>
      <c r="Q3930" s="9">
        <v>0</v>
      </c>
      <c r="R3930" s="9">
        <v>0</v>
      </c>
      <c r="S3930" s="9">
        <v>0</v>
      </c>
      <c r="T3930" s="9">
        <f t="shared" si="578"/>
        <v>74800</v>
      </c>
      <c r="U3930" s="9">
        <v>-3504.33</v>
      </c>
      <c r="V3930" s="9">
        <v>-26769.18</v>
      </c>
      <c r="W3930" s="9">
        <v>0</v>
      </c>
      <c r="X3930" s="9">
        <v>-26769.18</v>
      </c>
      <c r="Y3930" s="9">
        <v>0</v>
      </c>
      <c r="Z3930" s="9">
        <v>0</v>
      </c>
      <c r="AA3930" s="9">
        <f t="shared" si="581"/>
        <v>-30273.510000000002</v>
      </c>
      <c r="AB3930" s="9">
        <v>0</v>
      </c>
      <c r="AC3930" s="9">
        <f t="shared" si="579"/>
        <v>71295.67</v>
      </c>
      <c r="AD3930" s="9">
        <f t="shared" si="580"/>
        <v>44526.49</v>
      </c>
    </row>
    <row r="3931" spans="1:30" x14ac:dyDescent="0.3">
      <c r="A3931" s="8" t="s">
        <v>6787</v>
      </c>
      <c r="B3931" s="8" t="s">
        <v>6788</v>
      </c>
      <c r="C3931" s="8">
        <v>1600</v>
      </c>
      <c r="D3931" s="8">
        <v>160001928</v>
      </c>
      <c r="E3931" s="8">
        <v>0</v>
      </c>
      <c r="F3931" s="8" t="str">
        <f t="shared" si="577"/>
        <v>FM001600019280</v>
      </c>
      <c r="G3931" s="8" t="s">
        <v>6830</v>
      </c>
      <c r="H3931" s="8" t="s">
        <v>34</v>
      </c>
      <c r="I3931" s="8">
        <v>6</v>
      </c>
      <c r="J3931" s="8">
        <v>2</v>
      </c>
      <c r="K3931" s="8">
        <v>0</v>
      </c>
      <c r="L3931" s="8" t="s">
        <v>380</v>
      </c>
      <c r="M3931" s="8" t="s">
        <v>6829</v>
      </c>
      <c r="N3931" s="8"/>
      <c r="O3931" s="8" t="s">
        <v>38</v>
      </c>
      <c r="P3931" s="9">
        <v>56100</v>
      </c>
      <c r="Q3931" s="9">
        <v>0</v>
      </c>
      <c r="R3931" s="9">
        <v>0</v>
      </c>
      <c r="S3931" s="9">
        <v>0</v>
      </c>
      <c r="T3931" s="9">
        <f t="shared" si="578"/>
        <v>56100</v>
      </c>
      <c r="U3931" s="9">
        <v>-2628.25</v>
      </c>
      <c r="V3931" s="9">
        <v>-20076.88</v>
      </c>
      <c r="W3931" s="9">
        <v>0</v>
      </c>
      <c r="X3931" s="9">
        <v>-20076.88</v>
      </c>
      <c r="Y3931" s="9">
        <v>0</v>
      </c>
      <c r="Z3931" s="9">
        <v>0</v>
      </c>
      <c r="AA3931" s="9">
        <f t="shared" si="581"/>
        <v>-22705.13</v>
      </c>
      <c r="AB3931" s="9">
        <v>0</v>
      </c>
      <c r="AC3931" s="9">
        <f t="shared" si="579"/>
        <v>53471.75</v>
      </c>
      <c r="AD3931" s="9">
        <f t="shared" si="580"/>
        <v>33394.869999999995</v>
      </c>
    </row>
    <row r="3932" spans="1:30" x14ac:dyDescent="0.3">
      <c r="A3932" s="8" t="s">
        <v>6787</v>
      </c>
      <c r="B3932" s="8" t="s">
        <v>6788</v>
      </c>
      <c r="C3932" s="8">
        <v>1600</v>
      </c>
      <c r="D3932" s="8">
        <v>160001929</v>
      </c>
      <c r="E3932" s="8">
        <v>0</v>
      </c>
      <c r="F3932" s="8" t="str">
        <f t="shared" si="577"/>
        <v>FM001600019290</v>
      </c>
      <c r="G3932" s="8" t="s">
        <v>6831</v>
      </c>
      <c r="H3932" s="8" t="s">
        <v>34</v>
      </c>
      <c r="I3932" s="8">
        <v>6</v>
      </c>
      <c r="J3932" s="8">
        <v>2</v>
      </c>
      <c r="K3932" s="8">
        <v>0</v>
      </c>
      <c r="L3932" s="8" t="s">
        <v>380</v>
      </c>
      <c r="M3932" s="8" t="s">
        <v>6829</v>
      </c>
      <c r="N3932" s="8"/>
      <c r="O3932" s="8" t="s">
        <v>38</v>
      </c>
      <c r="P3932" s="9">
        <v>56100</v>
      </c>
      <c r="Q3932" s="9">
        <v>0</v>
      </c>
      <c r="R3932" s="9">
        <v>0</v>
      </c>
      <c r="S3932" s="9">
        <v>0</v>
      </c>
      <c r="T3932" s="9">
        <f t="shared" si="578"/>
        <v>56100</v>
      </c>
      <c r="U3932" s="9">
        <v>-2628.25</v>
      </c>
      <c r="V3932" s="9">
        <v>-20076.88</v>
      </c>
      <c r="W3932" s="9">
        <v>0</v>
      </c>
      <c r="X3932" s="9">
        <v>-20076.88</v>
      </c>
      <c r="Y3932" s="9">
        <v>0</v>
      </c>
      <c r="Z3932" s="9">
        <v>0</v>
      </c>
      <c r="AA3932" s="9">
        <f t="shared" si="581"/>
        <v>-22705.13</v>
      </c>
      <c r="AB3932" s="9">
        <v>0</v>
      </c>
      <c r="AC3932" s="9">
        <f t="shared" si="579"/>
        <v>53471.75</v>
      </c>
      <c r="AD3932" s="9">
        <f t="shared" si="580"/>
        <v>33394.869999999995</v>
      </c>
    </row>
    <row r="3933" spans="1:30" x14ac:dyDescent="0.3">
      <c r="A3933" s="8" t="s">
        <v>6787</v>
      </c>
      <c r="B3933" s="8" t="s">
        <v>6788</v>
      </c>
      <c r="C3933" s="8">
        <v>1600</v>
      </c>
      <c r="D3933" s="8">
        <v>160001930</v>
      </c>
      <c r="E3933" s="8">
        <v>0</v>
      </c>
      <c r="F3933" s="8" t="str">
        <f t="shared" si="577"/>
        <v>FM001600019300</v>
      </c>
      <c r="G3933" s="8" t="s">
        <v>6832</v>
      </c>
      <c r="H3933" s="8" t="s">
        <v>34</v>
      </c>
      <c r="I3933" s="8">
        <v>13</v>
      </c>
      <c r="J3933" s="8">
        <v>2</v>
      </c>
      <c r="K3933" s="8">
        <v>0</v>
      </c>
      <c r="L3933" s="8" t="s">
        <v>231</v>
      </c>
      <c r="M3933" s="8" t="s">
        <v>6833</v>
      </c>
      <c r="N3933" s="8"/>
      <c r="O3933" s="8" t="s">
        <v>38</v>
      </c>
      <c r="P3933" s="9">
        <v>91930</v>
      </c>
      <c r="Q3933" s="9">
        <v>0</v>
      </c>
      <c r="R3933" s="9">
        <v>0</v>
      </c>
      <c r="S3933" s="9">
        <v>0</v>
      </c>
      <c r="T3933" s="9">
        <f t="shared" si="578"/>
        <v>91930</v>
      </c>
      <c r="U3933" s="9">
        <v>-3589.05</v>
      </c>
      <c r="V3933" s="9">
        <v>-32899.61</v>
      </c>
      <c r="W3933" s="9">
        <v>0</v>
      </c>
      <c r="X3933" s="9">
        <v>-32899.61</v>
      </c>
      <c r="Y3933" s="9">
        <v>0</v>
      </c>
      <c r="Z3933" s="9">
        <v>0</v>
      </c>
      <c r="AA3933" s="9">
        <f t="shared" si="581"/>
        <v>-36488.660000000003</v>
      </c>
      <c r="AB3933" s="9">
        <v>0</v>
      </c>
      <c r="AC3933" s="9">
        <f t="shared" si="579"/>
        <v>88340.95</v>
      </c>
      <c r="AD3933" s="9">
        <f t="shared" si="580"/>
        <v>55441.34</v>
      </c>
    </row>
    <row r="3934" spans="1:30" x14ac:dyDescent="0.3">
      <c r="A3934" s="8" t="s">
        <v>6787</v>
      </c>
      <c r="B3934" s="8" t="s">
        <v>6788</v>
      </c>
      <c r="C3934" s="8">
        <v>1600</v>
      </c>
      <c r="D3934" s="8">
        <v>160001931</v>
      </c>
      <c r="E3934" s="8">
        <v>0</v>
      </c>
      <c r="F3934" s="8" t="str">
        <f t="shared" si="577"/>
        <v>FM001600019310</v>
      </c>
      <c r="G3934" s="8" t="s">
        <v>6834</v>
      </c>
      <c r="H3934" s="8" t="s">
        <v>34</v>
      </c>
      <c r="I3934" s="8">
        <v>8</v>
      </c>
      <c r="J3934" s="8">
        <v>2</v>
      </c>
      <c r="K3934" s="8">
        <v>0</v>
      </c>
      <c r="L3934" s="8" t="s">
        <v>231</v>
      </c>
      <c r="M3934" s="8" t="s">
        <v>6833</v>
      </c>
      <c r="N3934" s="8"/>
      <c r="O3934" s="8" t="s">
        <v>38</v>
      </c>
      <c r="P3934" s="9">
        <v>117935</v>
      </c>
      <c r="Q3934" s="9">
        <v>0</v>
      </c>
      <c r="R3934" s="9">
        <v>0</v>
      </c>
      <c r="S3934" s="9">
        <v>0</v>
      </c>
      <c r="T3934" s="9">
        <f t="shared" si="578"/>
        <v>117935</v>
      </c>
      <c r="U3934" s="9">
        <v>-4604.3100000000004</v>
      </c>
      <c r="V3934" s="9">
        <v>-42206.19</v>
      </c>
      <c r="W3934" s="9">
        <v>0</v>
      </c>
      <c r="X3934" s="9">
        <v>-42206.19</v>
      </c>
      <c r="Y3934" s="9">
        <v>0</v>
      </c>
      <c r="Z3934" s="9">
        <v>0</v>
      </c>
      <c r="AA3934" s="9">
        <f t="shared" si="581"/>
        <v>-46810.5</v>
      </c>
      <c r="AB3934" s="9">
        <v>0</v>
      </c>
      <c r="AC3934" s="9">
        <f t="shared" si="579"/>
        <v>113330.69</v>
      </c>
      <c r="AD3934" s="9">
        <f t="shared" si="580"/>
        <v>71124.5</v>
      </c>
    </row>
    <row r="3935" spans="1:30" x14ac:dyDescent="0.3">
      <c r="A3935" s="8" t="s">
        <v>6787</v>
      </c>
      <c r="B3935" s="8" t="s">
        <v>6788</v>
      </c>
      <c r="C3935" s="8">
        <v>1600</v>
      </c>
      <c r="D3935" s="8">
        <v>160001932</v>
      </c>
      <c r="E3935" s="8">
        <v>0</v>
      </c>
      <c r="F3935" s="8" t="str">
        <f t="shared" si="577"/>
        <v>FM001600019320</v>
      </c>
      <c r="G3935" s="8" t="s">
        <v>6835</v>
      </c>
      <c r="H3935" s="8" t="s">
        <v>34</v>
      </c>
      <c r="I3935" s="8">
        <v>8</v>
      </c>
      <c r="J3935" s="8">
        <v>2</v>
      </c>
      <c r="K3935" s="8">
        <v>0</v>
      </c>
      <c r="L3935" s="8" t="s">
        <v>231</v>
      </c>
      <c r="M3935" s="8" t="s">
        <v>6833</v>
      </c>
      <c r="N3935" s="8"/>
      <c r="O3935" s="8" t="s">
        <v>38</v>
      </c>
      <c r="P3935" s="9">
        <v>109200</v>
      </c>
      <c r="Q3935" s="9">
        <v>0</v>
      </c>
      <c r="R3935" s="9">
        <v>0</v>
      </c>
      <c r="S3935" s="9">
        <v>0</v>
      </c>
      <c r="T3935" s="9">
        <f t="shared" si="578"/>
        <v>109200</v>
      </c>
      <c r="U3935" s="9">
        <v>-4263.29</v>
      </c>
      <c r="V3935" s="9">
        <v>-39080.14</v>
      </c>
      <c r="W3935" s="9">
        <v>0</v>
      </c>
      <c r="X3935" s="9">
        <v>-39080.14</v>
      </c>
      <c r="Y3935" s="9">
        <v>0</v>
      </c>
      <c r="Z3935" s="9">
        <v>0</v>
      </c>
      <c r="AA3935" s="9">
        <f t="shared" si="581"/>
        <v>-43343.43</v>
      </c>
      <c r="AB3935" s="9">
        <v>0</v>
      </c>
      <c r="AC3935" s="9">
        <f t="shared" si="579"/>
        <v>104936.71</v>
      </c>
      <c r="AD3935" s="9">
        <f t="shared" si="580"/>
        <v>65856.570000000007</v>
      </c>
    </row>
    <row r="3936" spans="1:30" x14ac:dyDescent="0.3">
      <c r="A3936" s="8" t="s">
        <v>6787</v>
      </c>
      <c r="B3936" s="8" t="s">
        <v>6788</v>
      </c>
      <c r="C3936" s="8">
        <v>1600</v>
      </c>
      <c r="D3936" s="8">
        <v>160001933</v>
      </c>
      <c r="E3936" s="8">
        <v>0</v>
      </c>
      <c r="F3936" s="8" t="str">
        <f t="shared" si="577"/>
        <v>FM001600019330</v>
      </c>
      <c r="G3936" s="8" t="s">
        <v>6836</v>
      </c>
      <c r="H3936" s="8" t="s">
        <v>34</v>
      </c>
      <c r="I3936" s="8">
        <v>8</v>
      </c>
      <c r="J3936" s="8">
        <v>2</v>
      </c>
      <c r="K3936" s="8">
        <v>0</v>
      </c>
      <c r="L3936" s="8" t="s">
        <v>231</v>
      </c>
      <c r="M3936" s="8" t="s">
        <v>6833</v>
      </c>
      <c r="N3936" s="8"/>
      <c r="O3936" s="8" t="s">
        <v>38</v>
      </c>
      <c r="P3936" s="9">
        <v>109200</v>
      </c>
      <c r="Q3936" s="9">
        <v>0</v>
      </c>
      <c r="R3936" s="9">
        <v>0</v>
      </c>
      <c r="S3936" s="9">
        <v>0</v>
      </c>
      <c r="T3936" s="9">
        <f t="shared" si="578"/>
        <v>109200</v>
      </c>
      <c r="U3936" s="9">
        <v>-4263.29</v>
      </c>
      <c r="V3936" s="9">
        <v>-39080.14</v>
      </c>
      <c r="W3936" s="9">
        <v>0</v>
      </c>
      <c r="X3936" s="9">
        <v>-39080.14</v>
      </c>
      <c r="Y3936" s="9">
        <v>0</v>
      </c>
      <c r="Z3936" s="9">
        <v>0</v>
      </c>
      <c r="AA3936" s="9">
        <f t="shared" si="581"/>
        <v>-43343.43</v>
      </c>
      <c r="AB3936" s="9">
        <v>0</v>
      </c>
      <c r="AC3936" s="9">
        <f t="shared" si="579"/>
        <v>104936.71</v>
      </c>
      <c r="AD3936" s="9">
        <f t="shared" si="580"/>
        <v>65856.570000000007</v>
      </c>
    </row>
    <row r="3937" spans="1:30" x14ac:dyDescent="0.3">
      <c r="A3937" s="8" t="s">
        <v>6787</v>
      </c>
      <c r="B3937" s="8" t="s">
        <v>6788</v>
      </c>
      <c r="C3937" s="8">
        <v>1600</v>
      </c>
      <c r="D3937" s="8">
        <v>160001934</v>
      </c>
      <c r="E3937" s="8">
        <v>0</v>
      </c>
      <c r="F3937" s="8" t="str">
        <f t="shared" si="577"/>
        <v>FM001600019340</v>
      </c>
      <c r="G3937" s="8" t="s">
        <v>6837</v>
      </c>
      <c r="H3937" s="8" t="s">
        <v>34</v>
      </c>
      <c r="I3937" s="8">
        <v>4</v>
      </c>
      <c r="J3937" s="8">
        <v>2</v>
      </c>
      <c r="K3937" s="8">
        <v>0</v>
      </c>
      <c r="L3937" s="8" t="s">
        <v>231</v>
      </c>
      <c r="M3937" s="8" t="s">
        <v>6838</v>
      </c>
      <c r="N3937" s="8"/>
      <c r="O3937" s="8" t="s">
        <v>38</v>
      </c>
      <c r="P3937" s="9">
        <v>180000</v>
      </c>
      <c r="Q3937" s="9">
        <v>0</v>
      </c>
      <c r="R3937" s="9">
        <v>0</v>
      </c>
      <c r="S3937" s="9">
        <v>0</v>
      </c>
      <c r="T3937" s="9">
        <f t="shared" si="578"/>
        <v>180000</v>
      </c>
      <c r="U3937" s="9">
        <v>-4216.4399999999996</v>
      </c>
      <c r="V3937" s="9">
        <v>-64417.81</v>
      </c>
      <c r="W3937" s="9">
        <v>0</v>
      </c>
      <c r="X3937" s="9">
        <v>-64417.81</v>
      </c>
      <c r="Y3937" s="9">
        <v>0</v>
      </c>
      <c r="Z3937" s="9">
        <v>0</v>
      </c>
      <c r="AA3937" s="9">
        <f t="shared" si="581"/>
        <v>-68634.25</v>
      </c>
      <c r="AB3937" s="9">
        <v>0</v>
      </c>
      <c r="AC3937" s="9">
        <f t="shared" si="579"/>
        <v>175783.56</v>
      </c>
      <c r="AD3937" s="9">
        <f t="shared" si="580"/>
        <v>111365.75</v>
      </c>
    </row>
    <row r="3938" spans="1:30" x14ac:dyDescent="0.3">
      <c r="A3938" s="8" t="s">
        <v>6787</v>
      </c>
      <c r="B3938" s="8" t="s">
        <v>6788</v>
      </c>
      <c r="C3938" s="8">
        <v>1600</v>
      </c>
      <c r="D3938" s="8">
        <v>160001935</v>
      </c>
      <c r="E3938" s="8">
        <v>0</v>
      </c>
      <c r="F3938" s="8" t="str">
        <f t="shared" si="577"/>
        <v>FM001600019350</v>
      </c>
      <c r="G3938" s="8" t="s">
        <v>6839</v>
      </c>
      <c r="H3938" s="8" t="s">
        <v>34</v>
      </c>
      <c r="I3938" s="8">
        <v>3</v>
      </c>
      <c r="J3938" s="8">
        <v>2</v>
      </c>
      <c r="K3938" s="8">
        <v>0</v>
      </c>
      <c r="L3938" s="8" t="s">
        <v>231</v>
      </c>
      <c r="M3938" s="8" t="s">
        <v>6838</v>
      </c>
      <c r="N3938" s="8"/>
      <c r="O3938" s="8" t="s">
        <v>38</v>
      </c>
      <c r="P3938" s="9">
        <v>165000</v>
      </c>
      <c r="Q3938" s="9">
        <v>0</v>
      </c>
      <c r="R3938" s="9">
        <v>0</v>
      </c>
      <c r="S3938" s="9">
        <v>0</v>
      </c>
      <c r="T3938" s="9">
        <f t="shared" si="578"/>
        <v>165000</v>
      </c>
      <c r="U3938" s="9">
        <v>-3865.07</v>
      </c>
      <c r="V3938" s="9">
        <v>-59049.66</v>
      </c>
      <c r="W3938" s="9">
        <v>0</v>
      </c>
      <c r="X3938" s="9">
        <v>-59049.66</v>
      </c>
      <c r="Y3938" s="9">
        <v>0</v>
      </c>
      <c r="Z3938" s="9">
        <v>0</v>
      </c>
      <c r="AA3938" s="9">
        <f t="shared" si="581"/>
        <v>-62914.73</v>
      </c>
      <c r="AB3938" s="9">
        <v>0</v>
      </c>
      <c r="AC3938" s="9">
        <f t="shared" si="579"/>
        <v>161134.93</v>
      </c>
      <c r="AD3938" s="9">
        <f t="shared" si="580"/>
        <v>102085.26999999999</v>
      </c>
    </row>
    <row r="3939" spans="1:30" x14ac:dyDescent="0.3">
      <c r="A3939" s="8" t="s">
        <v>6787</v>
      </c>
      <c r="B3939" s="8" t="s">
        <v>6788</v>
      </c>
      <c r="C3939" s="8">
        <v>1600</v>
      </c>
      <c r="D3939" s="8">
        <v>160001936</v>
      </c>
      <c r="E3939" s="8">
        <v>0</v>
      </c>
      <c r="F3939" s="8" t="str">
        <f t="shared" si="577"/>
        <v>FM001600019360</v>
      </c>
      <c r="G3939" s="8" t="s">
        <v>6840</v>
      </c>
      <c r="H3939" s="8" t="s">
        <v>34</v>
      </c>
      <c r="I3939" s="8">
        <v>6</v>
      </c>
      <c r="J3939" s="8">
        <v>2</v>
      </c>
      <c r="K3939" s="8">
        <v>0</v>
      </c>
      <c r="L3939" s="8" t="s">
        <v>231</v>
      </c>
      <c r="M3939" s="8" t="s">
        <v>6841</v>
      </c>
      <c r="N3939" s="8"/>
      <c r="O3939" s="8" t="s">
        <v>38</v>
      </c>
      <c r="P3939" s="9">
        <v>51480</v>
      </c>
      <c r="Q3939" s="9">
        <v>0</v>
      </c>
      <c r="R3939" s="9">
        <v>0</v>
      </c>
      <c r="S3939" s="9">
        <v>0</v>
      </c>
      <c r="T3939" s="9">
        <f t="shared" si="578"/>
        <v>51480</v>
      </c>
      <c r="U3939" s="9">
        <v>-1071.9100000000001</v>
      </c>
      <c r="V3939" s="9">
        <v>-18423.490000000002</v>
      </c>
      <c r="W3939" s="9">
        <v>0</v>
      </c>
      <c r="X3939" s="9">
        <v>-18423.490000000002</v>
      </c>
      <c r="Y3939" s="9">
        <v>0</v>
      </c>
      <c r="Z3939" s="9">
        <v>0</v>
      </c>
      <c r="AA3939" s="9">
        <f t="shared" si="581"/>
        <v>-19495.400000000001</v>
      </c>
      <c r="AB3939" s="9">
        <v>0</v>
      </c>
      <c r="AC3939" s="9">
        <f t="shared" si="579"/>
        <v>50408.09</v>
      </c>
      <c r="AD3939" s="9">
        <f t="shared" si="580"/>
        <v>31984.6</v>
      </c>
    </row>
    <row r="3940" spans="1:30" x14ac:dyDescent="0.3">
      <c r="A3940" s="8" t="s">
        <v>6787</v>
      </c>
      <c r="B3940" s="8" t="s">
        <v>6788</v>
      </c>
      <c r="C3940" s="8">
        <v>1600</v>
      </c>
      <c r="D3940" s="8">
        <v>160001937</v>
      </c>
      <c r="E3940" s="8">
        <v>0</v>
      </c>
      <c r="F3940" s="8" t="str">
        <f t="shared" si="577"/>
        <v>FM001600019370</v>
      </c>
      <c r="G3940" s="8" t="s">
        <v>6842</v>
      </c>
      <c r="H3940" s="8" t="s">
        <v>34</v>
      </c>
      <c r="I3940" s="8">
        <v>20</v>
      </c>
      <c r="J3940" s="8">
        <v>2</v>
      </c>
      <c r="K3940" s="8">
        <v>0</v>
      </c>
      <c r="L3940" s="8" t="s">
        <v>231</v>
      </c>
      <c r="M3940" s="8" t="s">
        <v>6841</v>
      </c>
      <c r="N3940" s="8"/>
      <c r="O3940" s="8" t="s">
        <v>38</v>
      </c>
      <c r="P3940" s="9">
        <v>189200</v>
      </c>
      <c r="Q3940" s="9">
        <v>0</v>
      </c>
      <c r="R3940" s="9">
        <v>0</v>
      </c>
      <c r="S3940" s="9">
        <v>0</v>
      </c>
      <c r="T3940" s="9">
        <f t="shared" si="578"/>
        <v>189200</v>
      </c>
      <c r="U3940" s="9">
        <v>-3939.51</v>
      </c>
      <c r="V3940" s="9">
        <v>-67710.27</v>
      </c>
      <c r="W3940" s="9">
        <v>0</v>
      </c>
      <c r="X3940" s="9">
        <v>-67710.27</v>
      </c>
      <c r="Y3940" s="9">
        <v>0</v>
      </c>
      <c r="Z3940" s="9">
        <v>0</v>
      </c>
      <c r="AA3940" s="9">
        <f t="shared" si="581"/>
        <v>-71649.78</v>
      </c>
      <c r="AB3940" s="9">
        <v>0</v>
      </c>
      <c r="AC3940" s="9">
        <f t="shared" si="579"/>
        <v>185260.49</v>
      </c>
      <c r="AD3940" s="9">
        <f t="shared" si="580"/>
        <v>117550.22</v>
      </c>
    </row>
    <row r="3941" spans="1:30" x14ac:dyDescent="0.3">
      <c r="A3941" s="8" t="s">
        <v>6787</v>
      </c>
      <c r="B3941" s="8" t="s">
        <v>6788</v>
      </c>
      <c r="C3941" s="8">
        <v>1600</v>
      </c>
      <c r="D3941" s="8">
        <v>160001938</v>
      </c>
      <c r="E3941" s="8">
        <v>0</v>
      </c>
      <c r="F3941" s="8" t="str">
        <f t="shared" si="577"/>
        <v>FM001600019380</v>
      </c>
      <c r="G3941" s="8" t="s">
        <v>6843</v>
      </c>
      <c r="H3941" s="8" t="s">
        <v>34</v>
      </c>
      <c r="I3941" s="8">
        <v>20</v>
      </c>
      <c r="J3941" s="8">
        <v>2</v>
      </c>
      <c r="K3941" s="8">
        <v>0</v>
      </c>
      <c r="L3941" s="8" t="s">
        <v>231</v>
      </c>
      <c r="M3941" s="8" t="s">
        <v>6841</v>
      </c>
      <c r="N3941" s="8"/>
      <c r="O3941" s="8" t="s">
        <v>38</v>
      </c>
      <c r="P3941" s="9">
        <v>148800</v>
      </c>
      <c r="Q3941" s="9">
        <v>0</v>
      </c>
      <c r="R3941" s="9">
        <v>0</v>
      </c>
      <c r="S3941" s="9">
        <v>0</v>
      </c>
      <c r="T3941" s="9">
        <f t="shared" si="578"/>
        <v>148800</v>
      </c>
      <c r="U3941" s="9">
        <v>-3098.3</v>
      </c>
      <c r="V3941" s="9">
        <v>-53252.06</v>
      </c>
      <c r="W3941" s="9">
        <v>0</v>
      </c>
      <c r="X3941" s="9">
        <v>-53252.06</v>
      </c>
      <c r="Y3941" s="9">
        <v>0</v>
      </c>
      <c r="Z3941" s="9">
        <v>0</v>
      </c>
      <c r="AA3941" s="9">
        <f t="shared" si="581"/>
        <v>-56350.36</v>
      </c>
      <c r="AB3941" s="9">
        <v>0</v>
      </c>
      <c r="AC3941" s="9">
        <f t="shared" si="579"/>
        <v>145701.70000000001</v>
      </c>
      <c r="AD3941" s="9">
        <f t="shared" si="580"/>
        <v>92449.64</v>
      </c>
    </row>
    <row r="3942" spans="1:30" x14ac:dyDescent="0.3">
      <c r="A3942" s="8" t="s">
        <v>6787</v>
      </c>
      <c r="B3942" s="8" t="s">
        <v>6788</v>
      </c>
      <c r="C3942" s="8">
        <v>1600</v>
      </c>
      <c r="D3942" s="8">
        <v>160001939</v>
      </c>
      <c r="E3942" s="8">
        <v>0</v>
      </c>
      <c r="F3942" s="8" t="str">
        <f t="shared" si="577"/>
        <v>FM001600019390</v>
      </c>
      <c r="G3942" s="8" t="s">
        <v>6844</v>
      </c>
      <c r="H3942" s="8" t="s">
        <v>34</v>
      </c>
      <c r="I3942" s="8">
        <v>8</v>
      </c>
      <c r="J3942" s="8">
        <v>2</v>
      </c>
      <c r="K3942" s="8">
        <v>0</v>
      </c>
      <c r="L3942" s="8" t="s">
        <v>231</v>
      </c>
      <c r="M3942" s="8" t="s">
        <v>6596</v>
      </c>
      <c r="N3942" s="8"/>
      <c r="O3942" s="8" t="s">
        <v>38</v>
      </c>
      <c r="P3942" s="9">
        <v>44350</v>
      </c>
      <c r="Q3942" s="9">
        <v>0</v>
      </c>
      <c r="R3942" s="9">
        <v>0</v>
      </c>
      <c r="S3942" s="9">
        <v>0</v>
      </c>
      <c r="T3942" s="9">
        <f t="shared" si="578"/>
        <v>44350</v>
      </c>
      <c r="U3942" s="9">
        <v>-230.86</v>
      </c>
      <c r="V3942" s="9">
        <v>-15871.83</v>
      </c>
      <c r="W3942" s="9">
        <v>0</v>
      </c>
      <c r="X3942" s="9">
        <v>-15871.83</v>
      </c>
      <c r="Y3942" s="9">
        <v>0</v>
      </c>
      <c r="Z3942" s="9">
        <v>0</v>
      </c>
      <c r="AA3942" s="9">
        <f t="shared" si="581"/>
        <v>-16102.69</v>
      </c>
      <c r="AB3942" s="9">
        <v>0</v>
      </c>
      <c r="AC3942" s="9">
        <f t="shared" si="579"/>
        <v>44119.14</v>
      </c>
      <c r="AD3942" s="9">
        <f t="shared" si="580"/>
        <v>28247.309999999998</v>
      </c>
    </row>
    <row r="3943" spans="1:30" x14ac:dyDescent="0.3">
      <c r="A3943" s="8" t="s">
        <v>6787</v>
      </c>
      <c r="B3943" s="8" t="s">
        <v>6788</v>
      </c>
      <c r="C3943" s="8">
        <v>1600</v>
      </c>
      <c r="D3943" s="8">
        <v>160001940</v>
      </c>
      <c r="E3943" s="8">
        <v>0</v>
      </c>
      <c r="F3943" s="8" t="str">
        <f t="shared" si="577"/>
        <v>FM001600019400</v>
      </c>
      <c r="G3943" s="8" t="s">
        <v>6845</v>
      </c>
      <c r="H3943" s="8" t="s">
        <v>34</v>
      </c>
      <c r="I3943" s="8">
        <v>7</v>
      </c>
      <c r="J3943" s="8">
        <v>2</v>
      </c>
      <c r="K3943" s="8">
        <v>0</v>
      </c>
      <c r="L3943" s="8" t="s">
        <v>231</v>
      </c>
      <c r="M3943" s="8" t="s">
        <v>6596</v>
      </c>
      <c r="N3943" s="8"/>
      <c r="O3943" s="8" t="s">
        <v>38</v>
      </c>
      <c r="P3943" s="9">
        <v>38808</v>
      </c>
      <c r="Q3943" s="9">
        <v>0</v>
      </c>
      <c r="R3943" s="9">
        <v>0</v>
      </c>
      <c r="S3943" s="9">
        <v>0</v>
      </c>
      <c r="T3943" s="9">
        <f t="shared" si="578"/>
        <v>38808</v>
      </c>
      <c r="U3943" s="9">
        <v>-202.01</v>
      </c>
      <c r="V3943" s="9">
        <v>-13888.48</v>
      </c>
      <c r="W3943" s="9">
        <v>0</v>
      </c>
      <c r="X3943" s="9">
        <v>-13888.48</v>
      </c>
      <c r="Y3943" s="9">
        <v>0</v>
      </c>
      <c r="Z3943" s="9">
        <v>0</v>
      </c>
      <c r="AA3943" s="9">
        <f t="shared" si="581"/>
        <v>-14090.49</v>
      </c>
      <c r="AB3943" s="9">
        <v>0</v>
      </c>
      <c r="AC3943" s="9">
        <f t="shared" si="579"/>
        <v>38605.99</v>
      </c>
      <c r="AD3943" s="9">
        <f t="shared" si="580"/>
        <v>24717.510000000002</v>
      </c>
    </row>
    <row r="3944" spans="1:30" x14ac:dyDescent="0.3">
      <c r="A3944" s="8" t="s">
        <v>6787</v>
      </c>
      <c r="B3944" s="8" t="s">
        <v>6788</v>
      </c>
      <c r="C3944" s="8">
        <v>1600</v>
      </c>
      <c r="D3944" s="8">
        <v>160001941</v>
      </c>
      <c r="E3944" s="8">
        <v>0</v>
      </c>
      <c r="F3944" s="8" t="str">
        <f t="shared" si="577"/>
        <v>FM001600019410</v>
      </c>
      <c r="G3944" s="8" t="s">
        <v>6846</v>
      </c>
      <c r="H3944" s="8" t="s">
        <v>34</v>
      </c>
      <c r="I3944" s="8">
        <v>7</v>
      </c>
      <c r="J3944" s="8">
        <v>2</v>
      </c>
      <c r="K3944" s="8">
        <v>0</v>
      </c>
      <c r="L3944" s="8" t="s">
        <v>231</v>
      </c>
      <c r="M3944" s="8" t="s">
        <v>6596</v>
      </c>
      <c r="N3944" s="8"/>
      <c r="O3944" s="8" t="s">
        <v>38</v>
      </c>
      <c r="P3944" s="9">
        <v>38808</v>
      </c>
      <c r="Q3944" s="9">
        <v>0</v>
      </c>
      <c r="R3944" s="9">
        <v>0</v>
      </c>
      <c r="S3944" s="9">
        <v>0</v>
      </c>
      <c r="T3944" s="9">
        <f t="shared" si="578"/>
        <v>38808</v>
      </c>
      <c r="U3944" s="9">
        <v>-202.01</v>
      </c>
      <c r="V3944" s="9">
        <v>-13888.48</v>
      </c>
      <c r="W3944" s="9">
        <v>0</v>
      </c>
      <c r="X3944" s="9">
        <v>-13888.48</v>
      </c>
      <c r="Y3944" s="9">
        <v>0</v>
      </c>
      <c r="Z3944" s="9">
        <v>0</v>
      </c>
      <c r="AA3944" s="9">
        <f t="shared" si="581"/>
        <v>-14090.49</v>
      </c>
      <c r="AB3944" s="9">
        <v>0</v>
      </c>
      <c r="AC3944" s="9">
        <f t="shared" si="579"/>
        <v>38605.99</v>
      </c>
      <c r="AD3944" s="9">
        <f t="shared" si="580"/>
        <v>24717.510000000002</v>
      </c>
    </row>
    <row r="3945" spans="1:30" x14ac:dyDescent="0.3">
      <c r="A3945" s="8" t="s">
        <v>6787</v>
      </c>
      <c r="B3945" s="8" t="s">
        <v>6788</v>
      </c>
      <c r="C3945" s="8">
        <v>1600</v>
      </c>
      <c r="D3945" s="8">
        <v>160001942</v>
      </c>
      <c r="E3945" s="8">
        <v>0</v>
      </c>
      <c r="F3945" s="8" t="str">
        <f t="shared" si="577"/>
        <v>FM001600019420</v>
      </c>
      <c r="G3945" s="8" t="s">
        <v>6847</v>
      </c>
      <c r="H3945" s="8" t="s">
        <v>34</v>
      </c>
      <c r="I3945" s="8">
        <v>4</v>
      </c>
      <c r="J3945" s="8">
        <v>2</v>
      </c>
      <c r="K3945" s="8">
        <v>0</v>
      </c>
      <c r="L3945" s="8" t="s">
        <v>6848</v>
      </c>
      <c r="M3945" s="8" t="s">
        <v>6849</v>
      </c>
      <c r="N3945" s="8"/>
      <c r="O3945" s="8" t="s">
        <v>38</v>
      </c>
      <c r="P3945" s="9">
        <v>0</v>
      </c>
      <c r="Q3945" s="9">
        <v>19516.099999999999</v>
      </c>
      <c r="R3945" s="9">
        <v>0</v>
      </c>
      <c r="S3945" s="9">
        <v>0</v>
      </c>
      <c r="T3945" s="9">
        <f t="shared" si="578"/>
        <v>19516.099999999999</v>
      </c>
      <c r="U3945" s="9">
        <v>0</v>
      </c>
      <c r="V3945" s="9">
        <v>-7245.02</v>
      </c>
      <c r="W3945" s="9">
        <v>0</v>
      </c>
      <c r="X3945" s="9">
        <v>-7245.02</v>
      </c>
      <c r="Y3945" s="9">
        <v>0</v>
      </c>
      <c r="Z3945" s="9">
        <v>0</v>
      </c>
      <c r="AA3945" s="9">
        <f t="shared" si="581"/>
        <v>-7245.02</v>
      </c>
      <c r="AB3945" s="9">
        <v>0</v>
      </c>
      <c r="AC3945" s="9">
        <f t="shared" si="579"/>
        <v>0</v>
      </c>
      <c r="AD3945" s="9">
        <f t="shared" si="580"/>
        <v>12271.079999999998</v>
      </c>
    </row>
    <row r="3946" spans="1:30" x14ac:dyDescent="0.3">
      <c r="A3946" s="8" t="s">
        <v>6787</v>
      </c>
      <c r="B3946" s="8" t="s">
        <v>6788</v>
      </c>
      <c r="C3946" s="8">
        <v>1600</v>
      </c>
      <c r="D3946" s="8">
        <v>160001943</v>
      </c>
      <c r="E3946" s="8">
        <v>0</v>
      </c>
      <c r="F3946" s="8" t="str">
        <f t="shared" si="577"/>
        <v>FM001600019430</v>
      </c>
      <c r="G3946" s="8" t="s">
        <v>6850</v>
      </c>
      <c r="H3946" s="8" t="s">
        <v>34</v>
      </c>
      <c r="I3946" s="8">
        <v>7</v>
      </c>
      <c r="J3946" s="8">
        <v>2</v>
      </c>
      <c r="K3946" s="8">
        <v>0</v>
      </c>
      <c r="L3946" s="8" t="s">
        <v>149</v>
      </c>
      <c r="M3946" s="8" t="s">
        <v>6851</v>
      </c>
      <c r="N3946" s="8"/>
      <c r="O3946" s="8" t="s">
        <v>38</v>
      </c>
      <c r="P3946" s="9">
        <v>0</v>
      </c>
      <c r="Q3946" s="9">
        <v>73735.199999999997</v>
      </c>
      <c r="R3946" s="9">
        <v>0</v>
      </c>
      <c r="S3946" s="9">
        <v>0</v>
      </c>
      <c r="T3946" s="9">
        <f t="shared" si="578"/>
        <v>73735.199999999997</v>
      </c>
      <c r="U3946" s="9">
        <v>0</v>
      </c>
      <c r="V3946" s="9">
        <v>-9595.68</v>
      </c>
      <c r="W3946" s="9">
        <v>0</v>
      </c>
      <c r="X3946" s="9">
        <v>-9595.68</v>
      </c>
      <c r="Y3946" s="9">
        <v>0</v>
      </c>
      <c r="Z3946" s="9">
        <v>0</v>
      </c>
      <c r="AA3946" s="9">
        <f t="shared" si="581"/>
        <v>-9595.68</v>
      </c>
      <c r="AB3946" s="9">
        <v>0</v>
      </c>
      <c r="AC3946" s="9">
        <f t="shared" si="579"/>
        <v>0</v>
      </c>
      <c r="AD3946" s="9">
        <f t="shared" si="580"/>
        <v>64139.519999999997</v>
      </c>
    </row>
    <row r="3947" spans="1:30" x14ac:dyDescent="0.3">
      <c r="A3947" s="8" t="s">
        <v>6787</v>
      </c>
      <c r="B3947" s="8" t="s">
        <v>6788</v>
      </c>
      <c r="C3947" s="8">
        <v>1600</v>
      </c>
      <c r="D3947" s="8">
        <v>160001944</v>
      </c>
      <c r="E3947" s="8">
        <v>0</v>
      </c>
      <c r="F3947" s="8" t="str">
        <f t="shared" si="577"/>
        <v>FM001600019440</v>
      </c>
      <c r="G3947" s="8" t="s">
        <v>6852</v>
      </c>
      <c r="H3947" s="8" t="s">
        <v>34</v>
      </c>
      <c r="I3947" s="8">
        <v>7</v>
      </c>
      <c r="J3947" s="8">
        <v>2</v>
      </c>
      <c r="K3947" s="8">
        <v>0</v>
      </c>
      <c r="L3947" s="8" t="s">
        <v>149</v>
      </c>
      <c r="M3947" s="8" t="s">
        <v>6851</v>
      </c>
      <c r="N3947" s="8"/>
      <c r="O3947" s="8" t="s">
        <v>38</v>
      </c>
      <c r="P3947" s="9">
        <v>0</v>
      </c>
      <c r="Q3947" s="9">
        <v>73735.199999999997</v>
      </c>
      <c r="R3947" s="9">
        <v>0</v>
      </c>
      <c r="S3947" s="9">
        <v>0</v>
      </c>
      <c r="T3947" s="9">
        <f t="shared" si="578"/>
        <v>73735.199999999997</v>
      </c>
      <c r="U3947" s="9">
        <v>0</v>
      </c>
      <c r="V3947" s="9">
        <v>-9595.68</v>
      </c>
      <c r="W3947" s="9">
        <v>0</v>
      </c>
      <c r="X3947" s="9">
        <v>-9595.68</v>
      </c>
      <c r="Y3947" s="9">
        <v>0</v>
      </c>
      <c r="Z3947" s="9">
        <v>0</v>
      </c>
      <c r="AA3947" s="9">
        <f t="shared" si="581"/>
        <v>-9595.68</v>
      </c>
      <c r="AB3947" s="9">
        <v>0</v>
      </c>
      <c r="AC3947" s="9">
        <f t="shared" si="579"/>
        <v>0</v>
      </c>
      <c r="AD3947" s="9">
        <f t="shared" si="580"/>
        <v>64139.519999999997</v>
      </c>
    </row>
    <row r="3948" spans="1:30" x14ac:dyDescent="0.3">
      <c r="A3948" s="8" t="s">
        <v>6787</v>
      </c>
      <c r="B3948" s="8" t="s">
        <v>6788</v>
      </c>
      <c r="C3948" s="8">
        <v>1600</v>
      </c>
      <c r="D3948" s="8">
        <v>160001945</v>
      </c>
      <c r="E3948" s="8">
        <v>0</v>
      </c>
      <c r="F3948" s="8" t="str">
        <f t="shared" si="577"/>
        <v>FM001600019450</v>
      </c>
      <c r="G3948" s="8" t="s">
        <v>6853</v>
      </c>
      <c r="H3948" s="8" t="s">
        <v>34</v>
      </c>
      <c r="I3948" s="8">
        <v>7</v>
      </c>
      <c r="J3948" s="8">
        <v>2</v>
      </c>
      <c r="K3948" s="8">
        <v>0</v>
      </c>
      <c r="L3948" s="8" t="s">
        <v>149</v>
      </c>
      <c r="M3948" s="8" t="s">
        <v>6851</v>
      </c>
      <c r="N3948" s="8"/>
      <c r="O3948" s="8" t="s">
        <v>38</v>
      </c>
      <c r="P3948" s="9">
        <v>0</v>
      </c>
      <c r="Q3948" s="9">
        <v>73735.199999999997</v>
      </c>
      <c r="R3948" s="9">
        <v>0</v>
      </c>
      <c r="S3948" s="9">
        <v>0</v>
      </c>
      <c r="T3948" s="9">
        <f t="shared" si="578"/>
        <v>73735.199999999997</v>
      </c>
      <c r="U3948" s="9">
        <v>0</v>
      </c>
      <c r="V3948" s="9">
        <v>-9595.68</v>
      </c>
      <c r="W3948" s="9">
        <v>0</v>
      </c>
      <c r="X3948" s="9">
        <v>-9595.68</v>
      </c>
      <c r="Y3948" s="9">
        <v>0</v>
      </c>
      <c r="Z3948" s="9">
        <v>0</v>
      </c>
      <c r="AA3948" s="9">
        <f t="shared" si="581"/>
        <v>-9595.68</v>
      </c>
      <c r="AB3948" s="9">
        <v>0</v>
      </c>
      <c r="AC3948" s="9">
        <f t="shared" si="579"/>
        <v>0</v>
      </c>
      <c r="AD3948" s="9">
        <f t="shared" si="580"/>
        <v>64139.519999999997</v>
      </c>
    </row>
    <row r="3949" spans="1:30" x14ac:dyDescent="0.3">
      <c r="A3949" s="8" t="s">
        <v>6787</v>
      </c>
      <c r="B3949" s="8" t="s">
        <v>6788</v>
      </c>
      <c r="C3949" s="8">
        <v>1600</v>
      </c>
      <c r="D3949" s="8">
        <v>160001946</v>
      </c>
      <c r="E3949" s="8">
        <v>0</v>
      </c>
      <c r="F3949" s="8" t="str">
        <f t="shared" si="577"/>
        <v>FM001600019460</v>
      </c>
      <c r="G3949" s="8" t="s">
        <v>6854</v>
      </c>
      <c r="H3949" s="8" t="s">
        <v>34</v>
      </c>
      <c r="I3949" s="8">
        <v>7</v>
      </c>
      <c r="J3949" s="8">
        <v>2</v>
      </c>
      <c r="K3949" s="8">
        <v>0</v>
      </c>
      <c r="L3949" s="8" t="s">
        <v>149</v>
      </c>
      <c r="M3949" s="8" t="s">
        <v>6851</v>
      </c>
      <c r="N3949" s="8"/>
      <c r="O3949" s="8" t="s">
        <v>38</v>
      </c>
      <c r="P3949" s="9">
        <v>0</v>
      </c>
      <c r="Q3949" s="9">
        <v>73735.199999999997</v>
      </c>
      <c r="R3949" s="9">
        <v>0</v>
      </c>
      <c r="S3949" s="9">
        <v>0</v>
      </c>
      <c r="T3949" s="9">
        <f t="shared" si="578"/>
        <v>73735.199999999997</v>
      </c>
      <c r="U3949" s="9">
        <v>0</v>
      </c>
      <c r="V3949" s="9">
        <v>-9595.68</v>
      </c>
      <c r="W3949" s="9">
        <v>0</v>
      </c>
      <c r="X3949" s="9">
        <v>-9595.68</v>
      </c>
      <c r="Y3949" s="9">
        <v>0</v>
      </c>
      <c r="Z3949" s="9">
        <v>0</v>
      </c>
      <c r="AA3949" s="9">
        <f t="shared" si="581"/>
        <v>-9595.68</v>
      </c>
      <c r="AB3949" s="9">
        <v>0</v>
      </c>
      <c r="AC3949" s="9">
        <f t="shared" si="579"/>
        <v>0</v>
      </c>
      <c r="AD3949" s="9">
        <f t="shared" si="580"/>
        <v>64139.519999999997</v>
      </c>
    </row>
    <row r="3950" spans="1:30" x14ac:dyDescent="0.3">
      <c r="A3950" s="8" t="s">
        <v>6787</v>
      </c>
      <c r="B3950" s="8" t="s">
        <v>6788</v>
      </c>
      <c r="C3950" s="8">
        <v>1600</v>
      </c>
      <c r="D3950" s="8">
        <v>160001947</v>
      </c>
      <c r="E3950" s="8">
        <v>0</v>
      </c>
      <c r="F3950" s="8" t="str">
        <f t="shared" si="577"/>
        <v>FM001600019470</v>
      </c>
      <c r="G3950" s="8" t="s">
        <v>6855</v>
      </c>
      <c r="H3950" s="8" t="s">
        <v>34</v>
      </c>
      <c r="I3950" s="8">
        <v>6</v>
      </c>
      <c r="J3950" s="8">
        <v>2</v>
      </c>
      <c r="K3950" s="8">
        <v>0</v>
      </c>
      <c r="L3950" s="8" t="s">
        <v>149</v>
      </c>
      <c r="M3950" s="8" t="s">
        <v>6851</v>
      </c>
      <c r="N3950" s="8"/>
      <c r="O3950" s="8" t="s">
        <v>38</v>
      </c>
      <c r="P3950" s="9">
        <v>0</v>
      </c>
      <c r="Q3950" s="9">
        <v>67914</v>
      </c>
      <c r="R3950" s="9">
        <v>0</v>
      </c>
      <c r="S3950" s="9">
        <v>0</v>
      </c>
      <c r="T3950" s="9">
        <f t="shared" si="578"/>
        <v>67914</v>
      </c>
      <c r="U3950" s="9">
        <v>0</v>
      </c>
      <c r="V3950" s="9">
        <v>-8838.1200000000008</v>
      </c>
      <c r="W3950" s="9">
        <v>0</v>
      </c>
      <c r="X3950" s="9">
        <v>-8838.1200000000008</v>
      </c>
      <c r="Y3950" s="9">
        <v>0</v>
      </c>
      <c r="Z3950" s="9">
        <v>0</v>
      </c>
      <c r="AA3950" s="9">
        <f t="shared" si="581"/>
        <v>-8838.1200000000008</v>
      </c>
      <c r="AB3950" s="9">
        <v>0</v>
      </c>
      <c r="AC3950" s="9">
        <f t="shared" si="579"/>
        <v>0</v>
      </c>
      <c r="AD3950" s="9">
        <f t="shared" si="580"/>
        <v>59075.88</v>
      </c>
    </row>
    <row r="3951" spans="1:30" x14ac:dyDescent="0.3">
      <c r="A3951" s="13" t="s">
        <v>6787</v>
      </c>
      <c r="B3951" s="13" t="s">
        <v>6788</v>
      </c>
      <c r="C3951" s="8">
        <v>1700</v>
      </c>
      <c r="D3951" s="8">
        <v>170000000</v>
      </c>
      <c r="E3951" s="8">
        <v>0</v>
      </c>
      <c r="F3951" s="8" t="str">
        <f t="shared" si="577"/>
        <v>FM001700000000</v>
      </c>
      <c r="G3951" s="8" t="s">
        <v>6856</v>
      </c>
      <c r="H3951" s="8" t="s">
        <v>1863</v>
      </c>
      <c r="I3951" s="8">
        <v>1</v>
      </c>
      <c r="J3951" s="8">
        <v>5</v>
      </c>
      <c r="K3951" s="8">
        <v>0</v>
      </c>
      <c r="L3951" s="8" t="s">
        <v>203</v>
      </c>
      <c r="M3951" s="8" t="s">
        <v>6857</v>
      </c>
      <c r="N3951" s="8"/>
      <c r="O3951" s="8" t="s">
        <v>38</v>
      </c>
      <c r="P3951" s="9">
        <v>53200</v>
      </c>
      <c r="Q3951" s="9">
        <v>0</v>
      </c>
      <c r="R3951" s="9">
        <f t="shared" ref="R3951:R4008" si="582">-P3951</f>
        <v>-53200</v>
      </c>
      <c r="S3951" s="9">
        <v>0</v>
      </c>
      <c r="T3951" s="9">
        <f t="shared" si="578"/>
        <v>0</v>
      </c>
      <c r="U3951" s="9">
        <v>-32234.83</v>
      </c>
      <c r="V3951" s="9">
        <v>-7615.62</v>
      </c>
      <c r="W3951" s="9">
        <v>0</v>
      </c>
      <c r="X3951" s="9">
        <v>-7615.62</v>
      </c>
      <c r="Y3951" s="9">
        <f t="shared" ref="Y3951:Y4008" si="583">-(U3951+X3951+Z3951)</f>
        <v>39850.450000000004</v>
      </c>
      <c r="Z3951" s="9">
        <v>0</v>
      </c>
      <c r="AA3951" s="9">
        <f t="shared" ref="AA3951:AA4008" si="584">U3951+X3951+Y3951+Z3951</f>
        <v>0</v>
      </c>
      <c r="AB3951" s="9">
        <v>13349.549999999996</v>
      </c>
      <c r="AC3951" s="9">
        <f t="shared" si="579"/>
        <v>20965.169999999998</v>
      </c>
      <c r="AD3951" s="9">
        <f t="shared" si="580"/>
        <v>0</v>
      </c>
    </row>
    <row r="3952" spans="1:30" x14ac:dyDescent="0.3">
      <c r="A3952" s="13" t="s">
        <v>6787</v>
      </c>
      <c r="B3952" s="13" t="s">
        <v>6788</v>
      </c>
      <c r="C3952" s="8">
        <v>1700</v>
      </c>
      <c r="D3952" s="8">
        <v>170000001</v>
      </c>
      <c r="E3952" s="8">
        <v>0</v>
      </c>
      <c r="F3952" s="8" t="str">
        <f t="shared" si="577"/>
        <v>FM001700000010</v>
      </c>
      <c r="G3952" s="8" t="s">
        <v>6858</v>
      </c>
      <c r="H3952" s="8" t="s">
        <v>1863</v>
      </c>
      <c r="I3952" s="8">
        <v>1</v>
      </c>
      <c r="J3952" s="8">
        <v>5</v>
      </c>
      <c r="K3952" s="8">
        <v>0</v>
      </c>
      <c r="L3952" s="8" t="s">
        <v>203</v>
      </c>
      <c r="M3952" s="8" t="s">
        <v>6857</v>
      </c>
      <c r="N3952" s="8"/>
      <c r="O3952" s="8" t="s">
        <v>38</v>
      </c>
      <c r="P3952" s="9">
        <v>74000</v>
      </c>
      <c r="Q3952" s="9">
        <v>0</v>
      </c>
      <c r="R3952" s="9">
        <f t="shared" si="582"/>
        <v>-74000</v>
      </c>
      <c r="S3952" s="9">
        <v>0</v>
      </c>
      <c r="T3952" s="9">
        <f t="shared" si="578"/>
        <v>0</v>
      </c>
      <c r="U3952" s="9">
        <v>-44837.919999999998</v>
      </c>
      <c r="V3952" s="9">
        <v>-10593.15</v>
      </c>
      <c r="W3952" s="9">
        <v>0</v>
      </c>
      <c r="X3952" s="9">
        <v>-10593.15</v>
      </c>
      <c r="Y3952" s="9">
        <f t="shared" si="583"/>
        <v>55431.07</v>
      </c>
      <c r="Z3952" s="9">
        <v>0</v>
      </c>
      <c r="AA3952" s="9">
        <f t="shared" si="584"/>
        <v>0</v>
      </c>
      <c r="AB3952" s="9">
        <v>18568.93</v>
      </c>
      <c r="AC3952" s="9">
        <f t="shared" si="579"/>
        <v>29162.080000000002</v>
      </c>
      <c r="AD3952" s="9">
        <f t="shared" si="580"/>
        <v>0</v>
      </c>
    </row>
    <row r="3953" spans="1:30" x14ac:dyDescent="0.3">
      <c r="A3953" s="13" t="s">
        <v>6787</v>
      </c>
      <c r="B3953" s="13" t="s">
        <v>6788</v>
      </c>
      <c r="C3953" s="8">
        <v>1700</v>
      </c>
      <c r="D3953" s="8">
        <v>170000002</v>
      </c>
      <c r="E3953" s="8">
        <v>0</v>
      </c>
      <c r="F3953" s="8" t="str">
        <f t="shared" si="577"/>
        <v>FM001700000020</v>
      </c>
      <c r="G3953" s="8" t="s">
        <v>6859</v>
      </c>
      <c r="H3953" s="8" t="s">
        <v>1863</v>
      </c>
      <c r="I3953" s="8">
        <v>1</v>
      </c>
      <c r="J3953" s="8">
        <v>5</v>
      </c>
      <c r="K3953" s="8">
        <v>0</v>
      </c>
      <c r="L3953" s="8" t="s">
        <v>203</v>
      </c>
      <c r="M3953" s="8" t="s">
        <v>6857</v>
      </c>
      <c r="N3953" s="8"/>
      <c r="O3953" s="8" t="s">
        <v>38</v>
      </c>
      <c r="P3953" s="9">
        <v>229550</v>
      </c>
      <c r="Q3953" s="9">
        <v>0</v>
      </c>
      <c r="R3953" s="9">
        <f t="shared" si="582"/>
        <v>-229550</v>
      </c>
      <c r="S3953" s="9">
        <v>0</v>
      </c>
      <c r="T3953" s="9">
        <f t="shared" si="578"/>
        <v>0</v>
      </c>
      <c r="U3953" s="9">
        <v>-139088.43</v>
      </c>
      <c r="V3953" s="9">
        <v>-32860.239999999998</v>
      </c>
      <c r="W3953" s="9">
        <v>0</v>
      </c>
      <c r="X3953" s="9">
        <v>-32860.239999999998</v>
      </c>
      <c r="Y3953" s="9">
        <f t="shared" si="583"/>
        <v>171948.66999999998</v>
      </c>
      <c r="Z3953" s="9">
        <v>0</v>
      </c>
      <c r="AA3953" s="9">
        <f t="shared" si="584"/>
        <v>0</v>
      </c>
      <c r="AB3953" s="9">
        <v>57601.330000000016</v>
      </c>
      <c r="AC3953" s="9">
        <f t="shared" si="579"/>
        <v>90461.57</v>
      </c>
      <c r="AD3953" s="9">
        <f t="shared" si="580"/>
        <v>0</v>
      </c>
    </row>
    <row r="3954" spans="1:30" x14ac:dyDescent="0.3">
      <c r="A3954" s="13" t="s">
        <v>6787</v>
      </c>
      <c r="B3954" s="13" t="s">
        <v>6788</v>
      </c>
      <c r="C3954" s="8">
        <v>1700</v>
      </c>
      <c r="D3954" s="8">
        <v>170000003</v>
      </c>
      <c r="E3954" s="8">
        <v>0</v>
      </c>
      <c r="F3954" s="8" t="str">
        <f t="shared" si="577"/>
        <v>FM001700000030</v>
      </c>
      <c r="G3954" s="8" t="s">
        <v>6860</v>
      </c>
      <c r="H3954" s="8" t="s">
        <v>1863</v>
      </c>
      <c r="I3954" s="8">
        <v>1</v>
      </c>
      <c r="J3954" s="8">
        <v>5</v>
      </c>
      <c r="K3954" s="8">
        <v>0</v>
      </c>
      <c r="L3954" s="8" t="s">
        <v>203</v>
      </c>
      <c r="M3954" s="8" t="s">
        <v>6861</v>
      </c>
      <c r="N3954" s="8"/>
      <c r="O3954" s="8" t="s">
        <v>38</v>
      </c>
      <c r="P3954" s="9">
        <v>39330</v>
      </c>
      <c r="Q3954" s="9">
        <v>0</v>
      </c>
      <c r="R3954" s="9">
        <f t="shared" si="582"/>
        <v>-39330</v>
      </c>
      <c r="S3954" s="9">
        <v>0</v>
      </c>
      <c r="T3954" s="9">
        <f t="shared" si="578"/>
        <v>0</v>
      </c>
      <c r="U3954" s="9">
        <v>-23605.54</v>
      </c>
      <c r="V3954" s="9">
        <v>-5630.12</v>
      </c>
      <c r="W3954" s="9">
        <v>0</v>
      </c>
      <c r="X3954" s="9">
        <v>-5630.12</v>
      </c>
      <c r="Y3954" s="9">
        <f t="shared" si="583"/>
        <v>29235.66</v>
      </c>
      <c r="Z3954" s="9">
        <v>0</v>
      </c>
      <c r="AA3954" s="9">
        <f t="shared" si="584"/>
        <v>0</v>
      </c>
      <c r="AB3954" s="9">
        <v>10094.34</v>
      </c>
      <c r="AC3954" s="9">
        <f t="shared" si="579"/>
        <v>15724.46</v>
      </c>
      <c r="AD3954" s="9">
        <f t="shared" si="580"/>
        <v>0</v>
      </c>
    </row>
    <row r="3955" spans="1:30" x14ac:dyDescent="0.3">
      <c r="A3955" s="13" t="s">
        <v>6787</v>
      </c>
      <c r="B3955" s="13" t="s">
        <v>6788</v>
      </c>
      <c r="C3955" s="8">
        <v>1700</v>
      </c>
      <c r="D3955" s="8">
        <v>170000004</v>
      </c>
      <c r="E3955" s="8">
        <v>0</v>
      </c>
      <c r="F3955" s="8" t="str">
        <f t="shared" si="577"/>
        <v>FM001700000040</v>
      </c>
      <c r="G3955" s="8" t="s">
        <v>1868</v>
      </c>
      <c r="H3955" s="8" t="s">
        <v>1863</v>
      </c>
      <c r="I3955" s="8">
        <v>1</v>
      </c>
      <c r="J3955" s="8">
        <v>5</v>
      </c>
      <c r="K3955" s="8">
        <v>0</v>
      </c>
      <c r="L3955" s="8" t="s">
        <v>203</v>
      </c>
      <c r="M3955" s="8" t="s">
        <v>6861</v>
      </c>
      <c r="N3955" s="8"/>
      <c r="O3955" s="8" t="s">
        <v>38</v>
      </c>
      <c r="P3955" s="9">
        <v>41400</v>
      </c>
      <c r="Q3955" s="9">
        <v>0</v>
      </c>
      <c r="R3955" s="9">
        <f t="shared" si="582"/>
        <v>-41400</v>
      </c>
      <c r="S3955" s="9">
        <v>0</v>
      </c>
      <c r="T3955" s="9">
        <f t="shared" si="578"/>
        <v>0</v>
      </c>
      <c r="U3955" s="9">
        <v>-24847.94</v>
      </c>
      <c r="V3955" s="9">
        <v>-5926.44</v>
      </c>
      <c r="W3955" s="9">
        <v>0</v>
      </c>
      <c r="X3955" s="9">
        <v>-5926.44</v>
      </c>
      <c r="Y3955" s="9">
        <f t="shared" si="583"/>
        <v>30774.379999999997</v>
      </c>
      <c r="Z3955" s="9">
        <v>0</v>
      </c>
      <c r="AA3955" s="9">
        <f t="shared" si="584"/>
        <v>0</v>
      </c>
      <c r="AB3955" s="9">
        <v>10625.620000000003</v>
      </c>
      <c r="AC3955" s="9">
        <f t="shared" si="579"/>
        <v>16552.060000000001</v>
      </c>
      <c r="AD3955" s="9">
        <f t="shared" si="580"/>
        <v>0</v>
      </c>
    </row>
    <row r="3956" spans="1:30" x14ac:dyDescent="0.3">
      <c r="A3956" s="13" t="s">
        <v>6787</v>
      </c>
      <c r="B3956" s="13" t="s">
        <v>6788</v>
      </c>
      <c r="C3956" s="8">
        <v>1700</v>
      </c>
      <c r="D3956" s="8">
        <v>170000005</v>
      </c>
      <c r="E3956" s="8">
        <v>0</v>
      </c>
      <c r="F3956" s="8" t="str">
        <f t="shared" si="577"/>
        <v>FM001700000050</v>
      </c>
      <c r="G3956" s="8" t="s">
        <v>6862</v>
      </c>
      <c r="H3956" s="8" t="s">
        <v>1863</v>
      </c>
      <c r="I3956" s="8">
        <v>2</v>
      </c>
      <c r="J3956" s="8">
        <v>5</v>
      </c>
      <c r="K3956" s="8">
        <v>0</v>
      </c>
      <c r="L3956" s="8" t="s">
        <v>203</v>
      </c>
      <c r="M3956" s="8" t="s">
        <v>6861</v>
      </c>
      <c r="N3956" s="8"/>
      <c r="O3956" s="8" t="s">
        <v>38</v>
      </c>
      <c r="P3956" s="9">
        <v>5400</v>
      </c>
      <c r="Q3956" s="9">
        <v>0</v>
      </c>
      <c r="R3956" s="9">
        <f t="shared" si="582"/>
        <v>-5400</v>
      </c>
      <c r="S3956" s="9">
        <v>0</v>
      </c>
      <c r="T3956" s="9">
        <f t="shared" si="578"/>
        <v>0</v>
      </c>
      <c r="U3956" s="9">
        <v>-3241.04</v>
      </c>
      <c r="V3956" s="9">
        <v>-773.01</v>
      </c>
      <c r="W3956" s="9">
        <v>0</v>
      </c>
      <c r="X3956" s="9">
        <v>-773.01</v>
      </c>
      <c r="Y3956" s="9">
        <f t="shared" si="583"/>
        <v>4014.05</v>
      </c>
      <c r="Z3956" s="9">
        <v>0</v>
      </c>
      <c r="AA3956" s="9">
        <f t="shared" si="584"/>
        <v>0</v>
      </c>
      <c r="AB3956" s="9">
        <v>1385.9499999999998</v>
      </c>
      <c r="AC3956" s="9">
        <f t="shared" si="579"/>
        <v>2158.96</v>
      </c>
      <c r="AD3956" s="9">
        <f t="shared" si="580"/>
        <v>0</v>
      </c>
    </row>
    <row r="3957" spans="1:30" x14ac:dyDescent="0.3">
      <c r="A3957" s="13" t="s">
        <v>6787</v>
      </c>
      <c r="B3957" s="13" t="s">
        <v>6788</v>
      </c>
      <c r="C3957" s="8">
        <v>1700</v>
      </c>
      <c r="D3957" s="8">
        <v>170000006</v>
      </c>
      <c r="E3957" s="8">
        <v>0</v>
      </c>
      <c r="F3957" s="8" t="str">
        <f t="shared" si="577"/>
        <v>FM001700000060</v>
      </c>
      <c r="G3957" s="8" t="s">
        <v>6863</v>
      </c>
      <c r="H3957" s="8" t="s">
        <v>1863</v>
      </c>
      <c r="I3957" s="8">
        <v>1</v>
      </c>
      <c r="J3957" s="8">
        <v>5</v>
      </c>
      <c r="K3957" s="8">
        <v>0</v>
      </c>
      <c r="L3957" s="8" t="s">
        <v>203</v>
      </c>
      <c r="M3957" s="8" t="s">
        <v>6861</v>
      </c>
      <c r="N3957" s="8"/>
      <c r="O3957" s="8" t="s">
        <v>38</v>
      </c>
      <c r="P3957" s="9">
        <v>14500</v>
      </c>
      <c r="Q3957" s="9">
        <v>0</v>
      </c>
      <c r="R3957" s="9">
        <f t="shared" si="582"/>
        <v>-14500</v>
      </c>
      <c r="S3957" s="9">
        <v>0</v>
      </c>
      <c r="T3957" s="9">
        <f t="shared" si="578"/>
        <v>0</v>
      </c>
      <c r="U3957" s="9">
        <v>-8702.7800000000007</v>
      </c>
      <c r="V3957" s="9">
        <v>-2075.69</v>
      </c>
      <c r="W3957" s="9">
        <v>0</v>
      </c>
      <c r="X3957" s="9">
        <v>-2075.69</v>
      </c>
      <c r="Y3957" s="9">
        <f t="shared" si="583"/>
        <v>10778.470000000001</v>
      </c>
      <c r="Z3957" s="9">
        <v>0</v>
      </c>
      <c r="AA3957" s="9">
        <f t="shared" si="584"/>
        <v>0</v>
      </c>
      <c r="AB3957" s="9">
        <v>3721.5299999999988</v>
      </c>
      <c r="AC3957" s="9">
        <f t="shared" si="579"/>
        <v>5797.2199999999993</v>
      </c>
      <c r="AD3957" s="9">
        <f t="shared" si="580"/>
        <v>0</v>
      </c>
    </row>
    <row r="3958" spans="1:30" x14ac:dyDescent="0.3">
      <c r="A3958" s="13" t="s">
        <v>6787</v>
      </c>
      <c r="B3958" s="13" t="s">
        <v>6788</v>
      </c>
      <c r="C3958" s="8">
        <v>1700</v>
      </c>
      <c r="D3958" s="8">
        <v>170000007</v>
      </c>
      <c r="E3958" s="8">
        <v>0</v>
      </c>
      <c r="F3958" s="8" t="str">
        <f t="shared" si="577"/>
        <v>FM001700000070</v>
      </c>
      <c r="G3958" s="8" t="s">
        <v>6864</v>
      </c>
      <c r="H3958" s="8" t="s">
        <v>1863</v>
      </c>
      <c r="I3958" s="8">
        <v>1</v>
      </c>
      <c r="J3958" s="8">
        <v>5</v>
      </c>
      <c r="K3958" s="8">
        <v>0</v>
      </c>
      <c r="L3958" s="8" t="s">
        <v>203</v>
      </c>
      <c r="M3958" s="8" t="s">
        <v>6861</v>
      </c>
      <c r="N3958" s="8"/>
      <c r="O3958" s="8" t="s">
        <v>38</v>
      </c>
      <c r="P3958" s="9">
        <v>6750</v>
      </c>
      <c r="Q3958" s="9">
        <v>0</v>
      </c>
      <c r="R3958" s="9">
        <f t="shared" si="582"/>
        <v>-6750</v>
      </c>
      <c r="S3958" s="9">
        <v>0</v>
      </c>
      <c r="T3958" s="9">
        <f t="shared" si="578"/>
        <v>0</v>
      </c>
      <c r="U3958" s="9">
        <v>-4051.29</v>
      </c>
      <c r="V3958" s="9">
        <v>-966.27</v>
      </c>
      <c r="W3958" s="9">
        <v>0</v>
      </c>
      <c r="X3958" s="9">
        <v>-966.27</v>
      </c>
      <c r="Y3958" s="9">
        <f t="shared" si="583"/>
        <v>5017.5599999999995</v>
      </c>
      <c r="Z3958" s="9">
        <v>0</v>
      </c>
      <c r="AA3958" s="9">
        <f t="shared" si="584"/>
        <v>0</v>
      </c>
      <c r="AB3958" s="9">
        <v>1732.4400000000005</v>
      </c>
      <c r="AC3958" s="9">
        <f t="shared" si="579"/>
        <v>2698.71</v>
      </c>
      <c r="AD3958" s="9">
        <f t="shared" si="580"/>
        <v>0</v>
      </c>
    </row>
    <row r="3959" spans="1:30" x14ac:dyDescent="0.3">
      <c r="A3959" s="13" t="s">
        <v>6787</v>
      </c>
      <c r="B3959" s="13" t="s">
        <v>6788</v>
      </c>
      <c r="C3959" s="8">
        <v>1700</v>
      </c>
      <c r="D3959" s="8">
        <v>170000008</v>
      </c>
      <c r="E3959" s="8">
        <v>0</v>
      </c>
      <c r="F3959" s="8" t="str">
        <f t="shared" si="577"/>
        <v>FM001700000080</v>
      </c>
      <c r="G3959" s="8" t="s">
        <v>6864</v>
      </c>
      <c r="H3959" s="8" t="s">
        <v>1863</v>
      </c>
      <c r="I3959" s="8">
        <v>1</v>
      </c>
      <c r="J3959" s="8">
        <v>5</v>
      </c>
      <c r="K3959" s="8">
        <v>0</v>
      </c>
      <c r="L3959" s="8" t="s">
        <v>203</v>
      </c>
      <c r="M3959" s="8" t="s">
        <v>6861</v>
      </c>
      <c r="N3959" s="8"/>
      <c r="O3959" s="8" t="s">
        <v>38</v>
      </c>
      <c r="P3959" s="9">
        <v>6750</v>
      </c>
      <c r="Q3959" s="9">
        <v>0</v>
      </c>
      <c r="R3959" s="9">
        <f t="shared" si="582"/>
        <v>-6750</v>
      </c>
      <c r="S3959" s="9">
        <v>0</v>
      </c>
      <c r="T3959" s="9">
        <f t="shared" si="578"/>
        <v>0</v>
      </c>
      <c r="U3959" s="9">
        <v>-4051.29</v>
      </c>
      <c r="V3959" s="9">
        <v>-966.27</v>
      </c>
      <c r="W3959" s="9">
        <v>0</v>
      </c>
      <c r="X3959" s="9">
        <v>-966.27</v>
      </c>
      <c r="Y3959" s="9">
        <f t="shared" si="583"/>
        <v>5017.5599999999995</v>
      </c>
      <c r="Z3959" s="9">
        <v>0</v>
      </c>
      <c r="AA3959" s="9">
        <f t="shared" si="584"/>
        <v>0</v>
      </c>
      <c r="AB3959" s="9">
        <v>1732.4400000000005</v>
      </c>
      <c r="AC3959" s="9">
        <f t="shared" si="579"/>
        <v>2698.71</v>
      </c>
      <c r="AD3959" s="9">
        <f t="shared" si="580"/>
        <v>0</v>
      </c>
    </row>
    <row r="3960" spans="1:30" x14ac:dyDescent="0.3">
      <c r="A3960" s="13" t="s">
        <v>6787</v>
      </c>
      <c r="B3960" s="13" t="s">
        <v>6788</v>
      </c>
      <c r="C3960" s="8">
        <v>1700</v>
      </c>
      <c r="D3960" s="8">
        <v>170000009</v>
      </c>
      <c r="E3960" s="8">
        <v>0</v>
      </c>
      <c r="F3960" s="8" t="str">
        <f t="shared" ref="F3960:F4023" si="585">A3960&amp;D3960&amp;E3960</f>
        <v>FM001700000090</v>
      </c>
      <c r="G3960" s="8" t="s">
        <v>6865</v>
      </c>
      <c r="H3960" s="8" t="s">
        <v>1863</v>
      </c>
      <c r="I3960" s="8">
        <v>2</v>
      </c>
      <c r="J3960" s="8">
        <v>5</v>
      </c>
      <c r="K3960" s="8">
        <v>0</v>
      </c>
      <c r="L3960" s="8" t="s">
        <v>203</v>
      </c>
      <c r="M3960" s="8" t="s">
        <v>6861</v>
      </c>
      <c r="N3960" s="8"/>
      <c r="O3960" s="8" t="s">
        <v>38</v>
      </c>
      <c r="P3960" s="9">
        <v>5100</v>
      </c>
      <c r="Q3960" s="9">
        <v>0</v>
      </c>
      <c r="R3960" s="9">
        <f t="shared" si="582"/>
        <v>-5100</v>
      </c>
      <c r="S3960" s="9">
        <v>0</v>
      </c>
      <c r="T3960" s="9">
        <f t="shared" si="578"/>
        <v>0</v>
      </c>
      <c r="U3960" s="9">
        <v>-3060.98</v>
      </c>
      <c r="V3960" s="9">
        <v>-730.07</v>
      </c>
      <c r="W3960" s="9">
        <v>0</v>
      </c>
      <c r="X3960" s="9">
        <v>-730.07</v>
      </c>
      <c r="Y3960" s="9">
        <f t="shared" si="583"/>
        <v>3791.05</v>
      </c>
      <c r="Z3960" s="9">
        <v>0</v>
      </c>
      <c r="AA3960" s="9">
        <f t="shared" si="584"/>
        <v>0</v>
      </c>
      <c r="AB3960" s="9">
        <v>1308.9499999999998</v>
      </c>
      <c r="AC3960" s="9">
        <f t="shared" si="579"/>
        <v>2039.02</v>
      </c>
      <c r="AD3960" s="9">
        <f t="shared" si="580"/>
        <v>0</v>
      </c>
    </row>
    <row r="3961" spans="1:30" x14ac:dyDescent="0.3">
      <c r="A3961" s="13" t="s">
        <v>6787</v>
      </c>
      <c r="B3961" s="13" t="s">
        <v>6788</v>
      </c>
      <c r="C3961" s="8">
        <v>1700</v>
      </c>
      <c r="D3961" s="8">
        <v>170000010</v>
      </c>
      <c r="E3961" s="8">
        <v>0</v>
      </c>
      <c r="F3961" s="8" t="str">
        <f t="shared" si="585"/>
        <v>FM001700000100</v>
      </c>
      <c r="G3961" s="8" t="s">
        <v>6866</v>
      </c>
      <c r="H3961" s="8" t="s">
        <v>1863</v>
      </c>
      <c r="I3961" s="8">
        <v>1</v>
      </c>
      <c r="J3961" s="8">
        <v>5</v>
      </c>
      <c r="K3961" s="8">
        <v>0</v>
      </c>
      <c r="L3961" s="8" t="s">
        <v>203</v>
      </c>
      <c r="M3961" s="8" t="s">
        <v>6861</v>
      </c>
      <c r="N3961" s="8"/>
      <c r="O3961" s="8" t="s">
        <v>38</v>
      </c>
      <c r="P3961" s="9">
        <v>3000</v>
      </c>
      <c r="Q3961" s="9">
        <v>0</v>
      </c>
      <c r="R3961" s="9">
        <f t="shared" si="582"/>
        <v>-3000</v>
      </c>
      <c r="S3961" s="9">
        <v>0</v>
      </c>
      <c r="T3961" s="9">
        <f t="shared" si="578"/>
        <v>0</v>
      </c>
      <c r="U3961" s="9">
        <v>-1800.58</v>
      </c>
      <c r="V3961" s="9">
        <v>-429.45</v>
      </c>
      <c r="W3961" s="9">
        <v>0</v>
      </c>
      <c r="X3961" s="9">
        <v>-429.45</v>
      </c>
      <c r="Y3961" s="9">
        <f t="shared" si="583"/>
        <v>2230.0299999999997</v>
      </c>
      <c r="Z3961" s="9">
        <v>0</v>
      </c>
      <c r="AA3961" s="9">
        <f t="shared" si="584"/>
        <v>0</v>
      </c>
      <c r="AB3961" s="9">
        <v>769.97000000000025</v>
      </c>
      <c r="AC3961" s="9">
        <f t="shared" si="579"/>
        <v>1199.42</v>
      </c>
      <c r="AD3961" s="9">
        <f t="shared" si="580"/>
        <v>0</v>
      </c>
    </row>
    <row r="3962" spans="1:30" x14ac:dyDescent="0.3">
      <c r="A3962" s="13" t="s">
        <v>6787</v>
      </c>
      <c r="B3962" s="13" t="s">
        <v>6788</v>
      </c>
      <c r="C3962" s="8">
        <v>1700</v>
      </c>
      <c r="D3962" s="8">
        <v>170000011</v>
      </c>
      <c r="E3962" s="8">
        <v>0</v>
      </c>
      <c r="F3962" s="8" t="str">
        <f t="shared" si="585"/>
        <v>FM001700000110</v>
      </c>
      <c r="G3962" s="8" t="s">
        <v>6867</v>
      </c>
      <c r="H3962" s="8" t="s">
        <v>1863</v>
      </c>
      <c r="I3962" s="8">
        <v>1</v>
      </c>
      <c r="J3962" s="8">
        <v>5</v>
      </c>
      <c r="K3962" s="8">
        <v>0</v>
      </c>
      <c r="L3962" s="8" t="s">
        <v>203</v>
      </c>
      <c r="M3962" s="8" t="s">
        <v>6861</v>
      </c>
      <c r="N3962" s="8"/>
      <c r="O3962" s="8" t="s">
        <v>38</v>
      </c>
      <c r="P3962" s="9">
        <v>18000</v>
      </c>
      <c r="Q3962" s="9">
        <v>0</v>
      </c>
      <c r="R3962" s="9">
        <f t="shared" si="582"/>
        <v>-18000</v>
      </c>
      <c r="S3962" s="9">
        <v>0</v>
      </c>
      <c r="T3962" s="9">
        <f t="shared" si="578"/>
        <v>0</v>
      </c>
      <c r="U3962" s="9">
        <v>-10803.45</v>
      </c>
      <c r="V3962" s="9">
        <v>-2576.71</v>
      </c>
      <c r="W3962" s="9">
        <v>0</v>
      </c>
      <c r="X3962" s="9">
        <v>-2576.71</v>
      </c>
      <c r="Y3962" s="9">
        <f t="shared" si="583"/>
        <v>13380.16</v>
      </c>
      <c r="Z3962" s="9">
        <v>0</v>
      </c>
      <c r="AA3962" s="9">
        <f t="shared" si="584"/>
        <v>0</v>
      </c>
      <c r="AB3962" s="9">
        <v>4619.84</v>
      </c>
      <c r="AC3962" s="9">
        <f t="shared" si="579"/>
        <v>7196.5499999999993</v>
      </c>
      <c r="AD3962" s="9">
        <f t="shared" si="580"/>
        <v>0</v>
      </c>
    </row>
    <row r="3963" spans="1:30" x14ac:dyDescent="0.3">
      <c r="A3963" s="13" t="s">
        <v>6787</v>
      </c>
      <c r="B3963" s="13" t="s">
        <v>6788</v>
      </c>
      <c r="C3963" s="8">
        <v>1700</v>
      </c>
      <c r="D3963" s="8">
        <v>170000012</v>
      </c>
      <c r="E3963" s="8">
        <v>0</v>
      </c>
      <c r="F3963" s="8" t="str">
        <f t="shared" si="585"/>
        <v>FM001700000120</v>
      </c>
      <c r="G3963" s="8" t="s">
        <v>6868</v>
      </c>
      <c r="H3963" s="8" t="s">
        <v>1863</v>
      </c>
      <c r="I3963" s="8">
        <v>1</v>
      </c>
      <c r="J3963" s="8">
        <v>5</v>
      </c>
      <c r="K3963" s="8">
        <v>0</v>
      </c>
      <c r="L3963" s="8" t="s">
        <v>203</v>
      </c>
      <c r="M3963" s="8" t="s">
        <v>6861</v>
      </c>
      <c r="N3963" s="8"/>
      <c r="O3963" s="8" t="s">
        <v>38</v>
      </c>
      <c r="P3963" s="9">
        <v>22000</v>
      </c>
      <c r="Q3963" s="9">
        <v>0</v>
      </c>
      <c r="R3963" s="9">
        <f t="shared" si="582"/>
        <v>-22000</v>
      </c>
      <c r="S3963" s="9">
        <v>0</v>
      </c>
      <c r="T3963" s="9">
        <f t="shared" si="578"/>
        <v>0</v>
      </c>
      <c r="U3963" s="9">
        <v>-13204.22</v>
      </c>
      <c r="V3963" s="9">
        <v>-3149.31</v>
      </c>
      <c r="W3963" s="9">
        <v>0</v>
      </c>
      <c r="X3963" s="9">
        <v>-3149.31</v>
      </c>
      <c r="Y3963" s="9">
        <f t="shared" si="583"/>
        <v>16353.529999999999</v>
      </c>
      <c r="Z3963" s="9">
        <v>0</v>
      </c>
      <c r="AA3963" s="9">
        <f t="shared" si="584"/>
        <v>0</v>
      </c>
      <c r="AB3963" s="9">
        <v>5646.4700000000012</v>
      </c>
      <c r="AC3963" s="9">
        <f t="shared" si="579"/>
        <v>8795.7800000000007</v>
      </c>
      <c r="AD3963" s="9">
        <f t="shared" si="580"/>
        <v>0</v>
      </c>
    </row>
    <row r="3964" spans="1:30" x14ac:dyDescent="0.3">
      <c r="A3964" s="13" t="s">
        <v>6787</v>
      </c>
      <c r="B3964" s="13" t="s">
        <v>6788</v>
      </c>
      <c r="C3964" s="8">
        <v>1700</v>
      </c>
      <c r="D3964" s="8">
        <v>170000014</v>
      </c>
      <c r="E3964" s="8">
        <v>0</v>
      </c>
      <c r="F3964" s="8" t="str">
        <f t="shared" si="585"/>
        <v>FM001700000140</v>
      </c>
      <c r="G3964" s="8" t="s">
        <v>6869</v>
      </c>
      <c r="H3964" s="8" t="s">
        <v>1863</v>
      </c>
      <c r="I3964" s="8">
        <v>3</v>
      </c>
      <c r="J3964" s="8">
        <v>5</v>
      </c>
      <c r="K3964" s="8">
        <v>0</v>
      </c>
      <c r="L3964" s="8" t="s">
        <v>203</v>
      </c>
      <c r="M3964" s="8" t="s">
        <v>6861</v>
      </c>
      <c r="N3964" s="8"/>
      <c r="O3964" s="8" t="s">
        <v>38</v>
      </c>
      <c r="P3964" s="9">
        <v>17820</v>
      </c>
      <c r="Q3964" s="9">
        <v>0</v>
      </c>
      <c r="R3964" s="9">
        <f t="shared" si="582"/>
        <v>-17820</v>
      </c>
      <c r="S3964" s="9">
        <v>0</v>
      </c>
      <c r="T3964" s="9">
        <f t="shared" si="578"/>
        <v>0</v>
      </c>
      <c r="U3964" s="9">
        <v>-10695.42</v>
      </c>
      <c r="V3964" s="9">
        <v>-2550.94</v>
      </c>
      <c r="W3964" s="9">
        <v>0</v>
      </c>
      <c r="X3964" s="9">
        <v>-2550.94</v>
      </c>
      <c r="Y3964" s="9">
        <f t="shared" si="583"/>
        <v>13246.36</v>
      </c>
      <c r="Z3964" s="9">
        <v>0</v>
      </c>
      <c r="AA3964" s="9">
        <f t="shared" si="584"/>
        <v>0</v>
      </c>
      <c r="AB3964" s="9">
        <v>4573.6399999999994</v>
      </c>
      <c r="AC3964" s="9">
        <f t="shared" si="579"/>
        <v>7124.58</v>
      </c>
      <c r="AD3964" s="9">
        <f t="shared" si="580"/>
        <v>0</v>
      </c>
    </row>
    <row r="3965" spans="1:30" x14ac:dyDescent="0.3">
      <c r="A3965" s="13" t="s">
        <v>6787</v>
      </c>
      <c r="B3965" s="13" t="s">
        <v>6788</v>
      </c>
      <c r="C3965" s="8">
        <v>1700</v>
      </c>
      <c r="D3965" s="8">
        <v>170000015</v>
      </c>
      <c r="E3965" s="8">
        <v>0</v>
      </c>
      <c r="F3965" s="8" t="str">
        <f t="shared" si="585"/>
        <v>FM001700000150</v>
      </c>
      <c r="G3965" s="8" t="s">
        <v>6870</v>
      </c>
      <c r="H3965" s="8" t="s">
        <v>1863</v>
      </c>
      <c r="I3965" s="8">
        <v>1</v>
      </c>
      <c r="J3965" s="8">
        <v>5</v>
      </c>
      <c r="K3965" s="8">
        <v>0</v>
      </c>
      <c r="L3965" s="8" t="s">
        <v>203</v>
      </c>
      <c r="M3965" s="8" t="s">
        <v>6861</v>
      </c>
      <c r="N3965" s="8"/>
      <c r="O3965" s="8" t="s">
        <v>38</v>
      </c>
      <c r="P3965" s="9">
        <v>23500</v>
      </c>
      <c r="Q3965" s="9">
        <v>0</v>
      </c>
      <c r="R3965" s="9">
        <f t="shared" si="582"/>
        <v>-23500</v>
      </c>
      <c r="S3965" s="9">
        <v>0</v>
      </c>
      <c r="T3965" s="9">
        <f t="shared" si="578"/>
        <v>0</v>
      </c>
      <c r="U3965" s="9">
        <v>-14104.51</v>
      </c>
      <c r="V3965" s="9">
        <v>-3364.04</v>
      </c>
      <c r="W3965" s="9">
        <v>0</v>
      </c>
      <c r="X3965" s="9">
        <v>-3364.04</v>
      </c>
      <c r="Y3965" s="9">
        <f t="shared" si="583"/>
        <v>17468.55</v>
      </c>
      <c r="Z3965" s="9">
        <v>0</v>
      </c>
      <c r="AA3965" s="9">
        <f t="shared" si="584"/>
        <v>0</v>
      </c>
      <c r="AB3965" s="9">
        <v>6031.4500000000007</v>
      </c>
      <c r="AC3965" s="9">
        <f t="shared" si="579"/>
        <v>9395.49</v>
      </c>
      <c r="AD3965" s="9">
        <f t="shared" si="580"/>
        <v>0</v>
      </c>
    </row>
    <row r="3966" spans="1:30" x14ac:dyDescent="0.3">
      <c r="A3966" s="13" t="s">
        <v>6787</v>
      </c>
      <c r="B3966" s="13" t="s">
        <v>6788</v>
      </c>
      <c r="C3966" s="8">
        <v>1700</v>
      </c>
      <c r="D3966" s="8">
        <v>170000016</v>
      </c>
      <c r="E3966" s="8">
        <v>0</v>
      </c>
      <c r="F3966" s="8" t="str">
        <f t="shared" si="585"/>
        <v>FM001700000160</v>
      </c>
      <c r="G3966" s="8" t="s">
        <v>1874</v>
      </c>
      <c r="H3966" s="8" t="s">
        <v>1863</v>
      </c>
      <c r="I3966" s="8">
        <v>1</v>
      </c>
      <c r="J3966" s="8">
        <v>5</v>
      </c>
      <c r="K3966" s="8">
        <v>0</v>
      </c>
      <c r="L3966" s="8" t="s">
        <v>203</v>
      </c>
      <c r="M3966" s="8" t="s">
        <v>6871</v>
      </c>
      <c r="N3966" s="8"/>
      <c r="O3966" s="8" t="s">
        <v>38</v>
      </c>
      <c r="P3966" s="9">
        <v>55426.26</v>
      </c>
      <c r="Q3966" s="9">
        <v>0</v>
      </c>
      <c r="R3966" s="9">
        <f t="shared" si="582"/>
        <v>-55426.26</v>
      </c>
      <c r="S3966" s="9">
        <v>0</v>
      </c>
      <c r="T3966" s="9">
        <f t="shared" si="578"/>
        <v>0</v>
      </c>
      <c r="U3966" s="9">
        <v>-33208.68</v>
      </c>
      <c r="V3966" s="9">
        <v>-7934.31</v>
      </c>
      <c r="W3966" s="9">
        <v>0</v>
      </c>
      <c r="X3966" s="9">
        <v>-7934.31</v>
      </c>
      <c r="Y3966" s="9">
        <f t="shared" si="583"/>
        <v>41142.99</v>
      </c>
      <c r="Z3966" s="9">
        <v>0</v>
      </c>
      <c r="AA3966" s="9">
        <f t="shared" si="584"/>
        <v>0</v>
      </c>
      <c r="AB3966" s="9">
        <v>14283.270000000004</v>
      </c>
      <c r="AC3966" s="9">
        <f t="shared" si="579"/>
        <v>22217.58</v>
      </c>
      <c r="AD3966" s="9">
        <f t="shared" si="580"/>
        <v>0</v>
      </c>
    </row>
    <row r="3967" spans="1:30" x14ac:dyDescent="0.3">
      <c r="A3967" s="13" t="s">
        <v>6787</v>
      </c>
      <c r="B3967" s="13" t="s">
        <v>6788</v>
      </c>
      <c r="C3967" s="8">
        <v>1700</v>
      </c>
      <c r="D3967" s="8">
        <v>170000017</v>
      </c>
      <c r="E3967" s="8">
        <v>0</v>
      </c>
      <c r="F3967" s="8" t="str">
        <f t="shared" si="585"/>
        <v>FM001700000170</v>
      </c>
      <c r="G3967" s="8" t="s">
        <v>6872</v>
      </c>
      <c r="H3967" s="8" t="s">
        <v>1863</v>
      </c>
      <c r="I3967" s="8">
        <v>1</v>
      </c>
      <c r="J3967" s="8">
        <v>5</v>
      </c>
      <c r="K3967" s="8">
        <v>0</v>
      </c>
      <c r="L3967" s="8" t="s">
        <v>203</v>
      </c>
      <c r="M3967" s="8" t="s">
        <v>6873</v>
      </c>
      <c r="N3967" s="8"/>
      <c r="O3967" s="8" t="s">
        <v>38</v>
      </c>
      <c r="P3967" s="9">
        <v>75600</v>
      </c>
      <c r="Q3967" s="9">
        <v>0</v>
      </c>
      <c r="R3967" s="9">
        <f t="shared" si="582"/>
        <v>-75600</v>
      </c>
      <c r="S3967" s="9">
        <v>0</v>
      </c>
      <c r="T3967" s="9">
        <f t="shared" si="578"/>
        <v>0</v>
      </c>
      <c r="U3967" s="9">
        <v>-44036.480000000003</v>
      </c>
      <c r="V3967" s="9">
        <v>-10822.19</v>
      </c>
      <c r="W3967" s="9">
        <v>0</v>
      </c>
      <c r="X3967" s="9">
        <v>-10822.19</v>
      </c>
      <c r="Y3967" s="9">
        <f t="shared" si="583"/>
        <v>54858.670000000006</v>
      </c>
      <c r="Z3967" s="9">
        <v>0</v>
      </c>
      <c r="AA3967" s="9">
        <f t="shared" si="584"/>
        <v>0</v>
      </c>
      <c r="AB3967" s="9">
        <v>20741.329999999994</v>
      </c>
      <c r="AC3967" s="9">
        <f t="shared" si="579"/>
        <v>31563.519999999997</v>
      </c>
      <c r="AD3967" s="9">
        <f t="shared" si="580"/>
        <v>0</v>
      </c>
    </row>
    <row r="3968" spans="1:30" x14ac:dyDescent="0.3">
      <c r="A3968" s="13" t="s">
        <v>6787</v>
      </c>
      <c r="B3968" s="13" t="s">
        <v>6788</v>
      </c>
      <c r="C3968" s="8">
        <v>1700</v>
      </c>
      <c r="D3968" s="8">
        <v>170000019</v>
      </c>
      <c r="E3968" s="8">
        <v>0</v>
      </c>
      <c r="F3968" s="8" t="str">
        <f t="shared" si="585"/>
        <v>FM001700000190</v>
      </c>
      <c r="G3968" s="8" t="s">
        <v>6874</v>
      </c>
      <c r="H3968" s="8" t="s">
        <v>1863</v>
      </c>
      <c r="I3968" s="8">
        <v>2</v>
      </c>
      <c r="J3968" s="8">
        <v>5</v>
      </c>
      <c r="K3968" s="8">
        <v>0</v>
      </c>
      <c r="L3968" s="8" t="s">
        <v>100</v>
      </c>
      <c r="M3968" s="8" t="s">
        <v>225</v>
      </c>
      <c r="N3968" s="8"/>
      <c r="O3968" s="8" t="s">
        <v>38</v>
      </c>
      <c r="P3968" s="9">
        <v>89000</v>
      </c>
      <c r="Q3968" s="9">
        <v>0</v>
      </c>
      <c r="R3968" s="9">
        <f t="shared" si="582"/>
        <v>-89000</v>
      </c>
      <c r="S3968" s="9">
        <v>0</v>
      </c>
      <c r="T3968" s="9">
        <f t="shared" si="578"/>
        <v>0</v>
      </c>
      <c r="U3968" s="9">
        <v>-46542</v>
      </c>
      <c r="V3968" s="9">
        <v>-12746.59</v>
      </c>
      <c r="W3968" s="9">
        <v>0</v>
      </c>
      <c r="X3968" s="9">
        <v>-12746.59</v>
      </c>
      <c r="Y3968" s="9">
        <f t="shared" si="583"/>
        <v>59288.59</v>
      </c>
      <c r="Z3968" s="9">
        <v>0</v>
      </c>
      <c r="AA3968" s="9">
        <f t="shared" si="584"/>
        <v>0</v>
      </c>
      <c r="AB3968" s="9">
        <v>29711.410000000003</v>
      </c>
      <c r="AC3968" s="9">
        <f t="shared" si="579"/>
        <v>42458</v>
      </c>
      <c r="AD3968" s="9">
        <f t="shared" si="580"/>
        <v>0</v>
      </c>
    </row>
    <row r="3969" spans="1:30" x14ac:dyDescent="0.3">
      <c r="A3969" s="13" t="s">
        <v>6787</v>
      </c>
      <c r="B3969" s="13" t="s">
        <v>6788</v>
      </c>
      <c r="C3969" s="8">
        <v>1700</v>
      </c>
      <c r="D3969" s="8">
        <v>170000020</v>
      </c>
      <c r="E3969" s="8">
        <v>0</v>
      </c>
      <c r="F3969" s="8" t="str">
        <f t="shared" si="585"/>
        <v>FM001700000200</v>
      </c>
      <c r="G3969" s="8" t="s">
        <v>1793</v>
      </c>
      <c r="H3969" s="8" t="s">
        <v>1863</v>
      </c>
      <c r="I3969" s="8">
        <v>2</v>
      </c>
      <c r="J3969" s="8">
        <v>5</v>
      </c>
      <c r="K3969" s="8">
        <v>0</v>
      </c>
      <c r="L3969" s="8" t="s">
        <v>100</v>
      </c>
      <c r="M3969" s="8" t="s">
        <v>225</v>
      </c>
      <c r="N3969" s="8"/>
      <c r="O3969" s="8" t="s">
        <v>38</v>
      </c>
      <c r="P3969" s="9">
        <v>56000</v>
      </c>
      <c r="Q3969" s="9">
        <v>0</v>
      </c>
      <c r="R3969" s="9">
        <f t="shared" si="582"/>
        <v>-56000</v>
      </c>
      <c r="S3969" s="9">
        <v>0</v>
      </c>
      <c r="T3969" s="9">
        <f t="shared" si="578"/>
        <v>0</v>
      </c>
      <c r="U3969" s="9">
        <v>-29284.86</v>
      </c>
      <c r="V3969" s="9">
        <v>-8020.32</v>
      </c>
      <c r="W3969" s="9">
        <v>0</v>
      </c>
      <c r="X3969" s="9">
        <v>-8020.32</v>
      </c>
      <c r="Y3969" s="9">
        <f t="shared" si="583"/>
        <v>37305.18</v>
      </c>
      <c r="Z3969" s="9">
        <v>0</v>
      </c>
      <c r="AA3969" s="9">
        <f t="shared" si="584"/>
        <v>0</v>
      </c>
      <c r="AB3969" s="9">
        <v>18694.82</v>
      </c>
      <c r="AC3969" s="9">
        <f t="shared" si="579"/>
        <v>26715.14</v>
      </c>
      <c r="AD3969" s="9">
        <f t="shared" si="580"/>
        <v>0</v>
      </c>
    </row>
    <row r="3970" spans="1:30" x14ac:dyDescent="0.3">
      <c r="A3970" s="13" t="s">
        <v>6787</v>
      </c>
      <c r="B3970" s="13" t="s">
        <v>6788</v>
      </c>
      <c r="C3970" s="8">
        <v>1700</v>
      </c>
      <c r="D3970" s="8">
        <v>170000021</v>
      </c>
      <c r="E3970" s="8">
        <v>0</v>
      </c>
      <c r="F3970" s="8" t="str">
        <f t="shared" si="585"/>
        <v>FM001700000210</v>
      </c>
      <c r="G3970" s="8" t="s">
        <v>4256</v>
      </c>
      <c r="H3970" s="8" t="s">
        <v>1863</v>
      </c>
      <c r="I3970" s="8">
        <v>2</v>
      </c>
      <c r="J3970" s="8">
        <v>5</v>
      </c>
      <c r="K3970" s="8">
        <v>0</v>
      </c>
      <c r="L3970" s="8" t="s">
        <v>100</v>
      </c>
      <c r="M3970" s="8" t="s">
        <v>225</v>
      </c>
      <c r="N3970" s="8"/>
      <c r="O3970" s="8" t="s">
        <v>38</v>
      </c>
      <c r="P3970" s="9">
        <v>188000</v>
      </c>
      <c r="Q3970" s="9">
        <v>0</v>
      </c>
      <c r="R3970" s="9">
        <f t="shared" si="582"/>
        <v>-188000</v>
      </c>
      <c r="S3970" s="9">
        <v>0</v>
      </c>
      <c r="T3970" s="9">
        <f t="shared" si="578"/>
        <v>0</v>
      </c>
      <c r="U3970" s="9">
        <v>-98313.43</v>
      </c>
      <c r="V3970" s="9">
        <v>-26925.37</v>
      </c>
      <c r="W3970" s="9">
        <v>0</v>
      </c>
      <c r="X3970" s="9">
        <v>-26925.37</v>
      </c>
      <c r="Y3970" s="9">
        <f t="shared" si="583"/>
        <v>125238.79999999999</v>
      </c>
      <c r="Z3970" s="9">
        <v>0</v>
      </c>
      <c r="AA3970" s="9">
        <f t="shared" si="584"/>
        <v>0</v>
      </c>
      <c r="AB3970" s="9">
        <v>62761.200000000012</v>
      </c>
      <c r="AC3970" s="9">
        <f t="shared" si="579"/>
        <v>89686.57</v>
      </c>
      <c r="AD3970" s="9">
        <f t="shared" si="580"/>
        <v>0</v>
      </c>
    </row>
    <row r="3971" spans="1:30" x14ac:dyDescent="0.3">
      <c r="A3971" s="13" t="s">
        <v>6787</v>
      </c>
      <c r="B3971" s="13" t="s">
        <v>6788</v>
      </c>
      <c r="C3971" s="8">
        <v>1700</v>
      </c>
      <c r="D3971" s="8">
        <v>170000022</v>
      </c>
      <c r="E3971" s="8">
        <v>0</v>
      </c>
      <c r="F3971" s="8" t="str">
        <f t="shared" si="585"/>
        <v>FM001700000220</v>
      </c>
      <c r="G3971" s="8" t="s">
        <v>6875</v>
      </c>
      <c r="H3971" s="8" t="s">
        <v>1863</v>
      </c>
      <c r="I3971" s="8">
        <v>1</v>
      </c>
      <c r="J3971" s="8">
        <v>5</v>
      </c>
      <c r="K3971" s="8">
        <v>0</v>
      </c>
      <c r="L3971" s="8" t="s">
        <v>100</v>
      </c>
      <c r="M3971" s="8" t="s">
        <v>225</v>
      </c>
      <c r="N3971" s="8"/>
      <c r="O3971" s="8" t="s">
        <v>38</v>
      </c>
      <c r="P3971" s="9">
        <v>274200</v>
      </c>
      <c r="Q3971" s="9">
        <v>0</v>
      </c>
      <c r="R3971" s="9">
        <f t="shared" si="582"/>
        <v>-274200</v>
      </c>
      <c r="S3971" s="9">
        <v>0</v>
      </c>
      <c r="T3971" s="9">
        <f t="shared" si="578"/>
        <v>0</v>
      </c>
      <c r="U3971" s="9">
        <v>-143391.18</v>
      </c>
      <c r="V3971" s="9">
        <v>-39270.949999999997</v>
      </c>
      <c r="W3971" s="9">
        <v>0</v>
      </c>
      <c r="X3971" s="9">
        <v>-39270.949999999997</v>
      </c>
      <c r="Y3971" s="9">
        <f t="shared" si="583"/>
        <v>182662.13</v>
      </c>
      <c r="Z3971" s="9">
        <v>0</v>
      </c>
      <c r="AA3971" s="9">
        <f t="shared" si="584"/>
        <v>0</v>
      </c>
      <c r="AB3971" s="9">
        <v>91537.87</v>
      </c>
      <c r="AC3971" s="9">
        <f t="shared" si="579"/>
        <v>130808.82</v>
      </c>
      <c r="AD3971" s="9">
        <f t="shared" si="580"/>
        <v>0</v>
      </c>
    </row>
    <row r="3972" spans="1:30" x14ac:dyDescent="0.3">
      <c r="A3972" s="13" t="s">
        <v>6787</v>
      </c>
      <c r="B3972" s="13" t="s">
        <v>6788</v>
      </c>
      <c r="C3972" s="8">
        <v>1700</v>
      </c>
      <c r="D3972" s="8">
        <v>170000023</v>
      </c>
      <c r="E3972" s="8">
        <v>0</v>
      </c>
      <c r="F3972" s="8" t="str">
        <f t="shared" si="585"/>
        <v>FM001700000230</v>
      </c>
      <c r="G3972" s="8" t="s">
        <v>6876</v>
      </c>
      <c r="H3972" s="8" t="s">
        <v>1863</v>
      </c>
      <c r="I3972" s="8">
        <v>1</v>
      </c>
      <c r="J3972" s="8">
        <v>5</v>
      </c>
      <c r="K3972" s="8">
        <v>0</v>
      </c>
      <c r="L3972" s="8" t="s">
        <v>100</v>
      </c>
      <c r="M3972" s="8" t="s">
        <v>225</v>
      </c>
      <c r="N3972" s="8"/>
      <c r="O3972" s="8" t="s">
        <v>38</v>
      </c>
      <c r="P3972" s="9">
        <v>7800</v>
      </c>
      <c r="Q3972" s="9">
        <v>0</v>
      </c>
      <c r="R3972" s="9">
        <f t="shared" si="582"/>
        <v>-7800</v>
      </c>
      <c r="S3972" s="9">
        <v>0</v>
      </c>
      <c r="T3972" s="9">
        <f t="shared" si="578"/>
        <v>0</v>
      </c>
      <c r="U3972" s="9">
        <v>-4078.96</v>
      </c>
      <c r="V3972" s="9">
        <v>-1117.1199999999999</v>
      </c>
      <c r="W3972" s="9">
        <v>0</v>
      </c>
      <c r="X3972" s="9">
        <v>-1117.1199999999999</v>
      </c>
      <c r="Y3972" s="9">
        <f t="shared" si="583"/>
        <v>5196.08</v>
      </c>
      <c r="Z3972" s="9">
        <v>0</v>
      </c>
      <c r="AA3972" s="9">
        <f t="shared" si="584"/>
        <v>0</v>
      </c>
      <c r="AB3972" s="9">
        <v>2603.92</v>
      </c>
      <c r="AC3972" s="9">
        <f t="shared" si="579"/>
        <v>3721.04</v>
      </c>
      <c r="AD3972" s="9">
        <f t="shared" si="580"/>
        <v>0</v>
      </c>
    </row>
    <row r="3973" spans="1:30" x14ac:dyDescent="0.3">
      <c r="A3973" s="13" t="s">
        <v>6787</v>
      </c>
      <c r="B3973" s="13" t="s">
        <v>6788</v>
      </c>
      <c r="C3973" s="8">
        <v>1700</v>
      </c>
      <c r="D3973" s="8">
        <v>170000024</v>
      </c>
      <c r="E3973" s="8">
        <v>0</v>
      </c>
      <c r="F3973" s="8" t="str">
        <f t="shared" si="585"/>
        <v>FM001700000240</v>
      </c>
      <c r="G3973" s="8" t="s">
        <v>6876</v>
      </c>
      <c r="H3973" s="8" t="s">
        <v>1863</v>
      </c>
      <c r="I3973" s="8">
        <v>2</v>
      </c>
      <c r="J3973" s="8">
        <v>5</v>
      </c>
      <c r="K3973" s="8">
        <v>0</v>
      </c>
      <c r="L3973" s="8" t="s">
        <v>100</v>
      </c>
      <c r="M3973" s="8" t="s">
        <v>225</v>
      </c>
      <c r="N3973" s="8"/>
      <c r="O3973" s="8" t="s">
        <v>38</v>
      </c>
      <c r="P3973" s="9">
        <v>15600</v>
      </c>
      <c r="Q3973" s="9">
        <v>0</v>
      </c>
      <c r="R3973" s="9">
        <f t="shared" si="582"/>
        <v>-15600</v>
      </c>
      <c r="S3973" s="9">
        <v>0</v>
      </c>
      <c r="T3973" s="9">
        <f t="shared" ref="T3973:T4036" si="586">P3973+Q3973+R3973+S3973</f>
        <v>0</v>
      </c>
      <c r="U3973" s="9">
        <v>-8157.93</v>
      </c>
      <c r="V3973" s="9">
        <v>-2234.23</v>
      </c>
      <c r="W3973" s="9">
        <v>0</v>
      </c>
      <c r="X3973" s="9">
        <v>-2234.23</v>
      </c>
      <c r="Y3973" s="9">
        <f t="shared" si="583"/>
        <v>10392.16</v>
      </c>
      <c r="Z3973" s="9">
        <v>0</v>
      </c>
      <c r="AA3973" s="9">
        <f t="shared" si="584"/>
        <v>0</v>
      </c>
      <c r="AB3973" s="9">
        <v>5207.84</v>
      </c>
      <c r="AC3973" s="9">
        <f t="shared" ref="AC3973:AC4036" si="587">P3973+U3973</f>
        <v>7442.07</v>
      </c>
      <c r="AD3973" s="9">
        <f t="shared" ref="AD3973:AD4036" si="588">T3973+AA3973</f>
        <v>0</v>
      </c>
    </row>
    <row r="3974" spans="1:30" x14ac:dyDescent="0.3">
      <c r="A3974" s="13" t="s">
        <v>6787</v>
      </c>
      <c r="B3974" s="13" t="s">
        <v>6788</v>
      </c>
      <c r="C3974" s="8">
        <v>1700</v>
      </c>
      <c r="D3974" s="8">
        <v>170000025</v>
      </c>
      <c r="E3974" s="8">
        <v>0</v>
      </c>
      <c r="F3974" s="8" t="str">
        <f t="shared" si="585"/>
        <v>FM001700000250</v>
      </c>
      <c r="G3974" s="8" t="s">
        <v>6877</v>
      </c>
      <c r="H3974" s="8" t="s">
        <v>1863</v>
      </c>
      <c r="I3974" s="8">
        <v>1</v>
      </c>
      <c r="J3974" s="8">
        <v>5</v>
      </c>
      <c r="K3974" s="8">
        <v>0</v>
      </c>
      <c r="L3974" s="8" t="s">
        <v>100</v>
      </c>
      <c r="M3974" s="8" t="s">
        <v>225</v>
      </c>
      <c r="N3974" s="8"/>
      <c r="O3974" s="8" t="s">
        <v>38</v>
      </c>
      <c r="P3974" s="9">
        <v>600</v>
      </c>
      <c r="Q3974" s="9">
        <v>0</v>
      </c>
      <c r="R3974" s="9">
        <f t="shared" si="582"/>
        <v>-600</v>
      </c>
      <c r="S3974" s="9">
        <v>0</v>
      </c>
      <c r="T3974" s="9">
        <f t="shared" si="586"/>
        <v>0</v>
      </c>
      <c r="U3974" s="9">
        <v>-313.77</v>
      </c>
      <c r="V3974" s="9">
        <v>-85.93</v>
      </c>
      <c r="W3974" s="9">
        <v>0</v>
      </c>
      <c r="X3974" s="9">
        <v>-85.93</v>
      </c>
      <c r="Y3974" s="9">
        <f t="shared" si="583"/>
        <v>399.7</v>
      </c>
      <c r="Z3974" s="9">
        <v>0</v>
      </c>
      <c r="AA3974" s="9">
        <f t="shared" si="584"/>
        <v>0</v>
      </c>
      <c r="AB3974" s="9">
        <v>200.3</v>
      </c>
      <c r="AC3974" s="9">
        <f t="shared" si="587"/>
        <v>286.23</v>
      </c>
      <c r="AD3974" s="9">
        <f t="shared" si="588"/>
        <v>0</v>
      </c>
    </row>
    <row r="3975" spans="1:30" x14ac:dyDescent="0.3">
      <c r="A3975" s="13" t="s">
        <v>6787</v>
      </c>
      <c r="B3975" s="13" t="s">
        <v>6788</v>
      </c>
      <c r="C3975" s="8">
        <v>1700</v>
      </c>
      <c r="D3975" s="8">
        <v>170000026</v>
      </c>
      <c r="E3975" s="8">
        <v>0</v>
      </c>
      <c r="F3975" s="8" t="str">
        <f t="shared" si="585"/>
        <v>FM001700000260</v>
      </c>
      <c r="G3975" s="8" t="s">
        <v>6803</v>
      </c>
      <c r="H3975" s="8" t="s">
        <v>1863</v>
      </c>
      <c r="I3975" s="8">
        <v>1</v>
      </c>
      <c r="J3975" s="8">
        <v>10</v>
      </c>
      <c r="K3975" s="8">
        <v>0</v>
      </c>
      <c r="L3975" s="8" t="s">
        <v>1578</v>
      </c>
      <c r="M3975" s="8" t="s">
        <v>5829</v>
      </c>
      <c r="N3975" s="8"/>
      <c r="O3975" s="8" t="s">
        <v>38</v>
      </c>
      <c r="P3975" s="9">
        <v>2385</v>
      </c>
      <c r="Q3975" s="9">
        <v>0</v>
      </c>
      <c r="R3975" s="9">
        <f t="shared" si="582"/>
        <v>-2385</v>
      </c>
      <c r="S3975" s="9">
        <v>0</v>
      </c>
      <c r="T3975" s="9">
        <f t="shared" si="586"/>
        <v>0</v>
      </c>
      <c r="U3975" s="9">
        <v>-566.51</v>
      </c>
      <c r="V3975" s="9">
        <v>-170.73</v>
      </c>
      <c r="W3975" s="9">
        <v>0</v>
      </c>
      <c r="X3975" s="9">
        <v>-170.73</v>
      </c>
      <c r="Y3975" s="9">
        <f t="shared" si="583"/>
        <v>737.24</v>
      </c>
      <c r="Z3975" s="9">
        <v>0</v>
      </c>
      <c r="AA3975" s="9">
        <f t="shared" si="584"/>
        <v>0</v>
      </c>
      <c r="AB3975" s="9">
        <v>1647.76</v>
      </c>
      <c r="AC3975" s="9">
        <f t="shared" si="587"/>
        <v>1818.49</v>
      </c>
      <c r="AD3975" s="9">
        <f t="shared" si="588"/>
        <v>0</v>
      </c>
    </row>
    <row r="3976" spans="1:30" x14ac:dyDescent="0.3">
      <c r="A3976" s="13" t="s">
        <v>6787</v>
      </c>
      <c r="B3976" s="13" t="s">
        <v>6788</v>
      </c>
      <c r="C3976" s="8">
        <v>1700</v>
      </c>
      <c r="D3976" s="8">
        <v>170000027</v>
      </c>
      <c r="E3976" s="8">
        <v>0</v>
      </c>
      <c r="F3976" s="8" t="str">
        <f t="shared" si="585"/>
        <v>FM001700000270</v>
      </c>
      <c r="G3976" s="8" t="s">
        <v>6803</v>
      </c>
      <c r="H3976" s="8" t="s">
        <v>1863</v>
      </c>
      <c r="I3976" s="8">
        <v>1</v>
      </c>
      <c r="J3976" s="8">
        <v>10</v>
      </c>
      <c r="K3976" s="8">
        <v>0</v>
      </c>
      <c r="L3976" s="8" t="s">
        <v>1578</v>
      </c>
      <c r="M3976" s="8" t="s">
        <v>5829</v>
      </c>
      <c r="N3976" s="8"/>
      <c r="O3976" s="8" t="s">
        <v>38</v>
      </c>
      <c r="P3976" s="9">
        <v>2385</v>
      </c>
      <c r="Q3976" s="9">
        <v>0</v>
      </c>
      <c r="R3976" s="9">
        <f t="shared" si="582"/>
        <v>-2385</v>
      </c>
      <c r="S3976" s="9">
        <v>0</v>
      </c>
      <c r="T3976" s="9">
        <f t="shared" si="586"/>
        <v>0</v>
      </c>
      <c r="U3976" s="9">
        <v>-566.51</v>
      </c>
      <c r="V3976" s="9">
        <v>-170.73</v>
      </c>
      <c r="W3976" s="9">
        <v>0</v>
      </c>
      <c r="X3976" s="9">
        <v>-170.73</v>
      </c>
      <c r="Y3976" s="9">
        <f t="shared" si="583"/>
        <v>737.24</v>
      </c>
      <c r="Z3976" s="9">
        <v>0</v>
      </c>
      <c r="AA3976" s="9">
        <f t="shared" si="584"/>
        <v>0</v>
      </c>
      <c r="AB3976" s="9">
        <v>1647.76</v>
      </c>
      <c r="AC3976" s="9">
        <f t="shared" si="587"/>
        <v>1818.49</v>
      </c>
      <c r="AD3976" s="9">
        <f t="shared" si="588"/>
        <v>0</v>
      </c>
    </row>
    <row r="3977" spans="1:30" x14ac:dyDescent="0.3">
      <c r="A3977" s="13" t="s">
        <v>6787</v>
      </c>
      <c r="B3977" s="13" t="s">
        <v>6788</v>
      </c>
      <c r="C3977" s="8">
        <v>1700</v>
      </c>
      <c r="D3977" s="8">
        <v>170000028</v>
      </c>
      <c r="E3977" s="8">
        <v>0</v>
      </c>
      <c r="F3977" s="8" t="str">
        <f t="shared" si="585"/>
        <v>FM001700000280</v>
      </c>
      <c r="G3977" s="8" t="s">
        <v>6803</v>
      </c>
      <c r="H3977" s="8" t="s">
        <v>1863</v>
      </c>
      <c r="I3977" s="8">
        <v>1</v>
      </c>
      <c r="J3977" s="8">
        <v>10</v>
      </c>
      <c r="K3977" s="8">
        <v>0</v>
      </c>
      <c r="L3977" s="8" t="s">
        <v>1578</v>
      </c>
      <c r="M3977" s="8" t="s">
        <v>5829</v>
      </c>
      <c r="N3977" s="8"/>
      <c r="O3977" s="8" t="s">
        <v>38</v>
      </c>
      <c r="P3977" s="9">
        <v>2385</v>
      </c>
      <c r="Q3977" s="9">
        <v>0</v>
      </c>
      <c r="R3977" s="9">
        <f t="shared" si="582"/>
        <v>-2385</v>
      </c>
      <c r="S3977" s="9">
        <v>0</v>
      </c>
      <c r="T3977" s="9">
        <f t="shared" si="586"/>
        <v>0</v>
      </c>
      <c r="U3977" s="9">
        <v>-566.51</v>
      </c>
      <c r="V3977" s="9">
        <v>-170.73</v>
      </c>
      <c r="W3977" s="9">
        <v>0</v>
      </c>
      <c r="X3977" s="9">
        <v>-170.73</v>
      </c>
      <c r="Y3977" s="9">
        <f t="shared" si="583"/>
        <v>737.24</v>
      </c>
      <c r="Z3977" s="9">
        <v>0</v>
      </c>
      <c r="AA3977" s="9">
        <f t="shared" si="584"/>
        <v>0</v>
      </c>
      <c r="AB3977" s="9">
        <v>1647.76</v>
      </c>
      <c r="AC3977" s="9">
        <f t="shared" si="587"/>
        <v>1818.49</v>
      </c>
      <c r="AD3977" s="9">
        <f t="shared" si="588"/>
        <v>0</v>
      </c>
    </row>
    <row r="3978" spans="1:30" x14ac:dyDescent="0.3">
      <c r="A3978" s="13" t="s">
        <v>6787</v>
      </c>
      <c r="B3978" s="13" t="s">
        <v>6788</v>
      </c>
      <c r="C3978" s="8">
        <v>1700</v>
      </c>
      <c r="D3978" s="8">
        <v>170000029</v>
      </c>
      <c r="E3978" s="8">
        <v>0</v>
      </c>
      <c r="F3978" s="8" t="str">
        <f t="shared" si="585"/>
        <v>FM001700000290</v>
      </c>
      <c r="G3978" s="8" t="s">
        <v>6803</v>
      </c>
      <c r="H3978" s="8" t="s">
        <v>1863</v>
      </c>
      <c r="I3978" s="8">
        <v>1</v>
      </c>
      <c r="J3978" s="8">
        <v>10</v>
      </c>
      <c r="K3978" s="8">
        <v>0</v>
      </c>
      <c r="L3978" s="8" t="s">
        <v>1578</v>
      </c>
      <c r="M3978" s="8" t="s">
        <v>5829</v>
      </c>
      <c r="N3978" s="8"/>
      <c r="O3978" s="8" t="s">
        <v>38</v>
      </c>
      <c r="P3978" s="9">
        <v>2385</v>
      </c>
      <c r="Q3978" s="9">
        <v>0</v>
      </c>
      <c r="R3978" s="9">
        <f t="shared" si="582"/>
        <v>-2385</v>
      </c>
      <c r="S3978" s="9">
        <v>0</v>
      </c>
      <c r="T3978" s="9">
        <f t="shared" si="586"/>
        <v>0</v>
      </c>
      <c r="U3978" s="9">
        <v>-566.51</v>
      </c>
      <c r="V3978" s="9">
        <v>-170.73</v>
      </c>
      <c r="W3978" s="9">
        <v>0</v>
      </c>
      <c r="X3978" s="9">
        <v>-170.73</v>
      </c>
      <c r="Y3978" s="9">
        <f t="shared" si="583"/>
        <v>737.24</v>
      </c>
      <c r="Z3978" s="9">
        <v>0</v>
      </c>
      <c r="AA3978" s="9">
        <f t="shared" si="584"/>
        <v>0</v>
      </c>
      <c r="AB3978" s="9">
        <v>1647.76</v>
      </c>
      <c r="AC3978" s="9">
        <f t="shared" si="587"/>
        <v>1818.49</v>
      </c>
      <c r="AD3978" s="9">
        <f t="shared" si="588"/>
        <v>0</v>
      </c>
    </row>
    <row r="3979" spans="1:30" x14ac:dyDescent="0.3">
      <c r="A3979" s="13" t="s">
        <v>6787</v>
      </c>
      <c r="B3979" s="13" t="s">
        <v>6788</v>
      </c>
      <c r="C3979" s="8">
        <v>1700</v>
      </c>
      <c r="D3979" s="8">
        <v>170000030</v>
      </c>
      <c r="E3979" s="8">
        <v>0</v>
      </c>
      <c r="F3979" s="8" t="str">
        <f t="shared" si="585"/>
        <v>FM001700000300</v>
      </c>
      <c r="G3979" s="8" t="s">
        <v>6803</v>
      </c>
      <c r="H3979" s="8" t="s">
        <v>1863</v>
      </c>
      <c r="I3979" s="8">
        <v>1</v>
      </c>
      <c r="J3979" s="8">
        <v>10</v>
      </c>
      <c r="K3979" s="8">
        <v>0</v>
      </c>
      <c r="L3979" s="8" t="s">
        <v>1578</v>
      </c>
      <c r="M3979" s="8" t="s">
        <v>5829</v>
      </c>
      <c r="N3979" s="8"/>
      <c r="O3979" s="8" t="s">
        <v>38</v>
      </c>
      <c r="P3979" s="9">
        <v>2385.42</v>
      </c>
      <c r="Q3979" s="9">
        <v>0</v>
      </c>
      <c r="R3979" s="9">
        <f t="shared" si="582"/>
        <v>-2385.42</v>
      </c>
      <c r="S3979" s="9">
        <v>0</v>
      </c>
      <c r="T3979" s="9">
        <f t="shared" si="586"/>
        <v>0</v>
      </c>
      <c r="U3979" s="9">
        <v>-566.61</v>
      </c>
      <c r="V3979" s="9">
        <v>-170.76</v>
      </c>
      <c r="W3979" s="9">
        <v>0</v>
      </c>
      <c r="X3979" s="9">
        <v>-170.76</v>
      </c>
      <c r="Y3979" s="9">
        <f t="shared" si="583"/>
        <v>737.37</v>
      </c>
      <c r="Z3979" s="9">
        <v>0</v>
      </c>
      <c r="AA3979" s="9">
        <f t="shared" si="584"/>
        <v>0</v>
      </c>
      <c r="AB3979" s="9">
        <v>1648.0500000000002</v>
      </c>
      <c r="AC3979" s="9">
        <f t="shared" si="587"/>
        <v>1818.81</v>
      </c>
      <c r="AD3979" s="9">
        <f t="shared" si="588"/>
        <v>0</v>
      </c>
    </row>
    <row r="3980" spans="1:30" x14ac:dyDescent="0.3">
      <c r="A3980" s="13" t="s">
        <v>6787</v>
      </c>
      <c r="B3980" s="13" t="s">
        <v>6788</v>
      </c>
      <c r="C3980" s="8">
        <v>1700</v>
      </c>
      <c r="D3980" s="8">
        <v>170000031</v>
      </c>
      <c r="E3980" s="8">
        <v>0</v>
      </c>
      <c r="F3980" s="8" t="str">
        <f t="shared" si="585"/>
        <v>FM001700000310</v>
      </c>
      <c r="G3980" s="8" t="s">
        <v>6860</v>
      </c>
      <c r="H3980" s="8" t="s">
        <v>1863</v>
      </c>
      <c r="I3980" s="8">
        <v>1</v>
      </c>
      <c r="J3980" s="8">
        <v>10</v>
      </c>
      <c r="K3980" s="8">
        <v>0</v>
      </c>
      <c r="L3980" s="8" t="s">
        <v>1578</v>
      </c>
      <c r="M3980" s="8" t="s">
        <v>5829</v>
      </c>
      <c r="N3980" s="8"/>
      <c r="O3980" s="8" t="s">
        <v>38</v>
      </c>
      <c r="P3980" s="9">
        <v>30150</v>
      </c>
      <c r="Q3980" s="9">
        <v>0</v>
      </c>
      <c r="R3980" s="9">
        <f t="shared" si="582"/>
        <v>-30150</v>
      </c>
      <c r="S3980" s="9">
        <v>0</v>
      </c>
      <c r="T3980" s="9">
        <f t="shared" si="586"/>
        <v>0</v>
      </c>
      <c r="U3980" s="9">
        <v>-7161.45</v>
      </c>
      <c r="V3980" s="9">
        <v>-2158.31</v>
      </c>
      <c r="W3980" s="9">
        <v>0</v>
      </c>
      <c r="X3980" s="9">
        <v>-2158.31</v>
      </c>
      <c r="Y3980" s="9">
        <f t="shared" si="583"/>
        <v>9319.76</v>
      </c>
      <c r="Z3980" s="9">
        <v>0</v>
      </c>
      <c r="AA3980" s="9">
        <f t="shared" si="584"/>
        <v>0</v>
      </c>
      <c r="AB3980" s="9">
        <v>20830.239999999998</v>
      </c>
      <c r="AC3980" s="9">
        <f t="shared" si="587"/>
        <v>22988.55</v>
      </c>
      <c r="AD3980" s="9">
        <f t="shared" si="588"/>
        <v>0</v>
      </c>
    </row>
    <row r="3981" spans="1:30" x14ac:dyDescent="0.3">
      <c r="A3981" s="13" t="s">
        <v>6787</v>
      </c>
      <c r="B3981" s="13" t="s">
        <v>6788</v>
      </c>
      <c r="C3981" s="8">
        <v>1700</v>
      </c>
      <c r="D3981" s="8">
        <v>170000032</v>
      </c>
      <c r="E3981" s="8">
        <v>0</v>
      </c>
      <c r="F3981" s="8" t="str">
        <f t="shared" si="585"/>
        <v>FM001700000320</v>
      </c>
      <c r="G3981" s="8" t="s">
        <v>6803</v>
      </c>
      <c r="H3981" s="8" t="s">
        <v>1863</v>
      </c>
      <c r="I3981" s="8">
        <v>1</v>
      </c>
      <c r="J3981" s="8">
        <v>10</v>
      </c>
      <c r="K3981" s="8">
        <v>0</v>
      </c>
      <c r="L3981" s="8" t="s">
        <v>1578</v>
      </c>
      <c r="M3981" s="8" t="s">
        <v>5829</v>
      </c>
      <c r="N3981" s="8"/>
      <c r="O3981" s="8" t="s">
        <v>38</v>
      </c>
      <c r="P3981" s="9">
        <v>1980</v>
      </c>
      <c r="Q3981" s="9">
        <v>0</v>
      </c>
      <c r="R3981" s="9">
        <f t="shared" si="582"/>
        <v>-1980</v>
      </c>
      <c r="S3981" s="9">
        <v>0</v>
      </c>
      <c r="T3981" s="9">
        <f t="shared" si="586"/>
        <v>0</v>
      </c>
      <c r="U3981" s="9">
        <v>-470.31</v>
      </c>
      <c r="V3981" s="9">
        <v>-141.74</v>
      </c>
      <c r="W3981" s="9">
        <v>0</v>
      </c>
      <c r="X3981" s="9">
        <v>-141.74</v>
      </c>
      <c r="Y3981" s="9">
        <f t="shared" si="583"/>
        <v>612.04999999999995</v>
      </c>
      <c r="Z3981" s="9">
        <v>0</v>
      </c>
      <c r="AA3981" s="9">
        <f t="shared" si="584"/>
        <v>0</v>
      </c>
      <c r="AB3981" s="9">
        <v>1367.95</v>
      </c>
      <c r="AC3981" s="9">
        <f t="shared" si="587"/>
        <v>1509.69</v>
      </c>
      <c r="AD3981" s="9">
        <f t="shared" si="588"/>
        <v>0</v>
      </c>
    </row>
    <row r="3982" spans="1:30" x14ac:dyDescent="0.3">
      <c r="A3982" s="13" t="s">
        <v>6787</v>
      </c>
      <c r="B3982" s="13" t="s">
        <v>6788</v>
      </c>
      <c r="C3982" s="8">
        <v>1700</v>
      </c>
      <c r="D3982" s="8">
        <v>170000033</v>
      </c>
      <c r="E3982" s="8">
        <v>0</v>
      </c>
      <c r="F3982" s="8" t="str">
        <f t="shared" si="585"/>
        <v>FM001700000330</v>
      </c>
      <c r="G3982" s="8" t="s">
        <v>6876</v>
      </c>
      <c r="H3982" s="8" t="s">
        <v>1863</v>
      </c>
      <c r="I3982" s="8">
        <v>1</v>
      </c>
      <c r="J3982" s="8">
        <v>10</v>
      </c>
      <c r="K3982" s="8">
        <v>0</v>
      </c>
      <c r="L3982" s="8" t="s">
        <v>1578</v>
      </c>
      <c r="M3982" s="8" t="s">
        <v>5829</v>
      </c>
      <c r="N3982" s="8"/>
      <c r="O3982" s="8" t="s">
        <v>38</v>
      </c>
      <c r="P3982" s="9">
        <v>7799.66</v>
      </c>
      <c r="Q3982" s="9">
        <v>0</v>
      </c>
      <c r="R3982" s="9">
        <f t="shared" si="582"/>
        <v>-7799.66</v>
      </c>
      <c r="S3982" s="9">
        <v>0</v>
      </c>
      <c r="T3982" s="9">
        <f t="shared" si="586"/>
        <v>0</v>
      </c>
      <c r="U3982" s="9">
        <v>-1852.63</v>
      </c>
      <c r="V3982" s="9">
        <v>-558.34</v>
      </c>
      <c r="W3982" s="9">
        <v>0</v>
      </c>
      <c r="X3982" s="9">
        <v>-558.34</v>
      </c>
      <c r="Y3982" s="9">
        <f t="shared" si="583"/>
        <v>2410.9700000000003</v>
      </c>
      <c r="Z3982" s="9">
        <v>0</v>
      </c>
      <c r="AA3982" s="9">
        <f t="shared" si="584"/>
        <v>0</v>
      </c>
      <c r="AB3982" s="9">
        <v>5388.69</v>
      </c>
      <c r="AC3982" s="9">
        <f t="shared" si="587"/>
        <v>5947.03</v>
      </c>
      <c r="AD3982" s="9">
        <f t="shared" si="588"/>
        <v>0</v>
      </c>
    </row>
    <row r="3983" spans="1:30" x14ac:dyDescent="0.3">
      <c r="A3983" s="13" t="s">
        <v>6787</v>
      </c>
      <c r="B3983" s="13" t="s">
        <v>6788</v>
      </c>
      <c r="C3983" s="8">
        <v>1800</v>
      </c>
      <c r="D3983" s="8">
        <v>180000000</v>
      </c>
      <c r="E3983" s="8">
        <v>0</v>
      </c>
      <c r="F3983" s="8" t="str">
        <f t="shared" si="585"/>
        <v>FM001800000000</v>
      </c>
      <c r="G3983" s="8" t="s">
        <v>6878</v>
      </c>
      <c r="H3983" s="8" t="s">
        <v>51</v>
      </c>
      <c r="I3983" s="8">
        <v>1</v>
      </c>
      <c r="J3983" s="8">
        <v>1</v>
      </c>
      <c r="K3983" s="8">
        <v>8</v>
      </c>
      <c r="L3983" s="8" t="s">
        <v>6879</v>
      </c>
      <c r="M3983" s="8" t="s">
        <v>53</v>
      </c>
      <c r="N3983" s="8"/>
      <c r="O3983" s="8" t="s">
        <v>38</v>
      </c>
      <c r="P3983" s="9">
        <v>26628</v>
      </c>
      <c r="Q3983" s="9">
        <v>0</v>
      </c>
      <c r="R3983" s="9">
        <f t="shared" si="582"/>
        <v>-26628</v>
      </c>
      <c r="S3983" s="9">
        <v>0</v>
      </c>
      <c r="T3983" s="9">
        <f t="shared" si="586"/>
        <v>0</v>
      </c>
      <c r="U3983" s="9">
        <v>-25296</v>
      </c>
      <c r="V3983" s="9">
        <v>0</v>
      </c>
      <c r="W3983" s="9">
        <v>0</v>
      </c>
      <c r="X3983" s="9">
        <v>0</v>
      </c>
      <c r="Y3983" s="9">
        <f t="shared" si="583"/>
        <v>25296</v>
      </c>
      <c r="Z3983" s="9">
        <v>0</v>
      </c>
      <c r="AA3983" s="9">
        <f t="shared" si="584"/>
        <v>0</v>
      </c>
      <c r="AB3983" s="9">
        <v>1332</v>
      </c>
      <c r="AC3983" s="9">
        <f t="shared" si="587"/>
        <v>1332</v>
      </c>
      <c r="AD3983" s="9">
        <f t="shared" si="588"/>
        <v>0</v>
      </c>
    </row>
    <row r="3984" spans="1:30" x14ac:dyDescent="0.3">
      <c r="A3984" s="13" t="s">
        <v>6787</v>
      </c>
      <c r="B3984" s="13" t="s">
        <v>6788</v>
      </c>
      <c r="C3984" s="8">
        <v>1800</v>
      </c>
      <c r="D3984" s="8">
        <v>180000001</v>
      </c>
      <c r="E3984" s="8">
        <v>0</v>
      </c>
      <c r="F3984" s="8" t="str">
        <f t="shared" si="585"/>
        <v>FM001800000010</v>
      </c>
      <c r="G3984" s="8" t="s">
        <v>6880</v>
      </c>
      <c r="H3984" s="8" t="s">
        <v>51</v>
      </c>
      <c r="I3984" s="8">
        <v>1</v>
      </c>
      <c r="J3984" s="8">
        <v>1</v>
      </c>
      <c r="K3984" s="8">
        <v>8</v>
      </c>
      <c r="L3984" s="8" t="s">
        <v>6879</v>
      </c>
      <c r="M3984" s="8" t="s">
        <v>53</v>
      </c>
      <c r="N3984" s="8"/>
      <c r="O3984" s="8" t="s">
        <v>38</v>
      </c>
      <c r="P3984" s="9">
        <v>15405</v>
      </c>
      <c r="Q3984" s="9">
        <v>0</v>
      </c>
      <c r="R3984" s="9">
        <f t="shared" si="582"/>
        <v>-15405</v>
      </c>
      <c r="S3984" s="9">
        <v>0</v>
      </c>
      <c r="T3984" s="9">
        <f t="shared" si="586"/>
        <v>0</v>
      </c>
      <c r="U3984" s="9">
        <v>-14634</v>
      </c>
      <c r="V3984" s="9">
        <v>0</v>
      </c>
      <c r="W3984" s="9">
        <v>0</v>
      </c>
      <c r="X3984" s="9">
        <v>0</v>
      </c>
      <c r="Y3984" s="9">
        <f t="shared" si="583"/>
        <v>14634</v>
      </c>
      <c r="Z3984" s="9">
        <v>0</v>
      </c>
      <c r="AA3984" s="9">
        <f t="shared" si="584"/>
        <v>0</v>
      </c>
      <c r="AB3984" s="9">
        <v>771</v>
      </c>
      <c r="AC3984" s="9">
        <f t="shared" si="587"/>
        <v>771</v>
      </c>
      <c r="AD3984" s="9">
        <f t="shared" si="588"/>
        <v>0</v>
      </c>
    </row>
    <row r="3985" spans="1:30" x14ac:dyDescent="0.3">
      <c r="A3985" s="13" t="s">
        <v>6787</v>
      </c>
      <c r="B3985" s="13" t="s">
        <v>6788</v>
      </c>
      <c r="C3985" s="8">
        <v>1800</v>
      </c>
      <c r="D3985" s="8">
        <v>180000002</v>
      </c>
      <c r="E3985" s="8">
        <v>0</v>
      </c>
      <c r="F3985" s="8" t="str">
        <f t="shared" si="585"/>
        <v>FM001800000020</v>
      </c>
      <c r="G3985" s="8" t="s">
        <v>6881</v>
      </c>
      <c r="H3985" s="8" t="s">
        <v>51</v>
      </c>
      <c r="I3985" s="8">
        <v>1</v>
      </c>
      <c r="J3985" s="8">
        <v>1</v>
      </c>
      <c r="K3985" s="8">
        <v>8</v>
      </c>
      <c r="L3985" s="8" t="s">
        <v>6879</v>
      </c>
      <c r="M3985" s="8" t="s">
        <v>53</v>
      </c>
      <c r="N3985" s="8"/>
      <c r="O3985" s="8" t="s">
        <v>38</v>
      </c>
      <c r="P3985" s="9">
        <v>39064</v>
      </c>
      <c r="Q3985" s="9">
        <v>0</v>
      </c>
      <c r="R3985" s="9">
        <f t="shared" si="582"/>
        <v>-39064</v>
      </c>
      <c r="S3985" s="9">
        <v>0</v>
      </c>
      <c r="T3985" s="9">
        <f t="shared" si="586"/>
        <v>0</v>
      </c>
      <c r="U3985" s="9">
        <v>-37111</v>
      </c>
      <c r="V3985" s="9">
        <v>0</v>
      </c>
      <c r="W3985" s="9">
        <v>0</v>
      </c>
      <c r="X3985" s="9">
        <v>0</v>
      </c>
      <c r="Y3985" s="9">
        <f t="shared" si="583"/>
        <v>37111</v>
      </c>
      <c r="Z3985" s="9">
        <v>0</v>
      </c>
      <c r="AA3985" s="9">
        <f t="shared" si="584"/>
        <v>0</v>
      </c>
      <c r="AB3985" s="9">
        <v>1953</v>
      </c>
      <c r="AC3985" s="9">
        <f t="shared" si="587"/>
        <v>1953</v>
      </c>
      <c r="AD3985" s="9">
        <f t="shared" si="588"/>
        <v>0</v>
      </c>
    </row>
    <row r="3986" spans="1:30" x14ac:dyDescent="0.3">
      <c r="A3986" s="13" t="s">
        <v>6787</v>
      </c>
      <c r="B3986" s="13" t="s">
        <v>6788</v>
      </c>
      <c r="C3986" s="8">
        <v>1800</v>
      </c>
      <c r="D3986" s="8">
        <v>180000003</v>
      </c>
      <c r="E3986" s="8">
        <v>0</v>
      </c>
      <c r="F3986" s="8" t="str">
        <f t="shared" si="585"/>
        <v>FM001800000030</v>
      </c>
      <c r="G3986" s="8" t="s">
        <v>6882</v>
      </c>
      <c r="H3986" s="8" t="s">
        <v>51</v>
      </c>
      <c r="I3986" s="8">
        <v>1</v>
      </c>
      <c r="J3986" s="8">
        <v>1</v>
      </c>
      <c r="K3986" s="8">
        <v>8</v>
      </c>
      <c r="L3986" s="8" t="s">
        <v>6879</v>
      </c>
      <c r="M3986" s="8" t="s">
        <v>53</v>
      </c>
      <c r="N3986" s="8"/>
      <c r="O3986" s="8" t="s">
        <v>38</v>
      </c>
      <c r="P3986" s="9">
        <v>48827</v>
      </c>
      <c r="Q3986" s="9">
        <v>0</v>
      </c>
      <c r="R3986" s="9">
        <f t="shared" si="582"/>
        <v>-48827</v>
      </c>
      <c r="S3986" s="9">
        <v>0</v>
      </c>
      <c r="T3986" s="9">
        <f t="shared" si="586"/>
        <v>0</v>
      </c>
      <c r="U3986" s="9">
        <v>-46386</v>
      </c>
      <c r="V3986" s="9">
        <v>0</v>
      </c>
      <c r="W3986" s="9">
        <v>0</v>
      </c>
      <c r="X3986" s="9">
        <v>0</v>
      </c>
      <c r="Y3986" s="9">
        <f t="shared" si="583"/>
        <v>46386</v>
      </c>
      <c r="Z3986" s="9">
        <v>0</v>
      </c>
      <c r="AA3986" s="9">
        <f t="shared" si="584"/>
        <v>0</v>
      </c>
      <c r="AB3986" s="9">
        <v>2441</v>
      </c>
      <c r="AC3986" s="9">
        <f t="shared" si="587"/>
        <v>2441</v>
      </c>
      <c r="AD3986" s="9">
        <f t="shared" si="588"/>
        <v>0</v>
      </c>
    </row>
    <row r="3987" spans="1:30" x14ac:dyDescent="0.3">
      <c r="A3987" s="13" t="s">
        <v>6787</v>
      </c>
      <c r="B3987" s="13" t="s">
        <v>6788</v>
      </c>
      <c r="C3987" s="8">
        <v>1800</v>
      </c>
      <c r="D3987" s="8">
        <v>180000004</v>
      </c>
      <c r="E3987" s="8">
        <v>0</v>
      </c>
      <c r="F3987" s="8" t="str">
        <f t="shared" si="585"/>
        <v>FM001800000040</v>
      </c>
      <c r="G3987" s="8" t="s">
        <v>6883</v>
      </c>
      <c r="H3987" s="8" t="s">
        <v>51</v>
      </c>
      <c r="I3987" s="8">
        <v>1</v>
      </c>
      <c r="J3987" s="8">
        <v>1</v>
      </c>
      <c r="K3987" s="8">
        <v>8</v>
      </c>
      <c r="L3987" s="8" t="s">
        <v>6879</v>
      </c>
      <c r="M3987" s="8" t="s">
        <v>53</v>
      </c>
      <c r="N3987" s="8"/>
      <c r="O3987" s="8" t="s">
        <v>38</v>
      </c>
      <c r="P3987" s="9">
        <v>29994</v>
      </c>
      <c r="Q3987" s="9">
        <v>0</v>
      </c>
      <c r="R3987" s="9">
        <f t="shared" si="582"/>
        <v>-29994</v>
      </c>
      <c r="S3987" s="9">
        <v>0</v>
      </c>
      <c r="T3987" s="9">
        <f t="shared" si="586"/>
        <v>0</v>
      </c>
      <c r="U3987" s="9">
        <v>-28494</v>
      </c>
      <c r="V3987" s="9">
        <v>0</v>
      </c>
      <c r="W3987" s="9">
        <v>0</v>
      </c>
      <c r="X3987" s="9">
        <v>0</v>
      </c>
      <c r="Y3987" s="9">
        <f t="shared" si="583"/>
        <v>28494</v>
      </c>
      <c r="Z3987" s="9">
        <v>0</v>
      </c>
      <c r="AA3987" s="9">
        <f t="shared" si="584"/>
        <v>0</v>
      </c>
      <c r="AB3987" s="9">
        <v>1500</v>
      </c>
      <c r="AC3987" s="9">
        <f t="shared" si="587"/>
        <v>1500</v>
      </c>
      <c r="AD3987" s="9">
        <f t="shared" si="588"/>
        <v>0</v>
      </c>
    </row>
    <row r="3988" spans="1:30" x14ac:dyDescent="0.3">
      <c r="A3988" s="13" t="s">
        <v>6787</v>
      </c>
      <c r="B3988" s="13" t="s">
        <v>6788</v>
      </c>
      <c r="C3988" s="8">
        <v>1800</v>
      </c>
      <c r="D3988" s="8">
        <v>180000005</v>
      </c>
      <c r="E3988" s="8">
        <v>0</v>
      </c>
      <c r="F3988" s="8" t="str">
        <f t="shared" si="585"/>
        <v>FM001800000050</v>
      </c>
      <c r="G3988" s="8" t="s">
        <v>6884</v>
      </c>
      <c r="H3988" s="8" t="s">
        <v>51</v>
      </c>
      <c r="I3988" s="8">
        <v>1</v>
      </c>
      <c r="J3988" s="8">
        <v>1</v>
      </c>
      <c r="K3988" s="8">
        <v>8</v>
      </c>
      <c r="L3988" s="8" t="s">
        <v>6879</v>
      </c>
      <c r="M3988" s="8" t="s">
        <v>53</v>
      </c>
      <c r="N3988" s="8"/>
      <c r="O3988" s="8" t="s">
        <v>38</v>
      </c>
      <c r="P3988" s="9">
        <v>30751</v>
      </c>
      <c r="Q3988" s="9">
        <v>0</v>
      </c>
      <c r="R3988" s="9">
        <f t="shared" si="582"/>
        <v>-30751</v>
      </c>
      <c r="S3988" s="9">
        <v>0</v>
      </c>
      <c r="T3988" s="9">
        <f t="shared" si="586"/>
        <v>0</v>
      </c>
      <c r="U3988" s="9">
        <v>-29213</v>
      </c>
      <c r="V3988" s="9">
        <v>0</v>
      </c>
      <c r="W3988" s="9">
        <v>0</v>
      </c>
      <c r="X3988" s="9">
        <v>0</v>
      </c>
      <c r="Y3988" s="9">
        <f t="shared" si="583"/>
        <v>29213</v>
      </c>
      <c r="Z3988" s="9">
        <v>0</v>
      </c>
      <c r="AA3988" s="9">
        <f t="shared" si="584"/>
        <v>0</v>
      </c>
      <c r="AB3988" s="9">
        <v>1538</v>
      </c>
      <c r="AC3988" s="9">
        <f t="shared" si="587"/>
        <v>1538</v>
      </c>
      <c r="AD3988" s="9">
        <f t="shared" si="588"/>
        <v>0</v>
      </c>
    </row>
    <row r="3989" spans="1:30" x14ac:dyDescent="0.3">
      <c r="A3989" s="13" t="s">
        <v>6787</v>
      </c>
      <c r="B3989" s="13" t="s">
        <v>6788</v>
      </c>
      <c r="C3989" s="8">
        <v>1800</v>
      </c>
      <c r="D3989" s="8">
        <v>180000006</v>
      </c>
      <c r="E3989" s="8">
        <v>0</v>
      </c>
      <c r="F3989" s="8" t="str">
        <f t="shared" si="585"/>
        <v>FM001800000060</v>
      </c>
      <c r="G3989" s="8" t="s">
        <v>6885</v>
      </c>
      <c r="H3989" s="8" t="s">
        <v>51</v>
      </c>
      <c r="I3989" s="8">
        <v>1</v>
      </c>
      <c r="J3989" s="8">
        <v>1</v>
      </c>
      <c r="K3989" s="8">
        <v>8</v>
      </c>
      <c r="L3989" s="8" t="s">
        <v>6879</v>
      </c>
      <c r="M3989" s="8" t="s">
        <v>53</v>
      </c>
      <c r="N3989" s="8"/>
      <c r="O3989" s="8" t="s">
        <v>38</v>
      </c>
      <c r="P3989" s="9">
        <v>31415</v>
      </c>
      <c r="Q3989" s="9">
        <v>0</v>
      </c>
      <c r="R3989" s="9">
        <f t="shared" si="582"/>
        <v>-31415</v>
      </c>
      <c r="S3989" s="9">
        <v>0</v>
      </c>
      <c r="T3989" s="9">
        <f t="shared" si="586"/>
        <v>0</v>
      </c>
      <c r="U3989" s="9">
        <v>-29844</v>
      </c>
      <c r="V3989" s="9">
        <v>0</v>
      </c>
      <c r="W3989" s="9">
        <v>0</v>
      </c>
      <c r="X3989" s="9">
        <v>0</v>
      </c>
      <c r="Y3989" s="9">
        <f t="shared" si="583"/>
        <v>29844</v>
      </c>
      <c r="Z3989" s="9">
        <v>0</v>
      </c>
      <c r="AA3989" s="9">
        <f t="shared" si="584"/>
        <v>0</v>
      </c>
      <c r="AB3989" s="9">
        <v>1571</v>
      </c>
      <c r="AC3989" s="9">
        <f t="shared" si="587"/>
        <v>1571</v>
      </c>
      <c r="AD3989" s="9">
        <f t="shared" si="588"/>
        <v>0</v>
      </c>
    </row>
    <row r="3990" spans="1:30" x14ac:dyDescent="0.3">
      <c r="A3990" s="13" t="s">
        <v>6787</v>
      </c>
      <c r="B3990" s="13" t="s">
        <v>6788</v>
      </c>
      <c r="C3990" s="8">
        <v>1800</v>
      </c>
      <c r="D3990" s="8">
        <v>180000007</v>
      </c>
      <c r="E3990" s="8">
        <v>0</v>
      </c>
      <c r="F3990" s="8" t="str">
        <f t="shared" si="585"/>
        <v>FM001800000070</v>
      </c>
      <c r="G3990" s="8" t="s">
        <v>6886</v>
      </c>
      <c r="H3990" s="8" t="s">
        <v>51</v>
      </c>
      <c r="I3990" s="8">
        <v>1</v>
      </c>
      <c r="J3990" s="8">
        <v>1</v>
      </c>
      <c r="K3990" s="8">
        <v>8</v>
      </c>
      <c r="L3990" s="8" t="s">
        <v>6879</v>
      </c>
      <c r="M3990" s="8" t="s">
        <v>53</v>
      </c>
      <c r="N3990" s="8"/>
      <c r="O3990" s="8" t="s">
        <v>38</v>
      </c>
      <c r="P3990" s="9">
        <v>27740</v>
      </c>
      <c r="Q3990" s="9">
        <v>0</v>
      </c>
      <c r="R3990" s="9">
        <f t="shared" si="582"/>
        <v>-27740</v>
      </c>
      <c r="S3990" s="9">
        <v>0</v>
      </c>
      <c r="T3990" s="9">
        <f t="shared" si="586"/>
        <v>0</v>
      </c>
      <c r="U3990" s="9">
        <v>-26353</v>
      </c>
      <c r="V3990" s="9">
        <v>0</v>
      </c>
      <c r="W3990" s="9">
        <v>0</v>
      </c>
      <c r="X3990" s="9">
        <v>0</v>
      </c>
      <c r="Y3990" s="9">
        <f t="shared" si="583"/>
        <v>26353</v>
      </c>
      <c r="Z3990" s="9">
        <v>0</v>
      </c>
      <c r="AA3990" s="9">
        <f t="shared" si="584"/>
        <v>0</v>
      </c>
      <c r="AB3990" s="9">
        <v>1387</v>
      </c>
      <c r="AC3990" s="9">
        <f t="shared" si="587"/>
        <v>1387</v>
      </c>
      <c r="AD3990" s="9">
        <f t="shared" si="588"/>
        <v>0</v>
      </c>
    </row>
    <row r="3991" spans="1:30" x14ac:dyDescent="0.3">
      <c r="A3991" s="13" t="s">
        <v>6787</v>
      </c>
      <c r="B3991" s="13" t="s">
        <v>6788</v>
      </c>
      <c r="C3991" s="8">
        <v>1800</v>
      </c>
      <c r="D3991" s="8">
        <v>180000008</v>
      </c>
      <c r="E3991" s="8">
        <v>0</v>
      </c>
      <c r="F3991" s="8" t="str">
        <f t="shared" si="585"/>
        <v>FM001800000080</v>
      </c>
      <c r="G3991" s="8" t="s">
        <v>6887</v>
      </c>
      <c r="H3991" s="8" t="s">
        <v>51</v>
      </c>
      <c r="I3991" s="8">
        <v>1</v>
      </c>
      <c r="J3991" s="8">
        <v>1</v>
      </c>
      <c r="K3991" s="8">
        <v>8</v>
      </c>
      <c r="L3991" s="8" t="s">
        <v>6879</v>
      </c>
      <c r="M3991" s="8" t="s">
        <v>53</v>
      </c>
      <c r="N3991" s="8"/>
      <c r="O3991" s="8" t="s">
        <v>38</v>
      </c>
      <c r="P3991" s="9">
        <v>13411</v>
      </c>
      <c r="Q3991" s="9">
        <v>0</v>
      </c>
      <c r="R3991" s="9">
        <f t="shared" si="582"/>
        <v>-13411</v>
      </c>
      <c r="S3991" s="9">
        <v>0</v>
      </c>
      <c r="T3991" s="9">
        <f t="shared" si="586"/>
        <v>0</v>
      </c>
      <c r="U3991" s="9">
        <v>-12740</v>
      </c>
      <c r="V3991" s="9">
        <v>0</v>
      </c>
      <c r="W3991" s="9">
        <v>0</v>
      </c>
      <c r="X3991" s="9">
        <v>0</v>
      </c>
      <c r="Y3991" s="9">
        <f t="shared" si="583"/>
        <v>12740</v>
      </c>
      <c r="Z3991" s="9">
        <v>0</v>
      </c>
      <c r="AA3991" s="9">
        <f t="shared" si="584"/>
        <v>0</v>
      </c>
      <c r="AB3991" s="9">
        <v>671</v>
      </c>
      <c r="AC3991" s="9">
        <f t="shared" si="587"/>
        <v>671</v>
      </c>
      <c r="AD3991" s="9">
        <f t="shared" si="588"/>
        <v>0</v>
      </c>
    </row>
    <row r="3992" spans="1:30" x14ac:dyDescent="0.3">
      <c r="A3992" s="13" t="s">
        <v>6787</v>
      </c>
      <c r="B3992" s="13" t="s">
        <v>6788</v>
      </c>
      <c r="C3992" s="8">
        <v>1800</v>
      </c>
      <c r="D3992" s="8">
        <v>180000009</v>
      </c>
      <c r="E3992" s="8">
        <v>0</v>
      </c>
      <c r="F3992" s="8" t="str">
        <f t="shared" si="585"/>
        <v>FM001800000090</v>
      </c>
      <c r="G3992" s="8" t="s">
        <v>6887</v>
      </c>
      <c r="H3992" s="8" t="s">
        <v>51</v>
      </c>
      <c r="I3992" s="8">
        <v>1</v>
      </c>
      <c r="J3992" s="8">
        <v>1</v>
      </c>
      <c r="K3992" s="8">
        <v>8</v>
      </c>
      <c r="L3992" s="8" t="s">
        <v>6879</v>
      </c>
      <c r="M3992" s="8" t="s">
        <v>53</v>
      </c>
      <c r="N3992" s="8"/>
      <c r="O3992" s="8" t="s">
        <v>38</v>
      </c>
      <c r="P3992" s="9">
        <v>7522</v>
      </c>
      <c r="Q3992" s="9">
        <v>0</v>
      </c>
      <c r="R3992" s="9">
        <f t="shared" si="582"/>
        <v>-7522</v>
      </c>
      <c r="S3992" s="9">
        <v>0</v>
      </c>
      <c r="T3992" s="9">
        <f t="shared" si="586"/>
        <v>0</v>
      </c>
      <c r="U3992" s="9">
        <v>-7146</v>
      </c>
      <c r="V3992" s="9">
        <v>0</v>
      </c>
      <c r="W3992" s="9">
        <v>0</v>
      </c>
      <c r="X3992" s="9">
        <v>0</v>
      </c>
      <c r="Y3992" s="9">
        <f t="shared" si="583"/>
        <v>7146</v>
      </c>
      <c r="Z3992" s="9">
        <v>0</v>
      </c>
      <c r="AA3992" s="9">
        <f t="shared" si="584"/>
        <v>0</v>
      </c>
      <c r="AB3992" s="9">
        <v>376</v>
      </c>
      <c r="AC3992" s="9">
        <f t="shared" si="587"/>
        <v>376</v>
      </c>
      <c r="AD3992" s="9">
        <f t="shared" si="588"/>
        <v>0</v>
      </c>
    </row>
    <row r="3993" spans="1:30" x14ac:dyDescent="0.3">
      <c r="A3993" s="13" t="s">
        <v>6787</v>
      </c>
      <c r="B3993" s="13" t="s">
        <v>6788</v>
      </c>
      <c r="C3993" s="8">
        <v>1800</v>
      </c>
      <c r="D3993" s="8">
        <v>180000010</v>
      </c>
      <c r="E3993" s="8">
        <v>0</v>
      </c>
      <c r="F3993" s="8" t="str">
        <f t="shared" si="585"/>
        <v>FM001800000100</v>
      </c>
      <c r="G3993" s="8" t="s">
        <v>6888</v>
      </c>
      <c r="H3993" s="8" t="s">
        <v>51</v>
      </c>
      <c r="I3993" s="8">
        <v>1</v>
      </c>
      <c r="J3993" s="8">
        <v>1</v>
      </c>
      <c r="K3993" s="8">
        <v>8</v>
      </c>
      <c r="L3993" s="8" t="s">
        <v>6879</v>
      </c>
      <c r="M3993" s="8" t="s">
        <v>53</v>
      </c>
      <c r="N3993" s="8"/>
      <c r="O3993" s="8" t="s">
        <v>38</v>
      </c>
      <c r="P3993" s="9">
        <v>83921</v>
      </c>
      <c r="Q3993" s="9">
        <v>0</v>
      </c>
      <c r="R3993" s="9">
        <f t="shared" si="582"/>
        <v>-83921</v>
      </c>
      <c r="S3993" s="9">
        <v>0</v>
      </c>
      <c r="T3993" s="9">
        <f t="shared" si="586"/>
        <v>0</v>
      </c>
      <c r="U3993" s="9">
        <v>-79725</v>
      </c>
      <c r="V3993" s="9">
        <v>0</v>
      </c>
      <c r="W3993" s="9">
        <v>0</v>
      </c>
      <c r="X3993" s="9">
        <v>0</v>
      </c>
      <c r="Y3993" s="9">
        <f t="shared" si="583"/>
        <v>79725</v>
      </c>
      <c r="Z3993" s="9">
        <v>0</v>
      </c>
      <c r="AA3993" s="9">
        <f t="shared" si="584"/>
        <v>0</v>
      </c>
      <c r="AB3993" s="9">
        <v>4196</v>
      </c>
      <c r="AC3993" s="9">
        <f t="shared" si="587"/>
        <v>4196</v>
      </c>
      <c r="AD3993" s="9">
        <f t="shared" si="588"/>
        <v>0</v>
      </c>
    </row>
    <row r="3994" spans="1:30" x14ac:dyDescent="0.3">
      <c r="A3994" s="13" t="s">
        <v>6787</v>
      </c>
      <c r="B3994" s="13" t="s">
        <v>6788</v>
      </c>
      <c r="C3994" s="8">
        <v>1800</v>
      </c>
      <c r="D3994" s="8">
        <v>180000011</v>
      </c>
      <c r="E3994" s="8">
        <v>0</v>
      </c>
      <c r="F3994" s="8" t="str">
        <f t="shared" si="585"/>
        <v>FM001800000110</v>
      </c>
      <c r="G3994" s="8" t="s">
        <v>6889</v>
      </c>
      <c r="H3994" s="8" t="s">
        <v>51</v>
      </c>
      <c r="I3994" s="8">
        <v>1</v>
      </c>
      <c r="J3994" s="8">
        <v>1</v>
      </c>
      <c r="K3994" s="8">
        <v>8</v>
      </c>
      <c r="L3994" s="8" t="s">
        <v>6879</v>
      </c>
      <c r="M3994" s="8" t="s">
        <v>53</v>
      </c>
      <c r="N3994" s="8"/>
      <c r="O3994" s="8" t="s">
        <v>38</v>
      </c>
      <c r="P3994" s="9">
        <v>23902</v>
      </c>
      <c r="Q3994" s="9">
        <v>0</v>
      </c>
      <c r="R3994" s="9">
        <f t="shared" si="582"/>
        <v>-23902</v>
      </c>
      <c r="S3994" s="9">
        <v>0</v>
      </c>
      <c r="T3994" s="9">
        <f t="shared" si="586"/>
        <v>0</v>
      </c>
      <c r="U3994" s="9">
        <v>-22707</v>
      </c>
      <c r="V3994" s="9">
        <v>0</v>
      </c>
      <c r="W3994" s="9">
        <v>0</v>
      </c>
      <c r="X3994" s="9">
        <v>0</v>
      </c>
      <c r="Y3994" s="9">
        <f t="shared" si="583"/>
        <v>22707</v>
      </c>
      <c r="Z3994" s="9">
        <v>0</v>
      </c>
      <c r="AA3994" s="9">
        <f t="shared" si="584"/>
        <v>0</v>
      </c>
      <c r="AB3994" s="9">
        <v>1195</v>
      </c>
      <c r="AC3994" s="9">
        <f t="shared" si="587"/>
        <v>1195</v>
      </c>
      <c r="AD3994" s="9">
        <f t="shared" si="588"/>
        <v>0</v>
      </c>
    </row>
    <row r="3995" spans="1:30" x14ac:dyDescent="0.3">
      <c r="A3995" s="13" t="s">
        <v>6787</v>
      </c>
      <c r="B3995" s="13" t="s">
        <v>6788</v>
      </c>
      <c r="C3995" s="8">
        <v>1800</v>
      </c>
      <c r="D3995" s="8">
        <v>180000012</v>
      </c>
      <c r="E3995" s="8">
        <v>0</v>
      </c>
      <c r="F3995" s="8" t="str">
        <f t="shared" si="585"/>
        <v>FM001800000120</v>
      </c>
      <c r="G3995" s="8" t="s">
        <v>6890</v>
      </c>
      <c r="H3995" s="8" t="s">
        <v>51</v>
      </c>
      <c r="I3995" s="8">
        <v>1</v>
      </c>
      <c r="J3995" s="8">
        <v>1</v>
      </c>
      <c r="K3995" s="8">
        <v>8</v>
      </c>
      <c r="L3995" s="8" t="s">
        <v>6879</v>
      </c>
      <c r="M3995" s="8" t="s">
        <v>53</v>
      </c>
      <c r="N3995" s="8"/>
      <c r="O3995" s="8" t="s">
        <v>38</v>
      </c>
      <c r="P3995" s="9">
        <v>23399</v>
      </c>
      <c r="Q3995" s="9">
        <v>0</v>
      </c>
      <c r="R3995" s="9">
        <f t="shared" si="582"/>
        <v>-23399</v>
      </c>
      <c r="S3995" s="9">
        <v>0</v>
      </c>
      <c r="T3995" s="9">
        <f t="shared" si="586"/>
        <v>0</v>
      </c>
      <c r="U3995" s="9">
        <v>-22229</v>
      </c>
      <c r="V3995" s="9">
        <v>0</v>
      </c>
      <c r="W3995" s="9">
        <v>0</v>
      </c>
      <c r="X3995" s="9">
        <v>0</v>
      </c>
      <c r="Y3995" s="9">
        <f t="shared" si="583"/>
        <v>22229</v>
      </c>
      <c r="Z3995" s="9">
        <v>0</v>
      </c>
      <c r="AA3995" s="9">
        <f t="shared" si="584"/>
        <v>0</v>
      </c>
      <c r="AB3995" s="9">
        <v>1170</v>
      </c>
      <c r="AC3995" s="9">
        <f t="shared" si="587"/>
        <v>1170</v>
      </c>
      <c r="AD3995" s="9">
        <f t="shared" si="588"/>
        <v>0</v>
      </c>
    </row>
    <row r="3996" spans="1:30" x14ac:dyDescent="0.3">
      <c r="A3996" s="13" t="s">
        <v>6787</v>
      </c>
      <c r="B3996" s="13" t="s">
        <v>6788</v>
      </c>
      <c r="C3996" s="8">
        <v>1800</v>
      </c>
      <c r="D3996" s="8">
        <v>180000013</v>
      </c>
      <c r="E3996" s="8">
        <v>0</v>
      </c>
      <c r="F3996" s="8" t="str">
        <f t="shared" si="585"/>
        <v>FM001800000130</v>
      </c>
      <c r="G3996" s="8" t="s">
        <v>6891</v>
      </c>
      <c r="H3996" s="8" t="s">
        <v>51</v>
      </c>
      <c r="I3996" s="8">
        <v>1</v>
      </c>
      <c r="J3996" s="8">
        <v>1</v>
      </c>
      <c r="K3996" s="8">
        <v>8</v>
      </c>
      <c r="L3996" s="8" t="s">
        <v>6879</v>
      </c>
      <c r="M3996" s="8" t="s">
        <v>53</v>
      </c>
      <c r="N3996" s="8"/>
      <c r="O3996" s="8" t="s">
        <v>38</v>
      </c>
      <c r="P3996" s="9">
        <v>32612</v>
      </c>
      <c r="Q3996" s="9">
        <v>0</v>
      </c>
      <c r="R3996" s="9">
        <f t="shared" si="582"/>
        <v>-32612</v>
      </c>
      <c r="S3996" s="9">
        <v>0</v>
      </c>
      <c r="T3996" s="9">
        <f t="shared" si="586"/>
        <v>0</v>
      </c>
      <c r="U3996" s="9">
        <v>-30981</v>
      </c>
      <c r="V3996" s="9">
        <v>0</v>
      </c>
      <c r="W3996" s="9">
        <v>0</v>
      </c>
      <c r="X3996" s="9">
        <v>0</v>
      </c>
      <c r="Y3996" s="9">
        <f t="shared" si="583"/>
        <v>30981</v>
      </c>
      <c r="Z3996" s="9">
        <v>0</v>
      </c>
      <c r="AA3996" s="9">
        <f t="shared" si="584"/>
        <v>0</v>
      </c>
      <c r="AB3996" s="9">
        <v>1631</v>
      </c>
      <c r="AC3996" s="9">
        <f t="shared" si="587"/>
        <v>1631</v>
      </c>
      <c r="AD3996" s="9">
        <f t="shared" si="588"/>
        <v>0</v>
      </c>
    </row>
    <row r="3997" spans="1:30" x14ac:dyDescent="0.3">
      <c r="A3997" s="13" t="s">
        <v>6787</v>
      </c>
      <c r="B3997" s="13" t="s">
        <v>6788</v>
      </c>
      <c r="C3997" s="8">
        <v>1800</v>
      </c>
      <c r="D3997" s="8">
        <v>180000014</v>
      </c>
      <c r="E3997" s="8">
        <v>0</v>
      </c>
      <c r="F3997" s="8" t="str">
        <f t="shared" si="585"/>
        <v>FM001800000140</v>
      </c>
      <c r="G3997" s="8" t="s">
        <v>6892</v>
      </c>
      <c r="H3997" s="8" t="s">
        <v>51</v>
      </c>
      <c r="I3997" s="8">
        <v>1</v>
      </c>
      <c r="J3997" s="8">
        <v>1</v>
      </c>
      <c r="K3997" s="8">
        <v>8</v>
      </c>
      <c r="L3997" s="8" t="s">
        <v>6879</v>
      </c>
      <c r="M3997" s="8" t="s">
        <v>53</v>
      </c>
      <c r="N3997" s="8"/>
      <c r="O3997" s="8" t="s">
        <v>38</v>
      </c>
      <c r="P3997" s="9">
        <v>7381</v>
      </c>
      <c r="Q3997" s="9">
        <v>0</v>
      </c>
      <c r="R3997" s="9">
        <f t="shared" si="582"/>
        <v>-7381</v>
      </c>
      <c r="S3997" s="9">
        <v>0</v>
      </c>
      <c r="T3997" s="9">
        <f t="shared" si="586"/>
        <v>0</v>
      </c>
      <c r="U3997" s="9">
        <v>-7012</v>
      </c>
      <c r="V3997" s="9">
        <v>0</v>
      </c>
      <c r="W3997" s="9">
        <v>0</v>
      </c>
      <c r="X3997" s="9">
        <v>0</v>
      </c>
      <c r="Y3997" s="9">
        <f t="shared" si="583"/>
        <v>7012</v>
      </c>
      <c r="Z3997" s="9">
        <v>0</v>
      </c>
      <c r="AA3997" s="9">
        <f t="shared" si="584"/>
        <v>0</v>
      </c>
      <c r="AB3997" s="9">
        <v>369</v>
      </c>
      <c r="AC3997" s="9">
        <f t="shared" si="587"/>
        <v>369</v>
      </c>
      <c r="AD3997" s="9">
        <f t="shared" si="588"/>
        <v>0</v>
      </c>
    </row>
    <row r="3998" spans="1:30" x14ac:dyDescent="0.3">
      <c r="A3998" s="13" t="s">
        <v>6787</v>
      </c>
      <c r="B3998" s="13" t="s">
        <v>6788</v>
      </c>
      <c r="C3998" s="8">
        <v>1800</v>
      </c>
      <c r="D3998" s="8">
        <v>180000015</v>
      </c>
      <c r="E3998" s="8">
        <v>0</v>
      </c>
      <c r="F3998" s="8" t="str">
        <f t="shared" si="585"/>
        <v>FM001800000150</v>
      </c>
      <c r="G3998" s="8" t="s">
        <v>6893</v>
      </c>
      <c r="H3998" s="8" t="s">
        <v>51</v>
      </c>
      <c r="I3998" s="8">
        <v>1</v>
      </c>
      <c r="J3998" s="8">
        <v>1</v>
      </c>
      <c r="K3998" s="8">
        <v>8</v>
      </c>
      <c r="L3998" s="8" t="s">
        <v>6879</v>
      </c>
      <c r="M3998" s="8" t="s">
        <v>53</v>
      </c>
      <c r="N3998" s="8"/>
      <c r="O3998" s="8" t="s">
        <v>38</v>
      </c>
      <c r="P3998" s="9">
        <v>54924</v>
      </c>
      <c r="Q3998" s="9">
        <v>0</v>
      </c>
      <c r="R3998" s="9">
        <f t="shared" si="582"/>
        <v>-54924</v>
      </c>
      <c r="S3998" s="9">
        <v>0</v>
      </c>
      <c r="T3998" s="9">
        <f t="shared" si="586"/>
        <v>0</v>
      </c>
      <c r="U3998" s="9">
        <v>-52178</v>
      </c>
      <c r="V3998" s="9">
        <v>0</v>
      </c>
      <c r="W3998" s="9">
        <v>0</v>
      </c>
      <c r="X3998" s="9">
        <v>0</v>
      </c>
      <c r="Y3998" s="9">
        <f t="shared" si="583"/>
        <v>52178</v>
      </c>
      <c r="Z3998" s="9">
        <v>0</v>
      </c>
      <c r="AA3998" s="9">
        <f t="shared" si="584"/>
        <v>0</v>
      </c>
      <c r="AB3998" s="9">
        <v>2746</v>
      </c>
      <c r="AC3998" s="9">
        <f t="shared" si="587"/>
        <v>2746</v>
      </c>
      <c r="AD3998" s="9">
        <f t="shared" si="588"/>
        <v>0</v>
      </c>
    </row>
    <row r="3999" spans="1:30" x14ac:dyDescent="0.3">
      <c r="A3999" s="13" t="s">
        <v>6787</v>
      </c>
      <c r="B3999" s="13" t="s">
        <v>6788</v>
      </c>
      <c r="C3999" s="8">
        <v>1800</v>
      </c>
      <c r="D3999" s="8">
        <v>180000016</v>
      </c>
      <c r="E3999" s="8">
        <v>0</v>
      </c>
      <c r="F3999" s="8" t="str">
        <f t="shared" si="585"/>
        <v>FM001800000160</v>
      </c>
      <c r="G3999" s="8" t="s">
        <v>6894</v>
      </c>
      <c r="H3999" s="8" t="s">
        <v>51</v>
      </c>
      <c r="I3999" s="8">
        <v>1</v>
      </c>
      <c r="J3999" s="8">
        <v>1</v>
      </c>
      <c r="K3999" s="8">
        <v>8</v>
      </c>
      <c r="L3999" s="8" t="s">
        <v>6879</v>
      </c>
      <c r="M3999" s="8" t="s">
        <v>53</v>
      </c>
      <c r="N3999" s="8"/>
      <c r="O3999" s="8" t="s">
        <v>38</v>
      </c>
      <c r="P3999" s="9">
        <v>5079</v>
      </c>
      <c r="Q3999" s="9">
        <v>0</v>
      </c>
      <c r="R3999" s="9">
        <f t="shared" si="582"/>
        <v>-5079</v>
      </c>
      <c r="S3999" s="9">
        <v>0</v>
      </c>
      <c r="T3999" s="9">
        <f t="shared" si="586"/>
        <v>0</v>
      </c>
      <c r="U3999" s="9">
        <v>-4825</v>
      </c>
      <c r="V3999" s="9">
        <v>0</v>
      </c>
      <c r="W3999" s="9">
        <v>0</v>
      </c>
      <c r="X3999" s="9">
        <v>0</v>
      </c>
      <c r="Y3999" s="9">
        <f t="shared" si="583"/>
        <v>4825</v>
      </c>
      <c r="Z3999" s="9">
        <v>0</v>
      </c>
      <c r="AA3999" s="9">
        <f t="shared" si="584"/>
        <v>0</v>
      </c>
      <c r="AB3999" s="9">
        <v>254</v>
      </c>
      <c r="AC3999" s="9">
        <f t="shared" si="587"/>
        <v>254</v>
      </c>
      <c r="AD3999" s="9">
        <f t="shared" si="588"/>
        <v>0</v>
      </c>
    </row>
    <row r="4000" spans="1:30" x14ac:dyDescent="0.3">
      <c r="A4000" s="13" t="s">
        <v>6787</v>
      </c>
      <c r="B4000" s="13" t="s">
        <v>6788</v>
      </c>
      <c r="C4000" s="8">
        <v>1800</v>
      </c>
      <c r="D4000" s="8">
        <v>180000017</v>
      </c>
      <c r="E4000" s="8">
        <v>0</v>
      </c>
      <c r="F4000" s="8" t="str">
        <f t="shared" si="585"/>
        <v>FM001800000170</v>
      </c>
      <c r="G4000" s="8" t="s">
        <v>6895</v>
      </c>
      <c r="H4000" s="8" t="s">
        <v>51</v>
      </c>
      <c r="I4000" s="8">
        <v>1</v>
      </c>
      <c r="J4000" s="8">
        <v>1</v>
      </c>
      <c r="K4000" s="8">
        <v>8</v>
      </c>
      <c r="L4000" s="8" t="s">
        <v>6879</v>
      </c>
      <c r="M4000" s="8" t="s">
        <v>53</v>
      </c>
      <c r="N4000" s="8"/>
      <c r="O4000" s="8" t="s">
        <v>38</v>
      </c>
      <c r="P4000" s="9">
        <v>2797</v>
      </c>
      <c r="Q4000" s="9">
        <v>0</v>
      </c>
      <c r="R4000" s="9">
        <f t="shared" si="582"/>
        <v>-2797</v>
      </c>
      <c r="S4000" s="9">
        <v>0</v>
      </c>
      <c r="T4000" s="9">
        <f t="shared" si="586"/>
        <v>0</v>
      </c>
      <c r="U4000" s="9">
        <v>-2658</v>
      </c>
      <c r="V4000" s="9">
        <v>0</v>
      </c>
      <c r="W4000" s="9">
        <v>0</v>
      </c>
      <c r="X4000" s="9">
        <v>0</v>
      </c>
      <c r="Y4000" s="9">
        <f t="shared" si="583"/>
        <v>2658</v>
      </c>
      <c r="Z4000" s="9">
        <v>0</v>
      </c>
      <c r="AA4000" s="9">
        <f t="shared" si="584"/>
        <v>0</v>
      </c>
      <c r="AB4000" s="9">
        <v>139</v>
      </c>
      <c r="AC4000" s="9">
        <f t="shared" si="587"/>
        <v>139</v>
      </c>
      <c r="AD4000" s="9">
        <f t="shared" si="588"/>
        <v>0</v>
      </c>
    </row>
    <row r="4001" spans="1:30" x14ac:dyDescent="0.3">
      <c r="A4001" s="13" t="s">
        <v>6787</v>
      </c>
      <c r="B4001" s="13" t="s">
        <v>6788</v>
      </c>
      <c r="C4001" s="8">
        <v>1800</v>
      </c>
      <c r="D4001" s="8">
        <v>180000018</v>
      </c>
      <c r="E4001" s="8">
        <v>0</v>
      </c>
      <c r="F4001" s="8" t="str">
        <f t="shared" si="585"/>
        <v>FM001800000180</v>
      </c>
      <c r="G4001" s="8" t="s">
        <v>6896</v>
      </c>
      <c r="H4001" s="8" t="s">
        <v>51</v>
      </c>
      <c r="I4001" s="8">
        <v>1</v>
      </c>
      <c r="J4001" s="8">
        <v>1</v>
      </c>
      <c r="K4001" s="8">
        <v>8</v>
      </c>
      <c r="L4001" s="8" t="s">
        <v>6879</v>
      </c>
      <c r="M4001" s="8" t="s">
        <v>53</v>
      </c>
      <c r="N4001" s="8"/>
      <c r="O4001" s="8" t="s">
        <v>38</v>
      </c>
      <c r="P4001" s="9">
        <v>56650</v>
      </c>
      <c r="Q4001" s="9">
        <v>0</v>
      </c>
      <c r="R4001" s="9">
        <f t="shared" si="582"/>
        <v>-56650</v>
      </c>
      <c r="S4001" s="9">
        <v>0</v>
      </c>
      <c r="T4001" s="9">
        <f t="shared" si="586"/>
        <v>0</v>
      </c>
      <c r="U4001" s="9">
        <v>-53818</v>
      </c>
      <c r="V4001" s="9">
        <v>0</v>
      </c>
      <c r="W4001" s="9">
        <v>0</v>
      </c>
      <c r="X4001" s="9">
        <v>0</v>
      </c>
      <c r="Y4001" s="9">
        <f t="shared" si="583"/>
        <v>53818</v>
      </c>
      <c r="Z4001" s="9">
        <v>0</v>
      </c>
      <c r="AA4001" s="9">
        <f t="shared" si="584"/>
        <v>0</v>
      </c>
      <c r="AB4001" s="9">
        <v>2832</v>
      </c>
      <c r="AC4001" s="9">
        <f t="shared" si="587"/>
        <v>2832</v>
      </c>
      <c r="AD4001" s="9">
        <f t="shared" si="588"/>
        <v>0</v>
      </c>
    </row>
    <row r="4002" spans="1:30" x14ac:dyDescent="0.3">
      <c r="A4002" s="13" t="s">
        <v>6787</v>
      </c>
      <c r="B4002" s="13" t="s">
        <v>6788</v>
      </c>
      <c r="C4002" s="8">
        <v>1800</v>
      </c>
      <c r="D4002" s="8">
        <v>180000019</v>
      </c>
      <c r="E4002" s="8">
        <v>0</v>
      </c>
      <c r="F4002" s="8" t="str">
        <f t="shared" si="585"/>
        <v>FM001800000190</v>
      </c>
      <c r="G4002" s="8" t="s">
        <v>6897</v>
      </c>
      <c r="H4002" s="8" t="s">
        <v>51</v>
      </c>
      <c r="I4002" s="8">
        <v>1</v>
      </c>
      <c r="J4002" s="8">
        <v>1</v>
      </c>
      <c r="K4002" s="8">
        <v>8</v>
      </c>
      <c r="L4002" s="8" t="s">
        <v>6879</v>
      </c>
      <c r="M4002" s="8" t="s">
        <v>53</v>
      </c>
      <c r="N4002" s="8"/>
      <c r="O4002" s="8" t="s">
        <v>38</v>
      </c>
      <c r="P4002" s="9">
        <v>29289</v>
      </c>
      <c r="Q4002" s="9">
        <v>0</v>
      </c>
      <c r="R4002" s="9">
        <f t="shared" si="582"/>
        <v>-29289</v>
      </c>
      <c r="S4002" s="9">
        <v>0</v>
      </c>
      <c r="T4002" s="9">
        <f t="shared" si="586"/>
        <v>0</v>
      </c>
      <c r="U4002" s="9">
        <v>-27825</v>
      </c>
      <c r="V4002" s="9">
        <v>0</v>
      </c>
      <c r="W4002" s="9">
        <v>0</v>
      </c>
      <c r="X4002" s="9">
        <v>0</v>
      </c>
      <c r="Y4002" s="9">
        <f t="shared" si="583"/>
        <v>27825</v>
      </c>
      <c r="Z4002" s="9">
        <v>0</v>
      </c>
      <c r="AA4002" s="9">
        <f t="shared" si="584"/>
        <v>0</v>
      </c>
      <c r="AB4002" s="9">
        <v>1464</v>
      </c>
      <c r="AC4002" s="9">
        <f t="shared" si="587"/>
        <v>1464</v>
      </c>
      <c r="AD4002" s="9">
        <f t="shared" si="588"/>
        <v>0</v>
      </c>
    </row>
    <row r="4003" spans="1:30" x14ac:dyDescent="0.3">
      <c r="A4003" s="13" t="s">
        <v>6787</v>
      </c>
      <c r="B4003" s="13" t="s">
        <v>6788</v>
      </c>
      <c r="C4003" s="8">
        <v>1800</v>
      </c>
      <c r="D4003" s="8">
        <v>180000020</v>
      </c>
      <c r="E4003" s="8">
        <v>0</v>
      </c>
      <c r="F4003" s="8" t="str">
        <f t="shared" si="585"/>
        <v>FM001800000200</v>
      </c>
      <c r="G4003" s="8" t="s">
        <v>6898</v>
      </c>
      <c r="H4003" s="8" t="s">
        <v>51</v>
      </c>
      <c r="I4003" s="8">
        <v>1</v>
      </c>
      <c r="J4003" s="8">
        <v>1</v>
      </c>
      <c r="K4003" s="8">
        <v>8</v>
      </c>
      <c r="L4003" s="8" t="s">
        <v>6879</v>
      </c>
      <c r="M4003" s="8" t="s">
        <v>53</v>
      </c>
      <c r="N4003" s="8"/>
      <c r="O4003" s="8" t="s">
        <v>38</v>
      </c>
      <c r="P4003" s="9">
        <v>38355</v>
      </c>
      <c r="Q4003" s="9">
        <v>0</v>
      </c>
      <c r="R4003" s="9">
        <f t="shared" si="582"/>
        <v>-38355</v>
      </c>
      <c r="S4003" s="9">
        <v>0</v>
      </c>
      <c r="T4003" s="9">
        <f t="shared" si="586"/>
        <v>0</v>
      </c>
      <c r="U4003" s="9">
        <v>-36437</v>
      </c>
      <c r="V4003" s="9">
        <v>0</v>
      </c>
      <c r="W4003" s="9">
        <v>0</v>
      </c>
      <c r="X4003" s="9">
        <v>0</v>
      </c>
      <c r="Y4003" s="9">
        <f t="shared" si="583"/>
        <v>36437</v>
      </c>
      <c r="Z4003" s="9">
        <v>0</v>
      </c>
      <c r="AA4003" s="9">
        <f t="shared" si="584"/>
        <v>0</v>
      </c>
      <c r="AB4003" s="9">
        <v>1918</v>
      </c>
      <c r="AC4003" s="9">
        <f t="shared" si="587"/>
        <v>1918</v>
      </c>
      <c r="AD4003" s="9">
        <f t="shared" si="588"/>
        <v>0</v>
      </c>
    </row>
    <row r="4004" spans="1:30" x14ac:dyDescent="0.3">
      <c r="A4004" s="13" t="s">
        <v>6787</v>
      </c>
      <c r="B4004" s="13" t="s">
        <v>6788</v>
      </c>
      <c r="C4004" s="8">
        <v>1800</v>
      </c>
      <c r="D4004" s="8">
        <v>180000021</v>
      </c>
      <c r="E4004" s="8">
        <v>0</v>
      </c>
      <c r="F4004" s="8" t="str">
        <f t="shared" si="585"/>
        <v>FM001800000210</v>
      </c>
      <c r="G4004" s="8" t="s">
        <v>6899</v>
      </c>
      <c r="H4004" s="8" t="s">
        <v>51</v>
      </c>
      <c r="I4004" s="8">
        <v>1</v>
      </c>
      <c r="J4004" s="8">
        <v>1</v>
      </c>
      <c r="K4004" s="8">
        <v>8</v>
      </c>
      <c r="L4004" s="8" t="s">
        <v>6879</v>
      </c>
      <c r="M4004" s="8" t="s">
        <v>53</v>
      </c>
      <c r="N4004" s="8"/>
      <c r="O4004" s="8" t="s">
        <v>38</v>
      </c>
      <c r="P4004" s="9">
        <v>31071</v>
      </c>
      <c r="Q4004" s="9">
        <v>0</v>
      </c>
      <c r="R4004" s="9">
        <f t="shared" si="582"/>
        <v>-31071</v>
      </c>
      <c r="S4004" s="9">
        <v>0</v>
      </c>
      <c r="T4004" s="9">
        <f t="shared" si="586"/>
        <v>0</v>
      </c>
      <c r="U4004" s="9">
        <v>-29517</v>
      </c>
      <c r="V4004" s="9">
        <v>0</v>
      </c>
      <c r="W4004" s="9">
        <v>0</v>
      </c>
      <c r="X4004" s="9">
        <v>0</v>
      </c>
      <c r="Y4004" s="9">
        <f t="shared" si="583"/>
        <v>29517</v>
      </c>
      <c r="Z4004" s="9">
        <v>0</v>
      </c>
      <c r="AA4004" s="9">
        <f t="shared" si="584"/>
        <v>0</v>
      </c>
      <c r="AB4004" s="9">
        <v>1554</v>
      </c>
      <c r="AC4004" s="9">
        <f t="shared" si="587"/>
        <v>1554</v>
      </c>
      <c r="AD4004" s="9">
        <f t="shared" si="588"/>
        <v>0</v>
      </c>
    </row>
    <row r="4005" spans="1:30" x14ac:dyDescent="0.3">
      <c r="A4005" s="13" t="s">
        <v>6787</v>
      </c>
      <c r="B4005" s="13" t="s">
        <v>6788</v>
      </c>
      <c r="C4005" s="8">
        <v>1800</v>
      </c>
      <c r="D4005" s="8">
        <v>180000022</v>
      </c>
      <c r="E4005" s="8">
        <v>0</v>
      </c>
      <c r="F4005" s="8" t="str">
        <f t="shared" si="585"/>
        <v>FM001800000220</v>
      </c>
      <c r="G4005" s="8" t="s">
        <v>6900</v>
      </c>
      <c r="H4005" s="8" t="s">
        <v>51</v>
      </c>
      <c r="I4005" s="8">
        <v>1</v>
      </c>
      <c r="J4005" s="8">
        <v>1</v>
      </c>
      <c r="K4005" s="8">
        <v>8</v>
      </c>
      <c r="L4005" s="8" t="s">
        <v>6879</v>
      </c>
      <c r="M4005" s="8" t="s">
        <v>53</v>
      </c>
      <c r="N4005" s="8"/>
      <c r="O4005" s="8" t="s">
        <v>38</v>
      </c>
      <c r="P4005" s="9">
        <v>6860</v>
      </c>
      <c r="Q4005" s="9">
        <v>0</v>
      </c>
      <c r="R4005" s="9">
        <f t="shared" si="582"/>
        <v>-6860</v>
      </c>
      <c r="S4005" s="9">
        <v>0</v>
      </c>
      <c r="T4005" s="9">
        <f t="shared" si="586"/>
        <v>0</v>
      </c>
      <c r="U4005" s="9">
        <v>-6517</v>
      </c>
      <c r="V4005" s="9">
        <v>0</v>
      </c>
      <c r="W4005" s="9">
        <v>0</v>
      </c>
      <c r="X4005" s="9">
        <v>0</v>
      </c>
      <c r="Y4005" s="9">
        <f t="shared" si="583"/>
        <v>6517</v>
      </c>
      <c r="Z4005" s="9">
        <v>0</v>
      </c>
      <c r="AA4005" s="9">
        <f t="shared" si="584"/>
        <v>0</v>
      </c>
      <c r="AB4005" s="9">
        <v>343</v>
      </c>
      <c r="AC4005" s="9">
        <f t="shared" si="587"/>
        <v>343</v>
      </c>
      <c r="AD4005" s="9">
        <f t="shared" si="588"/>
        <v>0</v>
      </c>
    </row>
    <row r="4006" spans="1:30" x14ac:dyDescent="0.3">
      <c r="A4006" s="13" t="s">
        <v>6787</v>
      </c>
      <c r="B4006" s="13" t="s">
        <v>6788</v>
      </c>
      <c r="C4006" s="8">
        <v>1800</v>
      </c>
      <c r="D4006" s="8">
        <v>180000023</v>
      </c>
      <c r="E4006" s="8">
        <v>0</v>
      </c>
      <c r="F4006" s="8" t="str">
        <f t="shared" si="585"/>
        <v>FM001800000230</v>
      </c>
      <c r="G4006" s="8" t="s">
        <v>6338</v>
      </c>
      <c r="H4006" s="8" t="s">
        <v>51</v>
      </c>
      <c r="I4006" s="8">
        <v>1</v>
      </c>
      <c r="J4006" s="8">
        <v>1</v>
      </c>
      <c r="K4006" s="8">
        <v>8</v>
      </c>
      <c r="L4006" s="8" t="s">
        <v>6879</v>
      </c>
      <c r="M4006" s="8" t="s">
        <v>53</v>
      </c>
      <c r="N4006" s="8"/>
      <c r="O4006" s="8" t="s">
        <v>38</v>
      </c>
      <c r="P4006" s="9">
        <v>12271</v>
      </c>
      <c r="Q4006" s="9">
        <v>0</v>
      </c>
      <c r="R4006" s="9">
        <f t="shared" si="582"/>
        <v>-12271</v>
      </c>
      <c r="S4006" s="9">
        <v>0</v>
      </c>
      <c r="T4006" s="9">
        <f t="shared" si="586"/>
        <v>0</v>
      </c>
      <c r="U4006" s="9">
        <v>-11658</v>
      </c>
      <c r="V4006" s="9">
        <v>0</v>
      </c>
      <c r="W4006" s="9">
        <v>0</v>
      </c>
      <c r="X4006" s="9">
        <v>0</v>
      </c>
      <c r="Y4006" s="9">
        <f t="shared" si="583"/>
        <v>11658</v>
      </c>
      <c r="Z4006" s="9">
        <v>0</v>
      </c>
      <c r="AA4006" s="9">
        <f t="shared" si="584"/>
        <v>0</v>
      </c>
      <c r="AB4006" s="9">
        <v>613</v>
      </c>
      <c r="AC4006" s="9">
        <f t="shared" si="587"/>
        <v>613</v>
      </c>
      <c r="AD4006" s="9">
        <f t="shared" si="588"/>
        <v>0</v>
      </c>
    </row>
    <row r="4007" spans="1:30" x14ac:dyDescent="0.3">
      <c r="A4007" s="13" t="s">
        <v>6787</v>
      </c>
      <c r="B4007" s="13" t="s">
        <v>6788</v>
      </c>
      <c r="C4007" s="8">
        <v>1800</v>
      </c>
      <c r="D4007" s="8">
        <v>180000024</v>
      </c>
      <c r="E4007" s="8">
        <v>0</v>
      </c>
      <c r="F4007" s="8" t="str">
        <f t="shared" si="585"/>
        <v>FM001800000240</v>
      </c>
      <c r="G4007" s="8" t="s">
        <v>5794</v>
      </c>
      <c r="H4007" s="8" t="s">
        <v>51</v>
      </c>
      <c r="I4007" s="8">
        <v>1</v>
      </c>
      <c r="J4007" s="8">
        <v>1</v>
      </c>
      <c r="K4007" s="8">
        <v>8</v>
      </c>
      <c r="L4007" s="8" t="s">
        <v>6879</v>
      </c>
      <c r="M4007" s="8" t="s">
        <v>53</v>
      </c>
      <c r="N4007" s="8"/>
      <c r="O4007" s="8" t="s">
        <v>38</v>
      </c>
      <c r="P4007" s="9">
        <v>7758</v>
      </c>
      <c r="Q4007" s="9">
        <v>0</v>
      </c>
      <c r="R4007" s="9">
        <f t="shared" si="582"/>
        <v>-7758</v>
      </c>
      <c r="S4007" s="9">
        <v>0</v>
      </c>
      <c r="T4007" s="9">
        <f t="shared" si="586"/>
        <v>0</v>
      </c>
      <c r="U4007" s="9">
        <v>-7370</v>
      </c>
      <c r="V4007" s="9">
        <v>0</v>
      </c>
      <c r="W4007" s="9">
        <v>0</v>
      </c>
      <c r="X4007" s="9">
        <v>0</v>
      </c>
      <c r="Y4007" s="9">
        <f t="shared" si="583"/>
        <v>7370</v>
      </c>
      <c r="Z4007" s="9">
        <v>0</v>
      </c>
      <c r="AA4007" s="9">
        <f t="shared" si="584"/>
        <v>0</v>
      </c>
      <c r="AB4007" s="9">
        <v>388</v>
      </c>
      <c r="AC4007" s="9">
        <f t="shared" si="587"/>
        <v>388</v>
      </c>
      <c r="AD4007" s="9">
        <f t="shared" si="588"/>
        <v>0</v>
      </c>
    </row>
    <row r="4008" spans="1:30" x14ac:dyDescent="0.3">
      <c r="A4008" s="13" t="s">
        <v>6787</v>
      </c>
      <c r="B4008" s="13" t="s">
        <v>6788</v>
      </c>
      <c r="C4008" s="8">
        <v>1800</v>
      </c>
      <c r="D4008" s="8">
        <v>180000029</v>
      </c>
      <c r="E4008" s="8">
        <v>0</v>
      </c>
      <c r="F4008" s="8" t="str">
        <f t="shared" si="585"/>
        <v>FM001800000290</v>
      </c>
      <c r="G4008" s="8" t="s">
        <v>6901</v>
      </c>
      <c r="H4008" s="8" t="s">
        <v>51</v>
      </c>
      <c r="I4008" s="8">
        <v>1</v>
      </c>
      <c r="J4008" s="8">
        <v>0</v>
      </c>
      <c r="K4008" s="8">
        <v>2</v>
      </c>
      <c r="L4008" s="8" t="s">
        <v>6902</v>
      </c>
      <c r="M4008" s="8" t="s">
        <v>53</v>
      </c>
      <c r="N4008" s="8"/>
      <c r="O4008" s="8" t="s">
        <v>38</v>
      </c>
      <c r="P4008" s="9">
        <v>1925.45</v>
      </c>
      <c r="Q4008" s="9">
        <v>0</v>
      </c>
      <c r="R4008" s="9">
        <f t="shared" si="582"/>
        <v>-1925.45</v>
      </c>
      <c r="S4008" s="9">
        <v>0</v>
      </c>
      <c r="T4008" s="9">
        <f t="shared" si="586"/>
        <v>0</v>
      </c>
      <c r="U4008" s="9">
        <v>-1829.18</v>
      </c>
      <c r="V4008" s="9">
        <v>0</v>
      </c>
      <c r="W4008" s="9">
        <v>0</v>
      </c>
      <c r="X4008" s="9">
        <v>0</v>
      </c>
      <c r="Y4008" s="9">
        <f t="shared" si="583"/>
        <v>1829.18</v>
      </c>
      <c r="Z4008" s="9">
        <v>0</v>
      </c>
      <c r="AA4008" s="9">
        <f t="shared" si="584"/>
        <v>0</v>
      </c>
      <c r="AB4008" s="9">
        <v>96.269999999999982</v>
      </c>
      <c r="AC4008" s="9">
        <f t="shared" si="587"/>
        <v>96.269999999999982</v>
      </c>
      <c r="AD4008" s="9">
        <f t="shared" si="588"/>
        <v>0</v>
      </c>
    </row>
    <row r="4009" spans="1:30" x14ac:dyDescent="0.3">
      <c r="A4009" s="8" t="s">
        <v>6787</v>
      </c>
      <c r="B4009" s="8" t="s">
        <v>6788</v>
      </c>
      <c r="C4009" s="8">
        <v>1900</v>
      </c>
      <c r="D4009" s="8">
        <v>190000000</v>
      </c>
      <c r="E4009" s="8">
        <v>0</v>
      </c>
      <c r="F4009" s="8" t="str">
        <f t="shared" si="585"/>
        <v>FM001900000000</v>
      </c>
      <c r="G4009" s="8" t="s">
        <v>6474</v>
      </c>
      <c r="H4009" s="8" t="s">
        <v>106</v>
      </c>
      <c r="I4009" s="8">
        <v>1</v>
      </c>
      <c r="J4009" s="8">
        <v>1</v>
      </c>
      <c r="K4009" s="8">
        <v>9</v>
      </c>
      <c r="L4009" s="8" t="s">
        <v>4028</v>
      </c>
      <c r="M4009" s="8" t="s">
        <v>53</v>
      </c>
      <c r="N4009" s="8"/>
      <c r="O4009" s="8" t="s">
        <v>38</v>
      </c>
      <c r="P4009" s="9">
        <v>53812.5</v>
      </c>
      <c r="Q4009" s="9">
        <v>0</v>
      </c>
      <c r="R4009" s="9">
        <v>0</v>
      </c>
      <c r="S4009" s="9">
        <v>0</v>
      </c>
      <c r="T4009" s="9">
        <f t="shared" si="586"/>
        <v>53812.5</v>
      </c>
      <c r="U4009" s="9">
        <v>-51121.87</v>
      </c>
      <c r="V4009" s="9">
        <v>0</v>
      </c>
      <c r="W4009" s="9">
        <v>0</v>
      </c>
      <c r="X4009" s="9">
        <v>0</v>
      </c>
      <c r="Y4009" s="9">
        <v>0</v>
      </c>
      <c r="Z4009" s="9">
        <v>0</v>
      </c>
      <c r="AA4009" s="9">
        <f t="shared" ref="AA4009:AA4043" si="589">U4009+X4009+Y4009+Z4009-AB4009</f>
        <v>-51121.87</v>
      </c>
      <c r="AB4009" s="9">
        <v>0</v>
      </c>
      <c r="AC4009" s="9">
        <f t="shared" si="587"/>
        <v>2690.6299999999974</v>
      </c>
      <c r="AD4009" s="9">
        <f t="shared" si="588"/>
        <v>2690.6299999999974</v>
      </c>
    </row>
    <row r="4010" spans="1:30" x14ac:dyDescent="0.3">
      <c r="A4010" s="8" t="s">
        <v>6787</v>
      </c>
      <c r="B4010" s="8" t="s">
        <v>6788</v>
      </c>
      <c r="C4010" s="8">
        <v>1900</v>
      </c>
      <c r="D4010" s="8">
        <v>190000001</v>
      </c>
      <c r="E4010" s="8">
        <v>0</v>
      </c>
      <c r="F4010" s="8" t="str">
        <f t="shared" si="585"/>
        <v>FM001900000010</v>
      </c>
      <c r="G4010" s="8" t="s">
        <v>6624</v>
      </c>
      <c r="H4010" s="8" t="s">
        <v>106</v>
      </c>
      <c r="I4010" s="8">
        <v>1</v>
      </c>
      <c r="J4010" s="8">
        <v>1</v>
      </c>
      <c r="K4010" s="8">
        <v>9</v>
      </c>
      <c r="L4010" s="8" t="s">
        <v>4028</v>
      </c>
      <c r="M4010" s="8" t="s">
        <v>53</v>
      </c>
      <c r="N4010" s="8"/>
      <c r="O4010" s="8" t="s">
        <v>38</v>
      </c>
      <c r="P4010" s="9">
        <v>28999.95</v>
      </c>
      <c r="Q4010" s="9">
        <v>0</v>
      </c>
      <c r="R4010" s="9">
        <v>0</v>
      </c>
      <c r="S4010" s="9">
        <v>0</v>
      </c>
      <c r="T4010" s="9">
        <f t="shared" si="586"/>
        <v>28999.95</v>
      </c>
      <c r="U4010" s="9">
        <v>-27549.95</v>
      </c>
      <c r="V4010" s="9">
        <v>0</v>
      </c>
      <c r="W4010" s="9">
        <v>0</v>
      </c>
      <c r="X4010" s="9">
        <v>0</v>
      </c>
      <c r="Y4010" s="9">
        <v>0</v>
      </c>
      <c r="Z4010" s="9">
        <v>0</v>
      </c>
      <c r="AA4010" s="9">
        <f t="shared" si="589"/>
        <v>-27549.95</v>
      </c>
      <c r="AB4010" s="9">
        <v>0</v>
      </c>
      <c r="AC4010" s="9">
        <f t="shared" si="587"/>
        <v>1450</v>
      </c>
      <c r="AD4010" s="9">
        <f t="shared" si="588"/>
        <v>1450</v>
      </c>
    </row>
    <row r="4011" spans="1:30" x14ac:dyDescent="0.3">
      <c r="A4011" s="8" t="s">
        <v>6787</v>
      </c>
      <c r="B4011" s="8" t="s">
        <v>6788</v>
      </c>
      <c r="C4011" s="8">
        <v>1900</v>
      </c>
      <c r="D4011" s="8">
        <v>190000002</v>
      </c>
      <c r="E4011" s="8">
        <v>0</v>
      </c>
      <c r="F4011" s="8" t="str">
        <f t="shared" si="585"/>
        <v>FM001900000020</v>
      </c>
      <c r="G4011" s="8" t="s">
        <v>6903</v>
      </c>
      <c r="H4011" s="8" t="s">
        <v>106</v>
      </c>
      <c r="I4011" s="8">
        <v>1</v>
      </c>
      <c r="J4011" s="8">
        <v>1</v>
      </c>
      <c r="K4011" s="8">
        <v>9</v>
      </c>
      <c r="L4011" s="8" t="s">
        <v>4028</v>
      </c>
      <c r="M4011" s="8" t="s">
        <v>53</v>
      </c>
      <c r="N4011" s="8"/>
      <c r="O4011" s="8" t="s">
        <v>38</v>
      </c>
      <c r="P4011" s="9">
        <v>48150.9</v>
      </c>
      <c r="Q4011" s="9">
        <v>0</v>
      </c>
      <c r="R4011" s="9">
        <v>0</v>
      </c>
      <c r="S4011" s="9">
        <v>0</v>
      </c>
      <c r="T4011" s="9">
        <f t="shared" si="586"/>
        <v>48150.9</v>
      </c>
      <c r="U4011" s="9">
        <v>-45743.35</v>
      </c>
      <c r="V4011" s="9">
        <v>0</v>
      </c>
      <c r="W4011" s="9">
        <v>0</v>
      </c>
      <c r="X4011" s="9">
        <v>0</v>
      </c>
      <c r="Y4011" s="9">
        <v>0</v>
      </c>
      <c r="Z4011" s="9">
        <v>0</v>
      </c>
      <c r="AA4011" s="9">
        <f t="shared" si="589"/>
        <v>-45743.35</v>
      </c>
      <c r="AB4011" s="9">
        <v>0</v>
      </c>
      <c r="AC4011" s="9">
        <f t="shared" si="587"/>
        <v>2407.5500000000029</v>
      </c>
      <c r="AD4011" s="9">
        <f t="shared" si="588"/>
        <v>2407.5500000000029</v>
      </c>
    </row>
    <row r="4012" spans="1:30" x14ac:dyDescent="0.3">
      <c r="A4012" s="8" t="s">
        <v>6787</v>
      </c>
      <c r="B4012" s="8" t="s">
        <v>6788</v>
      </c>
      <c r="C4012" s="8">
        <v>1900</v>
      </c>
      <c r="D4012" s="8">
        <v>190000003</v>
      </c>
      <c r="E4012" s="8">
        <v>0</v>
      </c>
      <c r="F4012" s="8" t="str">
        <f t="shared" si="585"/>
        <v>FM001900000030</v>
      </c>
      <c r="G4012" s="8" t="s">
        <v>6904</v>
      </c>
      <c r="H4012" s="8" t="s">
        <v>106</v>
      </c>
      <c r="I4012" s="8">
        <v>1</v>
      </c>
      <c r="J4012" s="8">
        <v>3</v>
      </c>
      <c r="K4012" s="8">
        <v>8</v>
      </c>
      <c r="L4012" s="8" t="s">
        <v>6879</v>
      </c>
      <c r="M4012" s="8" t="s">
        <v>53</v>
      </c>
      <c r="N4012" s="8"/>
      <c r="O4012" s="8" t="s">
        <v>38</v>
      </c>
      <c r="P4012" s="9">
        <v>5470</v>
      </c>
      <c r="Q4012" s="9">
        <v>0</v>
      </c>
      <c r="R4012" s="9">
        <v>0</v>
      </c>
      <c r="S4012" s="9">
        <v>0</v>
      </c>
      <c r="T4012" s="9">
        <f t="shared" si="586"/>
        <v>5470</v>
      </c>
      <c r="U4012" s="9">
        <v>-5197</v>
      </c>
      <c r="V4012" s="9">
        <v>0</v>
      </c>
      <c r="W4012" s="9">
        <v>0</v>
      </c>
      <c r="X4012" s="9">
        <v>0</v>
      </c>
      <c r="Y4012" s="9">
        <v>0</v>
      </c>
      <c r="Z4012" s="9">
        <v>0</v>
      </c>
      <c r="AA4012" s="9">
        <f t="shared" si="589"/>
        <v>-5197</v>
      </c>
      <c r="AB4012" s="9">
        <v>0</v>
      </c>
      <c r="AC4012" s="9">
        <f t="shared" si="587"/>
        <v>273</v>
      </c>
      <c r="AD4012" s="9">
        <f t="shared" si="588"/>
        <v>273</v>
      </c>
    </row>
    <row r="4013" spans="1:30" x14ac:dyDescent="0.3">
      <c r="A4013" s="8" t="s">
        <v>6787</v>
      </c>
      <c r="B4013" s="8" t="s">
        <v>6788</v>
      </c>
      <c r="C4013" s="8">
        <v>1900</v>
      </c>
      <c r="D4013" s="8">
        <v>190000004</v>
      </c>
      <c r="E4013" s="8">
        <v>0</v>
      </c>
      <c r="F4013" s="8" t="str">
        <f t="shared" si="585"/>
        <v>FM001900000040</v>
      </c>
      <c r="G4013" s="8" t="s">
        <v>6905</v>
      </c>
      <c r="H4013" s="8" t="s">
        <v>106</v>
      </c>
      <c r="I4013" s="8">
        <v>1</v>
      </c>
      <c r="J4013" s="8">
        <v>3</v>
      </c>
      <c r="K4013" s="8">
        <v>8</v>
      </c>
      <c r="L4013" s="8" t="s">
        <v>6879</v>
      </c>
      <c r="M4013" s="8" t="s">
        <v>53</v>
      </c>
      <c r="N4013" s="8"/>
      <c r="O4013" s="8" t="s">
        <v>38</v>
      </c>
      <c r="P4013" s="9">
        <v>5640</v>
      </c>
      <c r="Q4013" s="9">
        <v>0</v>
      </c>
      <c r="R4013" s="9">
        <v>0</v>
      </c>
      <c r="S4013" s="9">
        <v>0</v>
      </c>
      <c r="T4013" s="9">
        <f t="shared" si="586"/>
        <v>5640</v>
      </c>
      <c r="U4013" s="9">
        <v>-5358</v>
      </c>
      <c r="V4013" s="9">
        <v>0</v>
      </c>
      <c r="W4013" s="9">
        <v>0</v>
      </c>
      <c r="X4013" s="9">
        <v>0</v>
      </c>
      <c r="Y4013" s="9">
        <v>0</v>
      </c>
      <c r="Z4013" s="9">
        <v>0</v>
      </c>
      <c r="AA4013" s="9">
        <f t="shared" si="589"/>
        <v>-5358</v>
      </c>
      <c r="AB4013" s="9">
        <v>0</v>
      </c>
      <c r="AC4013" s="9">
        <f t="shared" si="587"/>
        <v>282</v>
      </c>
      <c r="AD4013" s="9">
        <f t="shared" si="588"/>
        <v>282</v>
      </c>
    </row>
    <row r="4014" spans="1:30" x14ac:dyDescent="0.3">
      <c r="A4014" s="8" t="s">
        <v>6787</v>
      </c>
      <c r="B4014" s="8" t="s">
        <v>6788</v>
      </c>
      <c r="C4014" s="8">
        <v>1900</v>
      </c>
      <c r="D4014" s="8">
        <v>190000005</v>
      </c>
      <c r="E4014" s="8">
        <v>0</v>
      </c>
      <c r="F4014" s="8" t="str">
        <f t="shared" si="585"/>
        <v>FM001900000050</v>
      </c>
      <c r="G4014" s="8" t="s">
        <v>6906</v>
      </c>
      <c r="H4014" s="8" t="s">
        <v>106</v>
      </c>
      <c r="I4014" s="8">
        <v>1</v>
      </c>
      <c r="J4014" s="8">
        <v>3</v>
      </c>
      <c r="K4014" s="8">
        <v>8</v>
      </c>
      <c r="L4014" s="8" t="s">
        <v>6879</v>
      </c>
      <c r="M4014" s="8" t="s">
        <v>53</v>
      </c>
      <c r="N4014" s="8"/>
      <c r="O4014" s="8" t="s">
        <v>38</v>
      </c>
      <c r="P4014" s="9">
        <v>19601</v>
      </c>
      <c r="Q4014" s="9">
        <v>0</v>
      </c>
      <c r="R4014" s="9">
        <v>0</v>
      </c>
      <c r="S4014" s="9">
        <v>0</v>
      </c>
      <c r="T4014" s="9">
        <f t="shared" si="586"/>
        <v>19601</v>
      </c>
      <c r="U4014" s="9">
        <v>-18621</v>
      </c>
      <c r="V4014" s="9">
        <v>0</v>
      </c>
      <c r="W4014" s="9">
        <v>0</v>
      </c>
      <c r="X4014" s="9">
        <v>0</v>
      </c>
      <c r="Y4014" s="9">
        <v>0</v>
      </c>
      <c r="Z4014" s="9">
        <v>0</v>
      </c>
      <c r="AA4014" s="9">
        <f t="shared" si="589"/>
        <v>-18621</v>
      </c>
      <c r="AB4014" s="9">
        <v>0</v>
      </c>
      <c r="AC4014" s="9">
        <f t="shared" si="587"/>
        <v>980</v>
      </c>
      <c r="AD4014" s="9">
        <f t="shared" si="588"/>
        <v>980</v>
      </c>
    </row>
    <row r="4015" spans="1:30" x14ac:dyDescent="0.3">
      <c r="A4015" s="8" t="s">
        <v>6787</v>
      </c>
      <c r="B4015" s="8" t="s">
        <v>6788</v>
      </c>
      <c r="C4015" s="8">
        <v>1900</v>
      </c>
      <c r="D4015" s="8">
        <v>190000006</v>
      </c>
      <c r="E4015" s="8">
        <v>0</v>
      </c>
      <c r="F4015" s="8" t="str">
        <f t="shared" si="585"/>
        <v>FM001900000060</v>
      </c>
      <c r="G4015" s="8" t="s">
        <v>6906</v>
      </c>
      <c r="H4015" s="8" t="s">
        <v>106</v>
      </c>
      <c r="I4015" s="8">
        <v>1</v>
      </c>
      <c r="J4015" s="8">
        <v>3</v>
      </c>
      <c r="K4015" s="8">
        <v>8</v>
      </c>
      <c r="L4015" s="8" t="s">
        <v>6879</v>
      </c>
      <c r="M4015" s="8" t="s">
        <v>53</v>
      </c>
      <c r="N4015" s="8"/>
      <c r="O4015" s="8" t="s">
        <v>38</v>
      </c>
      <c r="P4015" s="9">
        <v>19601</v>
      </c>
      <c r="Q4015" s="9">
        <v>0</v>
      </c>
      <c r="R4015" s="9">
        <v>0</v>
      </c>
      <c r="S4015" s="9">
        <v>0</v>
      </c>
      <c r="T4015" s="9">
        <f t="shared" si="586"/>
        <v>19601</v>
      </c>
      <c r="U4015" s="9">
        <v>-18621</v>
      </c>
      <c r="V4015" s="9">
        <v>0</v>
      </c>
      <c r="W4015" s="9">
        <v>0</v>
      </c>
      <c r="X4015" s="9">
        <v>0</v>
      </c>
      <c r="Y4015" s="9">
        <v>0</v>
      </c>
      <c r="Z4015" s="9">
        <v>0</v>
      </c>
      <c r="AA4015" s="9">
        <f t="shared" si="589"/>
        <v>-18621</v>
      </c>
      <c r="AB4015" s="9">
        <v>0</v>
      </c>
      <c r="AC4015" s="9">
        <f t="shared" si="587"/>
        <v>980</v>
      </c>
      <c r="AD4015" s="9">
        <f t="shared" si="588"/>
        <v>980</v>
      </c>
    </row>
    <row r="4016" spans="1:30" x14ac:dyDescent="0.3">
      <c r="A4016" s="8" t="s">
        <v>6787</v>
      </c>
      <c r="B4016" s="8" t="s">
        <v>6788</v>
      </c>
      <c r="C4016" s="8">
        <v>1900</v>
      </c>
      <c r="D4016" s="8">
        <v>190000007</v>
      </c>
      <c r="E4016" s="8">
        <v>0</v>
      </c>
      <c r="F4016" s="8" t="str">
        <f t="shared" si="585"/>
        <v>FM001900000070</v>
      </c>
      <c r="G4016" s="8" t="s">
        <v>6906</v>
      </c>
      <c r="H4016" s="8" t="s">
        <v>106</v>
      </c>
      <c r="I4016" s="8">
        <v>1</v>
      </c>
      <c r="J4016" s="8">
        <v>3</v>
      </c>
      <c r="K4016" s="8">
        <v>8</v>
      </c>
      <c r="L4016" s="8" t="s">
        <v>6879</v>
      </c>
      <c r="M4016" s="8" t="s">
        <v>53</v>
      </c>
      <c r="N4016" s="8"/>
      <c r="O4016" s="8" t="s">
        <v>38</v>
      </c>
      <c r="P4016" s="9">
        <v>19601</v>
      </c>
      <c r="Q4016" s="9">
        <v>0</v>
      </c>
      <c r="R4016" s="9">
        <v>0</v>
      </c>
      <c r="S4016" s="9">
        <v>0</v>
      </c>
      <c r="T4016" s="9">
        <f t="shared" si="586"/>
        <v>19601</v>
      </c>
      <c r="U4016" s="9">
        <v>-18621</v>
      </c>
      <c r="V4016" s="9">
        <v>0</v>
      </c>
      <c r="W4016" s="9">
        <v>0</v>
      </c>
      <c r="X4016" s="9">
        <v>0</v>
      </c>
      <c r="Y4016" s="9">
        <v>0</v>
      </c>
      <c r="Z4016" s="9">
        <v>0</v>
      </c>
      <c r="AA4016" s="9">
        <f t="shared" si="589"/>
        <v>-18621</v>
      </c>
      <c r="AB4016" s="9">
        <v>0</v>
      </c>
      <c r="AC4016" s="9">
        <f t="shared" si="587"/>
        <v>980</v>
      </c>
      <c r="AD4016" s="9">
        <f t="shared" si="588"/>
        <v>980</v>
      </c>
    </row>
    <row r="4017" spans="1:30" x14ac:dyDescent="0.3">
      <c r="A4017" s="8" t="s">
        <v>6787</v>
      </c>
      <c r="B4017" s="8" t="s">
        <v>6788</v>
      </c>
      <c r="C4017" s="8">
        <v>1900</v>
      </c>
      <c r="D4017" s="8">
        <v>190000008</v>
      </c>
      <c r="E4017" s="8">
        <v>0</v>
      </c>
      <c r="F4017" s="8" t="str">
        <f t="shared" si="585"/>
        <v>FM001900000080</v>
      </c>
      <c r="G4017" s="8" t="s">
        <v>6906</v>
      </c>
      <c r="H4017" s="8" t="s">
        <v>106</v>
      </c>
      <c r="I4017" s="8">
        <v>1</v>
      </c>
      <c r="J4017" s="8">
        <v>3</v>
      </c>
      <c r="K4017" s="8">
        <v>8</v>
      </c>
      <c r="L4017" s="8" t="s">
        <v>6879</v>
      </c>
      <c r="M4017" s="8" t="s">
        <v>53</v>
      </c>
      <c r="N4017" s="8"/>
      <c r="O4017" s="8" t="s">
        <v>38</v>
      </c>
      <c r="P4017" s="9">
        <v>19601</v>
      </c>
      <c r="Q4017" s="9">
        <v>0</v>
      </c>
      <c r="R4017" s="9">
        <v>0</v>
      </c>
      <c r="S4017" s="9">
        <v>0</v>
      </c>
      <c r="T4017" s="9">
        <f t="shared" si="586"/>
        <v>19601</v>
      </c>
      <c r="U4017" s="9">
        <v>-18621</v>
      </c>
      <c r="V4017" s="9">
        <v>0</v>
      </c>
      <c r="W4017" s="9">
        <v>0</v>
      </c>
      <c r="X4017" s="9">
        <v>0</v>
      </c>
      <c r="Y4017" s="9">
        <v>0</v>
      </c>
      <c r="Z4017" s="9">
        <v>0</v>
      </c>
      <c r="AA4017" s="9">
        <f t="shared" si="589"/>
        <v>-18621</v>
      </c>
      <c r="AB4017" s="9">
        <v>0</v>
      </c>
      <c r="AC4017" s="9">
        <f t="shared" si="587"/>
        <v>980</v>
      </c>
      <c r="AD4017" s="9">
        <f t="shared" si="588"/>
        <v>980</v>
      </c>
    </row>
    <row r="4018" spans="1:30" x14ac:dyDescent="0.3">
      <c r="A4018" s="8" t="s">
        <v>6787</v>
      </c>
      <c r="B4018" s="8" t="s">
        <v>6788</v>
      </c>
      <c r="C4018" s="8">
        <v>1900</v>
      </c>
      <c r="D4018" s="8">
        <v>190000009</v>
      </c>
      <c r="E4018" s="8">
        <v>0</v>
      </c>
      <c r="F4018" s="8" t="str">
        <f t="shared" si="585"/>
        <v>FM001900000090</v>
      </c>
      <c r="G4018" s="8" t="s">
        <v>6906</v>
      </c>
      <c r="H4018" s="8" t="s">
        <v>106</v>
      </c>
      <c r="I4018" s="8">
        <v>1</v>
      </c>
      <c r="J4018" s="8">
        <v>3</v>
      </c>
      <c r="K4018" s="8">
        <v>8</v>
      </c>
      <c r="L4018" s="8" t="s">
        <v>6879</v>
      </c>
      <c r="M4018" s="8" t="s">
        <v>53</v>
      </c>
      <c r="N4018" s="8"/>
      <c r="O4018" s="8" t="s">
        <v>38</v>
      </c>
      <c r="P4018" s="9">
        <v>19601</v>
      </c>
      <c r="Q4018" s="9">
        <v>0</v>
      </c>
      <c r="R4018" s="9">
        <v>0</v>
      </c>
      <c r="S4018" s="9">
        <v>0</v>
      </c>
      <c r="T4018" s="9">
        <f t="shared" si="586"/>
        <v>19601</v>
      </c>
      <c r="U4018" s="9">
        <v>-18621</v>
      </c>
      <c r="V4018" s="9">
        <v>0</v>
      </c>
      <c r="W4018" s="9">
        <v>0</v>
      </c>
      <c r="X4018" s="9">
        <v>0</v>
      </c>
      <c r="Y4018" s="9">
        <v>0</v>
      </c>
      <c r="Z4018" s="9">
        <v>0</v>
      </c>
      <c r="AA4018" s="9">
        <f t="shared" si="589"/>
        <v>-18621</v>
      </c>
      <c r="AB4018" s="9">
        <v>0</v>
      </c>
      <c r="AC4018" s="9">
        <f t="shared" si="587"/>
        <v>980</v>
      </c>
      <c r="AD4018" s="9">
        <f t="shared" si="588"/>
        <v>980</v>
      </c>
    </row>
    <row r="4019" spans="1:30" x14ac:dyDescent="0.3">
      <c r="A4019" s="8" t="s">
        <v>6787</v>
      </c>
      <c r="B4019" s="8" t="s">
        <v>6788</v>
      </c>
      <c r="C4019" s="8">
        <v>1900</v>
      </c>
      <c r="D4019" s="8">
        <v>190000010</v>
      </c>
      <c r="E4019" s="8">
        <v>0</v>
      </c>
      <c r="F4019" s="8" t="str">
        <f t="shared" si="585"/>
        <v>FM001900000100</v>
      </c>
      <c r="G4019" s="8" t="s">
        <v>6906</v>
      </c>
      <c r="H4019" s="8" t="s">
        <v>106</v>
      </c>
      <c r="I4019" s="8">
        <v>1</v>
      </c>
      <c r="J4019" s="8">
        <v>3</v>
      </c>
      <c r="K4019" s="8">
        <v>8</v>
      </c>
      <c r="L4019" s="8" t="s">
        <v>6879</v>
      </c>
      <c r="M4019" s="8" t="s">
        <v>53</v>
      </c>
      <c r="N4019" s="8"/>
      <c r="O4019" s="8" t="s">
        <v>38</v>
      </c>
      <c r="P4019" s="9">
        <v>19601</v>
      </c>
      <c r="Q4019" s="9">
        <v>0</v>
      </c>
      <c r="R4019" s="9">
        <v>0</v>
      </c>
      <c r="S4019" s="9">
        <v>0</v>
      </c>
      <c r="T4019" s="9">
        <f t="shared" si="586"/>
        <v>19601</v>
      </c>
      <c r="U4019" s="9">
        <v>-18621</v>
      </c>
      <c r="V4019" s="9">
        <v>0</v>
      </c>
      <c r="W4019" s="9">
        <v>0</v>
      </c>
      <c r="X4019" s="9">
        <v>0</v>
      </c>
      <c r="Y4019" s="9">
        <v>0</v>
      </c>
      <c r="Z4019" s="9">
        <v>0</v>
      </c>
      <c r="AA4019" s="9">
        <f t="shared" si="589"/>
        <v>-18621</v>
      </c>
      <c r="AB4019" s="9">
        <v>0</v>
      </c>
      <c r="AC4019" s="9">
        <f t="shared" si="587"/>
        <v>980</v>
      </c>
      <c r="AD4019" s="9">
        <f t="shared" si="588"/>
        <v>980</v>
      </c>
    </row>
    <row r="4020" spans="1:30" x14ac:dyDescent="0.3">
      <c r="A4020" s="8" t="s">
        <v>6787</v>
      </c>
      <c r="B4020" s="8" t="s">
        <v>6788</v>
      </c>
      <c r="C4020" s="8">
        <v>1900</v>
      </c>
      <c r="D4020" s="8">
        <v>190000011</v>
      </c>
      <c r="E4020" s="8">
        <v>0</v>
      </c>
      <c r="F4020" s="8" t="str">
        <f t="shared" si="585"/>
        <v>FM001900000110</v>
      </c>
      <c r="G4020" s="8" t="s">
        <v>6906</v>
      </c>
      <c r="H4020" s="8" t="s">
        <v>106</v>
      </c>
      <c r="I4020" s="8">
        <v>1</v>
      </c>
      <c r="J4020" s="8">
        <v>3</v>
      </c>
      <c r="K4020" s="8">
        <v>8</v>
      </c>
      <c r="L4020" s="8" t="s">
        <v>6879</v>
      </c>
      <c r="M4020" s="8" t="s">
        <v>53</v>
      </c>
      <c r="N4020" s="8"/>
      <c r="O4020" s="8" t="s">
        <v>38</v>
      </c>
      <c r="P4020" s="9">
        <v>19601</v>
      </c>
      <c r="Q4020" s="9">
        <v>0</v>
      </c>
      <c r="R4020" s="9">
        <v>0</v>
      </c>
      <c r="S4020" s="9">
        <v>0</v>
      </c>
      <c r="T4020" s="9">
        <f t="shared" si="586"/>
        <v>19601</v>
      </c>
      <c r="U4020" s="9">
        <v>-18621</v>
      </c>
      <c r="V4020" s="9">
        <v>0</v>
      </c>
      <c r="W4020" s="9">
        <v>0</v>
      </c>
      <c r="X4020" s="9">
        <v>0</v>
      </c>
      <c r="Y4020" s="9">
        <v>0</v>
      </c>
      <c r="Z4020" s="9">
        <v>0</v>
      </c>
      <c r="AA4020" s="9">
        <f t="shared" si="589"/>
        <v>-18621</v>
      </c>
      <c r="AB4020" s="9">
        <v>0</v>
      </c>
      <c r="AC4020" s="9">
        <f t="shared" si="587"/>
        <v>980</v>
      </c>
      <c r="AD4020" s="9">
        <f t="shared" si="588"/>
        <v>980</v>
      </c>
    </row>
    <row r="4021" spans="1:30" x14ac:dyDescent="0.3">
      <c r="A4021" s="8" t="s">
        <v>6787</v>
      </c>
      <c r="B4021" s="8" t="s">
        <v>6788</v>
      </c>
      <c r="C4021" s="8">
        <v>1900</v>
      </c>
      <c r="D4021" s="8">
        <v>190000012</v>
      </c>
      <c r="E4021" s="8">
        <v>0</v>
      </c>
      <c r="F4021" s="8" t="str">
        <f t="shared" si="585"/>
        <v>FM001900000120</v>
      </c>
      <c r="G4021" s="8" t="s">
        <v>6906</v>
      </c>
      <c r="H4021" s="8" t="s">
        <v>106</v>
      </c>
      <c r="I4021" s="8">
        <v>1</v>
      </c>
      <c r="J4021" s="8">
        <v>3</v>
      </c>
      <c r="K4021" s="8">
        <v>8</v>
      </c>
      <c r="L4021" s="8" t="s">
        <v>6879</v>
      </c>
      <c r="M4021" s="8" t="s">
        <v>53</v>
      </c>
      <c r="N4021" s="8"/>
      <c r="O4021" s="8" t="s">
        <v>38</v>
      </c>
      <c r="P4021" s="9">
        <v>19601</v>
      </c>
      <c r="Q4021" s="9">
        <v>0</v>
      </c>
      <c r="R4021" s="9">
        <v>0</v>
      </c>
      <c r="S4021" s="9">
        <v>0</v>
      </c>
      <c r="T4021" s="9">
        <f t="shared" si="586"/>
        <v>19601</v>
      </c>
      <c r="U4021" s="9">
        <v>-18621</v>
      </c>
      <c r="V4021" s="9">
        <v>0</v>
      </c>
      <c r="W4021" s="9">
        <v>0</v>
      </c>
      <c r="X4021" s="9">
        <v>0</v>
      </c>
      <c r="Y4021" s="9">
        <v>0</v>
      </c>
      <c r="Z4021" s="9">
        <v>0</v>
      </c>
      <c r="AA4021" s="9">
        <f t="shared" si="589"/>
        <v>-18621</v>
      </c>
      <c r="AB4021" s="9">
        <v>0</v>
      </c>
      <c r="AC4021" s="9">
        <f t="shared" si="587"/>
        <v>980</v>
      </c>
      <c r="AD4021" s="9">
        <f t="shared" si="588"/>
        <v>980</v>
      </c>
    </row>
    <row r="4022" spans="1:30" x14ac:dyDescent="0.3">
      <c r="A4022" s="8" t="s">
        <v>6787</v>
      </c>
      <c r="B4022" s="8" t="s">
        <v>6788</v>
      </c>
      <c r="C4022" s="8">
        <v>1900</v>
      </c>
      <c r="D4022" s="8">
        <v>190000013</v>
      </c>
      <c r="E4022" s="8">
        <v>0</v>
      </c>
      <c r="F4022" s="8" t="str">
        <f t="shared" si="585"/>
        <v>FM001900000130</v>
      </c>
      <c r="G4022" s="8" t="s">
        <v>6906</v>
      </c>
      <c r="H4022" s="8" t="s">
        <v>106</v>
      </c>
      <c r="I4022" s="8">
        <v>1</v>
      </c>
      <c r="J4022" s="8">
        <v>3</v>
      </c>
      <c r="K4022" s="8">
        <v>8</v>
      </c>
      <c r="L4022" s="8" t="s">
        <v>6879</v>
      </c>
      <c r="M4022" s="8" t="s">
        <v>53</v>
      </c>
      <c r="N4022" s="8"/>
      <c r="O4022" s="8" t="s">
        <v>38</v>
      </c>
      <c r="P4022" s="9">
        <v>19601</v>
      </c>
      <c r="Q4022" s="9">
        <v>0</v>
      </c>
      <c r="R4022" s="9">
        <v>0</v>
      </c>
      <c r="S4022" s="9">
        <v>0</v>
      </c>
      <c r="T4022" s="9">
        <f t="shared" si="586"/>
        <v>19601</v>
      </c>
      <c r="U4022" s="9">
        <v>-18621</v>
      </c>
      <c r="V4022" s="9">
        <v>0</v>
      </c>
      <c r="W4022" s="9">
        <v>0</v>
      </c>
      <c r="X4022" s="9">
        <v>0</v>
      </c>
      <c r="Y4022" s="9">
        <v>0</v>
      </c>
      <c r="Z4022" s="9">
        <v>0</v>
      </c>
      <c r="AA4022" s="9">
        <f t="shared" si="589"/>
        <v>-18621</v>
      </c>
      <c r="AB4022" s="9">
        <v>0</v>
      </c>
      <c r="AC4022" s="9">
        <f t="shared" si="587"/>
        <v>980</v>
      </c>
      <c r="AD4022" s="9">
        <f t="shared" si="588"/>
        <v>980</v>
      </c>
    </row>
    <row r="4023" spans="1:30" x14ac:dyDescent="0.3">
      <c r="A4023" s="8" t="s">
        <v>6787</v>
      </c>
      <c r="B4023" s="8" t="s">
        <v>6788</v>
      </c>
      <c r="C4023" s="8">
        <v>1900</v>
      </c>
      <c r="D4023" s="8">
        <v>190000014</v>
      </c>
      <c r="E4023" s="8">
        <v>0</v>
      </c>
      <c r="F4023" s="8" t="str">
        <f t="shared" si="585"/>
        <v>FM001900000140</v>
      </c>
      <c r="G4023" s="8" t="s">
        <v>6906</v>
      </c>
      <c r="H4023" s="8" t="s">
        <v>106</v>
      </c>
      <c r="I4023" s="8">
        <v>1</v>
      </c>
      <c r="J4023" s="8">
        <v>3</v>
      </c>
      <c r="K4023" s="8">
        <v>8</v>
      </c>
      <c r="L4023" s="8" t="s">
        <v>6879</v>
      </c>
      <c r="M4023" s="8" t="s">
        <v>53</v>
      </c>
      <c r="N4023" s="8"/>
      <c r="O4023" s="8" t="s">
        <v>38</v>
      </c>
      <c r="P4023" s="9">
        <v>19601</v>
      </c>
      <c r="Q4023" s="9">
        <v>0</v>
      </c>
      <c r="R4023" s="9">
        <v>0</v>
      </c>
      <c r="S4023" s="9">
        <v>0</v>
      </c>
      <c r="T4023" s="9">
        <f t="shared" si="586"/>
        <v>19601</v>
      </c>
      <c r="U4023" s="9">
        <v>-18621</v>
      </c>
      <c r="V4023" s="9">
        <v>0</v>
      </c>
      <c r="W4023" s="9">
        <v>0</v>
      </c>
      <c r="X4023" s="9">
        <v>0</v>
      </c>
      <c r="Y4023" s="9">
        <v>0</v>
      </c>
      <c r="Z4023" s="9">
        <v>0</v>
      </c>
      <c r="AA4023" s="9">
        <f t="shared" si="589"/>
        <v>-18621</v>
      </c>
      <c r="AB4023" s="9">
        <v>0</v>
      </c>
      <c r="AC4023" s="9">
        <f t="shared" si="587"/>
        <v>980</v>
      </c>
      <c r="AD4023" s="9">
        <f t="shared" si="588"/>
        <v>980</v>
      </c>
    </row>
    <row r="4024" spans="1:30" x14ac:dyDescent="0.3">
      <c r="A4024" s="8" t="s">
        <v>6787</v>
      </c>
      <c r="B4024" s="8" t="s">
        <v>6788</v>
      </c>
      <c r="C4024" s="8">
        <v>1900</v>
      </c>
      <c r="D4024" s="8">
        <v>190000015</v>
      </c>
      <c r="E4024" s="8">
        <v>0</v>
      </c>
      <c r="F4024" s="8" t="str">
        <f t="shared" ref="F4024:F4087" si="590">A4024&amp;D4024&amp;E4024</f>
        <v>FM001900000150</v>
      </c>
      <c r="G4024" s="8" t="s">
        <v>6906</v>
      </c>
      <c r="H4024" s="8" t="s">
        <v>106</v>
      </c>
      <c r="I4024" s="8">
        <v>1</v>
      </c>
      <c r="J4024" s="8">
        <v>3</v>
      </c>
      <c r="K4024" s="8">
        <v>8</v>
      </c>
      <c r="L4024" s="8" t="s">
        <v>6879</v>
      </c>
      <c r="M4024" s="8" t="s">
        <v>53</v>
      </c>
      <c r="N4024" s="8"/>
      <c r="O4024" s="8" t="s">
        <v>38</v>
      </c>
      <c r="P4024" s="9">
        <v>28545</v>
      </c>
      <c r="Q4024" s="9">
        <v>0</v>
      </c>
      <c r="R4024" s="9">
        <v>0</v>
      </c>
      <c r="S4024" s="9">
        <v>0</v>
      </c>
      <c r="T4024" s="9">
        <f t="shared" si="586"/>
        <v>28545</v>
      </c>
      <c r="U4024" s="9">
        <v>-27118</v>
      </c>
      <c r="V4024" s="9">
        <v>0</v>
      </c>
      <c r="W4024" s="9">
        <v>0</v>
      </c>
      <c r="X4024" s="9">
        <v>0</v>
      </c>
      <c r="Y4024" s="9">
        <v>0</v>
      </c>
      <c r="Z4024" s="9">
        <v>0</v>
      </c>
      <c r="AA4024" s="9">
        <f t="shared" si="589"/>
        <v>-27118</v>
      </c>
      <c r="AB4024" s="9">
        <v>0</v>
      </c>
      <c r="AC4024" s="9">
        <f t="shared" si="587"/>
        <v>1427</v>
      </c>
      <c r="AD4024" s="9">
        <f t="shared" si="588"/>
        <v>1427</v>
      </c>
    </row>
    <row r="4025" spans="1:30" x14ac:dyDescent="0.3">
      <c r="A4025" s="8" t="s">
        <v>6787</v>
      </c>
      <c r="B4025" s="8" t="s">
        <v>6788</v>
      </c>
      <c r="C4025" s="8">
        <v>1900</v>
      </c>
      <c r="D4025" s="8">
        <v>190000016</v>
      </c>
      <c r="E4025" s="8">
        <v>0</v>
      </c>
      <c r="F4025" s="8" t="str">
        <f t="shared" si="590"/>
        <v>FM001900000160</v>
      </c>
      <c r="G4025" s="8" t="s">
        <v>6906</v>
      </c>
      <c r="H4025" s="8" t="s">
        <v>106</v>
      </c>
      <c r="I4025" s="8">
        <v>1</v>
      </c>
      <c r="J4025" s="8">
        <v>3</v>
      </c>
      <c r="K4025" s="8">
        <v>8</v>
      </c>
      <c r="L4025" s="8" t="s">
        <v>6879</v>
      </c>
      <c r="M4025" s="8" t="s">
        <v>53</v>
      </c>
      <c r="N4025" s="8"/>
      <c r="O4025" s="8" t="s">
        <v>38</v>
      </c>
      <c r="P4025" s="9">
        <v>19601</v>
      </c>
      <c r="Q4025" s="9">
        <v>0</v>
      </c>
      <c r="R4025" s="9">
        <v>0</v>
      </c>
      <c r="S4025" s="9">
        <v>0</v>
      </c>
      <c r="T4025" s="9">
        <f t="shared" si="586"/>
        <v>19601</v>
      </c>
      <c r="U4025" s="9">
        <v>-18621</v>
      </c>
      <c r="V4025" s="9">
        <v>0</v>
      </c>
      <c r="W4025" s="9">
        <v>0</v>
      </c>
      <c r="X4025" s="9">
        <v>0</v>
      </c>
      <c r="Y4025" s="9">
        <v>0</v>
      </c>
      <c r="Z4025" s="9">
        <v>0</v>
      </c>
      <c r="AA4025" s="9">
        <f t="shared" si="589"/>
        <v>-18621</v>
      </c>
      <c r="AB4025" s="9">
        <v>0</v>
      </c>
      <c r="AC4025" s="9">
        <f t="shared" si="587"/>
        <v>980</v>
      </c>
      <c r="AD4025" s="9">
        <f t="shared" si="588"/>
        <v>980</v>
      </c>
    </row>
    <row r="4026" spans="1:30" x14ac:dyDescent="0.3">
      <c r="A4026" s="8" t="s">
        <v>6787</v>
      </c>
      <c r="B4026" s="8" t="s">
        <v>6788</v>
      </c>
      <c r="C4026" s="8">
        <v>1900</v>
      </c>
      <c r="D4026" s="8">
        <v>190000017</v>
      </c>
      <c r="E4026" s="8">
        <v>0</v>
      </c>
      <c r="F4026" s="8" t="str">
        <f t="shared" si="590"/>
        <v>FM001900000170</v>
      </c>
      <c r="G4026" s="8" t="s">
        <v>6906</v>
      </c>
      <c r="H4026" s="8" t="s">
        <v>106</v>
      </c>
      <c r="I4026" s="8">
        <v>1</v>
      </c>
      <c r="J4026" s="8">
        <v>3</v>
      </c>
      <c r="K4026" s="8">
        <v>8</v>
      </c>
      <c r="L4026" s="8" t="s">
        <v>6879</v>
      </c>
      <c r="M4026" s="8" t="s">
        <v>53</v>
      </c>
      <c r="N4026" s="8"/>
      <c r="O4026" s="8" t="s">
        <v>38</v>
      </c>
      <c r="P4026" s="9">
        <v>19601</v>
      </c>
      <c r="Q4026" s="9">
        <v>0</v>
      </c>
      <c r="R4026" s="9">
        <v>0</v>
      </c>
      <c r="S4026" s="9">
        <v>0</v>
      </c>
      <c r="T4026" s="9">
        <f t="shared" si="586"/>
        <v>19601</v>
      </c>
      <c r="U4026" s="9">
        <v>-18621</v>
      </c>
      <c r="V4026" s="9">
        <v>0</v>
      </c>
      <c r="W4026" s="9">
        <v>0</v>
      </c>
      <c r="X4026" s="9">
        <v>0</v>
      </c>
      <c r="Y4026" s="9">
        <v>0</v>
      </c>
      <c r="Z4026" s="9">
        <v>0</v>
      </c>
      <c r="AA4026" s="9">
        <f t="shared" si="589"/>
        <v>-18621</v>
      </c>
      <c r="AB4026" s="9">
        <v>0</v>
      </c>
      <c r="AC4026" s="9">
        <f t="shared" si="587"/>
        <v>980</v>
      </c>
      <c r="AD4026" s="9">
        <f t="shared" si="588"/>
        <v>980</v>
      </c>
    </row>
    <row r="4027" spans="1:30" x14ac:dyDescent="0.3">
      <c r="A4027" s="8" t="s">
        <v>6787</v>
      </c>
      <c r="B4027" s="8" t="s">
        <v>6788</v>
      </c>
      <c r="C4027" s="8">
        <v>1900</v>
      </c>
      <c r="D4027" s="8">
        <v>190000018</v>
      </c>
      <c r="E4027" s="8">
        <v>0</v>
      </c>
      <c r="F4027" s="8" t="str">
        <f t="shared" si="590"/>
        <v>FM001900000180</v>
      </c>
      <c r="G4027" s="8" t="s">
        <v>6906</v>
      </c>
      <c r="H4027" s="8" t="s">
        <v>106</v>
      </c>
      <c r="I4027" s="8">
        <v>1</v>
      </c>
      <c r="J4027" s="8">
        <v>3</v>
      </c>
      <c r="K4027" s="8">
        <v>8</v>
      </c>
      <c r="L4027" s="8" t="s">
        <v>6879</v>
      </c>
      <c r="M4027" s="8" t="s">
        <v>53</v>
      </c>
      <c r="N4027" s="8"/>
      <c r="O4027" s="8" t="s">
        <v>38</v>
      </c>
      <c r="P4027" s="9">
        <v>19601</v>
      </c>
      <c r="Q4027" s="9">
        <v>0</v>
      </c>
      <c r="R4027" s="9">
        <v>0</v>
      </c>
      <c r="S4027" s="9">
        <v>0</v>
      </c>
      <c r="T4027" s="9">
        <f t="shared" si="586"/>
        <v>19601</v>
      </c>
      <c r="U4027" s="9">
        <v>-18621</v>
      </c>
      <c r="V4027" s="9">
        <v>0</v>
      </c>
      <c r="W4027" s="9">
        <v>0</v>
      </c>
      <c r="X4027" s="9">
        <v>0</v>
      </c>
      <c r="Y4027" s="9">
        <v>0</v>
      </c>
      <c r="Z4027" s="9">
        <v>0</v>
      </c>
      <c r="AA4027" s="9">
        <f t="shared" si="589"/>
        <v>-18621</v>
      </c>
      <c r="AB4027" s="9">
        <v>0</v>
      </c>
      <c r="AC4027" s="9">
        <f t="shared" si="587"/>
        <v>980</v>
      </c>
      <c r="AD4027" s="9">
        <f t="shared" si="588"/>
        <v>980</v>
      </c>
    </row>
    <row r="4028" spans="1:30" x14ac:dyDescent="0.3">
      <c r="A4028" s="8" t="s">
        <v>6787</v>
      </c>
      <c r="B4028" s="8" t="s">
        <v>6788</v>
      </c>
      <c r="C4028" s="8">
        <v>1900</v>
      </c>
      <c r="D4028" s="8">
        <v>190000019</v>
      </c>
      <c r="E4028" s="8">
        <v>0</v>
      </c>
      <c r="F4028" s="8" t="str">
        <f t="shared" si="590"/>
        <v>FM001900000190</v>
      </c>
      <c r="G4028" s="8" t="s">
        <v>6906</v>
      </c>
      <c r="H4028" s="8" t="s">
        <v>106</v>
      </c>
      <c r="I4028" s="8">
        <v>1</v>
      </c>
      <c r="J4028" s="8">
        <v>3</v>
      </c>
      <c r="K4028" s="8">
        <v>8</v>
      </c>
      <c r="L4028" s="8" t="s">
        <v>6879</v>
      </c>
      <c r="M4028" s="8" t="s">
        <v>53</v>
      </c>
      <c r="N4028" s="8"/>
      <c r="O4028" s="8" t="s">
        <v>38</v>
      </c>
      <c r="P4028" s="9">
        <v>19601</v>
      </c>
      <c r="Q4028" s="9">
        <v>0</v>
      </c>
      <c r="R4028" s="9">
        <v>0</v>
      </c>
      <c r="S4028" s="9">
        <v>0</v>
      </c>
      <c r="T4028" s="9">
        <f t="shared" si="586"/>
        <v>19601</v>
      </c>
      <c r="U4028" s="9">
        <v>-18621</v>
      </c>
      <c r="V4028" s="9">
        <v>0</v>
      </c>
      <c r="W4028" s="9">
        <v>0</v>
      </c>
      <c r="X4028" s="9">
        <v>0</v>
      </c>
      <c r="Y4028" s="9">
        <v>0</v>
      </c>
      <c r="Z4028" s="9">
        <v>0</v>
      </c>
      <c r="AA4028" s="9">
        <f t="shared" si="589"/>
        <v>-18621</v>
      </c>
      <c r="AB4028" s="9">
        <v>0</v>
      </c>
      <c r="AC4028" s="9">
        <f t="shared" si="587"/>
        <v>980</v>
      </c>
      <c r="AD4028" s="9">
        <f t="shared" si="588"/>
        <v>980</v>
      </c>
    </row>
    <row r="4029" spans="1:30" x14ac:dyDescent="0.3">
      <c r="A4029" s="8" t="s">
        <v>6787</v>
      </c>
      <c r="B4029" s="8" t="s">
        <v>6788</v>
      </c>
      <c r="C4029" s="8">
        <v>1900</v>
      </c>
      <c r="D4029" s="8">
        <v>190000020</v>
      </c>
      <c r="E4029" s="8">
        <v>0</v>
      </c>
      <c r="F4029" s="8" t="str">
        <f t="shared" si="590"/>
        <v>FM001900000200</v>
      </c>
      <c r="G4029" s="8" t="s">
        <v>6906</v>
      </c>
      <c r="H4029" s="8" t="s">
        <v>106</v>
      </c>
      <c r="I4029" s="8">
        <v>1</v>
      </c>
      <c r="J4029" s="8">
        <v>3</v>
      </c>
      <c r="K4029" s="8">
        <v>8</v>
      </c>
      <c r="L4029" s="8" t="s">
        <v>6879</v>
      </c>
      <c r="M4029" s="8" t="s">
        <v>53</v>
      </c>
      <c r="N4029" s="8"/>
      <c r="O4029" s="8" t="s">
        <v>38</v>
      </c>
      <c r="P4029" s="9">
        <v>19601</v>
      </c>
      <c r="Q4029" s="9">
        <v>0</v>
      </c>
      <c r="R4029" s="9">
        <v>0</v>
      </c>
      <c r="S4029" s="9">
        <v>0</v>
      </c>
      <c r="T4029" s="9">
        <f t="shared" si="586"/>
        <v>19601</v>
      </c>
      <c r="U4029" s="9">
        <v>-18621</v>
      </c>
      <c r="V4029" s="9">
        <v>0</v>
      </c>
      <c r="W4029" s="9">
        <v>0</v>
      </c>
      <c r="X4029" s="9">
        <v>0</v>
      </c>
      <c r="Y4029" s="9">
        <v>0</v>
      </c>
      <c r="Z4029" s="9">
        <v>0</v>
      </c>
      <c r="AA4029" s="9">
        <f t="shared" si="589"/>
        <v>-18621</v>
      </c>
      <c r="AB4029" s="9">
        <v>0</v>
      </c>
      <c r="AC4029" s="9">
        <f t="shared" si="587"/>
        <v>980</v>
      </c>
      <c r="AD4029" s="9">
        <f t="shared" si="588"/>
        <v>980</v>
      </c>
    </row>
    <row r="4030" spans="1:30" x14ac:dyDescent="0.3">
      <c r="A4030" s="8" t="s">
        <v>6787</v>
      </c>
      <c r="B4030" s="8" t="s">
        <v>6788</v>
      </c>
      <c r="C4030" s="8">
        <v>1900</v>
      </c>
      <c r="D4030" s="8">
        <v>190000021</v>
      </c>
      <c r="E4030" s="8">
        <v>0</v>
      </c>
      <c r="F4030" s="8" t="str">
        <f t="shared" si="590"/>
        <v>FM001900000210</v>
      </c>
      <c r="G4030" s="8" t="s">
        <v>6906</v>
      </c>
      <c r="H4030" s="8" t="s">
        <v>106</v>
      </c>
      <c r="I4030" s="8">
        <v>1</v>
      </c>
      <c r="J4030" s="8">
        <v>3</v>
      </c>
      <c r="K4030" s="8">
        <v>8</v>
      </c>
      <c r="L4030" s="8" t="s">
        <v>6879</v>
      </c>
      <c r="M4030" s="8" t="s">
        <v>53</v>
      </c>
      <c r="N4030" s="8"/>
      <c r="O4030" s="8" t="s">
        <v>38</v>
      </c>
      <c r="P4030" s="9">
        <v>19601</v>
      </c>
      <c r="Q4030" s="9">
        <v>0</v>
      </c>
      <c r="R4030" s="9">
        <v>0</v>
      </c>
      <c r="S4030" s="9">
        <v>0</v>
      </c>
      <c r="T4030" s="9">
        <f t="shared" si="586"/>
        <v>19601</v>
      </c>
      <c r="U4030" s="9">
        <v>-18621</v>
      </c>
      <c r="V4030" s="9">
        <v>0</v>
      </c>
      <c r="W4030" s="9">
        <v>0</v>
      </c>
      <c r="X4030" s="9">
        <v>0</v>
      </c>
      <c r="Y4030" s="9">
        <v>0</v>
      </c>
      <c r="Z4030" s="9">
        <v>0</v>
      </c>
      <c r="AA4030" s="9">
        <f t="shared" si="589"/>
        <v>-18621</v>
      </c>
      <c r="AB4030" s="9">
        <v>0</v>
      </c>
      <c r="AC4030" s="9">
        <f t="shared" si="587"/>
        <v>980</v>
      </c>
      <c r="AD4030" s="9">
        <f t="shared" si="588"/>
        <v>980</v>
      </c>
    </row>
    <row r="4031" spans="1:30" x14ac:dyDescent="0.3">
      <c r="A4031" s="8" t="s">
        <v>6787</v>
      </c>
      <c r="B4031" s="8" t="s">
        <v>6788</v>
      </c>
      <c r="C4031" s="8">
        <v>1900</v>
      </c>
      <c r="D4031" s="8">
        <v>190000022</v>
      </c>
      <c r="E4031" s="8">
        <v>0</v>
      </c>
      <c r="F4031" s="8" t="str">
        <f t="shared" si="590"/>
        <v>FM001900000220</v>
      </c>
      <c r="G4031" s="8" t="s">
        <v>6906</v>
      </c>
      <c r="H4031" s="8" t="s">
        <v>106</v>
      </c>
      <c r="I4031" s="8">
        <v>1</v>
      </c>
      <c r="J4031" s="8">
        <v>3</v>
      </c>
      <c r="K4031" s="8">
        <v>8</v>
      </c>
      <c r="L4031" s="8" t="s">
        <v>6879</v>
      </c>
      <c r="M4031" s="8" t="s">
        <v>53</v>
      </c>
      <c r="N4031" s="8"/>
      <c r="O4031" s="8" t="s">
        <v>38</v>
      </c>
      <c r="P4031" s="9">
        <v>19601</v>
      </c>
      <c r="Q4031" s="9">
        <v>0</v>
      </c>
      <c r="R4031" s="9">
        <v>0</v>
      </c>
      <c r="S4031" s="9">
        <v>0</v>
      </c>
      <c r="T4031" s="9">
        <f t="shared" si="586"/>
        <v>19601</v>
      </c>
      <c r="U4031" s="9">
        <v>-18621</v>
      </c>
      <c r="V4031" s="9">
        <v>0</v>
      </c>
      <c r="W4031" s="9">
        <v>0</v>
      </c>
      <c r="X4031" s="9">
        <v>0</v>
      </c>
      <c r="Y4031" s="9">
        <v>0</v>
      </c>
      <c r="Z4031" s="9">
        <v>0</v>
      </c>
      <c r="AA4031" s="9">
        <f t="shared" si="589"/>
        <v>-18621</v>
      </c>
      <c r="AB4031" s="9">
        <v>0</v>
      </c>
      <c r="AC4031" s="9">
        <f t="shared" si="587"/>
        <v>980</v>
      </c>
      <c r="AD4031" s="9">
        <f t="shared" si="588"/>
        <v>980</v>
      </c>
    </row>
    <row r="4032" spans="1:30" x14ac:dyDescent="0.3">
      <c r="A4032" s="8" t="s">
        <v>6787</v>
      </c>
      <c r="B4032" s="8" t="s">
        <v>6788</v>
      </c>
      <c r="C4032" s="8">
        <v>1900</v>
      </c>
      <c r="D4032" s="8">
        <v>190000023</v>
      </c>
      <c r="E4032" s="8">
        <v>0</v>
      </c>
      <c r="F4032" s="8" t="str">
        <f t="shared" si="590"/>
        <v>FM001900000230</v>
      </c>
      <c r="G4032" s="8" t="s">
        <v>6906</v>
      </c>
      <c r="H4032" s="8" t="s">
        <v>106</v>
      </c>
      <c r="I4032" s="8">
        <v>1</v>
      </c>
      <c r="J4032" s="8">
        <v>3</v>
      </c>
      <c r="K4032" s="8">
        <v>8</v>
      </c>
      <c r="L4032" s="8" t="s">
        <v>6879</v>
      </c>
      <c r="M4032" s="8" t="s">
        <v>53</v>
      </c>
      <c r="N4032" s="8"/>
      <c r="O4032" s="8" t="s">
        <v>38</v>
      </c>
      <c r="P4032" s="9">
        <v>19601</v>
      </c>
      <c r="Q4032" s="9">
        <v>0</v>
      </c>
      <c r="R4032" s="9">
        <v>0</v>
      </c>
      <c r="S4032" s="9">
        <v>0</v>
      </c>
      <c r="T4032" s="9">
        <f t="shared" si="586"/>
        <v>19601</v>
      </c>
      <c r="U4032" s="9">
        <v>-18621</v>
      </c>
      <c r="V4032" s="9">
        <v>0</v>
      </c>
      <c r="W4032" s="9">
        <v>0</v>
      </c>
      <c r="X4032" s="9">
        <v>0</v>
      </c>
      <c r="Y4032" s="9">
        <v>0</v>
      </c>
      <c r="Z4032" s="9">
        <v>0</v>
      </c>
      <c r="AA4032" s="9">
        <f t="shared" si="589"/>
        <v>-18621</v>
      </c>
      <c r="AB4032" s="9">
        <v>0</v>
      </c>
      <c r="AC4032" s="9">
        <f t="shared" si="587"/>
        <v>980</v>
      </c>
      <c r="AD4032" s="9">
        <f t="shared" si="588"/>
        <v>980</v>
      </c>
    </row>
    <row r="4033" spans="1:30" x14ac:dyDescent="0.3">
      <c r="A4033" s="8" t="s">
        <v>6787</v>
      </c>
      <c r="B4033" s="8" t="s">
        <v>6788</v>
      </c>
      <c r="C4033" s="8">
        <v>1900</v>
      </c>
      <c r="D4033" s="8">
        <v>190000024</v>
      </c>
      <c r="E4033" s="8">
        <v>0</v>
      </c>
      <c r="F4033" s="8" t="str">
        <f t="shared" si="590"/>
        <v>FM001900000240</v>
      </c>
      <c r="G4033" s="8" t="s">
        <v>6906</v>
      </c>
      <c r="H4033" s="8" t="s">
        <v>106</v>
      </c>
      <c r="I4033" s="8">
        <v>1</v>
      </c>
      <c r="J4033" s="8">
        <v>3</v>
      </c>
      <c r="K4033" s="8">
        <v>8</v>
      </c>
      <c r="L4033" s="8" t="s">
        <v>6879</v>
      </c>
      <c r="M4033" s="8" t="s">
        <v>53</v>
      </c>
      <c r="N4033" s="8"/>
      <c r="O4033" s="8" t="s">
        <v>38</v>
      </c>
      <c r="P4033" s="9">
        <v>19601</v>
      </c>
      <c r="Q4033" s="9">
        <v>0</v>
      </c>
      <c r="R4033" s="9">
        <v>0</v>
      </c>
      <c r="S4033" s="9">
        <v>0</v>
      </c>
      <c r="T4033" s="9">
        <f t="shared" si="586"/>
        <v>19601</v>
      </c>
      <c r="U4033" s="9">
        <v>-18621</v>
      </c>
      <c r="V4033" s="9">
        <v>0</v>
      </c>
      <c r="W4033" s="9">
        <v>0</v>
      </c>
      <c r="X4033" s="9">
        <v>0</v>
      </c>
      <c r="Y4033" s="9">
        <v>0</v>
      </c>
      <c r="Z4033" s="9">
        <v>0</v>
      </c>
      <c r="AA4033" s="9">
        <f t="shared" si="589"/>
        <v>-18621</v>
      </c>
      <c r="AB4033" s="9">
        <v>0</v>
      </c>
      <c r="AC4033" s="9">
        <f t="shared" si="587"/>
        <v>980</v>
      </c>
      <c r="AD4033" s="9">
        <f t="shared" si="588"/>
        <v>980</v>
      </c>
    </row>
    <row r="4034" spans="1:30" x14ac:dyDescent="0.3">
      <c r="A4034" s="8" t="s">
        <v>6787</v>
      </c>
      <c r="B4034" s="8" t="s">
        <v>6788</v>
      </c>
      <c r="C4034" s="8">
        <v>1900</v>
      </c>
      <c r="D4034" s="8">
        <v>190000025</v>
      </c>
      <c r="E4034" s="8">
        <v>0</v>
      </c>
      <c r="F4034" s="8" t="str">
        <f t="shared" si="590"/>
        <v>FM001900000250</v>
      </c>
      <c r="G4034" s="8" t="s">
        <v>6906</v>
      </c>
      <c r="H4034" s="8" t="s">
        <v>106</v>
      </c>
      <c r="I4034" s="8">
        <v>1</v>
      </c>
      <c r="J4034" s="8">
        <v>3</v>
      </c>
      <c r="K4034" s="8">
        <v>8</v>
      </c>
      <c r="L4034" s="8" t="s">
        <v>6879</v>
      </c>
      <c r="M4034" s="8" t="s">
        <v>53</v>
      </c>
      <c r="N4034" s="8"/>
      <c r="O4034" s="8" t="s">
        <v>38</v>
      </c>
      <c r="P4034" s="9">
        <v>19601</v>
      </c>
      <c r="Q4034" s="9">
        <v>0</v>
      </c>
      <c r="R4034" s="9">
        <v>0</v>
      </c>
      <c r="S4034" s="9">
        <v>0</v>
      </c>
      <c r="T4034" s="9">
        <f t="shared" si="586"/>
        <v>19601</v>
      </c>
      <c r="U4034" s="9">
        <v>-18621</v>
      </c>
      <c r="V4034" s="9">
        <v>0</v>
      </c>
      <c r="W4034" s="9">
        <v>0</v>
      </c>
      <c r="X4034" s="9">
        <v>0</v>
      </c>
      <c r="Y4034" s="9">
        <v>0</v>
      </c>
      <c r="Z4034" s="9">
        <v>0</v>
      </c>
      <c r="AA4034" s="9">
        <f t="shared" si="589"/>
        <v>-18621</v>
      </c>
      <c r="AB4034" s="9">
        <v>0</v>
      </c>
      <c r="AC4034" s="9">
        <f t="shared" si="587"/>
        <v>980</v>
      </c>
      <c r="AD4034" s="9">
        <f t="shared" si="588"/>
        <v>980</v>
      </c>
    </row>
    <row r="4035" spans="1:30" x14ac:dyDescent="0.3">
      <c r="A4035" s="8" t="s">
        <v>6787</v>
      </c>
      <c r="B4035" s="8" t="s">
        <v>6788</v>
      </c>
      <c r="C4035" s="8">
        <v>1900</v>
      </c>
      <c r="D4035" s="8">
        <v>190000026</v>
      </c>
      <c r="E4035" s="8">
        <v>0</v>
      </c>
      <c r="F4035" s="8" t="str">
        <f t="shared" si="590"/>
        <v>FM001900000260</v>
      </c>
      <c r="G4035" s="8" t="s">
        <v>6906</v>
      </c>
      <c r="H4035" s="8" t="s">
        <v>106</v>
      </c>
      <c r="I4035" s="8">
        <v>1</v>
      </c>
      <c r="J4035" s="8">
        <v>3</v>
      </c>
      <c r="K4035" s="8">
        <v>8</v>
      </c>
      <c r="L4035" s="8" t="s">
        <v>6879</v>
      </c>
      <c r="M4035" s="8" t="s">
        <v>53</v>
      </c>
      <c r="N4035" s="8"/>
      <c r="O4035" s="8" t="s">
        <v>38</v>
      </c>
      <c r="P4035" s="9">
        <v>24078</v>
      </c>
      <c r="Q4035" s="9">
        <v>0</v>
      </c>
      <c r="R4035" s="9">
        <v>0</v>
      </c>
      <c r="S4035" s="9">
        <v>0</v>
      </c>
      <c r="T4035" s="9">
        <f t="shared" si="586"/>
        <v>24078</v>
      </c>
      <c r="U4035" s="9">
        <v>-22874</v>
      </c>
      <c r="V4035" s="9">
        <v>0</v>
      </c>
      <c r="W4035" s="9">
        <v>0</v>
      </c>
      <c r="X4035" s="9">
        <v>0</v>
      </c>
      <c r="Y4035" s="9">
        <v>0</v>
      </c>
      <c r="Z4035" s="9">
        <v>0</v>
      </c>
      <c r="AA4035" s="9">
        <f t="shared" si="589"/>
        <v>-22874</v>
      </c>
      <c r="AB4035" s="9">
        <v>0</v>
      </c>
      <c r="AC4035" s="9">
        <f t="shared" si="587"/>
        <v>1204</v>
      </c>
      <c r="AD4035" s="9">
        <f t="shared" si="588"/>
        <v>1204</v>
      </c>
    </row>
    <row r="4036" spans="1:30" x14ac:dyDescent="0.3">
      <c r="A4036" s="8" t="s">
        <v>6787</v>
      </c>
      <c r="B4036" s="8" t="s">
        <v>6788</v>
      </c>
      <c r="C4036" s="8">
        <v>1900</v>
      </c>
      <c r="D4036" s="8">
        <v>190000027</v>
      </c>
      <c r="E4036" s="8">
        <v>0</v>
      </c>
      <c r="F4036" s="8" t="str">
        <f t="shared" si="590"/>
        <v>FM001900000270</v>
      </c>
      <c r="G4036" s="8" t="s">
        <v>6906</v>
      </c>
      <c r="H4036" s="8" t="s">
        <v>106</v>
      </c>
      <c r="I4036" s="8">
        <v>1</v>
      </c>
      <c r="J4036" s="8">
        <v>3</v>
      </c>
      <c r="K4036" s="8">
        <v>8</v>
      </c>
      <c r="L4036" s="8" t="s">
        <v>6879</v>
      </c>
      <c r="M4036" s="8" t="s">
        <v>53</v>
      </c>
      <c r="N4036" s="8"/>
      <c r="O4036" s="8" t="s">
        <v>38</v>
      </c>
      <c r="P4036" s="9">
        <v>13171</v>
      </c>
      <c r="Q4036" s="9">
        <v>0</v>
      </c>
      <c r="R4036" s="9">
        <v>0</v>
      </c>
      <c r="S4036" s="9">
        <v>0</v>
      </c>
      <c r="T4036" s="9">
        <f t="shared" si="586"/>
        <v>13171</v>
      </c>
      <c r="U4036" s="9">
        <v>-12512</v>
      </c>
      <c r="V4036" s="9">
        <v>0</v>
      </c>
      <c r="W4036" s="9">
        <v>0</v>
      </c>
      <c r="X4036" s="9">
        <v>0</v>
      </c>
      <c r="Y4036" s="9">
        <v>0</v>
      </c>
      <c r="Z4036" s="9">
        <v>0</v>
      </c>
      <c r="AA4036" s="9">
        <f t="shared" si="589"/>
        <v>-12512</v>
      </c>
      <c r="AB4036" s="9">
        <v>0</v>
      </c>
      <c r="AC4036" s="9">
        <f t="shared" si="587"/>
        <v>659</v>
      </c>
      <c r="AD4036" s="9">
        <f t="shared" si="588"/>
        <v>659</v>
      </c>
    </row>
    <row r="4037" spans="1:30" x14ac:dyDescent="0.3">
      <c r="A4037" s="8" t="s">
        <v>6787</v>
      </c>
      <c r="B4037" s="8" t="s">
        <v>6788</v>
      </c>
      <c r="C4037" s="8">
        <v>1900</v>
      </c>
      <c r="D4037" s="8">
        <v>190000028</v>
      </c>
      <c r="E4037" s="8">
        <v>0</v>
      </c>
      <c r="F4037" s="8" t="str">
        <f t="shared" si="590"/>
        <v>FM001900000280</v>
      </c>
      <c r="G4037" s="8" t="s">
        <v>6906</v>
      </c>
      <c r="H4037" s="8" t="s">
        <v>106</v>
      </c>
      <c r="I4037" s="8">
        <v>1</v>
      </c>
      <c r="J4037" s="8">
        <v>3</v>
      </c>
      <c r="K4037" s="8">
        <v>8</v>
      </c>
      <c r="L4037" s="8" t="s">
        <v>6879</v>
      </c>
      <c r="M4037" s="8" t="s">
        <v>53</v>
      </c>
      <c r="N4037" s="8"/>
      <c r="O4037" s="8" t="s">
        <v>38</v>
      </c>
      <c r="P4037" s="9">
        <v>22005</v>
      </c>
      <c r="Q4037" s="9">
        <v>0</v>
      </c>
      <c r="R4037" s="9">
        <v>0</v>
      </c>
      <c r="S4037" s="9">
        <v>0</v>
      </c>
      <c r="T4037" s="9">
        <f t="shared" ref="T4037:T4100" si="591">P4037+Q4037+R4037+S4037</f>
        <v>22005</v>
      </c>
      <c r="U4037" s="9">
        <v>-20905</v>
      </c>
      <c r="V4037" s="9">
        <v>0</v>
      </c>
      <c r="W4037" s="9">
        <v>0</v>
      </c>
      <c r="X4037" s="9">
        <v>0</v>
      </c>
      <c r="Y4037" s="9">
        <v>0</v>
      </c>
      <c r="Z4037" s="9">
        <v>0</v>
      </c>
      <c r="AA4037" s="9">
        <f t="shared" si="589"/>
        <v>-20905</v>
      </c>
      <c r="AB4037" s="9">
        <v>0</v>
      </c>
      <c r="AC4037" s="9">
        <f t="shared" ref="AC4037:AC4100" si="592">P4037+U4037</f>
        <v>1100</v>
      </c>
      <c r="AD4037" s="9">
        <f t="shared" ref="AD4037:AD4100" si="593">T4037+AA4037</f>
        <v>1100</v>
      </c>
    </row>
    <row r="4038" spans="1:30" x14ac:dyDescent="0.3">
      <c r="A4038" s="8" t="s">
        <v>6787</v>
      </c>
      <c r="B4038" s="8" t="s">
        <v>6788</v>
      </c>
      <c r="C4038" s="8">
        <v>1900</v>
      </c>
      <c r="D4038" s="8">
        <v>190000029</v>
      </c>
      <c r="E4038" s="8">
        <v>0</v>
      </c>
      <c r="F4038" s="8" t="str">
        <f t="shared" si="590"/>
        <v>FM001900000290</v>
      </c>
      <c r="G4038" s="8" t="s">
        <v>6906</v>
      </c>
      <c r="H4038" s="8" t="s">
        <v>106</v>
      </c>
      <c r="I4038" s="8">
        <v>1</v>
      </c>
      <c r="J4038" s="8">
        <v>3</v>
      </c>
      <c r="K4038" s="8">
        <v>8</v>
      </c>
      <c r="L4038" s="8" t="s">
        <v>6879</v>
      </c>
      <c r="M4038" s="8" t="s">
        <v>53</v>
      </c>
      <c r="N4038" s="8"/>
      <c r="O4038" s="8" t="s">
        <v>38</v>
      </c>
      <c r="P4038" s="9">
        <v>22005</v>
      </c>
      <c r="Q4038" s="9">
        <v>0</v>
      </c>
      <c r="R4038" s="9">
        <v>0</v>
      </c>
      <c r="S4038" s="9">
        <v>0</v>
      </c>
      <c r="T4038" s="9">
        <f t="shared" si="591"/>
        <v>22005</v>
      </c>
      <c r="U4038" s="9">
        <v>-20905</v>
      </c>
      <c r="V4038" s="9">
        <v>0</v>
      </c>
      <c r="W4038" s="9">
        <v>0</v>
      </c>
      <c r="X4038" s="9">
        <v>0</v>
      </c>
      <c r="Y4038" s="9">
        <v>0</v>
      </c>
      <c r="Z4038" s="9">
        <v>0</v>
      </c>
      <c r="AA4038" s="9">
        <f t="shared" si="589"/>
        <v>-20905</v>
      </c>
      <c r="AB4038" s="9">
        <v>0</v>
      </c>
      <c r="AC4038" s="9">
        <f t="shared" si="592"/>
        <v>1100</v>
      </c>
      <c r="AD4038" s="9">
        <f t="shared" si="593"/>
        <v>1100</v>
      </c>
    </row>
    <row r="4039" spans="1:30" x14ac:dyDescent="0.3">
      <c r="A4039" s="8" t="s">
        <v>6787</v>
      </c>
      <c r="B4039" s="8" t="s">
        <v>6788</v>
      </c>
      <c r="C4039" s="8">
        <v>1900</v>
      </c>
      <c r="D4039" s="8">
        <v>190000030</v>
      </c>
      <c r="E4039" s="8">
        <v>0</v>
      </c>
      <c r="F4039" s="8" t="str">
        <f t="shared" si="590"/>
        <v>FM001900000300</v>
      </c>
      <c r="G4039" s="8" t="s">
        <v>6906</v>
      </c>
      <c r="H4039" s="8" t="s">
        <v>106</v>
      </c>
      <c r="I4039" s="8">
        <v>1</v>
      </c>
      <c r="J4039" s="8">
        <v>3</v>
      </c>
      <c r="K4039" s="8">
        <v>8</v>
      </c>
      <c r="L4039" s="8" t="s">
        <v>6879</v>
      </c>
      <c r="M4039" s="8" t="s">
        <v>53</v>
      </c>
      <c r="N4039" s="8"/>
      <c r="O4039" s="8" t="s">
        <v>38</v>
      </c>
      <c r="P4039" s="9">
        <v>22005</v>
      </c>
      <c r="Q4039" s="9">
        <v>0</v>
      </c>
      <c r="R4039" s="9">
        <v>0</v>
      </c>
      <c r="S4039" s="9">
        <v>0</v>
      </c>
      <c r="T4039" s="9">
        <f t="shared" si="591"/>
        <v>22005</v>
      </c>
      <c r="U4039" s="9">
        <v>-20905</v>
      </c>
      <c r="V4039" s="9">
        <v>0</v>
      </c>
      <c r="W4039" s="9">
        <v>0</v>
      </c>
      <c r="X4039" s="9">
        <v>0</v>
      </c>
      <c r="Y4039" s="9">
        <v>0</v>
      </c>
      <c r="Z4039" s="9">
        <v>0</v>
      </c>
      <c r="AA4039" s="9">
        <f t="shared" si="589"/>
        <v>-20905</v>
      </c>
      <c r="AB4039" s="9">
        <v>0</v>
      </c>
      <c r="AC4039" s="9">
        <f t="shared" si="592"/>
        <v>1100</v>
      </c>
      <c r="AD4039" s="9">
        <f t="shared" si="593"/>
        <v>1100</v>
      </c>
    </row>
    <row r="4040" spans="1:30" x14ac:dyDescent="0.3">
      <c r="A4040" s="8" t="s">
        <v>6787</v>
      </c>
      <c r="B4040" s="8" t="s">
        <v>6788</v>
      </c>
      <c r="C4040" s="8">
        <v>1900</v>
      </c>
      <c r="D4040" s="8">
        <v>190000031</v>
      </c>
      <c r="E4040" s="8">
        <v>0</v>
      </c>
      <c r="F4040" s="8" t="str">
        <f t="shared" si="590"/>
        <v>FM001900000310</v>
      </c>
      <c r="G4040" s="8" t="s">
        <v>6906</v>
      </c>
      <c r="H4040" s="8" t="s">
        <v>106</v>
      </c>
      <c r="I4040" s="8">
        <v>1</v>
      </c>
      <c r="J4040" s="8">
        <v>3</v>
      </c>
      <c r="K4040" s="8">
        <v>8</v>
      </c>
      <c r="L4040" s="8" t="s">
        <v>6879</v>
      </c>
      <c r="M4040" s="8" t="s">
        <v>53</v>
      </c>
      <c r="N4040" s="8"/>
      <c r="O4040" s="8" t="s">
        <v>38</v>
      </c>
      <c r="P4040" s="9">
        <v>22005</v>
      </c>
      <c r="Q4040" s="9">
        <v>0</v>
      </c>
      <c r="R4040" s="9">
        <v>0</v>
      </c>
      <c r="S4040" s="9">
        <v>0</v>
      </c>
      <c r="T4040" s="9">
        <f t="shared" si="591"/>
        <v>22005</v>
      </c>
      <c r="U4040" s="9">
        <v>-20905</v>
      </c>
      <c r="V4040" s="9">
        <v>0</v>
      </c>
      <c r="W4040" s="9">
        <v>0</v>
      </c>
      <c r="X4040" s="9">
        <v>0</v>
      </c>
      <c r="Y4040" s="9">
        <v>0</v>
      </c>
      <c r="Z4040" s="9">
        <v>0</v>
      </c>
      <c r="AA4040" s="9">
        <f t="shared" si="589"/>
        <v>-20905</v>
      </c>
      <c r="AB4040" s="9">
        <v>0</v>
      </c>
      <c r="AC4040" s="9">
        <f t="shared" si="592"/>
        <v>1100</v>
      </c>
      <c r="AD4040" s="9">
        <f t="shared" si="593"/>
        <v>1100</v>
      </c>
    </row>
    <row r="4041" spans="1:30" x14ac:dyDescent="0.3">
      <c r="A4041" s="8" t="s">
        <v>6787</v>
      </c>
      <c r="B4041" s="8" t="s">
        <v>6788</v>
      </c>
      <c r="C4041" s="8">
        <v>1900</v>
      </c>
      <c r="D4041" s="8">
        <v>190000032</v>
      </c>
      <c r="E4041" s="8">
        <v>0</v>
      </c>
      <c r="F4041" s="8" t="str">
        <f t="shared" si="590"/>
        <v>FM001900000320</v>
      </c>
      <c r="G4041" s="8" t="s">
        <v>6906</v>
      </c>
      <c r="H4041" s="8" t="s">
        <v>106</v>
      </c>
      <c r="I4041" s="8">
        <v>1</v>
      </c>
      <c r="J4041" s="8">
        <v>3</v>
      </c>
      <c r="K4041" s="8">
        <v>8</v>
      </c>
      <c r="L4041" s="8" t="s">
        <v>6879</v>
      </c>
      <c r="M4041" s="8" t="s">
        <v>53</v>
      </c>
      <c r="N4041" s="8"/>
      <c r="O4041" s="8" t="s">
        <v>38</v>
      </c>
      <c r="P4041" s="9">
        <v>22005</v>
      </c>
      <c r="Q4041" s="9">
        <v>0</v>
      </c>
      <c r="R4041" s="9">
        <v>0</v>
      </c>
      <c r="S4041" s="9">
        <v>0</v>
      </c>
      <c r="T4041" s="9">
        <f t="shared" si="591"/>
        <v>22005</v>
      </c>
      <c r="U4041" s="9">
        <v>-20905</v>
      </c>
      <c r="V4041" s="9">
        <v>0</v>
      </c>
      <c r="W4041" s="9">
        <v>0</v>
      </c>
      <c r="X4041" s="9">
        <v>0</v>
      </c>
      <c r="Y4041" s="9">
        <v>0</v>
      </c>
      <c r="Z4041" s="9">
        <v>0</v>
      </c>
      <c r="AA4041" s="9">
        <f t="shared" si="589"/>
        <v>-20905</v>
      </c>
      <c r="AB4041" s="9">
        <v>0</v>
      </c>
      <c r="AC4041" s="9">
        <f t="shared" si="592"/>
        <v>1100</v>
      </c>
      <c r="AD4041" s="9">
        <f t="shared" si="593"/>
        <v>1100</v>
      </c>
    </row>
    <row r="4042" spans="1:30" x14ac:dyDescent="0.3">
      <c r="A4042" s="8" t="s">
        <v>6787</v>
      </c>
      <c r="B4042" s="8" t="s">
        <v>6788</v>
      </c>
      <c r="C4042" s="8">
        <v>1900</v>
      </c>
      <c r="D4042" s="8">
        <v>190000033</v>
      </c>
      <c r="E4042" s="8">
        <v>0</v>
      </c>
      <c r="F4042" s="8" t="str">
        <f t="shared" si="590"/>
        <v>FM001900000330</v>
      </c>
      <c r="G4042" s="8" t="s">
        <v>6906</v>
      </c>
      <c r="H4042" s="8" t="s">
        <v>106</v>
      </c>
      <c r="I4042" s="8">
        <v>1</v>
      </c>
      <c r="J4042" s="8">
        <v>3</v>
      </c>
      <c r="K4042" s="8">
        <v>8</v>
      </c>
      <c r="L4042" s="8" t="s">
        <v>6879</v>
      </c>
      <c r="M4042" s="8" t="s">
        <v>53</v>
      </c>
      <c r="N4042" s="8"/>
      <c r="O4042" s="8" t="s">
        <v>38</v>
      </c>
      <c r="P4042" s="9">
        <v>22005</v>
      </c>
      <c r="Q4042" s="9">
        <v>0</v>
      </c>
      <c r="R4042" s="9">
        <v>0</v>
      </c>
      <c r="S4042" s="9">
        <v>0</v>
      </c>
      <c r="T4042" s="9">
        <f t="shared" si="591"/>
        <v>22005</v>
      </c>
      <c r="U4042" s="9">
        <v>-20905</v>
      </c>
      <c r="V4042" s="9">
        <v>0</v>
      </c>
      <c r="W4042" s="9">
        <v>0</v>
      </c>
      <c r="X4042" s="9">
        <v>0</v>
      </c>
      <c r="Y4042" s="9">
        <v>0</v>
      </c>
      <c r="Z4042" s="9">
        <v>0</v>
      </c>
      <c r="AA4042" s="9">
        <f t="shared" si="589"/>
        <v>-20905</v>
      </c>
      <c r="AB4042" s="9">
        <v>0</v>
      </c>
      <c r="AC4042" s="9">
        <f t="shared" si="592"/>
        <v>1100</v>
      </c>
      <c r="AD4042" s="9">
        <f t="shared" si="593"/>
        <v>1100</v>
      </c>
    </row>
    <row r="4043" spans="1:30" x14ac:dyDescent="0.3">
      <c r="A4043" s="8" t="s">
        <v>6787</v>
      </c>
      <c r="B4043" s="8" t="s">
        <v>6788</v>
      </c>
      <c r="C4043" s="8">
        <v>1900</v>
      </c>
      <c r="D4043" s="8">
        <v>190000034</v>
      </c>
      <c r="E4043" s="8">
        <v>0</v>
      </c>
      <c r="F4043" s="8" t="str">
        <f t="shared" si="590"/>
        <v>FM001900000340</v>
      </c>
      <c r="G4043" s="8" t="s">
        <v>6906</v>
      </c>
      <c r="H4043" s="8" t="s">
        <v>106</v>
      </c>
      <c r="I4043" s="8">
        <v>1</v>
      </c>
      <c r="J4043" s="8">
        <v>3</v>
      </c>
      <c r="K4043" s="8">
        <v>8</v>
      </c>
      <c r="L4043" s="8" t="s">
        <v>6879</v>
      </c>
      <c r="M4043" s="8" t="s">
        <v>53</v>
      </c>
      <c r="N4043" s="8"/>
      <c r="O4043" s="8" t="s">
        <v>38</v>
      </c>
      <c r="P4043" s="9">
        <v>22005</v>
      </c>
      <c r="Q4043" s="9">
        <v>0</v>
      </c>
      <c r="R4043" s="9">
        <v>0</v>
      </c>
      <c r="S4043" s="9">
        <v>0</v>
      </c>
      <c r="T4043" s="9">
        <f t="shared" si="591"/>
        <v>22005</v>
      </c>
      <c r="U4043" s="9">
        <v>-20905</v>
      </c>
      <c r="V4043" s="9">
        <v>0</v>
      </c>
      <c r="W4043" s="9">
        <v>0</v>
      </c>
      <c r="X4043" s="9">
        <v>0</v>
      </c>
      <c r="Y4043" s="9">
        <v>0</v>
      </c>
      <c r="Z4043" s="9">
        <v>0</v>
      </c>
      <c r="AA4043" s="9">
        <f t="shared" si="589"/>
        <v>-20905</v>
      </c>
      <c r="AB4043" s="9">
        <v>0</v>
      </c>
      <c r="AC4043" s="9">
        <f t="shared" si="592"/>
        <v>1100</v>
      </c>
      <c r="AD4043" s="9">
        <f t="shared" si="593"/>
        <v>1100</v>
      </c>
    </row>
    <row r="4044" spans="1:30" x14ac:dyDescent="0.3">
      <c r="A4044" s="8" t="s">
        <v>6787</v>
      </c>
      <c r="B4044" s="8" t="s">
        <v>6788</v>
      </c>
      <c r="C4044" s="8">
        <v>1900</v>
      </c>
      <c r="D4044" s="8">
        <v>190000035</v>
      </c>
      <c r="E4044" s="8">
        <v>0</v>
      </c>
      <c r="F4044" s="8" t="str">
        <f t="shared" si="590"/>
        <v>FM001900000350</v>
      </c>
      <c r="G4044" s="8" t="s">
        <v>6906</v>
      </c>
      <c r="H4044" s="8" t="s">
        <v>106</v>
      </c>
      <c r="I4044" s="8">
        <v>1</v>
      </c>
      <c r="J4044" s="8">
        <v>3</v>
      </c>
      <c r="K4044" s="8">
        <v>8</v>
      </c>
      <c r="L4044" s="8" t="s">
        <v>6879</v>
      </c>
      <c r="M4044" s="8" t="s">
        <v>53</v>
      </c>
      <c r="N4044" s="8"/>
      <c r="O4044" s="8" t="s">
        <v>38</v>
      </c>
      <c r="P4044" s="9">
        <v>22005</v>
      </c>
      <c r="Q4044" s="9">
        <v>0</v>
      </c>
      <c r="R4044" s="9">
        <v>0</v>
      </c>
      <c r="S4044" s="9">
        <v>0</v>
      </c>
      <c r="T4044" s="9">
        <f t="shared" si="591"/>
        <v>22005</v>
      </c>
      <c r="U4044" s="9">
        <v>-20905</v>
      </c>
      <c r="V4044" s="9">
        <v>0</v>
      </c>
      <c r="W4044" s="9">
        <v>0</v>
      </c>
      <c r="X4044" s="9">
        <v>0</v>
      </c>
      <c r="Y4044" s="9">
        <v>0</v>
      </c>
      <c r="Z4044" s="9">
        <v>0</v>
      </c>
      <c r="AA4044" s="9">
        <f t="shared" ref="AA4044:AA4107" si="594">U4044+X4044+Y4044+Z4044-AB4044</f>
        <v>-20905</v>
      </c>
      <c r="AB4044" s="9">
        <v>0</v>
      </c>
      <c r="AC4044" s="9">
        <f t="shared" si="592"/>
        <v>1100</v>
      </c>
      <c r="AD4044" s="9">
        <f t="shared" si="593"/>
        <v>1100</v>
      </c>
    </row>
    <row r="4045" spans="1:30" x14ac:dyDescent="0.3">
      <c r="A4045" s="8" t="s">
        <v>6787</v>
      </c>
      <c r="B4045" s="8" t="s">
        <v>6788</v>
      </c>
      <c r="C4045" s="8">
        <v>1900</v>
      </c>
      <c r="D4045" s="8">
        <v>190000036</v>
      </c>
      <c r="E4045" s="8">
        <v>0</v>
      </c>
      <c r="F4045" s="8" t="str">
        <f t="shared" si="590"/>
        <v>FM001900000360</v>
      </c>
      <c r="G4045" s="8" t="s">
        <v>6906</v>
      </c>
      <c r="H4045" s="8" t="s">
        <v>106</v>
      </c>
      <c r="I4045" s="8">
        <v>1</v>
      </c>
      <c r="J4045" s="8">
        <v>3</v>
      </c>
      <c r="K4045" s="8">
        <v>8</v>
      </c>
      <c r="L4045" s="8" t="s">
        <v>6879</v>
      </c>
      <c r="M4045" s="8" t="s">
        <v>53</v>
      </c>
      <c r="N4045" s="8"/>
      <c r="O4045" s="8" t="s">
        <v>38</v>
      </c>
      <c r="P4045" s="9">
        <v>22005</v>
      </c>
      <c r="Q4045" s="9">
        <v>0</v>
      </c>
      <c r="R4045" s="9">
        <v>0</v>
      </c>
      <c r="S4045" s="9">
        <v>0</v>
      </c>
      <c r="T4045" s="9">
        <f t="shared" si="591"/>
        <v>22005</v>
      </c>
      <c r="U4045" s="9">
        <v>-20905</v>
      </c>
      <c r="V4045" s="9">
        <v>0</v>
      </c>
      <c r="W4045" s="9">
        <v>0</v>
      </c>
      <c r="X4045" s="9">
        <v>0</v>
      </c>
      <c r="Y4045" s="9">
        <v>0</v>
      </c>
      <c r="Z4045" s="9">
        <v>0</v>
      </c>
      <c r="AA4045" s="9">
        <f t="shared" si="594"/>
        <v>-20905</v>
      </c>
      <c r="AB4045" s="9">
        <v>0</v>
      </c>
      <c r="AC4045" s="9">
        <f t="shared" si="592"/>
        <v>1100</v>
      </c>
      <c r="AD4045" s="9">
        <f t="shared" si="593"/>
        <v>1100</v>
      </c>
    </row>
    <row r="4046" spans="1:30" x14ac:dyDescent="0.3">
      <c r="A4046" s="8" t="s">
        <v>6787</v>
      </c>
      <c r="B4046" s="8" t="s">
        <v>6788</v>
      </c>
      <c r="C4046" s="8">
        <v>1900</v>
      </c>
      <c r="D4046" s="8">
        <v>190000037</v>
      </c>
      <c r="E4046" s="8">
        <v>0</v>
      </c>
      <c r="F4046" s="8" t="str">
        <f t="shared" si="590"/>
        <v>FM001900000370</v>
      </c>
      <c r="G4046" s="8" t="s">
        <v>6907</v>
      </c>
      <c r="H4046" s="8" t="s">
        <v>106</v>
      </c>
      <c r="I4046" s="8">
        <v>1</v>
      </c>
      <c r="J4046" s="8">
        <v>3</v>
      </c>
      <c r="K4046" s="8">
        <v>8</v>
      </c>
      <c r="L4046" s="8" t="s">
        <v>6879</v>
      </c>
      <c r="M4046" s="8" t="s">
        <v>53</v>
      </c>
      <c r="N4046" s="8"/>
      <c r="O4046" s="8" t="s">
        <v>38</v>
      </c>
      <c r="P4046" s="9">
        <v>14919</v>
      </c>
      <c r="Q4046" s="9">
        <v>0</v>
      </c>
      <c r="R4046" s="9">
        <v>0</v>
      </c>
      <c r="S4046" s="9">
        <v>0</v>
      </c>
      <c r="T4046" s="9">
        <f t="shared" si="591"/>
        <v>14919</v>
      </c>
      <c r="U4046" s="9">
        <v>-14173</v>
      </c>
      <c r="V4046" s="9">
        <v>0</v>
      </c>
      <c r="W4046" s="9">
        <v>0</v>
      </c>
      <c r="X4046" s="9">
        <v>0</v>
      </c>
      <c r="Y4046" s="9">
        <v>0</v>
      </c>
      <c r="Z4046" s="9">
        <v>0</v>
      </c>
      <c r="AA4046" s="9">
        <f t="shared" si="594"/>
        <v>-14173</v>
      </c>
      <c r="AB4046" s="9">
        <v>0</v>
      </c>
      <c r="AC4046" s="9">
        <f t="shared" si="592"/>
        <v>746</v>
      </c>
      <c r="AD4046" s="9">
        <f t="shared" si="593"/>
        <v>746</v>
      </c>
    </row>
    <row r="4047" spans="1:30" x14ac:dyDescent="0.3">
      <c r="A4047" s="8" t="s">
        <v>6787</v>
      </c>
      <c r="B4047" s="8" t="s">
        <v>6788</v>
      </c>
      <c r="C4047" s="8">
        <v>1900</v>
      </c>
      <c r="D4047" s="8">
        <v>190000038</v>
      </c>
      <c r="E4047" s="8">
        <v>0</v>
      </c>
      <c r="F4047" s="8" t="str">
        <f t="shared" si="590"/>
        <v>FM001900000380</v>
      </c>
      <c r="G4047" s="8" t="s">
        <v>6907</v>
      </c>
      <c r="H4047" s="8" t="s">
        <v>106</v>
      </c>
      <c r="I4047" s="8">
        <v>1</v>
      </c>
      <c r="J4047" s="8">
        <v>3</v>
      </c>
      <c r="K4047" s="8">
        <v>8</v>
      </c>
      <c r="L4047" s="8" t="s">
        <v>6879</v>
      </c>
      <c r="M4047" s="8" t="s">
        <v>53</v>
      </c>
      <c r="N4047" s="8"/>
      <c r="O4047" s="8" t="s">
        <v>38</v>
      </c>
      <c r="P4047" s="9">
        <v>14919</v>
      </c>
      <c r="Q4047" s="9">
        <v>0</v>
      </c>
      <c r="R4047" s="9">
        <v>0</v>
      </c>
      <c r="S4047" s="9">
        <v>0</v>
      </c>
      <c r="T4047" s="9">
        <f t="shared" si="591"/>
        <v>14919</v>
      </c>
      <c r="U4047" s="9">
        <v>-14173</v>
      </c>
      <c r="V4047" s="9">
        <v>0</v>
      </c>
      <c r="W4047" s="9">
        <v>0</v>
      </c>
      <c r="X4047" s="9">
        <v>0</v>
      </c>
      <c r="Y4047" s="9">
        <v>0</v>
      </c>
      <c r="Z4047" s="9">
        <v>0</v>
      </c>
      <c r="AA4047" s="9">
        <f t="shared" si="594"/>
        <v>-14173</v>
      </c>
      <c r="AB4047" s="9">
        <v>0</v>
      </c>
      <c r="AC4047" s="9">
        <f t="shared" si="592"/>
        <v>746</v>
      </c>
      <c r="AD4047" s="9">
        <f t="shared" si="593"/>
        <v>746</v>
      </c>
    </row>
    <row r="4048" spans="1:30" x14ac:dyDescent="0.3">
      <c r="A4048" s="8" t="s">
        <v>6787</v>
      </c>
      <c r="B4048" s="8" t="s">
        <v>6788</v>
      </c>
      <c r="C4048" s="8">
        <v>1900</v>
      </c>
      <c r="D4048" s="8">
        <v>190000039</v>
      </c>
      <c r="E4048" s="8">
        <v>0</v>
      </c>
      <c r="F4048" s="8" t="str">
        <f t="shared" si="590"/>
        <v>FM001900000390</v>
      </c>
      <c r="G4048" s="8" t="s">
        <v>6908</v>
      </c>
      <c r="H4048" s="8" t="s">
        <v>106</v>
      </c>
      <c r="I4048" s="8">
        <v>1</v>
      </c>
      <c r="J4048" s="8">
        <v>3</v>
      </c>
      <c r="K4048" s="8">
        <v>8</v>
      </c>
      <c r="L4048" s="8" t="s">
        <v>6879</v>
      </c>
      <c r="M4048" s="8" t="s">
        <v>53</v>
      </c>
      <c r="N4048" s="8"/>
      <c r="O4048" s="8" t="s">
        <v>38</v>
      </c>
      <c r="P4048" s="9">
        <v>5632</v>
      </c>
      <c r="Q4048" s="9">
        <v>0</v>
      </c>
      <c r="R4048" s="9">
        <v>0</v>
      </c>
      <c r="S4048" s="9">
        <v>0</v>
      </c>
      <c r="T4048" s="9">
        <f t="shared" si="591"/>
        <v>5632</v>
      </c>
      <c r="U4048" s="9">
        <v>-5350</v>
      </c>
      <c r="V4048" s="9">
        <v>0</v>
      </c>
      <c r="W4048" s="9">
        <v>0</v>
      </c>
      <c r="X4048" s="9">
        <v>0</v>
      </c>
      <c r="Y4048" s="9">
        <v>0</v>
      </c>
      <c r="Z4048" s="9">
        <v>0</v>
      </c>
      <c r="AA4048" s="9">
        <f t="shared" si="594"/>
        <v>-5350</v>
      </c>
      <c r="AB4048" s="9">
        <v>0</v>
      </c>
      <c r="AC4048" s="9">
        <f t="shared" si="592"/>
        <v>282</v>
      </c>
      <c r="AD4048" s="9">
        <f t="shared" si="593"/>
        <v>282</v>
      </c>
    </row>
    <row r="4049" spans="1:30" x14ac:dyDescent="0.3">
      <c r="A4049" s="8" t="s">
        <v>6787</v>
      </c>
      <c r="B4049" s="8" t="s">
        <v>6788</v>
      </c>
      <c r="C4049" s="8">
        <v>1900</v>
      </c>
      <c r="D4049" s="8">
        <v>190000040</v>
      </c>
      <c r="E4049" s="8">
        <v>0</v>
      </c>
      <c r="F4049" s="8" t="str">
        <f t="shared" si="590"/>
        <v>FM001900000400</v>
      </c>
      <c r="G4049" s="8" t="s">
        <v>6908</v>
      </c>
      <c r="H4049" s="8" t="s">
        <v>106</v>
      </c>
      <c r="I4049" s="8">
        <v>1</v>
      </c>
      <c r="J4049" s="8">
        <v>3</v>
      </c>
      <c r="K4049" s="8">
        <v>8</v>
      </c>
      <c r="L4049" s="8" t="s">
        <v>6879</v>
      </c>
      <c r="M4049" s="8" t="s">
        <v>53</v>
      </c>
      <c r="N4049" s="8"/>
      <c r="O4049" s="8" t="s">
        <v>38</v>
      </c>
      <c r="P4049" s="9">
        <v>5632</v>
      </c>
      <c r="Q4049" s="9">
        <v>0</v>
      </c>
      <c r="R4049" s="9">
        <v>0</v>
      </c>
      <c r="S4049" s="9">
        <v>0</v>
      </c>
      <c r="T4049" s="9">
        <f t="shared" si="591"/>
        <v>5632</v>
      </c>
      <c r="U4049" s="9">
        <v>-5350</v>
      </c>
      <c r="V4049" s="9">
        <v>0</v>
      </c>
      <c r="W4049" s="9">
        <v>0</v>
      </c>
      <c r="X4049" s="9">
        <v>0</v>
      </c>
      <c r="Y4049" s="9">
        <v>0</v>
      </c>
      <c r="Z4049" s="9">
        <v>0</v>
      </c>
      <c r="AA4049" s="9">
        <f t="shared" si="594"/>
        <v>-5350</v>
      </c>
      <c r="AB4049" s="9">
        <v>0</v>
      </c>
      <c r="AC4049" s="9">
        <f t="shared" si="592"/>
        <v>282</v>
      </c>
      <c r="AD4049" s="9">
        <f t="shared" si="593"/>
        <v>282</v>
      </c>
    </row>
    <row r="4050" spans="1:30" x14ac:dyDescent="0.3">
      <c r="A4050" s="8" t="s">
        <v>6787</v>
      </c>
      <c r="B4050" s="8" t="s">
        <v>6788</v>
      </c>
      <c r="C4050" s="8">
        <v>1900</v>
      </c>
      <c r="D4050" s="8">
        <v>190000041</v>
      </c>
      <c r="E4050" s="8">
        <v>0</v>
      </c>
      <c r="F4050" s="8" t="str">
        <f t="shared" si="590"/>
        <v>FM001900000410</v>
      </c>
      <c r="G4050" s="8" t="s">
        <v>6908</v>
      </c>
      <c r="H4050" s="8" t="s">
        <v>106</v>
      </c>
      <c r="I4050" s="8">
        <v>1</v>
      </c>
      <c r="J4050" s="8">
        <v>3</v>
      </c>
      <c r="K4050" s="8">
        <v>8</v>
      </c>
      <c r="L4050" s="8" t="s">
        <v>6879</v>
      </c>
      <c r="M4050" s="8" t="s">
        <v>53</v>
      </c>
      <c r="N4050" s="8"/>
      <c r="O4050" s="8" t="s">
        <v>38</v>
      </c>
      <c r="P4050" s="9">
        <v>5632</v>
      </c>
      <c r="Q4050" s="9">
        <v>0</v>
      </c>
      <c r="R4050" s="9">
        <v>0</v>
      </c>
      <c r="S4050" s="9">
        <v>0</v>
      </c>
      <c r="T4050" s="9">
        <f t="shared" si="591"/>
        <v>5632</v>
      </c>
      <c r="U4050" s="9">
        <v>-5350</v>
      </c>
      <c r="V4050" s="9">
        <v>0</v>
      </c>
      <c r="W4050" s="9">
        <v>0</v>
      </c>
      <c r="X4050" s="9">
        <v>0</v>
      </c>
      <c r="Y4050" s="9">
        <v>0</v>
      </c>
      <c r="Z4050" s="9">
        <v>0</v>
      </c>
      <c r="AA4050" s="9">
        <f t="shared" si="594"/>
        <v>-5350</v>
      </c>
      <c r="AB4050" s="9">
        <v>0</v>
      </c>
      <c r="AC4050" s="9">
        <f t="shared" si="592"/>
        <v>282</v>
      </c>
      <c r="AD4050" s="9">
        <f t="shared" si="593"/>
        <v>282</v>
      </c>
    </row>
    <row r="4051" spans="1:30" x14ac:dyDescent="0.3">
      <c r="A4051" s="8" t="s">
        <v>6787</v>
      </c>
      <c r="B4051" s="8" t="s">
        <v>6788</v>
      </c>
      <c r="C4051" s="8">
        <v>1900</v>
      </c>
      <c r="D4051" s="8">
        <v>190000042</v>
      </c>
      <c r="E4051" s="8">
        <v>0</v>
      </c>
      <c r="F4051" s="8" t="str">
        <f t="shared" si="590"/>
        <v>FM001900000420</v>
      </c>
      <c r="G4051" s="8" t="s">
        <v>6908</v>
      </c>
      <c r="H4051" s="8" t="s">
        <v>106</v>
      </c>
      <c r="I4051" s="8">
        <v>1</v>
      </c>
      <c r="J4051" s="8">
        <v>3</v>
      </c>
      <c r="K4051" s="8">
        <v>8</v>
      </c>
      <c r="L4051" s="8" t="s">
        <v>6879</v>
      </c>
      <c r="M4051" s="8" t="s">
        <v>53</v>
      </c>
      <c r="N4051" s="8"/>
      <c r="O4051" s="8" t="s">
        <v>38</v>
      </c>
      <c r="P4051" s="9">
        <v>5632</v>
      </c>
      <c r="Q4051" s="9">
        <v>0</v>
      </c>
      <c r="R4051" s="9">
        <v>0</v>
      </c>
      <c r="S4051" s="9">
        <v>0</v>
      </c>
      <c r="T4051" s="9">
        <f t="shared" si="591"/>
        <v>5632</v>
      </c>
      <c r="U4051" s="9">
        <v>-5350</v>
      </c>
      <c r="V4051" s="9">
        <v>0</v>
      </c>
      <c r="W4051" s="9">
        <v>0</v>
      </c>
      <c r="X4051" s="9">
        <v>0</v>
      </c>
      <c r="Y4051" s="9">
        <v>0</v>
      </c>
      <c r="Z4051" s="9">
        <v>0</v>
      </c>
      <c r="AA4051" s="9">
        <f t="shared" si="594"/>
        <v>-5350</v>
      </c>
      <c r="AB4051" s="9">
        <v>0</v>
      </c>
      <c r="AC4051" s="9">
        <f t="shared" si="592"/>
        <v>282</v>
      </c>
      <c r="AD4051" s="9">
        <f t="shared" si="593"/>
        <v>282</v>
      </c>
    </row>
    <row r="4052" spans="1:30" x14ac:dyDescent="0.3">
      <c r="A4052" s="8" t="s">
        <v>6787</v>
      </c>
      <c r="B4052" s="8" t="s">
        <v>6788</v>
      </c>
      <c r="C4052" s="8">
        <v>1900</v>
      </c>
      <c r="D4052" s="8">
        <v>190000043</v>
      </c>
      <c r="E4052" s="8">
        <v>0</v>
      </c>
      <c r="F4052" s="8" t="str">
        <f t="shared" si="590"/>
        <v>FM001900000430</v>
      </c>
      <c r="G4052" s="8" t="s">
        <v>6908</v>
      </c>
      <c r="H4052" s="8" t="s">
        <v>106</v>
      </c>
      <c r="I4052" s="8">
        <v>1</v>
      </c>
      <c r="J4052" s="8">
        <v>3</v>
      </c>
      <c r="K4052" s="8">
        <v>8</v>
      </c>
      <c r="L4052" s="8" t="s">
        <v>6879</v>
      </c>
      <c r="M4052" s="8" t="s">
        <v>53</v>
      </c>
      <c r="N4052" s="8"/>
      <c r="O4052" s="8" t="s">
        <v>38</v>
      </c>
      <c r="P4052" s="9">
        <v>5632</v>
      </c>
      <c r="Q4052" s="9">
        <v>0</v>
      </c>
      <c r="R4052" s="9">
        <v>0</v>
      </c>
      <c r="S4052" s="9">
        <v>0</v>
      </c>
      <c r="T4052" s="9">
        <f t="shared" si="591"/>
        <v>5632</v>
      </c>
      <c r="U4052" s="9">
        <v>-5350</v>
      </c>
      <c r="V4052" s="9">
        <v>0</v>
      </c>
      <c r="W4052" s="9">
        <v>0</v>
      </c>
      <c r="X4052" s="9">
        <v>0</v>
      </c>
      <c r="Y4052" s="9">
        <v>0</v>
      </c>
      <c r="Z4052" s="9">
        <v>0</v>
      </c>
      <c r="AA4052" s="9">
        <f t="shared" si="594"/>
        <v>-5350</v>
      </c>
      <c r="AB4052" s="9">
        <v>0</v>
      </c>
      <c r="AC4052" s="9">
        <f t="shared" si="592"/>
        <v>282</v>
      </c>
      <c r="AD4052" s="9">
        <f t="shared" si="593"/>
        <v>282</v>
      </c>
    </row>
    <row r="4053" spans="1:30" x14ac:dyDescent="0.3">
      <c r="A4053" s="8" t="s">
        <v>6787</v>
      </c>
      <c r="B4053" s="8" t="s">
        <v>6788</v>
      </c>
      <c r="C4053" s="8">
        <v>1900</v>
      </c>
      <c r="D4053" s="8">
        <v>190000044</v>
      </c>
      <c r="E4053" s="8">
        <v>0</v>
      </c>
      <c r="F4053" s="8" t="str">
        <f t="shared" si="590"/>
        <v>FM001900000440</v>
      </c>
      <c r="G4053" s="8" t="s">
        <v>6908</v>
      </c>
      <c r="H4053" s="8" t="s">
        <v>106</v>
      </c>
      <c r="I4053" s="8">
        <v>1</v>
      </c>
      <c r="J4053" s="8">
        <v>3</v>
      </c>
      <c r="K4053" s="8">
        <v>8</v>
      </c>
      <c r="L4053" s="8" t="s">
        <v>6879</v>
      </c>
      <c r="M4053" s="8" t="s">
        <v>53</v>
      </c>
      <c r="N4053" s="8"/>
      <c r="O4053" s="8" t="s">
        <v>38</v>
      </c>
      <c r="P4053" s="9">
        <v>5632</v>
      </c>
      <c r="Q4053" s="9">
        <v>0</v>
      </c>
      <c r="R4053" s="9">
        <v>0</v>
      </c>
      <c r="S4053" s="9">
        <v>0</v>
      </c>
      <c r="T4053" s="9">
        <f t="shared" si="591"/>
        <v>5632</v>
      </c>
      <c r="U4053" s="9">
        <v>-5350</v>
      </c>
      <c r="V4053" s="9">
        <v>0</v>
      </c>
      <c r="W4053" s="9">
        <v>0</v>
      </c>
      <c r="X4053" s="9">
        <v>0</v>
      </c>
      <c r="Y4053" s="9">
        <v>0</v>
      </c>
      <c r="Z4053" s="9">
        <v>0</v>
      </c>
      <c r="AA4053" s="9">
        <f t="shared" si="594"/>
        <v>-5350</v>
      </c>
      <c r="AB4053" s="9">
        <v>0</v>
      </c>
      <c r="AC4053" s="9">
        <f t="shared" si="592"/>
        <v>282</v>
      </c>
      <c r="AD4053" s="9">
        <f t="shared" si="593"/>
        <v>282</v>
      </c>
    </row>
    <row r="4054" spans="1:30" x14ac:dyDescent="0.3">
      <c r="A4054" s="8" t="s">
        <v>6787</v>
      </c>
      <c r="B4054" s="8" t="s">
        <v>6788</v>
      </c>
      <c r="C4054" s="8">
        <v>1900</v>
      </c>
      <c r="D4054" s="8">
        <v>190000045</v>
      </c>
      <c r="E4054" s="8">
        <v>0</v>
      </c>
      <c r="F4054" s="8" t="str">
        <f t="shared" si="590"/>
        <v>FM001900000450</v>
      </c>
      <c r="G4054" s="8" t="s">
        <v>6908</v>
      </c>
      <c r="H4054" s="8" t="s">
        <v>106</v>
      </c>
      <c r="I4054" s="8">
        <v>1</v>
      </c>
      <c r="J4054" s="8">
        <v>3</v>
      </c>
      <c r="K4054" s="8">
        <v>8</v>
      </c>
      <c r="L4054" s="8" t="s">
        <v>6879</v>
      </c>
      <c r="M4054" s="8" t="s">
        <v>53</v>
      </c>
      <c r="N4054" s="8"/>
      <c r="O4054" s="8" t="s">
        <v>38</v>
      </c>
      <c r="P4054" s="9">
        <v>5632</v>
      </c>
      <c r="Q4054" s="9">
        <v>0</v>
      </c>
      <c r="R4054" s="9">
        <v>0</v>
      </c>
      <c r="S4054" s="9">
        <v>0</v>
      </c>
      <c r="T4054" s="9">
        <f t="shared" si="591"/>
        <v>5632</v>
      </c>
      <c r="U4054" s="9">
        <v>-5350</v>
      </c>
      <c r="V4054" s="9">
        <v>0</v>
      </c>
      <c r="W4054" s="9">
        <v>0</v>
      </c>
      <c r="X4054" s="9">
        <v>0</v>
      </c>
      <c r="Y4054" s="9">
        <v>0</v>
      </c>
      <c r="Z4054" s="9">
        <v>0</v>
      </c>
      <c r="AA4054" s="9">
        <f t="shared" si="594"/>
        <v>-5350</v>
      </c>
      <c r="AB4054" s="9">
        <v>0</v>
      </c>
      <c r="AC4054" s="9">
        <f t="shared" si="592"/>
        <v>282</v>
      </c>
      <c r="AD4054" s="9">
        <f t="shared" si="593"/>
        <v>282</v>
      </c>
    </row>
    <row r="4055" spans="1:30" x14ac:dyDescent="0.3">
      <c r="A4055" s="8" t="s">
        <v>6787</v>
      </c>
      <c r="B4055" s="8" t="s">
        <v>6788</v>
      </c>
      <c r="C4055" s="8">
        <v>1900</v>
      </c>
      <c r="D4055" s="8">
        <v>190000046</v>
      </c>
      <c r="E4055" s="8">
        <v>0</v>
      </c>
      <c r="F4055" s="8" t="str">
        <f t="shared" si="590"/>
        <v>FM001900000460</v>
      </c>
      <c r="G4055" s="8" t="s">
        <v>6908</v>
      </c>
      <c r="H4055" s="8" t="s">
        <v>106</v>
      </c>
      <c r="I4055" s="8">
        <v>1</v>
      </c>
      <c r="J4055" s="8">
        <v>3</v>
      </c>
      <c r="K4055" s="8">
        <v>8</v>
      </c>
      <c r="L4055" s="8" t="s">
        <v>6879</v>
      </c>
      <c r="M4055" s="8" t="s">
        <v>53</v>
      </c>
      <c r="N4055" s="8"/>
      <c r="O4055" s="8" t="s">
        <v>38</v>
      </c>
      <c r="P4055" s="9">
        <v>5632</v>
      </c>
      <c r="Q4055" s="9">
        <v>0</v>
      </c>
      <c r="R4055" s="9">
        <v>0</v>
      </c>
      <c r="S4055" s="9">
        <v>0</v>
      </c>
      <c r="T4055" s="9">
        <f t="shared" si="591"/>
        <v>5632</v>
      </c>
      <c r="U4055" s="9">
        <v>-5350</v>
      </c>
      <c r="V4055" s="9">
        <v>0</v>
      </c>
      <c r="W4055" s="9">
        <v>0</v>
      </c>
      <c r="X4055" s="9">
        <v>0</v>
      </c>
      <c r="Y4055" s="9">
        <v>0</v>
      </c>
      <c r="Z4055" s="9">
        <v>0</v>
      </c>
      <c r="AA4055" s="9">
        <f t="shared" si="594"/>
        <v>-5350</v>
      </c>
      <c r="AB4055" s="9">
        <v>0</v>
      </c>
      <c r="AC4055" s="9">
        <f t="shared" si="592"/>
        <v>282</v>
      </c>
      <c r="AD4055" s="9">
        <f t="shared" si="593"/>
        <v>282</v>
      </c>
    </row>
    <row r="4056" spans="1:30" x14ac:dyDescent="0.3">
      <c r="A4056" s="8" t="s">
        <v>6787</v>
      </c>
      <c r="B4056" s="8" t="s">
        <v>6788</v>
      </c>
      <c r="C4056" s="8">
        <v>1900</v>
      </c>
      <c r="D4056" s="8">
        <v>190000047</v>
      </c>
      <c r="E4056" s="8">
        <v>0</v>
      </c>
      <c r="F4056" s="8" t="str">
        <f t="shared" si="590"/>
        <v>FM001900000470</v>
      </c>
      <c r="G4056" s="8" t="s">
        <v>6908</v>
      </c>
      <c r="H4056" s="8" t="s">
        <v>106</v>
      </c>
      <c r="I4056" s="8">
        <v>1</v>
      </c>
      <c r="J4056" s="8">
        <v>3</v>
      </c>
      <c r="K4056" s="8">
        <v>8</v>
      </c>
      <c r="L4056" s="8" t="s">
        <v>6879</v>
      </c>
      <c r="M4056" s="8" t="s">
        <v>53</v>
      </c>
      <c r="N4056" s="8"/>
      <c r="O4056" s="8" t="s">
        <v>38</v>
      </c>
      <c r="P4056" s="9">
        <v>5632</v>
      </c>
      <c r="Q4056" s="9">
        <v>0</v>
      </c>
      <c r="R4056" s="9">
        <v>0</v>
      </c>
      <c r="S4056" s="9">
        <v>0</v>
      </c>
      <c r="T4056" s="9">
        <f t="shared" si="591"/>
        <v>5632</v>
      </c>
      <c r="U4056" s="9">
        <v>-5350</v>
      </c>
      <c r="V4056" s="9">
        <v>0</v>
      </c>
      <c r="W4056" s="9">
        <v>0</v>
      </c>
      <c r="X4056" s="9">
        <v>0</v>
      </c>
      <c r="Y4056" s="9">
        <v>0</v>
      </c>
      <c r="Z4056" s="9">
        <v>0</v>
      </c>
      <c r="AA4056" s="9">
        <f t="shared" si="594"/>
        <v>-5350</v>
      </c>
      <c r="AB4056" s="9">
        <v>0</v>
      </c>
      <c r="AC4056" s="9">
        <f t="shared" si="592"/>
        <v>282</v>
      </c>
      <c r="AD4056" s="9">
        <f t="shared" si="593"/>
        <v>282</v>
      </c>
    </row>
    <row r="4057" spans="1:30" x14ac:dyDescent="0.3">
      <c r="A4057" s="8" t="s">
        <v>6787</v>
      </c>
      <c r="B4057" s="8" t="s">
        <v>6788</v>
      </c>
      <c r="C4057" s="8">
        <v>1900</v>
      </c>
      <c r="D4057" s="8">
        <v>190000048</v>
      </c>
      <c r="E4057" s="8">
        <v>0</v>
      </c>
      <c r="F4057" s="8" t="str">
        <f t="shared" si="590"/>
        <v>FM001900000480</v>
      </c>
      <c r="G4057" s="8" t="s">
        <v>6908</v>
      </c>
      <c r="H4057" s="8" t="s">
        <v>106</v>
      </c>
      <c r="I4057" s="8">
        <v>1</v>
      </c>
      <c r="J4057" s="8">
        <v>3</v>
      </c>
      <c r="K4057" s="8">
        <v>8</v>
      </c>
      <c r="L4057" s="8" t="s">
        <v>6879</v>
      </c>
      <c r="M4057" s="8" t="s">
        <v>53</v>
      </c>
      <c r="N4057" s="8"/>
      <c r="O4057" s="8" t="s">
        <v>38</v>
      </c>
      <c r="P4057" s="9">
        <v>5632</v>
      </c>
      <c r="Q4057" s="9">
        <v>0</v>
      </c>
      <c r="R4057" s="9">
        <v>0</v>
      </c>
      <c r="S4057" s="9">
        <v>0</v>
      </c>
      <c r="T4057" s="9">
        <f t="shared" si="591"/>
        <v>5632</v>
      </c>
      <c r="U4057" s="9">
        <v>-5350</v>
      </c>
      <c r="V4057" s="9">
        <v>0</v>
      </c>
      <c r="W4057" s="9">
        <v>0</v>
      </c>
      <c r="X4057" s="9">
        <v>0</v>
      </c>
      <c r="Y4057" s="9">
        <v>0</v>
      </c>
      <c r="Z4057" s="9">
        <v>0</v>
      </c>
      <c r="AA4057" s="9">
        <f t="shared" si="594"/>
        <v>-5350</v>
      </c>
      <c r="AB4057" s="9">
        <v>0</v>
      </c>
      <c r="AC4057" s="9">
        <f t="shared" si="592"/>
        <v>282</v>
      </c>
      <c r="AD4057" s="9">
        <f t="shared" si="593"/>
        <v>282</v>
      </c>
    </row>
    <row r="4058" spans="1:30" x14ac:dyDescent="0.3">
      <c r="A4058" s="8" t="s">
        <v>6787</v>
      </c>
      <c r="B4058" s="8" t="s">
        <v>6788</v>
      </c>
      <c r="C4058" s="8">
        <v>1900</v>
      </c>
      <c r="D4058" s="8">
        <v>190000049</v>
      </c>
      <c r="E4058" s="8">
        <v>0</v>
      </c>
      <c r="F4058" s="8" t="str">
        <f t="shared" si="590"/>
        <v>FM001900000490</v>
      </c>
      <c r="G4058" s="8" t="s">
        <v>6908</v>
      </c>
      <c r="H4058" s="8" t="s">
        <v>106</v>
      </c>
      <c r="I4058" s="8">
        <v>1</v>
      </c>
      <c r="J4058" s="8">
        <v>3</v>
      </c>
      <c r="K4058" s="8">
        <v>8</v>
      </c>
      <c r="L4058" s="8" t="s">
        <v>6879</v>
      </c>
      <c r="M4058" s="8" t="s">
        <v>53</v>
      </c>
      <c r="N4058" s="8"/>
      <c r="O4058" s="8" t="s">
        <v>38</v>
      </c>
      <c r="P4058" s="9">
        <v>5632</v>
      </c>
      <c r="Q4058" s="9">
        <v>0</v>
      </c>
      <c r="R4058" s="9">
        <v>0</v>
      </c>
      <c r="S4058" s="9">
        <v>0</v>
      </c>
      <c r="T4058" s="9">
        <f t="shared" si="591"/>
        <v>5632</v>
      </c>
      <c r="U4058" s="9">
        <v>-5350</v>
      </c>
      <c r="V4058" s="9">
        <v>0</v>
      </c>
      <c r="W4058" s="9">
        <v>0</v>
      </c>
      <c r="X4058" s="9">
        <v>0</v>
      </c>
      <c r="Y4058" s="9">
        <v>0</v>
      </c>
      <c r="Z4058" s="9">
        <v>0</v>
      </c>
      <c r="AA4058" s="9">
        <f t="shared" si="594"/>
        <v>-5350</v>
      </c>
      <c r="AB4058" s="9">
        <v>0</v>
      </c>
      <c r="AC4058" s="9">
        <f t="shared" si="592"/>
        <v>282</v>
      </c>
      <c r="AD4058" s="9">
        <f t="shared" si="593"/>
        <v>282</v>
      </c>
    </row>
    <row r="4059" spans="1:30" x14ac:dyDescent="0.3">
      <c r="A4059" s="8" t="s">
        <v>6787</v>
      </c>
      <c r="B4059" s="8" t="s">
        <v>6788</v>
      </c>
      <c r="C4059" s="8">
        <v>1900</v>
      </c>
      <c r="D4059" s="8">
        <v>190000050</v>
      </c>
      <c r="E4059" s="8">
        <v>0</v>
      </c>
      <c r="F4059" s="8" t="str">
        <f t="shared" si="590"/>
        <v>FM001900000500</v>
      </c>
      <c r="G4059" s="8" t="s">
        <v>6908</v>
      </c>
      <c r="H4059" s="8" t="s">
        <v>106</v>
      </c>
      <c r="I4059" s="8">
        <v>1</v>
      </c>
      <c r="J4059" s="8">
        <v>3</v>
      </c>
      <c r="K4059" s="8">
        <v>8</v>
      </c>
      <c r="L4059" s="8" t="s">
        <v>6879</v>
      </c>
      <c r="M4059" s="8" t="s">
        <v>53</v>
      </c>
      <c r="N4059" s="8"/>
      <c r="O4059" s="8" t="s">
        <v>38</v>
      </c>
      <c r="P4059" s="9">
        <v>5632</v>
      </c>
      <c r="Q4059" s="9">
        <v>0</v>
      </c>
      <c r="R4059" s="9">
        <v>0</v>
      </c>
      <c r="S4059" s="9">
        <v>0</v>
      </c>
      <c r="T4059" s="9">
        <f t="shared" si="591"/>
        <v>5632</v>
      </c>
      <c r="U4059" s="9">
        <v>-5350</v>
      </c>
      <c r="V4059" s="9">
        <v>0</v>
      </c>
      <c r="W4059" s="9">
        <v>0</v>
      </c>
      <c r="X4059" s="9">
        <v>0</v>
      </c>
      <c r="Y4059" s="9">
        <v>0</v>
      </c>
      <c r="Z4059" s="9">
        <v>0</v>
      </c>
      <c r="AA4059" s="9">
        <f t="shared" si="594"/>
        <v>-5350</v>
      </c>
      <c r="AB4059" s="9">
        <v>0</v>
      </c>
      <c r="AC4059" s="9">
        <f t="shared" si="592"/>
        <v>282</v>
      </c>
      <c r="AD4059" s="9">
        <f t="shared" si="593"/>
        <v>282</v>
      </c>
    </row>
    <row r="4060" spans="1:30" x14ac:dyDescent="0.3">
      <c r="A4060" s="8" t="s">
        <v>6787</v>
      </c>
      <c r="B4060" s="8" t="s">
        <v>6788</v>
      </c>
      <c r="C4060" s="8">
        <v>1900</v>
      </c>
      <c r="D4060" s="8">
        <v>190000051</v>
      </c>
      <c r="E4060" s="8">
        <v>0</v>
      </c>
      <c r="F4060" s="8" t="str">
        <f t="shared" si="590"/>
        <v>FM001900000510</v>
      </c>
      <c r="G4060" s="8" t="s">
        <v>6908</v>
      </c>
      <c r="H4060" s="8" t="s">
        <v>106</v>
      </c>
      <c r="I4060" s="8">
        <v>1</v>
      </c>
      <c r="J4060" s="8">
        <v>3</v>
      </c>
      <c r="K4060" s="8">
        <v>8</v>
      </c>
      <c r="L4060" s="8" t="s">
        <v>6879</v>
      </c>
      <c r="M4060" s="8" t="s">
        <v>53</v>
      </c>
      <c r="N4060" s="8"/>
      <c r="O4060" s="8" t="s">
        <v>38</v>
      </c>
      <c r="P4060" s="9">
        <v>5632</v>
      </c>
      <c r="Q4060" s="9">
        <v>0</v>
      </c>
      <c r="R4060" s="9">
        <v>0</v>
      </c>
      <c r="S4060" s="9">
        <v>0</v>
      </c>
      <c r="T4060" s="9">
        <f t="shared" si="591"/>
        <v>5632</v>
      </c>
      <c r="U4060" s="9">
        <v>-5350</v>
      </c>
      <c r="V4060" s="9">
        <v>0</v>
      </c>
      <c r="W4060" s="9">
        <v>0</v>
      </c>
      <c r="X4060" s="9">
        <v>0</v>
      </c>
      <c r="Y4060" s="9">
        <v>0</v>
      </c>
      <c r="Z4060" s="9">
        <v>0</v>
      </c>
      <c r="AA4060" s="9">
        <f t="shared" si="594"/>
        <v>-5350</v>
      </c>
      <c r="AB4060" s="9">
        <v>0</v>
      </c>
      <c r="AC4060" s="9">
        <f t="shared" si="592"/>
        <v>282</v>
      </c>
      <c r="AD4060" s="9">
        <f t="shared" si="593"/>
        <v>282</v>
      </c>
    </row>
    <row r="4061" spans="1:30" x14ac:dyDescent="0.3">
      <c r="A4061" s="8" t="s">
        <v>6787</v>
      </c>
      <c r="B4061" s="8" t="s">
        <v>6788</v>
      </c>
      <c r="C4061" s="8">
        <v>1900</v>
      </c>
      <c r="D4061" s="8">
        <v>190000052</v>
      </c>
      <c r="E4061" s="8">
        <v>0</v>
      </c>
      <c r="F4061" s="8" t="str">
        <f t="shared" si="590"/>
        <v>FM001900000520</v>
      </c>
      <c r="G4061" s="8" t="s">
        <v>6908</v>
      </c>
      <c r="H4061" s="8" t="s">
        <v>106</v>
      </c>
      <c r="I4061" s="8">
        <v>1</v>
      </c>
      <c r="J4061" s="8">
        <v>3</v>
      </c>
      <c r="K4061" s="8">
        <v>8</v>
      </c>
      <c r="L4061" s="8" t="s">
        <v>6879</v>
      </c>
      <c r="M4061" s="8" t="s">
        <v>53</v>
      </c>
      <c r="N4061" s="8"/>
      <c r="O4061" s="8" t="s">
        <v>38</v>
      </c>
      <c r="P4061" s="9">
        <v>5632</v>
      </c>
      <c r="Q4061" s="9">
        <v>0</v>
      </c>
      <c r="R4061" s="9">
        <v>0</v>
      </c>
      <c r="S4061" s="9">
        <v>0</v>
      </c>
      <c r="T4061" s="9">
        <f t="shared" si="591"/>
        <v>5632</v>
      </c>
      <c r="U4061" s="9">
        <v>-5350</v>
      </c>
      <c r="V4061" s="9">
        <v>0</v>
      </c>
      <c r="W4061" s="9">
        <v>0</v>
      </c>
      <c r="X4061" s="9">
        <v>0</v>
      </c>
      <c r="Y4061" s="9">
        <v>0</v>
      </c>
      <c r="Z4061" s="9">
        <v>0</v>
      </c>
      <c r="AA4061" s="9">
        <f t="shared" si="594"/>
        <v>-5350</v>
      </c>
      <c r="AB4061" s="9">
        <v>0</v>
      </c>
      <c r="AC4061" s="9">
        <f t="shared" si="592"/>
        <v>282</v>
      </c>
      <c r="AD4061" s="9">
        <f t="shared" si="593"/>
        <v>282</v>
      </c>
    </row>
    <row r="4062" spans="1:30" x14ac:dyDescent="0.3">
      <c r="A4062" s="8" t="s">
        <v>6787</v>
      </c>
      <c r="B4062" s="8" t="s">
        <v>6788</v>
      </c>
      <c r="C4062" s="8">
        <v>1900</v>
      </c>
      <c r="D4062" s="8">
        <v>190000053</v>
      </c>
      <c r="E4062" s="8">
        <v>0</v>
      </c>
      <c r="F4062" s="8" t="str">
        <f t="shared" si="590"/>
        <v>FM001900000530</v>
      </c>
      <c r="G4062" s="8" t="s">
        <v>6908</v>
      </c>
      <c r="H4062" s="8" t="s">
        <v>106</v>
      </c>
      <c r="I4062" s="8">
        <v>1</v>
      </c>
      <c r="J4062" s="8">
        <v>3</v>
      </c>
      <c r="K4062" s="8">
        <v>8</v>
      </c>
      <c r="L4062" s="8" t="s">
        <v>6879</v>
      </c>
      <c r="M4062" s="8" t="s">
        <v>53</v>
      </c>
      <c r="N4062" s="8"/>
      <c r="O4062" s="8" t="s">
        <v>38</v>
      </c>
      <c r="P4062" s="9">
        <v>5632</v>
      </c>
      <c r="Q4062" s="9">
        <v>0</v>
      </c>
      <c r="R4062" s="9">
        <v>0</v>
      </c>
      <c r="S4062" s="9">
        <v>0</v>
      </c>
      <c r="T4062" s="9">
        <f t="shared" si="591"/>
        <v>5632</v>
      </c>
      <c r="U4062" s="9">
        <v>-5350</v>
      </c>
      <c r="V4062" s="9">
        <v>0</v>
      </c>
      <c r="W4062" s="9">
        <v>0</v>
      </c>
      <c r="X4062" s="9">
        <v>0</v>
      </c>
      <c r="Y4062" s="9">
        <v>0</v>
      </c>
      <c r="Z4062" s="9">
        <v>0</v>
      </c>
      <c r="AA4062" s="9">
        <f t="shared" si="594"/>
        <v>-5350</v>
      </c>
      <c r="AB4062" s="9">
        <v>0</v>
      </c>
      <c r="AC4062" s="9">
        <f t="shared" si="592"/>
        <v>282</v>
      </c>
      <c r="AD4062" s="9">
        <f t="shared" si="593"/>
        <v>282</v>
      </c>
    </row>
    <row r="4063" spans="1:30" x14ac:dyDescent="0.3">
      <c r="A4063" s="8" t="s">
        <v>6787</v>
      </c>
      <c r="B4063" s="8" t="s">
        <v>6788</v>
      </c>
      <c r="C4063" s="8">
        <v>1900</v>
      </c>
      <c r="D4063" s="8">
        <v>190000054</v>
      </c>
      <c r="E4063" s="8">
        <v>0</v>
      </c>
      <c r="F4063" s="8" t="str">
        <f t="shared" si="590"/>
        <v>FM001900000540</v>
      </c>
      <c r="G4063" s="8" t="s">
        <v>6908</v>
      </c>
      <c r="H4063" s="8" t="s">
        <v>106</v>
      </c>
      <c r="I4063" s="8">
        <v>1</v>
      </c>
      <c r="J4063" s="8">
        <v>3</v>
      </c>
      <c r="K4063" s="8">
        <v>8</v>
      </c>
      <c r="L4063" s="8" t="s">
        <v>6879</v>
      </c>
      <c r="M4063" s="8" t="s">
        <v>53</v>
      </c>
      <c r="N4063" s="8"/>
      <c r="O4063" s="8" t="s">
        <v>38</v>
      </c>
      <c r="P4063" s="9">
        <v>5632</v>
      </c>
      <c r="Q4063" s="9">
        <v>0</v>
      </c>
      <c r="R4063" s="9">
        <v>0</v>
      </c>
      <c r="S4063" s="9">
        <v>0</v>
      </c>
      <c r="T4063" s="9">
        <f t="shared" si="591"/>
        <v>5632</v>
      </c>
      <c r="U4063" s="9">
        <v>-5350</v>
      </c>
      <c r="V4063" s="9">
        <v>0</v>
      </c>
      <c r="W4063" s="9">
        <v>0</v>
      </c>
      <c r="X4063" s="9">
        <v>0</v>
      </c>
      <c r="Y4063" s="9">
        <v>0</v>
      </c>
      <c r="Z4063" s="9">
        <v>0</v>
      </c>
      <c r="AA4063" s="9">
        <f t="shared" si="594"/>
        <v>-5350</v>
      </c>
      <c r="AB4063" s="9">
        <v>0</v>
      </c>
      <c r="AC4063" s="9">
        <f t="shared" si="592"/>
        <v>282</v>
      </c>
      <c r="AD4063" s="9">
        <f t="shared" si="593"/>
        <v>282</v>
      </c>
    </row>
    <row r="4064" spans="1:30" x14ac:dyDescent="0.3">
      <c r="A4064" s="8" t="s">
        <v>6787</v>
      </c>
      <c r="B4064" s="8" t="s">
        <v>6788</v>
      </c>
      <c r="C4064" s="8">
        <v>1900</v>
      </c>
      <c r="D4064" s="8">
        <v>190000055</v>
      </c>
      <c r="E4064" s="8">
        <v>0</v>
      </c>
      <c r="F4064" s="8" t="str">
        <f t="shared" si="590"/>
        <v>FM001900000550</v>
      </c>
      <c r="G4064" s="8" t="s">
        <v>6908</v>
      </c>
      <c r="H4064" s="8" t="s">
        <v>106</v>
      </c>
      <c r="I4064" s="8">
        <v>1</v>
      </c>
      <c r="J4064" s="8">
        <v>3</v>
      </c>
      <c r="K4064" s="8">
        <v>8</v>
      </c>
      <c r="L4064" s="8" t="s">
        <v>6879</v>
      </c>
      <c r="M4064" s="8" t="s">
        <v>53</v>
      </c>
      <c r="N4064" s="8"/>
      <c r="O4064" s="8" t="s">
        <v>38</v>
      </c>
      <c r="P4064" s="9">
        <v>5632</v>
      </c>
      <c r="Q4064" s="9">
        <v>0</v>
      </c>
      <c r="R4064" s="9">
        <v>0</v>
      </c>
      <c r="S4064" s="9">
        <v>0</v>
      </c>
      <c r="T4064" s="9">
        <f t="shared" si="591"/>
        <v>5632</v>
      </c>
      <c r="U4064" s="9">
        <v>-5350</v>
      </c>
      <c r="V4064" s="9">
        <v>0</v>
      </c>
      <c r="W4064" s="9">
        <v>0</v>
      </c>
      <c r="X4064" s="9">
        <v>0</v>
      </c>
      <c r="Y4064" s="9">
        <v>0</v>
      </c>
      <c r="Z4064" s="9">
        <v>0</v>
      </c>
      <c r="AA4064" s="9">
        <f t="shared" si="594"/>
        <v>-5350</v>
      </c>
      <c r="AB4064" s="9">
        <v>0</v>
      </c>
      <c r="AC4064" s="9">
        <f t="shared" si="592"/>
        <v>282</v>
      </c>
      <c r="AD4064" s="9">
        <f t="shared" si="593"/>
        <v>282</v>
      </c>
    </row>
    <row r="4065" spans="1:30" x14ac:dyDescent="0.3">
      <c r="A4065" s="8" t="s">
        <v>6787</v>
      </c>
      <c r="B4065" s="8" t="s">
        <v>6788</v>
      </c>
      <c r="C4065" s="8">
        <v>1900</v>
      </c>
      <c r="D4065" s="8">
        <v>190000056</v>
      </c>
      <c r="E4065" s="8">
        <v>0</v>
      </c>
      <c r="F4065" s="8" t="str">
        <f t="shared" si="590"/>
        <v>FM001900000560</v>
      </c>
      <c r="G4065" s="8" t="s">
        <v>6908</v>
      </c>
      <c r="H4065" s="8" t="s">
        <v>106</v>
      </c>
      <c r="I4065" s="8">
        <v>1</v>
      </c>
      <c r="J4065" s="8">
        <v>3</v>
      </c>
      <c r="K4065" s="8">
        <v>8</v>
      </c>
      <c r="L4065" s="8" t="s">
        <v>6879</v>
      </c>
      <c r="M4065" s="8" t="s">
        <v>53</v>
      </c>
      <c r="N4065" s="8"/>
      <c r="O4065" s="8" t="s">
        <v>38</v>
      </c>
      <c r="P4065" s="9">
        <v>5632</v>
      </c>
      <c r="Q4065" s="9">
        <v>0</v>
      </c>
      <c r="R4065" s="9">
        <v>0</v>
      </c>
      <c r="S4065" s="9">
        <v>0</v>
      </c>
      <c r="T4065" s="9">
        <f t="shared" si="591"/>
        <v>5632</v>
      </c>
      <c r="U4065" s="9">
        <v>-5350</v>
      </c>
      <c r="V4065" s="9">
        <v>0</v>
      </c>
      <c r="W4065" s="9">
        <v>0</v>
      </c>
      <c r="X4065" s="9">
        <v>0</v>
      </c>
      <c r="Y4065" s="9">
        <v>0</v>
      </c>
      <c r="Z4065" s="9">
        <v>0</v>
      </c>
      <c r="AA4065" s="9">
        <f t="shared" si="594"/>
        <v>-5350</v>
      </c>
      <c r="AB4065" s="9">
        <v>0</v>
      </c>
      <c r="AC4065" s="9">
        <f t="shared" si="592"/>
        <v>282</v>
      </c>
      <c r="AD4065" s="9">
        <f t="shared" si="593"/>
        <v>282</v>
      </c>
    </row>
    <row r="4066" spans="1:30" x14ac:dyDescent="0.3">
      <c r="A4066" s="8" t="s">
        <v>6787</v>
      </c>
      <c r="B4066" s="8" t="s">
        <v>6788</v>
      </c>
      <c r="C4066" s="8">
        <v>1900</v>
      </c>
      <c r="D4066" s="8">
        <v>190000057</v>
      </c>
      <c r="E4066" s="8">
        <v>0</v>
      </c>
      <c r="F4066" s="8" t="str">
        <f t="shared" si="590"/>
        <v>FM001900000570</v>
      </c>
      <c r="G4066" s="8" t="s">
        <v>6908</v>
      </c>
      <c r="H4066" s="8" t="s">
        <v>106</v>
      </c>
      <c r="I4066" s="8">
        <v>1</v>
      </c>
      <c r="J4066" s="8">
        <v>3</v>
      </c>
      <c r="K4066" s="8">
        <v>8</v>
      </c>
      <c r="L4066" s="8" t="s">
        <v>6879</v>
      </c>
      <c r="M4066" s="8" t="s">
        <v>53</v>
      </c>
      <c r="N4066" s="8"/>
      <c r="O4066" s="8" t="s">
        <v>38</v>
      </c>
      <c r="P4066" s="9">
        <v>5632</v>
      </c>
      <c r="Q4066" s="9">
        <v>0</v>
      </c>
      <c r="R4066" s="9">
        <v>0</v>
      </c>
      <c r="S4066" s="9">
        <v>0</v>
      </c>
      <c r="T4066" s="9">
        <f t="shared" si="591"/>
        <v>5632</v>
      </c>
      <c r="U4066" s="9">
        <v>-5350</v>
      </c>
      <c r="V4066" s="9">
        <v>0</v>
      </c>
      <c r="W4066" s="9">
        <v>0</v>
      </c>
      <c r="X4066" s="9">
        <v>0</v>
      </c>
      <c r="Y4066" s="9">
        <v>0</v>
      </c>
      <c r="Z4066" s="9">
        <v>0</v>
      </c>
      <c r="AA4066" s="9">
        <f t="shared" si="594"/>
        <v>-5350</v>
      </c>
      <c r="AB4066" s="9">
        <v>0</v>
      </c>
      <c r="AC4066" s="9">
        <f t="shared" si="592"/>
        <v>282</v>
      </c>
      <c r="AD4066" s="9">
        <f t="shared" si="593"/>
        <v>282</v>
      </c>
    </row>
    <row r="4067" spans="1:30" x14ac:dyDescent="0.3">
      <c r="A4067" s="8" t="s">
        <v>6787</v>
      </c>
      <c r="B4067" s="8" t="s">
        <v>6788</v>
      </c>
      <c r="C4067" s="8">
        <v>1900</v>
      </c>
      <c r="D4067" s="8">
        <v>190000058</v>
      </c>
      <c r="E4067" s="8">
        <v>0</v>
      </c>
      <c r="F4067" s="8" t="str">
        <f t="shared" si="590"/>
        <v>FM001900000580</v>
      </c>
      <c r="G4067" s="8" t="s">
        <v>6908</v>
      </c>
      <c r="H4067" s="8" t="s">
        <v>106</v>
      </c>
      <c r="I4067" s="8">
        <v>1</v>
      </c>
      <c r="J4067" s="8">
        <v>3</v>
      </c>
      <c r="K4067" s="8">
        <v>8</v>
      </c>
      <c r="L4067" s="8" t="s">
        <v>6879</v>
      </c>
      <c r="M4067" s="8" t="s">
        <v>53</v>
      </c>
      <c r="N4067" s="8"/>
      <c r="O4067" s="8" t="s">
        <v>38</v>
      </c>
      <c r="P4067" s="9">
        <v>5632</v>
      </c>
      <c r="Q4067" s="9">
        <v>0</v>
      </c>
      <c r="R4067" s="9">
        <v>0</v>
      </c>
      <c r="S4067" s="9">
        <v>0</v>
      </c>
      <c r="T4067" s="9">
        <f t="shared" si="591"/>
        <v>5632</v>
      </c>
      <c r="U4067" s="9">
        <v>-5350</v>
      </c>
      <c r="V4067" s="9">
        <v>0</v>
      </c>
      <c r="W4067" s="9">
        <v>0</v>
      </c>
      <c r="X4067" s="9">
        <v>0</v>
      </c>
      <c r="Y4067" s="9">
        <v>0</v>
      </c>
      <c r="Z4067" s="9">
        <v>0</v>
      </c>
      <c r="AA4067" s="9">
        <f t="shared" si="594"/>
        <v>-5350</v>
      </c>
      <c r="AB4067" s="9">
        <v>0</v>
      </c>
      <c r="AC4067" s="9">
        <f t="shared" si="592"/>
        <v>282</v>
      </c>
      <c r="AD4067" s="9">
        <f t="shared" si="593"/>
        <v>282</v>
      </c>
    </row>
    <row r="4068" spans="1:30" x14ac:dyDescent="0.3">
      <c r="A4068" s="8" t="s">
        <v>6787</v>
      </c>
      <c r="B4068" s="8" t="s">
        <v>6788</v>
      </c>
      <c r="C4068" s="8">
        <v>1900</v>
      </c>
      <c r="D4068" s="8">
        <v>190000059</v>
      </c>
      <c r="E4068" s="8">
        <v>0</v>
      </c>
      <c r="F4068" s="8" t="str">
        <f t="shared" si="590"/>
        <v>FM001900000590</v>
      </c>
      <c r="G4068" s="8" t="s">
        <v>6908</v>
      </c>
      <c r="H4068" s="8" t="s">
        <v>106</v>
      </c>
      <c r="I4068" s="8">
        <v>1</v>
      </c>
      <c r="J4068" s="8">
        <v>3</v>
      </c>
      <c r="K4068" s="8">
        <v>8</v>
      </c>
      <c r="L4068" s="8" t="s">
        <v>6879</v>
      </c>
      <c r="M4068" s="8" t="s">
        <v>53</v>
      </c>
      <c r="N4068" s="8"/>
      <c r="O4068" s="8" t="s">
        <v>38</v>
      </c>
      <c r="P4068" s="9">
        <v>5632</v>
      </c>
      <c r="Q4068" s="9">
        <v>0</v>
      </c>
      <c r="R4068" s="9">
        <v>0</v>
      </c>
      <c r="S4068" s="9">
        <v>0</v>
      </c>
      <c r="T4068" s="9">
        <f t="shared" si="591"/>
        <v>5632</v>
      </c>
      <c r="U4068" s="9">
        <v>-5350</v>
      </c>
      <c r="V4068" s="9">
        <v>0</v>
      </c>
      <c r="W4068" s="9">
        <v>0</v>
      </c>
      <c r="X4068" s="9">
        <v>0</v>
      </c>
      <c r="Y4068" s="9">
        <v>0</v>
      </c>
      <c r="Z4068" s="9">
        <v>0</v>
      </c>
      <c r="AA4068" s="9">
        <f t="shared" si="594"/>
        <v>-5350</v>
      </c>
      <c r="AB4068" s="9">
        <v>0</v>
      </c>
      <c r="AC4068" s="9">
        <f t="shared" si="592"/>
        <v>282</v>
      </c>
      <c r="AD4068" s="9">
        <f t="shared" si="593"/>
        <v>282</v>
      </c>
    </row>
    <row r="4069" spans="1:30" x14ac:dyDescent="0.3">
      <c r="A4069" s="8" t="s">
        <v>6787</v>
      </c>
      <c r="B4069" s="8" t="s">
        <v>6788</v>
      </c>
      <c r="C4069" s="8">
        <v>1900</v>
      </c>
      <c r="D4069" s="8">
        <v>190000060</v>
      </c>
      <c r="E4069" s="8">
        <v>0</v>
      </c>
      <c r="F4069" s="8" t="str">
        <f t="shared" si="590"/>
        <v>FM001900000600</v>
      </c>
      <c r="G4069" s="8" t="s">
        <v>6908</v>
      </c>
      <c r="H4069" s="8" t="s">
        <v>106</v>
      </c>
      <c r="I4069" s="8">
        <v>1</v>
      </c>
      <c r="J4069" s="8">
        <v>3</v>
      </c>
      <c r="K4069" s="8">
        <v>8</v>
      </c>
      <c r="L4069" s="8" t="s">
        <v>6879</v>
      </c>
      <c r="M4069" s="8" t="s">
        <v>53</v>
      </c>
      <c r="N4069" s="8"/>
      <c r="O4069" s="8" t="s">
        <v>38</v>
      </c>
      <c r="P4069" s="9">
        <v>5632</v>
      </c>
      <c r="Q4069" s="9">
        <v>0</v>
      </c>
      <c r="R4069" s="9">
        <v>0</v>
      </c>
      <c r="S4069" s="9">
        <v>0</v>
      </c>
      <c r="T4069" s="9">
        <f t="shared" si="591"/>
        <v>5632</v>
      </c>
      <c r="U4069" s="9">
        <v>-5350</v>
      </c>
      <c r="V4069" s="9">
        <v>0</v>
      </c>
      <c r="W4069" s="9">
        <v>0</v>
      </c>
      <c r="X4069" s="9">
        <v>0</v>
      </c>
      <c r="Y4069" s="9">
        <v>0</v>
      </c>
      <c r="Z4069" s="9">
        <v>0</v>
      </c>
      <c r="AA4069" s="9">
        <f t="shared" si="594"/>
        <v>-5350</v>
      </c>
      <c r="AB4069" s="9">
        <v>0</v>
      </c>
      <c r="AC4069" s="9">
        <f t="shared" si="592"/>
        <v>282</v>
      </c>
      <c r="AD4069" s="9">
        <f t="shared" si="593"/>
        <v>282</v>
      </c>
    </row>
    <row r="4070" spans="1:30" x14ac:dyDescent="0.3">
      <c r="A4070" s="8" t="s">
        <v>6787</v>
      </c>
      <c r="B4070" s="8" t="s">
        <v>6788</v>
      </c>
      <c r="C4070" s="8">
        <v>1900</v>
      </c>
      <c r="D4070" s="8">
        <v>190000061</v>
      </c>
      <c r="E4070" s="8">
        <v>0</v>
      </c>
      <c r="F4070" s="8" t="str">
        <f t="shared" si="590"/>
        <v>FM001900000610</v>
      </c>
      <c r="G4070" s="8" t="s">
        <v>6908</v>
      </c>
      <c r="H4070" s="8" t="s">
        <v>106</v>
      </c>
      <c r="I4070" s="8">
        <v>1</v>
      </c>
      <c r="J4070" s="8">
        <v>3</v>
      </c>
      <c r="K4070" s="8">
        <v>8</v>
      </c>
      <c r="L4070" s="8" t="s">
        <v>6879</v>
      </c>
      <c r="M4070" s="8" t="s">
        <v>53</v>
      </c>
      <c r="N4070" s="8"/>
      <c r="O4070" s="8" t="s">
        <v>38</v>
      </c>
      <c r="P4070" s="9">
        <v>5632</v>
      </c>
      <c r="Q4070" s="9">
        <v>0</v>
      </c>
      <c r="R4070" s="9">
        <v>0</v>
      </c>
      <c r="S4070" s="9">
        <v>0</v>
      </c>
      <c r="T4070" s="9">
        <f t="shared" si="591"/>
        <v>5632</v>
      </c>
      <c r="U4070" s="9">
        <v>-5350</v>
      </c>
      <c r="V4070" s="9">
        <v>0</v>
      </c>
      <c r="W4070" s="9">
        <v>0</v>
      </c>
      <c r="X4070" s="9">
        <v>0</v>
      </c>
      <c r="Y4070" s="9">
        <v>0</v>
      </c>
      <c r="Z4070" s="9">
        <v>0</v>
      </c>
      <c r="AA4070" s="9">
        <f t="shared" si="594"/>
        <v>-5350</v>
      </c>
      <c r="AB4070" s="9">
        <v>0</v>
      </c>
      <c r="AC4070" s="9">
        <f t="shared" si="592"/>
        <v>282</v>
      </c>
      <c r="AD4070" s="9">
        <f t="shared" si="593"/>
        <v>282</v>
      </c>
    </row>
    <row r="4071" spans="1:30" x14ac:dyDescent="0.3">
      <c r="A4071" s="8" t="s">
        <v>6787</v>
      </c>
      <c r="B4071" s="8" t="s">
        <v>6788</v>
      </c>
      <c r="C4071" s="8">
        <v>1900</v>
      </c>
      <c r="D4071" s="8">
        <v>190000062</v>
      </c>
      <c r="E4071" s="8">
        <v>0</v>
      </c>
      <c r="F4071" s="8" t="str">
        <f t="shared" si="590"/>
        <v>FM001900000620</v>
      </c>
      <c r="G4071" s="8" t="s">
        <v>6908</v>
      </c>
      <c r="H4071" s="8" t="s">
        <v>106</v>
      </c>
      <c r="I4071" s="8">
        <v>1</v>
      </c>
      <c r="J4071" s="8">
        <v>3</v>
      </c>
      <c r="K4071" s="8">
        <v>8</v>
      </c>
      <c r="L4071" s="8" t="s">
        <v>6879</v>
      </c>
      <c r="M4071" s="8" t="s">
        <v>53</v>
      </c>
      <c r="N4071" s="8"/>
      <c r="O4071" s="8" t="s">
        <v>38</v>
      </c>
      <c r="P4071" s="9">
        <v>5632</v>
      </c>
      <c r="Q4071" s="9">
        <v>0</v>
      </c>
      <c r="R4071" s="9">
        <v>0</v>
      </c>
      <c r="S4071" s="9">
        <v>0</v>
      </c>
      <c r="T4071" s="9">
        <f t="shared" si="591"/>
        <v>5632</v>
      </c>
      <c r="U4071" s="9">
        <v>-5350</v>
      </c>
      <c r="V4071" s="9">
        <v>0</v>
      </c>
      <c r="W4071" s="9">
        <v>0</v>
      </c>
      <c r="X4071" s="9">
        <v>0</v>
      </c>
      <c r="Y4071" s="9">
        <v>0</v>
      </c>
      <c r="Z4071" s="9">
        <v>0</v>
      </c>
      <c r="AA4071" s="9">
        <f t="shared" si="594"/>
        <v>-5350</v>
      </c>
      <c r="AB4071" s="9">
        <v>0</v>
      </c>
      <c r="AC4071" s="9">
        <f t="shared" si="592"/>
        <v>282</v>
      </c>
      <c r="AD4071" s="9">
        <f t="shared" si="593"/>
        <v>282</v>
      </c>
    </row>
    <row r="4072" spans="1:30" x14ac:dyDescent="0.3">
      <c r="A4072" s="8" t="s">
        <v>6787</v>
      </c>
      <c r="B4072" s="8" t="s">
        <v>6788</v>
      </c>
      <c r="C4072" s="8">
        <v>1900</v>
      </c>
      <c r="D4072" s="8">
        <v>190000063</v>
      </c>
      <c r="E4072" s="8">
        <v>0</v>
      </c>
      <c r="F4072" s="8" t="str">
        <f t="shared" si="590"/>
        <v>FM001900000630</v>
      </c>
      <c r="G4072" s="8" t="s">
        <v>6908</v>
      </c>
      <c r="H4072" s="8" t="s">
        <v>106</v>
      </c>
      <c r="I4072" s="8">
        <v>1</v>
      </c>
      <c r="J4072" s="8">
        <v>3</v>
      </c>
      <c r="K4072" s="8">
        <v>8</v>
      </c>
      <c r="L4072" s="8" t="s">
        <v>6879</v>
      </c>
      <c r="M4072" s="8" t="s">
        <v>53</v>
      </c>
      <c r="N4072" s="8"/>
      <c r="O4072" s="8" t="s">
        <v>38</v>
      </c>
      <c r="P4072" s="9">
        <v>5632</v>
      </c>
      <c r="Q4072" s="9">
        <v>0</v>
      </c>
      <c r="R4072" s="9">
        <v>0</v>
      </c>
      <c r="S4072" s="9">
        <v>0</v>
      </c>
      <c r="T4072" s="9">
        <f t="shared" si="591"/>
        <v>5632</v>
      </c>
      <c r="U4072" s="9">
        <v>-5350</v>
      </c>
      <c r="V4072" s="9">
        <v>0</v>
      </c>
      <c r="W4072" s="9">
        <v>0</v>
      </c>
      <c r="X4072" s="9">
        <v>0</v>
      </c>
      <c r="Y4072" s="9">
        <v>0</v>
      </c>
      <c r="Z4072" s="9">
        <v>0</v>
      </c>
      <c r="AA4072" s="9">
        <f t="shared" si="594"/>
        <v>-5350</v>
      </c>
      <c r="AB4072" s="9">
        <v>0</v>
      </c>
      <c r="AC4072" s="9">
        <f t="shared" si="592"/>
        <v>282</v>
      </c>
      <c r="AD4072" s="9">
        <f t="shared" si="593"/>
        <v>282</v>
      </c>
    </row>
    <row r="4073" spans="1:30" x14ac:dyDescent="0.3">
      <c r="A4073" s="8" t="s">
        <v>6787</v>
      </c>
      <c r="B4073" s="8" t="s">
        <v>6788</v>
      </c>
      <c r="C4073" s="8">
        <v>1900</v>
      </c>
      <c r="D4073" s="8">
        <v>190000064</v>
      </c>
      <c r="E4073" s="8">
        <v>0</v>
      </c>
      <c r="F4073" s="8" t="str">
        <f t="shared" si="590"/>
        <v>FM001900000640</v>
      </c>
      <c r="G4073" s="8" t="s">
        <v>6908</v>
      </c>
      <c r="H4073" s="8" t="s">
        <v>106</v>
      </c>
      <c r="I4073" s="8">
        <v>1</v>
      </c>
      <c r="J4073" s="8">
        <v>3</v>
      </c>
      <c r="K4073" s="8">
        <v>8</v>
      </c>
      <c r="L4073" s="8" t="s">
        <v>6879</v>
      </c>
      <c r="M4073" s="8" t="s">
        <v>53</v>
      </c>
      <c r="N4073" s="8"/>
      <c r="O4073" s="8" t="s">
        <v>38</v>
      </c>
      <c r="P4073" s="9">
        <v>5632</v>
      </c>
      <c r="Q4073" s="9">
        <v>0</v>
      </c>
      <c r="R4073" s="9">
        <v>0</v>
      </c>
      <c r="S4073" s="9">
        <v>0</v>
      </c>
      <c r="T4073" s="9">
        <f t="shared" si="591"/>
        <v>5632</v>
      </c>
      <c r="U4073" s="9">
        <v>-5350</v>
      </c>
      <c r="V4073" s="9">
        <v>0</v>
      </c>
      <c r="W4073" s="9">
        <v>0</v>
      </c>
      <c r="X4073" s="9">
        <v>0</v>
      </c>
      <c r="Y4073" s="9">
        <v>0</v>
      </c>
      <c r="Z4073" s="9">
        <v>0</v>
      </c>
      <c r="AA4073" s="9">
        <f t="shared" si="594"/>
        <v>-5350</v>
      </c>
      <c r="AB4073" s="9">
        <v>0</v>
      </c>
      <c r="AC4073" s="9">
        <f t="shared" si="592"/>
        <v>282</v>
      </c>
      <c r="AD4073" s="9">
        <f t="shared" si="593"/>
        <v>282</v>
      </c>
    </row>
    <row r="4074" spans="1:30" x14ac:dyDescent="0.3">
      <c r="A4074" s="8" t="s">
        <v>6787</v>
      </c>
      <c r="B4074" s="8" t="s">
        <v>6788</v>
      </c>
      <c r="C4074" s="8">
        <v>1900</v>
      </c>
      <c r="D4074" s="8">
        <v>190000065</v>
      </c>
      <c r="E4074" s="8">
        <v>0</v>
      </c>
      <c r="F4074" s="8" t="str">
        <f t="shared" si="590"/>
        <v>FM001900000650</v>
      </c>
      <c r="G4074" s="8" t="s">
        <v>6908</v>
      </c>
      <c r="H4074" s="8" t="s">
        <v>106</v>
      </c>
      <c r="I4074" s="8">
        <v>1</v>
      </c>
      <c r="J4074" s="8">
        <v>3</v>
      </c>
      <c r="K4074" s="8">
        <v>8</v>
      </c>
      <c r="L4074" s="8" t="s">
        <v>6879</v>
      </c>
      <c r="M4074" s="8" t="s">
        <v>53</v>
      </c>
      <c r="N4074" s="8"/>
      <c r="O4074" s="8" t="s">
        <v>38</v>
      </c>
      <c r="P4074" s="9">
        <v>5632</v>
      </c>
      <c r="Q4074" s="9">
        <v>0</v>
      </c>
      <c r="R4074" s="9">
        <v>0</v>
      </c>
      <c r="S4074" s="9">
        <v>0</v>
      </c>
      <c r="T4074" s="9">
        <f t="shared" si="591"/>
        <v>5632</v>
      </c>
      <c r="U4074" s="9">
        <v>-5350</v>
      </c>
      <c r="V4074" s="9">
        <v>0</v>
      </c>
      <c r="W4074" s="9">
        <v>0</v>
      </c>
      <c r="X4074" s="9">
        <v>0</v>
      </c>
      <c r="Y4074" s="9">
        <v>0</v>
      </c>
      <c r="Z4074" s="9">
        <v>0</v>
      </c>
      <c r="AA4074" s="9">
        <f t="shared" si="594"/>
        <v>-5350</v>
      </c>
      <c r="AB4074" s="9">
        <v>0</v>
      </c>
      <c r="AC4074" s="9">
        <f t="shared" si="592"/>
        <v>282</v>
      </c>
      <c r="AD4074" s="9">
        <f t="shared" si="593"/>
        <v>282</v>
      </c>
    </row>
    <row r="4075" spans="1:30" x14ac:dyDescent="0.3">
      <c r="A4075" s="8" t="s">
        <v>6787</v>
      </c>
      <c r="B4075" s="8" t="s">
        <v>6788</v>
      </c>
      <c r="C4075" s="8">
        <v>1900</v>
      </c>
      <c r="D4075" s="8">
        <v>190000066</v>
      </c>
      <c r="E4075" s="8">
        <v>0</v>
      </c>
      <c r="F4075" s="8" t="str">
        <f t="shared" si="590"/>
        <v>FM001900000660</v>
      </c>
      <c r="G4075" s="8" t="s">
        <v>6908</v>
      </c>
      <c r="H4075" s="8" t="s">
        <v>106</v>
      </c>
      <c r="I4075" s="8">
        <v>1</v>
      </c>
      <c r="J4075" s="8">
        <v>3</v>
      </c>
      <c r="K4075" s="8">
        <v>8</v>
      </c>
      <c r="L4075" s="8" t="s">
        <v>6879</v>
      </c>
      <c r="M4075" s="8" t="s">
        <v>53</v>
      </c>
      <c r="N4075" s="8"/>
      <c r="O4075" s="8" t="s">
        <v>38</v>
      </c>
      <c r="P4075" s="9">
        <v>5632</v>
      </c>
      <c r="Q4075" s="9">
        <v>0</v>
      </c>
      <c r="R4075" s="9">
        <v>0</v>
      </c>
      <c r="S4075" s="9">
        <v>0</v>
      </c>
      <c r="T4075" s="9">
        <f t="shared" si="591"/>
        <v>5632</v>
      </c>
      <c r="U4075" s="9">
        <v>-5350</v>
      </c>
      <c r="V4075" s="9">
        <v>0</v>
      </c>
      <c r="W4075" s="9">
        <v>0</v>
      </c>
      <c r="X4075" s="9">
        <v>0</v>
      </c>
      <c r="Y4075" s="9">
        <v>0</v>
      </c>
      <c r="Z4075" s="9">
        <v>0</v>
      </c>
      <c r="AA4075" s="9">
        <f t="shared" si="594"/>
        <v>-5350</v>
      </c>
      <c r="AB4075" s="9">
        <v>0</v>
      </c>
      <c r="AC4075" s="9">
        <f t="shared" si="592"/>
        <v>282</v>
      </c>
      <c r="AD4075" s="9">
        <f t="shared" si="593"/>
        <v>282</v>
      </c>
    </row>
    <row r="4076" spans="1:30" x14ac:dyDescent="0.3">
      <c r="A4076" s="8" t="s">
        <v>6787</v>
      </c>
      <c r="B4076" s="8" t="s">
        <v>6788</v>
      </c>
      <c r="C4076" s="8">
        <v>1900</v>
      </c>
      <c r="D4076" s="8">
        <v>190000067</v>
      </c>
      <c r="E4076" s="8">
        <v>0</v>
      </c>
      <c r="F4076" s="8" t="str">
        <f t="shared" si="590"/>
        <v>FM001900000670</v>
      </c>
      <c r="G4076" s="8" t="s">
        <v>6908</v>
      </c>
      <c r="H4076" s="8" t="s">
        <v>106</v>
      </c>
      <c r="I4076" s="8">
        <v>1</v>
      </c>
      <c r="J4076" s="8">
        <v>3</v>
      </c>
      <c r="K4076" s="8">
        <v>8</v>
      </c>
      <c r="L4076" s="8" t="s">
        <v>6879</v>
      </c>
      <c r="M4076" s="8" t="s">
        <v>53</v>
      </c>
      <c r="N4076" s="8"/>
      <c r="O4076" s="8" t="s">
        <v>38</v>
      </c>
      <c r="P4076" s="9">
        <v>5632</v>
      </c>
      <c r="Q4076" s="9">
        <v>0</v>
      </c>
      <c r="R4076" s="9">
        <v>0</v>
      </c>
      <c r="S4076" s="9">
        <v>0</v>
      </c>
      <c r="T4076" s="9">
        <f t="shared" si="591"/>
        <v>5632</v>
      </c>
      <c r="U4076" s="9">
        <v>-5350</v>
      </c>
      <c r="V4076" s="9">
        <v>0</v>
      </c>
      <c r="W4076" s="9">
        <v>0</v>
      </c>
      <c r="X4076" s="9">
        <v>0</v>
      </c>
      <c r="Y4076" s="9">
        <v>0</v>
      </c>
      <c r="Z4076" s="9">
        <v>0</v>
      </c>
      <c r="AA4076" s="9">
        <f t="shared" si="594"/>
        <v>-5350</v>
      </c>
      <c r="AB4076" s="9">
        <v>0</v>
      </c>
      <c r="AC4076" s="9">
        <f t="shared" si="592"/>
        <v>282</v>
      </c>
      <c r="AD4076" s="9">
        <f t="shared" si="593"/>
        <v>282</v>
      </c>
    </row>
    <row r="4077" spans="1:30" x14ac:dyDescent="0.3">
      <c r="A4077" s="8" t="s">
        <v>6787</v>
      </c>
      <c r="B4077" s="8" t="s">
        <v>6788</v>
      </c>
      <c r="C4077" s="8">
        <v>1900</v>
      </c>
      <c r="D4077" s="8">
        <v>190000068</v>
      </c>
      <c r="E4077" s="8">
        <v>0</v>
      </c>
      <c r="F4077" s="8" t="str">
        <f t="shared" si="590"/>
        <v>FM001900000680</v>
      </c>
      <c r="G4077" s="8" t="s">
        <v>6908</v>
      </c>
      <c r="H4077" s="8" t="s">
        <v>106</v>
      </c>
      <c r="I4077" s="8">
        <v>1</v>
      </c>
      <c r="J4077" s="8">
        <v>3</v>
      </c>
      <c r="K4077" s="8">
        <v>8</v>
      </c>
      <c r="L4077" s="8" t="s">
        <v>6879</v>
      </c>
      <c r="M4077" s="8" t="s">
        <v>53</v>
      </c>
      <c r="N4077" s="8"/>
      <c r="O4077" s="8" t="s">
        <v>38</v>
      </c>
      <c r="P4077" s="9">
        <v>5632</v>
      </c>
      <c r="Q4077" s="9">
        <v>0</v>
      </c>
      <c r="R4077" s="9">
        <v>0</v>
      </c>
      <c r="S4077" s="9">
        <v>0</v>
      </c>
      <c r="T4077" s="9">
        <f t="shared" si="591"/>
        <v>5632</v>
      </c>
      <c r="U4077" s="9">
        <v>-5350</v>
      </c>
      <c r="V4077" s="9">
        <v>0</v>
      </c>
      <c r="W4077" s="9">
        <v>0</v>
      </c>
      <c r="X4077" s="9">
        <v>0</v>
      </c>
      <c r="Y4077" s="9">
        <v>0</v>
      </c>
      <c r="Z4077" s="9">
        <v>0</v>
      </c>
      <c r="AA4077" s="9">
        <f t="shared" si="594"/>
        <v>-5350</v>
      </c>
      <c r="AB4077" s="9">
        <v>0</v>
      </c>
      <c r="AC4077" s="9">
        <f t="shared" si="592"/>
        <v>282</v>
      </c>
      <c r="AD4077" s="9">
        <f t="shared" si="593"/>
        <v>282</v>
      </c>
    </row>
    <row r="4078" spans="1:30" x14ac:dyDescent="0.3">
      <c r="A4078" s="8" t="s">
        <v>6787</v>
      </c>
      <c r="B4078" s="8" t="s">
        <v>6788</v>
      </c>
      <c r="C4078" s="8">
        <v>1900</v>
      </c>
      <c r="D4078" s="8">
        <v>190000069</v>
      </c>
      <c r="E4078" s="8">
        <v>0</v>
      </c>
      <c r="F4078" s="8" t="str">
        <f t="shared" si="590"/>
        <v>FM001900000690</v>
      </c>
      <c r="G4078" s="8" t="s">
        <v>6909</v>
      </c>
      <c r="H4078" s="8" t="s">
        <v>106</v>
      </c>
      <c r="I4078" s="8">
        <v>1</v>
      </c>
      <c r="J4078" s="8">
        <v>3</v>
      </c>
      <c r="K4078" s="8">
        <v>8</v>
      </c>
      <c r="L4078" s="8" t="s">
        <v>6879</v>
      </c>
      <c r="M4078" s="8" t="s">
        <v>53</v>
      </c>
      <c r="N4078" s="8"/>
      <c r="O4078" s="8" t="s">
        <v>38</v>
      </c>
      <c r="P4078" s="9">
        <v>7088</v>
      </c>
      <c r="Q4078" s="9">
        <v>0</v>
      </c>
      <c r="R4078" s="9">
        <v>0</v>
      </c>
      <c r="S4078" s="9">
        <v>0</v>
      </c>
      <c r="T4078" s="9">
        <f t="shared" si="591"/>
        <v>7088</v>
      </c>
      <c r="U4078" s="9">
        <v>-6733</v>
      </c>
      <c r="V4078" s="9">
        <v>0</v>
      </c>
      <c r="W4078" s="9">
        <v>0</v>
      </c>
      <c r="X4078" s="9">
        <v>0</v>
      </c>
      <c r="Y4078" s="9">
        <v>0</v>
      </c>
      <c r="Z4078" s="9">
        <v>0</v>
      </c>
      <c r="AA4078" s="9">
        <f t="shared" si="594"/>
        <v>-6733</v>
      </c>
      <c r="AB4078" s="9">
        <v>0</v>
      </c>
      <c r="AC4078" s="9">
        <f t="shared" si="592"/>
        <v>355</v>
      </c>
      <c r="AD4078" s="9">
        <f t="shared" si="593"/>
        <v>355</v>
      </c>
    </row>
    <row r="4079" spans="1:30" x14ac:dyDescent="0.3">
      <c r="A4079" s="8" t="s">
        <v>6787</v>
      </c>
      <c r="B4079" s="8" t="s">
        <v>6788</v>
      </c>
      <c r="C4079" s="8">
        <v>1900</v>
      </c>
      <c r="D4079" s="8">
        <v>190000070</v>
      </c>
      <c r="E4079" s="8">
        <v>0</v>
      </c>
      <c r="F4079" s="8" t="str">
        <f t="shared" si="590"/>
        <v>FM001900000700</v>
      </c>
      <c r="G4079" s="8" t="s">
        <v>6909</v>
      </c>
      <c r="H4079" s="8" t="s">
        <v>106</v>
      </c>
      <c r="I4079" s="8">
        <v>1</v>
      </c>
      <c r="J4079" s="8">
        <v>3</v>
      </c>
      <c r="K4079" s="8">
        <v>8</v>
      </c>
      <c r="L4079" s="8" t="s">
        <v>6879</v>
      </c>
      <c r="M4079" s="8" t="s">
        <v>53</v>
      </c>
      <c r="N4079" s="8"/>
      <c r="O4079" s="8" t="s">
        <v>38</v>
      </c>
      <c r="P4079" s="9">
        <v>7468</v>
      </c>
      <c r="Q4079" s="9">
        <v>0</v>
      </c>
      <c r="R4079" s="9">
        <v>0</v>
      </c>
      <c r="S4079" s="9">
        <v>0</v>
      </c>
      <c r="T4079" s="9">
        <f t="shared" si="591"/>
        <v>7468</v>
      </c>
      <c r="U4079" s="9">
        <v>-7094</v>
      </c>
      <c r="V4079" s="9">
        <v>0</v>
      </c>
      <c r="W4079" s="9">
        <v>0</v>
      </c>
      <c r="X4079" s="9">
        <v>0</v>
      </c>
      <c r="Y4079" s="9">
        <v>0</v>
      </c>
      <c r="Z4079" s="9">
        <v>0</v>
      </c>
      <c r="AA4079" s="9">
        <f t="shared" si="594"/>
        <v>-7094</v>
      </c>
      <c r="AB4079" s="9">
        <v>0</v>
      </c>
      <c r="AC4079" s="9">
        <f t="shared" si="592"/>
        <v>374</v>
      </c>
      <c r="AD4079" s="9">
        <f t="shared" si="593"/>
        <v>374</v>
      </c>
    </row>
    <row r="4080" spans="1:30" x14ac:dyDescent="0.3">
      <c r="A4080" s="8" t="s">
        <v>6787</v>
      </c>
      <c r="B4080" s="8" t="s">
        <v>6788</v>
      </c>
      <c r="C4080" s="8">
        <v>1900</v>
      </c>
      <c r="D4080" s="8">
        <v>190000071</v>
      </c>
      <c r="E4080" s="8">
        <v>0</v>
      </c>
      <c r="F4080" s="8" t="str">
        <f t="shared" si="590"/>
        <v>FM001900000710</v>
      </c>
      <c r="G4080" s="8" t="s">
        <v>6909</v>
      </c>
      <c r="H4080" s="8" t="s">
        <v>106</v>
      </c>
      <c r="I4080" s="8">
        <v>1</v>
      </c>
      <c r="J4080" s="8">
        <v>3</v>
      </c>
      <c r="K4080" s="8">
        <v>8</v>
      </c>
      <c r="L4080" s="8" t="s">
        <v>6879</v>
      </c>
      <c r="M4080" s="8" t="s">
        <v>53</v>
      </c>
      <c r="N4080" s="8"/>
      <c r="O4080" s="8" t="s">
        <v>38</v>
      </c>
      <c r="P4080" s="9">
        <v>7468</v>
      </c>
      <c r="Q4080" s="9">
        <v>0</v>
      </c>
      <c r="R4080" s="9">
        <v>0</v>
      </c>
      <c r="S4080" s="9">
        <v>0</v>
      </c>
      <c r="T4080" s="9">
        <f t="shared" si="591"/>
        <v>7468</v>
      </c>
      <c r="U4080" s="9">
        <v>-7094</v>
      </c>
      <c r="V4080" s="9">
        <v>0</v>
      </c>
      <c r="W4080" s="9">
        <v>0</v>
      </c>
      <c r="X4080" s="9">
        <v>0</v>
      </c>
      <c r="Y4080" s="9">
        <v>0</v>
      </c>
      <c r="Z4080" s="9">
        <v>0</v>
      </c>
      <c r="AA4080" s="9">
        <f t="shared" si="594"/>
        <v>-7094</v>
      </c>
      <c r="AB4080" s="9">
        <v>0</v>
      </c>
      <c r="AC4080" s="9">
        <f t="shared" si="592"/>
        <v>374</v>
      </c>
      <c r="AD4080" s="9">
        <f t="shared" si="593"/>
        <v>374</v>
      </c>
    </row>
    <row r="4081" spans="1:30" x14ac:dyDescent="0.3">
      <c r="A4081" s="8" t="s">
        <v>6787</v>
      </c>
      <c r="B4081" s="8" t="s">
        <v>6788</v>
      </c>
      <c r="C4081" s="8">
        <v>1900</v>
      </c>
      <c r="D4081" s="8">
        <v>190000072</v>
      </c>
      <c r="E4081" s="8">
        <v>0</v>
      </c>
      <c r="F4081" s="8" t="str">
        <f t="shared" si="590"/>
        <v>FM001900000720</v>
      </c>
      <c r="G4081" s="8" t="s">
        <v>6909</v>
      </c>
      <c r="H4081" s="8" t="s">
        <v>106</v>
      </c>
      <c r="I4081" s="8">
        <v>1</v>
      </c>
      <c r="J4081" s="8">
        <v>3</v>
      </c>
      <c r="K4081" s="8">
        <v>8</v>
      </c>
      <c r="L4081" s="8" t="s">
        <v>6879</v>
      </c>
      <c r="M4081" s="8" t="s">
        <v>53</v>
      </c>
      <c r="N4081" s="8"/>
      <c r="O4081" s="8" t="s">
        <v>38</v>
      </c>
      <c r="P4081" s="9">
        <v>7468</v>
      </c>
      <c r="Q4081" s="9">
        <v>0</v>
      </c>
      <c r="R4081" s="9">
        <v>0</v>
      </c>
      <c r="S4081" s="9">
        <v>0</v>
      </c>
      <c r="T4081" s="9">
        <f t="shared" si="591"/>
        <v>7468</v>
      </c>
      <c r="U4081" s="9">
        <v>-7094</v>
      </c>
      <c r="V4081" s="9">
        <v>0</v>
      </c>
      <c r="W4081" s="9">
        <v>0</v>
      </c>
      <c r="X4081" s="9">
        <v>0</v>
      </c>
      <c r="Y4081" s="9">
        <v>0</v>
      </c>
      <c r="Z4081" s="9">
        <v>0</v>
      </c>
      <c r="AA4081" s="9">
        <f t="shared" si="594"/>
        <v>-7094</v>
      </c>
      <c r="AB4081" s="9">
        <v>0</v>
      </c>
      <c r="AC4081" s="9">
        <f t="shared" si="592"/>
        <v>374</v>
      </c>
      <c r="AD4081" s="9">
        <f t="shared" si="593"/>
        <v>374</v>
      </c>
    </row>
    <row r="4082" spans="1:30" x14ac:dyDescent="0.3">
      <c r="A4082" s="8" t="s">
        <v>6787</v>
      </c>
      <c r="B4082" s="8" t="s">
        <v>6788</v>
      </c>
      <c r="C4082" s="8">
        <v>1900</v>
      </c>
      <c r="D4082" s="8">
        <v>190000073</v>
      </c>
      <c r="E4082" s="8">
        <v>0</v>
      </c>
      <c r="F4082" s="8" t="str">
        <f t="shared" si="590"/>
        <v>FM001900000730</v>
      </c>
      <c r="G4082" s="8" t="s">
        <v>6909</v>
      </c>
      <c r="H4082" s="8" t="s">
        <v>106</v>
      </c>
      <c r="I4082" s="8">
        <v>1</v>
      </c>
      <c r="J4082" s="8">
        <v>3</v>
      </c>
      <c r="K4082" s="8">
        <v>8</v>
      </c>
      <c r="L4082" s="8" t="s">
        <v>6879</v>
      </c>
      <c r="M4082" s="8" t="s">
        <v>53</v>
      </c>
      <c r="N4082" s="8"/>
      <c r="O4082" s="8" t="s">
        <v>38</v>
      </c>
      <c r="P4082" s="9">
        <v>7468</v>
      </c>
      <c r="Q4082" s="9">
        <v>0</v>
      </c>
      <c r="R4082" s="9">
        <v>0</v>
      </c>
      <c r="S4082" s="9">
        <v>0</v>
      </c>
      <c r="T4082" s="9">
        <f t="shared" si="591"/>
        <v>7468</v>
      </c>
      <c r="U4082" s="9">
        <v>-7094</v>
      </c>
      <c r="V4082" s="9">
        <v>0</v>
      </c>
      <c r="W4082" s="9">
        <v>0</v>
      </c>
      <c r="X4082" s="9">
        <v>0</v>
      </c>
      <c r="Y4082" s="9">
        <v>0</v>
      </c>
      <c r="Z4082" s="9">
        <v>0</v>
      </c>
      <c r="AA4082" s="9">
        <f t="shared" si="594"/>
        <v>-7094</v>
      </c>
      <c r="AB4082" s="9">
        <v>0</v>
      </c>
      <c r="AC4082" s="9">
        <f t="shared" si="592"/>
        <v>374</v>
      </c>
      <c r="AD4082" s="9">
        <f t="shared" si="593"/>
        <v>374</v>
      </c>
    </row>
    <row r="4083" spans="1:30" x14ac:dyDescent="0.3">
      <c r="A4083" s="8" t="s">
        <v>6787</v>
      </c>
      <c r="B4083" s="8" t="s">
        <v>6788</v>
      </c>
      <c r="C4083" s="8">
        <v>1900</v>
      </c>
      <c r="D4083" s="8">
        <v>190000074</v>
      </c>
      <c r="E4083" s="8">
        <v>0</v>
      </c>
      <c r="F4083" s="8" t="str">
        <f t="shared" si="590"/>
        <v>FM001900000740</v>
      </c>
      <c r="G4083" s="8" t="s">
        <v>6909</v>
      </c>
      <c r="H4083" s="8" t="s">
        <v>106</v>
      </c>
      <c r="I4083" s="8">
        <v>1</v>
      </c>
      <c r="J4083" s="8">
        <v>3</v>
      </c>
      <c r="K4083" s="8">
        <v>8</v>
      </c>
      <c r="L4083" s="8" t="s">
        <v>6879</v>
      </c>
      <c r="M4083" s="8" t="s">
        <v>53</v>
      </c>
      <c r="N4083" s="8"/>
      <c r="O4083" s="8" t="s">
        <v>38</v>
      </c>
      <c r="P4083" s="9">
        <v>7468</v>
      </c>
      <c r="Q4083" s="9">
        <v>0</v>
      </c>
      <c r="R4083" s="9">
        <v>0</v>
      </c>
      <c r="S4083" s="9">
        <v>0</v>
      </c>
      <c r="T4083" s="9">
        <f t="shared" si="591"/>
        <v>7468</v>
      </c>
      <c r="U4083" s="9">
        <v>-7094</v>
      </c>
      <c r="V4083" s="9">
        <v>0</v>
      </c>
      <c r="W4083" s="9">
        <v>0</v>
      </c>
      <c r="X4083" s="9">
        <v>0</v>
      </c>
      <c r="Y4083" s="9">
        <v>0</v>
      </c>
      <c r="Z4083" s="9">
        <v>0</v>
      </c>
      <c r="AA4083" s="9">
        <f t="shared" si="594"/>
        <v>-7094</v>
      </c>
      <c r="AB4083" s="9">
        <v>0</v>
      </c>
      <c r="AC4083" s="9">
        <f t="shared" si="592"/>
        <v>374</v>
      </c>
      <c r="AD4083" s="9">
        <f t="shared" si="593"/>
        <v>374</v>
      </c>
    </row>
    <row r="4084" spans="1:30" x14ac:dyDescent="0.3">
      <c r="A4084" s="8" t="s">
        <v>6787</v>
      </c>
      <c r="B4084" s="8" t="s">
        <v>6788</v>
      </c>
      <c r="C4084" s="8">
        <v>1900</v>
      </c>
      <c r="D4084" s="8">
        <v>190000075</v>
      </c>
      <c r="E4084" s="8">
        <v>0</v>
      </c>
      <c r="F4084" s="8" t="str">
        <f t="shared" si="590"/>
        <v>FM001900000750</v>
      </c>
      <c r="G4084" s="8" t="s">
        <v>6909</v>
      </c>
      <c r="H4084" s="8" t="s">
        <v>106</v>
      </c>
      <c r="I4084" s="8">
        <v>1</v>
      </c>
      <c r="J4084" s="8">
        <v>3</v>
      </c>
      <c r="K4084" s="8">
        <v>8</v>
      </c>
      <c r="L4084" s="8" t="s">
        <v>6879</v>
      </c>
      <c r="M4084" s="8" t="s">
        <v>53</v>
      </c>
      <c r="N4084" s="8"/>
      <c r="O4084" s="8" t="s">
        <v>38</v>
      </c>
      <c r="P4084" s="9">
        <v>7468</v>
      </c>
      <c r="Q4084" s="9">
        <v>0</v>
      </c>
      <c r="R4084" s="9">
        <v>0</v>
      </c>
      <c r="S4084" s="9">
        <v>0</v>
      </c>
      <c r="T4084" s="9">
        <f t="shared" si="591"/>
        <v>7468</v>
      </c>
      <c r="U4084" s="9">
        <v>-7094</v>
      </c>
      <c r="V4084" s="9">
        <v>0</v>
      </c>
      <c r="W4084" s="9">
        <v>0</v>
      </c>
      <c r="X4084" s="9">
        <v>0</v>
      </c>
      <c r="Y4084" s="9">
        <v>0</v>
      </c>
      <c r="Z4084" s="9">
        <v>0</v>
      </c>
      <c r="AA4084" s="9">
        <f t="shared" si="594"/>
        <v>-7094</v>
      </c>
      <c r="AB4084" s="9">
        <v>0</v>
      </c>
      <c r="AC4084" s="9">
        <f t="shared" si="592"/>
        <v>374</v>
      </c>
      <c r="AD4084" s="9">
        <f t="shared" si="593"/>
        <v>374</v>
      </c>
    </row>
    <row r="4085" spans="1:30" x14ac:dyDescent="0.3">
      <c r="A4085" s="8" t="s">
        <v>6787</v>
      </c>
      <c r="B4085" s="8" t="s">
        <v>6788</v>
      </c>
      <c r="C4085" s="8">
        <v>1900</v>
      </c>
      <c r="D4085" s="8">
        <v>190000076</v>
      </c>
      <c r="E4085" s="8">
        <v>0</v>
      </c>
      <c r="F4085" s="8" t="str">
        <f t="shared" si="590"/>
        <v>FM001900000760</v>
      </c>
      <c r="G4085" s="8" t="s">
        <v>6909</v>
      </c>
      <c r="H4085" s="8" t="s">
        <v>106</v>
      </c>
      <c r="I4085" s="8">
        <v>1</v>
      </c>
      <c r="J4085" s="8">
        <v>3</v>
      </c>
      <c r="K4085" s="8">
        <v>8</v>
      </c>
      <c r="L4085" s="8" t="s">
        <v>6879</v>
      </c>
      <c r="M4085" s="8" t="s">
        <v>53</v>
      </c>
      <c r="N4085" s="8"/>
      <c r="O4085" s="8" t="s">
        <v>38</v>
      </c>
      <c r="P4085" s="9">
        <v>7468</v>
      </c>
      <c r="Q4085" s="9">
        <v>0</v>
      </c>
      <c r="R4085" s="9">
        <v>0</v>
      </c>
      <c r="S4085" s="9">
        <v>0</v>
      </c>
      <c r="T4085" s="9">
        <f t="shared" si="591"/>
        <v>7468</v>
      </c>
      <c r="U4085" s="9">
        <v>-7094</v>
      </c>
      <c r="V4085" s="9">
        <v>0</v>
      </c>
      <c r="W4085" s="9">
        <v>0</v>
      </c>
      <c r="X4085" s="9">
        <v>0</v>
      </c>
      <c r="Y4085" s="9">
        <v>0</v>
      </c>
      <c r="Z4085" s="9">
        <v>0</v>
      </c>
      <c r="AA4085" s="9">
        <f t="shared" si="594"/>
        <v>-7094</v>
      </c>
      <c r="AB4085" s="9">
        <v>0</v>
      </c>
      <c r="AC4085" s="9">
        <f t="shared" si="592"/>
        <v>374</v>
      </c>
      <c r="AD4085" s="9">
        <f t="shared" si="593"/>
        <v>374</v>
      </c>
    </row>
    <row r="4086" spans="1:30" x14ac:dyDescent="0.3">
      <c r="A4086" s="8" t="s">
        <v>6787</v>
      </c>
      <c r="B4086" s="8" t="s">
        <v>6788</v>
      </c>
      <c r="C4086" s="8">
        <v>1900</v>
      </c>
      <c r="D4086" s="8">
        <v>190000077</v>
      </c>
      <c r="E4086" s="8">
        <v>0</v>
      </c>
      <c r="F4086" s="8" t="str">
        <f t="shared" si="590"/>
        <v>FM001900000770</v>
      </c>
      <c r="G4086" s="8" t="s">
        <v>6909</v>
      </c>
      <c r="H4086" s="8" t="s">
        <v>106</v>
      </c>
      <c r="I4086" s="8">
        <v>1</v>
      </c>
      <c r="J4086" s="8">
        <v>3</v>
      </c>
      <c r="K4086" s="8">
        <v>8</v>
      </c>
      <c r="L4086" s="8" t="s">
        <v>6879</v>
      </c>
      <c r="M4086" s="8" t="s">
        <v>53</v>
      </c>
      <c r="N4086" s="8"/>
      <c r="O4086" s="8" t="s">
        <v>38</v>
      </c>
      <c r="P4086" s="9">
        <v>7468</v>
      </c>
      <c r="Q4086" s="9">
        <v>0</v>
      </c>
      <c r="R4086" s="9">
        <v>0</v>
      </c>
      <c r="S4086" s="9">
        <v>0</v>
      </c>
      <c r="T4086" s="9">
        <f t="shared" si="591"/>
        <v>7468</v>
      </c>
      <c r="U4086" s="9">
        <v>-7094</v>
      </c>
      <c r="V4086" s="9">
        <v>0</v>
      </c>
      <c r="W4086" s="9">
        <v>0</v>
      </c>
      <c r="X4086" s="9">
        <v>0</v>
      </c>
      <c r="Y4086" s="9">
        <v>0</v>
      </c>
      <c r="Z4086" s="9">
        <v>0</v>
      </c>
      <c r="AA4086" s="9">
        <f t="shared" si="594"/>
        <v>-7094</v>
      </c>
      <c r="AB4086" s="9">
        <v>0</v>
      </c>
      <c r="AC4086" s="9">
        <f t="shared" si="592"/>
        <v>374</v>
      </c>
      <c r="AD4086" s="9">
        <f t="shared" si="593"/>
        <v>374</v>
      </c>
    </row>
    <row r="4087" spans="1:30" x14ac:dyDescent="0.3">
      <c r="A4087" s="8" t="s">
        <v>6787</v>
      </c>
      <c r="B4087" s="8" t="s">
        <v>6788</v>
      </c>
      <c r="C4087" s="8">
        <v>1900</v>
      </c>
      <c r="D4087" s="8">
        <v>190000078</v>
      </c>
      <c r="E4087" s="8">
        <v>0</v>
      </c>
      <c r="F4087" s="8" t="str">
        <f t="shared" si="590"/>
        <v>FM001900000780</v>
      </c>
      <c r="G4087" s="8" t="s">
        <v>6909</v>
      </c>
      <c r="H4087" s="8" t="s">
        <v>106</v>
      </c>
      <c r="I4087" s="8">
        <v>1</v>
      </c>
      <c r="J4087" s="8">
        <v>3</v>
      </c>
      <c r="K4087" s="8">
        <v>8</v>
      </c>
      <c r="L4087" s="8" t="s">
        <v>6879</v>
      </c>
      <c r="M4087" s="8" t="s">
        <v>53</v>
      </c>
      <c r="N4087" s="8"/>
      <c r="O4087" s="8" t="s">
        <v>38</v>
      </c>
      <c r="P4087" s="9">
        <v>7468</v>
      </c>
      <c r="Q4087" s="9">
        <v>0</v>
      </c>
      <c r="R4087" s="9">
        <v>0</v>
      </c>
      <c r="S4087" s="9">
        <v>0</v>
      </c>
      <c r="T4087" s="9">
        <f t="shared" si="591"/>
        <v>7468</v>
      </c>
      <c r="U4087" s="9">
        <v>-7094</v>
      </c>
      <c r="V4087" s="9">
        <v>0</v>
      </c>
      <c r="W4087" s="9">
        <v>0</v>
      </c>
      <c r="X4087" s="9">
        <v>0</v>
      </c>
      <c r="Y4087" s="9">
        <v>0</v>
      </c>
      <c r="Z4087" s="9">
        <v>0</v>
      </c>
      <c r="AA4087" s="9">
        <f t="shared" si="594"/>
        <v>-7094</v>
      </c>
      <c r="AB4087" s="9">
        <v>0</v>
      </c>
      <c r="AC4087" s="9">
        <f t="shared" si="592"/>
        <v>374</v>
      </c>
      <c r="AD4087" s="9">
        <f t="shared" si="593"/>
        <v>374</v>
      </c>
    </row>
    <row r="4088" spans="1:30" x14ac:dyDescent="0.3">
      <c r="A4088" s="8" t="s">
        <v>6787</v>
      </c>
      <c r="B4088" s="8" t="s">
        <v>6788</v>
      </c>
      <c r="C4088" s="8">
        <v>1900</v>
      </c>
      <c r="D4088" s="8">
        <v>190000079</v>
      </c>
      <c r="E4088" s="8">
        <v>0</v>
      </c>
      <c r="F4088" s="8" t="str">
        <f t="shared" ref="F4088:F4151" si="595">A4088&amp;D4088&amp;E4088</f>
        <v>FM001900000790</v>
      </c>
      <c r="G4088" s="8" t="s">
        <v>6909</v>
      </c>
      <c r="H4088" s="8" t="s">
        <v>106</v>
      </c>
      <c r="I4088" s="8">
        <v>1</v>
      </c>
      <c r="J4088" s="8">
        <v>3</v>
      </c>
      <c r="K4088" s="8">
        <v>8</v>
      </c>
      <c r="L4088" s="8" t="s">
        <v>6879</v>
      </c>
      <c r="M4088" s="8" t="s">
        <v>53</v>
      </c>
      <c r="N4088" s="8"/>
      <c r="O4088" s="8" t="s">
        <v>38</v>
      </c>
      <c r="P4088" s="9">
        <v>7468</v>
      </c>
      <c r="Q4088" s="9">
        <v>0</v>
      </c>
      <c r="R4088" s="9">
        <v>0</v>
      </c>
      <c r="S4088" s="9">
        <v>0</v>
      </c>
      <c r="T4088" s="9">
        <f t="shared" si="591"/>
        <v>7468</v>
      </c>
      <c r="U4088" s="9">
        <v>-7094</v>
      </c>
      <c r="V4088" s="9">
        <v>0</v>
      </c>
      <c r="W4088" s="9">
        <v>0</v>
      </c>
      <c r="X4088" s="9">
        <v>0</v>
      </c>
      <c r="Y4088" s="9">
        <v>0</v>
      </c>
      <c r="Z4088" s="9">
        <v>0</v>
      </c>
      <c r="AA4088" s="9">
        <f t="shared" si="594"/>
        <v>-7094</v>
      </c>
      <c r="AB4088" s="9">
        <v>0</v>
      </c>
      <c r="AC4088" s="9">
        <f t="shared" si="592"/>
        <v>374</v>
      </c>
      <c r="AD4088" s="9">
        <f t="shared" si="593"/>
        <v>374</v>
      </c>
    </row>
    <row r="4089" spans="1:30" x14ac:dyDescent="0.3">
      <c r="A4089" s="8" t="s">
        <v>6787</v>
      </c>
      <c r="B4089" s="8" t="s">
        <v>6788</v>
      </c>
      <c r="C4089" s="8">
        <v>1900</v>
      </c>
      <c r="D4089" s="8">
        <v>190000080</v>
      </c>
      <c r="E4089" s="8">
        <v>0</v>
      </c>
      <c r="F4089" s="8" t="str">
        <f t="shared" si="595"/>
        <v>FM001900000800</v>
      </c>
      <c r="G4089" s="8" t="s">
        <v>6909</v>
      </c>
      <c r="H4089" s="8" t="s">
        <v>106</v>
      </c>
      <c r="I4089" s="8">
        <v>1</v>
      </c>
      <c r="J4089" s="8">
        <v>3</v>
      </c>
      <c r="K4089" s="8">
        <v>8</v>
      </c>
      <c r="L4089" s="8" t="s">
        <v>6879</v>
      </c>
      <c r="M4089" s="8" t="s">
        <v>53</v>
      </c>
      <c r="N4089" s="8"/>
      <c r="O4089" s="8" t="s">
        <v>38</v>
      </c>
      <c r="P4089" s="9">
        <v>7419</v>
      </c>
      <c r="Q4089" s="9">
        <v>0</v>
      </c>
      <c r="R4089" s="9">
        <v>0</v>
      </c>
      <c r="S4089" s="9">
        <v>0</v>
      </c>
      <c r="T4089" s="9">
        <f t="shared" si="591"/>
        <v>7419</v>
      </c>
      <c r="U4089" s="9">
        <v>-7048</v>
      </c>
      <c r="V4089" s="9">
        <v>0</v>
      </c>
      <c r="W4089" s="9">
        <v>0</v>
      </c>
      <c r="X4089" s="9">
        <v>0</v>
      </c>
      <c r="Y4089" s="9">
        <v>0</v>
      </c>
      <c r="Z4089" s="9">
        <v>0</v>
      </c>
      <c r="AA4089" s="9">
        <f t="shared" si="594"/>
        <v>-7048</v>
      </c>
      <c r="AB4089" s="9">
        <v>0</v>
      </c>
      <c r="AC4089" s="9">
        <f t="shared" si="592"/>
        <v>371</v>
      </c>
      <c r="AD4089" s="9">
        <f t="shared" si="593"/>
        <v>371</v>
      </c>
    </row>
    <row r="4090" spans="1:30" x14ac:dyDescent="0.3">
      <c r="A4090" s="8" t="s">
        <v>6787</v>
      </c>
      <c r="B4090" s="8" t="s">
        <v>6788</v>
      </c>
      <c r="C4090" s="8">
        <v>1900</v>
      </c>
      <c r="D4090" s="8">
        <v>190000081</v>
      </c>
      <c r="E4090" s="8">
        <v>0</v>
      </c>
      <c r="F4090" s="8" t="str">
        <f t="shared" si="595"/>
        <v>FM001900000810</v>
      </c>
      <c r="G4090" s="8" t="s">
        <v>6909</v>
      </c>
      <c r="H4090" s="8" t="s">
        <v>106</v>
      </c>
      <c r="I4090" s="8">
        <v>1</v>
      </c>
      <c r="J4090" s="8">
        <v>3</v>
      </c>
      <c r="K4090" s="8">
        <v>8</v>
      </c>
      <c r="L4090" s="8" t="s">
        <v>6879</v>
      </c>
      <c r="M4090" s="8" t="s">
        <v>53</v>
      </c>
      <c r="N4090" s="8"/>
      <c r="O4090" s="8" t="s">
        <v>38</v>
      </c>
      <c r="P4090" s="9">
        <v>7419</v>
      </c>
      <c r="Q4090" s="9">
        <v>0</v>
      </c>
      <c r="R4090" s="9">
        <v>0</v>
      </c>
      <c r="S4090" s="9">
        <v>0</v>
      </c>
      <c r="T4090" s="9">
        <f t="shared" si="591"/>
        <v>7419</v>
      </c>
      <c r="U4090" s="9">
        <v>-7048</v>
      </c>
      <c r="V4090" s="9">
        <v>0</v>
      </c>
      <c r="W4090" s="9">
        <v>0</v>
      </c>
      <c r="X4090" s="9">
        <v>0</v>
      </c>
      <c r="Y4090" s="9">
        <v>0</v>
      </c>
      <c r="Z4090" s="9">
        <v>0</v>
      </c>
      <c r="AA4090" s="9">
        <f t="shared" si="594"/>
        <v>-7048</v>
      </c>
      <c r="AB4090" s="9">
        <v>0</v>
      </c>
      <c r="AC4090" s="9">
        <f t="shared" si="592"/>
        <v>371</v>
      </c>
      <c r="AD4090" s="9">
        <f t="shared" si="593"/>
        <v>371</v>
      </c>
    </row>
    <row r="4091" spans="1:30" x14ac:dyDescent="0.3">
      <c r="A4091" s="8" t="s">
        <v>6787</v>
      </c>
      <c r="B4091" s="8" t="s">
        <v>6788</v>
      </c>
      <c r="C4091" s="8">
        <v>1900</v>
      </c>
      <c r="D4091" s="8">
        <v>190000082</v>
      </c>
      <c r="E4091" s="8">
        <v>0</v>
      </c>
      <c r="F4091" s="8" t="str">
        <f t="shared" si="595"/>
        <v>FM001900000820</v>
      </c>
      <c r="G4091" s="8" t="s">
        <v>6909</v>
      </c>
      <c r="H4091" s="8" t="s">
        <v>106</v>
      </c>
      <c r="I4091" s="8">
        <v>1</v>
      </c>
      <c r="J4091" s="8">
        <v>3</v>
      </c>
      <c r="K4091" s="8">
        <v>8</v>
      </c>
      <c r="L4091" s="8" t="s">
        <v>6879</v>
      </c>
      <c r="M4091" s="8" t="s">
        <v>53</v>
      </c>
      <c r="N4091" s="8"/>
      <c r="O4091" s="8" t="s">
        <v>38</v>
      </c>
      <c r="P4091" s="9">
        <v>7419</v>
      </c>
      <c r="Q4091" s="9">
        <v>0</v>
      </c>
      <c r="R4091" s="9">
        <v>0</v>
      </c>
      <c r="S4091" s="9">
        <v>0</v>
      </c>
      <c r="T4091" s="9">
        <f t="shared" si="591"/>
        <v>7419</v>
      </c>
      <c r="U4091" s="9">
        <v>-7048</v>
      </c>
      <c r="V4091" s="9">
        <v>0</v>
      </c>
      <c r="W4091" s="9">
        <v>0</v>
      </c>
      <c r="X4091" s="9">
        <v>0</v>
      </c>
      <c r="Y4091" s="9">
        <v>0</v>
      </c>
      <c r="Z4091" s="9">
        <v>0</v>
      </c>
      <c r="AA4091" s="9">
        <f t="shared" si="594"/>
        <v>-7048</v>
      </c>
      <c r="AB4091" s="9">
        <v>0</v>
      </c>
      <c r="AC4091" s="9">
        <f t="shared" si="592"/>
        <v>371</v>
      </c>
      <c r="AD4091" s="9">
        <f t="shared" si="593"/>
        <v>371</v>
      </c>
    </row>
    <row r="4092" spans="1:30" x14ac:dyDescent="0.3">
      <c r="A4092" s="8" t="s">
        <v>6787</v>
      </c>
      <c r="B4092" s="8" t="s">
        <v>6788</v>
      </c>
      <c r="C4092" s="8">
        <v>1900</v>
      </c>
      <c r="D4092" s="8">
        <v>190000083</v>
      </c>
      <c r="E4092" s="8">
        <v>0</v>
      </c>
      <c r="F4092" s="8" t="str">
        <f t="shared" si="595"/>
        <v>FM001900000830</v>
      </c>
      <c r="G4092" s="8" t="s">
        <v>6909</v>
      </c>
      <c r="H4092" s="8" t="s">
        <v>106</v>
      </c>
      <c r="I4092" s="8">
        <v>1</v>
      </c>
      <c r="J4092" s="8">
        <v>3</v>
      </c>
      <c r="K4092" s="8">
        <v>8</v>
      </c>
      <c r="L4092" s="8" t="s">
        <v>6879</v>
      </c>
      <c r="M4092" s="8" t="s">
        <v>53</v>
      </c>
      <c r="N4092" s="8"/>
      <c r="O4092" s="8" t="s">
        <v>38</v>
      </c>
      <c r="P4092" s="9">
        <v>7419</v>
      </c>
      <c r="Q4092" s="9">
        <v>0</v>
      </c>
      <c r="R4092" s="9">
        <v>0</v>
      </c>
      <c r="S4092" s="9">
        <v>0</v>
      </c>
      <c r="T4092" s="9">
        <f t="shared" si="591"/>
        <v>7419</v>
      </c>
      <c r="U4092" s="9">
        <v>-7048</v>
      </c>
      <c r="V4092" s="9">
        <v>0</v>
      </c>
      <c r="W4092" s="9">
        <v>0</v>
      </c>
      <c r="X4092" s="9">
        <v>0</v>
      </c>
      <c r="Y4092" s="9">
        <v>0</v>
      </c>
      <c r="Z4092" s="9">
        <v>0</v>
      </c>
      <c r="AA4092" s="9">
        <f t="shared" si="594"/>
        <v>-7048</v>
      </c>
      <c r="AB4092" s="9">
        <v>0</v>
      </c>
      <c r="AC4092" s="9">
        <f t="shared" si="592"/>
        <v>371</v>
      </c>
      <c r="AD4092" s="9">
        <f t="shared" si="593"/>
        <v>371</v>
      </c>
    </row>
    <row r="4093" spans="1:30" x14ac:dyDescent="0.3">
      <c r="A4093" s="8" t="s">
        <v>6787</v>
      </c>
      <c r="B4093" s="8" t="s">
        <v>6788</v>
      </c>
      <c r="C4093" s="8">
        <v>1900</v>
      </c>
      <c r="D4093" s="8">
        <v>190000084</v>
      </c>
      <c r="E4093" s="8">
        <v>0</v>
      </c>
      <c r="F4093" s="8" t="str">
        <f t="shared" si="595"/>
        <v>FM001900000840</v>
      </c>
      <c r="G4093" s="8" t="s">
        <v>6909</v>
      </c>
      <c r="H4093" s="8" t="s">
        <v>106</v>
      </c>
      <c r="I4093" s="8">
        <v>1</v>
      </c>
      <c r="J4093" s="8">
        <v>3</v>
      </c>
      <c r="K4093" s="8">
        <v>8</v>
      </c>
      <c r="L4093" s="8" t="s">
        <v>6879</v>
      </c>
      <c r="M4093" s="8" t="s">
        <v>53</v>
      </c>
      <c r="N4093" s="8"/>
      <c r="O4093" s="8" t="s">
        <v>38</v>
      </c>
      <c r="P4093" s="9">
        <v>7419</v>
      </c>
      <c r="Q4093" s="9">
        <v>0</v>
      </c>
      <c r="R4093" s="9">
        <v>0</v>
      </c>
      <c r="S4093" s="9">
        <v>0</v>
      </c>
      <c r="T4093" s="9">
        <f t="shared" si="591"/>
        <v>7419</v>
      </c>
      <c r="U4093" s="9">
        <v>-7048</v>
      </c>
      <c r="V4093" s="9">
        <v>0</v>
      </c>
      <c r="W4093" s="9">
        <v>0</v>
      </c>
      <c r="X4093" s="9">
        <v>0</v>
      </c>
      <c r="Y4093" s="9">
        <v>0</v>
      </c>
      <c r="Z4093" s="9">
        <v>0</v>
      </c>
      <c r="AA4093" s="9">
        <f t="shared" si="594"/>
        <v>-7048</v>
      </c>
      <c r="AB4093" s="9">
        <v>0</v>
      </c>
      <c r="AC4093" s="9">
        <f t="shared" si="592"/>
        <v>371</v>
      </c>
      <c r="AD4093" s="9">
        <f t="shared" si="593"/>
        <v>371</v>
      </c>
    </row>
    <row r="4094" spans="1:30" x14ac:dyDescent="0.3">
      <c r="A4094" s="8" t="s">
        <v>6787</v>
      </c>
      <c r="B4094" s="8" t="s">
        <v>6788</v>
      </c>
      <c r="C4094" s="8">
        <v>1900</v>
      </c>
      <c r="D4094" s="8">
        <v>190000085</v>
      </c>
      <c r="E4094" s="8">
        <v>0</v>
      </c>
      <c r="F4094" s="8" t="str">
        <f t="shared" si="595"/>
        <v>FM001900000850</v>
      </c>
      <c r="G4094" s="8" t="s">
        <v>6909</v>
      </c>
      <c r="H4094" s="8" t="s">
        <v>106</v>
      </c>
      <c r="I4094" s="8">
        <v>1</v>
      </c>
      <c r="J4094" s="8">
        <v>3</v>
      </c>
      <c r="K4094" s="8">
        <v>8</v>
      </c>
      <c r="L4094" s="8" t="s">
        <v>6879</v>
      </c>
      <c r="M4094" s="8" t="s">
        <v>53</v>
      </c>
      <c r="N4094" s="8"/>
      <c r="O4094" s="8" t="s">
        <v>38</v>
      </c>
      <c r="P4094" s="9">
        <v>7419</v>
      </c>
      <c r="Q4094" s="9">
        <v>0</v>
      </c>
      <c r="R4094" s="9">
        <v>0</v>
      </c>
      <c r="S4094" s="9">
        <v>0</v>
      </c>
      <c r="T4094" s="9">
        <f t="shared" si="591"/>
        <v>7419</v>
      </c>
      <c r="U4094" s="9">
        <v>-7048</v>
      </c>
      <c r="V4094" s="9">
        <v>0</v>
      </c>
      <c r="W4094" s="9">
        <v>0</v>
      </c>
      <c r="X4094" s="9">
        <v>0</v>
      </c>
      <c r="Y4094" s="9">
        <v>0</v>
      </c>
      <c r="Z4094" s="9">
        <v>0</v>
      </c>
      <c r="AA4094" s="9">
        <f t="shared" si="594"/>
        <v>-7048</v>
      </c>
      <c r="AB4094" s="9">
        <v>0</v>
      </c>
      <c r="AC4094" s="9">
        <f t="shared" si="592"/>
        <v>371</v>
      </c>
      <c r="AD4094" s="9">
        <f t="shared" si="593"/>
        <v>371</v>
      </c>
    </row>
    <row r="4095" spans="1:30" x14ac:dyDescent="0.3">
      <c r="A4095" s="8" t="s">
        <v>6787</v>
      </c>
      <c r="B4095" s="8" t="s">
        <v>6788</v>
      </c>
      <c r="C4095" s="8">
        <v>1900</v>
      </c>
      <c r="D4095" s="8">
        <v>190000086</v>
      </c>
      <c r="E4095" s="8">
        <v>0</v>
      </c>
      <c r="F4095" s="8" t="str">
        <f t="shared" si="595"/>
        <v>FM001900000860</v>
      </c>
      <c r="G4095" s="8" t="s">
        <v>6909</v>
      </c>
      <c r="H4095" s="8" t="s">
        <v>106</v>
      </c>
      <c r="I4095" s="8">
        <v>1</v>
      </c>
      <c r="J4095" s="8">
        <v>3</v>
      </c>
      <c r="K4095" s="8">
        <v>8</v>
      </c>
      <c r="L4095" s="8" t="s">
        <v>6879</v>
      </c>
      <c r="M4095" s="8" t="s">
        <v>53</v>
      </c>
      <c r="N4095" s="8"/>
      <c r="O4095" s="8" t="s">
        <v>38</v>
      </c>
      <c r="P4095" s="9">
        <v>7419</v>
      </c>
      <c r="Q4095" s="9">
        <v>0</v>
      </c>
      <c r="R4095" s="9">
        <v>0</v>
      </c>
      <c r="S4095" s="9">
        <v>0</v>
      </c>
      <c r="T4095" s="9">
        <f t="shared" si="591"/>
        <v>7419</v>
      </c>
      <c r="U4095" s="9">
        <v>-7048</v>
      </c>
      <c r="V4095" s="9">
        <v>0</v>
      </c>
      <c r="W4095" s="9">
        <v>0</v>
      </c>
      <c r="X4095" s="9">
        <v>0</v>
      </c>
      <c r="Y4095" s="9">
        <v>0</v>
      </c>
      <c r="Z4095" s="9">
        <v>0</v>
      </c>
      <c r="AA4095" s="9">
        <f t="shared" si="594"/>
        <v>-7048</v>
      </c>
      <c r="AB4095" s="9">
        <v>0</v>
      </c>
      <c r="AC4095" s="9">
        <f t="shared" si="592"/>
        <v>371</v>
      </c>
      <c r="AD4095" s="9">
        <f t="shared" si="593"/>
        <v>371</v>
      </c>
    </row>
    <row r="4096" spans="1:30" x14ac:dyDescent="0.3">
      <c r="A4096" s="8" t="s">
        <v>6787</v>
      </c>
      <c r="B4096" s="8" t="s">
        <v>6788</v>
      </c>
      <c r="C4096" s="8">
        <v>1900</v>
      </c>
      <c r="D4096" s="8">
        <v>190000087</v>
      </c>
      <c r="E4096" s="8">
        <v>0</v>
      </c>
      <c r="F4096" s="8" t="str">
        <f t="shared" si="595"/>
        <v>FM001900000870</v>
      </c>
      <c r="G4096" s="8" t="s">
        <v>6909</v>
      </c>
      <c r="H4096" s="8" t="s">
        <v>106</v>
      </c>
      <c r="I4096" s="8">
        <v>1</v>
      </c>
      <c r="J4096" s="8">
        <v>3</v>
      </c>
      <c r="K4096" s="8">
        <v>8</v>
      </c>
      <c r="L4096" s="8" t="s">
        <v>6879</v>
      </c>
      <c r="M4096" s="8" t="s">
        <v>53</v>
      </c>
      <c r="N4096" s="8"/>
      <c r="O4096" s="8" t="s">
        <v>38</v>
      </c>
      <c r="P4096" s="9">
        <v>7419</v>
      </c>
      <c r="Q4096" s="9">
        <v>0</v>
      </c>
      <c r="R4096" s="9">
        <v>0</v>
      </c>
      <c r="S4096" s="9">
        <v>0</v>
      </c>
      <c r="T4096" s="9">
        <f t="shared" si="591"/>
        <v>7419</v>
      </c>
      <c r="U4096" s="9">
        <v>-7048</v>
      </c>
      <c r="V4096" s="9">
        <v>0</v>
      </c>
      <c r="W4096" s="9">
        <v>0</v>
      </c>
      <c r="X4096" s="9">
        <v>0</v>
      </c>
      <c r="Y4096" s="9">
        <v>0</v>
      </c>
      <c r="Z4096" s="9">
        <v>0</v>
      </c>
      <c r="AA4096" s="9">
        <f t="shared" si="594"/>
        <v>-7048</v>
      </c>
      <c r="AB4096" s="9">
        <v>0</v>
      </c>
      <c r="AC4096" s="9">
        <f t="shared" si="592"/>
        <v>371</v>
      </c>
      <c r="AD4096" s="9">
        <f t="shared" si="593"/>
        <v>371</v>
      </c>
    </row>
    <row r="4097" spans="1:30" x14ac:dyDescent="0.3">
      <c r="A4097" s="8" t="s">
        <v>6787</v>
      </c>
      <c r="B4097" s="8" t="s">
        <v>6788</v>
      </c>
      <c r="C4097" s="8">
        <v>1900</v>
      </c>
      <c r="D4097" s="8">
        <v>190000088</v>
      </c>
      <c r="E4097" s="8">
        <v>0</v>
      </c>
      <c r="F4097" s="8" t="str">
        <f t="shared" si="595"/>
        <v>FM001900000880</v>
      </c>
      <c r="G4097" s="8" t="s">
        <v>6909</v>
      </c>
      <c r="H4097" s="8" t="s">
        <v>106</v>
      </c>
      <c r="I4097" s="8">
        <v>1</v>
      </c>
      <c r="J4097" s="8">
        <v>3</v>
      </c>
      <c r="K4097" s="8">
        <v>8</v>
      </c>
      <c r="L4097" s="8" t="s">
        <v>6879</v>
      </c>
      <c r="M4097" s="8" t="s">
        <v>53</v>
      </c>
      <c r="N4097" s="8"/>
      <c r="O4097" s="8" t="s">
        <v>38</v>
      </c>
      <c r="P4097" s="9">
        <v>7419</v>
      </c>
      <c r="Q4097" s="9">
        <v>0</v>
      </c>
      <c r="R4097" s="9">
        <v>0</v>
      </c>
      <c r="S4097" s="9">
        <v>0</v>
      </c>
      <c r="T4097" s="9">
        <f t="shared" si="591"/>
        <v>7419</v>
      </c>
      <c r="U4097" s="9">
        <v>-7048</v>
      </c>
      <c r="V4097" s="9">
        <v>0</v>
      </c>
      <c r="W4097" s="9">
        <v>0</v>
      </c>
      <c r="X4097" s="9">
        <v>0</v>
      </c>
      <c r="Y4097" s="9">
        <v>0</v>
      </c>
      <c r="Z4097" s="9">
        <v>0</v>
      </c>
      <c r="AA4097" s="9">
        <f t="shared" si="594"/>
        <v>-7048</v>
      </c>
      <c r="AB4097" s="9">
        <v>0</v>
      </c>
      <c r="AC4097" s="9">
        <f t="shared" si="592"/>
        <v>371</v>
      </c>
      <c r="AD4097" s="9">
        <f t="shared" si="593"/>
        <v>371</v>
      </c>
    </row>
    <row r="4098" spans="1:30" x14ac:dyDescent="0.3">
      <c r="A4098" s="8" t="s">
        <v>6787</v>
      </c>
      <c r="B4098" s="8" t="s">
        <v>6788</v>
      </c>
      <c r="C4098" s="8">
        <v>1900</v>
      </c>
      <c r="D4098" s="8">
        <v>190000089</v>
      </c>
      <c r="E4098" s="8">
        <v>0</v>
      </c>
      <c r="F4098" s="8" t="str">
        <f t="shared" si="595"/>
        <v>FM001900000890</v>
      </c>
      <c r="G4098" s="8" t="s">
        <v>6909</v>
      </c>
      <c r="H4098" s="8" t="s">
        <v>106</v>
      </c>
      <c r="I4098" s="8">
        <v>1</v>
      </c>
      <c r="J4098" s="8">
        <v>3</v>
      </c>
      <c r="K4098" s="8">
        <v>8</v>
      </c>
      <c r="L4098" s="8" t="s">
        <v>6879</v>
      </c>
      <c r="M4098" s="8" t="s">
        <v>53</v>
      </c>
      <c r="N4098" s="8"/>
      <c r="O4098" s="8" t="s">
        <v>38</v>
      </c>
      <c r="P4098" s="9">
        <v>7419</v>
      </c>
      <c r="Q4098" s="9">
        <v>0</v>
      </c>
      <c r="R4098" s="9">
        <v>0</v>
      </c>
      <c r="S4098" s="9">
        <v>0</v>
      </c>
      <c r="T4098" s="9">
        <f t="shared" si="591"/>
        <v>7419</v>
      </c>
      <c r="U4098" s="9">
        <v>-7048</v>
      </c>
      <c r="V4098" s="9">
        <v>0</v>
      </c>
      <c r="W4098" s="9">
        <v>0</v>
      </c>
      <c r="X4098" s="9">
        <v>0</v>
      </c>
      <c r="Y4098" s="9">
        <v>0</v>
      </c>
      <c r="Z4098" s="9">
        <v>0</v>
      </c>
      <c r="AA4098" s="9">
        <f t="shared" si="594"/>
        <v>-7048</v>
      </c>
      <c r="AB4098" s="9">
        <v>0</v>
      </c>
      <c r="AC4098" s="9">
        <f t="shared" si="592"/>
        <v>371</v>
      </c>
      <c r="AD4098" s="9">
        <f t="shared" si="593"/>
        <v>371</v>
      </c>
    </row>
    <row r="4099" spans="1:30" x14ac:dyDescent="0.3">
      <c r="A4099" s="8" t="s">
        <v>6787</v>
      </c>
      <c r="B4099" s="8" t="s">
        <v>6788</v>
      </c>
      <c r="C4099" s="8">
        <v>1900</v>
      </c>
      <c r="D4099" s="8">
        <v>190000090</v>
      </c>
      <c r="E4099" s="8">
        <v>0</v>
      </c>
      <c r="F4099" s="8" t="str">
        <f t="shared" si="595"/>
        <v>FM001900000900</v>
      </c>
      <c r="G4099" s="8" t="s">
        <v>6909</v>
      </c>
      <c r="H4099" s="8" t="s">
        <v>106</v>
      </c>
      <c r="I4099" s="8">
        <v>1</v>
      </c>
      <c r="J4099" s="8">
        <v>3</v>
      </c>
      <c r="K4099" s="8">
        <v>8</v>
      </c>
      <c r="L4099" s="8" t="s">
        <v>6879</v>
      </c>
      <c r="M4099" s="8" t="s">
        <v>53</v>
      </c>
      <c r="N4099" s="8"/>
      <c r="O4099" s="8" t="s">
        <v>38</v>
      </c>
      <c r="P4099" s="9">
        <v>7419</v>
      </c>
      <c r="Q4099" s="9">
        <v>0</v>
      </c>
      <c r="R4099" s="9">
        <v>0</v>
      </c>
      <c r="S4099" s="9">
        <v>0</v>
      </c>
      <c r="T4099" s="9">
        <f t="shared" si="591"/>
        <v>7419</v>
      </c>
      <c r="U4099" s="9">
        <v>-7048</v>
      </c>
      <c r="V4099" s="9">
        <v>0</v>
      </c>
      <c r="W4099" s="9">
        <v>0</v>
      </c>
      <c r="X4099" s="9">
        <v>0</v>
      </c>
      <c r="Y4099" s="9">
        <v>0</v>
      </c>
      <c r="Z4099" s="9">
        <v>0</v>
      </c>
      <c r="AA4099" s="9">
        <f t="shared" si="594"/>
        <v>-7048</v>
      </c>
      <c r="AB4099" s="9">
        <v>0</v>
      </c>
      <c r="AC4099" s="9">
        <f t="shared" si="592"/>
        <v>371</v>
      </c>
      <c r="AD4099" s="9">
        <f t="shared" si="593"/>
        <v>371</v>
      </c>
    </row>
    <row r="4100" spans="1:30" x14ac:dyDescent="0.3">
      <c r="A4100" s="8" t="s">
        <v>6787</v>
      </c>
      <c r="B4100" s="8" t="s">
        <v>6788</v>
      </c>
      <c r="C4100" s="8">
        <v>1900</v>
      </c>
      <c r="D4100" s="8">
        <v>190000091</v>
      </c>
      <c r="E4100" s="8">
        <v>0</v>
      </c>
      <c r="F4100" s="8" t="str">
        <f t="shared" si="595"/>
        <v>FM001900000910</v>
      </c>
      <c r="G4100" s="8" t="s">
        <v>6909</v>
      </c>
      <c r="H4100" s="8" t="s">
        <v>106</v>
      </c>
      <c r="I4100" s="8">
        <v>1</v>
      </c>
      <c r="J4100" s="8">
        <v>3</v>
      </c>
      <c r="K4100" s="8">
        <v>8</v>
      </c>
      <c r="L4100" s="8" t="s">
        <v>6879</v>
      </c>
      <c r="M4100" s="8" t="s">
        <v>53</v>
      </c>
      <c r="N4100" s="8"/>
      <c r="O4100" s="8" t="s">
        <v>38</v>
      </c>
      <c r="P4100" s="9">
        <v>7419</v>
      </c>
      <c r="Q4100" s="9">
        <v>0</v>
      </c>
      <c r="R4100" s="9">
        <v>0</v>
      </c>
      <c r="S4100" s="9">
        <v>0</v>
      </c>
      <c r="T4100" s="9">
        <f t="shared" si="591"/>
        <v>7419</v>
      </c>
      <c r="U4100" s="9">
        <v>-7048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f t="shared" si="594"/>
        <v>-7048</v>
      </c>
      <c r="AB4100" s="9">
        <v>0</v>
      </c>
      <c r="AC4100" s="9">
        <f t="shared" si="592"/>
        <v>371</v>
      </c>
      <c r="AD4100" s="9">
        <f t="shared" si="593"/>
        <v>371</v>
      </c>
    </row>
    <row r="4101" spans="1:30" x14ac:dyDescent="0.3">
      <c r="A4101" s="8" t="s">
        <v>6787</v>
      </c>
      <c r="B4101" s="8" t="s">
        <v>6788</v>
      </c>
      <c r="C4101" s="8">
        <v>1900</v>
      </c>
      <c r="D4101" s="8">
        <v>190000092</v>
      </c>
      <c r="E4101" s="8">
        <v>0</v>
      </c>
      <c r="F4101" s="8" t="str">
        <f t="shared" si="595"/>
        <v>FM001900000920</v>
      </c>
      <c r="G4101" s="8" t="s">
        <v>6909</v>
      </c>
      <c r="H4101" s="8" t="s">
        <v>106</v>
      </c>
      <c r="I4101" s="8">
        <v>1</v>
      </c>
      <c r="J4101" s="8">
        <v>3</v>
      </c>
      <c r="K4101" s="8">
        <v>8</v>
      </c>
      <c r="L4101" s="8" t="s">
        <v>6879</v>
      </c>
      <c r="M4101" s="8" t="s">
        <v>53</v>
      </c>
      <c r="N4101" s="8"/>
      <c r="O4101" s="8" t="s">
        <v>38</v>
      </c>
      <c r="P4101" s="9">
        <v>7419</v>
      </c>
      <c r="Q4101" s="9">
        <v>0</v>
      </c>
      <c r="R4101" s="9">
        <v>0</v>
      </c>
      <c r="S4101" s="9">
        <v>0</v>
      </c>
      <c r="T4101" s="9">
        <f t="shared" ref="T4101:T4164" si="596">P4101+Q4101+R4101+S4101</f>
        <v>7419</v>
      </c>
      <c r="U4101" s="9">
        <v>-7048</v>
      </c>
      <c r="V4101" s="9">
        <v>0</v>
      </c>
      <c r="W4101" s="9">
        <v>0</v>
      </c>
      <c r="X4101" s="9">
        <v>0</v>
      </c>
      <c r="Y4101" s="9">
        <v>0</v>
      </c>
      <c r="Z4101" s="9">
        <v>0</v>
      </c>
      <c r="AA4101" s="9">
        <f t="shared" si="594"/>
        <v>-7048</v>
      </c>
      <c r="AB4101" s="9">
        <v>0</v>
      </c>
      <c r="AC4101" s="9">
        <f t="shared" ref="AC4101:AC4164" si="597">P4101+U4101</f>
        <v>371</v>
      </c>
      <c r="AD4101" s="9">
        <f t="shared" ref="AD4101:AD4164" si="598">T4101+AA4101</f>
        <v>371</v>
      </c>
    </row>
    <row r="4102" spans="1:30" x14ac:dyDescent="0.3">
      <c r="A4102" s="8" t="s">
        <v>6787</v>
      </c>
      <c r="B4102" s="8" t="s">
        <v>6788</v>
      </c>
      <c r="C4102" s="8">
        <v>1900</v>
      </c>
      <c r="D4102" s="8">
        <v>190000093</v>
      </c>
      <c r="E4102" s="8">
        <v>0</v>
      </c>
      <c r="F4102" s="8" t="str">
        <f t="shared" si="595"/>
        <v>FM001900000930</v>
      </c>
      <c r="G4102" s="8" t="s">
        <v>6909</v>
      </c>
      <c r="H4102" s="8" t="s">
        <v>106</v>
      </c>
      <c r="I4102" s="8">
        <v>1</v>
      </c>
      <c r="J4102" s="8">
        <v>3</v>
      </c>
      <c r="K4102" s="8">
        <v>8</v>
      </c>
      <c r="L4102" s="8" t="s">
        <v>6879</v>
      </c>
      <c r="M4102" s="8" t="s">
        <v>53</v>
      </c>
      <c r="N4102" s="8"/>
      <c r="O4102" s="8" t="s">
        <v>38</v>
      </c>
      <c r="P4102" s="9">
        <v>7419</v>
      </c>
      <c r="Q4102" s="9">
        <v>0</v>
      </c>
      <c r="R4102" s="9">
        <v>0</v>
      </c>
      <c r="S4102" s="9">
        <v>0</v>
      </c>
      <c r="T4102" s="9">
        <f t="shared" si="596"/>
        <v>7419</v>
      </c>
      <c r="U4102" s="9">
        <v>-7048</v>
      </c>
      <c r="V4102" s="9">
        <v>0</v>
      </c>
      <c r="W4102" s="9">
        <v>0</v>
      </c>
      <c r="X4102" s="9">
        <v>0</v>
      </c>
      <c r="Y4102" s="9">
        <v>0</v>
      </c>
      <c r="Z4102" s="9">
        <v>0</v>
      </c>
      <c r="AA4102" s="9">
        <f t="shared" si="594"/>
        <v>-7048</v>
      </c>
      <c r="AB4102" s="9">
        <v>0</v>
      </c>
      <c r="AC4102" s="9">
        <f t="shared" si="597"/>
        <v>371</v>
      </c>
      <c r="AD4102" s="9">
        <f t="shared" si="598"/>
        <v>371</v>
      </c>
    </row>
    <row r="4103" spans="1:30" x14ac:dyDescent="0.3">
      <c r="A4103" s="8" t="s">
        <v>6787</v>
      </c>
      <c r="B4103" s="8" t="s">
        <v>6788</v>
      </c>
      <c r="C4103" s="8">
        <v>1900</v>
      </c>
      <c r="D4103" s="8">
        <v>190000094</v>
      </c>
      <c r="E4103" s="8">
        <v>0</v>
      </c>
      <c r="F4103" s="8" t="str">
        <f t="shared" si="595"/>
        <v>FM001900000940</v>
      </c>
      <c r="G4103" s="8" t="s">
        <v>6909</v>
      </c>
      <c r="H4103" s="8" t="s">
        <v>106</v>
      </c>
      <c r="I4103" s="8">
        <v>1</v>
      </c>
      <c r="J4103" s="8">
        <v>3</v>
      </c>
      <c r="K4103" s="8">
        <v>8</v>
      </c>
      <c r="L4103" s="8" t="s">
        <v>6879</v>
      </c>
      <c r="M4103" s="8" t="s">
        <v>53</v>
      </c>
      <c r="N4103" s="8"/>
      <c r="O4103" s="8" t="s">
        <v>38</v>
      </c>
      <c r="P4103" s="9">
        <v>7419</v>
      </c>
      <c r="Q4103" s="9">
        <v>0</v>
      </c>
      <c r="R4103" s="9">
        <v>0</v>
      </c>
      <c r="S4103" s="9">
        <v>0</v>
      </c>
      <c r="T4103" s="9">
        <f t="shared" si="596"/>
        <v>7419</v>
      </c>
      <c r="U4103" s="9">
        <v>-7048</v>
      </c>
      <c r="V4103" s="9">
        <v>0</v>
      </c>
      <c r="W4103" s="9">
        <v>0</v>
      </c>
      <c r="X4103" s="9">
        <v>0</v>
      </c>
      <c r="Y4103" s="9">
        <v>0</v>
      </c>
      <c r="Z4103" s="9">
        <v>0</v>
      </c>
      <c r="AA4103" s="9">
        <f t="shared" si="594"/>
        <v>-7048</v>
      </c>
      <c r="AB4103" s="9">
        <v>0</v>
      </c>
      <c r="AC4103" s="9">
        <f t="shared" si="597"/>
        <v>371</v>
      </c>
      <c r="AD4103" s="9">
        <f t="shared" si="598"/>
        <v>371</v>
      </c>
    </row>
    <row r="4104" spans="1:30" x14ac:dyDescent="0.3">
      <c r="A4104" s="8" t="s">
        <v>6787</v>
      </c>
      <c r="B4104" s="8" t="s">
        <v>6788</v>
      </c>
      <c r="C4104" s="8">
        <v>1900</v>
      </c>
      <c r="D4104" s="8">
        <v>190000095</v>
      </c>
      <c r="E4104" s="8">
        <v>0</v>
      </c>
      <c r="F4104" s="8" t="str">
        <f t="shared" si="595"/>
        <v>FM001900000950</v>
      </c>
      <c r="G4104" s="8" t="s">
        <v>6910</v>
      </c>
      <c r="H4104" s="8" t="s">
        <v>106</v>
      </c>
      <c r="I4104" s="8">
        <v>1</v>
      </c>
      <c r="J4104" s="8">
        <v>3</v>
      </c>
      <c r="K4104" s="8">
        <v>8</v>
      </c>
      <c r="L4104" s="8" t="s">
        <v>6879</v>
      </c>
      <c r="M4104" s="8" t="s">
        <v>53</v>
      </c>
      <c r="N4104" s="8"/>
      <c r="O4104" s="8" t="s">
        <v>38</v>
      </c>
      <c r="P4104" s="9">
        <v>9060</v>
      </c>
      <c r="Q4104" s="9">
        <v>0</v>
      </c>
      <c r="R4104" s="9">
        <v>0</v>
      </c>
      <c r="S4104" s="9">
        <v>0</v>
      </c>
      <c r="T4104" s="9">
        <f t="shared" si="596"/>
        <v>9060</v>
      </c>
      <c r="U4104" s="9">
        <v>-8607</v>
      </c>
      <c r="V4104" s="9">
        <v>0</v>
      </c>
      <c r="W4104" s="9">
        <v>0</v>
      </c>
      <c r="X4104" s="9">
        <v>0</v>
      </c>
      <c r="Y4104" s="9">
        <v>0</v>
      </c>
      <c r="Z4104" s="9">
        <v>0</v>
      </c>
      <c r="AA4104" s="9">
        <f t="shared" si="594"/>
        <v>-8607</v>
      </c>
      <c r="AB4104" s="9">
        <v>0</v>
      </c>
      <c r="AC4104" s="9">
        <f t="shared" si="597"/>
        <v>453</v>
      </c>
      <c r="AD4104" s="9">
        <f t="shared" si="598"/>
        <v>453</v>
      </c>
    </row>
    <row r="4105" spans="1:30" x14ac:dyDescent="0.3">
      <c r="A4105" s="8" t="s">
        <v>6787</v>
      </c>
      <c r="B4105" s="8" t="s">
        <v>6788</v>
      </c>
      <c r="C4105" s="8">
        <v>1900</v>
      </c>
      <c r="D4105" s="8">
        <v>190000096</v>
      </c>
      <c r="E4105" s="8">
        <v>0</v>
      </c>
      <c r="F4105" s="8" t="str">
        <f t="shared" si="595"/>
        <v>FM001900000960</v>
      </c>
      <c r="G4105" s="8" t="s">
        <v>6910</v>
      </c>
      <c r="H4105" s="8" t="s">
        <v>106</v>
      </c>
      <c r="I4105" s="8">
        <v>1</v>
      </c>
      <c r="J4105" s="8">
        <v>3</v>
      </c>
      <c r="K4105" s="8">
        <v>8</v>
      </c>
      <c r="L4105" s="8" t="s">
        <v>6879</v>
      </c>
      <c r="M4105" s="8" t="s">
        <v>53</v>
      </c>
      <c r="N4105" s="8"/>
      <c r="O4105" s="8" t="s">
        <v>38</v>
      </c>
      <c r="P4105" s="9">
        <v>9931</v>
      </c>
      <c r="Q4105" s="9">
        <v>0</v>
      </c>
      <c r="R4105" s="9">
        <v>0</v>
      </c>
      <c r="S4105" s="9">
        <v>0</v>
      </c>
      <c r="T4105" s="9">
        <f t="shared" si="596"/>
        <v>9931</v>
      </c>
      <c r="U4105" s="9">
        <v>-9435</v>
      </c>
      <c r="V4105" s="9">
        <v>0</v>
      </c>
      <c r="W4105" s="9">
        <v>0</v>
      </c>
      <c r="X4105" s="9">
        <v>0</v>
      </c>
      <c r="Y4105" s="9">
        <v>0</v>
      </c>
      <c r="Z4105" s="9">
        <v>0</v>
      </c>
      <c r="AA4105" s="9">
        <f t="shared" si="594"/>
        <v>-9435</v>
      </c>
      <c r="AB4105" s="9">
        <v>0</v>
      </c>
      <c r="AC4105" s="9">
        <f t="shared" si="597"/>
        <v>496</v>
      </c>
      <c r="AD4105" s="9">
        <f t="shared" si="598"/>
        <v>496</v>
      </c>
    </row>
    <row r="4106" spans="1:30" x14ac:dyDescent="0.3">
      <c r="A4106" s="8" t="s">
        <v>6787</v>
      </c>
      <c r="B4106" s="8" t="s">
        <v>6788</v>
      </c>
      <c r="C4106" s="8">
        <v>1900</v>
      </c>
      <c r="D4106" s="8">
        <v>190000097</v>
      </c>
      <c r="E4106" s="8">
        <v>0</v>
      </c>
      <c r="F4106" s="8" t="str">
        <f t="shared" si="595"/>
        <v>FM001900000970</v>
      </c>
      <c r="G4106" s="8" t="s">
        <v>6910</v>
      </c>
      <c r="H4106" s="8" t="s">
        <v>106</v>
      </c>
      <c r="I4106" s="8">
        <v>1</v>
      </c>
      <c r="J4106" s="8">
        <v>3</v>
      </c>
      <c r="K4106" s="8">
        <v>8</v>
      </c>
      <c r="L4106" s="8" t="s">
        <v>6879</v>
      </c>
      <c r="M4106" s="8" t="s">
        <v>53</v>
      </c>
      <c r="N4106" s="8"/>
      <c r="O4106" s="8" t="s">
        <v>38</v>
      </c>
      <c r="P4106" s="9">
        <v>9931</v>
      </c>
      <c r="Q4106" s="9">
        <v>0</v>
      </c>
      <c r="R4106" s="9">
        <v>0</v>
      </c>
      <c r="S4106" s="9">
        <v>0</v>
      </c>
      <c r="T4106" s="9">
        <f t="shared" si="596"/>
        <v>9931</v>
      </c>
      <c r="U4106" s="9">
        <v>-9435</v>
      </c>
      <c r="V4106" s="9">
        <v>0</v>
      </c>
      <c r="W4106" s="9">
        <v>0</v>
      </c>
      <c r="X4106" s="9">
        <v>0</v>
      </c>
      <c r="Y4106" s="9">
        <v>0</v>
      </c>
      <c r="Z4106" s="9">
        <v>0</v>
      </c>
      <c r="AA4106" s="9">
        <f t="shared" si="594"/>
        <v>-9435</v>
      </c>
      <c r="AB4106" s="9">
        <v>0</v>
      </c>
      <c r="AC4106" s="9">
        <f t="shared" si="597"/>
        <v>496</v>
      </c>
      <c r="AD4106" s="9">
        <f t="shared" si="598"/>
        <v>496</v>
      </c>
    </row>
    <row r="4107" spans="1:30" x14ac:dyDescent="0.3">
      <c r="A4107" s="8" t="s">
        <v>6787</v>
      </c>
      <c r="B4107" s="8" t="s">
        <v>6788</v>
      </c>
      <c r="C4107" s="8">
        <v>1900</v>
      </c>
      <c r="D4107" s="8">
        <v>190000098</v>
      </c>
      <c r="E4107" s="8">
        <v>0</v>
      </c>
      <c r="F4107" s="8" t="str">
        <f t="shared" si="595"/>
        <v>FM001900000980</v>
      </c>
      <c r="G4107" s="8" t="s">
        <v>6910</v>
      </c>
      <c r="H4107" s="8" t="s">
        <v>106</v>
      </c>
      <c r="I4107" s="8">
        <v>1</v>
      </c>
      <c r="J4107" s="8">
        <v>3</v>
      </c>
      <c r="K4107" s="8">
        <v>8</v>
      </c>
      <c r="L4107" s="8" t="s">
        <v>6879</v>
      </c>
      <c r="M4107" s="8" t="s">
        <v>53</v>
      </c>
      <c r="N4107" s="8"/>
      <c r="O4107" s="8" t="s">
        <v>38</v>
      </c>
      <c r="P4107" s="9">
        <v>9956</v>
      </c>
      <c r="Q4107" s="9">
        <v>0</v>
      </c>
      <c r="R4107" s="9">
        <v>0</v>
      </c>
      <c r="S4107" s="9">
        <v>0</v>
      </c>
      <c r="T4107" s="9">
        <f t="shared" si="596"/>
        <v>9956</v>
      </c>
      <c r="U4107" s="9">
        <v>-9458</v>
      </c>
      <c r="V4107" s="9">
        <v>0</v>
      </c>
      <c r="W4107" s="9">
        <v>0</v>
      </c>
      <c r="X4107" s="9">
        <v>0</v>
      </c>
      <c r="Y4107" s="9">
        <v>0</v>
      </c>
      <c r="Z4107" s="9">
        <v>0</v>
      </c>
      <c r="AA4107" s="9">
        <f t="shared" si="594"/>
        <v>-9458</v>
      </c>
      <c r="AB4107" s="9">
        <v>0</v>
      </c>
      <c r="AC4107" s="9">
        <f t="shared" si="597"/>
        <v>498</v>
      </c>
      <c r="AD4107" s="9">
        <f t="shared" si="598"/>
        <v>498</v>
      </c>
    </row>
    <row r="4108" spans="1:30" x14ac:dyDescent="0.3">
      <c r="A4108" s="8" t="s">
        <v>6787</v>
      </c>
      <c r="B4108" s="8" t="s">
        <v>6788</v>
      </c>
      <c r="C4108" s="8">
        <v>1900</v>
      </c>
      <c r="D4108" s="8">
        <v>190000099</v>
      </c>
      <c r="E4108" s="8">
        <v>0</v>
      </c>
      <c r="F4108" s="8" t="str">
        <f t="shared" si="595"/>
        <v>FM001900000990</v>
      </c>
      <c r="G4108" s="8" t="s">
        <v>6910</v>
      </c>
      <c r="H4108" s="8" t="s">
        <v>106</v>
      </c>
      <c r="I4108" s="8">
        <v>1</v>
      </c>
      <c r="J4108" s="8">
        <v>3</v>
      </c>
      <c r="K4108" s="8">
        <v>8</v>
      </c>
      <c r="L4108" s="8" t="s">
        <v>6879</v>
      </c>
      <c r="M4108" s="8" t="s">
        <v>53</v>
      </c>
      <c r="N4108" s="8"/>
      <c r="O4108" s="8" t="s">
        <v>38</v>
      </c>
      <c r="P4108" s="9">
        <v>9956</v>
      </c>
      <c r="Q4108" s="9">
        <v>0</v>
      </c>
      <c r="R4108" s="9">
        <v>0</v>
      </c>
      <c r="S4108" s="9">
        <v>0</v>
      </c>
      <c r="T4108" s="9">
        <f t="shared" si="596"/>
        <v>9956</v>
      </c>
      <c r="U4108" s="9">
        <v>-9458</v>
      </c>
      <c r="V4108" s="9">
        <v>0</v>
      </c>
      <c r="W4108" s="9">
        <v>0</v>
      </c>
      <c r="X4108" s="9">
        <v>0</v>
      </c>
      <c r="Y4108" s="9">
        <v>0</v>
      </c>
      <c r="Z4108" s="9">
        <v>0</v>
      </c>
      <c r="AA4108" s="9">
        <f t="shared" ref="AA4108:AA4171" si="599">U4108+X4108+Y4108+Z4108-AB4108</f>
        <v>-9458</v>
      </c>
      <c r="AB4108" s="9">
        <v>0</v>
      </c>
      <c r="AC4108" s="9">
        <f t="shared" si="597"/>
        <v>498</v>
      </c>
      <c r="AD4108" s="9">
        <f t="shared" si="598"/>
        <v>498</v>
      </c>
    </row>
    <row r="4109" spans="1:30" x14ac:dyDescent="0.3">
      <c r="A4109" s="8" t="s">
        <v>6787</v>
      </c>
      <c r="B4109" s="8" t="s">
        <v>6788</v>
      </c>
      <c r="C4109" s="8">
        <v>1900</v>
      </c>
      <c r="D4109" s="8">
        <v>190000100</v>
      </c>
      <c r="E4109" s="8">
        <v>0</v>
      </c>
      <c r="F4109" s="8" t="str">
        <f t="shared" si="595"/>
        <v>FM001900001000</v>
      </c>
      <c r="G4109" s="8" t="s">
        <v>6910</v>
      </c>
      <c r="H4109" s="8" t="s">
        <v>106</v>
      </c>
      <c r="I4109" s="8">
        <v>1</v>
      </c>
      <c r="J4109" s="8">
        <v>3</v>
      </c>
      <c r="K4109" s="8">
        <v>8</v>
      </c>
      <c r="L4109" s="8" t="s">
        <v>6879</v>
      </c>
      <c r="M4109" s="8" t="s">
        <v>53</v>
      </c>
      <c r="N4109" s="8"/>
      <c r="O4109" s="8" t="s">
        <v>38</v>
      </c>
      <c r="P4109" s="9">
        <v>9956</v>
      </c>
      <c r="Q4109" s="9">
        <v>0</v>
      </c>
      <c r="R4109" s="9">
        <v>0</v>
      </c>
      <c r="S4109" s="9">
        <v>0</v>
      </c>
      <c r="T4109" s="9">
        <f t="shared" si="596"/>
        <v>9956</v>
      </c>
      <c r="U4109" s="9">
        <v>-9458</v>
      </c>
      <c r="V4109" s="9">
        <v>0</v>
      </c>
      <c r="W4109" s="9">
        <v>0</v>
      </c>
      <c r="X4109" s="9">
        <v>0</v>
      </c>
      <c r="Y4109" s="9">
        <v>0</v>
      </c>
      <c r="Z4109" s="9">
        <v>0</v>
      </c>
      <c r="AA4109" s="9">
        <f t="shared" si="599"/>
        <v>-9458</v>
      </c>
      <c r="AB4109" s="9">
        <v>0</v>
      </c>
      <c r="AC4109" s="9">
        <f t="shared" si="597"/>
        <v>498</v>
      </c>
      <c r="AD4109" s="9">
        <f t="shared" si="598"/>
        <v>498</v>
      </c>
    </row>
    <row r="4110" spans="1:30" x14ac:dyDescent="0.3">
      <c r="A4110" s="8" t="s">
        <v>6787</v>
      </c>
      <c r="B4110" s="8" t="s">
        <v>6788</v>
      </c>
      <c r="C4110" s="8">
        <v>1900</v>
      </c>
      <c r="D4110" s="8">
        <v>190000101</v>
      </c>
      <c r="E4110" s="8">
        <v>0</v>
      </c>
      <c r="F4110" s="8" t="str">
        <f t="shared" si="595"/>
        <v>FM001900001010</v>
      </c>
      <c r="G4110" s="8" t="s">
        <v>6910</v>
      </c>
      <c r="H4110" s="8" t="s">
        <v>106</v>
      </c>
      <c r="I4110" s="8">
        <v>1</v>
      </c>
      <c r="J4110" s="8">
        <v>3</v>
      </c>
      <c r="K4110" s="8">
        <v>8</v>
      </c>
      <c r="L4110" s="8" t="s">
        <v>6879</v>
      </c>
      <c r="M4110" s="8" t="s">
        <v>53</v>
      </c>
      <c r="N4110" s="8"/>
      <c r="O4110" s="8" t="s">
        <v>38</v>
      </c>
      <c r="P4110" s="9">
        <v>9956</v>
      </c>
      <c r="Q4110" s="9">
        <v>0</v>
      </c>
      <c r="R4110" s="9">
        <v>0</v>
      </c>
      <c r="S4110" s="9">
        <v>0</v>
      </c>
      <c r="T4110" s="9">
        <f t="shared" si="596"/>
        <v>9956</v>
      </c>
      <c r="U4110" s="9">
        <v>-9458</v>
      </c>
      <c r="V4110" s="9">
        <v>0</v>
      </c>
      <c r="W4110" s="9">
        <v>0</v>
      </c>
      <c r="X4110" s="9">
        <v>0</v>
      </c>
      <c r="Y4110" s="9">
        <v>0</v>
      </c>
      <c r="Z4110" s="9">
        <v>0</v>
      </c>
      <c r="AA4110" s="9">
        <f t="shared" si="599"/>
        <v>-9458</v>
      </c>
      <c r="AB4110" s="9">
        <v>0</v>
      </c>
      <c r="AC4110" s="9">
        <f t="shared" si="597"/>
        <v>498</v>
      </c>
      <c r="AD4110" s="9">
        <f t="shared" si="598"/>
        <v>498</v>
      </c>
    </row>
    <row r="4111" spans="1:30" x14ac:dyDescent="0.3">
      <c r="A4111" s="8" t="s">
        <v>6787</v>
      </c>
      <c r="B4111" s="8" t="s">
        <v>6788</v>
      </c>
      <c r="C4111" s="8">
        <v>1900</v>
      </c>
      <c r="D4111" s="8">
        <v>190000102</v>
      </c>
      <c r="E4111" s="8">
        <v>0</v>
      </c>
      <c r="F4111" s="8" t="str">
        <f t="shared" si="595"/>
        <v>FM001900001020</v>
      </c>
      <c r="G4111" s="8" t="s">
        <v>6910</v>
      </c>
      <c r="H4111" s="8" t="s">
        <v>106</v>
      </c>
      <c r="I4111" s="8">
        <v>1</v>
      </c>
      <c r="J4111" s="8">
        <v>3</v>
      </c>
      <c r="K4111" s="8">
        <v>8</v>
      </c>
      <c r="L4111" s="8" t="s">
        <v>6879</v>
      </c>
      <c r="M4111" s="8" t="s">
        <v>53</v>
      </c>
      <c r="N4111" s="8"/>
      <c r="O4111" s="8" t="s">
        <v>38</v>
      </c>
      <c r="P4111" s="9">
        <v>9956</v>
      </c>
      <c r="Q4111" s="9">
        <v>0</v>
      </c>
      <c r="R4111" s="9">
        <v>0</v>
      </c>
      <c r="S4111" s="9">
        <v>0</v>
      </c>
      <c r="T4111" s="9">
        <f t="shared" si="596"/>
        <v>9956</v>
      </c>
      <c r="U4111" s="9">
        <v>-9458</v>
      </c>
      <c r="V4111" s="9">
        <v>0</v>
      </c>
      <c r="W4111" s="9">
        <v>0</v>
      </c>
      <c r="X4111" s="9">
        <v>0</v>
      </c>
      <c r="Y4111" s="9">
        <v>0</v>
      </c>
      <c r="Z4111" s="9">
        <v>0</v>
      </c>
      <c r="AA4111" s="9">
        <f t="shared" si="599"/>
        <v>-9458</v>
      </c>
      <c r="AB4111" s="9">
        <v>0</v>
      </c>
      <c r="AC4111" s="9">
        <f t="shared" si="597"/>
        <v>498</v>
      </c>
      <c r="AD4111" s="9">
        <f t="shared" si="598"/>
        <v>498</v>
      </c>
    </row>
    <row r="4112" spans="1:30" x14ac:dyDescent="0.3">
      <c r="A4112" s="8" t="s">
        <v>6787</v>
      </c>
      <c r="B4112" s="8" t="s">
        <v>6788</v>
      </c>
      <c r="C4112" s="8">
        <v>1900</v>
      </c>
      <c r="D4112" s="8">
        <v>190000103</v>
      </c>
      <c r="E4112" s="8">
        <v>0</v>
      </c>
      <c r="F4112" s="8" t="str">
        <f t="shared" si="595"/>
        <v>FM001900001030</v>
      </c>
      <c r="G4112" s="8" t="s">
        <v>6910</v>
      </c>
      <c r="H4112" s="8" t="s">
        <v>106</v>
      </c>
      <c r="I4112" s="8">
        <v>1</v>
      </c>
      <c r="J4112" s="8">
        <v>3</v>
      </c>
      <c r="K4112" s="8">
        <v>8</v>
      </c>
      <c r="L4112" s="8" t="s">
        <v>6879</v>
      </c>
      <c r="M4112" s="8" t="s">
        <v>53</v>
      </c>
      <c r="N4112" s="8"/>
      <c r="O4112" s="8" t="s">
        <v>38</v>
      </c>
      <c r="P4112" s="9">
        <v>9956</v>
      </c>
      <c r="Q4112" s="9">
        <v>0</v>
      </c>
      <c r="R4112" s="9">
        <v>0</v>
      </c>
      <c r="S4112" s="9">
        <v>0</v>
      </c>
      <c r="T4112" s="9">
        <f t="shared" si="596"/>
        <v>9956</v>
      </c>
      <c r="U4112" s="9">
        <v>-9458</v>
      </c>
      <c r="V4112" s="9">
        <v>0</v>
      </c>
      <c r="W4112" s="9">
        <v>0</v>
      </c>
      <c r="X4112" s="9">
        <v>0</v>
      </c>
      <c r="Y4112" s="9">
        <v>0</v>
      </c>
      <c r="Z4112" s="9">
        <v>0</v>
      </c>
      <c r="AA4112" s="9">
        <f t="shared" si="599"/>
        <v>-9458</v>
      </c>
      <c r="AB4112" s="9">
        <v>0</v>
      </c>
      <c r="AC4112" s="9">
        <f t="shared" si="597"/>
        <v>498</v>
      </c>
      <c r="AD4112" s="9">
        <f t="shared" si="598"/>
        <v>498</v>
      </c>
    </row>
    <row r="4113" spans="1:30" x14ac:dyDescent="0.3">
      <c r="A4113" s="8" t="s">
        <v>6787</v>
      </c>
      <c r="B4113" s="8" t="s">
        <v>6788</v>
      </c>
      <c r="C4113" s="8">
        <v>1900</v>
      </c>
      <c r="D4113" s="8">
        <v>190000104</v>
      </c>
      <c r="E4113" s="8">
        <v>0</v>
      </c>
      <c r="F4113" s="8" t="str">
        <f t="shared" si="595"/>
        <v>FM001900001040</v>
      </c>
      <c r="G4113" s="8" t="s">
        <v>6910</v>
      </c>
      <c r="H4113" s="8" t="s">
        <v>106</v>
      </c>
      <c r="I4113" s="8">
        <v>1</v>
      </c>
      <c r="J4113" s="8">
        <v>3</v>
      </c>
      <c r="K4113" s="8">
        <v>8</v>
      </c>
      <c r="L4113" s="8" t="s">
        <v>6879</v>
      </c>
      <c r="M4113" s="8" t="s">
        <v>53</v>
      </c>
      <c r="N4113" s="8"/>
      <c r="O4113" s="8" t="s">
        <v>38</v>
      </c>
      <c r="P4113" s="9">
        <v>9956</v>
      </c>
      <c r="Q4113" s="9">
        <v>0</v>
      </c>
      <c r="R4113" s="9">
        <v>0</v>
      </c>
      <c r="S4113" s="9">
        <v>0</v>
      </c>
      <c r="T4113" s="9">
        <f t="shared" si="596"/>
        <v>9956</v>
      </c>
      <c r="U4113" s="9">
        <v>-9458</v>
      </c>
      <c r="V4113" s="9">
        <v>0</v>
      </c>
      <c r="W4113" s="9">
        <v>0</v>
      </c>
      <c r="X4113" s="9">
        <v>0</v>
      </c>
      <c r="Y4113" s="9">
        <v>0</v>
      </c>
      <c r="Z4113" s="9">
        <v>0</v>
      </c>
      <c r="AA4113" s="9">
        <f t="shared" si="599"/>
        <v>-9458</v>
      </c>
      <c r="AB4113" s="9">
        <v>0</v>
      </c>
      <c r="AC4113" s="9">
        <f t="shared" si="597"/>
        <v>498</v>
      </c>
      <c r="AD4113" s="9">
        <f t="shared" si="598"/>
        <v>498</v>
      </c>
    </row>
    <row r="4114" spans="1:30" x14ac:dyDescent="0.3">
      <c r="A4114" s="8" t="s">
        <v>6787</v>
      </c>
      <c r="B4114" s="8" t="s">
        <v>6788</v>
      </c>
      <c r="C4114" s="8">
        <v>1900</v>
      </c>
      <c r="D4114" s="8">
        <v>190000105</v>
      </c>
      <c r="E4114" s="8">
        <v>0</v>
      </c>
      <c r="F4114" s="8" t="str">
        <f t="shared" si="595"/>
        <v>FM001900001050</v>
      </c>
      <c r="G4114" s="8" t="s">
        <v>6910</v>
      </c>
      <c r="H4114" s="8" t="s">
        <v>106</v>
      </c>
      <c r="I4114" s="8">
        <v>1</v>
      </c>
      <c r="J4114" s="8">
        <v>3</v>
      </c>
      <c r="K4114" s="8">
        <v>8</v>
      </c>
      <c r="L4114" s="8" t="s">
        <v>6879</v>
      </c>
      <c r="M4114" s="8" t="s">
        <v>53</v>
      </c>
      <c r="N4114" s="8"/>
      <c r="O4114" s="8" t="s">
        <v>38</v>
      </c>
      <c r="P4114" s="9">
        <v>9956</v>
      </c>
      <c r="Q4114" s="9">
        <v>0</v>
      </c>
      <c r="R4114" s="9">
        <v>0</v>
      </c>
      <c r="S4114" s="9">
        <v>0</v>
      </c>
      <c r="T4114" s="9">
        <f t="shared" si="596"/>
        <v>9956</v>
      </c>
      <c r="U4114" s="9">
        <v>-9458</v>
      </c>
      <c r="V4114" s="9">
        <v>0</v>
      </c>
      <c r="W4114" s="9">
        <v>0</v>
      </c>
      <c r="X4114" s="9">
        <v>0</v>
      </c>
      <c r="Y4114" s="9">
        <v>0</v>
      </c>
      <c r="Z4114" s="9">
        <v>0</v>
      </c>
      <c r="AA4114" s="9">
        <f t="shared" si="599"/>
        <v>-9458</v>
      </c>
      <c r="AB4114" s="9">
        <v>0</v>
      </c>
      <c r="AC4114" s="9">
        <f t="shared" si="597"/>
        <v>498</v>
      </c>
      <c r="AD4114" s="9">
        <f t="shared" si="598"/>
        <v>498</v>
      </c>
    </row>
    <row r="4115" spans="1:30" x14ac:dyDescent="0.3">
      <c r="A4115" s="8" t="s">
        <v>6787</v>
      </c>
      <c r="B4115" s="8" t="s">
        <v>6788</v>
      </c>
      <c r="C4115" s="8">
        <v>1900</v>
      </c>
      <c r="D4115" s="8">
        <v>190000106</v>
      </c>
      <c r="E4115" s="8">
        <v>0</v>
      </c>
      <c r="F4115" s="8" t="str">
        <f t="shared" si="595"/>
        <v>FM001900001060</v>
      </c>
      <c r="G4115" s="8" t="s">
        <v>6910</v>
      </c>
      <c r="H4115" s="8" t="s">
        <v>106</v>
      </c>
      <c r="I4115" s="8">
        <v>1</v>
      </c>
      <c r="J4115" s="8">
        <v>3</v>
      </c>
      <c r="K4115" s="8">
        <v>8</v>
      </c>
      <c r="L4115" s="8" t="s">
        <v>6879</v>
      </c>
      <c r="M4115" s="8" t="s">
        <v>53</v>
      </c>
      <c r="N4115" s="8"/>
      <c r="O4115" s="8" t="s">
        <v>38</v>
      </c>
      <c r="P4115" s="9">
        <v>9956</v>
      </c>
      <c r="Q4115" s="9">
        <v>0</v>
      </c>
      <c r="R4115" s="9">
        <v>0</v>
      </c>
      <c r="S4115" s="9">
        <v>0</v>
      </c>
      <c r="T4115" s="9">
        <f t="shared" si="596"/>
        <v>9956</v>
      </c>
      <c r="U4115" s="9">
        <v>-9458</v>
      </c>
      <c r="V4115" s="9">
        <v>0</v>
      </c>
      <c r="W4115" s="9">
        <v>0</v>
      </c>
      <c r="X4115" s="9">
        <v>0</v>
      </c>
      <c r="Y4115" s="9">
        <v>0</v>
      </c>
      <c r="Z4115" s="9">
        <v>0</v>
      </c>
      <c r="AA4115" s="9">
        <f t="shared" si="599"/>
        <v>-9458</v>
      </c>
      <c r="AB4115" s="9">
        <v>0</v>
      </c>
      <c r="AC4115" s="9">
        <f t="shared" si="597"/>
        <v>498</v>
      </c>
      <c r="AD4115" s="9">
        <f t="shared" si="598"/>
        <v>498</v>
      </c>
    </row>
    <row r="4116" spans="1:30" x14ac:dyDescent="0.3">
      <c r="A4116" s="8" t="s">
        <v>6787</v>
      </c>
      <c r="B4116" s="8" t="s">
        <v>6788</v>
      </c>
      <c r="C4116" s="8">
        <v>1900</v>
      </c>
      <c r="D4116" s="8">
        <v>190000107</v>
      </c>
      <c r="E4116" s="8">
        <v>0</v>
      </c>
      <c r="F4116" s="8" t="str">
        <f t="shared" si="595"/>
        <v>FM001900001070</v>
      </c>
      <c r="G4116" s="8" t="s">
        <v>6910</v>
      </c>
      <c r="H4116" s="8" t="s">
        <v>106</v>
      </c>
      <c r="I4116" s="8">
        <v>1</v>
      </c>
      <c r="J4116" s="8">
        <v>3</v>
      </c>
      <c r="K4116" s="8">
        <v>8</v>
      </c>
      <c r="L4116" s="8" t="s">
        <v>6879</v>
      </c>
      <c r="M4116" s="8" t="s">
        <v>53</v>
      </c>
      <c r="N4116" s="8"/>
      <c r="O4116" s="8" t="s">
        <v>38</v>
      </c>
      <c r="P4116" s="9">
        <v>9956</v>
      </c>
      <c r="Q4116" s="9">
        <v>0</v>
      </c>
      <c r="R4116" s="9">
        <v>0</v>
      </c>
      <c r="S4116" s="9">
        <v>0</v>
      </c>
      <c r="T4116" s="9">
        <f t="shared" si="596"/>
        <v>9956</v>
      </c>
      <c r="U4116" s="9">
        <v>-9458</v>
      </c>
      <c r="V4116" s="9">
        <v>0</v>
      </c>
      <c r="W4116" s="9">
        <v>0</v>
      </c>
      <c r="X4116" s="9">
        <v>0</v>
      </c>
      <c r="Y4116" s="9">
        <v>0</v>
      </c>
      <c r="Z4116" s="9">
        <v>0</v>
      </c>
      <c r="AA4116" s="9">
        <f t="shared" si="599"/>
        <v>-9458</v>
      </c>
      <c r="AB4116" s="9">
        <v>0</v>
      </c>
      <c r="AC4116" s="9">
        <f t="shared" si="597"/>
        <v>498</v>
      </c>
      <c r="AD4116" s="9">
        <f t="shared" si="598"/>
        <v>498</v>
      </c>
    </row>
    <row r="4117" spans="1:30" x14ac:dyDescent="0.3">
      <c r="A4117" s="8" t="s">
        <v>6787</v>
      </c>
      <c r="B4117" s="8" t="s">
        <v>6788</v>
      </c>
      <c r="C4117" s="8">
        <v>1900</v>
      </c>
      <c r="D4117" s="8">
        <v>190000108</v>
      </c>
      <c r="E4117" s="8">
        <v>0</v>
      </c>
      <c r="F4117" s="8" t="str">
        <f t="shared" si="595"/>
        <v>FM001900001080</v>
      </c>
      <c r="G4117" s="8" t="s">
        <v>6910</v>
      </c>
      <c r="H4117" s="8" t="s">
        <v>106</v>
      </c>
      <c r="I4117" s="8">
        <v>1</v>
      </c>
      <c r="J4117" s="8">
        <v>3</v>
      </c>
      <c r="K4117" s="8">
        <v>8</v>
      </c>
      <c r="L4117" s="8" t="s">
        <v>6879</v>
      </c>
      <c r="M4117" s="8" t="s">
        <v>53</v>
      </c>
      <c r="N4117" s="8"/>
      <c r="O4117" s="8" t="s">
        <v>38</v>
      </c>
      <c r="P4117" s="9">
        <v>9956</v>
      </c>
      <c r="Q4117" s="9">
        <v>0</v>
      </c>
      <c r="R4117" s="9">
        <v>0</v>
      </c>
      <c r="S4117" s="9">
        <v>0</v>
      </c>
      <c r="T4117" s="9">
        <f t="shared" si="596"/>
        <v>9956</v>
      </c>
      <c r="U4117" s="9">
        <v>-9458</v>
      </c>
      <c r="V4117" s="9">
        <v>0</v>
      </c>
      <c r="W4117" s="9">
        <v>0</v>
      </c>
      <c r="X4117" s="9">
        <v>0</v>
      </c>
      <c r="Y4117" s="9">
        <v>0</v>
      </c>
      <c r="Z4117" s="9">
        <v>0</v>
      </c>
      <c r="AA4117" s="9">
        <f t="shared" si="599"/>
        <v>-9458</v>
      </c>
      <c r="AB4117" s="9">
        <v>0</v>
      </c>
      <c r="AC4117" s="9">
        <f t="shared" si="597"/>
        <v>498</v>
      </c>
      <c r="AD4117" s="9">
        <f t="shared" si="598"/>
        <v>498</v>
      </c>
    </row>
    <row r="4118" spans="1:30" x14ac:dyDescent="0.3">
      <c r="A4118" s="8" t="s">
        <v>6787</v>
      </c>
      <c r="B4118" s="8" t="s">
        <v>6788</v>
      </c>
      <c r="C4118" s="8">
        <v>1900</v>
      </c>
      <c r="D4118" s="8">
        <v>190000109</v>
      </c>
      <c r="E4118" s="8">
        <v>0</v>
      </c>
      <c r="F4118" s="8" t="str">
        <f t="shared" si="595"/>
        <v>FM001900001090</v>
      </c>
      <c r="G4118" s="8" t="s">
        <v>6910</v>
      </c>
      <c r="H4118" s="8" t="s">
        <v>106</v>
      </c>
      <c r="I4118" s="8">
        <v>1</v>
      </c>
      <c r="J4118" s="8">
        <v>3</v>
      </c>
      <c r="K4118" s="8">
        <v>8</v>
      </c>
      <c r="L4118" s="8" t="s">
        <v>6879</v>
      </c>
      <c r="M4118" s="8" t="s">
        <v>53</v>
      </c>
      <c r="N4118" s="8"/>
      <c r="O4118" s="8" t="s">
        <v>38</v>
      </c>
      <c r="P4118" s="9">
        <v>9956</v>
      </c>
      <c r="Q4118" s="9">
        <v>0</v>
      </c>
      <c r="R4118" s="9">
        <v>0</v>
      </c>
      <c r="S4118" s="9">
        <v>0</v>
      </c>
      <c r="T4118" s="9">
        <f t="shared" si="596"/>
        <v>9956</v>
      </c>
      <c r="U4118" s="9">
        <v>-9458</v>
      </c>
      <c r="V4118" s="9">
        <v>0</v>
      </c>
      <c r="W4118" s="9">
        <v>0</v>
      </c>
      <c r="X4118" s="9">
        <v>0</v>
      </c>
      <c r="Y4118" s="9">
        <v>0</v>
      </c>
      <c r="Z4118" s="9">
        <v>0</v>
      </c>
      <c r="AA4118" s="9">
        <f t="shared" si="599"/>
        <v>-9458</v>
      </c>
      <c r="AB4118" s="9">
        <v>0</v>
      </c>
      <c r="AC4118" s="9">
        <f t="shared" si="597"/>
        <v>498</v>
      </c>
      <c r="AD4118" s="9">
        <f t="shared" si="598"/>
        <v>498</v>
      </c>
    </row>
    <row r="4119" spans="1:30" x14ac:dyDescent="0.3">
      <c r="A4119" s="8" t="s">
        <v>6787</v>
      </c>
      <c r="B4119" s="8" t="s">
        <v>6788</v>
      </c>
      <c r="C4119" s="8">
        <v>1900</v>
      </c>
      <c r="D4119" s="8">
        <v>190000110</v>
      </c>
      <c r="E4119" s="8">
        <v>0</v>
      </c>
      <c r="F4119" s="8" t="str">
        <f t="shared" si="595"/>
        <v>FM001900001100</v>
      </c>
      <c r="G4119" s="8" t="s">
        <v>6910</v>
      </c>
      <c r="H4119" s="8" t="s">
        <v>106</v>
      </c>
      <c r="I4119" s="8">
        <v>1</v>
      </c>
      <c r="J4119" s="8">
        <v>3</v>
      </c>
      <c r="K4119" s="8">
        <v>8</v>
      </c>
      <c r="L4119" s="8" t="s">
        <v>6879</v>
      </c>
      <c r="M4119" s="8" t="s">
        <v>53</v>
      </c>
      <c r="N4119" s="8"/>
      <c r="O4119" s="8" t="s">
        <v>38</v>
      </c>
      <c r="P4119" s="9">
        <v>9956</v>
      </c>
      <c r="Q4119" s="9">
        <v>0</v>
      </c>
      <c r="R4119" s="9">
        <v>0</v>
      </c>
      <c r="S4119" s="9">
        <v>0</v>
      </c>
      <c r="T4119" s="9">
        <f t="shared" si="596"/>
        <v>9956</v>
      </c>
      <c r="U4119" s="9">
        <v>-9458</v>
      </c>
      <c r="V4119" s="9">
        <v>0</v>
      </c>
      <c r="W4119" s="9">
        <v>0</v>
      </c>
      <c r="X4119" s="9">
        <v>0</v>
      </c>
      <c r="Y4119" s="9">
        <v>0</v>
      </c>
      <c r="Z4119" s="9">
        <v>0</v>
      </c>
      <c r="AA4119" s="9">
        <f t="shared" si="599"/>
        <v>-9458</v>
      </c>
      <c r="AB4119" s="9">
        <v>0</v>
      </c>
      <c r="AC4119" s="9">
        <f t="shared" si="597"/>
        <v>498</v>
      </c>
      <c r="AD4119" s="9">
        <f t="shared" si="598"/>
        <v>498</v>
      </c>
    </row>
    <row r="4120" spans="1:30" x14ac:dyDescent="0.3">
      <c r="A4120" s="8" t="s">
        <v>6787</v>
      </c>
      <c r="B4120" s="8" t="s">
        <v>6788</v>
      </c>
      <c r="C4120" s="8">
        <v>1900</v>
      </c>
      <c r="D4120" s="8">
        <v>190000111</v>
      </c>
      <c r="E4120" s="8">
        <v>0</v>
      </c>
      <c r="F4120" s="8" t="str">
        <f t="shared" si="595"/>
        <v>FM001900001110</v>
      </c>
      <c r="G4120" s="8" t="s">
        <v>6910</v>
      </c>
      <c r="H4120" s="8" t="s">
        <v>106</v>
      </c>
      <c r="I4120" s="8">
        <v>1</v>
      </c>
      <c r="J4120" s="8">
        <v>3</v>
      </c>
      <c r="K4120" s="8">
        <v>8</v>
      </c>
      <c r="L4120" s="8" t="s">
        <v>6879</v>
      </c>
      <c r="M4120" s="8" t="s">
        <v>53</v>
      </c>
      <c r="N4120" s="8"/>
      <c r="O4120" s="8" t="s">
        <v>38</v>
      </c>
      <c r="P4120" s="9">
        <v>9956</v>
      </c>
      <c r="Q4120" s="9">
        <v>0</v>
      </c>
      <c r="R4120" s="9">
        <v>0</v>
      </c>
      <c r="S4120" s="9">
        <v>0</v>
      </c>
      <c r="T4120" s="9">
        <f t="shared" si="596"/>
        <v>9956</v>
      </c>
      <c r="U4120" s="9">
        <v>-9458</v>
      </c>
      <c r="V4120" s="9">
        <v>0</v>
      </c>
      <c r="W4120" s="9">
        <v>0</v>
      </c>
      <c r="X4120" s="9">
        <v>0</v>
      </c>
      <c r="Y4120" s="9">
        <v>0</v>
      </c>
      <c r="Z4120" s="9">
        <v>0</v>
      </c>
      <c r="AA4120" s="9">
        <f t="shared" si="599"/>
        <v>-9458</v>
      </c>
      <c r="AB4120" s="9">
        <v>0</v>
      </c>
      <c r="AC4120" s="9">
        <f t="shared" si="597"/>
        <v>498</v>
      </c>
      <c r="AD4120" s="9">
        <f t="shared" si="598"/>
        <v>498</v>
      </c>
    </row>
    <row r="4121" spans="1:30" x14ac:dyDescent="0.3">
      <c r="A4121" s="8" t="s">
        <v>6787</v>
      </c>
      <c r="B4121" s="8" t="s">
        <v>6788</v>
      </c>
      <c r="C4121" s="8">
        <v>1900</v>
      </c>
      <c r="D4121" s="8">
        <v>190000112</v>
      </c>
      <c r="E4121" s="8">
        <v>0</v>
      </c>
      <c r="F4121" s="8" t="str">
        <f t="shared" si="595"/>
        <v>FM001900001120</v>
      </c>
      <c r="G4121" s="8" t="s">
        <v>6910</v>
      </c>
      <c r="H4121" s="8" t="s">
        <v>106</v>
      </c>
      <c r="I4121" s="8">
        <v>1</v>
      </c>
      <c r="J4121" s="8">
        <v>3</v>
      </c>
      <c r="K4121" s="8">
        <v>8</v>
      </c>
      <c r="L4121" s="8" t="s">
        <v>6879</v>
      </c>
      <c r="M4121" s="8" t="s">
        <v>53</v>
      </c>
      <c r="N4121" s="8"/>
      <c r="O4121" s="8" t="s">
        <v>38</v>
      </c>
      <c r="P4121" s="9">
        <v>9956</v>
      </c>
      <c r="Q4121" s="9">
        <v>0</v>
      </c>
      <c r="R4121" s="9">
        <v>0</v>
      </c>
      <c r="S4121" s="9">
        <v>0</v>
      </c>
      <c r="T4121" s="9">
        <f t="shared" si="596"/>
        <v>9956</v>
      </c>
      <c r="U4121" s="9">
        <v>-9458</v>
      </c>
      <c r="V4121" s="9">
        <v>0</v>
      </c>
      <c r="W4121" s="9">
        <v>0</v>
      </c>
      <c r="X4121" s="9">
        <v>0</v>
      </c>
      <c r="Y4121" s="9">
        <v>0</v>
      </c>
      <c r="Z4121" s="9">
        <v>0</v>
      </c>
      <c r="AA4121" s="9">
        <f t="shared" si="599"/>
        <v>-9458</v>
      </c>
      <c r="AB4121" s="9">
        <v>0</v>
      </c>
      <c r="AC4121" s="9">
        <f t="shared" si="597"/>
        <v>498</v>
      </c>
      <c r="AD4121" s="9">
        <f t="shared" si="598"/>
        <v>498</v>
      </c>
    </row>
    <row r="4122" spans="1:30" x14ac:dyDescent="0.3">
      <c r="A4122" s="8" t="s">
        <v>6787</v>
      </c>
      <c r="B4122" s="8" t="s">
        <v>6788</v>
      </c>
      <c r="C4122" s="8">
        <v>1900</v>
      </c>
      <c r="D4122" s="8">
        <v>190000113</v>
      </c>
      <c r="E4122" s="8">
        <v>0</v>
      </c>
      <c r="F4122" s="8" t="str">
        <f t="shared" si="595"/>
        <v>FM001900001130</v>
      </c>
      <c r="G4122" s="8" t="s">
        <v>6910</v>
      </c>
      <c r="H4122" s="8" t="s">
        <v>106</v>
      </c>
      <c r="I4122" s="8">
        <v>1</v>
      </c>
      <c r="J4122" s="8">
        <v>3</v>
      </c>
      <c r="K4122" s="8">
        <v>8</v>
      </c>
      <c r="L4122" s="8" t="s">
        <v>6879</v>
      </c>
      <c r="M4122" s="8" t="s">
        <v>53</v>
      </c>
      <c r="N4122" s="8"/>
      <c r="O4122" s="8" t="s">
        <v>38</v>
      </c>
      <c r="P4122" s="9">
        <v>8900</v>
      </c>
      <c r="Q4122" s="9">
        <v>0</v>
      </c>
      <c r="R4122" s="9">
        <v>0</v>
      </c>
      <c r="S4122" s="9">
        <v>0</v>
      </c>
      <c r="T4122" s="9">
        <f t="shared" si="596"/>
        <v>8900</v>
      </c>
      <c r="U4122" s="9">
        <v>-8455</v>
      </c>
      <c r="V4122" s="9">
        <v>0</v>
      </c>
      <c r="W4122" s="9">
        <v>0</v>
      </c>
      <c r="X4122" s="9">
        <v>0</v>
      </c>
      <c r="Y4122" s="9">
        <v>0</v>
      </c>
      <c r="Z4122" s="9">
        <v>0</v>
      </c>
      <c r="AA4122" s="9">
        <f t="shared" si="599"/>
        <v>-8455</v>
      </c>
      <c r="AB4122" s="9">
        <v>0</v>
      </c>
      <c r="AC4122" s="9">
        <f t="shared" si="597"/>
        <v>445</v>
      </c>
      <c r="AD4122" s="9">
        <f t="shared" si="598"/>
        <v>445</v>
      </c>
    </row>
    <row r="4123" spans="1:30" x14ac:dyDescent="0.3">
      <c r="A4123" s="8" t="s">
        <v>6787</v>
      </c>
      <c r="B4123" s="8" t="s">
        <v>6788</v>
      </c>
      <c r="C4123" s="8">
        <v>1900</v>
      </c>
      <c r="D4123" s="8">
        <v>190000114</v>
      </c>
      <c r="E4123" s="8">
        <v>0</v>
      </c>
      <c r="F4123" s="8" t="str">
        <f t="shared" si="595"/>
        <v>FM001900001140</v>
      </c>
      <c r="G4123" s="8" t="s">
        <v>6910</v>
      </c>
      <c r="H4123" s="8" t="s">
        <v>106</v>
      </c>
      <c r="I4123" s="8">
        <v>1</v>
      </c>
      <c r="J4123" s="8">
        <v>3</v>
      </c>
      <c r="K4123" s="8">
        <v>8</v>
      </c>
      <c r="L4123" s="8" t="s">
        <v>6879</v>
      </c>
      <c r="M4123" s="8" t="s">
        <v>53</v>
      </c>
      <c r="N4123" s="8"/>
      <c r="O4123" s="8" t="s">
        <v>38</v>
      </c>
      <c r="P4123" s="9">
        <v>8900</v>
      </c>
      <c r="Q4123" s="9">
        <v>0</v>
      </c>
      <c r="R4123" s="9">
        <v>0</v>
      </c>
      <c r="S4123" s="9">
        <v>0</v>
      </c>
      <c r="T4123" s="9">
        <f t="shared" si="596"/>
        <v>8900</v>
      </c>
      <c r="U4123" s="9">
        <v>-8455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f t="shared" si="599"/>
        <v>-8455</v>
      </c>
      <c r="AB4123" s="9">
        <v>0</v>
      </c>
      <c r="AC4123" s="9">
        <f t="shared" si="597"/>
        <v>445</v>
      </c>
      <c r="AD4123" s="9">
        <f t="shared" si="598"/>
        <v>445</v>
      </c>
    </row>
    <row r="4124" spans="1:30" x14ac:dyDescent="0.3">
      <c r="A4124" s="8" t="s">
        <v>6787</v>
      </c>
      <c r="B4124" s="8" t="s">
        <v>6788</v>
      </c>
      <c r="C4124" s="8">
        <v>1900</v>
      </c>
      <c r="D4124" s="8">
        <v>190000115</v>
      </c>
      <c r="E4124" s="8">
        <v>0</v>
      </c>
      <c r="F4124" s="8" t="str">
        <f t="shared" si="595"/>
        <v>FM001900001150</v>
      </c>
      <c r="G4124" s="8" t="s">
        <v>6910</v>
      </c>
      <c r="H4124" s="8" t="s">
        <v>106</v>
      </c>
      <c r="I4124" s="8">
        <v>1</v>
      </c>
      <c r="J4124" s="8">
        <v>3</v>
      </c>
      <c r="K4124" s="8">
        <v>8</v>
      </c>
      <c r="L4124" s="8" t="s">
        <v>6879</v>
      </c>
      <c r="M4124" s="8" t="s">
        <v>53</v>
      </c>
      <c r="N4124" s="8"/>
      <c r="O4124" s="8" t="s">
        <v>38</v>
      </c>
      <c r="P4124" s="9">
        <v>8900</v>
      </c>
      <c r="Q4124" s="9">
        <v>0</v>
      </c>
      <c r="R4124" s="9">
        <v>0</v>
      </c>
      <c r="S4124" s="9">
        <v>0</v>
      </c>
      <c r="T4124" s="9">
        <f t="shared" si="596"/>
        <v>8900</v>
      </c>
      <c r="U4124" s="9">
        <v>-8455</v>
      </c>
      <c r="V4124" s="9">
        <v>0</v>
      </c>
      <c r="W4124" s="9">
        <v>0</v>
      </c>
      <c r="X4124" s="9">
        <v>0</v>
      </c>
      <c r="Y4124" s="9">
        <v>0</v>
      </c>
      <c r="Z4124" s="9">
        <v>0</v>
      </c>
      <c r="AA4124" s="9">
        <f t="shared" si="599"/>
        <v>-8455</v>
      </c>
      <c r="AB4124" s="9">
        <v>0</v>
      </c>
      <c r="AC4124" s="9">
        <f t="shared" si="597"/>
        <v>445</v>
      </c>
      <c r="AD4124" s="9">
        <f t="shared" si="598"/>
        <v>445</v>
      </c>
    </row>
    <row r="4125" spans="1:30" x14ac:dyDescent="0.3">
      <c r="A4125" s="8" t="s">
        <v>6787</v>
      </c>
      <c r="B4125" s="8" t="s">
        <v>6788</v>
      </c>
      <c r="C4125" s="8">
        <v>1900</v>
      </c>
      <c r="D4125" s="8">
        <v>190000116</v>
      </c>
      <c r="E4125" s="8">
        <v>0</v>
      </c>
      <c r="F4125" s="8" t="str">
        <f t="shared" si="595"/>
        <v>FM001900001160</v>
      </c>
      <c r="G4125" s="8" t="s">
        <v>6910</v>
      </c>
      <c r="H4125" s="8" t="s">
        <v>106</v>
      </c>
      <c r="I4125" s="8">
        <v>1</v>
      </c>
      <c r="J4125" s="8">
        <v>3</v>
      </c>
      <c r="K4125" s="8">
        <v>8</v>
      </c>
      <c r="L4125" s="8" t="s">
        <v>6879</v>
      </c>
      <c r="M4125" s="8" t="s">
        <v>53</v>
      </c>
      <c r="N4125" s="8"/>
      <c r="O4125" s="8" t="s">
        <v>38</v>
      </c>
      <c r="P4125" s="9">
        <v>8900</v>
      </c>
      <c r="Q4125" s="9">
        <v>0</v>
      </c>
      <c r="R4125" s="9">
        <v>0</v>
      </c>
      <c r="S4125" s="9">
        <v>0</v>
      </c>
      <c r="T4125" s="9">
        <f t="shared" si="596"/>
        <v>8900</v>
      </c>
      <c r="U4125" s="9">
        <v>-8455</v>
      </c>
      <c r="V4125" s="9">
        <v>0</v>
      </c>
      <c r="W4125" s="9">
        <v>0</v>
      </c>
      <c r="X4125" s="9">
        <v>0</v>
      </c>
      <c r="Y4125" s="9">
        <v>0</v>
      </c>
      <c r="Z4125" s="9">
        <v>0</v>
      </c>
      <c r="AA4125" s="9">
        <f t="shared" si="599"/>
        <v>-8455</v>
      </c>
      <c r="AB4125" s="9">
        <v>0</v>
      </c>
      <c r="AC4125" s="9">
        <f t="shared" si="597"/>
        <v>445</v>
      </c>
      <c r="AD4125" s="9">
        <f t="shared" si="598"/>
        <v>445</v>
      </c>
    </row>
    <row r="4126" spans="1:30" x14ac:dyDescent="0.3">
      <c r="A4126" s="8" t="s">
        <v>6787</v>
      </c>
      <c r="B4126" s="8" t="s">
        <v>6788</v>
      </c>
      <c r="C4126" s="8">
        <v>1900</v>
      </c>
      <c r="D4126" s="8">
        <v>190000117</v>
      </c>
      <c r="E4126" s="8">
        <v>0</v>
      </c>
      <c r="F4126" s="8" t="str">
        <f t="shared" si="595"/>
        <v>FM001900001170</v>
      </c>
      <c r="G4126" s="8" t="s">
        <v>6910</v>
      </c>
      <c r="H4126" s="8" t="s">
        <v>106</v>
      </c>
      <c r="I4126" s="8">
        <v>1</v>
      </c>
      <c r="J4126" s="8">
        <v>3</v>
      </c>
      <c r="K4126" s="8">
        <v>8</v>
      </c>
      <c r="L4126" s="8" t="s">
        <v>6879</v>
      </c>
      <c r="M4126" s="8" t="s">
        <v>53</v>
      </c>
      <c r="N4126" s="8"/>
      <c r="O4126" s="8" t="s">
        <v>38</v>
      </c>
      <c r="P4126" s="9">
        <v>8900</v>
      </c>
      <c r="Q4126" s="9">
        <v>0</v>
      </c>
      <c r="R4126" s="9">
        <v>0</v>
      </c>
      <c r="S4126" s="9">
        <v>0</v>
      </c>
      <c r="T4126" s="9">
        <f t="shared" si="596"/>
        <v>8900</v>
      </c>
      <c r="U4126" s="9">
        <v>-8455</v>
      </c>
      <c r="V4126" s="9">
        <v>0</v>
      </c>
      <c r="W4126" s="9">
        <v>0</v>
      </c>
      <c r="X4126" s="9">
        <v>0</v>
      </c>
      <c r="Y4126" s="9">
        <v>0</v>
      </c>
      <c r="Z4126" s="9">
        <v>0</v>
      </c>
      <c r="AA4126" s="9">
        <f t="shared" si="599"/>
        <v>-8455</v>
      </c>
      <c r="AB4126" s="9">
        <v>0</v>
      </c>
      <c r="AC4126" s="9">
        <f t="shared" si="597"/>
        <v>445</v>
      </c>
      <c r="AD4126" s="9">
        <f t="shared" si="598"/>
        <v>445</v>
      </c>
    </row>
    <row r="4127" spans="1:30" x14ac:dyDescent="0.3">
      <c r="A4127" s="8" t="s">
        <v>6787</v>
      </c>
      <c r="B4127" s="8" t="s">
        <v>6788</v>
      </c>
      <c r="C4127" s="8">
        <v>1900</v>
      </c>
      <c r="D4127" s="8">
        <v>190000118</v>
      </c>
      <c r="E4127" s="8">
        <v>0</v>
      </c>
      <c r="F4127" s="8" t="str">
        <f t="shared" si="595"/>
        <v>FM001900001180</v>
      </c>
      <c r="G4127" s="8" t="s">
        <v>6910</v>
      </c>
      <c r="H4127" s="8" t="s">
        <v>106</v>
      </c>
      <c r="I4127" s="8">
        <v>1</v>
      </c>
      <c r="J4127" s="8">
        <v>3</v>
      </c>
      <c r="K4127" s="8">
        <v>8</v>
      </c>
      <c r="L4127" s="8" t="s">
        <v>6879</v>
      </c>
      <c r="M4127" s="8" t="s">
        <v>53</v>
      </c>
      <c r="N4127" s="8"/>
      <c r="O4127" s="8" t="s">
        <v>38</v>
      </c>
      <c r="P4127" s="9">
        <v>8900</v>
      </c>
      <c r="Q4127" s="9">
        <v>0</v>
      </c>
      <c r="R4127" s="9">
        <v>0</v>
      </c>
      <c r="S4127" s="9">
        <v>0</v>
      </c>
      <c r="T4127" s="9">
        <f t="shared" si="596"/>
        <v>8900</v>
      </c>
      <c r="U4127" s="9">
        <v>-8455</v>
      </c>
      <c r="V4127" s="9">
        <v>0</v>
      </c>
      <c r="W4127" s="9">
        <v>0</v>
      </c>
      <c r="X4127" s="9">
        <v>0</v>
      </c>
      <c r="Y4127" s="9">
        <v>0</v>
      </c>
      <c r="Z4127" s="9">
        <v>0</v>
      </c>
      <c r="AA4127" s="9">
        <f t="shared" si="599"/>
        <v>-8455</v>
      </c>
      <c r="AB4127" s="9">
        <v>0</v>
      </c>
      <c r="AC4127" s="9">
        <f t="shared" si="597"/>
        <v>445</v>
      </c>
      <c r="AD4127" s="9">
        <f t="shared" si="598"/>
        <v>445</v>
      </c>
    </row>
    <row r="4128" spans="1:30" x14ac:dyDescent="0.3">
      <c r="A4128" s="8" t="s">
        <v>6787</v>
      </c>
      <c r="B4128" s="8" t="s">
        <v>6788</v>
      </c>
      <c r="C4128" s="8">
        <v>1900</v>
      </c>
      <c r="D4128" s="8">
        <v>190000119</v>
      </c>
      <c r="E4128" s="8">
        <v>0</v>
      </c>
      <c r="F4128" s="8" t="str">
        <f t="shared" si="595"/>
        <v>FM001900001190</v>
      </c>
      <c r="G4128" s="8" t="s">
        <v>6910</v>
      </c>
      <c r="H4128" s="8" t="s">
        <v>106</v>
      </c>
      <c r="I4128" s="8">
        <v>1</v>
      </c>
      <c r="J4128" s="8">
        <v>3</v>
      </c>
      <c r="K4128" s="8">
        <v>8</v>
      </c>
      <c r="L4128" s="8" t="s">
        <v>6879</v>
      </c>
      <c r="M4128" s="8" t="s">
        <v>53</v>
      </c>
      <c r="N4128" s="8"/>
      <c r="O4128" s="8" t="s">
        <v>38</v>
      </c>
      <c r="P4128" s="9">
        <v>8900</v>
      </c>
      <c r="Q4128" s="9">
        <v>0</v>
      </c>
      <c r="R4128" s="9">
        <v>0</v>
      </c>
      <c r="S4128" s="9">
        <v>0</v>
      </c>
      <c r="T4128" s="9">
        <f t="shared" si="596"/>
        <v>8900</v>
      </c>
      <c r="U4128" s="9">
        <v>-8455</v>
      </c>
      <c r="V4128" s="9">
        <v>0</v>
      </c>
      <c r="W4128" s="9">
        <v>0</v>
      </c>
      <c r="X4128" s="9">
        <v>0</v>
      </c>
      <c r="Y4128" s="9">
        <v>0</v>
      </c>
      <c r="Z4128" s="9">
        <v>0</v>
      </c>
      <c r="AA4128" s="9">
        <f t="shared" si="599"/>
        <v>-8455</v>
      </c>
      <c r="AB4128" s="9">
        <v>0</v>
      </c>
      <c r="AC4128" s="9">
        <f t="shared" si="597"/>
        <v>445</v>
      </c>
      <c r="AD4128" s="9">
        <f t="shared" si="598"/>
        <v>445</v>
      </c>
    </row>
    <row r="4129" spans="1:30" x14ac:dyDescent="0.3">
      <c r="A4129" s="8" t="s">
        <v>6787</v>
      </c>
      <c r="B4129" s="8" t="s">
        <v>6788</v>
      </c>
      <c r="C4129" s="8">
        <v>1900</v>
      </c>
      <c r="D4129" s="8">
        <v>190000120</v>
      </c>
      <c r="E4129" s="8">
        <v>0</v>
      </c>
      <c r="F4129" s="8" t="str">
        <f t="shared" si="595"/>
        <v>FM001900001200</v>
      </c>
      <c r="G4129" s="8" t="s">
        <v>6911</v>
      </c>
      <c r="H4129" s="8" t="s">
        <v>106</v>
      </c>
      <c r="I4129" s="8">
        <v>1</v>
      </c>
      <c r="J4129" s="8">
        <v>3</v>
      </c>
      <c r="K4129" s="8">
        <v>8</v>
      </c>
      <c r="L4129" s="8" t="s">
        <v>6879</v>
      </c>
      <c r="M4129" s="8" t="s">
        <v>53</v>
      </c>
      <c r="N4129" s="8"/>
      <c r="O4129" s="8" t="s">
        <v>38</v>
      </c>
      <c r="P4129" s="9">
        <v>17789</v>
      </c>
      <c r="Q4129" s="9">
        <v>0</v>
      </c>
      <c r="R4129" s="9">
        <v>0</v>
      </c>
      <c r="S4129" s="9">
        <v>0</v>
      </c>
      <c r="T4129" s="9">
        <f t="shared" si="596"/>
        <v>17789</v>
      </c>
      <c r="U4129" s="9">
        <v>-16900</v>
      </c>
      <c r="V4129" s="9">
        <v>0</v>
      </c>
      <c r="W4129" s="9">
        <v>0</v>
      </c>
      <c r="X4129" s="9">
        <v>0</v>
      </c>
      <c r="Y4129" s="9">
        <v>0</v>
      </c>
      <c r="Z4129" s="9">
        <v>0</v>
      </c>
      <c r="AA4129" s="9">
        <f t="shared" si="599"/>
        <v>-16900</v>
      </c>
      <c r="AB4129" s="9">
        <v>0</v>
      </c>
      <c r="AC4129" s="9">
        <f t="shared" si="597"/>
        <v>889</v>
      </c>
      <c r="AD4129" s="9">
        <f t="shared" si="598"/>
        <v>889</v>
      </c>
    </row>
    <row r="4130" spans="1:30" x14ac:dyDescent="0.3">
      <c r="A4130" s="8" t="s">
        <v>6787</v>
      </c>
      <c r="B4130" s="8" t="s">
        <v>6788</v>
      </c>
      <c r="C4130" s="8">
        <v>1900</v>
      </c>
      <c r="D4130" s="8">
        <v>190000121</v>
      </c>
      <c r="E4130" s="8">
        <v>0</v>
      </c>
      <c r="F4130" s="8" t="str">
        <f t="shared" si="595"/>
        <v>FM001900001210</v>
      </c>
      <c r="G4130" s="8" t="s">
        <v>6911</v>
      </c>
      <c r="H4130" s="8" t="s">
        <v>106</v>
      </c>
      <c r="I4130" s="8">
        <v>1</v>
      </c>
      <c r="J4130" s="8">
        <v>3</v>
      </c>
      <c r="K4130" s="8">
        <v>8</v>
      </c>
      <c r="L4130" s="8" t="s">
        <v>6879</v>
      </c>
      <c r="M4130" s="8" t="s">
        <v>53</v>
      </c>
      <c r="N4130" s="8"/>
      <c r="O4130" s="8" t="s">
        <v>38</v>
      </c>
      <c r="P4130" s="9">
        <v>17789</v>
      </c>
      <c r="Q4130" s="9">
        <v>0</v>
      </c>
      <c r="R4130" s="9">
        <v>0</v>
      </c>
      <c r="S4130" s="9">
        <v>0</v>
      </c>
      <c r="T4130" s="9">
        <f t="shared" si="596"/>
        <v>17789</v>
      </c>
      <c r="U4130" s="9">
        <v>-16900</v>
      </c>
      <c r="V4130" s="9">
        <v>0</v>
      </c>
      <c r="W4130" s="9">
        <v>0</v>
      </c>
      <c r="X4130" s="9">
        <v>0</v>
      </c>
      <c r="Y4130" s="9">
        <v>0</v>
      </c>
      <c r="Z4130" s="9">
        <v>0</v>
      </c>
      <c r="AA4130" s="9">
        <f t="shared" si="599"/>
        <v>-16900</v>
      </c>
      <c r="AB4130" s="9">
        <v>0</v>
      </c>
      <c r="AC4130" s="9">
        <f t="shared" si="597"/>
        <v>889</v>
      </c>
      <c r="AD4130" s="9">
        <f t="shared" si="598"/>
        <v>889</v>
      </c>
    </row>
    <row r="4131" spans="1:30" x14ac:dyDescent="0.3">
      <c r="A4131" s="8" t="s">
        <v>6787</v>
      </c>
      <c r="B4131" s="8" t="s">
        <v>6788</v>
      </c>
      <c r="C4131" s="8">
        <v>1900</v>
      </c>
      <c r="D4131" s="8">
        <v>190000122</v>
      </c>
      <c r="E4131" s="8">
        <v>0</v>
      </c>
      <c r="F4131" s="8" t="str">
        <f t="shared" si="595"/>
        <v>FM001900001220</v>
      </c>
      <c r="G4131" s="8" t="s">
        <v>6911</v>
      </c>
      <c r="H4131" s="8" t="s">
        <v>106</v>
      </c>
      <c r="I4131" s="8">
        <v>1</v>
      </c>
      <c r="J4131" s="8">
        <v>3</v>
      </c>
      <c r="K4131" s="8">
        <v>8</v>
      </c>
      <c r="L4131" s="8" t="s">
        <v>6879</v>
      </c>
      <c r="M4131" s="8" t="s">
        <v>53</v>
      </c>
      <c r="N4131" s="8"/>
      <c r="O4131" s="8" t="s">
        <v>38</v>
      </c>
      <c r="P4131" s="9">
        <v>17789</v>
      </c>
      <c r="Q4131" s="9">
        <v>0</v>
      </c>
      <c r="R4131" s="9">
        <v>0</v>
      </c>
      <c r="S4131" s="9">
        <v>0</v>
      </c>
      <c r="T4131" s="9">
        <f t="shared" si="596"/>
        <v>17789</v>
      </c>
      <c r="U4131" s="9">
        <v>-16900</v>
      </c>
      <c r="V4131" s="9">
        <v>0</v>
      </c>
      <c r="W4131" s="9">
        <v>0</v>
      </c>
      <c r="X4131" s="9">
        <v>0</v>
      </c>
      <c r="Y4131" s="9">
        <v>0</v>
      </c>
      <c r="Z4131" s="9">
        <v>0</v>
      </c>
      <c r="AA4131" s="9">
        <f t="shared" si="599"/>
        <v>-16900</v>
      </c>
      <c r="AB4131" s="9">
        <v>0</v>
      </c>
      <c r="AC4131" s="9">
        <f t="shared" si="597"/>
        <v>889</v>
      </c>
      <c r="AD4131" s="9">
        <f t="shared" si="598"/>
        <v>889</v>
      </c>
    </row>
    <row r="4132" spans="1:30" x14ac:dyDescent="0.3">
      <c r="A4132" s="8" t="s">
        <v>6787</v>
      </c>
      <c r="B4132" s="8" t="s">
        <v>6788</v>
      </c>
      <c r="C4132" s="8">
        <v>1900</v>
      </c>
      <c r="D4132" s="8">
        <v>190000123</v>
      </c>
      <c r="E4132" s="8">
        <v>0</v>
      </c>
      <c r="F4132" s="8" t="str">
        <f t="shared" si="595"/>
        <v>FM001900001230</v>
      </c>
      <c r="G4132" s="8" t="s">
        <v>6911</v>
      </c>
      <c r="H4132" s="8" t="s">
        <v>106</v>
      </c>
      <c r="I4132" s="8">
        <v>1</v>
      </c>
      <c r="J4132" s="8">
        <v>3</v>
      </c>
      <c r="K4132" s="8">
        <v>8</v>
      </c>
      <c r="L4132" s="8" t="s">
        <v>6879</v>
      </c>
      <c r="M4132" s="8" t="s">
        <v>53</v>
      </c>
      <c r="N4132" s="8"/>
      <c r="O4132" s="8" t="s">
        <v>38</v>
      </c>
      <c r="P4132" s="9">
        <v>17789</v>
      </c>
      <c r="Q4132" s="9">
        <v>0</v>
      </c>
      <c r="R4132" s="9">
        <v>0</v>
      </c>
      <c r="S4132" s="9">
        <v>0</v>
      </c>
      <c r="T4132" s="9">
        <f t="shared" si="596"/>
        <v>17789</v>
      </c>
      <c r="U4132" s="9">
        <v>-16900</v>
      </c>
      <c r="V4132" s="9">
        <v>0</v>
      </c>
      <c r="W4132" s="9">
        <v>0</v>
      </c>
      <c r="X4132" s="9">
        <v>0</v>
      </c>
      <c r="Y4132" s="9">
        <v>0</v>
      </c>
      <c r="Z4132" s="9">
        <v>0</v>
      </c>
      <c r="AA4132" s="9">
        <f t="shared" si="599"/>
        <v>-16900</v>
      </c>
      <c r="AB4132" s="9">
        <v>0</v>
      </c>
      <c r="AC4132" s="9">
        <f t="shared" si="597"/>
        <v>889</v>
      </c>
      <c r="AD4132" s="9">
        <f t="shared" si="598"/>
        <v>889</v>
      </c>
    </row>
    <row r="4133" spans="1:30" x14ac:dyDescent="0.3">
      <c r="A4133" s="8" t="s">
        <v>6787</v>
      </c>
      <c r="B4133" s="8" t="s">
        <v>6788</v>
      </c>
      <c r="C4133" s="8">
        <v>1900</v>
      </c>
      <c r="D4133" s="8">
        <v>190000124</v>
      </c>
      <c r="E4133" s="8">
        <v>0</v>
      </c>
      <c r="F4133" s="8" t="str">
        <f t="shared" si="595"/>
        <v>FM001900001240</v>
      </c>
      <c r="G4133" s="8" t="s">
        <v>6911</v>
      </c>
      <c r="H4133" s="8" t="s">
        <v>106</v>
      </c>
      <c r="I4133" s="8">
        <v>1</v>
      </c>
      <c r="J4133" s="8">
        <v>3</v>
      </c>
      <c r="K4133" s="8">
        <v>8</v>
      </c>
      <c r="L4133" s="8" t="s">
        <v>6879</v>
      </c>
      <c r="M4133" s="8" t="s">
        <v>53</v>
      </c>
      <c r="N4133" s="8"/>
      <c r="O4133" s="8" t="s">
        <v>38</v>
      </c>
      <c r="P4133" s="9">
        <v>17789</v>
      </c>
      <c r="Q4133" s="9">
        <v>0</v>
      </c>
      <c r="R4133" s="9">
        <v>0</v>
      </c>
      <c r="S4133" s="9">
        <v>0</v>
      </c>
      <c r="T4133" s="9">
        <f t="shared" si="596"/>
        <v>17789</v>
      </c>
      <c r="U4133" s="9">
        <v>-16900</v>
      </c>
      <c r="V4133" s="9">
        <v>0</v>
      </c>
      <c r="W4133" s="9">
        <v>0</v>
      </c>
      <c r="X4133" s="9">
        <v>0</v>
      </c>
      <c r="Y4133" s="9">
        <v>0</v>
      </c>
      <c r="Z4133" s="9">
        <v>0</v>
      </c>
      <c r="AA4133" s="9">
        <f t="shared" si="599"/>
        <v>-16900</v>
      </c>
      <c r="AB4133" s="9">
        <v>0</v>
      </c>
      <c r="AC4133" s="9">
        <f t="shared" si="597"/>
        <v>889</v>
      </c>
      <c r="AD4133" s="9">
        <f t="shared" si="598"/>
        <v>889</v>
      </c>
    </row>
    <row r="4134" spans="1:30" x14ac:dyDescent="0.3">
      <c r="A4134" s="8" t="s">
        <v>6787</v>
      </c>
      <c r="B4134" s="8" t="s">
        <v>6788</v>
      </c>
      <c r="C4134" s="8">
        <v>1900</v>
      </c>
      <c r="D4134" s="8">
        <v>190000125</v>
      </c>
      <c r="E4134" s="8">
        <v>0</v>
      </c>
      <c r="F4134" s="8" t="str">
        <f t="shared" si="595"/>
        <v>FM001900001250</v>
      </c>
      <c r="G4134" s="8" t="s">
        <v>6911</v>
      </c>
      <c r="H4134" s="8" t="s">
        <v>106</v>
      </c>
      <c r="I4134" s="8">
        <v>1</v>
      </c>
      <c r="J4134" s="8">
        <v>3</v>
      </c>
      <c r="K4134" s="8">
        <v>8</v>
      </c>
      <c r="L4134" s="8" t="s">
        <v>6879</v>
      </c>
      <c r="M4134" s="8" t="s">
        <v>53</v>
      </c>
      <c r="N4134" s="8"/>
      <c r="O4134" s="8" t="s">
        <v>38</v>
      </c>
      <c r="P4134" s="9">
        <v>17789</v>
      </c>
      <c r="Q4134" s="9">
        <v>0</v>
      </c>
      <c r="R4134" s="9">
        <v>0</v>
      </c>
      <c r="S4134" s="9">
        <v>0</v>
      </c>
      <c r="T4134" s="9">
        <f t="shared" si="596"/>
        <v>17789</v>
      </c>
      <c r="U4134" s="9">
        <v>-16900</v>
      </c>
      <c r="V4134" s="9">
        <v>0</v>
      </c>
      <c r="W4134" s="9">
        <v>0</v>
      </c>
      <c r="X4134" s="9">
        <v>0</v>
      </c>
      <c r="Y4134" s="9">
        <v>0</v>
      </c>
      <c r="Z4134" s="9">
        <v>0</v>
      </c>
      <c r="AA4134" s="9">
        <f t="shared" si="599"/>
        <v>-16900</v>
      </c>
      <c r="AB4134" s="9">
        <v>0</v>
      </c>
      <c r="AC4134" s="9">
        <f t="shared" si="597"/>
        <v>889</v>
      </c>
      <c r="AD4134" s="9">
        <f t="shared" si="598"/>
        <v>889</v>
      </c>
    </row>
    <row r="4135" spans="1:30" x14ac:dyDescent="0.3">
      <c r="A4135" s="8" t="s">
        <v>6787</v>
      </c>
      <c r="B4135" s="8" t="s">
        <v>6788</v>
      </c>
      <c r="C4135" s="8">
        <v>1900</v>
      </c>
      <c r="D4135" s="8">
        <v>190000126</v>
      </c>
      <c r="E4135" s="8">
        <v>0</v>
      </c>
      <c r="F4135" s="8" t="str">
        <f t="shared" si="595"/>
        <v>FM001900001260</v>
      </c>
      <c r="G4135" s="8" t="s">
        <v>6911</v>
      </c>
      <c r="H4135" s="8" t="s">
        <v>106</v>
      </c>
      <c r="I4135" s="8">
        <v>1</v>
      </c>
      <c r="J4135" s="8">
        <v>3</v>
      </c>
      <c r="K4135" s="8">
        <v>8</v>
      </c>
      <c r="L4135" s="8" t="s">
        <v>6879</v>
      </c>
      <c r="M4135" s="8" t="s">
        <v>53</v>
      </c>
      <c r="N4135" s="8"/>
      <c r="O4135" s="8" t="s">
        <v>38</v>
      </c>
      <c r="P4135" s="9">
        <v>17789</v>
      </c>
      <c r="Q4135" s="9">
        <v>0</v>
      </c>
      <c r="R4135" s="9">
        <v>0</v>
      </c>
      <c r="S4135" s="9">
        <v>0</v>
      </c>
      <c r="T4135" s="9">
        <f t="shared" si="596"/>
        <v>17789</v>
      </c>
      <c r="U4135" s="9">
        <v>-16900</v>
      </c>
      <c r="V4135" s="9">
        <v>0</v>
      </c>
      <c r="W4135" s="9">
        <v>0</v>
      </c>
      <c r="X4135" s="9">
        <v>0</v>
      </c>
      <c r="Y4135" s="9">
        <v>0</v>
      </c>
      <c r="Z4135" s="9">
        <v>0</v>
      </c>
      <c r="AA4135" s="9">
        <f t="shared" si="599"/>
        <v>-16900</v>
      </c>
      <c r="AB4135" s="9">
        <v>0</v>
      </c>
      <c r="AC4135" s="9">
        <f t="shared" si="597"/>
        <v>889</v>
      </c>
      <c r="AD4135" s="9">
        <f t="shared" si="598"/>
        <v>889</v>
      </c>
    </row>
    <row r="4136" spans="1:30" x14ac:dyDescent="0.3">
      <c r="A4136" s="8" t="s">
        <v>6787</v>
      </c>
      <c r="B4136" s="8" t="s">
        <v>6788</v>
      </c>
      <c r="C4136" s="8">
        <v>1900</v>
      </c>
      <c r="D4136" s="8">
        <v>190000127</v>
      </c>
      <c r="E4136" s="8">
        <v>0</v>
      </c>
      <c r="F4136" s="8" t="str">
        <f t="shared" si="595"/>
        <v>FM001900001270</v>
      </c>
      <c r="G4136" s="8" t="s">
        <v>6911</v>
      </c>
      <c r="H4136" s="8" t="s">
        <v>106</v>
      </c>
      <c r="I4136" s="8">
        <v>1</v>
      </c>
      <c r="J4136" s="8">
        <v>3</v>
      </c>
      <c r="K4136" s="8">
        <v>8</v>
      </c>
      <c r="L4136" s="8" t="s">
        <v>6879</v>
      </c>
      <c r="M4136" s="8" t="s">
        <v>53</v>
      </c>
      <c r="N4136" s="8"/>
      <c r="O4136" s="8" t="s">
        <v>38</v>
      </c>
      <c r="P4136" s="9">
        <v>17789</v>
      </c>
      <c r="Q4136" s="9">
        <v>0</v>
      </c>
      <c r="R4136" s="9">
        <v>0</v>
      </c>
      <c r="S4136" s="9">
        <v>0</v>
      </c>
      <c r="T4136" s="9">
        <f t="shared" si="596"/>
        <v>17789</v>
      </c>
      <c r="U4136" s="9">
        <v>-16900</v>
      </c>
      <c r="V4136" s="9">
        <v>0</v>
      </c>
      <c r="W4136" s="9">
        <v>0</v>
      </c>
      <c r="X4136" s="9">
        <v>0</v>
      </c>
      <c r="Y4136" s="9">
        <v>0</v>
      </c>
      <c r="Z4136" s="9">
        <v>0</v>
      </c>
      <c r="AA4136" s="9">
        <f t="shared" si="599"/>
        <v>-16900</v>
      </c>
      <c r="AB4136" s="9">
        <v>0</v>
      </c>
      <c r="AC4136" s="9">
        <f t="shared" si="597"/>
        <v>889</v>
      </c>
      <c r="AD4136" s="9">
        <f t="shared" si="598"/>
        <v>889</v>
      </c>
    </row>
    <row r="4137" spans="1:30" x14ac:dyDescent="0.3">
      <c r="A4137" s="8" t="s">
        <v>6787</v>
      </c>
      <c r="B4137" s="8" t="s">
        <v>6788</v>
      </c>
      <c r="C4137" s="8">
        <v>1900</v>
      </c>
      <c r="D4137" s="8">
        <v>190000128</v>
      </c>
      <c r="E4137" s="8">
        <v>0</v>
      </c>
      <c r="F4137" s="8" t="str">
        <f t="shared" si="595"/>
        <v>FM001900001280</v>
      </c>
      <c r="G4137" s="8" t="s">
        <v>6911</v>
      </c>
      <c r="H4137" s="8" t="s">
        <v>106</v>
      </c>
      <c r="I4137" s="8">
        <v>1</v>
      </c>
      <c r="J4137" s="8">
        <v>3</v>
      </c>
      <c r="K4137" s="8">
        <v>8</v>
      </c>
      <c r="L4137" s="8" t="s">
        <v>6879</v>
      </c>
      <c r="M4137" s="8" t="s">
        <v>53</v>
      </c>
      <c r="N4137" s="8"/>
      <c r="O4137" s="8" t="s">
        <v>38</v>
      </c>
      <c r="P4137" s="9">
        <v>17789</v>
      </c>
      <c r="Q4137" s="9">
        <v>0</v>
      </c>
      <c r="R4137" s="9">
        <v>0</v>
      </c>
      <c r="S4137" s="9">
        <v>0</v>
      </c>
      <c r="T4137" s="9">
        <f t="shared" si="596"/>
        <v>17789</v>
      </c>
      <c r="U4137" s="9">
        <v>-16900</v>
      </c>
      <c r="V4137" s="9">
        <v>0</v>
      </c>
      <c r="W4137" s="9">
        <v>0</v>
      </c>
      <c r="X4137" s="9">
        <v>0</v>
      </c>
      <c r="Y4137" s="9">
        <v>0</v>
      </c>
      <c r="Z4137" s="9">
        <v>0</v>
      </c>
      <c r="AA4137" s="9">
        <f t="shared" si="599"/>
        <v>-16900</v>
      </c>
      <c r="AB4137" s="9">
        <v>0</v>
      </c>
      <c r="AC4137" s="9">
        <f t="shared" si="597"/>
        <v>889</v>
      </c>
      <c r="AD4137" s="9">
        <f t="shared" si="598"/>
        <v>889</v>
      </c>
    </row>
    <row r="4138" spans="1:30" x14ac:dyDescent="0.3">
      <c r="A4138" s="8" t="s">
        <v>6787</v>
      </c>
      <c r="B4138" s="8" t="s">
        <v>6788</v>
      </c>
      <c r="C4138" s="8">
        <v>1900</v>
      </c>
      <c r="D4138" s="8">
        <v>190000129</v>
      </c>
      <c r="E4138" s="8">
        <v>0</v>
      </c>
      <c r="F4138" s="8" t="str">
        <f t="shared" si="595"/>
        <v>FM001900001290</v>
      </c>
      <c r="G4138" s="8" t="s">
        <v>6911</v>
      </c>
      <c r="H4138" s="8" t="s">
        <v>106</v>
      </c>
      <c r="I4138" s="8">
        <v>1</v>
      </c>
      <c r="J4138" s="8">
        <v>3</v>
      </c>
      <c r="K4138" s="8">
        <v>8</v>
      </c>
      <c r="L4138" s="8" t="s">
        <v>6879</v>
      </c>
      <c r="M4138" s="8" t="s">
        <v>53</v>
      </c>
      <c r="N4138" s="8"/>
      <c r="O4138" s="8" t="s">
        <v>38</v>
      </c>
      <c r="P4138" s="9">
        <v>17789</v>
      </c>
      <c r="Q4138" s="9">
        <v>0</v>
      </c>
      <c r="R4138" s="9">
        <v>0</v>
      </c>
      <c r="S4138" s="9">
        <v>0</v>
      </c>
      <c r="T4138" s="9">
        <f t="shared" si="596"/>
        <v>17789</v>
      </c>
      <c r="U4138" s="9">
        <v>-16900</v>
      </c>
      <c r="V4138" s="9">
        <v>0</v>
      </c>
      <c r="W4138" s="9">
        <v>0</v>
      </c>
      <c r="X4138" s="9">
        <v>0</v>
      </c>
      <c r="Y4138" s="9">
        <v>0</v>
      </c>
      <c r="Z4138" s="9">
        <v>0</v>
      </c>
      <c r="AA4138" s="9">
        <f t="shared" si="599"/>
        <v>-16900</v>
      </c>
      <c r="AB4138" s="9">
        <v>0</v>
      </c>
      <c r="AC4138" s="9">
        <f t="shared" si="597"/>
        <v>889</v>
      </c>
      <c r="AD4138" s="9">
        <f t="shared" si="598"/>
        <v>889</v>
      </c>
    </row>
    <row r="4139" spans="1:30" x14ac:dyDescent="0.3">
      <c r="A4139" s="8" t="s">
        <v>6787</v>
      </c>
      <c r="B4139" s="8" t="s">
        <v>6788</v>
      </c>
      <c r="C4139" s="8">
        <v>1900</v>
      </c>
      <c r="D4139" s="8">
        <v>190000130</v>
      </c>
      <c r="E4139" s="8">
        <v>0</v>
      </c>
      <c r="F4139" s="8" t="str">
        <f t="shared" si="595"/>
        <v>FM001900001300</v>
      </c>
      <c r="G4139" s="8" t="s">
        <v>6911</v>
      </c>
      <c r="H4139" s="8" t="s">
        <v>106</v>
      </c>
      <c r="I4139" s="8">
        <v>1</v>
      </c>
      <c r="J4139" s="8">
        <v>3</v>
      </c>
      <c r="K4139" s="8">
        <v>8</v>
      </c>
      <c r="L4139" s="8" t="s">
        <v>6879</v>
      </c>
      <c r="M4139" s="8" t="s">
        <v>53</v>
      </c>
      <c r="N4139" s="8"/>
      <c r="O4139" s="8" t="s">
        <v>38</v>
      </c>
      <c r="P4139" s="9">
        <v>17789</v>
      </c>
      <c r="Q4139" s="9">
        <v>0</v>
      </c>
      <c r="R4139" s="9">
        <v>0</v>
      </c>
      <c r="S4139" s="9">
        <v>0</v>
      </c>
      <c r="T4139" s="9">
        <f t="shared" si="596"/>
        <v>17789</v>
      </c>
      <c r="U4139" s="9">
        <v>-16900</v>
      </c>
      <c r="V4139" s="9">
        <v>0</v>
      </c>
      <c r="W4139" s="9">
        <v>0</v>
      </c>
      <c r="X4139" s="9">
        <v>0</v>
      </c>
      <c r="Y4139" s="9">
        <v>0</v>
      </c>
      <c r="Z4139" s="9">
        <v>0</v>
      </c>
      <c r="AA4139" s="9">
        <f t="shared" si="599"/>
        <v>-16900</v>
      </c>
      <c r="AB4139" s="9">
        <v>0</v>
      </c>
      <c r="AC4139" s="9">
        <f t="shared" si="597"/>
        <v>889</v>
      </c>
      <c r="AD4139" s="9">
        <f t="shared" si="598"/>
        <v>889</v>
      </c>
    </row>
    <row r="4140" spans="1:30" x14ac:dyDescent="0.3">
      <c r="A4140" s="8" t="s">
        <v>6787</v>
      </c>
      <c r="B4140" s="8" t="s">
        <v>6788</v>
      </c>
      <c r="C4140" s="8">
        <v>1900</v>
      </c>
      <c r="D4140" s="8">
        <v>190000131</v>
      </c>
      <c r="E4140" s="8">
        <v>0</v>
      </c>
      <c r="F4140" s="8" t="str">
        <f t="shared" si="595"/>
        <v>FM001900001310</v>
      </c>
      <c r="G4140" s="8" t="s">
        <v>6911</v>
      </c>
      <c r="H4140" s="8" t="s">
        <v>106</v>
      </c>
      <c r="I4140" s="8">
        <v>1</v>
      </c>
      <c r="J4140" s="8">
        <v>3</v>
      </c>
      <c r="K4140" s="8">
        <v>8</v>
      </c>
      <c r="L4140" s="8" t="s">
        <v>6879</v>
      </c>
      <c r="M4140" s="8" t="s">
        <v>53</v>
      </c>
      <c r="N4140" s="8"/>
      <c r="O4140" s="8" t="s">
        <v>38</v>
      </c>
      <c r="P4140" s="9">
        <v>17789</v>
      </c>
      <c r="Q4140" s="9">
        <v>0</v>
      </c>
      <c r="R4140" s="9">
        <v>0</v>
      </c>
      <c r="S4140" s="9">
        <v>0</v>
      </c>
      <c r="T4140" s="9">
        <f t="shared" si="596"/>
        <v>17789</v>
      </c>
      <c r="U4140" s="9">
        <v>-16900</v>
      </c>
      <c r="V4140" s="9">
        <v>0</v>
      </c>
      <c r="W4140" s="9">
        <v>0</v>
      </c>
      <c r="X4140" s="9">
        <v>0</v>
      </c>
      <c r="Y4140" s="9">
        <v>0</v>
      </c>
      <c r="Z4140" s="9">
        <v>0</v>
      </c>
      <c r="AA4140" s="9">
        <f t="shared" si="599"/>
        <v>-16900</v>
      </c>
      <c r="AB4140" s="9">
        <v>0</v>
      </c>
      <c r="AC4140" s="9">
        <f t="shared" si="597"/>
        <v>889</v>
      </c>
      <c r="AD4140" s="9">
        <f t="shared" si="598"/>
        <v>889</v>
      </c>
    </row>
    <row r="4141" spans="1:30" x14ac:dyDescent="0.3">
      <c r="A4141" s="8" t="s">
        <v>6787</v>
      </c>
      <c r="B4141" s="8" t="s">
        <v>6788</v>
      </c>
      <c r="C4141" s="8">
        <v>1900</v>
      </c>
      <c r="D4141" s="8">
        <v>190000132</v>
      </c>
      <c r="E4141" s="8">
        <v>0</v>
      </c>
      <c r="F4141" s="8" t="str">
        <f t="shared" si="595"/>
        <v>FM001900001320</v>
      </c>
      <c r="G4141" s="8" t="s">
        <v>6911</v>
      </c>
      <c r="H4141" s="8" t="s">
        <v>106</v>
      </c>
      <c r="I4141" s="8">
        <v>1</v>
      </c>
      <c r="J4141" s="8">
        <v>3</v>
      </c>
      <c r="K4141" s="8">
        <v>8</v>
      </c>
      <c r="L4141" s="8" t="s">
        <v>6879</v>
      </c>
      <c r="M4141" s="8" t="s">
        <v>53</v>
      </c>
      <c r="N4141" s="8"/>
      <c r="O4141" s="8" t="s">
        <v>38</v>
      </c>
      <c r="P4141" s="9">
        <v>17789</v>
      </c>
      <c r="Q4141" s="9">
        <v>0</v>
      </c>
      <c r="R4141" s="9">
        <v>0</v>
      </c>
      <c r="S4141" s="9">
        <v>0</v>
      </c>
      <c r="T4141" s="9">
        <f t="shared" si="596"/>
        <v>17789</v>
      </c>
      <c r="U4141" s="9">
        <v>-16900</v>
      </c>
      <c r="V4141" s="9">
        <v>0</v>
      </c>
      <c r="W4141" s="9">
        <v>0</v>
      </c>
      <c r="X4141" s="9">
        <v>0</v>
      </c>
      <c r="Y4141" s="9">
        <v>0</v>
      </c>
      <c r="Z4141" s="9">
        <v>0</v>
      </c>
      <c r="AA4141" s="9">
        <f t="shared" si="599"/>
        <v>-16900</v>
      </c>
      <c r="AB4141" s="9">
        <v>0</v>
      </c>
      <c r="AC4141" s="9">
        <f t="shared" si="597"/>
        <v>889</v>
      </c>
      <c r="AD4141" s="9">
        <f t="shared" si="598"/>
        <v>889</v>
      </c>
    </row>
    <row r="4142" spans="1:30" x14ac:dyDescent="0.3">
      <c r="A4142" s="8" t="s">
        <v>6787</v>
      </c>
      <c r="B4142" s="8" t="s">
        <v>6788</v>
      </c>
      <c r="C4142" s="8">
        <v>1900</v>
      </c>
      <c r="D4142" s="8">
        <v>190000133</v>
      </c>
      <c r="E4142" s="8">
        <v>0</v>
      </c>
      <c r="F4142" s="8" t="str">
        <f t="shared" si="595"/>
        <v>FM001900001330</v>
      </c>
      <c r="G4142" s="8" t="s">
        <v>6911</v>
      </c>
      <c r="H4142" s="8" t="s">
        <v>106</v>
      </c>
      <c r="I4142" s="8">
        <v>1</v>
      </c>
      <c r="J4142" s="8">
        <v>3</v>
      </c>
      <c r="K4142" s="8">
        <v>8</v>
      </c>
      <c r="L4142" s="8" t="s">
        <v>6879</v>
      </c>
      <c r="M4142" s="8" t="s">
        <v>53</v>
      </c>
      <c r="N4142" s="8"/>
      <c r="O4142" s="8" t="s">
        <v>38</v>
      </c>
      <c r="P4142" s="9">
        <v>17789</v>
      </c>
      <c r="Q4142" s="9">
        <v>0</v>
      </c>
      <c r="R4142" s="9">
        <v>0</v>
      </c>
      <c r="S4142" s="9">
        <v>0</v>
      </c>
      <c r="T4142" s="9">
        <f t="shared" si="596"/>
        <v>17789</v>
      </c>
      <c r="U4142" s="9">
        <v>-16900</v>
      </c>
      <c r="V4142" s="9">
        <v>0</v>
      </c>
      <c r="W4142" s="9">
        <v>0</v>
      </c>
      <c r="X4142" s="9">
        <v>0</v>
      </c>
      <c r="Y4142" s="9">
        <v>0</v>
      </c>
      <c r="Z4142" s="9">
        <v>0</v>
      </c>
      <c r="AA4142" s="9">
        <f t="shared" si="599"/>
        <v>-16900</v>
      </c>
      <c r="AB4142" s="9">
        <v>0</v>
      </c>
      <c r="AC4142" s="9">
        <f t="shared" si="597"/>
        <v>889</v>
      </c>
      <c r="AD4142" s="9">
        <f t="shared" si="598"/>
        <v>889</v>
      </c>
    </row>
    <row r="4143" spans="1:30" x14ac:dyDescent="0.3">
      <c r="A4143" s="8" t="s">
        <v>6787</v>
      </c>
      <c r="B4143" s="8" t="s">
        <v>6788</v>
      </c>
      <c r="C4143" s="8">
        <v>1900</v>
      </c>
      <c r="D4143" s="8">
        <v>190000134</v>
      </c>
      <c r="E4143" s="8">
        <v>0</v>
      </c>
      <c r="F4143" s="8" t="str">
        <f t="shared" si="595"/>
        <v>FM001900001340</v>
      </c>
      <c r="G4143" s="8" t="s">
        <v>6911</v>
      </c>
      <c r="H4143" s="8" t="s">
        <v>106</v>
      </c>
      <c r="I4143" s="8">
        <v>1</v>
      </c>
      <c r="J4143" s="8">
        <v>3</v>
      </c>
      <c r="K4143" s="8">
        <v>8</v>
      </c>
      <c r="L4143" s="8" t="s">
        <v>6879</v>
      </c>
      <c r="M4143" s="8" t="s">
        <v>53</v>
      </c>
      <c r="N4143" s="8"/>
      <c r="O4143" s="8" t="s">
        <v>38</v>
      </c>
      <c r="P4143" s="9">
        <v>17789</v>
      </c>
      <c r="Q4143" s="9">
        <v>0</v>
      </c>
      <c r="R4143" s="9">
        <v>0</v>
      </c>
      <c r="S4143" s="9">
        <v>0</v>
      </c>
      <c r="T4143" s="9">
        <f t="shared" si="596"/>
        <v>17789</v>
      </c>
      <c r="U4143" s="9">
        <v>-16900</v>
      </c>
      <c r="V4143" s="9">
        <v>0</v>
      </c>
      <c r="W4143" s="9">
        <v>0</v>
      </c>
      <c r="X4143" s="9">
        <v>0</v>
      </c>
      <c r="Y4143" s="9">
        <v>0</v>
      </c>
      <c r="Z4143" s="9">
        <v>0</v>
      </c>
      <c r="AA4143" s="9">
        <f t="shared" si="599"/>
        <v>-16900</v>
      </c>
      <c r="AB4143" s="9">
        <v>0</v>
      </c>
      <c r="AC4143" s="9">
        <f t="shared" si="597"/>
        <v>889</v>
      </c>
      <c r="AD4143" s="9">
        <f t="shared" si="598"/>
        <v>889</v>
      </c>
    </row>
    <row r="4144" spans="1:30" x14ac:dyDescent="0.3">
      <c r="A4144" s="8" t="s">
        <v>6787</v>
      </c>
      <c r="B4144" s="8" t="s">
        <v>6788</v>
      </c>
      <c r="C4144" s="8">
        <v>1900</v>
      </c>
      <c r="D4144" s="8">
        <v>190000135</v>
      </c>
      <c r="E4144" s="8">
        <v>0</v>
      </c>
      <c r="F4144" s="8" t="str">
        <f t="shared" si="595"/>
        <v>FM001900001350</v>
      </c>
      <c r="G4144" s="8" t="s">
        <v>6911</v>
      </c>
      <c r="H4144" s="8" t="s">
        <v>106</v>
      </c>
      <c r="I4144" s="8">
        <v>1</v>
      </c>
      <c r="J4144" s="8">
        <v>3</v>
      </c>
      <c r="K4144" s="8">
        <v>8</v>
      </c>
      <c r="L4144" s="8" t="s">
        <v>6879</v>
      </c>
      <c r="M4144" s="8" t="s">
        <v>53</v>
      </c>
      <c r="N4144" s="8"/>
      <c r="O4144" s="8" t="s">
        <v>38</v>
      </c>
      <c r="P4144" s="9">
        <v>17789</v>
      </c>
      <c r="Q4144" s="9">
        <v>0</v>
      </c>
      <c r="R4144" s="9">
        <v>0</v>
      </c>
      <c r="S4144" s="9">
        <v>0</v>
      </c>
      <c r="T4144" s="9">
        <f t="shared" si="596"/>
        <v>17789</v>
      </c>
      <c r="U4144" s="9">
        <v>-16900</v>
      </c>
      <c r="V4144" s="9">
        <v>0</v>
      </c>
      <c r="W4144" s="9">
        <v>0</v>
      </c>
      <c r="X4144" s="9">
        <v>0</v>
      </c>
      <c r="Y4144" s="9">
        <v>0</v>
      </c>
      <c r="Z4144" s="9">
        <v>0</v>
      </c>
      <c r="AA4144" s="9">
        <f t="shared" si="599"/>
        <v>-16900</v>
      </c>
      <c r="AB4144" s="9">
        <v>0</v>
      </c>
      <c r="AC4144" s="9">
        <f t="shared" si="597"/>
        <v>889</v>
      </c>
      <c r="AD4144" s="9">
        <f t="shared" si="598"/>
        <v>889</v>
      </c>
    </row>
    <row r="4145" spans="1:30" x14ac:dyDescent="0.3">
      <c r="A4145" s="8" t="s">
        <v>6787</v>
      </c>
      <c r="B4145" s="8" t="s">
        <v>6788</v>
      </c>
      <c r="C4145" s="8">
        <v>1900</v>
      </c>
      <c r="D4145" s="8">
        <v>190000136</v>
      </c>
      <c r="E4145" s="8">
        <v>0</v>
      </c>
      <c r="F4145" s="8" t="str">
        <f t="shared" si="595"/>
        <v>FM001900001360</v>
      </c>
      <c r="G4145" s="8" t="s">
        <v>6911</v>
      </c>
      <c r="H4145" s="8" t="s">
        <v>106</v>
      </c>
      <c r="I4145" s="8">
        <v>1</v>
      </c>
      <c r="J4145" s="8">
        <v>3</v>
      </c>
      <c r="K4145" s="8">
        <v>8</v>
      </c>
      <c r="L4145" s="8" t="s">
        <v>6879</v>
      </c>
      <c r="M4145" s="8" t="s">
        <v>53</v>
      </c>
      <c r="N4145" s="8"/>
      <c r="O4145" s="8" t="s">
        <v>38</v>
      </c>
      <c r="P4145" s="9">
        <v>17789</v>
      </c>
      <c r="Q4145" s="9">
        <v>0</v>
      </c>
      <c r="R4145" s="9">
        <v>0</v>
      </c>
      <c r="S4145" s="9">
        <v>0</v>
      </c>
      <c r="T4145" s="9">
        <f t="shared" si="596"/>
        <v>17789</v>
      </c>
      <c r="U4145" s="9">
        <v>-16900</v>
      </c>
      <c r="V4145" s="9">
        <v>0</v>
      </c>
      <c r="W4145" s="9">
        <v>0</v>
      </c>
      <c r="X4145" s="9">
        <v>0</v>
      </c>
      <c r="Y4145" s="9">
        <v>0</v>
      </c>
      <c r="Z4145" s="9">
        <v>0</v>
      </c>
      <c r="AA4145" s="9">
        <f t="shared" si="599"/>
        <v>-16900</v>
      </c>
      <c r="AB4145" s="9">
        <v>0</v>
      </c>
      <c r="AC4145" s="9">
        <f t="shared" si="597"/>
        <v>889</v>
      </c>
      <c r="AD4145" s="9">
        <f t="shared" si="598"/>
        <v>889</v>
      </c>
    </row>
    <row r="4146" spans="1:30" x14ac:dyDescent="0.3">
      <c r="A4146" s="8" t="s">
        <v>6787</v>
      </c>
      <c r="B4146" s="8" t="s">
        <v>6788</v>
      </c>
      <c r="C4146" s="8">
        <v>1900</v>
      </c>
      <c r="D4146" s="8">
        <v>190000137</v>
      </c>
      <c r="E4146" s="8">
        <v>0</v>
      </c>
      <c r="F4146" s="8" t="str">
        <f t="shared" si="595"/>
        <v>FM001900001370</v>
      </c>
      <c r="G4146" s="8" t="s">
        <v>6911</v>
      </c>
      <c r="H4146" s="8" t="s">
        <v>106</v>
      </c>
      <c r="I4146" s="8">
        <v>1</v>
      </c>
      <c r="J4146" s="8">
        <v>3</v>
      </c>
      <c r="K4146" s="8">
        <v>8</v>
      </c>
      <c r="L4146" s="8" t="s">
        <v>6879</v>
      </c>
      <c r="M4146" s="8" t="s">
        <v>53</v>
      </c>
      <c r="N4146" s="8"/>
      <c r="O4146" s="8" t="s">
        <v>38</v>
      </c>
      <c r="P4146" s="9">
        <v>17789</v>
      </c>
      <c r="Q4146" s="9">
        <v>0</v>
      </c>
      <c r="R4146" s="9">
        <v>0</v>
      </c>
      <c r="S4146" s="9">
        <v>0</v>
      </c>
      <c r="T4146" s="9">
        <f t="shared" si="596"/>
        <v>17789</v>
      </c>
      <c r="U4146" s="9">
        <v>-16900</v>
      </c>
      <c r="V4146" s="9">
        <v>0</v>
      </c>
      <c r="W4146" s="9">
        <v>0</v>
      </c>
      <c r="X4146" s="9">
        <v>0</v>
      </c>
      <c r="Y4146" s="9">
        <v>0</v>
      </c>
      <c r="Z4146" s="9">
        <v>0</v>
      </c>
      <c r="AA4146" s="9">
        <f t="shared" si="599"/>
        <v>-16900</v>
      </c>
      <c r="AB4146" s="9">
        <v>0</v>
      </c>
      <c r="AC4146" s="9">
        <f t="shared" si="597"/>
        <v>889</v>
      </c>
      <c r="AD4146" s="9">
        <f t="shared" si="598"/>
        <v>889</v>
      </c>
    </row>
    <row r="4147" spans="1:30" x14ac:dyDescent="0.3">
      <c r="A4147" s="8" t="s">
        <v>6787</v>
      </c>
      <c r="B4147" s="8" t="s">
        <v>6788</v>
      </c>
      <c r="C4147" s="8">
        <v>1900</v>
      </c>
      <c r="D4147" s="8">
        <v>190000138</v>
      </c>
      <c r="E4147" s="8">
        <v>0</v>
      </c>
      <c r="F4147" s="8" t="str">
        <f t="shared" si="595"/>
        <v>FM001900001380</v>
      </c>
      <c r="G4147" s="8" t="s">
        <v>6911</v>
      </c>
      <c r="H4147" s="8" t="s">
        <v>106</v>
      </c>
      <c r="I4147" s="8">
        <v>1</v>
      </c>
      <c r="J4147" s="8">
        <v>3</v>
      </c>
      <c r="K4147" s="8">
        <v>8</v>
      </c>
      <c r="L4147" s="8" t="s">
        <v>6879</v>
      </c>
      <c r="M4147" s="8" t="s">
        <v>53</v>
      </c>
      <c r="N4147" s="8"/>
      <c r="O4147" s="8" t="s">
        <v>38</v>
      </c>
      <c r="P4147" s="9">
        <v>17789</v>
      </c>
      <c r="Q4147" s="9">
        <v>0</v>
      </c>
      <c r="R4147" s="9">
        <v>0</v>
      </c>
      <c r="S4147" s="9">
        <v>0</v>
      </c>
      <c r="T4147" s="9">
        <f t="shared" si="596"/>
        <v>17789</v>
      </c>
      <c r="U4147" s="9">
        <v>-16900</v>
      </c>
      <c r="V4147" s="9">
        <v>0</v>
      </c>
      <c r="W4147" s="9">
        <v>0</v>
      </c>
      <c r="X4147" s="9">
        <v>0</v>
      </c>
      <c r="Y4147" s="9">
        <v>0</v>
      </c>
      <c r="Z4147" s="9">
        <v>0</v>
      </c>
      <c r="AA4147" s="9">
        <f t="shared" si="599"/>
        <v>-16900</v>
      </c>
      <c r="AB4147" s="9">
        <v>0</v>
      </c>
      <c r="AC4147" s="9">
        <f t="shared" si="597"/>
        <v>889</v>
      </c>
      <c r="AD4147" s="9">
        <f t="shared" si="598"/>
        <v>889</v>
      </c>
    </row>
    <row r="4148" spans="1:30" x14ac:dyDescent="0.3">
      <c r="A4148" s="8" t="s">
        <v>6787</v>
      </c>
      <c r="B4148" s="8" t="s">
        <v>6788</v>
      </c>
      <c r="C4148" s="8">
        <v>1900</v>
      </c>
      <c r="D4148" s="8">
        <v>190000139</v>
      </c>
      <c r="E4148" s="8">
        <v>0</v>
      </c>
      <c r="F4148" s="8" t="str">
        <f t="shared" si="595"/>
        <v>FM001900001390</v>
      </c>
      <c r="G4148" s="8" t="s">
        <v>6911</v>
      </c>
      <c r="H4148" s="8" t="s">
        <v>106</v>
      </c>
      <c r="I4148" s="8">
        <v>1</v>
      </c>
      <c r="J4148" s="8">
        <v>3</v>
      </c>
      <c r="K4148" s="8">
        <v>8</v>
      </c>
      <c r="L4148" s="8" t="s">
        <v>6879</v>
      </c>
      <c r="M4148" s="8" t="s">
        <v>53</v>
      </c>
      <c r="N4148" s="8"/>
      <c r="O4148" s="8" t="s">
        <v>38</v>
      </c>
      <c r="P4148" s="9">
        <v>17789</v>
      </c>
      <c r="Q4148" s="9">
        <v>0</v>
      </c>
      <c r="R4148" s="9">
        <v>0</v>
      </c>
      <c r="S4148" s="9">
        <v>0</v>
      </c>
      <c r="T4148" s="9">
        <f t="shared" si="596"/>
        <v>17789</v>
      </c>
      <c r="U4148" s="9">
        <v>-16900</v>
      </c>
      <c r="V4148" s="9">
        <v>0</v>
      </c>
      <c r="W4148" s="9">
        <v>0</v>
      </c>
      <c r="X4148" s="9">
        <v>0</v>
      </c>
      <c r="Y4148" s="9">
        <v>0</v>
      </c>
      <c r="Z4148" s="9">
        <v>0</v>
      </c>
      <c r="AA4148" s="9">
        <f t="shared" si="599"/>
        <v>-16900</v>
      </c>
      <c r="AB4148" s="9">
        <v>0</v>
      </c>
      <c r="AC4148" s="9">
        <f t="shared" si="597"/>
        <v>889</v>
      </c>
      <c r="AD4148" s="9">
        <f t="shared" si="598"/>
        <v>889</v>
      </c>
    </row>
    <row r="4149" spans="1:30" x14ac:dyDescent="0.3">
      <c r="A4149" s="8" t="s">
        <v>6787</v>
      </c>
      <c r="B4149" s="8" t="s">
        <v>6788</v>
      </c>
      <c r="C4149" s="8">
        <v>1900</v>
      </c>
      <c r="D4149" s="8">
        <v>190000140</v>
      </c>
      <c r="E4149" s="8">
        <v>0</v>
      </c>
      <c r="F4149" s="8" t="str">
        <f t="shared" si="595"/>
        <v>FM001900001400</v>
      </c>
      <c r="G4149" s="8" t="s">
        <v>6912</v>
      </c>
      <c r="H4149" s="8" t="s">
        <v>106</v>
      </c>
      <c r="I4149" s="8">
        <v>1</v>
      </c>
      <c r="J4149" s="8">
        <v>3</v>
      </c>
      <c r="K4149" s="8">
        <v>8</v>
      </c>
      <c r="L4149" s="8" t="s">
        <v>6879</v>
      </c>
      <c r="M4149" s="8" t="s">
        <v>53</v>
      </c>
      <c r="N4149" s="8"/>
      <c r="O4149" s="8" t="s">
        <v>38</v>
      </c>
      <c r="P4149" s="9">
        <v>17838</v>
      </c>
      <c r="Q4149" s="9">
        <v>0</v>
      </c>
      <c r="R4149" s="9">
        <v>0</v>
      </c>
      <c r="S4149" s="9">
        <v>0</v>
      </c>
      <c r="T4149" s="9">
        <f t="shared" si="596"/>
        <v>17838</v>
      </c>
      <c r="U4149" s="9">
        <v>-16946</v>
      </c>
      <c r="V4149" s="9">
        <v>0</v>
      </c>
      <c r="W4149" s="9">
        <v>0</v>
      </c>
      <c r="X4149" s="9">
        <v>0</v>
      </c>
      <c r="Y4149" s="9">
        <v>0</v>
      </c>
      <c r="Z4149" s="9">
        <v>0</v>
      </c>
      <c r="AA4149" s="9">
        <f t="shared" si="599"/>
        <v>-16946</v>
      </c>
      <c r="AB4149" s="9">
        <v>0</v>
      </c>
      <c r="AC4149" s="9">
        <f t="shared" si="597"/>
        <v>892</v>
      </c>
      <c r="AD4149" s="9">
        <f t="shared" si="598"/>
        <v>892</v>
      </c>
    </row>
    <row r="4150" spans="1:30" x14ac:dyDescent="0.3">
      <c r="A4150" s="8" t="s">
        <v>6787</v>
      </c>
      <c r="B4150" s="8" t="s">
        <v>6788</v>
      </c>
      <c r="C4150" s="8">
        <v>1900</v>
      </c>
      <c r="D4150" s="8">
        <v>190000141</v>
      </c>
      <c r="E4150" s="8">
        <v>0</v>
      </c>
      <c r="F4150" s="8" t="str">
        <f t="shared" si="595"/>
        <v>FM001900001410</v>
      </c>
      <c r="G4150" s="8" t="s">
        <v>6912</v>
      </c>
      <c r="H4150" s="8" t="s">
        <v>106</v>
      </c>
      <c r="I4150" s="8">
        <v>1</v>
      </c>
      <c r="J4150" s="8">
        <v>3</v>
      </c>
      <c r="K4150" s="8">
        <v>8</v>
      </c>
      <c r="L4150" s="8" t="s">
        <v>6879</v>
      </c>
      <c r="M4150" s="8" t="s">
        <v>53</v>
      </c>
      <c r="N4150" s="8"/>
      <c r="O4150" s="8" t="s">
        <v>38</v>
      </c>
      <c r="P4150" s="9">
        <v>17838</v>
      </c>
      <c r="Q4150" s="9">
        <v>0</v>
      </c>
      <c r="R4150" s="9">
        <v>0</v>
      </c>
      <c r="S4150" s="9">
        <v>0</v>
      </c>
      <c r="T4150" s="9">
        <f t="shared" si="596"/>
        <v>17838</v>
      </c>
      <c r="U4150" s="9">
        <v>-16946</v>
      </c>
      <c r="V4150" s="9">
        <v>0</v>
      </c>
      <c r="W4150" s="9">
        <v>0</v>
      </c>
      <c r="X4150" s="9">
        <v>0</v>
      </c>
      <c r="Y4150" s="9">
        <v>0</v>
      </c>
      <c r="Z4150" s="9">
        <v>0</v>
      </c>
      <c r="AA4150" s="9">
        <f t="shared" si="599"/>
        <v>-16946</v>
      </c>
      <c r="AB4150" s="9">
        <v>0</v>
      </c>
      <c r="AC4150" s="9">
        <f t="shared" si="597"/>
        <v>892</v>
      </c>
      <c r="AD4150" s="9">
        <f t="shared" si="598"/>
        <v>892</v>
      </c>
    </row>
    <row r="4151" spans="1:30" x14ac:dyDescent="0.3">
      <c r="A4151" s="8" t="s">
        <v>6787</v>
      </c>
      <c r="B4151" s="8" t="s">
        <v>6788</v>
      </c>
      <c r="C4151" s="8">
        <v>1900</v>
      </c>
      <c r="D4151" s="8">
        <v>190000142</v>
      </c>
      <c r="E4151" s="8">
        <v>0</v>
      </c>
      <c r="F4151" s="8" t="str">
        <f t="shared" si="595"/>
        <v>FM001900001420</v>
      </c>
      <c r="G4151" s="8" t="s">
        <v>6912</v>
      </c>
      <c r="H4151" s="8" t="s">
        <v>106</v>
      </c>
      <c r="I4151" s="8">
        <v>1</v>
      </c>
      <c r="J4151" s="8">
        <v>3</v>
      </c>
      <c r="K4151" s="8">
        <v>8</v>
      </c>
      <c r="L4151" s="8" t="s">
        <v>6879</v>
      </c>
      <c r="M4151" s="8" t="s">
        <v>53</v>
      </c>
      <c r="N4151" s="8"/>
      <c r="O4151" s="8" t="s">
        <v>38</v>
      </c>
      <c r="P4151" s="9">
        <v>17838</v>
      </c>
      <c r="Q4151" s="9">
        <v>0</v>
      </c>
      <c r="R4151" s="9">
        <v>0</v>
      </c>
      <c r="S4151" s="9">
        <v>0</v>
      </c>
      <c r="T4151" s="9">
        <f t="shared" si="596"/>
        <v>17838</v>
      </c>
      <c r="U4151" s="9">
        <v>-16946</v>
      </c>
      <c r="V4151" s="9">
        <v>0</v>
      </c>
      <c r="W4151" s="9">
        <v>0</v>
      </c>
      <c r="X4151" s="9">
        <v>0</v>
      </c>
      <c r="Y4151" s="9">
        <v>0</v>
      </c>
      <c r="Z4151" s="9">
        <v>0</v>
      </c>
      <c r="AA4151" s="9">
        <f t="shared" si="599"/>
        <v>-16946</v>
      </c>
      <c r="AB4151" s="9">
        <v>0</v>
      </c>
      <c r="AC4151" s="9">
        <f t="shared" si="597"/>
        <v>892</v>
      </c>
      <c r="AD4151" s="9">
        <f t="shared" si="598"/>
        <v>892</v>
      </c>
    </row>
    <row r="4152" spans="1:30" x14ac:dyDescent="0.3">
      <c r="A4152" s="8" t="s">
        <v>6787</v>
      </c>
      <c r="B4152" s="8" t="s">
        <v>6788</v>
      </c>
      <c r="C4152" s="8">
        <v>1900</v>
      </c>
      <c r="D4152" s="8">
        <v>190000143</v>
      </c>
      <c r="E4152" s="8">
        <v>0</v>
      </c>
      <c r="F4152" s="8" t="str">
        <f t="shared" ref="F4152:F4215" si="600">A4152&amp;D4152&amp;E4152</f>
        <v>FM001900001430</v>
      </c>
      <c r="G4152" s="8" t="s">
        <v>6912</v>
      </c>
      <c r="H4152" s="8" t="s">
        <v>106</v>
      </c>
      <c r="I4152" s="8">
        <v>1</v>
      </c>
      <c r="J4152" s="8">
        <v>3</v>
      </c>
      <c r="K4152" s="8">
        <v>8</v>
      </c>
      <c r="L4152" s="8" t="s">
        <v>6879</v>
      </c>
      <c r="M4152" s="8" t="s">
        <v>53</v>
      </c>
      <c r="N4152" s="8"/>
      <c r="O4152" s="8" t="s">
        <v>38</v>
      </c>
      <c r="P4152" s="9">
        <v>17838</v>
      </c>
      <c r="Q4152" s="9">
        <v>0</v>
      </c>
      <c r="R4152" s="9">
        <v>0</v>
      </c>
      <c r="S4152" s="9">
        <v>0</v>
      </c>
      <c r="T4152" s="9">
        <f t="shared" si="596"/>
        <v>17838</v>
      </c>
      <c r="U4152" s="9">
        <v>-16946</v>
      </c>
      <c r="V4152" s="9">
        <v>0</v>
      </c>
      <c r="W4152" s="9">
        <v>0</v>
      </c>
      <c r="X4152" s="9">
        <v>0</v>
      </c>
      <c r="Y4152" s="9">
        <v>0</v>
      </c>
      <c r="Z4152" s="9">
        <v>0</v>
      </c>
      <c r="AA4152" s="9">
        <f t="shared" si="599"/>
        <v>-16946</v>
      </c>
      <c r="AB4152" s="9">
        <v>0</v>
      </c>
      <c r="AC4152" s="9">
        <f t="shared" si="597"/>
        <v>892</v>
      </c>
      <c r="AD4152" s="9">
        <f t="shared" si="598"/>
        <v>892</v>
      </c>
    </row>
    <row r="4153" spans="1:30" x14ac:dyDescent="0.3">
      <c r="A4153" s="8" t="s">
        <v>6787</v>
      </c>
      <c r="B4153" s="8" t="s">
        <v>6788</v>
      </c>
      <c r="C4153" s="8">
        <v>1900</v>
      </c>
      <c r="D4153" s="8">
        <v>190000144</v>
      </c>
      <c r="E4153" s="8">
        <v>0</v>
      </c>
      <c r="F4153" s="8" t="str">
        <f t="shared" si="600"/>
        <v>FM001900001440</v>
      </c>
      <c r="G4153" s="8" t="s">
        <v>6912</v>
      </c>
      <c r="H4153" s="8" t="s">
        <v>106</v>
      </c>
      <c r="I4153" s="8">
        <v>1</v>
      </c>
      <c r="J4153" s="8">
        <v>3</v>
      </c>
      <c r="K4153" s="8">
        <v>8</v>
      </c>
      <c r="L4153" s="8" t="s">
        <v>6879</v>
      </c>
      <c r="M4153" s="8" t="s">
        <v>53</v>
      </c>
      <c r="N4153" s="8"/>
      <c r="O4153" s="8" t="s">
        <v>38</v>
      </c>
      <c r="P4153" s="9">
        <v>16872</v>
      </c>
      <c r="Q4153" s="9">
        <v>0</v>
      </c>
      <c r="R4153" s="9">
        <v>0</v>
      </c>
      <c r="S4153" s="9">
        <v>0</v>
      </c>
      <c r="T4153" s="9">
        <f t="shared" si="596"/>
        <v>16872</v>
      </c>
      <c r="U4153" s="9">
        <v>-16029</v>
      </c>
      <c r="V4153" s="9">
        <v>0</v>
      </c>
      <c r="W4153" s="9">
        <v>0</v>
      </c>
      <c r="X4153" s="9">
        <v>0</v>
      </c>
      <c r="Y4153" s="9">
        <v>0</v>
      </c>
      <c r="Z4153" s="9">
        <v>0</v>
      </c>
      <c r="AA4153" s="9">
        <f t="shared" si="599"/>
        <v>-16029</v>
      </c>
      <c r="AB4153" s="9">
        <v>0</v>
      </c>
      <c r="AC4153" s="9">
        <f t="shared" si="597"/>
        <v>843</v>
      </c>
      <c r="AD4153" s="9">
        <f t="shared" si="598"/>
        <v>843</v>
      </c>
    </row>
    <row r="4154" spans="1:30" x14ac:dyDescent="0.3">
      <c r="A4154" s="8" t="s">
        <v>6787</v>
      </c>
      <c r="B4154" s="8" t="s">
        <v>6788</v>
      </c>
      <c r="C4154" s="8">
        <v>1900</v>
      </c>
      <c r="D4154" s="8">
        <v>190000145</v>
      </c>
      <c r="E4154" s="8">
        <v>0</v>
      </c>
      <c r="F4154" s="8" t="str">
        <f t="shared" si="600"/>
        <v>FM001900001450</v>
      </c>
      <c r="G4154" s="8" t="s">
        <v>6912</v>
      </c>
      <c r="H4154" s="8" t="s">
        <v>106</v>
      </c>
      <c r="I4154" s="8">
        <v>1</v>
      </c>
      <c r="J4154" s="8">
        <v>3</v>
      </c>
      <c r="K4154" s="8">
        <v>8</v>
      </c>
      <c r="L4154" s="8" t="s">
        <v>6879</v>
      </c>
      <c r="M4154" s="8" t="s">
        <v>53</v>
      </c>
      <c r="N4154" s="8"/>
      <c r="O4154" s="8" t="s">
        <v>38</v>
      </c>
      <c r="P4154" s="9">
        <v>16872</v>
      </c>
      <c r="Q4154" s="9">
        <v>0</v>
      </c>
      <c r="R4154" s="9">
        <v>0</v>
      </c>
      <c r="S4154" s="9">
        <v>0</v>
      </c>
      <c r="T4154" s="9">
        <f t="shared" si="596"/>
        <v>16872</v>
      </c>
      <c r="U4154" s="9">
        <v>-16029</v>
      </c>
      <c r="V4154" s="9">
        <v>0</v>
      </c>
      <c r="W4154" s="9">
        <v>0</v>
      </c>
      <c r="X4154" s="9">
        <v>0</v>
      </c>
      <c r="Y4154" s="9">
        <v>0</v>
      </c>
      <c r="Z4154" s="9">
        <v>0</v>
      </c>
      <c r="AA4154" s="9">
        <f t="shared" si="599"/>
        <v>-16029</v>
      </c>
      <c r="AB4154" s="9">
        <v>0</v>
      </c>
      <c r="AC4154" s="9">
        <f t="shared" si="597"/>
        <v>843</v>
      </c>
      <c r="AD4154" s="9">
        <f t="shared" si="598"/>
        <v>843</v>
      </c>
    </row>
    <row r="4155" spans="1:30" x14ac:dyDescent="0.3">
      <c r="A4155" s="8" t="s">
        <v>6787</v>
      </c>
      <c r="B4155" s="8" t="s">
        <v>6788</v>
      </c>
      <c r="C4155" s="8">
        <v>1900</v>
      </c>
      <c r="D4155" s="8">
        <v>190000146</v>
      </c>
      <c r="E4155" s="8">
        <v>0</v>
      </c>
      <c r="F4155" s="8" t="str">
        <f t="shared" si="600"/>
        <v>FM001900001460</v>
      </c>
      <c r="G4155" s="8" t="s">
        <v>6912</v>
      </c>
      <c r="H4155" s="8" t="s">
        <v>106</v>
      </c>
      <c r="I4155" s="8">
        <v>1</v>
      </c>
      <c r="J4155" s="8">
        <v>3</v>
      </c>
      <c r="K4155" s="8">
        <v>8</v>
      </c>
      <c r="L4155" s="8" t="s">
        <v>6879</v>
      </c>
      <c r="M4155" s="8" t="s">
        <v>53</v>
      </c>
      <c r="N4155" s="8"/>
      <c r="O4155" s="8" t="s">
        <v>38</v>
      </c>
      <c r="P4155" s="9">
        <v>17838</v>
      </c>
      <c r="Q4155" s="9">
        <v>0</v>
      </c>
      <c r="R4155" s="9">
        <v>0</v>
      </c>
      <c r="S4155" s="9">
        <v>0</v>
      </c>
      <c r="T4155" s="9">
        <f t="shared" si="596"/>
        <v>17838</v>
      </c>
      <c r="U4155" s="9">
        <v>-16946</v>
      </c>
      <c r="V4155" s="9">
        <v>0</v>
      </c>
      <c r="W4155" s="9">
        <v>0</v>
      </c>
      <c r="X4155" s="9">
        <v>0</v>
      </c>
      <c r="Y4155" s="9">
        <v>0</v>
      </c>
      <c r="Z4155" s="9">
        <v>0</v>
      </c>
      <c r="AA4155" s="9">
        <f t="shared" si="599"/>
        <v>-16946</v>
      </c>
      <c r="AB4155" s="9">
        <v>0</v>
      </c>
      <c r="AC4155" s="9">
        <f t="shared" si="597"/>
        <v>892</v>
      </c>
      <c r="AD4155" s="9">
        <f t="shared" si="598"/>
        <v>892</v>
      </c>
    </row>
    <row r="4156" spans="1:30" x14ac:dyDescent="0.3">
      <c r="A4156" s="8" t="s">
        <v>6787</v>
      </c>
      <c r="B4156" s="8" t="s">
        <v>6788</v>
      </c>
      <c r="C4156" s="8">
        <v>1900</v>
      </c>
      <c r="D4156" s="8">
        <v>190000147</v>
      </c>
      <c r="E4156" s="8">
        <v>0</v>
      </c>
      <c r="F4156" s="8" t="str">
        <f t="shared" si="600"/>
        <v>FM001900001470</v>
      </c>
      <c r="G4156" s="8" t="s">
        <v>6912</v>
      </c>
      <c r="H4156" s="8" t="s">
        <v>106</v>
      </c>
      <c r="I4156" s="8">
        <v>1</v>
      </c>
      <c r="J4156" s="8">
        <v>3</v>
      </c>
      <c r="K4156" s="8">
        <v>8</v>
      </c>
      <c r="L4156" s="8" t="s">
        <v>6879</v>
      </c>
      <c r="M4156" s="8" t="s">
        <v>53</v>
      </c>
      <c r="N4156" s="8"/>
      <c r="O4156" s="8" t="s">
        <v>38</v>
      </c>
      <c r="P4156" s="9">
        <v>17838</v>
      </c>
      <c r="Q4156" s="9">
        <v>0</v>
      </c>
      <c r="R4156" s="9">
        <v>0</v>
      </c>
      <c r="S4156" s="9">
        <v>0</v>
      </c>
      <c r="T4156" s="9">
        <f t="shared" si="596"/>
        <v>17838</v>
      </c>
      <c r="U4156" s="9">
        <v>-16946</v>
      </c>
      <c r="V4156" s="9">
        <v>0</v>
      </c>
      <c r="W4156" s="9">
        <v>0</v>
      </c>
      <c r="X4156" s="9">
        <v>0</v>
      </c>
      <c r="Y4156" s="9">
        <v>0</v>
      </c>
      <c r="Z4156" s="9">
        <v>0</v>
      </c>
      <c r="AA4156" s="9">
        <f t="shared" si="599"/>
        <v>-16946</v>
      </c>
      <c r="AB4156" s="9">
        <v>0</v>
      </c>
      <c r="AC4156" s="9">
        <f t="shared" si="597"/>
        <v>892</v>
      </c>
      <c r="AD4156" s="9">
        <f t="shared" si="598"/>
        <v>892</v>
      </c>
    </row>
    <row r="4157" spans="1:30" x14ac:dyDescent="0.3">
      <c r="A4157" s="8" t="s">
        <v>6787</v>
      </c>
      <c r="B4157" s="8" t="s">
        <v>6788</v>
      </c>
      <c r="C4157" s="8">
        <v>1900</v>
      </c>
      <c r="D4157" s="8">
        <v>190000148</v>
      </c>
      <c r="E4157" s="8">
        <v>0</v>
      </c>
      <c r="F4157" s="8" t="str">
        <f t="shared" si="600"/>
        <v>FM001900001480</v>
      </c>
      <c r="G4157" s="8" t="s">
        <v>6912</v>
      </c>
      <c r="H4157" s="8" t="s">
        <v>106</v>
      </c>
      <c r="I4157" s="8">
        <v>1</v>
      </c>
      <c r="J4157" s="8">
        <v>3</v>
      </c>
      <c r="K4157" s="8">
        <v>8</v>
      </c>
      <c r="L4157" s="8" t="s">
        <v>6879</v>
      </c>
      <c r="M4157" s="8" t="s">
        <v>53</v>
      </c>
      <c r="N4157" s="8"/>
      <c r="O4157" s="8" t="s">
        <v>38</v>
      </c>
      <c r="P4157" s="9">
        <v>17838</v>
      </c>
      <c r="Q4157" s="9">
        <v>0</v>
      </c>
      <c r="R4157" s="9">
        <v>0</v>
      </c>
      <c r="S4157" s="9">
        <v>0</v>
      </c>
      <c r="T4157" s="9">
        <f t="shared" si="596"/>
        <v>17838</v>
      </c>
      <c r="U4157" s="9">
        <v>-16946</v>
      </c>
      <c r="V4157" s="9">
        <v>0</v>
      </c>
      <c r="W4157" s="9">
        <v>0</v>
      </c>
      <c r="X4157" s="9">
        <v>0</v>
      </c>
      <c r="Y4157" s="9">
        <v>0</v>
      </c>
      <c r="Z4157" s="9">
        <v>0</v>
      </c>
      <c r="AA4157" s="9">
        <f t="shared" si="599"/>
        <v>-16946</v>
      </c>
      <c r="AB4157" s="9">
        <v>0</v>
      </c>
      <c r="AC4157" s="9">
        <f t="shared" si="597"/>
        <v>892</v>
      </c>
      <c r="AD4157" s="9">
        <f t="shared" si="598"/>
        <v>892</v>
      </c>
    </row>
    <row r="4158" spans="1:30" x14ac:dyDescent="0.3">
      <c r="A4158" s="8" t="s">
        <v>6787</v>
      </c>
      <c r="B4158" s="8" t="s">
        <v>6788</v>
      </c>
      <c r="C4158" s="8">
        <v>1900</v>
      </c>
      <c r="D4158" s="8">
        <v>190000149</v>
      </c>
      <c r="E4158" s="8">
        <v>0</v>
      </c>
      <c r="F4158" s="8" t="str">
        <f t="shared" si="600"/>
        <v>FM001900001490</v>
      </c>
      <c r="G4158" s="8" t="s">
        <v>6912</v>
      </c>
      <c r="H4158" s="8" t="s">
        <v>106</v>
      </c>
      <c r="I4158" s="8">
        <v>1</v>
      </c>
      <c r="J4158" s="8">
        <v>3</v>
      </c>
      <c r="K4158" s="8">
        <v>8</v>
      </c>
      <c r="L4158" s="8" t="s">
        <v>6879</v>
      </c>
      <c r="M4158" s="8" t="s">
        <v>53</v>
      </c>
      <c r="N4158" s="8"/>
      <c r="O4158" s="8" t="s">
        <v>38</v>
      </c>
      <c r="P4158" s="9">
        <v>17838</v>
      </c>
      <c r="Q4158" s="9">
        <v>0</v>
      </c>
      <c r="R4158" s="9">
        <v>0</v>
      </c>
      <c r="S4158" s="9">
        <v>0</v>
      </c>
      <c r="T4158" s="9">
        <f t="shared" si="596"/>
        <v>17838</v>
      </c>
      <c r="U4158" s="9">
        <v>-16946</v>
      </c>
      <c r="V4158" s="9">
        <v>0</v>
      </c>
      <c r="W4158" s="9">
        <v>0</v>
      </c>
      <c r="X4158" s="9">
        <v>0</v>
      </c>
      <c r="Y4158" s="9">
        <v>0</v>
      </c>
      <c r="Z4158" s="9">
        <v>0</v>
      </c>
      <c r="AA4158" s="9">
        <f t="shared" si="599"/>
        <v>-16946</v>
      </c>
      <c r="AB4158" s="9">
        <v>0</v>
      </c>
      <c r="AC4158" s="9">
        <f t="shared" si="597"/>
        <v>892</v>
      </c>
      <c r="AD4158" s="9">
        <f t="shared" si="598"/>
        <v>892</v>
      </c>
    </row>
    <row r="4159" spans="1:30" x14ac:dyDescent="0.3">
      <c r="A4159" s="8" t="s">
        <v>6787</v>
      </c>
      <c r="B4159" s="8" t="s">
        <v>6788</v>
      </c>
      <c r="C4159" s="8">
        <v>1900</v>
      </c>
      <c r="D4159" s="8">
        <v>190000150</v>
      </c>
      <c r="E4159" s="8">
        <v>0</v>
      </c>
      <c r="F4159" s="8" t="str">
        <f t="shared" si="600"/>
        <v>FM001900001500</v>
      </c>
      <c r="G4159" s="8" t="s">
        <v>6912</v>
      </c>
      <c r="H4159" s="8" t="s">
        <v>106</v>
      </c>
      <c r="I4159" s="8">
        <v>1</v>
      </c>
      <c r="J4159" s="8">
        <v>3</v>
      </c>
      <c r="K4159" s="8">
        <v>8</v>
      </c>
      <c r="L4159" s="8" t="s">
        <v>6879</v>
      </c>
      <c r="M4159" s="8" t="s">
        <v>53</v>
      </c>
      <c r="N4159" s="8"/>
      <c r="O4159" s="8" t="s">
        <v>38</v>
      </c>
      <c r="P4159" s="9">
        <v>17838</v>
      </c>
      <c r="Q4159" s="9">
        <v>0</v>
      </c>
      <c r="R4159" s="9">
        <v>0</v>
      </c>
      <c r="S4159" s="9">
        <v>0</v>
      </c>
      <c r="T4159" s="9">
        <f t="shared" si="596"/>
        <v>17838</v>
      </c>
      <c r="U4159" s="9">
        <v>-16946</v>
      </c>
      <c r="V4159" s="9">
        <v>0</v>
      </c>
      <c r="W4159" s="9">
        <v>0</v>
      </c>
      <c r="X4159" s="9">
        <v>0</v>
      </c>
      <c r="Y4159" s="9">
        <v>0</v>
      </c>
      <c r="Z4159" s="9">
        <v>0</v>
      </c>
      <c r="AA4159" s="9">
        <f t="shared" si="599"/>
        <v>-16946</v>
      </c>
      <c r="AB4159" s="9">
        <v>0</v>
      </c>
      <c r="AC4159" s="9">
        <f t="shared" si="597"/>
        <v>892</v>
      </c>
      <c r="AD4159" s="9">
        <f t="shared" si="598"/>
        <v>892</v>
      </c>
    </row>
    <row r="4160" spans="1:30" x14ac:dyDescent="0.3">
      <c r="A4160" s="8" t="s">
        <v>6787</v>
      </c>
      <c r="B4160" s="8" t="s">
        <v>6788</v>
      </c>
      <c r="C4160" s="8">
        <v>1900</v>
      </c>
      <c r="D4160" s="8">
        <v>190000151</v>
      </c>
      <c r="E4160" s="8">
        <v>0</v>
      </c>
      <c r="F4160" s="8" t="str">
        <f t="shared" si="600"/>
        <v>FM001900001510</v>
      </c>
      <c r="G4160" s="8" t="s">
        <v>6912</v>
      </c>
      <c r="H4160" s="8" t="s">
        <v>106</v>
      </c>
      <c r="I4160" s="8">
        <v>1</v>
      </c>
      <c r="J4160" s="8">
        <v>3</v>
      </c>
      <c r="K4160" s="8">
        <v>8</v>
      </c>
      <c r="L4160" s="8" t="s">
        <v>6879</v>
      </c>
      <c r="M4160" s="8" t="s">
        <v>53</v>
      </c>
      <c r="N4160" s="8"/>
      <c r="O4160" s="8" t="s">
        <v>38</v>
      </c>
      <c r="P4160" s="9">
        <v>17838</v>
      </c>
      <c r="Q4160" s="9">
        <v>0</v>
      </c>
      <c r="R4160" s="9">
        <v>0</v>
      </c>
      <c r="S4160" s="9">
        <v>0</v>
      </c>
      <c r="T4160" s="9">
        <f t="shared" si="596"/>
        <v>17838</v>
      </c>
      <c r="U4160" s="9">
        <v>-16946</v>
      </c>
      <c r="V4160" s="9">
        <v>0</v>
      </c>
      <c r="W4160" s="9">
        <v>0</v>
      </c>
      <c r="X4160" s="9">
        <v>0</v>
      </c>
      <c r="Y4160" s="9">
        <v>0</v>
      </c>
      <c r="Z4160" s="9">
        <v>0</v>
      </c>
      <c r="AA4160" s="9">
        <f t="shared" si="599"/>
        <v>-16946</v>
      </c>
      <c r="AB4160" s="9">
        <v>0</v>
      </c>
      <c r="AC4160" s="9">
        <f t="shared" si="597"/>
        <v>892</v>
      </c>
      <c r="AD4160" s="9">
        <f t="shared" si="598"/>
        <v>892</v>
      </c>
    </row>
    <row r="4161" spans="1:30" x14ac:dyDescent="0.3">
      <c r="A4161" s="8" t="s">
        <v>6787</v>
      </c>
      <c r="B4161" s="8" t="s">
        <v>6788</v>
      </c>
      <c r="C4161" s="8">
        <v>1900</v>
      </c>
      <c r="D4161" s="8">
        <v>190000152</v>
      </c>
      <c r="E4161" s="8">
        <v>0</v>
      </c>
      <c r="F4161" s="8" t="str">
        <f t="shared" si="600"/>
        <v>FM001900001520</v>
      </c>
      <c r="G4161" s="8" t="s">
        <v>6912</v>
      </c>
      <c r="H4161" s="8" t="s">
        <v>106</v>
      </c>
      <c r="I4161" s="8">
        <v>1</v>
      </c>
      <c r="J4161" s="8">
        <v>3</v>
      </c>
      <c r="K4161" s="8">
        <v>8</v>
      </c>
      <c r="L4161" s="8" t="s">
        <v>6879</v>
      </c>
      <c r="M4161" s="8" t="s">
        <v>53</v>
      </c>
      <c r="N4161" s="8"/>
      <c r="O4161" s="8" t="s">
        <v>38</v>
      </c>
      <c r="P4161" s="9">
        <v>17838</v>
      </c>
      <c r="Q4161" s="9">
        <v>0</v>
      </c>
      <c r="R4161" s="9">
        <v>0</v>
      </c>
      <c r="S4161" s="9">
        <v>0</v>
      </c>
      <c r="T4161" s="9">
        <f t="shared" si="596"/>
        <v>17838</v>
      </c>
      <c r="U4161" s="9">
        <v>-16946</v>
      </c>
      <c r="V4161" s="9">
        <v>0</v>
      </c>
      <c r="W4161" s="9">
        <v>0</v>
      </c>
      <c r="X4161" s="9">
        <v>0</v>
      </c>
      <c r="Y4161" s="9">
        <v>0</v>
      </c>
      <c r="Z4161" s="9">
        <v>0</v>
      </c>
      <c r="AA4161" s="9">
        <f t="shared" si="599"/>
        <v>-16946</v>
      </c>
      <c r="AB4161" s="9">
        <v>0</v>
      </c>
      <c r="AC4161" s="9">
        <f t="shared" si="597"/>
        <v>892</v>
      </c>
      <c r="AD4161" s="9">
        <f t="shared" si="598"/>
        <v>892</v>
      </c>
    </row>
    <row r="4162" spans="1:30" x14ac:dyDescent="0.3">
      <c r="A4162" s="8" t="s">
        <v>6787</v>
      </c>
      <c r="B4162" s="8" t="s">
        <v>6788</v>
      </c>
      <c r="C4162" s="8">
        <v>1900</v>
      </c>
      <c r="D4162" s="8">
        <v>190000153</v>
      </c>
      <c r="E4162" s="8">
        <v>0</v>
      </c>
      <c r="F4162" s="8" t="str">
        <f t="shared" si="600"/>
        <v>FM001900001530</v>
      </c>
      <c r="G4162" s="8" t="s">
        <v>6912</v>
      </c>
      <c r="H4162" s="8" t="s">
        <v>106</v>
      </c>
      <c r="I4162" s="8">
        <v>1</v>
      </c>
      <c r="J4162" s="8">
        <v>3</v>
      </c>
      <c r="K4162" s="8">
        <v>8</v>
      </c>
      <c r="L4162" s="8" t="s">
        <v>6879</v>
      </c>
      <c r="M4162" s="8" t="s">
        <v>53</v>
      </c>
      <c r="N4162" s="8"/>
      <c r="O4162" s="8" t="s">
        <v>38</v>
      </c>
      <c r="P4162" s="9">
        <v>17838</v>
      </c>
      <c r="Q4162" s="9">
        <v>0</v>
      </c>
      <c r="R4162" s="9">
        <v>0</v>
      </c>
      <c r="S4162" s="9">
        <v>0</v>
      </c>
      <c r="T4162" s="9">
        <f t="shared" si="596"/>
        <v>17838</v>
      </c>
      <c r="U4162" s="9">
        <v>-16946</v>
      </c>
      <c r="V4162" s="9">
        <v>0</v>
      </c>
      <c r="W4162" s="9">
        <v>0</v>
      </c>
      <c r="X4162" s="9">
        <v>0</v>
      </c>
      <c r="Y4162" s="9">
        <v>0</v>
      </c>
      <c r="Z4162" s="9">
        <v>0</v>
      </c>
      <c r="AA4162" s="9">
        <f t="shared" si="599"/>
        <v>-16946</v>
      </c>
      <c r="AB4162" s="9">
        <v>0</v>
      </c>
      <c r="AC4162" s="9">
        <f t="shared" si="597"/>
        <v>892</v>
      </c>
      <c r="AD4162" s="9">
        <f t="shared" si="598"/>
        <v>892</v>
      </c>
    </row>
    <row r="4163" spans="1:30" x14ac:dyDescent="0.3">
      <c r="A4163" s="8" t="s">
        <v>6787</v>
      </c>
      <c r="B4163" s="8" t="s">
        <v>6788</v>
      </c>
      <c r="C4163" s="8">
        <v>1900</v>
      </c>
      <c r="D4163" s="8">
        <v>190000154</v>
      </c>
      <c r="E4163" s="8">
        <v>0</v>
      </c>
      <c r="F4163" s="8" t="str">
        <f t="shared" si="600"/>
        <v>FM001900001540</v>
      </c>
      <c r="G4163" s="8" t="s">
        <v>6912</v>
      </c>
      <c r="H4163" s="8" t="s">
        <v>106</v>
      </c>
      <c r="I4163" s="8">
        <v>1</v>
      </c>
      <c r="J4163" s="8">
        <v>3</v>
      </c>
      <c r="K4163" s="8">
        <v>8</v>
      </c>
      <c r="L4163" s="8" t="s">
        <v>6879</v>
      </c>
      <c r="M4163" s="8" t="s">
        <v>53</v>
      </c>
      <c r="N4163" s="8"/>
      <c r="O4163" s="8" t="s">
        <v>38</v>
      </c>
      <c r="P4163" s="9">
        <v>18322</v>
      </c>
      <c r="Q4163" s="9">
        <v>0</v>
      </c>
      <c r="R4163" s="9">
        <v>0</v>
      </c>
      <c r="S4163" s="9">
        <v>0</v>
      </c>
      <c r="T4163" s="9">
        <f t="shared" si="596"/>
        <v>18322</v>
      </c>
      <c r="U4163" s="9">
        <v>-17406</v>
      </c>
      <c r="V4163" s="9">
        <v>0</v>
      </c>
      <c r="W4163" s="9">
        <v>0</v>
      </c>
      <c r="X4163" s="9">
        <v>0</v>
      </c>
      <c r="Y4163" s="9">
        <v>0</v>
      </c>
      <c r="Z4163" s="9">
        <v>0</v>
      </c>
      <c r="AA4163" s="9">
        <f t="shared" si="599"/>
        <v>-17406</v>
      </c>
      <c r="AB4163" s="9">
        <v>0</v>
      </c>
      <c r="AC4163" s="9">
        <f t="shared" si="597"/>
        <v>916</v>
      </c>
      <c r="AD4163" s="9">
        <f t="shared" si="598"/>
        <v>916</v>
      </c>
    </row>
    <row r="4164" spans="1:30" x14ac:dyDescent="0.3">
      <c r="A4164" s="8" t="s">
        <v>6787</v>
      </c>
      <c r="B4164" s="8" t="s">
        <v>6788</v>
      </c>
      <c r="C4164" s="8">
        <v>1900</v>
      </c>
      <c r="D4164" s="8">
        <v>190000155</v>
      </c>
      <c r="E4164" s="8">
        <v>0</v>
      </c>
      <c r="F4164" s="8" t="str">
        <f t="shared" si="600"/>
        <v>FM001900001550</v>
      </c>
      <c r="G4164" s="8" t="s">
        <v>6912</v>
      </c>
      <c r="H4164" s="8" t="s">
        <v>106</v>
      </c>
      <c r="I4164" s="8">
        <v>1</v>
      </c>
      <c r="J4164" s="8">
        <v>3</v>
      </c>
      <c r="K4164" s="8">
        <v>8</v>
      </c>
      <c r="L4164" s="8" t="s">
        <v>6879</v>
      </c>
      <c r="M4164" s="8" t="s">
        <v>53</v>
      </c>
      <c r="N4164" s="8"/>
      <c r="O4164" s="8" t="s">
        <v>38</v>
      </c>
      <c r="P4164" s="9">
        <v>18322</v>
      </c>
      <c r="Q4164" s="9">
        <v>0</v>
      </c>
      <c r="R4164" s="9">
        <v>0</v>
      </c>
      <c r="S4164" s="9">
        <v>0</v>
      </c>
      <c r="T4164" s="9">
        <f t="shared" si="596"/>
        <v>18322</v>
      </c>
      <c r="U4164" s="9">
        <v>-17406</v>
      </c>
      <c r="V4164" s="9">
        <v>0</v>
      </c>
      <c r="W4164" s="9">
        <v>0</v>
      </c>
      <c r="X4164" s="9">
        <v>0</v>
      </c>
      <c r="Y4164" s="9">
        <v>0</v>
      </c>
      <c r="Z4164" s="9">
        <v>0</v>
      </c>
      <c r="AA4164" s="9">
        <f t="shared" si="599"/>
        <v>-17406</v>
      </c>
      <c r="AB4164" s="9">
        <v>0</v>
      </c>
      <c r="AC4164" s="9">
        <f t="shared" si="597"/>
        <v>916</v>
      </c>
      <c r="AD4164" s="9">
        <f t="shared" si="598"/>
        <v>916</v>
      </c>
    </row>
    <row r="4165" spans="1:30" x14ac:dyDescent="0.3">
      <c r="A4165" s="8" t="s">
        <v>6787</v>
      </c>
      <c r="B4165" s="8" t="s">
        <v>6788</v>
      </c>
      <c r="C4165" s="8">
        <v>1900</v>
      </c>
      <c r="D4165" s="8">
        <v>190000156</v>
      </c>
      <c r="E4165" s="8">
        <v>0</v>
      </c>
      <c r="F4165" s="8" t="str">
        <f t="shared" si="600"/>
        <v>FM001900001560</v>
      </c>
      <c r="G4165" s="8" t="s">
        <v>6912</v>
      </c>
      <c r="H4165" s="8" t="s">
        <v>106</v>
      </c>
      <c r="I4165" s="8">
        <v>1</v>
      </c>
      <c r="J4165" s="8">
        <v>3</v>
      </c>
      <c r="K4165" s="8">
        <v>8</v>
      </c>
      <c r="L4165" s="8" t="s">
        <v>6879</v>
      </c>
      <c r="M4165" s="8" t="s">
        <v>53</v>
      </c>
      <c r="N4165" s="8"/>
      <c r="O4165" s="8" t="s">
        <v>38</v>
      </c>
      <c r="P4165" s="9">
        <v>18322</v>
      </c>
      <c r="Q4165" s="9">
        <v>0</v>
      </c>
      <c r="R4165" s="9">
        <v>0</v>
      </c>
      <c r="S4165" s="9">
        <v>0</v>
      </c>
      <c r="T4165" s="9">
        <f t="shared" ref="T4165:T4228" si="601">P4165+Q4165+R4165+S4165</f>
        <v>18322</v>
      </c>
      <c r="U4165" s="9">
        <v>-17406</v>
      </c>
      <c r="V4165" s="9">
        <v>0</v>
      </c>
      <c r="W4165" s="9">
        <v>0</v>
      </c>
      <c r="X4165" s="9">
        <v>0</v>
      </c>
      <c r="Y4165" s="9">
        <v>0</v>
      </c>
      <c r="Z4165" s="9">
        <v>0</v>
      </c>
      <c r="AA4165" s="9">
        <f t="shared" si="599"/>
        <v>-17406</v>
      </c>
      <c r="AB4165" s="9">
        <v>0</v>
      </c>
      <c r="AC4165" s="9">
        <f t="shared" ref="AC4165:AC4228" si="602">P4165+U4165</f>
        <v>916</v>
      </c>
      <c r="AD4165" s="9">
        <f t="shared" ref="AD4165:AD4228" si="603">T4165+AA4165</f>
        <v>916</v>
      </c>
    </row>
    <row r="4166" spans="1:30" x14ac:dyDescent="0.3">
      <c r="A4166" s="8" t="s">
        <v>6787</v>
      </c>
      <c r="B4166" s="8" t="s">
        <v>6788</v>
      </c>
      <c r="C4166" s="8">
        <v>1900</v>
      </c>
      <c r="D4166" s="8">
        <v>190000157</v>
      </c>
      <c r="E4166" s="8">
        <v>0</v>
      </c>
      <c r="F4166" s="8" t="str">
        <f t="shared" si="600"/>
        <v>FM001900001570</v>
      </c>
      <c r="G4166" s="8" t="s">
        <v>6912</v>
      </c>
      <c r="H4166" s="8" t="s">
        <v>106</v>
      </c>
      <c r="I4166" s="8">
        <v>1</v>
      </c>
      <c r="J4166" s="8">
        <v>3</v>
      </c>
      <c r="K4166" s="8">
        <v>8</v>
      </c>
      <c r="L4166" s="8" t="s">
        <v>6879</v>
      </c>
      <c r="M4166" s="8" t="s">
        <v>53</v>
      </c>
      <c r="N4166" s="8"/>
      <c r="O4166" s="8" t="s">
        <v>38</v>
      </c>
      <c r="P4166" s="9">
        <v>18322</v>
      </c>
      <c r="Q4166" s="9">
        <v>0</v>
      </c>
      <c r="R4166" s="9">
        <v>0</v>
      </c>
      <c r="S4166" s="9">
        <v>0</v>
      </c>
      <c r="T4166" s="9">
        <f t="shared" si="601"/>
        <v>18322</v>
      </c>
      <c r="U4166" s="9">
        <v>-17406</v>
      </c>
      <c r="V4166" s="9">
        <v>0</v>
      </c>
      <c r="W4166" s="9">
        <v>0</v>
      </c>
      <c r="X4166" s="9">
        <v>0</v>
      </c>
      <c r="Y4166" s="9">
        <v>0</v>
      </c>
      <c r="Z4166" s="9">
        <v>0</v>
      </c>
      <c r="AA4166" s="9">
        <f t="shared" si="599"/>
        <v>-17406</v>
      </c>
      <c r="AB4166" s="9">
        <v>0</v>
      </c>
      <c r="AC4166" s="9">
        <f t="shared" si="602"/>
        <v>916</v>
      </c>
      <c r="AD4166" s="9">
        <f t="shared" si="603"/>
        <v>916</v>
      </c>
    </row>
    <row r="4167" spans="1:30" x14ac:dyDescent="0.3">
      <c r="A4167" s="8" t="s">
        <v>6787</v>
      </c>
      <c r="B4167" s="8" t="s">
        <v>6788</v>
      </c>
      <c r="C4167" s="8">
        <v>1900</v>
      </c>
      <c r="D4167" s="8">
        <v>190000158</v>
      </c>
      <c r="E4167" s="8">
        <v>0</v>
      </c>
      <c r="F4167" s="8" t="str">
        <f t="shared" si="600"/>
        <v>FM001900001580</v>
      </c>
      <c r="G4167" s="8" t="s">
        <v>6913</v>
      </c>
      <c r="H4167" s="8" t="s">
        <v>106</v>
      </c>
      <c r="I4167" s="8">
        <v>1</v>
      </c>
      <c r="J4167" s="8">
        <v>3</v>
      </c>
      <c r="K4167" s="8">
        <v>8</v>
      </c>
      <c r="L4167" s="8" t="s">
        <v>6879</v>
      </c>
      <c r="M4167" s="8" t="s">
        <v>53</v>
      </c>
      <c r="N4167" s="8"/>
      <c r="O4167" s="8" t="s">
        <v>38</v>
      </c>
      <c r="P4167" s="9">
        <v>13184</v>
      </c>
      <c r="Q4167" s="9">
        <v>0</v>
      </c>
      <c r="R4167" s="9">
        <v>0</v>
      </c>
      <c r="S4167" s="9">
        <v>0</v>
      </c>
      <c r="T4167" s="9">
        <f t="shared" si="601"/>
        <v>13184</v>
      </c>
      <c r="U4167" s="9">
        <v>-12525</v>
      </c>
      <c r="V4167" s="9">
        <v>0</v>
      </c>
      <c r="W4167" s="9">
        <v>0</v>
      </c>
      <c r="X4167" s="9">
        <v>0</v>
      </c>
      <c r="Y4167" s="9">
        <v>0</v>
      </c>
      <c r="Z4167" s="9">
        <v>0</v>
      </c>
      <c r="AA4167" s="9">
        <f t="shared" si="599"/>
        <v>-12525</v>
      </c>
      <c r="AB4167" s="9">
        <v>0</v>
      </c>
      <c r="AC4167" s="9">
        <f t="shared" si="602"/>
        <v>659</v>
      </c>
      <c r="AD4167" s="9">
        <f t="shared" si="603"/>
        <v>659</v>
      </c>
    </row>
    <row r="4168" spans="1:30" x14ac:dyDescent="0.3">
      <c r="A4168" s="8" t="s">
        <v>6787</v>
      </c>
      <c r="B4168" s="8" t="s">
        <v>6788</v>
      </c>
      <c r="C4168" s="8">
        <v>1900</v>
      </c>
      <c r="D4168" s="8">
        <v>190000159</v>
      </c>
      <c r="E4168" s="8">
        <v>0</v>
      </c>
      <c r="F4168" s="8" t="str">
        <f t="shared" si="600"/>
        <v>FM001900001590</v>
      </c>
      <c r="G4168" s="8" t="s">
        <v>6914</v>
      </c>
      <c r="H4168" s="8" t="s">
        <v>106</v>
      </c>
      <c r="I4168" s="8">
        <v>1</v>
      </c>
      <c r="J4168" s="8">
        <v>3</v>
      </c>
      <c r="K4168" s="8">
        <v>8</v>
      </c>
      <c r="L4168" s="8" t="s">
        <v>6879</v>
      </c>
      <c r="M4168" s="8" t="s">
        <v>53</v>
      </c>
      <c r="N4168" s="8"/>
      <c r="O4168" s="8" t="s">
        <v>38</v>
      </c>
      <c r="P4168" s="9">
        <v>12074</v>
      </c>
      <c r="Q4168" s="9">
        <v>0</v>
      </c>
      <c r="R4168" s="9">
        <v>0</v>
      </c>
      <c r="S4168" s="9">
        <v>0</v>
      </c>
      <c r="T4168" s="9">
        <f t="shared" si="601"/>
        <v>12074</v>
      </c>
      <c r="U4168" s="9">
        <v>-11470</v>
      </c>
      <c r="V4168" s="9">
        <v>0</v>
      </c>
      <c r="W4168" s="9">
        <v>0</v>
      </c>
      <c r="X4168" s="9">
        <v>0</v>
      </c>
      <c r="Y4168" s="9">
        <v>0</v>
      </c>
      <c r="Z4168" s="9">
        <v>0</v>
      </c>
      <c r="AA4168" s="9">
        <f t="shared" si="599"/>
        <v>-11470</v>
      </c>
      <c r="AB4168" s="9">
        <v>0</v>
      </c>
      <c r="AC4168" s="9">
        <f t="shared" si="602"/>
        <v>604</v>
      </c>
      <c r="AD4168" s="9">
        <f t="shared" si="603"/>
        <v>604</v>
      </c>
    </row>
    <row r="4169" spans="1:30" x14ac:dyDescent="0.3">
      <c r="A4169" s="8" t="s">
        <v>6787</v>
      </c>
      <c r="B4169" s="8" t="s">
        <v>6788</v>
      </c>
      <c r="C4169" s="8">
        <v>1900</v>
      </c>
      <c r="D4169" s="8">
        <v>190000160</v>
      </c>
      <c r="E4169" s="8">
        <v>0</v>
      </c>
      <c r="F4169" s="8" t="str">
        <f t="shared" si="600"/>
        <v>FM001900001600</v>
      </c>
      <c r="G4169" s="8" t="s">
        <v>6914</v>
      </c>
      <c r="H4169" s="8" t="s">
        <v>106</v>
      </c>
      <c r="I4169" s="8">
        <v>1</v>
      </c>
      <c r="J4169" s="8">
        <v>3</v>
      </c>
      <c r="K4169" s="8">
        <v>8</v>
      </c>
      <c r="L4169" s="8" t="s">
        <v>6879</v>
      </c>
      <c r="M4169" s="8" t="s">
        <v>53</v>
      </c>
      <c r="N4169" s="8"/>
      <c r="O4169" s="8" t="s">
        <v>38</v>
      </c>
      <c r="P4169" s="9">
        <v>12074</v>
      </c>
      <c r="Q4169" s="9">
        <v>0</v>
      </c>
      <c r="R4169" s="9">
        <v>0</v>
      </c>
      <c r="S4169" s="9">
        <v>0</v>
      </c>
      <c r="T4169" s="9">
        <f t="shared" si="601"/>
        <v>12074</v>
      </c>
      <c r="U4169" s="9">
        <v>-11470</v>
      </c>
      <c r="V4169" s="9">
        <v>0</v>
      </c>
      <c r="W4169" s="9">
        <v>0</v>
      </c>
      <c r="X4169" s="9">
        <v>0</v>
      </c>
      <c r="Y4169" s="9">
        <v>0</v>
      </c>
      <c r="Z4169" s="9">
        <v>0</v>
      </c>
      <c r="AA4169" s="9">
        <f t="shared" si="599"/>
        <v>-11470</v>
      </c>
      <c r="AB4169" s="9">
        <v>0</v>
      </c>
      <c r="AC4169" s="9">
        <f t="shared" si="602"/>
        <v>604</v>
      </c>
      <c r="AD4169" s="9">
        <f t="shared" si="603"/>
        <v>604</v>
      </c>
    </row>
    <row r="4170" spans="1:30" x14ac:dyDescent="0.3">
      <c r="A4170" s="8" t="s">
        <v>6787</v>
      </c>
      <c r="B4170" s="8" t="s">
        <v>6788</v>
      </c>
      <c r="C4170" s="8">
        <v>1900</v>
      </c>
      <c r="D4170" s="8">
        <v>190000161</v>
      </c>
      <c r="E4170" s="8">
        <v>0</v>
      </c>
      <c r="F4170" s="8" t="str">
        <f t="shared" si="600"/>
        <v>FM001900001610</v>
      </c>
      <c r="G4170" s="8" t="s">
        <v>6915</v>
      </c>
      <c r="H4170" s="8" t="s">
        <v>106</v>
      </c>
      <c r="I4170" s="8">
        <v>1</v>
      </c>
      <c r="J4170" s="8">
        <v>3</v>
      </c>
      <c r="K4170" s="8">
        <v>8</v>
      </c>
      <c r="L4170" s="8" t="s">
        <v>6879</v>
      </c>
      <c r="M4170" s="8" t="s">
        <v>53</v>
      </c>
      <c r="N4170" s="8"/>
      <c r="O4170" s="8" t="s">
        <v>38</v>
      </c>
      <c r="P4170" s="9">
        <v>6697</v>
      </c>
      <c r="Q4170" s="9">
        <v>0</v>
      </c>
      <c r="R4170" s="9">
        <v>0</v>
      </c>
      <c r="S4170" s="9">
        <v>0</v>
      </c>
      <c r="T4170" s="9">
        <f t="shared" si="601"/>
        <v>6697</v>
      </c>
      <c r="U4170" s="9">
        <v>-6362</v>
      </c>
      <c r="V4170" s="9">
        <v>0</v>
      </c>
      <c r="W4170" s="9">
        <v>0</v>
      </c>
      <c r="X4170" s="9">
        <v>0</v>
      </c>
      <c r="Y4170" s="9">
        <v>0</v>
      </c>
      <c r="Z4170" s="9">
        <v>0</v>
      </c>
      <c r="AA4170" s="9">
        <f t="shared" si="599"/>
        <v>-6362</v>
      </c>
      <c r="AB4170" s="9">
        <v>0</v>
      </c>
      <c r="AC4170" s="9">
        <f t="shared" si="602"/>
        <v>335</v>
      </c>
      <c r="AD4170" s="9">
        <f t="shared" si="603"/>
        <v>335</v>
      </c>
    </row>
    <row r="4171" spans="1:30" x14ac:dyDescent="0.3">
      <c r="A4171" s="8" t="s">
        <v>6787</v>
      </c>
      <c r="B4171" s="8" t="s">
        <v>6788</v>
      </c>
      <c r="C4171" s="8">
        <v>1900</v>
      </c>
      <c r="D4171" s="8">
        <v>190000162</v>
      </c>
      <c r="E4171" s="8">
        <v>0</v>
      </c>
      <c r="F4171" s="8" t="str">
        <f t="shared" si="600"/>
        <v>FM001900001620</v>
      </c>
      <c r="G4171" s="8" t="s">
        <v>6916</v>
      </c>
      <c r="H4171" s="8" t="s">
        <v>106</v>
      </c>
      <c r="I4171" s="8">
        <v>1</v>
      </c>
      <c r="J4171" s="8">
        <v>3</v>
      </c>
      <c r="K4171" s="8">
        <v>8</v>
      </c>
      <c r="L4171" s="8" t="s">
        <v>6879</v>
      </c>
      <c r="M4171" s="8" t="s">
        <v>53</v>
      </c>
      <c r="N4171" s="8"/>
      <c r="O4171" s="8" t="s">
        <v>38</v>
      </c>
      <c r="P4171" s="9">
        <v>6376</v>
      </c>
      <c r="Q4171" s="9">
        <v>0</v>
      </c>
      <c r="R4171" s="9">
        <v>0</v>
      </c>
      <c r="S4171" s="9">
        <v>0</v>
      </c>
      <c r="T4171" s="9">
        <f t="shared" si="601"/>
        <v>6376</v>
      </c>
      <c r="U4171" s="9">
        <v>-6057</v>
      </c>
      <c r="V4171" s="9">
        <v>0</v>
      </c>
      <c r="W4171" s="9">
        <v>0</v>
      </c>
      <c r="X4171" s="9">
        <v>0</v>
      </c>
      <c r="Y4171" s="9">
        <v>0</v>
      </c>
      <c r="Z4171" s="9">
        <v>0</v>
      </c>
      <c r="AA4171" s="9">
        <f t="shared" si="599"/>
        <v>-6057</v>
      </c>
      <c r="AB4171" s="9">
        <v>0</v>
      </c>
      <c r="AC4171" s="9">
        <f t="shared" si="602"/>
        <v>319</v>
      </c>
      <c r="AD4171" s="9">
        <f t="shared" si="603"/>
        <v>319</v>
      </c>
    </row>
    <row r="4172" spans="1:30" x14ac:dyDescent="0.3">
      <c r="A4172" s="8" t="s">
        <v>6787</v>
      </c>
      <c r="B4172" s="8" t="s">
        <v>6788</v>
      </c>
      <c r="C4172" s="8">
        <v>1900</v>
      </c>
      <c r="D4172" s="8">
        <v>190000163</v>
      </c>
      <c r="E4172" s="8">
        <v>0</v>
      </c>
      <c r="F4172" s="8" t="str">
        <f t="shared" si="600"/>
        <v>FM001900001630</v>
      </c>
      <c r="G4172" s="8" t="s">
        <v>6917</v>
      </c>
      <c r="H4172" s="8" t="s">
        <v>106</v>
      </c>
      <c r="I4172" s="8">
        <v>1</v>
      </c>
      <c r="J4172" s="8">
        <v>3</v>
      </c>
      <c r="K4172" s="8">
        <v>8</v>
      </c>
      <c r="L4172" s="8" t="s">
        <v>6879</v>
      </c>
      <c r="M4172" s="8" t="s">
        <v>53</v>
      </c>
      <c r="N4172" s="8"/>
      <c r="O4172" s="8" t="s">
        <v>38</v>
      </c>
      <c r="P4172" s="9">
        <v>14273</v>
      </c>
      <c r="Q4172" s="9">
        <v>0</v>
      </c>
      <c r="R4172" s="9">
        <v>0</v>
      </c>
      <c r="S4172" s="9">
        <v>0</v>
      </c>
      <c r="T4172" s="9">
        <f t="shared" si="601"/>
        <v>14273</v>
      </c>
      <c r="U4172" s="9">
        <v>-13559</v>
      </c>
      <c r="V4172" s="9">
        <v>0</v>
      </c>
      <c r="W4172" s="9">
        <v>0</v>
      </c>
      <c r="X4172" s="9">
        <v>0</v>
      </c>
      <c r="Y4172" s="9">
        <v>0</v>
      </c>
      <c r="Z4172" s="9">
        <v>0</v>
      </c>
      <c r="AA4172" s="9">
        <f t="shared" ref="AA4172:AA4235" si="604">U4172+X4172+Y4172+Z4172-AB4172</f>
        <v>-13559</v>
      </c>
      <c r="AB4172" s="9">
        <v>0</v>
      </c>
      <c r="AC4172" s="9">
        <f t="shared" si="602"/>
        <v>714</v>
      </c>
      <c r="AD4172" s="9">
        <f t="shared" si="603"/>
        <v>714</v>
      </c>
    </row>
    <row r="4173" spans="1:30" x14ac:dyDescent="0.3">
      <c r="A4173" s="8" t="s">
        <v>6787</v>
      </c>
      <c r="B4173" s="8" t="s">
        <v>6788</v>
      </c>
      <c r="C4173" s="8">
        <v>1900</v>
      </c>
      <c r="D4173" s="8">
        <v>190000164</v>
      </c>
      <c r="E4173" s="8">
        <v>0</v>
      </c>
      <c r="F4173" s="8" t="str">
        <f t="shared" si="600"/>
        <v>FM001900001640</v>
      </c>
      <c r="G4173" s="8" t="s">
        <v>6918</v>
      </c>
      <c r="H4173" s="8" t="s">
        <v>106</v>
      </c>
      <c r="I4173" s="8">
        <v>1</v>
      </c>
      <c r="J4173" s="8">
        <v>3</v>
      </c>
      <c r="K4173" s="8">
        <v>8</v>
      </c>
      <c r="L4173" s="8" t="s">
        <v>6879</v>
      </c>
      <c r="M4173" s="8" t="s">
        <v>53</v>
      </c>
      <c r="N4173" s="8"/>
      <c r="O4173" s="8" t="s">
        <v>38</v>
      </c>
      <c r="P4173" s="9">
        <v>181476</v>
      </c>
      <c r="Q4173" s="9">
        <v>0</v>
      </c>
      <c r="R4173" s="9">
        <v>0</v>
      </c>
      <c r="S4173" s="9">
        <v>0</v>
      </c>
      <c r="T4173" s="9">
        <f t="shared" si="601"/>
        <v>181476</v>
      </c>
      <c r="U4173" s="9">
        <v>-172402</v>
      </c>
      <c r="V4173" s="9">
        <v>0</v>
      </c>
      <c r="W4173" s="9">
        <v>0</v>
      </c>
      <c r="X4173" s="9">
        <v>0</v>
      </c>
      <c r="Y4173" s="9">
        <v>0</v>
      </c>
      <c r="Z4173" s="9">
        <v>0</v>
      </c>
      <c r="AA4173" s="9">
        <f t="shared" si="604"/>
        <v>-172402</v>
      </c>
      <c r="AB4173" s="9">
        <v>0</v>
      </c>
      <c r="AC4173" s="9">
        <f t="shared" si="602"/>
        <v>9074</v>
      </c>
      <c r="AD4173" s="9">
        <f t="shared" si="603"/>
        <v>9074</v>
      </c>
    </row>
    <row r="4174" spans="1:30" x14ac:dyDescent="0.3">
      <c r="A4174" s="8" t="s">
        <v>6787</v>
      </c>
      <c r="B4174" s="8" t="s">
        <v>6788</v>
      </c>
      <c r="C4174" s="8">
        <v>1900</v>
      </c>
      <c r="D4174" s="8">
        <v>190000165</v>
      </c>
      <c r="E4174" s="8">
        <v>0</v>
      </c>
      <c r="F4174" s="8" t="str">
        <f t="shared" si="600"/>
        <v>FM001900001650</v>
      </c>
      <c r="G4174" s="8" t="s">
        <v>6919</v>
      </c>
      <c r="H4174" s="8" t="s">
        <v>106</v>
      </c>
      <c r="I4174" s="8">
        <v>1</v>
      </c>
      <c r="J4174" s="8">
        <v>3</v>
      </c>
      <c r="K4174" s="8">
        <v>8</v>
      </c>
      <c r="L4174" s="8" t="s">
        <v>6879</v>
      </c>
      <c r="M4174" s="8" t="s">
        <v>53</v>
      </c>
      <c r="N4174" s="8"/>
      <c r="O4174" s="8" t="s">
        <v>38</v>
      </c>
      <c r="P4174" s="9">
        <v>7169</v>
      </c>
      <c r="Q4174" s="9">
        <v>0</v>
      </c>
      <c r="R4174" s="9">
        <v>0</v>
      </c>
      <c r="S4174" s="9">
        <v>0</v>
      </c>
      <c r="T4174" s="9">
        <f t="shared" si="601"/>
        <v>7169</v>
      </c>
      <c r="U4174" s="9">
        <v>-6810</v>
      </c>
      <c r="V4174" s="9">
        <v>0</v>
      </c>
      <c r="W4174" s="9">
        <v>0</v>
      </c>
      <c r="X4174" s="9">
        <v>0</v>
      </c>
      <c r="Y4174" s="9">
        <v>0</v>
      </c>
      <c r="Z4174" s="9">
        <v>0</v>
      </c>
      <c r="AA4174" s="9">
        <f t="shared" si="604"/>
        <v>-6810</v>
      </c>
      <c r="AB4174" s="9">
        <v>0</v>
      </c>
      <c r="AC4174" s="9">
        <f t="shared" si="602"/>
        <v>359</v>
      </c>
      <c r="AD4174" s="9">
        <f t="shared" si="603"/>
        <v>359</v>
      </c>
    </row>
    <row r="4175" spans="1:30" x14ac:dyDescent="0.3">
      <c r="A4175" s="8" t="s">
        <v>6787</v>
      </c>
      <c r="B4175" s="8" t="s">
        <v>6788</v>
      </c>
      <c r="C4175" s="8">
        <v>1900</v>
      </c>
      <c r="D4175" s="8">
        <v>190000166</v>
      </c>
      <c r="E4175" s="8">
        <v>0</v>
      </c>
      <c r="F4175" s="8" t="str">
        <f t="shared" si="600"/>
        <v>FM001900001660</v>
      </c>
      <c r="G4175" s="8" t="s">
        <v>6920</v>
      </c>
      <c r="H4175" s="8" t="s">
        <v>106</v>
      </c>
      <c r="I4175" s="8">
        <v>1</v>
      </c>
      <c r="J4175" s="8">
        <v>3</v>
      </c>
      <c r="K4175" s="8">
        <v>8</v>
      </c>
      <c r="L4175" s="8" t="s">
        <v>6879</v>
      </c>
      <c r="M4175" s="8" t="s">
        <v>53</v>
      </c>
      <c r="N4175" s="8"/>
      <c r="O4175" s="8" t="s">
        <v>38</v>
      </c>
      <c r="P4175" s="9">
        <v>8348</v>
      </c>
      <c r="Q4175" s="9">
        <v>0</v>
      </c>
      <c r="R4175" s="9">
        <v>0</v>
      </c>
      <c r="S4175" s="9">
        <v>0</v>
      </c>
      <c r="T4175" s="9">
        <f t="shared" si="601"/>
        <v>8348</v>
      </c>
      <c r="U4175" s="9">
        <v>-7931</v>
      </c>
      <c r="V4175" s="9">
        <v>0</v>
      </c>
      <c r="W4175" s="9">
        <v>0</v>
      </c>
      <c r="X4175" s="9">
        <v>0</v>
      </c>
      <c r="Y4175" s="9">
        <v>0</v>
      </c>
      <c r="Z4175" s="9">
        <v>0</v>
      </c>
      <c r="AA4175" s="9">
        <f t="shared" si="604"/>
        <v>-7931</v>
      </c>
      <c r="AB4175" s="9">
        <v>0</v>
      </c>
      <c r="AC4175" s="9">
        <f t="shared" si="602"/>
        <v>417</v>
      </c>
      <c r="AD4175" s="9">
        <f t="shared" si="603"/>
        <v>417</v>
      </c>
    </row>
    <row r="4176" spans="1:30" x14ac:dyDescent="0.3">
      <c r="A4176" s="8" t="s">
        <v>6787</v>
      </c>
      <c r="B4176" s="8" t="s">
        <v>6788</v>
      </c>
      <c r="C4176" s="8">
        <v>1900</v>
      </c>
      <c r="D4176" s="8">
        <v>190000167</v>
      </c>
      <c r="E4176" s="8">
        <v>0</v>
      </c>
      <c r="F4176" s="8" t="str">
        <f t="shared" si="600"/>
        <v>FM001900001670</v>
      </c>
      <c r="G4176" s="8" t="s">
        <v>6920</v>
      </c>
      <c r="H4176" s="8" t="s">
        <v>106</v>
      </c>
      <c r="I4176" s="8">
        <v>1</v>
      </c>
      <c r="J4176" s="8">
        <v>3</v>
      </c>
      <c r="K4176" s="8">
        <v>8</v>
      </c>
      <c r="L4176" s="8" t="s">
        <v>6879</v>
      </c>
      <c r="M4176" s="8" t="s">
        <v>53</v>
      </c>
      <c r="N4176" s="8"/>
      <c r="O4176" s="8" t="s">
        <v>38</v>
      </c>
      <c r="P4176" s="9">
        <v>8348</v>
      </c>
      <c r="Q4176" s="9">
        <v>0</v>
      </c>
      <c r="R4176" s="9">
        <v>0</v>
      </c>
      <c r="S4176" s="9">
        <v>0</v>
      </c>
      <c r="T4176" s="9">
        <f t="shared" si="601"/>
        <v>8348</v>
      </c>
      <c r="U4176" s="9">
        <v>-7931</v>
      </c>
      <c r="V4176" s="9">
        <v>0</v>
      </c>
      <c r="W4176" s="9">
        <v>0</v>
      </c>
      <c r="X4176" s="9">
        <v>0</v>
      </c>
      <c r="Y4176" s="9">
        <v>0</v>
      </c>
      <c r="Z4176" s="9">
        <v>0</v>
      </c>
      <c r="AA4176" s="9">
        <f t="shared" si="604"/>
        <v>-7931</v>
      </c>
      <c r="AB4176" s="9">
        <v>0</v>
      </c>
      <c r="AC4176" s="9">
        <f t="shared" si="602"/>
        <v>417</v>
      </c>
      <c r="AD4176" s="9">
        <f t="shared" si="603"/>
        <v>417</v>
      </c>
    </row>
    <row r="4177" spans="1:30" x14ac:dyDescent="0.3">
      <c r="A4177" s="8" t="s">
        <v>6787</v>
      </c>
      <c r="B4177" s="8" t="s">
        <v>6788</v>
      </c>
      <c r="C4177" s="8">
        <v>1900</v>
      </c>
      <c r="D4177" s="8">
        <v>190000168</v>
      </c>
      <c r="E4177" s="8">
        <v>0</v>
      </c>
      <c r="F4177" s="8" t="str">
        <f t="shared" si="600"/>
        <v>FM001900001680</v>
      </c>
      <c r="G4177" s="8" t="s">
        <v>6920</v>
      </c>
      <c r="H4177" s="8" t="s">
        <v>106</v>
      </c>
      <c r="I4177" s="8">
        <v>1</v>
      </c>
      <c r="J4177" s="8">
        <v>3</v>
      </c>
      <c r="K4177" s="8">
        <v>8</v>
      </c>
      <c r="L4177" s="8" t="s">
        <v>6879</v>
      </c>
      <c r="M4177" s="8" t="s">
        <v>53</v>
      </c>
      <c r="N4177" s="8"/>
      <c r="O4177" s="8" t="s">
        <v>38</v>
      </c>
      <c r="P4177" s="9">
        <v>8348</v>
      </c>
      <c r="Q4177" s="9">
        <v>0</v>
      </c>
      <c r="R4177" s="9">
        <v>0</v>
      </c>
      <c r="S4177" s="9">
        <v>0</v>
      </c>
      <c r="T4177" s="9">
        <f t="shared" si="601"/>
        <v>8348</v>
      </c>
      <c r="U4177" s="9">
        <v>-7931</v>
      </c>
      <c r="V4177" s="9">
        <v>0</v>
      </c>
      <c r="W4177" s="9">
        <v>0</v>
      </c>
      <c r="X4177" s="9">
        <v>0</v>
      </c>
      <c r="Y4177" s="9">
        <v>0</v>
      </c>
      <c r="Z4177" s="9">
        <v>0</v>
      </c>
      <c r="AA4177" s="9">
        <f t="shared" si="604"/>
        <v>-7931</v>
      </c>
      <c r="AB4177" s="9">
        <v>0</v>
      </c>
      <c r="AC4177" s="9">
        <f t="shared" si="602"/>
        <v>417</v>
      </c>
      <c r="AD4177" s="9">
        <f t="shared" si="603"/>
        <v>417</v>
      </c>
    </row>
    <row r="4178" spans="1:30" x14ac:dyDescent="0.3">
      <c r="A4178" s="8" t="s">
        <v>6787</v>
      </c>
      <c r="B4178" s="8" t="s">
        <v>6788</v>
      </c>
      <c r="C4178" s="8">
        <v>1900</v>
      </c>
      <c r="D4178" s="8">
        <v>190000169</v>
      </c>
      <c r="E4178" s="8">
        <v>0</v>
      </c>
      <c r="F4178" s="8" t="str">
        <f t="shared" si="600"/>
        <v>FM001900001690</v>
      </c>
      <c r="G4178" s="8" t="s">
        <v>6921</v>
      </c>
      <c r="H4178" s="8" t="s">
        <v>106</v>
      </c>
      <c r="I4178" s="8">
        <v>1</v>
      </c>
      <c r="J4178" s="8">
        <v>3</v>
      </c>
      <c r="K4178" s="8">
        <v>8</v>
      </c>
      <c r="L4178" s="8" t="s">
        <v>6879</v>
      </c>
      <c r="M4178" s="8" t="s">
        <v>53</v>
      </c>
      <c r="N4178" s="8"/>
      <c r="O4178" s="8" t="s">
        <v>38</v>
      </c>
      <c r="P4178" s="9">
        <v>8491</v>
      </c>
      <c r="Q4178" s="9">
        <v>0</v>
      </c>
      <c r="R4178" s="9">
        <v>0</v>
      </c>
      <c r="S4178" s="9">
        <v>0</v>
      </c>
      <c r="T4178" s="9">
        <f t="shared" si="601"/>
        <v>8491</v>
      </c>
      <c r="U4178" s="9">
        <v>-8067</v>
      </c>
      <c r="V4178" s="9">
        <v>0</v>
      </c>
      <c r="W4178" s="9">
        <v>0</v>
      </c>
      <c r="X4178" s="9">
        <v>0</v>
      </c>
      <c r="Y4178" s="9">
        <v>0</v>
      </c>
      <c r="Z4178" s="9">
        <v>0</v>
      </c>
      <c r="AA4178" s="9">
        <f t="shared" si="604"/>
        <v>-8067</v>
      </c>
      <c r="AB4178" s="9">
        <v>0</v>
      </c>
      <c r="AC4178" s="9">
        <f t="shared" si="602"/>
        <v>424</v>
      </c>
      <c r="AD4178" s="9">
        <f t="shared" si="603"/>
        <v>424</v>
      </c>
    </row>
    <row r="4179" spans="1:30" x14ac:dyDescent="0.3">
      <c r="A4179" s="8" t="s">
        <v>6787</v>
      </c>
      <c r="B4179" s="8" t="s">
        <v>6788</v>
      </c>
      <c r="C4179" s="8">
        <v>1900</v>
      </c>
      <c r="D4179" s="8">
        <v>190000170</v>
      </c>
      <c r="E4179" s="8">
        <v>0</v>
      </c>
      <c r="F4179" s="8" t="str">
        <f t="shared" si="600"/>
        <v>FM001900001700</v>
      </c>
      <c r="G4179" s="8" t="s">
        <v>6921</v>
      </c>
      <c r="H4179" s="8" t="s">
        <v>106</v>
      </c>
      <c r="I4179" s="8">
        <v>1</v>
      </c>
      <c r="J4179" s="8">
        <v>3</v>
      </c>
      <c r="K4179" s="8">
        <v>8</v>
      </c>
      <c r="L4179" s="8" t="s">
        <v>6879</v>
      </c>
      <c r="M4179" s="8" t="s">
        <v>53</v>
      </c>
      <c r="N4179" s="8"/>
      <c r="O4179" s="8" t="s">
        <v>38</v>
      </c>
      <c r="P4179" s="9">
        <v>8491</v>
      </c>
      <c r="Q4179" s="9">
        <v>0</v>
      </c>
      <c r="R4179" s="9">
        <v>0</v>
      </c>
      <c r="S4179" s="9">
        <v>0</v>
      </c>
      <c r="T4179" s="9">
        <f t="shared" si="601"/>
        <v>8491</v>
      </c>
      <c r="U4179" s="9">
        <v>-8067</v>
      </c>
      <c r="V4179" s="9">
        <v>0</v>
      </c>
      <c r="W4179" s="9">
        <v>0</v>
      </c>
      <c r="X4179" s="9">
        <v>0</v>
      </c>
      <c r="Y4179" s="9">
        <v>0</v>
      </c>
      <c r="Z4179" s="9">
        <v>0</v>
      </c>
      <c r="AA4179" s="9">
        <f t="shared" si="604"/>
        <v>-8067</v>
      </c>
      <c r="AB4179" s="9">
        <v>0</v>
      </c>
      <c r="AC4179" s="9">
        <f t="shared" si="602"/>
        <v>424</v>
      </c>
      <c r="AD4179" s="9">
        <f t="shared" si="603"/>
        <v>424</v>
      </c>
    </row>
    <row r="4180" spans="1:30" x14ac:dyDescent="0.3">
      <c r="A4180" s="8" t="s">
        <v>6787</v>
      </c>
      <c r="B4180" s="8" t="s">
        <v>6788</v>
      </c>
      <c r="C4180" s="8">
        <v>1900</v>
      </c>
      <c r="D4180" s="8">
        <v>190000171</v>
      </c>
      <c r="E4180" s="8">
        <v>0</v>
      </c>
      <c r="F4180" s="8" t="str">
        <f t="shared" si="600"/>
        <v>FM001900001710</v>
      </c>
      <c r="G4180" s="8" t="s">
        <v>6921</v>
      </c>
      <c r="H4180" s="8" t="s">
        <v>106</v>
      </c>
      <c r="I4180" s="8">
        <v>1</v>
      </c>
      <c r="J4180" s="8">
        <v>3</v>
      </c>
      <c r="K4180" s="8">
        <v>8</v>
      </c>
      <c r="L4180" s="8" t="s">
        <v>6879</v>
      </c>
      <c r="M4180" s="8" t="s">
        <v>53</v>
      </c>
      <c r="N4180" s="8"/>
      <c r="O4180" s="8" t="s">
        <v>38</v>
      </c>
      <c r="P4180" s="9">
        <v>8491</v>
      </c>
      <c r="Q4180" s="9">
        <v>0</v>
      </c>
      <c r="R4180" s="9">
        <v>0</v>
      </c>
      <c r="S4180" s="9">
        <v>0</v>
      </c>
      <c r="T4180" s="9">
        <f t="shared" si="601"/>
        <v>8491</v>
      </c>
      <c r="U4180" s="9">
        <v>-8067</v>
      </c>
      <c r="V4180" s="9">
        <v>0</v>
      </c>
      <c r="W4180" s="9">
        <v>0</v>
      </c>
      <c r="X4180" s="9">
        <v>0</v>
      </c>
      <c r="Y4180" s="9">
        <v>0</v>
      </c>
      <c r="Z4180" s="9">
        <v>0</v>
      </c>
      <c r="AA4180" s="9">
        <f t="shared" si="604"/>
        <v>-8067</v>
      </c>
      <c r="AB4180" s="9">
        <v>0</v>
      </c>
      <c r="AC4180" s="9">
        <f t="shared" si="602"/>
        <v>424</v>
      </c>
      <c r="AD4180" s="9">
        <f t="shared" si="603"/>
        <v>424</v>
      </c>
    </row>
    <row r="4181" spans="1:30" x14ac:dyDescent="0.3">
      <c r="A4181" s="8" t="s">
        <v>6787</v>
      </c>
      <c r="B4181" s="8" t="s">
        <v>6788</v>
      </c>
      <c r="C4181" s="8">
        <v>1900</v>
      </c>
      <c r="D4181" s="8">
        <v>190000172</v>
      </c>
      <c r="E4181" s="8">
        <v>0</v>
      </c>
      <c r="F4181" s="8" t="str">
        <f t="shared" si="600"/>
        <v>FM001900001720</v>
      </c>
      <c r="G4181" s="8" t="s">
        <v>6922</v>
      </c>
      <c r="H4181" s="8" t="s">
        <v>106</v>
      </c>
      <c r="I4181" s="8">
        <v>1</v>
      </c>
      <c r="J4181" s="8">
        <v>3</v>
      </c>
      <c r="K4181" s="8">
        <v>8</v>
      </c>
      <c r="L4181" s="8" t="s">
        <v>6879</v>
      </c>
      <c r="M4181" s="8" t="s">
        <v>53</v>
      </c>
      <c r="N4181" s="8"/>
      <c r="O4181" s="8" t="s">
        <v>38</v>
      </c>
      <c r="P4181" s="9">
        <v>15224</v>
      </c>
      <c r="Q4181" s="9">
        <v>0</v>
      </c>
      <c r="R4181" s="9">
        <v>0</v>
      </c>
      <c r="S4181" s="9">
        <v>0</v>
      </c>
      <c r="T4181" s="9">
        <f t="shared" si="601"/>
        <v>15224</v>
      </c>
      <c r="U4181" s="9">
        <v>-14463</v>
      </c>
      <c r="V4181" s="9">
        <v>0</v>
      </c>
      <c r="W4181" s="9">
        <v>0</v>
      </c>
      <c r="X4181" s="9">
        <v>0</v>
      </c>
      <c r="Y4181" s="9">
        <v>0</v>
      </c>
      <c r="Z4181" s="9">
        <v>0</v>
      </c>
      <c r="AA4181" s="9">
        <f t="shared" si="604"/>
        <v>-14463</v>
      </c>
      <c r="AB4181" s="9">
        <v>0</v>
      </c>
      <c r="AC4181" s="9">
        <f t="shared" si="602"/>
        <v>761</v>
      </c>
      <c r="AD4181" s="9">
        <f t="shared" si="603"/>
        <v>761</v>
      </c>
    </row>
    <row r="4182" spans="1:30" x14ac:dyDescent="0.3">
      <c r="A4182" s="8" t="s">
        <v>6787</v>
      </c>
      <c r="B4182" s="8" t="s">
        <v>6788</v>
      </c>
      <c r="C4182" s="8">
        <v>1900</v>
      </c>
      <c r="D4182" s="8">
        <v>190000173</v>
      </c>
      <c r="E4182" s="8">
        <v>0</v>
      </c>
      <c r="F4182" s="8" t="str">
        <f t="shared" si="600"/>
        <v>FM001900001730</v>
      </c>
      <c r="G4182" s="8" t="s">
        <v>6923</v>
      </c>
      <c r="H4182" s="8" t="s">
        <v>106</v>
      </c>
      <c r="I4182" s="8">
        <v>1</v>
      </c>
      <c r="J4182" s="8">
        <v>3</v>
      </c>
      <c r="K4182" s="8">
        <v>8</v>
      </c>
      <c r="L4182" s="8" t="s">
        <v>6879</v>
      </c>
      <c r="M4182" s="8" t="s">
        <v>53</v>
      </c>
      <c r="N4182" s="8"/>
      <c r="O4182" s="8" t="s">
        <v>38</v>
      </c>
      <c r="P4182" s="9">
        <v>7848</v>
      </c>
      <c r="Q4182" s="9">
        <v>0</v>
      </c>
      <c r="R4182" s="9">
        <v>0</v>
      </c>
      <c r="S4182" s="9">
        <v>0</v>
      </c>
      <c r="T4182" s="9">
        <f t="shared" si="601"/>
        <v>7848</v>
      </c>
      <c r="U4182" s="9">
        <v>-7455</v>
      </c>
      <c r="V4182" s="9">
        <v>0</v>
      </c>
      <c r="W4182" s="9">
        <v>0</v>
      </c>
      <c r="X4182" s="9">
        <v>0</v>
      </c>
      <c r="Y4182" s="9">
        <v>0</v>
      </c>
      <c r="Z4182" s="9">
        <v>0</v>
      </c>
      <c r="AA4182" s="9">
        <f t="shared" si="604"/>
        <v>-7455</v>
      </c>
      <c r="AB4182" s="9">
        <v>0</v>
      </c>
      <c r="AC4182" s="9">
        <f t="shared" si="602"/>
        <v>393</v>
      </c>
      <c r="AD4182" s="9">
        <f t="shared" si="603"/>
        <v>393</v>
      </c>
    </row>
    <row r="4183" spans="1:30" x14ac:dyDescent="0.3">
      <c r="A4183" s="8" t="s">
        <v>6787</v>
      </c>
      <c r="B4183" s="8" t="s">
        <v>6788</v>
      </c>
      <c r="C4183" s="8">
        <v>1900</v>
      </c>
      <c r="D4183" s="8">
        <v>190000174</v>
      </c>
      <c r="E4183" s="8">
        <v>0</v>
      </c>
      <c r="F4183" s="8" t="str">
        <f t="shared" si="600"/>
        <v>FM001900001740</v>
      </c>
      <c r="G4183" s="8" t="s">
        <v>134</v>
      </c>
      <c r="H4183" s="8" t="s">
        <v>106</v>
      </c>
      <c r="I4183" s="8">
        <v>1</v>
      </c>
      <c r="J4183" s="8">
        <v>1</v>
      </c>
      <c r="K4183" s="8">
        <v>8</v>
      </c>
      <c r="L4183" s="8" t="s">
        <v>3003</v>
      </c>
      <c r="M4183" s="8" t="s">
        <v>53</v>
      </c>
      <c r="N4183" s="8"/>
      <c r="O4183" s="8" t="s">
        <v>38</v>
      </c>
      <c r="P4183" s="9">
        <v>30558</v>
      </c>
      <c r="Q4183" s="9">
        <v>0</v>
      </c>
      <c r="R4183" s="9">
        <v>0</v>
      </c>
      <c r="S4183" s="9">
        <v>0</v>
      </c>
      <c r="T4183" s="9">
        <f t="shared" si="601"/>
        <v>30558</v>
      </c>
      <c r="U4183" s="9">
        <v>-29030</v>
      </c>
      <c r="V4183" s="9">
        <v>0</v>
      </c>
      <c r="W4183" s="9">
        <v>0</v>
      </c>
      <c r="X4183" s="9">
        <v>0</v>
      </c>
      <c r="Y4183" s="9">
        <v>0</v>
      </c>
      <c r="Z4183" s="9">
        <v>0</v>
      </c>
      <c r="AA4183" s="9">
        <f t="shared" si="604"/>
        <v>-29030</v>
      </c>
      <c r="AB4183" s="9">
        <v>0</v>
      </c>
      <c r="AC4183" s="9">
        <f t="shared" si="602"/>
        <v>1528</v>
      </c>
      <c r="AD4183" s="9">
        <f t="shared" si="603"/>
        <v>1528</v>
      </c>
    </row>
    <row r="4184" spans="1:30" x14ac:dyDescent="0.3">
      <c r="A4184" s="8" t="s">
        <v>6787</v>
      </c>
      <c r="B4184" s="8" t="s">
        <v>6788</v>
      </c>
      <c r="C4184" s="8">
        <v>1900</v>
      </c>
      <c r="D4184" s="8">
        <v>190000175</v>
      </c>
      <c r="E4184" s="8">
        <v>0</v>
      </c>
      <c r="F4184" s="8" t="str">
        <f t="shared" si="600"/>
        <v>FM001900001750</v>
      </c>
      <c r="G4184" s="8" t="s">
        <v>134</v>
      </c>
      <c r="H4184" s="8" t="s">
        <v>106</v>
      </c>
      <c r="I4184" s="8">
        <v>1</v>
      </c>
      <c r="J4184" s="8">
        <v>0</v>
      </c>
      <c r="K4184" s="8">
        <v>7</v>
      </c>
      <c r="L4184" s="8" t="s">
        <v>6924</v>
      </c>
      <c r="M4184" s="8" t="s">
        <v>53</v>
      </c>
      <c r="N4184" s="8"/>
      <c r="O4184" s="8" t="s">
        <v>38</v>
      </c>
      <c r="P4184" s="9">
        <v>30450</v>
      </c>
      <c r="Q4184" s="9">
        <v>0</v>
      </c>
      <c r="R4184" s="9">
        <v>0</v>
      </c>
      <c r="S4184" s="9">
        <v>0</v>
      </c>
      <c r="T4184" s="9">
        <f t="shared" si="601"/>
        <v>30450</v>
      </c>
      <c r="U4184" s="9">
        <v>-28927.5</v>
      </c>
      <c r="V4184" s="9">
        <v>0</v>
      </c>
      <c r="W4184" s="9">
        <v>0</v>
      </c>
      <c r="X4184" s="9">
        <v>0</v>
      </c>
      <c r="Y4184" s="9">
        <v>0</v>
      </c>
      <c r="Z4184" s="9">
        <v>0</v>
      </c>
      <c r="AA4184" s="9">
        <f t="shared" si="604"/>
        <v>-28927.5</v>
      </c>
      <c r="AB4184" s="9">
        <v>0</v>
      </c>
      <c r="AC4184" s="9">
        <f t="shared" si="602"/>
        <v>1522.5</v>
      </c>
      <c r="AD4184" s="9">
        <f t="shared" si="603"/>
        <v>1522.5</v>
      </c>
    </row>
    <row r="4185" spans="1:30" x14ac:dyDescent="0.3">
      <c r="A4185" s="8" t="s">
        <v>6787</v>
      </c>
      <c r="B4185" s="8" t="s">
        <v>6788</v>
      </c>
      <c r="C4185" s="8">
        <v>1900</v>
      </c>
      <c r="D4185" s="8">
        <v>190000176</v>
      </c>
      <c r="E4185" s="8">
        <v>0</v>
      </c>
      <c r="F4185" s="8" t="str">
        <f t="shared" si="600"/>
        <v>FM001900001760</v>
      </c>
      <c r="G4185" s="8" t="s">
        <v>134</v>
      </c>
      <c r="H4185" s="8" t="s">
        <v>106</v>
      </c>
      <c r="I4185" s="8">
        <v>1</v>
      </c>
      <c r="J4185" s="8">
        <v>0</v>
      </c>
      <c r="K4185" s="8">
        <v>7</v>
      </c>
      <c r="L4185" s="8" t="s">
        <v>6924</v>
      </c>
      <c r="M4185" s="8" t="s">
        <v>53</v>
      </c>
      <c r="N4185" s="8"/>
      <c r="O4185" s="8" t="s">
        <v>38</v>
      </c>
      <c r="P4185" s="9">
        <v>30450</v>
      </c>
      <c r="Q4185" s="9">
        <v>0</v>
      </c>
      <c r="R4185" s="9">
        <v>0</v>
      </c>
      <c r="S4185" s="9">
        <v>0</v>
      </c>
      <c r="T4185" s="9">
        <f t="shared" si="601"/>
        <v>30450</v>
      </c>
      <c r="U4185" s="9">
        <v>-28927.5</v>
      </c>
      <c r="V4185" s="9">
        <v>0</v>
      </c>
      <c r="W4185" s="9">
        <v>0</v>
      </c>
      <c r="X4185" s="9">
        <v>0</v>
      </c>
      <c r="Y4185" s="9">
        <v>0</v>
      </c>
      <c r="Z4185" s="9">
        <v>0</v>
      </c>
      <c r="AA4185" s="9">
        <f t="shared" si="604"/>
        <v>-28927.5</v>
      </c>
      <c r="AB4185" s="9">
        <v>0</v>
      </c>
      <c r="AC4185" s="9">
        <f t="shared" si="602"/>
        <v>1522.5</v>
      </c>
      <c r="AD4185" s="9">
        <f t="shared" si="603"/>
        <v>1522.5</v>
      </c>
    </row>
    <row r="4186" spans="1:30" x14ac:dyDescent="0.3">
      <c r="A4186" s="8" t="s">
        <v>6787</v>
      </c>
      <c r="B4186" s="8" t="s">
        <v>6788</v>
      </c>
      <c r="C4186" s="8">
        <v>1900</v>
      </c>
      <c r="D4186" s="8">
        <v>190000177</v>
      </c>
      <c r="E4186" s="8">
        <v>0</v>
      </c>
      <c r="F4186" s="8" t="str">
        <f t="shared" si="600"/>
        <v>FM001900001770</v>
      </c>
      <c r="G4186" s="8" t="s">
        <v>134</v>
      </c>
      <c r="H4186" s="8" t="s">
        <v>106</v>
      </c>
      <c r="I4186" s="8">
        <v>1</v>
      </c>
      <c r="J4186" s="8">
        <v>0</v>
      </c>
      <c r="K4186" s="8">
        <v>7</v>
      </c>
      <c r="L4186" s="8" t="s">
        <v>6924</v>
      </c>
      <c r="M4186" s="8" t="s">
        <v>53</v>
      </c>
      <c r="N4186" s="8"/>
      <c r="O4186" s="8" t="s">
        <v>38</v>
      </c>
      <c r="P4186" s="9">
        <v>30450</v>
      </c>
      <c r="Q4186" s="9">
        <v>0</v>
      </c>
      <c r="R4186" s="9">
        <v>0</v>
      </c>
      <c r="S4186" s="9">
        <v>0</v>
      </c>
      <c r="T4186" s="9">
        <f t="shared" si="601"/>
        <v>30450</v>
      </c>
      <c r="U4186" s="9">
        <v>-28927.5</v>
      </c>
      <c r="V4186" s="9">
        <v>0</v>
      </c>
      <c r="W4186" s="9">
        <v>0</v>
      </c>
      <c r="X4186" s="9">
        <v>0</v>
      </c>
      <c r="Y4186" s="9">
        <v>0</v>
      </c>
      <c r="Z4186" s="9">
        <v>0</v>
      </c>
      <c r="AA4186" s="9">
        <f t="shared" si="604"/>
        <v>-28927.5</v>
      </c>
      <c r="AB4186" s="9">
        <v>0</v>
      </c>
      <c r="AC4186" s="9">
        <f t="shared" si="602"/>
        <v>1522.5</v>
      </c>
      <c r="AD4186" s="9">
        <f t="shared" si="603"/>
        <v>1522.5</v>
      </c>
    </row>
    <row r="4187" spans="1:30" x14ac:dyDescent="0.3">
      <c r="A4187" s="8" t="s">
        <v>6787</v>
      </c>
      <c r="B4187" s="8" t="s">
        <v>6788</v>
      </c>
      <c r="C4187" s="8">
        <v>1900</v>
      </c>
      <c r="D4187" s="8">
        <v>190000178</v>
      </c>
      <c r="E4187" s="8">
        <v>0</v>
      </c>
      <c r="F4187" s="8" t="str">
        <f t="shared" si="600"/>
        <v>FM001900001780</v>
      </c>
      <c r="G4187" s="8" t="s">
        <v>6925</v>
      </c>
      <c r="H4187" s="8" t="s">
        <v>106</v>
      </c>
      <c r="I4187" s="8">
        <v>1</v>
      </c>
      <c r="J4187" s="8">
        <v>0</v>
      </c>
      <c r="K4187" s="8">
        <v>7</v>
      </c>
      <c r="L4187" s="8" t="s">
        <v>6926</v>
      </c>
      <c r="M4187" s="8" t="s">
        <v>53</v>
      </c>
      <c r="N4187" s="8"/>
      <c r="O4187" s="8" t="s">
        <v>38</v>
      </c>
      <c r="P4187" s="9">
        <v>30450</v>
      </c>
      <c r="Q4187" s="9">
        <v>0</v>
      </c>
      <c r="R4187" s="9">
        <v>0</v>
      </c>
      <c r="S4187" s="9">
        <v>0</v>
      </c>
      <c r="T4187" s="9">
        <f t="shared" si="601"/>
        <v>30450</v>
      </c>
      <c r="U4187" s="9">
        <v>-28927.5</v>
      </c>
      <c r="V4187" s="9">
        <v>0</v>
      </c>
      <c r="W4187" s="9">
        <v>0</v>
      </c>
      <c r="X4187" s="9">
        <v>0</v>
      </c>
      <c r="Y4187" s="9">
        <v>0</v>
      </c>
      <c r="Z4187" s="9">
        <v>0</v>
      </c>
      <c r="AA4187" s="9">
        <f t="shared" si="604"/>
        <v>-28927.5</v>
      </c>
      <c r="AB4187" s="9">
        <v>0</v>
      </c>
      <c r="AC4187" s="9">
        <f t="shared" si="602"/>
        <v>1522.5</v>
      </c>
      <c r="AD4187" s="9">
        <f t="shared" si="603"/>
        <v>1522.5</v>
      </c>
    </row>
    <row r="4188" spans="1:30" x14ac:dyDescent="0.3">
      <c r="A4188" s="8" t="s">
        <v>6787</v>
      </c>
      <c r="B4188" s="8" t="s">
        <v>6788</v>
      </c>
      <c r="C4188" s="8">
        <v>1900</v>
      </c>
      <c r="D4188" s="8">
        <v>190000179</v>
      </c>
      <c r="E4188" s="8">
        <v>0</v>
      </c>
      <c r="F4188" s="8" t="str">
        <f t="shared" si="600"/>
        <v>FM001900001790</v>
      </c>
      <c r="G4188" s="8" t="s">
        <v>5847</v>
      </c>
      <c r="H4188" s="8" t="s">
        <v>106</v>
      </c>
      <c r="I4188" s="8">
        <v>1</v>
      </c>
      <c r="J4188" s="8">
        <v>0</v>
      </c>
      <c r="K4188" s="8">
        <v>1</v>
      </c>
      <c r="L4188" s="8" t="s">
        <v>315</v>
      </c>
      <c r="M4188" s="8" t="s">
        <v>53</v>
      </c>
      <c r="N4188" s="8"/>
      <c r="O4188" s="8" t="s">
        <v>38</v>
      </c>
      <c r="P4188" s="9">
        <v>44286</v>
      </c>
      <c r="Q4188" s="9">
        <v>0</v>
      </c>
      <c r="R4188" s="9">
        <v>0</v>
      </c>
      <c r="S4188" s="9">
        <v>0</v>
      </c>
      <c r="T4188" s="9">
        <f t="shared" si="601"/>
        <v>44286</v>
      </c>
      <c r="U4188" s="9">
        <v>-42071.7</v>
      </c>
      <c r="V4188" s="9">
        <v>0</v>
      </c>
      <c r="W4188" s="9">
        <v>0</v>
      </c>
      <c r="X4188" s="9">
        <v>0</v>
      </c>
      <c r="Y4188" s="9">
        <v>0</v>
      </c>
      <c r="Z4188" s="9">
        <v>0</v>
      </c>
      <c r="AA4188" s="9">
        <f t="shared" si="604"/>
        <v>-42071.7</v>
      </c>
      <c r="AB4188" s="9">
        <v>0</v>
      </c>
      <c r="AC4188" s="9">
        <f t="shared" si="602"/>
        <v>2214.3000000000029</v>
      </c>
      <c r="AD4188" s="9">
        <f t="shared" si="603"/>
        <v>2214.3000000000029</v>
      </c>
    </row>
    <row r="4189" spans="1:30" x14ac:dyDescent="0.3">
      <c r="A4189" s="8" t="s">
        <v>6787</v>
      </c>
      <c r="B4189" s="8" t="s">
        <v>6788</v>
      </c>
      <c r="C4189" s="8">
        <v>1900</v>
      </c>
      <c r="D4189" s="8">
        <v>190000180</v>
      </c>
      <c r="E4189" s="8">
        <v>0</v>
      </c>
      <c r="F4189" s="8" t="str">
        <f t="shared" si="600"/>
        <v>FM001900001800</v>
      </c>
      <c r="G4189" s="8" t="s">
        <v>6454</v>
      </c>
      <c r="H4189" s="8" t="s">
        <v>106</v>
      </c>
      <c r="I4189" s="8">
        <v>2</v>
      </c>
      <c r="J4189" s="8">
        <v>0</v>
      </c>
      <c r="K4189" s="8">
        <v>8</v>
      </c>
      <c r="L4189" s="8" t="s">
        <v>6927</v>
      </c>
      <c r="M4189" s="8" t="s">
        <v>53</v>
      </c>
      <c r="N4189" s="8"/>
      <c r="O4189" s="8" t="s">
        <v>38</v>
      </c>
      <c r="P4189" s="9">
        <v>56400</v>
      </c>
      <c r="Q4189" s="9">
        <v>0</v>
      </c>
      <c r="R4189" s="9">
        <v>0</v>
      </c>
      <c r="S4189" s="9">
        <v>0</v>
      </c>
      <c r="T4189" s="9">
        <f t="shared" si="601"/>
        <v>56400</v>
      </c>
      <c r="U4189" s="9">
        <v>-53580</v>
      </c>
      <c r="V4189" s="9">
        <v>0</v>
      </c>
      <c r="W4189" s="9">
        <v>0</v>
      </c>
      <c r="X4189" s="9">
        <v>0</v>
      </c>
      <c r="Y4189" s="9">
        <v>0</v>
      </c>
      <c r="Z4189" s="9">
        <v>0</v>
      </c>
      <c r="AA4189" s="9">
        <f t="shared" si="604"/>
        <v>-53580</v>
      </c>
      <c r="AB4189" s="9">
        <v>0</v>
      </c>
      <c r="AC4189" s="9">
        <f t="shared" si="602"/>
        <v>2820</v>
      </c>
      <c r="AD4189" s="9">
        <f t="shared" si="603"/>
        <v>2820</v>
      </c>
    </row>
    <row r="4190" spans="1:30" x14ac:dyDescent="0.3">
      <c r="A4190" s="8" t="s">
        <v>6787</v>
      </c>
      <c r="B4190" s="8" t="s">
        <v>6788</v>
      </c>
      <c r="C4190" s="8">
        <v>1900</v>
      </c>
      <c r="D4190" s="8">
        <v>190000181</v>
      </c>
      <c r="E4190" s="8">
        <v>0</v>
      </c>
      <c r="F4190" s="8" t="str">
        <f t="shared" si="600"/>
        <v>FM001900001810</v>
      </c>
      <c r="G4190" s="8" t="s">
        <v>6454</v>
      </c>
      <c r="H4190" s="8" t="s">
        <v>106</v>
      </c>
      <c r="I4190" s="8">
        <v>1</v>
      </c>
      <c r="J4190" s="8">
        <v>0</v>
      </c>
      <c r="K4190" s="8">
        <v>10</v>
      </c>
      <c r="L4190" s="8" t="s">
        <v>6455</v>
      </c>
      <c r="M4190" s="8" t="s">
        <v>53</v>
      </c>
      <c r="N4190" s="8"/>
      <c r="O4190" s="8" t="s">
        <v>38</v>
      </c>
      <c r="P4190" s="9">
        <v>28200</v>
      </c>
      <c r="Q4190" s="9">
        <v>0</v>
      </c>
      <c r="R4190" s="9">
        <v>0</v>
      </c>
      <c r="S4190" s="9">
        <v>0</v>
      </c>
      <c r="T4190" s="9">
        <f t="shared" si="601"/>
        <v>28200</v>
      </c>
      <c r="U4190" s="9">
        <v>-26790</v>
      </c>
      <c r="V4190" s="9">
        <v>0</v>
      </c>
      <c r="W4190" s="9">
        <v>0</v>
      </c>
      <c r="X4190" s="9">
        <v>0</v>
      </c>
      <c r="Y4190" s="9">
        <v>0</v>
      </c>
      <c r="Z4190" s="9">
        <v>0</v>
      </c>
      <c r="AA4190" s="9">
        <f t="shared" si="604"/>
        <v>-26790</v>
      </c>
      <c r="AB4190" s="9">
        <v>0</v>
      </c>
      <c r="AC4190" s="9">
        <f t="shared" si="602"/>
        <v>1410</v>
      </c>
      <c r="AD4190" s="9">
        <f t="shared" si="603"/>
        <v>1410</v>
      </c>
    </row>
    <row r="4191" spans="1:30" x14ac:dyDescent="0.3">
      <c r="A4191" s="8" t="s">
        <v>6787</v>
      </c>
      <c r="B4191" s="8" t="s">
        <v>6788</v>
      </c>
      <c r="C4191" s="8">
        <v>1900</v>
      </c>
      <c r="D4191" s="8">
        <v>190000182</v>
      </c>
      <c r="E4191" s="8">
        <v>0</v>
      </c>
      <c r="F4191" s="8" t="str">
        <f t="shared" si="600"/>
        <v>FM001900001820</v>
      </c>
      <c r="G4191" s="8" t="s">
        <v>6454</v>
      </c>
      <c r="H4191" s="8" t="s">
        <v>106</v>
      </c>
      <c r="I4191" s="8">
        <v>1</v>
      </c>
      <c r="J4191" s="8">
        <v>0</v>
      </c>
      <c r="K4191" s="8">
        <v>10</v>
      </c>
      <c r="L4191" s="8" t="s">
        <v>6455</v>
      </c>
      <c r="M4191" s="8" t="s">
        <v>53</v>
      </c>
      <c r="N4191" s="8"/>
      <c r="O4191" s="8" t="s">
        <v>38</v>
      </c>
      <c r="P4191" s="9">
        <v>28200</v>
      </c>
      <c r="Q4191" s="9">
        <v>0</v>
      </c>
      <c r="R4191" s="9">
        <v>0</v>
      </c>
      <c r="S4191" s="9">
        <v>0</v>
      </c>
      <c r="T4191" s="9">
        <f t="shared" si="601"/>
        <v>28200</v>
      </c>
      <c r="U4191" s="9">
        <v>-26790</v>
      </c>
      <c r="V4191" s="9">
        <v>0</v>
      </c>
      <c r="W4191" s="9">
        <v>0</v>
      </c>
      <c r="X4191" s="9">
        <v>0</v>
      </c>
      <c r="Y4191" s="9">
        <v>0</v>
      </c>
      <c r="Z4191" s="9">
        <v>0</v>
      </c>
      <c r="AA4191" s="9">
        <f t="shared" si="604"/>
        <v>-26790</v>
      </c>
      <c r="AB4191" s="9">
        <v>0</v>
      </c>
      <c r="AC4191" s="9">
        <f t="shared" si="602"/>
        <v>1410</v>
      </c>
      <c r="AD4191" s="9">
        <f t="shared" si="603"/>
        <v>1410</v>
      </c>
    </row>
    <row r="4192" spans="1:30" x14ac:dyDescent="0.3">
      <c r="A4192" s="8" t="s">
        <v>6787</v>
      </c>
      <c r="B4192" s="8" t="s">
        <v>6788</v>
      </c>
      <c r="C4192" s="8">
        <v>1900</v>
      </c>
      <c r="D4192" s="8">
        <v>190000183</v>
      </c>
      <c r="E4192" s="8">
        <v>0</v>
      </c>
      <c r="F4192" s="8" t="str">
        <f t="shared" si="600"/>
        <v>FM001900001830</v>
      </c>
      <c r="G4192" s="8" t="s">
        <v>6454</v>
      </c>
      <c r="H4192" s="8" t="s">
        <v>106</v>
      </c>
      <c r="I4192" s="8">
        <v>1</v>
      </c>
      <c r="J4192" s="8">
        <v>0</v>
      </c>
      <c r="K4192" s="8">
        <v>11</v>
      </c>
      <c r="L4192" s="8" t="s">
        <v>6928</v>
      </c>
      <c r="M4192" s="8" t="s">
        <v>53</v>
      </c>
      <c r="N4192" s="8"/>
      <c r="O4192" s="8" t="s">
        <v>38</v>
      </c>
      <c r="P4192" s="9">
        <v>28200</v>
      </c>
      <c r="Q4192" s="9">
        <v>0</v>
      </c>
      <c r="R4192" s="9">
        <v>0</v>
      </c>
      <c r="S4192" s="9">
        <v>0</v>
      </c>
      <c r="T4192" s="9">
        <f t="shared" si="601"/>
        <v>28200</v>
      </c>
      <c r="U4192" s="9">
        <v>-26790</v>
      </c>
      <c r="V4192" s="9">
        <v>0</v>
      </c>
      <c r="W4192" s="9">
        <v>0</v>
      </c>
      <c r="X4192" s="9">
        <v>0</v>
      </c>
      <c r="Y4192" s="9">
        <v>0</v>
      </c>
      <c r="Z4192" s="9">
        <v>0</v>
      </c>
      <c r="AA4192" s="9">
        <f t="shared" si="604"/>
        <v>-26790</v>
      </c>
      <c r="AB4192" s="9">
        <v>0</v>
      </c>
      <c r="AC4192" s="9">
        <f t="shared" si="602"/>
        <v>1410</v>
      </c>
      <c r="AD4192" s="9">
        <f t="shared" si="603"/>
        <v>1410</v>
      </c>
    </row>
    <row r="4193" spans="1:30" x14ac:dyDescent="0.3">
      <c r="A4193" s="8" t="s">
        <v>6787</v>
      </c>
      <c r="B4193" s="8" t="s">
        <v>6788</v>
      </c>
      <c r="C4193" s="8">
        <v>1900</v>
      </c>
      <c r="D4193" s="8">
        <v>190000184</v>
      </c>
      <c r="E4193" s="8">
        <v>0</v>
      </c>
      <c r="F4193" s="8" t="str">
        <f t="shared" si="600"/>
        <v>FM001900001840</v>
      </c>
      <c r="G4193" s="8" t="s">
        <v>6454</v>
      </c>
      <c r="H4193" s="8" t="s">
        <v>106</v>
      </c>
      <c r="I4193" s="8">
        <v>1</v>
      </c>
      <c r="J4193" s="8">
        <v>0</v>
      </c>
      <c r="K4193" s="8">
        <v>11</v>
      </c>
      <c r="L4193" s="8" t="s">
        <v>6928</v>
      </c>
      <c r="M4193" s="8" t="s">
        <v>53</v>
      </c>
      <c r="N4193" s="8"/>
      <c r="O4193" s="8" t="s">
        <v>38</v>
      </c>
      <c r="P4193" s="9">
        <v>28200</v>
      </c>
      <c r="Q4193" s="9">
        <v>0</v>
      </c>
      <c r="R4193" s="9">
        <v>0</v>
      </c>
      <c r="S4193" s="9">
        <v>0</v>
      </c>
      <c r="T4193" s="9">
        <f t="shared" si="601"/>
        <v>28200</v>
      </c>
      <c r="U4193" s="9">
        <v>-26790</v>
      </c>
      <c r="V4193" s="9">
        <v>0</v>
      </c>
      <c r="W4193" s="9">
        <v>0</v>
      </c>
      <c r="X4193" s="9">
        <v>0</v>
      </c>
      <c r="Y4193" s="9">
        <v>0</v>
      </c>
      <c r="Z4193" s="9">
        <v>0</v>
      </c>
      <c r="AA4193" s="9">
        <f t="shared" si="604"/>
        <v>-26790</v>
      </c>
      <c r="AB4193" s="9">
        <v>0</v>
      </c>
      <c r="AC4193" s="9">
        <f t="shared" si="602"/>
        <v>1410</v>
      </c>
      <c r="AD4193" s="9">
        <f t="shared" si="603"/>
        <v>1410</v>
      </c>
    </row>
    <row r="4194" spans="1:30" x14ac:dyDescent="0.3">
      <c r="A4194" s="8" t="s">
        <v>6787</v>
      </c>
      <c r="B4194" s="8" t="s">
        <v>6788</v>
      </c>
      <c r="C4194" s="8">
        <v>1900</v>
      </c>
      <c r="D4194" s="8">
        <v>190000185</v>
      </c>
      <c r="E4194" s="8">
        <v>0</v>
      </c>
      <c r="F4194" s="8" t="str">
        <f t="shared" si="600"/>
        <v>FM001900001850</v>
      </c>
      <c r="G4194" s="8" t="s">
        <v>6454</v>
      </c>
      <c r="H4194" s="8" t="s">
        <v>106</v>
      </c>
      <c r="I4194" s="8">
        <v>1</v>
      </c>
      <c r="J4194" s="8">
        <v>0</v>
      </c>
      <c r="K4194" s="8">
        <v>11</v>
      </c>
      <c r="L4194" s="8" t="s">
        <v>6928</v>
      </c>
      <c r="M4194" s="8" t="s">
        <v>53</v>
      </c>
      <c r="N4194" s="8"/>
      <c r="O4194" s="8" t="s">
        <v>38</v>
      </c>
      <c r="P4194" s="9">
        <v>28200</v>
      </c>
      <c r="Q4194" s="9">
        <v>0</v>
      </c>
      <c r="R4194" s="9">
        <v>0</v>
      </c>
      <c r="S4194" s="9">
        <v>0</v>
      </c>
      <c r="T4194" s="9">
        <f t="shared" si="601"/>
        <v>28200</v>
      </c>
      <c r="U4194" s="9">
        <v>-26790</v>
      </c>
      <c r="V4194" s="9">
        <v>0</v>
      </c>
      <c r="W4194" s="9">
        <v>0</v>
      </c>
      <c r="X4194" s="9">
        <v>0</v>
      </c>
      <c r="Y4194" s="9">
        <v>0</v>
      </c>
      <c r="Z4194" s="9">
        <v>0</v>
      </c>
      <c r="AA4194" s="9">
        <f t="shared" si="604"/>
        <v>-26790</v>
      </c>
      <c r="AB4194" s="9">
        <v>0</v>
      </c>
      <c r="AC4194" s="9">
        <f t="shared" si="602"/>
        <v>1410</v>
      </c>
      <c r="AD4194" s="9">
        <f t="shared" si="603"/>
        <v>1410</v>
      </c>
    </row>
    <row r="4195" spans="1:30" x14ac:dyDescent="0.3">
      <c r="A4195" s="8" t="s">
        <v>6787</v>
      </c>
      <c r="B4195" s="8" t="s">
        <v>6788</v>
      </c>
      <c r="C4195" s="8">
        <v>1900</v>
      </c>
      <c r="D4195" s="8">
        <v>190000186</v>
      </c>
      <c r="E4195" s="8">
        <v>0</v>
      </c>
      <c r="F4195" s="8" t="str">
        <f t="shared" si="600"/>
        <v>FM001900001860</v>
      </c>
      <c r="G4195" s="8" t="s">
        <v>6454</v>
      </c>
      <c r="H4195" s="8" t="s">
        <v>106</v>
      </c>
      <c r="I4195" s="8">
        <v>1</v>
      </c>
      <c r="J4195" s="8">
        <v>1</v>
      </c>
      <c r="K4195" s="8">
        <v>0</v>
      </c>
      <c r="L4195" s="8" t="s">
        <v>6627</v>
      </c>
      <c r="M4195" s="8" t="s">
        <v>53</v>
      </c>
      <c r="N4195" s="8"/>
      <c r="O4195" s="8" t="s">
        <v>38</v>
      </c>
      <c r="P4195" s="9">
        <v>29610</v>
      </c>
      <c r="Q4195" s="9">
        <v>0</v>
      </c>
      <c r="R4195" s="9">
        <v>0</v>
      </c>
      <c r="S4195" s="9">
        <v>0</v>
      </c>
      <c r="T4195" s="9">
        <f t="shared" si="601"/>
        <v>29610</v>
      </c>
      <c r="U4195" s="9">
        <v>-28129.5</v>
      </c>
      <c r="V4195" s="9">
        <v>0</v>
      </c>
      <c r="W4195" s="9">
        <v>0</v>
      </c>
      <c r="X4195" s="9">
        <v>0</v>
      </c>
      <c r="Y4195" s="9">
        <v>0</v>
      </c>
      <c r="Z4195" s="9">
        <v>0</v>
      </c>
      <c r="AA4195" s="9">
        <f t="shared" si="604"/>
        <v>-28129.5</v>
      </c>
      <c r="AB4195" s="9">
        <v>0</v>
      </c>
      <c r="AC4195" s="9">
        <f t="shared" si="602"/>
        <v>1480.5</v>
      </c>
      <c r="AD4195" s="9">
        <f t="shared" si="603"/>
        <v>1480.5</v>
      </c>
    </row>
    <row r="4196" spans="1:30" x14ac:dyDescent="0.3">
      <c r="A4196" s="8" t="s">
        <v>6787</v>
      </c>
      <c r="B4196" s="8" t="s">
        <v>6788</v>
      </c>
      <c r="C4196" s="8">
        <v>1900</v>
      </c>
      <c r="D4196" s="8">
        <v>190000187</v>
      </c>
      <c r="E4196" s="8">
        <v>0</v>
      </c>
      <c r="F4196" s="8" t="str">
        <f t="shared" si="600"/>
        <v>FM001900001870</v>
      </c>
      <c r="G4196" s="8" t="s">
        <v>6454</v>
      </c>
      <c r="H4196" s="8" t="s">
        <v>106</v>
      </c>
      <c r="I4196" s="8">
        <v>1</v>
      </c>
      <c r="J4196" s="8">
        <v>1</v>
      </c>
      <c r="K4196" s="8">
        <v>0</v>
      </c>
      <c r="L4196" s="8" t="s">
        <v>6627</v>
      </c>
      <c r="M4196" s="8" t="s">
        <v>53</v>
      </c>
      <c r="N4196" s="8"/>
      <c r="O4196" s="8" t="s">
        <v>38</v>
      </c>
      <c r="P4196" s="9">
        <v>29295</v>
      </c>
      <c r="Q4196" s="9">
        <v>0</v>
      </c>
      <c r="R4196" s="9">
        <v>0</v>
      </c>
      <c r="S4196" s="9">
        <v>0</v>
      </c>
      <c r="T4196" s="9">
        <f t="shared" si="601"/>
        <v>29295</v>
      </c>
      <c r="U4196" s="9">
        <v>-27830.25</v>
      </c>
      <c r="V4196" s="9">
        <v>0</v>
      </c>
      <c r="W4196" s="9">
        <v>0</v>
      </c>
      <c r="X4196" s="9">
        <v>0</v>
      </c>
      <c r="Y4196" s="9">
        <v>0</v>
      </c>
      <c r="Z4196" s="9">
        <v>0</v>
      </c>
      <c r="AA4196" s="9">
        <f t="shared" si="604"/>
        <v>-27830.25</v>
      </c>
      <c r="AB4196" s="9">
        <v>0</v>
      </c>
      <c r="AC4196" s="9">
        <f t="shared" si="602"/>
        <v>1464.75</v>
      </c>
      <c r="AD4196" s="9">
        <f t="shared" si="603"/>
        <v>1464.75</v>
      </c>
    </row>
    <row r="4197" spans="1:30" x14ac:dyDescent="0.3">
      <c r="A4197" s="8" t="s">
        <v>6787</v>
      </c>
      <c r="B4197" s="8" t="s">
        <v>6788</v>
      </c>
      <c r="C4197" s="8">
        <v>1900</v>
      </c>
      <c r="D4197" s="8">
        <v>190000188</v>
      </c>
      <c r="E4197" s="8">
        <v>0</v>
      </c>
      <c r="F4197" s="8" t="str">
        <f t="shared" si="600"/>
        <v>FM001900001880</v>
      </c>
      <c r="G4197" s="8" t="s">
        <v>6929</v>
      </c>
      <c r="H4197" s="8" t="s">
        <v>106</v>
      </c>
      <c r="I4197" s="8">
        <v>1</v>
      </c>
      <c r="J4197" s="8">
        <v>1</v>
      </c>
      <c r="K4197" s="8">
        <v>0</v>
      </c>
      <c r="L4197" s="8" t="s">
        <v>6460</v>
      </c>
      <c r="M4197" s="8" t="s">
        <v>53</v>
      </c>
      <c r="N4197" s="8"/>
      <c r="O4197" s="8" t="s">
        <v>38</v>
      </c>
      <c r="P4197" s="9">
        <v>29505</v>
      </c>
      <c r="Q4197" s="9">
        <v>0</v>
      </c>
      <c r="R4197" s="9">
        <v>0</v>
      </c>
      <c r="S4197" s="9">
        <v>0</v>
      </c>
      <c r="T4197" s="9">
        <f t="shared" si="601"/>
        <v>29505</v>
      </c>
      <c r="U4197" s="9">
        <v>-28029.75</v>
      </c>
      <c r="V4197" s="9">
        <v>0</v>
      </c>
      <c r="W4197" s="9">
        <v>0</v>
      </c>
      <c r="X4197" s="9">
        <v>0</v>
      </c>
      <c r="Y4197" s="9">
        <v>0</v>
      </c>
      <c r="Z4197" s="9">
        <v>0</v>
      </c>
      <c r="AA4197" s="9">
        <f t="shared" si="604"/>
        <v>-28029.75</v>
      </c>
      <c r="AB4197" s="9">
        <v>0</v>
      </c>
      <c r="AC4197" s="9">
        <f t="shared" si="602"/>
        <v>1475.25</v>
      </c>
      <c r="AD4197" s="9">
        <f t="shared" si="603"/>
        <v>1475.25</v>
      </c>
    </row>
    <row r="4198" spans="1:30" x14ac:dyDescent="0.3">
      <c r="A4198" s="8" t="s">
        <v>6787</v>
      </c>
      <c r="B4198" s="8" t="s">
        <v>6788</v>
      </c>
      <c r="C4198" s="8">
        <v>1900</v>
      </c>
      <c r="D4198" s="8">
        <v>190000189</v>
      </c>
      <c r="E4198" s="8">
        <v>0</v>
      </c>
      <c r="F4198" s="8" t="str">
        <f t="shared" si="600"/>
        <v>FM001900001890</v>
      </c>
      <c r="G4198" s="8" t="s">
        <v>6929</v>
      </c>
      <c r="H4198" s="8" t="s">
        <v>106</v>
      </c>
      <c r="I4198" s="8">
        <v>1</v>
      </c>
      <c r="J4198" s="8">
        <v>1</v>
      </c>
      <c r="K4198" s="8">
        <v>0</v>
      </c>
      <c r="L4198" s="8" t="s">
        <v>6460</v>
      </c>
      <c r="M4198" s="8" t="s">
        <v>53</v>
      </c>
      <c r="N4198" s="8"/>
      <c r="O4198" s="8" t="s">
        <v>38</v>
      </c>
      <c r="P4198" s="9">
        <v>29505</v>
      </c>
      <c r="Q4198" s="9">
        <v>0</v>
      </c>
      <c r="R4198" s="9">
        <v>0</v>
      </c>
      <c r="S4198" s="9">
        <v>0</v>
      </c>
      <c r="T4198" s="9">
        <f t="shared" si="601"/>
        <v>29505</v>
      </c>
      <c r="U4198" s="9">
        <v>-28029.75</v>
      </c>
      <c r="V4198" s="9">
        <v>0</v>
      </c>
      <c r="W4198" s="9">
        <v>0</v>
      </c>
      <c r="X4198" s="9">
        <v>0</v>
      </c>
      <c r="Y4198" s="9">
        <v>0</v>
      </c>
      <c r="Z4198" s="9">
        <v>0</v>
      </c>
      <c r="AA4198" s="9">
        <f t="shared" si="604"/>
        <v>-28029.75</v>
      </c>
      <c r="AB4198" s="9">
        <v>0</v>
      </c>
      <c r="AC4198" s="9">
        <f t="shared" si="602"/>
        <v>1475.25</v>
      </c>
      <c r="AD4198" s="9">
        <f t="shared" si="603"/>
        <v>1475.25</v>
      </c>
    </row>
    <row r="4199" spans="1:30" x14ac:dyDescent="0.3">
      <c r="A4199" s="8" t="s">
        <v>6787</v>
      </c>
      <c r="B4199" s="8" t="s">
        <v>6788</v>
      </c>
      <c r="C4199" s="8">
        <v>1900</v>
      </c>
      <c r="D4199" s="8">
        <v>190000192</v>
      </c>
      <c r="E4199" s="8">
        <v>0</v>
      </c>
      <c r="F4199" s="8" t="str">
        <f t="shared" si="600"/>
        <v>FM001900001920</v>
      </c>
      <c r="G4199" s="8" t="s">
        <v>6930</v>
      </c>
      <c r="H4199" s="8" t="s">
        <v>106</v>
      </c>
      <c r="I4199" s="8">
        <v>1</v>
      </c>
      <c r="J4199" s="8">
        <v>2</v>
      </c>
      <c r="K4199" s="8">
        <v>0</v>
      </c>
      <c r="L4199" s="8" t="s">
        <v>388</v>
      </c>
      <c r="M4199" s="8" t="s">
        <v>53</v>
      </c>
      <c r="N4199" s="8"/>
      <c r="O4199" s="8" t="s">
        <v>38</v>
      </c>
      <c r="P4199" s="9">
        <v>4770.1499999999996</v>
      </c>
      <c r="Q4199" s="9">
        <v>0</v>
      </c>
      <c r="R4199" s="9">
        <v>0</v>
      </c>
      <c r="S4199" s="9">
        <v>0</v>
      </c>
      <c r="T4199" s="9">
        <f t="shared" si="601"/>
        <v>4770.1499999999996</v>
      </c>
      <c r="U4199" s="9">
        <v>-4531.6400000000003</v>
      </c>
      <c r="V4199" s="9">
        <v>0</v>
      </c>
      <c r="W4199" s="9">
        <v>0</v>
      </c>
      <c r="X4199" s="9">
        <v>0</v>
      </c>
      <c r="Y4199" s="9">
        <v>0</v>
      </c>
      <c r="Z4199" s="9">
        <v>0</v>
      </c>
      <c r="AA4199" s="9">
        <f t="shared" si="604"/>
        <v>-4531.6400000000003</v>
      </c>
      <c r="AB4199" s="9">
        <v>0</v>
      </c>
      <c r="AC4199" s="9">
        <f t="shared" si="602"/>
        <v>238.50999999999931</v>
      </c>
      <c r="AD4199" s="9">
        <f t="shared" si="603"/>
        <v>238.50999999999931</v>
      </c>
    </row>
    <row r="4200" spans="1:30" x14ac:dyDescent="0.3">
      <c r="A4200" s="8" t="s">
        <v>6787</v>
      </c>
      <c r="B4200" s="8" t="s">
        <v>6788</v>
      </c>
      <c r="C4200" s="8">
        <v>1900</v>
      </c>
      <c r="D4200" s="8">
        <v>190000193</v>
      </c>
      <c r="E4200" s="8">
        <v>0</v>
      </c>
      <c r="F4200" s="8" t="str">
        <f t="shared" si="600"/>
        <v>FM001900001930</v>
      </c>
      <c r="G4200" s="8" t="s">
        <v>6931</v>
      </c>
      <c r="H4200" s="8" t="s">
        <v>106</v>
      </c>
      <c r="I4200" s="8">
        <v>1</v>
      </c>
      <c r="J4200" s="8">
        <v>2</v>
      </c>
      <c r="K4200" s="8">
        <v>0</v>
      </c>
      <c r="L4200" s="8" t="s">
        <v>388</v>
      </c>
      <c r="M4200" s="8" t="s">
        <v>53</v>
      </c>
      <c r="N4200" s="8"/>
      <c r="O4200" s="8" t="s">
        <v>38</v>
      </c>
      <c r="P4200" s="9">
        <v>13707</v>
      </c>
      <c r="Q4200" s="9">
        <v>0</v>
      </c>
      <c r="R4200" s="9">
        <v>0</v>
      </c>
      <c r="S4200" s="9">
        <v>0</v>
      </c>
      <c r="T4200" s="9">
        <f t="shared" si="601"/>
        <v>13707</v>
      </c>
      <c r="U4200" s="9">
        <v>-13021.65</v>
      </c>
      <c r="V4200" s="9">
        <v>0</v>
      </c>
      <c r="W4200" s="9">
        <v>0</v>
      </c>
      <c r="X4200" s="9">
        <v>0</v>
      </c>
      <c r="Y4200" s="9">
        <v>0</v>
      </c>
      <c r="Z4200" s="9">
        <v>0</v>
      </c>
      <c r="AA4200" s="9">
        <f t="shared" si="604"/>
        <v>-13021.65</v>
      </c>
      <c r="AB4200" s="9">
        <v>0</v>
      </c>
      <c r="AC4200" s="9">
        <f t="shared" si="602"/>
        <v>685.35000000000036</v>
      </c>
      <c r="AD4200" s="9">
        <f t="shared" si="603"/>
        <v>685.35000000000036</v>
      </c>
    </row>
    <row r="4201" spans="1:30" x14ac:dyDescent="0.3">
      <c r="A4201" s="8" t="s">
        <v>6787</v>
      </c>
      <c r="B4201" s="8" t="s">
        <v>6788</v>
      </c>
      <c r="C4201" s="8">
        <v>1900</v>
      </c>
      <c r="D4201" s="8">
        <v>190000194</v>
      </c>
      <c r="E4201" s="8">
        <v>0</v>
      </c>
      <c r="F4201" s="8" t="str">
        <f t="shared" si="600"/>
        <v>FM001900001940</v>
      </c>
      <c r="G4201" s="8" t="s">
        <v>6932</v>
      </c>
      <c r="H4201" s="8" t="s">
        <v>106</v>
      </c>
      <c r="I4201" s="8">
        <v>1</v>
      </c>
      <c r="J4201" s="8">
        <v>2</v>
      </c>
      <c r="K4201" s="8">
        <v>0</v>
      </c>
      <c r="L4201" s="8" t="s">
        <v>388</v>
      </c>
      <c r="M4201" s="8" t="s">
        <v>53</v>
      </c>
      <c r="N4201" s="8"/>
      <c r="O4201" s="8" t="s">
        <v>38</v>
      </c>
      <c r="P4201" s="9">
        <v>107909.55</v>
      </c>
      <c r="Q4201" s="9">
        <v>0</v>
      </c>
      <c r="R4201" s="9">
        <v>0</v>
      </c>
      <c r="S4201" s="9">
        <v>0</v>
      </c>
      <c r="T4201" s="9">
        <f t="shared" si="601"/>
        <v>107909.55</v>
      </c>
      <c r="U4201" s="9">
        <v>-102514.07</v>
      </c>
      <c r="V4201" s="9">
        <v>0</v>
      </c>
      <c r="W4201" s="9">
        <v>0</v>
      </c>
      <c r="X4201" s="9">
        <v>0</v>
      </c>
      <c r="Y4201" s="9">
        <v>0</v>
      </c>
      <c r="Z4201" s="9">
        <v>0</v>
      </c>
      <c r="AA4201" s="9">
        <f t="shared" si="604"/>
        <v>-102514.07</v>
      </c>
      <c r="AB4201" s="9">
        <v>0</v>
      </c>
      <c r="AC4201" s="9">
        <f t="shared" si="602"/>
        <v>5395.4799999999959</v>
      </c>
      <c r="AD4201" s="9">
        <f t="shared" si="603"/>
        <v>5395.4799999999959</v>
      </c>
    </row>
    <row r="4202" spans="1:30" x14ac:dyDescent="0.3">
      <c r="A4202" s="8" t="s">
        <v>6787</v>
      </c>
      <c r="B4202" s="8" t="s">
        <v>6788</v>
      </c>
      <c r="C4202" s="8">
        <v>1900</v>
      </c>
      <c r="D4202" s="8">
        <v>190000195</v>
      </c>
      <c r="E4202" s="8">
        <v>0</v>
      </c>
      <c r="F4202" s="8" t="str">
        <f t="shared" si="600"/>
        <v>FM001900001950</v>
      </c>
      <c r="G4202" s="8" t="s">
        <v>6933</v>
      </c>
      <c r="H4202" s="8" t="s">
        <v>106</v>
      </c>
      <c r="I4202" s="8">
        <v>1</v>
      </c>
      <c r="J4202" s="8">
        <v>2</v>
      </c>
      <c r="K4202" s="8">
        <v>0</v>
      </c>
      <c r="L4202" s="8" t="s">
        <v>388</v>
      </c>
      <c r="M4202" s="8" t="s">
        <v>53</v>
      </c>
      <c r="N4202" s="8"/>
      <c r="O4202" s="8" t="s">
        <v>38</v>
      </c>
      <c r="P4202" s="9">
        <v>5399.1</v>
      </c>
      <c r="Q4202" s="9">
        <v>0</v>
      </c>
      <c r="R4202" s="9">
        <v>0</v>
      </c>
      <c r="S4202" s="9">
        <v>0</v>
      </c>
      <c r="T4202" s="9">
        <f t="shared" si="601"/>
        <v>5399.1</v>
      </c>
      <c r="U4202" s="9">
        <v>-5129.1400000000003</v>
      </c>
      <c r="V4202" s="9">
        <v>0</v>
      </c>
      <c r="W4202" s="9">
        <v>0</v>
      </c>
      <c r="X4202" s="9">
        <v>0</v>
      </c>
      <c r="Y4202" s="9">
        <v>0</v>
      </c>
      <c r="Z4202" s="9">
        <v>0</v>
      </c>
      <c r="AA4202" s="9">
        <f t="shared" si="604"/>
        <v>-5129.1400000000003</v>
      </c>
      <c r="AB4202" s="9">
        <v>0</v>
      </c>
      <c r="AC4202" s="9">
        <f t="shared" si="602"/>
        <v>269.96000000000004</v>
      </c>
      <c r="AD4202" s="9">
        <f t="shared" si="603"/>
        <v>269.96000000000004</v>
      </c>
    </row>
    <row r="4203" spans="1:30" x14ac:dyDescent="0.3">
      <c r="A4203" s="8" t="s">
        <v>6787</v>
      </c>
      <c r="B4203" s="8" t="s">
        <v>6788</v>
      </c>
      <c r="C4203" s="8">
        <v>1900</v>
      </c>
      <c r="D4203" s="8">
        <v>190000196</v>
      </c>
      <c r="E4203" s="8">
        <v>0</v>
      </c>
      <c r="F4203" s="8" t="str">
        <f t="shared" si="600"/>
        <v>FM001900001960</v>
      </c>
      <c r="G4203" s="8" t="s">
        <v>6462</v>
      </c>
      <c r="H4203" s="8" t="s">
        <v>106</v>
      </c>
      <c r="I4203" s="8">
        <v>1</v>
      </c>
      <c r="J4203" s="8">
        <v>2</v>
      </c>
      <c r="K4203" s="8">
        <v>0</v>
      </c>
      <c r="L4203" s="8" t="s">
        <v>388</v>
      </c>
      <c r="M4203" s="8" t="s">
        <v>53</v>
      </c>
      <c r="N4203" s="8"/>
      <c r="O4203" s="8" t="s">
        <v>38</v>
      </c>
      <c r="P4203" s="9">
        <v>32025</v>
      </c>
      <c r="Q4203" s="9">
        <v>0</v>
      </c>
      <c r="R4203" s="9">
        <v>0</v>
      </c>
      <c r="S4203" s="9">
        <v>0</v>
      </c>
      <c r="T4203" s="9">
        <f t="shared" si="601"/>
        <v>32025</v>
      </c>
      <c r="U4203" s="9">
        <v>-30423.75</v>
      </c>
      <c r="V4203" s="9">
        <v>0</v>
      </c>
      <c r="W4203" s="9">
        <v>0</v>
      </c>
      <c r="X4203" s="9">
        <v>0</v>
      </c>
      <c r="Y4203" s="9">
        <v>0</v>
      </c>
      <c r="Z4203" s="9">
        <v>0</v>
      </c>
      <c r="AA4203" s="9">
        <f t="shared" si="604"/>
        <v>-30423.75</v>
      </c>
      <c r="AB4203" s="9">
        <v>0</v>
      </c>
      <c r="AC4203" s="9">
        <f t="shared" si="602"/>
        <v>1601.25</v>
      </c>
      <c r="AD4203" s="9">
        <f t="shared" si="603"/>
        <v>1601.25</v>
      </c>
    </row>
    <row r="4204" spans="1:30" x14ac:dyDescent="0.3">
      <c r="A4204" s="8" t="s">
        <v>6787</v>
      </c>
      <c r="B4204" s="8" t="s">
        <v>6788</v>
      </c>
      <c r="C4204" s="8">
        <v>1900</v>
      </c>
      <c r="D4204" s="8">
        <v>190000197</v>
      </c>
      <c r="E4204" s="8">
        <v>0</v>
      </c>
      <c r="F4204" s="8" t="str">
        <f t="shared" si="600"/>
        <v>FM001900001970</v>
      </c>
      <c r="G4204" s="8" t="s">
        <v>6462</v>
      </c>
      <c r="H4204" s="8" t="s">
        <v>106</v>
      </c>
      <c r="I4204" s="8">
        <v>1</v>
      </c>
      <c r="J4204" s="8">
        <v>2</v>
      </c>
      <c r="K4204" s="8">
        <v>0</v>
      </c>
      <c r="L4204" s="8" t="s">
        <v>388</v>
      </c>
      <c r="M4204" s="8" t="s">
        <v>53</v>
      </c>
      <c r="N4204" s="8"/>
      <c r="O4204" s="8" t="s">
        <v>38</v>
      </c>
      <c r="P4204" s="9">
        <v>32025</v>
      </c>
      <c r="Q4204" s="9">
        <v>0</v>
      </c>
      <c r="R4204" s="9">
        <v>0</v>
      </c>
      <c r="S4204" s="9">
        <v>0</v>
      </c>
      <c r="T4204" s="9">
        <f t="shared" si="601"/>
        <v>32025</v>
      </c>
      <c r="U4204" s="9">
        <v>-30423.75</v>
      </c>
      <c r="V4204" s="9">
        <v>0</v>
      </c>
      <c r="W4204" s="9">
        <v>0</v>
      </c>
      <c r="X4204" s="9">
        <v>0</v>
      </c>
      <c r="Y4204" s="9">
        <v>0</v>
      </c>
      <c r="Z4204" s="9">
        <v>0</v>
      </c>
      <c r="AA4204" s="9">
        <f t="shared" si="604"/>
        <v>-30423.75</v>
      </c>
      <c r="AB4204" s="9">
        <v>0</v>
      </c>
      <c r="AC4204" s="9">
        <f t="shared" si="602"/>
        <v>1601.25</v>
      </c>
      <c r="AD4204" s="9">
        <f t="shared" si="603"/>
        <v>1601.25</v>
      </c>
    </row>
    <row r="4205" spans="1:30" x14ac:dyDescent="0.3">
      <c r="A4205" s="8" t="s">
        <v>6787</v>
      </c>
      <c r="B4205" s="8" t="s">
        <v>6788</v>
      </c>
      <c r="C4205" s="8">
        <v>1900</v>
      </c>
      <c r="D4205" s="8">
        <v>190000198</v>
      </c>
      <c r="E4205" s="8">
        <v>0</v>
      </c>
      <c r="F4205" s="8" t="str">
        <f t="shared" si="600"/>
        <v>FM001900001980</v>
      </c>
      <c r="G4205" s="8" t="s">
        <v>6462</v>
      </c>
      <c r="H4205" s="8" t="s">
        <v>106</v>
      </c>
      <c r="I4205" s="8">
        <v>1</v>
      </c>
      <c r="J4205" s="8">
        <v>2</v>
      </c>
      <c r="K4205" s="8">
        <v>0</v>
      </c>
      <c r="L4205" s="8" t="s">
        <v>388</v>
      </c>
      <c r="M4205" s="8" t="s">
        <v>53</v>
      </c>
      <c r="N4205" s="8"/>
      <c r="O4205" s="8" t="s">
        <v>38</v>
      </c>
      <c r="P4205" s="9">
        <v>32025</v>
      </c>
      <c r="Q4205" s="9">
        <v>0</v>
      </c>
      <c r="R4205" s="9">
        <v>0</v>
      </c>
      <c r="S4205" s="9">
        <v>0</v>
      </c>
      <c r="T4205" s="9">
        <f t="shared" si="601"/>
        <v>32025</v>
      </c>
      <c r="U4205" s="9">
        <v>-30423.75</v>
      </c>
      <c r="V4205" s="9">
        <v>0</v>
      </c>
      <c r="W4205" s="9">
        <v>0</v>
      </c>
      <c r="X4205" s="9">
        <v>0</v>
      </c>
      <c r="Y4205" s="9">
        <v>0</v>
      </c>
      <c r="Z4205" s="9">
        <v>0</v>
      </c>
      <c r="AA4205" s="9">
        <f t="shared" si="604"/>
        <v>-30423.75</v>
      </c>
      <c r="AB4205" s="9">
        <v>0</v>
      </c>
      <c r="AC4205" s="9">
        <f t="shared" si="602"/>
        <v>1601.25</v>
      </c>
      <c r="AD4205" s="9">
        <f t="shared" si="603"/>
        <v>1601.25</v>
      </c>
    </row>
    <row r="4206" spans="1:30" x14ac:dyDescent="0.3">
      <c r="A4206" s="8" t="s">
        <v>6787</v>
      </c>
      <c r="B4206" s="8" t="s">
        <v>6788</v>
      </c>
      <c r="C4206" s="8">
        <v>1900</v>
      </c>
      <c r="D4206" s="8">
        <v>190000199</v>
      </c>
      <c r="E4206" s="8">
        <v>0</v>
      </c>
      <c r="F4206" s="8" t="str">
        <f t="shared" si="600"/>
        <v>FM001900001990</v>
      </c>
      <c r="G4206" s="8" t="s">
        <v>6462</v>
      </c>
      <c r="H4206" s="8" t="s">
        <v>106</v>
      </c>
      <c r="I4206" s="8">
        <v>3</v>
      </c>
      <c r="J4206" s="8">
        <v>2</v>
      </c>
      <c r="K4206" s="8">
        <v>0</v>
      </c>
      <c r="L4206" s="8" t="s">
        <v>388</v>
      </c>
      <c r="M4206" s="8" t="s">
        <v>53</v>
      </c>
      <c r="N4206" s="8"/>
      <c r="O4206" s="8" t="s">
        <v>38</v>
      </c>
      <c r="P4206" s="9">
        <v>96075</v>
      </c>
      <c r="Q4206" s="9">
        <v>0</v>
      </c>
      <c r="R4206" s="9">
        <v>0</v>
      </c>
      <c r="S4206" s="9">
        <v>0</v>
      </c>
      <c r="T4206" s="9">
        <f t="shared" si="601"/>
        <v>96075</v>
      </c>
      <c r="U4206" s="9">
        <v>-91271.25</v>
      </c>
      <c r="V4206" s="9">
        <v>0</v>
      </c>
      <c r="W4206" s="9">
        <v>0</v>
      </c>
      <c r="X4206" s="9">
        <v>0</v>
      </c>
      <c r="Y4206" s="9">
        <v>0</v>
      </c>
      <c r="Z4206" s="9">
        <v>0</v>
      </c>
      <c r="AA4206" s="9">
        <f t="shared" si="604"/>
        <v>-91271.25</v>
      </c>
      <c r="AB4206" s="9">
        <v>0</v>
      </c>
      <c r="AC4206" s="9">
        <f t="shared" si="602"/>
        <v>4803.75</v>
      </c>
      <c r="AD4206" s="9">
        <f t="shared" si="603"/>
        <v>4803.75</v>
      </c>
    </row>
    <row r="4207" spans="1:30" x14ac:dyDescent="0.3">
      <c r="A4207" s="8" t="s">
        <v>6787</v>
      </c>
      <c r="B4207" s="8" t="s">
        <v>6788</v>
      </c>
      <c r="C4207" s="8">
        <v>1900</v>
      </c>
      <c r="D4207" s="8">
        <v>190000200</v>
      </c>
      <c r="E4207" s="8">
        <v>0</v>
      </c>
      <c r="F4207" s="8" t="str">
        <f t="shared" si="600"/>
        <v>FM001900002000</v>
      </c>
      <c r="G4207" s="8" t="s">
        <v>6934</v>
      </c>
      <c r="H4207" s="8" t="s">
        <v>106</v>
      </c>
      <c r="I4207" s="8">
        <v>1</v>
      </c>
      <c r="J4207" s="8">
        <v>2</v>
      </c>
      <c r="K4207" s="8">
        <v>0</v>
      </c>
      <c r="L4207" s="8" t="s">
        <v>388</v>
      </c>
      <c r="M4207" s="8" t="s">
        <v>53</v>
      </c>
      <c r="N4207" s="8"/>
      <c r="O4207" s="8" t="s">
        <v>38</v>
      </c>
      <c r="P4207" s="9">
        <v>56851.86</v>
      </c>
      <c r="Q4207" s="9">
        <v>0</v>
      </c>
      <c r="R4207" s="9">
        <v>0</v>
      </c>
      <c r="S4207" s="9">
        <v>0</v>
      </c>
      <c r="T4207" s="9">
        <f t="shared" si="601"/>
        <v>56851.86</v>
      </c>
      <c r="U4207" s="9">
        <v>-54009.27</v>
      </c>
      <c r="V4207" s="9">
        <v>0</v>
      </c>
      <c r="W4207" s="9">
        <v>0</v>
      </c>
      <c r="X4207" s="9">
        <v>0</v>
      </c>
      <c r="Y4207" s="9">
        <v>0</v>
      </c>
      <c r="Z4207" s="9">
        <v>0</v>
      </c>
      <c r="AA4207" s="9">
        <f t="shared" si="604"/>
        <v>-54009.27</v>
      </c>
      <c r="AB4207" s="9">
        <v>0</v>
      </c>
      <c r="AC4207" s="9">
        <f t="shared" si="602"/>
        <v>2842.5900000000038</v>
      </c>
      <c r="AD4207" s="9">
        <f t="shared" si="603"/>
        <v>2842.5900000000038</v>
      </c>
    </row>
    <row r="4208" spans="1:30" x14ac:dyDescent="0.3">
      <c r="A4208" s="8" t="s">
        <v>6787</v>
      </c>
      <c r="B4208" s="8" t="s">
        <v>6788</v>
      </c>
      <c r="C4208" s="8">
        <v>1900</v>
      </c>
      <c r="D4208" s="8">
        <v>190000201</v>
      </c>
      <c r="E4208" s="8">
        <v>0</v>
      </c>
      <c r="F4208" s="8" t="str">
        <f t="shared" si="600"/>
        <v>FM001900002010</v>
      </c>
      <c r="G4208" s="8" t="s">
        <v>6462</v>
      </c>
      <c r="H4208" s="8" t="s">
        <v>106</v>
      </c>
      <c r="I4208" s="8">
        <v>1</v>
      </c>
      <c r="J4208" s="8">
        <v>2</v>
      </c>
      <c r="K4208" s="8">
        <v>0</v>
      </c>
      <c r="L4208" s="8" t="s">
        <v>388</v>
      </c>
      <c r="M4208" s="8" t="s">
        <v>53</v>
      </c>
      <c r="N4208" s="8"/>
      <c r="O4208" s="8" t="s">
        <v>38</v>
      </c>
      <c r="P4208" s="9">
        <v>32025</v>
      </c>
      <c r="Q4208" s="9">
        <v>0</v>
      </c>
      <c r="R4208" s="9">
        <v>0</v>
      </c>
      <c r="S4208" s="9">
        <v>0</v>
      </c>
      <c r="T4208" s="9">
        <f t="shared" si="601"/>
        <v>32025</v>
      </c>
      <c r="U4208" s="9">
        <v>-30423.75</v>
      </c>
      <c r="V4208" s="9">
        <v>0</v>
      </c>
      <c r="W4208" s="9">
        <v>0</v>
      </c>
      <c r="X4208" s="9">
        <v>0</v>
      </c>
      <c r="Y4208" s="9">
        <v>0</v>
      </c>
      <c r="Z4208" s="9">
        <v>0</v>
      </c>
      <c r="AA4208" s="9">
        <f t="shared" si="604"/>
        <v>-30423.75</v>
      </c>
      <c r="AB4208" s="9">
        <v>0</v>
      </c>
      <c r="AC4208" s="9">
        <f t="shared" si="602"/>
        <v>1601.25</v>
      </c>
      <c r="AD4208" s="9">
        <f t="shared" si="603"/>
        <v>1601.25</v>
      </c>
    </row>
    <row r="4209" spans="1:30" x14ac:dyDescent="0.3">
      <c r="A4209" s="8" t="s">
        <v>6787</v>
      </c>
      <c r="B4209" s="8" t="s">
        <v>6788</v>
      </c>
      <c r="C4209" s="8">
        <v>1900</v>
      </c>
      <c r="D4209" s="8">
        <v>190000202</v>
      </c>
      <c r="E4209" s="8">
        <v>0</v>
      </c>
      <c r="F4209" s="8" t="str">
        <f t="shared" si="600"/>
        <v>FM001900002020</v>
      </c>
      <c r="G4209" s="8" t="s">
        <v>134</v>
      </c>
      <c r="H4209" s="8" t="s">
        <v>106</v>
      </c>
      <c r="I4209" s="8">
        <v>1</v>
      </c>
      <c r="J4209" s="8">
        <v>2</v>
      </c>
      <c r="K4209" s="8">
        <v>4</v>
      </c>
      <c r="L4209" s="8" t="s">
        <v>6464</v>
      </c>
      <c r="M4209" s="8" t="s">
        <v>53</v>
      </c>
      <c r="N4209" s="8"/>
      <c r="O4209" s="8" t="s">
        <v>38</v>
      </c>
      <c r="P4209" s="9">
        <v>32177.5</v>
      </c>
      <c r="Q4209" s="9">
        <v>0</v>
      </c>
      <c r="R4209" s="9">
        <v>0</v>
      </c>
      <c r="S4209" s="9">
        <v>0</v>
      </c>
      <c r="T4209" s="9">
        <f t="shared" si="601"/>
        <v>32177.5</v>
      </c>
      <c r="U4209" s="9">
        <v>-30568.62</v>
      </c>
      <c r="V4209" s="9">
        <v>0</v>
      </c>
      <c r="W4209" s="9">
        <v>0</v>
      </c>
      <c r="X4209" s="9">
        <v>0</v>
      </c>
      <c r="Y4209" s="9">
        <v>0</v>
      </c>
      <c r="Z4209" s="9">
        <v>0</v>
      </c>
      <c r="AA4209" s="9">
        <f t="shared" si="604"/>
        <v>-30568.62</v>
      </c>
      <c r="AB4209" s="9">
        <v>0</v>
      </c>
      <c r="AC4209" s="9">
        <f t="shared" si="602"/>
        <v>1608.880000000001</v>
      </c>
      <c r="AD4209" s="9">
        <f t="shared" si="603"/>
        <v>1608.880000000001</v>
      </c>
    </row>
    <row r="4210" spans="1:30" x14ac:dyDescent="0.3">
      <c r="A4210" s="8" t="s">
        <v>6787</v>
      </c>
      <c r="B4210" s="8" t="s">
        <v>6788</v>
      </c>
      <c r="C4210" s="8">
        <v>1900</v>
      </c>
      <c r="D4210" s="8">
        <v>190000203</v>
      </c>
      <c r="E4210" s="8">
        <v>0</v>
      </c>
      <c r="F4210" s="8" t="str">
        <f t="shared" si="600"/>
        <v>FM001900002030</v>
      </c>
      <c r="G4210" s="8" t="s">
        <v>6935</v>
      </c>
      <c r="H4210" s="8" t="s">
        <v>106</v>
      </c>
      <c r="I4210" s="8">
        <v>1</v>
      </c>
      <c r="J4210" s="8">
        <v>2</v>
      </c>
      <c r="K4210" s="8">
        <v>4</v>
      </c>
      <c r="L4210" s="8" t="s">
        <v>6936</v>
      </c>
      <c r="M4210" s="8" t="s">
        <v>53</v>
      </c>
      <c r="N4210" s="8"/>
      <c r="O4210" s="8" t="s">
        <v>38</v>
      </c>
      <c r="P4210" s="9">
        <v>59080</v>
      </c>
      <c r="Q4210" s="9">
        <v>0</v>
      </c>
      <c r="R4210" s="9">
        <v>0</v>
      </c>
      <c r="S4210" s="9">
        <v>0</v>
      </c>
      <c r="T4210" s="9">
        <f t="shared" si="601"/>
        <v>59080</v>
      </c>
      <c r="U4210" s="9">
        <v>-56126</v>
      </c>
      <c r="V4210" s="9">
        <v>0</v>
      </c>
      <c r="W4210" s="9">
        <v>0</v>
      </c>
      <c r="X4210" s="9">
        <v>0</v>
      </c>
      <c r="Y4210" s="9">
        <v>0</v>
      </c>
      <c r="Z4210" s="9">
        <v>0</v>
      </c>
      <c r="AA4210" s="9">
        <f t="shared" si="604"/>
        <v>-56126</v>
      </c>
      <c r="AB4210" s="9">
        <v>0</v>
      </c>
      <c r="AC4210" s="9">
        <f t="shared" si="602"/>
        <v>2954</v>
      </c>
      <c r="AD4210" s="9">
        <f t="shared" si="603"/>
        <v>2954</v>
      </c>
    </row>
    <row r="4211" spans="1:30" x14ac:dyDescent="0.3">
      <c r="A4211" s="8" t="s">
        <v>6787</v>
      </c>
      <c r="B4211" s="8" t="s">
        <v>6788</v>
      </c>
      <c r="C4211" s="8">
        <v>1900</v>
      </c>
      <c r="D4211" s="8">
        <v>190000204</v>
      </c>
      <c r="E4211" s="8">
        <v>0</v>
      </c>
      <c r="F4211" s="8" t="str">
        <f t="shared" si="600"/>
        <v>FM001900002040</v>
      </c>
      <c r="G4211" s="8" t="s">
        <v>134</v>
      </c>
      <c r="H4211" s="8" t="s">
        <v>106</v>
      </c>
      <c r="I4211" s="8">
        <v>9</v>
      </c>
      <c r="J4211" s="8">
        <v>2</v>
      </c>
      <c r="K4211" s="8">
        <v>4</v>
      </c>
      <c r="L4211" s="8" t="s">
        <v>6936</v>
      </c>
      <c r="M4211" s="8" t="s">
        <v>53</v>
      </c>
      <c r="N4211" s="8"/>
      <c r="O4211" s="8" t="s">
        <v>38</v>
      </c>
      <c r="P4211" s="9">
        <v>289597.5</v>
      </c>
      <c r="Q4211" s="9">
        <v>0</v>
      </c>
      <c r="R4211" s="9">
        <v>0</v>
      </c>
      <c r="S4211" s="9">
        <v>0</v>
      </c>
      <c r="T4211" s="9">
        <f t="shared" si="601"/>
        <v>289597.5</v>
      </c>
      <c r="U4211" s="9">
        <v>-275117.62</v>
      </c>
      <c r="V4211" s="9">
        <v>0</v>
      </c>
      <c r="W4211" s="9">
        <v>0</v>
      </c>
      <c r="X4211" s="9">
        <v>0</v>
      </c>
      <c r="Y4211" s="9">
        <v>0</v>
      </c>
      <c r="Z4211" s="9">
        <v>0</v>
      </c>
      <c r="AA4211" s="9">
        <f t="shared" si="604"/>
        <v>-275117.62</v>
      </c>
      <c r="AB4211" s="9">
        <v>0</v>
      </c>
      <c r="AC4211" s="9">
        <f t="shared" si="602"/>
        <v>14479.880000000005</v>
      </c>
      <c r="AD4211" s="9">
        <f t="shared" si="603"/>
        <v>14479.880000000005</v>
      </c>
    </row>
    <row r="4212" spans="1:30" x14ac:dyDescent="0.3">
      <c r="A4212" s="8" t="s">
        <v>6787</v>
      </c>
      <c r="B4212" s="8" t="s">
        <v>6788</v>
      </c>
      <c r="C4212" s="8">
        <v>1900</v>
      </c>
      <c r="D4212" s="8">
        <v>190000205</v>
      </c>
      <c r="E4212" s="8">
        <v>0</v>
      </c>
      <c r="F4212" s="8" t="str">
        <f t="shared" si="600"/>
        <v>FM001900002050</v>
      </c>
      <c r="G4212" s="8" t="s">
        <v>6937</v>
      </c>
      <c r="H4212" s="8" t="s">
        <v>106</v>
      </c>
      <c r="I4212" s="8">
        <v>1</v>
      </c>
      <c r="J4212" s="8">
        <v>2</v>
      </c>
      <c r="K4212" s="8">
        <v>4</v>
      </c>
      <c r="L4212" s="8" t="s">
        <v>6938</v>
      </c>
      <c r="M4212" s="8" t="s">
        <v>53</v>
      </c>
      <c r="N4212" s="8"/>
      <c r="O4212" s="8" t="s">
        <v>38</v>
      </c>
      <c r="P4212" s="9">
        <v>14154.94</v>
      </c>
      <c r="Q4212" s="9">
        <v>0</v>
      </c>
      <c r="R4212" s="9">
        <v>0</v>
      </c>
      <c r="S4212" s="9">
        <v>0</v>
      </c>
      <c r="T4212" s="9">
        <f t="shared" si="601"/>
        <v>14154.94</v>
      </c>
      <c r="U4212" s="9">
        <v>-13447.19</v>
      </c>
      <c r="V4212" s="9">
        <v>0</v>
      </c>
      <c r="W4212" s="9">
        <v>0</v>
      </c>
      <c r="X4212" s="9">
        <v>0</v>
      </c>
      <c r="Y4212" s="9">
        <v>0</v>
      </c>
      <c r="Z4212" s="9">
        <v>0</v>
      </c>
      <c r="AA4212" s="9">
        <f t="shared" si="604"/>
        <v>-13447.19</v>
      </c>
      <c r="AB4212" s="9">
        <v>0</v>
      </c>
      <c r="AC4212" s="9">
        <f t="shared" si="602"/>
        <v>707.75</v>
      </c>
      <c r="AD4212" s="9">
        <f t="shared" si="603"/>
        <v>707.75</v>
      </c>
    </row>
    <row r="4213" spans="1:30" x14ac:dyDescent="0.3">
      <c r="A4213" s="8" t="s">
        <v>6787</v>
      </c>
      <c r="B4213" s="8" t="s">
        <v>6788</v>
      </c>
      <c r="C4213" s="8">
        <v>1900</v>
      </c>
      <c r="D4213" s="8">
        <v>190000206</v>
      </c>
      <c r="E4213" s="8">
        <v>0</v>
      </c>
      <c r="F4213" s="8" t="str">
        <f t="shared" si="600"/>
        <v>FM001900002060</v>
      </c>
      <c r="G4213" s="8" t="s">
        <v>6939</v>
      </c>
      <c r="H4213" s="8" t="s">
        <v>106</v>
      </c>
      <c r="I4213" s="8">
        <v>1</v>
      </c>
      <c r="J4213" s="8">
        <v>2</v>
      </c>
      <c r="K4213" s="8">
        <v>4</v>
      </c>
      <c r="L4213" s="8" t="s">
        <v>6938</v>
      </c>
      <c r="M4213" s="8" t="s">
        <v>53</v>
      </c>
      <c r="N4213" s="8"/>
      <c r="O4213" s="8" t="s">
        <v>38</v>
      </c>
      <c r="P4213" s="9">
        <v>8169.92</v>
      </c>
      <c r="Q4213" s="9">
        <v>0</v>
      </c>
      <c r="R4213" s="9">
        <v>0</v>
      </c>
      <c r="S4213" s="9">
        <v>0</v>
      </c>
      <c r="T4213" s="9">
        <f t="shared" si="601"/>
        <v>8169.92</v>
      </c>
      <c r="U4213" s="9">
        <v>-7761.42</v>
      </c>
      <c r="V4213" s="9">
        <v>0</v>
      </c>
      <c r="W4213" s="9">
        <v>0</v>
      </c>
      <c r="X4213" s="9">
        <v>0</v>
      </c>
      <c r="Y4213" s="9">
        <v>0</v>
      </c>
      <c r="Z4213" s="9">
        <v>0</v>
      </c>
      <c r="AA4213" s="9">
        <f t="shared" si="604"/>
        <v>-7761.42</v>
      </c>
      <c r="AB4213" s="9">
        <v>0</v>
      </c>
      <c r="AC4213" s="9">
        <f t="shared" si="602"/>
        <v>408.5</v>
      </c>
      <c r="AD4213" s="9">
        <f t="shared" si="603"/>
        <v>408.5</v>
      </c>
    </row>
    <row r="4214" spans="1:30" x14ac:dyDescent="0.3">
      <c r="A4214" s="8" t="s">
        <v>6787</v>
      </c>
      <c r="B4214" s="8" t="s">
        <v>6788</v>
      </c>
      <c r="C4214" s="8">
        <v>1900</v>
      </c>
      <c r="D4214" s="8">
        <v>190000207</v>
      </c>
      <c r="E4214" s="8">
        <v>0</v>
      </c>
      <c r="F4214" s="8" t="str">
        <f t="shared" si="600"/>
        <v>FM001900002070</v>
      </c>
      <c r="G4214" s="8" t="s">
        <v>6940</v>
      </c>
      <c r="H4214" s="8" t="s">
        <v>106</v>
      </c>
      <c r="I4214" s="8">
        <v>1</v>
      </c>
      <c r="J4214" s="8">
        <v>2</v>
      </c>
      <c r="K4214" s="8">
        <v>4</v>
      </c>
      <c r="L4214" s="8" t="s">
        <v>6938</v>
      </c>
      <c r="M4214" s="8" t="s">
        <v>53</v>
      </c>
      <c r="N4214" s="8"/>
      <c r="O4214" s="8" t="s">
        <v>38</v>
      </c>
      <c r="P4214" s="9">
        <v>70204.98</v>
      </c>
      <c r="Q4214" s="9">
        <v>0</v>
      </c>
      <c r="R4214" s="9">
        <v>0</v>
      </c>
      <c r="S4214" s="9">
        <v>0</v>
      </c>
      <c r="T4214" s="9">
        <f t="shared" si="601"/>
        <v>70204.98</v>
      </c>
      <c r="U4214" s="9">
        <v>-66694.73</v>
      </c>
      <c r="V4214" s="9">
        <v>0</v>
      </c>
      <c r="W4214" s="9">
        <v>0</v>
      </c>
      <c r="X4214" s="9">
        <v>0</v>
      </c>
      <c r="Y4214" s="9">
        <v>0</v>
      </c>
      <c r="Z4214" s="9">
        <v>0</v>
      </c>
      <c r="AA4214" s="9">
        <f t="shared" si="604"/>
        <v>-66694.73</v>
      </c>
      <c r="AB4214" s="9">
        <v>0</v>
      </c>
      <c r="AC4214" s="9">
        <f t="shared" si="602"/>
        <v>3510.25</v>
      </c>
      <c r="AD4214" s="9">
        <f t="shared" si="603"/>
        <v>3510.25</v>
      </c>
    </row>
    <row r="4215" spans="1:30" x14ac:dyDescent="0.3">
      <c r="A4215" s="8" t="s">
        <v>6787</v>
      </c>
      <c r="B4215" s="8" t="s">
        <v>6788</v>
      </c>
      <c r="C4215" s="8">
        <v>1900</v>
      </c>
      <c r="D4215" s="8">
        <v>190000209</v>
      </c>
      <c r="E4215" s="8">
        <v>0</v>
      </c>
      <c r="F4215" s="8" t="str">
        <f t="shared" si="600"/>
        <v>FM001900002090</v>
      </c>
      <c r="G4215" s="8" t="s">
        <v>6941</v>
      </c>
      <c r="H4215" s="8" t="s">
        <v>106</v>
      </c>
      <c r="I4215" s="8">
        <v>1</v>
      </c>
      <c r="J4215" s="8">
        <v>2</v>
      </c>
      <c r="K4215" s="8">
        <v>7</v>
      </c>
      <c r="L4215" s="8" t="s">
        <v>2627</v>
      </c>
      <c r="M4215" s="8" t="s">
        <v>53</v>
      </c>
      <c r="N4215" s="8"/>
      <c r="O4215" s="8" t="s">
        <v>38</v>
      </c>
      <c r="P4215" s="9">
        <v>84800</v>
      </c>
      <c r="Q4215" s="9">
        <v>0</v>
      </c>
      <c r="R4215" s="9">
        <v>0</v>
      </c>
      <c r="S4215" s="9">
        <v>0</v>
      </c>
      <c r="T4215" s="9">
        <f t="shared" si="601"/>
        <v>84800</v>
      </c>
      <c r="U4215" s="9">
        <v>-80560</v>
      </c>
      <c r="V4215" s="9">
        <v>0</v>
      </c>
      <c r="W4215" s="9">
        <v>0</v>
      </c>
      <c r="X4215" s="9">
        <v>0</v>
      </c>
      <c r="Y4215" s="9">
        <v>0</v>
      </c>
      <c r="Z4215" s="9">
        <v>0</v>
      </c>
      <c r="AA4215" s="9">
        <f t="shared" si="604"/>
        <v>-80560</v>
      </c>
      <c r="AB4215" s="9">
        <v>0</v>
      </c>
      <c r="AC4215" s="9">
        <f t="shared" si="602"/>
        <v>4240</v>
      </c>
      <c r="AD4215" s="9">
        <f t="shared" si="603"/>
        <v>4240</v>
      </c>
    </row>
    <row r="4216" spans="1:30" x14ac:dyDescent="0.3">
      <c r="A4216" s="8" t="s">
        <v>6787</v>
      </c>
      <c r="B4216" s="8" t="s">
        <v>6788</v>
      </c>
      <c r="C4216" s="8">
        <v>1900</v>
      </c>
      <c r="D4216" s="8">
        <v>190000210</v>
      </c>
      <c r="E4216" s="8">
        <v>0</v>
      </c>
      <c r="F4216" s="8" t="str">
        <f t="shared" ref="F4216:F4279" si="605">A4216&amp;D4216&amp;E4216</f>
        <v>FM001900002100</v>
      </c>
      <c r="G4216" s="8" t="s">
        <v>6942</v>
      </c>
      <c r="H4216" s="8" t="s">
        <v>106</v>
      </c>
      <c r="I4216" s="8">
        <v>6</v>
      </c>
      <c r="J4216" s="8">
        <v>2</v>
      </c>
      <c r="K4216" s="8">
        <v>5</v>
      </c>
      <c r="L4216" s="8" t="s">
        <v>3167</v>
      </c>
      <c r="M4216" s="8" t="s">
        <v>53</v>
      </c>
      <c r="N4216" s="8"/>
      <c r="O4216" s="8" t="s">
        <v>38</v>
      </c>
      <c r="P4216" s="9">
        <v>199395</v>
      </c>
      <c r="Q4216" s="9">
        <v>0</v>
      </c>
      <c r="R4216" s="9">
        <v>0</v>
      </c>
      <c r="S4216" s="9">
        <v>0</v>
      </c>
      <c r="T4216" s="9">
        <f t="shared" si="601"/>
        <v>199395</v>
      </c>
      <c r="U4216" s="9">
        <v>-189425.25</v>
      </c>
      <c r="V4216" s="9">
        <v>0</v>
      </c>
      <c r="W4216" s="9">
        <v>0</v>
      </c>
      <c r="X4216" s="9">
        <v>0</v>
      </c>
      <c r="Y4216" s="9">
        <v>0</v>
      </c>
      <c r="Z4216" s="9">
        <v>0</v>
      </c>
      <c r="AA4216" s="9">
        <f t="shared" si="604"/>
        <v>-189425.25</v>
      </c>
      <c r="AB4216" s="9">
        <v>0</v>
      </c>
      <c r="AC4216" s="9">
        <f t="shared" si="602"/>
        <v>9969.75</v>
      </c>
      <c r="AD4216" s="9">
        <f t="shared" si="603"/>
        <v>9969.75</v>
      </c>
    </row>
    <row r="4217" spans="1:30" x14ac:dyDescent="0.3">
      <c r="A4217" s="8" t="s">
        <v>6787</v>
      </c>
      <c r="B4217" s="8" t="s">
        <v>6788</v>
      </c>
      <c r="C4217" s="8">
        <v>1900</v>
      </c>
      <c r="D4217" s="8">
        <v>190000211</v>
      </c>
      <c r="E4217" s="8">
        <v>0</v>
      </c>
      <c r="F4217" s="8" t="str">
        <f t="shared" si="605"/>
        <v>FM001900002110</v>
      </c>
      <c r="G4217" s="8" t="s">
        <v>134</v>
      </c>
      <c r="H4217" s="8" t="s">
        <v>106</v>
      </c>
      <c r="I4217" s="8">
        <v>1</v>
      </c>
      <c r="J4217" s="8">
        <v>2</v>
      </c>
      <c r="K4217" s="8">
        <v>9</v>
      </c>
      <c r="L4217" s="8" t="s">
        <v>3204</v>
      </c>
      <c r="M4217" s="8" t="s">
        <v>53</v>
      </c>
      <c r="N4217" s="8"/>
      <c r="O4217" s="8" t="s">
        <v>38</v>
      </c>
      <c r="P4217" s="9">
        <v>30210</v>
      </c>
      <c r="Q4217" s="9">
        <v>0</v>
      </c>
      <c r="R4217" s="9">
        <v>0</v>
      </c>
      <c r="S4217" s="9">
        <v>0</v>
      </c>
      <c r="T4217" s="9">
        <f t="shared" si="601"/>
        <v>30210</v>
      </c>
      <c r="U4217" s="9">
        <v>-28699.5</v>
      </c>
      <c r="V4217" s="9">
        <v>0</v>
      </c>
      <c r="W4217" s="9">
        <v>0</v>
      </c>
      <c r="X4217" s="9">
        <v>0</v>
      </c>
      <c r="Y4217" s="9">
        <v>0</v>
      </c>
      <c r="Z4217" s="9">
        <v>0</v>
      </c>
      <c r="AA4217" s="9">
        <f t="shared" si="604"/>
        <v>-28699.5</v>
      </c>
      <c r="AB4217" s="9">
        <v>0</v>
      </c>
      <c r="AC4217" s="9">
        <f t="shared" si="602"/>
        <v>1510.5</v>
      </c>
      <c r="AD4217" s="9">
        <f t="shared" si="603"/>
        <v>1510.5</v>
      </c>
    </row>
    <row r="4218" spans="1:30" x14ac:dyDescent="0.3">
      <c r="A4218" s="8" t="s">
        <v>6787</v>
      </c>
      <c r="B4218" s="8" t="s">
        <v>6788</v>
      </c>
      <c r="C4218" s="8">
        <v>1900</v>
      </c>
      <c r="D4218" s="8">
        <v>190000212</v>
      </c>
      <c r="E4218" s="8">
        <v>0</v>
      </c>
      <c r="F4218" s="8" t="str">
        <f t="shared" si="605"/>
        <v>FM001900002120</v>
      </c>
      <c r="G4218" s="8" t="s">
        <v>6943</v>
      </c>
      <c r="H4218" s="8" t="s">
        <v>106</v>
      </c>
      <c r="I4218" s="8">
        <v>1</v>
      </c>
      <c r="J4218" s="8">
        <v>2</v>
      </c>
      <c r="K4218" s="8">
        <v>9</v>
      </c>
      <c r="L4218" s="8" t="s">
        <v>6793</v>
      </c>
      <c r="M4218" s="8" t="s">
        <v>53</v>
      </c>
      <c r="N4218" s="8"/>
      <c r="O4218" s="8" t="s">
        <v>38</v>
      </c>
      <c r="P4218" s="9">
        <v>18000</v>
      </c>
      <c r="Q4218" s="9">
        <v>0</v>
      </c>
      <c r="R4218" s="9">
        <v>0</v>
      </c>
      <c r="S4218" s="9">
        <v>0</v>
      </c>
      <c r="T4218" s="9">
        <f t="shared" si="601"/>
        <v>18000</v>
      </c>
      <c r="U4218" s="9">
        <v>-17100</v>
      </c>
      <c r="V4218" s="9">
        <v>0</v>
      </c>
      <c r="W4218" s="9">
        <v>0</v>
      </c>
      <c r="X4218" s="9">
        <v>0</v>
      </c>
      <c r="Y4218" s="9">
        <v>0</v>
      </c>
      <c r="Z4218" s="9">
        <v>0</v>
      </c>
      <c r="AA4218" s="9">
        <f t="shared" si="604"/>
        <v>-17100</v>
      </c>
      <c r="AB4218" s="9">
        <v>0</v>
      </c>
      <c r="AC4218" s="9">
        <f t="shared" si="602"/>
        <v>900</v>
      </c>
      <c r="AD4218" s="9">
        <f t="shared" si="603"/>
        <v>900</v>
      </c>
    </row>
    <row r="4219" spans="1:30" x14ac:dyDescent="0.3">
      <c r="A4219" s="8" t="s">
        <v>6787</v>
      </c>
      <c r="B4219" s="8" t="s">
        <v>6788</v>
      </c>
      <c r="C4219" s="8">
        <v>1900</v>
      </c>
      <c r="D4219" s="8">
        <v>190000217</v>
      </c>
      <c r="E4219" s="8">
        <v>0</v>
      </c>
      <c r="F4219" s="8" t="str">
        <f t="shared" si="605"/>
        <v>FM001900002170</v>
      </c>
      <c r="G4219" s="8" t="s">
        <v>196</v>
      </c>
      <c r="H4219" s="8" t="s">
        <v>106</v>
      </c>
      <c r="I4219" s="8">
        <v>2</v>
      </c>
      <c r="J4219" s="8">
        <v>2</v>
      </c>
      <c r="K4219" s="8">
        <v>9</v>
      </c>
      <c r="L4219" s="8" t="s">
        <v>6793</v>
      </c>
      <c r="M4219" s="8" t="s">
        <v>53</v>
      </c>
      <c r="N4219" s="8"/>
      <c r="O4219" s="8" t="s">
        <v>38</v>
      </c>
      <c r="P4219" s="9">
        <v>77700</v>
      </c>
      <c r="Q4219" s="9">
        <v>0</v>
      </c>
      <c r="R4219" s="9">
        <v>0</v>
      </c>
      <c r="S4219" s="9">
        <v>0</v>
      </c>
      <c r="T4219" s="9">
        <f t="shared" si="601"/>
        <v>77700</v>
      </c>
      <c r="U4219" s="9">
        <v>-73815</v>
      </c>
      <c r="V4219" s="9">
        <v>0</v>
      </c>
      <c r="W4219" s="9">
        <v>0</v>
      </c>
      <c r="X4219" s="9">
        <v>0</v>
      </c>
      <c r="Y4219" s="9">
        <v>0</v>
      </c>
      <c r="Z4219" s="9">
        <v>0</v>
      </c>
      <c r="AA4219" s="9">
        <f t="shared" si="604"/>
        <v>-73815</v>
      </c>
      <c r="AB4219" s="9">
        <v>0</v>
      </c>
      <c r="AC4219" s="9">
        <f t="shared" si="602"/>
        <v>3885</v>
      </c>
      <c r="AD4219" s="9">
        <f t="shared" si="603"/>
        <v>3885</v>
      </c>
    </row>
    <row r="4220" spans="1:30" x14ac:dyDescent="0.3">
      <c r="A4220" s="8" t="s">
        <v>6787</v>
      </c>
      <c r="B4220" s="8" t="s">
        <v>6788</v>
      </c>
      <c r="C4220" s="8">
        <v>1900</v>
      </c>
      <c r="D4220" s="8">
        <v>190000220</v>
      </c>
      <c r="E4220" s="8">
        <v>0</v>
      </c>
      <c r="F4220" s="8" t="str">
        <f t="shared" si="605"/>
        <v>FM001900002200</v>
      </c>
      <c r="G4220" s="8" t="s">
        <v>134</v>
      </c>
      <c r="H4220" s="8" t="s">
        <v>106</v>
      </c>
      <c r="I4220" s="8">
        <v>15</v>
      </c>
      <c r="J4220" s="8">
        <v>2</v>
      </c>
      <c r="K4220" s="8">
        <v>10</v>
      </c>
      <c r="L4220" s="8" t="s">
        <v>6675</v>
      </c>
      <c r="M4220" s="8" t="s">
        <v>53</v>
      </c>
      <c r="N4220" s="8"/>
      <c r="O4220" s="8" t="s">
        <v>38</v>
      </c>
      <c r="P4220" s="9">
        <v>453150</v>
      </c>
      <c r="Q4220" s="9">
        <v>0</v>
      </c>
      <c r="R4220" s="9">
        <v>0</v>
      </c>
      <c r="S4220" s="9">
        <v>0</v>
      </c>
      <c r="T4220" s="9">
        <f t="shared" si="601"/>
        <v>453150</v>
      </c>
      <c r="U4220" s="9">
        <v>-430492.5</v>
      </c>
      <c r="V4220" s="9">
        <v>0</v>
      </c>
      <c r="W4220" s="9">
        <v>0</v>
      </c>
      <c r="X4220" s="9">
        <v>0</v>
      </c>
      <c r="Y4220" s="9">
        <v>0</v>
      </c>
      <c r="Z4220" s="9">
        <v>0</v>
      </c>
      <c r="AA4220" s="9">
        <f t="shared" si="604"/>
        <v>-430492.5</v>
      </c>
      <c r="AB4220" s="9">
        <v>0</v>
      </c>
      <c r="AC4220" s="9">
        <f t="shared" si="602"/>
        <v>22657.5</v>
      </c>
      <c r="AD4220" s="9">
        <f t="shared" si="603"/>
        <v>22657.5</v>
      </c>
    </row>
    <row r="4221" spans="1:30" x14ac:dyDescent="0.3">
      <c r="A4221" s="8" t="s">
        <v>6787</v>
      </c>
      <c r="B4221" s="8" t="s">
        <v>6788</v>
      </c>
      <c r="C4221" s="8">
        <v>1900</v>
      </c>
      <c r="D4221" s="8">
        <v>190000227</v>
      </c>
      <c r="E4221" s="8">
        <v>0</v>
      </c>
      <c r="F4221" s="8" t="str">
        <f t="shared" si="605"/>
        <v>FM001900002270</v>
      </c>
      <c r="G4221" s="8" t="s">
        <v>6944</v>
      </c>
      <c r="H4221" s="8" t="s">
        <v>106</v>
      </c>
      <c r="I4221" s="8">
        <v>1</v>
      </c>
      <c r="J4221" s="8">
        <v>1</v>
      </c>
      <c r="K4221" s="8">
        <v>8</v>
      </c>
      <c r="L4221" s="8" t="s">
        <v>6945</v>
      </c>
      <c r="M4221" s="8" t="s">
        <v>53</v>
      </c>
      <c r="N4221" s="8"/>
      <c r="O4221" s="8" t="s">
        <v>38</v>
      </c>
      <c r="P4221" s="9">
        <v>2347.25</v>
      </c>
      <c r="Q4221" s="9">
        <v>0</v>
      </c>
      <c r="R4221" s="9">
        <v>0</v>
      </c>
      <c r="S4221" s="9">
        <v>0</v>
      </c>
      <c r="T4221" s="9">
        <f t="shared" si="601"/>
        <v>2347.25</v>
      </c>
      <c r="U4221" s="9">
        <v>-2229.89</v>
      </c>
      <c r="V4221" s="9">
        <v>0</v>
      </c>
      <c r="W4221" s="9">
        <v>0</v>
      </c>
      <c r="X4221" s="9">
        <v>0</v>
      </c>
      <c r="Y4221" s="9">
        <v>0</v>
      </c>
      <c r="Z4221" s="9">
        <v>0</v>
      </c>
      <c r="AA4221" s="9">
        <f t="shared" si="604"/>
        <v>-2229.89</v>
      </c>
      <c r="AB4221" s="9">
        <v>0</v>
      </c>
      <c r="AC4221" s="9">
        <f t="shared" si="602"/>
        <v>117.36000000000013</v>
      </c>
      <c r="AD4221" s="9">
        <f t="shared" si="603"/>
        <v>117.36000000000013</v>
      </c>
    </row>
    <row r="4222" spans="1:30" x14ac:dyDescent="0.3">
      <c r="A4222" s="8" t="s">
        <v>6787</v>
      </c>
      <c r="B4222" s="8" t="s">
        <v>6788</v>
      </c>
      <c r="C4222" s="8">
        <v>1900</v>
      </c>
      <c r="D4222" s="8">
        <v>190000228</v>
      </c>
      <c r="E4222" s="8">
        <v>0</v>
      </c>
      <c r="F4222" s="8" t="str">
        <f t="shared" si="605"/>
        <v>FM001900002280</v>
      </c>
      <c r="G4222" s="8" t="s">
        <v>6946</v>
      </c>
      <c r="H4222" s="8" t="s">
        <v>106</v>
      </c>
      <c r="I4222" s="8">
        <v>1</v>
      </c>
      <c r="J4222" s="8">
        <v>1</v>
      </c>
      <c r="K4222" s="8">
        <v>8</v>
      </c>
      <c r="L4222" s="8" t="s">
        <v>6945</v>
      </c>
      <c r="M4222" s="8" t="s">
        <v>53</v>
      </c>
      <c r="N4222" s="8"/>
      <c r="O4222" s="8" t="s">
        <v>38</v>
      </c>
      <c r="P4222" s="9">
        <v>3086.66</v>
      </c>
      <c r="Q4222" s="9">
        <v>0</v>
      </c>
      <c r="R4222" s="9">
        <v>0</v>
      </c>
      <c r="S4222" s="9">
        <v>0</v>
      </c>
      <c r="T4222" s="9">
        <f t="shared" si="601"/>
        <v>3086.66</v>
      </c>
      <c r="U4222" s="9">
        <v>-2932.33</v>
      </c>
      <c r="V4222" s="9">
        <v>0</v>
      </c>
      <c r="W4222" s="9">
        <v>0</v>
      </c>
      <c r="X4222" s="9">
        <v>0</v>
      </c>
      <c r="Y4222" s="9">
        <v>0</v>
      </c>
      <c r="Z4222" s="9">
        <v>0</v>
      </c>
      <c r="AA4222" s="9">
        <f t="shared" si="604"/>
        <v>-2932.33</v>
      </c>
      <c r="AB4222" s="9">
        <v>0</v>
      </c>
      <c r="AC4222" s="9">
        <f t="shared" si="602"/>
        <v>154.32999999999993</v>
      </c>
      <c r="AD4222" s="9">
        <f t="shared" si="603"/>
        <v>154.32999999999993</v>
      </c>
    </row>
    <row r="4223" spans="1:30" x14ac:dyDescent="0.3">
      <c r="A4223" s="8" t="s">
        <v>6787</v>
      </c>
      <c r="B4223" s="8" t="s">
        <v>6788</v>
      </c>
      <c r="C4223" s="8">
        <v>1900</v>
      </c>
      <c r="D4223" s="8">
        <v>190000229</v>
      </c>
      <c r="E4223" s="8">
        <v>0</v>
      </c>
      <c r="F4223" s="8" t="str">
        <f t="shared" si="605"/>
        <v>FM001900002290</v>
      </c>
      <c r="G4223" s="8" t="s">
        <v>6947</v>
      </c>
      <c r="H4223" s="8" t="s">
        <v>106</v>
      </c>
      <c r="I4223" s="8">
        <v>1</v>
      </c>
      <c r="J4223" s="8">
        <v>1</v>
      </c>
      <c r="K4223" s="8">
        <v>8</v>
      </c>
      <c r="L4223" s="8" t="s">
        <v>6945</v>
      </c>
      <c r="M4223" s="8" t="s">
        <v>53</v>
      </c>
      <c r="N4223" s="8"/>
      <c r="O4223" s="8" t="s">
        <v>38</v>
      </c>
      <c r="P4223" s="9">
        <v>3086.66</v>
      </c>
      <c r="Q4223" s="9">
        <v>0</v>
      </c>
      <c r="R4223" s="9">
        <v>0</v>
      </c>
      <c r="S4223" s="9">
        <v>0</v>
      </c>
      <c r="T4223" s="9">
        <f t="shared" si="601"/>
        <v>3086.66</v>
      </c>
      <c r="U4223" s="9">
        <v>-2932.33</v>
      </c>
      <c r="V4223" s="9">
        <v>0</v>
      </c>
      <c r="W4223" s="9">
        <v>0</v>
      </c>
      <c r="X4223" s="9">
        <v>0</v>
      </c>
      <c r="Y4223" s="9">
        <v>0</v>
      </c>
      <c r="Z4223" s="9">
        <v>0</v>
      </c>
      <c r="AA4223" s="9">
        <f t="shared" si="604"/>
        <v>-2932.33</v>
      </c>
      <c r="AB4223" s="9">
        <v>0</v>
      </c>
      <c r="AC4223" s="9">
        <f t="shared" si="602"/>
        <v>154.32999999999993</v>
      </c>
      <c r="AD4223" s="9">
        <f t="shared" si="603"/>
        <v>154.32999999999993</v>
      </c>
    </row>
    <row r="4224" spans="1:30" x14ac:dyDescent="0.3">
      <c r="A4224" s="8" t="s">
        <v>6787</v>
      </c>
      <c r="B4224" s="8" t="s">
        <v>6788</v>
      </c>
      <c r="C4224" s="8">
        <v>1900</v>
      </c>
      <c r="D4224" s="8">
        <v>190000230</v>
      </c>
      <c r="E4224" s="8">
        <v>0</v>
      </c>
      <c r="F4224" s="8" t="str">
        <f t="shared" si="605"/>
        <v>FM001900002300</v>
      </c>
      <c r="G4224" s="8" t="s">
        <v>6948</v>
      </c>
      <c r="H4224" s="8" t="s">
        <v>106</v>
      </c>
      <c r="I4224" s="8">
        <v>1</v>
      </c>
      <c r="J4224" s="8">
        <v>1</v>
      </c>
      <c r="K4224" s="8">
        <v>8</v>
      </c>
      <c r="L4224" s="8" t="s">
        <v>6945</v>
      </c>
      <c r="M4224" s="8" t="s">
        <v>53</v>
      </c>
      <c r="N4224" s="8"/>
      <c r="O4224" s="8" t="s">
        <v>38</v>
      </c>
      <c r="P4224" s="9">
        <v>3087.58</v>
      </c>
      <c r="Q4224" s="9">
        <v>0</v>
      </c>
      <c r="R4224" s="9">
        <v>0</v>
      </c>
      <c r="S4224" s="9">
        <v>0</v>
      </c>
      <c r="T4224" s="9">
        <f t="shared" si="601"/>
        <v>3087.58</v>
      </c>
      <c r="U4224" s="9">
        <v>-2933.2</v>
      </c>
      <c r="V4224" s="9">
        <v>0</v>
      </c>
      <c r="W4224" s="9">
        <v>0</v>
      </c>
      <c r="X4224" s="9">
        <v>0</v>
      </c>
      <c r="Y4224" s="9">
        <v>0</v>
      </c>
      <c r="Z4224" s="9">
        <v>0</v>
      </c>
      <c r="AA4224" s="9">
        <f t="shared" si="604"/>
        <v>-2933.2</v>
      </c>
      <c r="AB4224" s="9">
        <v>0</v>
      </c>
      <c r="AC4224" s="9">
        <f t="shared" si="602"/>
        <v>154.38000000000011</v>
      </c>
      <c r="AD4224" s="9">
        <f t="shared" si="603"/>
        <v>154.38000000000011</v>
      </c>
    </row>
    <row r="4225" spans="1:30" x14ac:dyDescent="0.3">
      <c r="A4225" s="8" t="s">
        <v>6787</v>
      </c>
      <c r="B4225" s="8" t="s">
        <v>6788</v>
      </c>
      <c r="C4225" s="8">
        <v>1900</v>
      </c>
      <c r="D4225" s="8">
        <v>190000233</v>
      </c>
      <c r="E4225" s="8">
        <v>0</v>
      </c>
      <c r="F4225" s="8" t="str">
        <f t="shared" si="605"/>
        <v>FM001900002330</v>
      </c>
      <c r="G4225" s="8" t="s">
        <v>6949</v>
      </c>
      <c r="H4225" s="8" t="s">
        <v>106</v>
      </c>
      <c r="I4225" s="8">
        <v>1</v>
      </c>
      <c r="J4225" s="8">
        <v>1</v>
      </c>
      <c r="K4225" s="8">
        <v>0</v>
      </c>
      <c r="L4225" s="8" t="s">
        <v>6950</v>
      </c>
      <c r="M4225" s="8" t="s">
        <v>53</v>
      </c>
      <c r="N4225" s="8"/>
      <c r="O4225" s="8" t="s">
        <v>38</v>
      </c>
      <c r="P4225" s="9">
        <v>5620.41</v>
      </c>
      <c r="Q4225" s="9">
        <v>0</v>
      </c>
      <c r="R4225" s="9">
        <v>0</v>
      </c>
      <c r="S4225" s="9">
        <v>0</v>
      </c>
      <c r="T4225" s="9">
        <f t="shared" si="601"/>
        <v>5620.41</v>
      </c>
      <c r="U4225" s="9">
        <v>-5339.39</v>
      </c>
      <c r="V4225" s="9">
        <v>0</v>
      </c>
      <c r="W4225" s="9">
        <v>0</v>
      </c>
      <c r="X4225" s="9">
        <v>0</v>
      </c>
      <c r="Y4225" s="9">
        <v>0</v>
      </c>
      <c r="Z4225" s="9">
        <v>0</v>
      </c>
      <c r="AA4225" s="9">
        <f t="shared" si="604"/>
        <v>-5339.39</v>
      </c>
      <c r="AB4225" s="9">
        <v>0</v>
      </c>
      <c r="AC4225" s="9">
        <f t="shared" si="602"/>
        <v>281.01999999999953</v>
      </c>
      <c r="AD4225" s="9">
        <f t="shared" si="603"/>
        <v>281.01999999999953</v>
      </c>
    </row>
    <row r="4226" spans="1:30" x14ac:dyDescent="0.3">
      <c r="A4226" s="8" t="s">
        <v>6787</v>
      </c>
      <c r="B4226" s="8" t="s">
        <v>6788</v>
      </c>
      <c r="C4226" s="8">
        <v>1900</v>
      </c>
      <c r="D4226" s="8">
        <v>190000240</v>
      </c>
      <c r="E4226" s="8">
        <v>0</v>
      </c>
      <c r="F4226" s="8" t="str">
        <f t="shared" si="605"/>
        <v>FM001900002400</v>
      </c>
      <c r="G4226" s="8" t="s">
        <v>6951</v>
      </c>
      <c r="H4226" s="8" t="s">
        <v>106</v>
      </c>
      <c r="I4226" s="8">
        <v>1</v>
      </c>
      <c r="J4226" s="8">
        <v>0</v>
      </c>
      <c r="K4226" s="8">
        <v>8</v>
      </c>
      <c r="L4226" s="8" t="s">
        <v>132</v>
      </c>
      <c r="M4226" s="8" t="s">
        <v>53</v>
      </c>
      <c r="N4226" s="8"/>
      <c r="O4226" s="8" t="s">
        <v>38</v>
      </c>
      <c r="P4226" s="9">
        <v>36722.339999999997</v>
      </c>
      <c r="Q4226" s="9">
        <v>0</v>
      </c>
      <c r="R4226" s="9">
        <v>0</v>
      </c>
      <c r="S4226" s="9">
        <v>0</v>
      </c>
      <c r="T4226" s="9">
        <f t="shared" si="601"/>
        <v>36722.339999999997</v>
      </c>
      <c r="U4226" s="9">
        <v>-34886.22</v>
      </c>
      <c r="V4226" s="9">
        <v>0</v>
      </c>
      <c r="W4226" s="9">
        <v>0</v>
      </c>
      <c r="X4226" s="9">
        <v>0</v>
      </c>
      <c r="Y4226" s="9">
        <v>0</v>
      </c>
      <c r="Z4226" s="9">
        <v>0</v>
      </c>
      <c r="AA4226" s="9">
        <f t="shared" si="604"/>
        <v>-34886.22</v>
      </c>
      <c r="AB4226" s="9">
        <v>0</v>
      </c>
      <c r="AC4226" s="9">
        <f t="shared" si="602"/>
        <v>1836.1199999999953</v>
      </c>
      <c r="AD4226" s="9">
        <f t="shared" si="603"/>
        <v>1836.1199999999953</v>
      </c>
    </row>
    <row r="4227" spans="1:30" x14ac:dyDescent="0.3">
      <c r="A4227" s="8" t="s">
        <v>6787</v>
      </c>
      <c r="B4227" s="8" t="s">
        <v>6788</v>
      </c>
      <c r="C4227" s="8">
        <v>1900</v>
      </c>
      <c r="D4227" s="8">
        <v>190000246</v>
      </c>
      <c r="E4227" s="8">
        <v>0</v>
      </c>
      <c r="F4227" s="8" t="str">
        <f t="shared" si="605"/>
        <v>FM001900002460</v>
      </c>
      <c r="G4227" s="8" t="s">
        <v>6454</v>
      </c>
      <c r="H4227" s="8" t="s">
        <v>106</v>
      </c>
      <c r="I4227" s="8">
        <v>1</v>
      </c>
      <c r="J4227" s="8">
        <v>1</v>
      </c>
      <c r="K4227" s="8">
        <v>6</v>
      </c>
      <c r="L4227" s="8" t="s">
        <v>6475</v>
      </c>
      <c r="M4227" s="8" t="s">
        <v>53</v>
      </c>
      <c r="N4227" s="8"/>
      <c r="O4227" s="8" t="s">
        <v>38</v>
      </c>
      <c r="P4227" s="9">
        <v>29610</v>
      </c>
      <c r="Q4227" s="9">
        <v>0</v>
      </c>
      <c r="R4227" s="9">
        <v>0</v>
      </c>
      <c r="S4227" s="9">
        <v>0</v>
      </c>
      <c r="T4227" s="9">
        <f t="shared" si="601"/>
        <v>29610</v>
      </c>
      <c r="U4227" s="9">
        <v>-28129.5</v>
      </c>
      <c r="V4227" s="9">
        <v>0</v>
      </c>
      <c r="W4227" s="9">
        <v>0</v>
      </c>
      <c r="X4227" s="9">
        <v>0</v>
      </c>
      <c r="Y4227" s="9">
        <v>0</v>
      </c>
      <c r="Z4227" s="9">
        <v>0</v>
      </c>
      <c r="AA4227" s="9">
        <f t="shared" si="604"/>
        <v>-28129.5</v>
      </c>
      <c r="AB4227" s="9">
        <v>0</v>
      </c>
      <c r="AC4227" s="9">
        <f t="shared" si="602"/>
        <v>1480.5</v>
      </c>
      <c r="AD4227" s="9">
        <f t="shared" si="603"/>
        <v>1480.5</v>
      </c>
    </row>
    <row r="4228" spans="1:30" x14ac:dyDescent="0.3">
      <c r="A4228" s="8" t="s">
        <v>6787</v>
      </c>
      <c r="B4228" s="8" t="s">
        <v>6788</v>
      </c>
      <c r="C4228" s="8">
        <v>1900</v>
      </c>
      <c r="D4228" s="8">
        <v>190000247</v>
      </c>
      <c r="E4228" s="8">
        <v>0</v>
      </c>
      <c r="F4228" s="8" t="str">
        <f t="shared" si="605"/>
        <v>FM001900002470</v>
      </c>
      <c r="G4228" s="8" t="s">
        <v>6454</v>
      </c>
      <c r="H4228" s="8" t="s">
        <v>106</v>
      </c>
      <c r="I4228" s="8">
        <v>1</v>
      </c>
      <c r="J4228" s="8">
        <v>1</v>
      </c>
      <c r="K4228" s="8">
        <v>6</v>
      </c>
      <c r="L4228" s="8" t="s">
        <v>6475</v>
      </c>
      <c r="M4228" s="8" t="s">
        <v>53</v>
      </c>
      <c r="N4228" s="8"/>
      <c r="O4228" s="8" t="s">
        <v>38</v>
      </c>
      <c r="P4228" s="9">
        <v>29610</v>
      </c>
      <c r="Q4228" s="9">
        <v>0</v>
      </c>
      <c r="R4228" s="9">
        <v>0</v>
      </c>
      <c r="S4228" s="9">
        <v>0</v>
      </c>
      <c r="T4228" s="9">
        <f t="shared" si="601"/>
        <v>29610</v>
      </c>
      <c r="U4228" s="9">
        <v>-28129.5</v>
      </c>
      <c r="V4228" s="9">
        <v>0</v>
      </c>
      <c r="W4228" s="9">
        <v>0</v>
      </c>
      <c r="X4228" s="9">
        <v>0</v>
      </c>
      <c r="Y4228" s="9">
        <v>0</v>
      </c>
      <c r="Z4228" s="9">
        <v>0</v>
      </c>
      <c r="AA4228" s="9">
        <f t="shared" si="604"/>
        <v>-28129.5</v>
      </c>
      <c r="AB4228" s="9">
        <v>0</v>
      </c>
      <c r="AC4228" s="9">
        <f t="shared" si="602"/>
        <v>1480.5</v>
      </c>
      <c r="AD4228" s="9">
        <f t="shared" si="603"/>
        <v>1480.5</v>
      </c>
    </row>
    <row r="4229" spans="1:30" x14ac:dyDescent="0.3">
      <c r="A4229" s="8" t="s">
        <v>6787</v>
      </c>
      <c r="B4229" s="8" t="s">
        <v>6788</v>
      </c>
      <c r="C4229" s="8">
        <v>1900</v>
      </c>
      <c r="D4229" s="8">
        <v>190000248</v>
      </c>
      <c r="E4229" s="8">
        <v>0</v>
      </c>
      <c r="F4229" s="8" t="str">
        <f t="shared" si="605"/>
        <v>FM001900002480</v>
      </c>
      <c r="G4229" s="8" t="s">
        <v>6454</v>
      </c>
      <c r="H4229" s="8" t="s">
        <v>106</v>
      </c>
      <c r="I4229" s="8">
        <v>1</v>
      </c>
      <c r="J4229" s="8">
        <v>1</v>
      </c>
      <c r="K4229" s="8">
        <v>6</v>
      </c>
      <c r="L4229" s="8" t="s">
        <v>6475</v>
      </c>
      <c r="M4229" s="8" t="s">
        <v>53</v>
      </c>
      <c r="N4229" s="8"/>
      <c r="O4229" s="8" t="s">
        <v>38</v>
      </c>
      <c r="P4229" s="9">
        <v>29610</v>
      </c>
      <c r="Q4229" s="9">
        <v>0</v>
      </c>
      <c r="R4229" s="9">
        <v>0</v>
      </c>
      <c r="S4229" s="9">
        <v>0</v>
      </c>
      <c r="T4229" s="9">
        <f t="shared" ref="T4229:T4292" si="606">P4229+Q4229+R4229+S4229</f>
        <v>29610</v>
      </c>
      <c r="U4229" s="9">
        <v>-28129.5</v>
      </c>
      <c r="V4229" s="9">
        <v>0</v>
      </c>
      <c r="W4229" s="9">
        <v>0</v>
      </c>
      <c r="X4229" s="9">
        <v>0</v>
      </c>
      <c r="Y4229" s="9">
        <v>0</v>
      </c>
      <c r="Z4229" s="9">
        <v>0</v>
      </c>
      <c r="AA4229" s="9">
        <f t="shared" si="604"/>
        <v>-28129.5</v>
      </c>
      <c r="AB4229" s="9">
        <v>0</v>
      </c>
      <c r="AC4229" s="9">
        <f t="shared" ref="AC4229:AC4292" si="607">P4229+U4229</f>
        <v>1480.5</v>
      </c>
      <c r="AD4229" s="9">
        <f t="shared" ref="AD4229:AD4292" si="608">T4229+AA4229</f>
        <v>1480.5</v>
      </c>
    </row>
    <row r="4230" spans="1:30" x14ac:dyDescent="0.3">
      <c r="A4230" s="8" t="s">
        <v>6787</v>
      </c>
      <c r="B4230" s="8" t="s">
        <v>6788</v>
      </c>
      <c r="C4230" s="8">
        <v>1900</v>
      </c>
      <c r="D4230" s="8">
        <v>190000249</v>
      </c>
      <c r="E4230" s="8">
        <v>0</v>
      </c>
      <c r="F4230" s="8" t="str">
        <f t="shared" si="605"/>
        <v>FM001900002490</v>
      </c>
      <c r="G4230" s="8" t="s">
        <v>6454</v>
      </c>
      <c r="H4230" s="8" t="s">
        <v>106</v>
      </c>
      <c r="I4230" s="8">
        <v>1</v>
      </c>
      <c r="J4230" s="8">
        <v>1</v>
      </c>
      <c r="K4230" s="8">
        <v>6</v>
      </c>
      <c r="L4230" s="8" t="s">
        <v>6475</v>
      </c>
      <c r="M4230" s="8" t="s">
        <v>53</v>
      </c>
      <c r="N4230" s="8"/>
      <c r="O4230" s="8" t="s">
        <v>38</v>
      </c>
      <c r="P4230" s="9">
        <v>29610</v>
      </c>
      <c r="Q4230" s="9">
        <v>0</v>
      </c>
      <c r="R4230" s="9">
        <v>0</v>
      </c>
      <c r="S4230" s="9">
        <v>0</v>
      </c>
      <c r="T4230" s="9">
        <f t="shared" si="606"/>
        <v>29610</v>
      </c>
      <c r="U4230" s="9">
        <v>-28129.5</v>
      </c>
      <c r="V4230" s="9">
        <v>0</v>
      </c>
      <c r="W4230" s="9">
        <v>0</v>
      </c>
      <c r="X4230" s="9">
        <v>0</v>
      </c>
      <c r="Y4230" s="9">
        <v>0</v>
      </c>
      <c r="Z4230" s="9">
        <v>0</v>
      </c>
      <c r="AA4230" s="9">
        <f t="shared" si="604"/>
        <v>-28129.5</v>
      </c>
      <c r="AB4230" s="9">
        <v>0</v>
      </c>
      <c r="AC4230" s="9">
        <f t="shared" si="607"/>
        <v>1480.5</v>
      </c>
      <c r="AD4230" s="9">
        <f t="shared" si="608"/>
        <v>1480.5</v>
      </c>
    </row>
    <row r="4231" spans="1:30" x14ac:dyDescent="0.3">
      <c r="A4231" s="8" t="s">
        <v>6787</v>
      </c>
      <c r="B4231" s="8" t="s">
        <v>6788</v>
      </c>
      <c r="C4231" s="8">
        <v>1900</v>
      </c>
      <c r="D4231" s="8">
        <v>190000250</v>
      </c>
      <c r="E4231" s="8">
        <v>0</v>
      </c>
      <c r="F4231" s="8" t="str">
        <f t="shared" si="605"/>
        <v>FM001900002500</v>
      </c>
      <c r="G4231" s="8" t="s">
        <v>6454</v>
      </c>
      <c r="H4231" s="8" t="s">
        <v>106</v>
      </c>
      <c r="I4231" s="8">
        <v>1</v>
      </c>
      <c r="J4231" s="8">
        <v>1</v>
      </c>
      <c r="K4231" s="8">
        <v>6</v>
      </c>
      <c r="L4231" s="8" t="s">
        <v>6475</v>
      </c>
      <c r="M4231" s="8" t="s">
        <v>53</v>
      </c>
      <c r="N4231" s="8"/>
      <c r="O4231" s="8" t="s">
        <v>38</v>
      </c>
      <c r="P4231" s="9">
        <v>29610</v>
      </c>
      <c r="Q4231" s="9">
        <v>0</v>
      </c>
      <c r="R4231" s="9">
        <v>0</v>
      </c>
      <c r="S4231" s="9">
        <v>0</v>
      </c>
      <c r="T4231" s="9">
        <f t="shared" si="606"/>
        <v>29610</v>
      </c>
      <c r="U4231" s="9">
        <v>-28129.5</v>
      </c>
      <c r="V4231" s="9">
        <v>0</v>
      </c>
      <c r="W4231" s="9">
        <v>0</v>
      </c>
      <c r="X4231" s="9">
        <v>0</v>
      </c>
      <c r="Y4231" s="9">
        <v>0</v>
      </c>
      <c r="Z4231" s="9">
        <v>0</v>
      </c>
      <c r="AA4231" s="9">
        <f t="shared" si="604"/>
        <v>-28129.5</v>
      </c>
      <c r="AB4231" s="9">
        <v>0</v>
      </c>
      <c r="AC4231" s="9">
        <f t="shared" si="607"/>
        <v>1480.5</v>
      </c>
      <c r="AD4231" s="9">
        <f t="shared" si="608"/>
        <v>1480.5</v>
      </c>
    </row>
    <row r="4232" spans="1:30" x14ac:dyDescent="0.3">
      <c r="A4232" s="8" t="s">
        <v>6787</v>
      </c>
      <c r="B4232" s="8" t="s">
        <v>6788</v>
      </c>
      <c r="C4232" s="8">
        <v>1900</v>
      </c>
      <c r="D4232" s="8">
        <v>190000251</v>
      </c>
      <c r="E4232" s="8">
        <v>0</v>
      </c>
      <c r="F4232" s="8" t="str">
        <f t="shared" si="605"/>
        <v>FM001900002510</v>
      </c>
      <c r="G4232" s="8" t="s">
        <v>6952</v>
      </c>
      <c r="H4232" s="8" t="s">
        <v>106</v>
      </c>
      <c r="I4232" s="8">
        <v>1</v>
      </c>
      <c r="J4232" s="8">
        <v>1</v>
      </c>
      <c r="K4232" s="8">
        <v>6</v>
      </c>
      <c r="L4232" s="8" t="s">
        <v>6475</v>
      </c>
      <c r="M4232" s="8" t="s">
        <v>53</v>
      </c>
      <c r="N4232" s="8"/>
      <c r="O4232" s="8" t="s">
        <v>38</v>
      </c>
      <c r="P4232" s="9">
        <v>30186</v>
      </c>
      <c r="Q4232" s="9">
        <v>0</v>
      </c>
      <c r="R4232" s="9">
        <v>0</v>
      </c>
      <c r="S4232" s="9">
        <v>0</v>
      </c>
      <c r="T4232" s="9">
        <f t="shared" si="606"/>
        <v>30186</v>
      </c>
      <c r="U4232" s="9">
        <v>-28676.7</v>
      </c>
      <c r="V4232" s="9">
        <v>0</v>
      </c>
      <c r="W4232" s="9">
        <v>0</v>
      </c>
      <c r="X4232" s="9">
        <v>0</v>
      </c>
      <c r="Y4232" s="9">
        <v>0</v>
      </c>
      <c r="Z4232" s="9">
        <v>0</v>
      </c>
      <c r="AA4232" s="9">
        <f t="shared" si="604"/>
        <v>-28676.7</v>
      </c>
      <c r="AB4232" s="9">
        <v>0</v>
      </c>
      <c r="AC4232" s="9">
        <f t="shared" si="607"/>
        <v>1509.2999999999993</v>
      </c>
      <c r="AD4232" s="9">
        <f t="shared" si="608"/>
        <v>1509.2999999999993</v>
      </c>
    </row>
    <row r="4233" spans="1:30" x14ac:dyDescent="0.3">
      <c r="A4233" s="8" t="s">
        <v>6787</v>
      </c>
      <c r="B4233" s="8" t="s">
        <v>6788</v>
      </c>
      <c r="C4233" s="8">
        <v>1900</v>
      </c>
      <c r="D4233" s="8">
        <v>190000252</v>
      </c>
      <c r="E4233" s="8">
        <v>0</v>
      </c>
      <c r="F4233" s="8" t="str">
        <f t="shared" si="605"/>
        <v>FM001900002520</v>
      </c>
      <c r="G4233" s="8" t="s">
        <v>6952</v>
      </c>
      <c r="H4233" s="8" t="s">
        <v>106</v>
      </c>
      <c r="I4233" s="8">
        <v>2</v>
      </c>
      <c r="J4233" s="8">
        <v>1</v>
      </c>
      <c r="K4233" s="8">
        <v>6</v>
      </c>
      <c r="L4233" s="8" t="s">
        <v>6475</v>
      </c>
      <c r="M4233" s="8" t="s">
        <v>53</v>
      </c>
      <c r="N4233" s="8"/>
      <c r="O4233" s="8" t="s">
        <v>38</v>
      </c>
      <c r="P4233" s="9">
        <v>60375</v>
      </c>
      <c r="Q4233" s="9">
        <v>0</v>
      </c>
      <c r="R4233" s="9">
        <v>0</v>
      </c>
      <c r="S4233" s="9">
        <v>0</v>
      </c>
      <c r="T4233" s="9">
        <f t="shared" si="606"/>
        <v>60375</v>
      </c>
      <c r="U4233" s="9">
        <v>-57356.25</v>
      </c>
      <c r="V4233" s="9">
        <v>0</v>
      </c>
      <c r="W4233" s="9">
        <v>0</v>
      </c>
      <c r="X4233" s="9">
        <v>0</v>
      </c>
      <c r="Y4233" s="9">
        <v>0</v>
      </c>
      <c r="Z4233" s="9">
        <v>0</v>
      </c>
      <c r="AA4233" s="9">
        <f t="shared" si="604"/>
        <v>-57356.25</v>
      </c>
      <c r="AB4233" s="9">
        <v>0</v>
      </c>
      <c r="AC4233" s="9">
        <f t="shared" si="607"/>
        <v>3018.75</v>
      </c>
      <c r="AD4233" s="9">
        <f t="shared" si="608"/>
        <v>3018.75</v>
      </c>
    </row>
    <row r="4234" spans="1:30" x14ac:dyDescent="0.3">
      <c r="A4234" s="8" t="s">
        <v>6787</v>
      </c>
      <c r="B4234" s="8" t="s">
        <v>6788</v>
      </c>
      <c r="C4234" s="8">
        <v>1900</v>
      </c>
      <c r="D4234" s="8">
        <v>190000253</v>
      </c>
      <c r="E4234" s="8">
        <v>0</v>
      </c>
      <c r="F4234" s="8" t="str">
        <f t="shared" si="605"/>
        <v>FM001900002530</v>
      </c>
      <c r="G4234" s="8" t="s">
        <v>6953</v>
      </c>
      <c r="H4234" s="8" t="s">
        <v>106</v>
      </c>
      <c r="I4234" s="8">
        <v>2</v>
      </c>
      <c r="J4234" s="8">
        <v>1</v>
      </c>
      <c r="K4234" s="8">
        <v>6</v>
      </c>
      <c r="L4234" s="8" t="s">
        <v>6475</v>
      </c>
      <c r="M4234" s="8" t="s">
        <v>53</v>
      </c>
      <c r="N4234" s="8"/>
      <c r="O4234" s="8" t="s">
        <v>38</v>
      </c>
      <c r="P4234" s="9">
        <v>54600</v>
      </c>
      <c r="Q4234" s="9">
        <v>0</v>
      </c>
      <c r="R4234" s="9">
        <v>0</v>
      </c>
      <c r="S4234" s="9">
        <v>0</v>
      </c>
      <c r="T4234" s="9">
        <f t="shared" si="606"/>
        <v>54600</v>
      </c>
      <c r="U4234" s="9">
        <v>-51870</v>
      </c>
      <c r="V4234" s="9">
        <v>0</v>
      </c>
      <c r="W4234" s="9">
        <v>0</v>
      </c>
      <c r="X4234" s="9">
        <v>0</v>
      </c>
      <c r="Y4234" s="9">
        <v>0</v>
      </c>
      <c r="Z4234" s="9">
        <v>0</v>
      </c>
      <c r="AA4234" s="9">
        <f t="shared" si="604"/>
        <v>-51870</v>
      </c>
      <c r="AB4234" s="9">
        <v>0</v>
      </c>
      <c r="AC4234" s="9">
        <f t="shared" si="607"/>
        <v>2730</v>
      </c>
      <c r="AD4234" s="9">
        <f t="shared" si="608"/>
        <v>2730</v>
      </c>
    </row>
    <row r="4235" spans="1:30" x14ac:dyDescent="0.3">
      <c r="A4235" s="8" t="s">
        <v>6787</v>
      </c>
      <c r="B4235" s="8" t="s">
        <v>6788</v>
      </c>
      <c r="C4235" s="8">
        <v>1900</v>
      </c>
      <c r="D4235" s="8">
        <v>190000254</v>
      </c>
      <c r="E4235" s="8">
        <v>0</v>
      </c>
      <c r="F4235" s="8" t="str">
        <f t="shared" si="605"/>
        <v>FM001900002540</v>
      </c>
      <c r="G4235" s="8" t="s">
        <v>6954</v>
      </c>
      <c r="H4235" s="8" t="s">
        <v>106</v>
      </c>
      <c r="I4235" s="8">
        <v>1</v>
      </c>
      <c r="J4235" s="8">
        <v>1</v>
      </c>
      <c r="K4235" s="8">
        <v>6</v>
      </c>
      <c r="L4235" s="8" t="s">
        <v>6475</v>
      </c>
      <c r="M4235" s="8" t="s">
        <v>53</v>
      </c>
      <c r="N4235" s="8"/>
      <c r="O4235" s="8" t="s">
        <v>38</v>
      </c>
      <c r="P4235" s="9">
        <v>4689.3</v>
      </c>
      <c r="Q4235" s="9">
        <v>0</v>
      </c>
      <c r="R4235" s="9">
        <v>0</v>
      </c>
      <c r="S4235" s="9">
        <v>0</v>
      </c>
      <c r="T4235" s="9">
        <f t="shared" si="606"/>
        <v>4689.3</v>
      </c>
      <c r="U4235" s="9">
        <v>-4454.83</v>
      </c>
      <c r="V4235" s="9">
        <v>0</v>
      </c>
      <c r="W4235" s="9">
        <v>0</v>
      </c>
      <c r="X4235" s="9">
        <v>0</v>
      </c>
      <c r="Y4235" s="9">
        <v>0</v>
      </c>
      <c r="Z4235" s="9">
        <v>0</v>
      </c>
      <c r="AA4235" s="9">
        <f t="shared" si="604"/>
        <v>-4454.83</v>
      </c>
      <c r="AB4235" s="9">
        <v>0</v>
      </c>
      <c r="AC4235" s="9">
        <f t="shared" si="607"/>
        <v>234.47000000000025</v>
      </c>
      <c r="AD4235" s="9">
        <f t="shared" si="608"/>
        <v>234.47000000000025</v>
      </c>
    </row>
    <row r="4236" spans="1:30" x14ac:dyDescent="0.3">
      <c r="A4236" s="8" t="s">
        <v>6787</v>
      </c>
      <c r="B4236" s="8" t="s">
        <v>6788</v>
      </c>
      <c r="C4236" s="8">
        <v>1900</v>
      </c>
      <c r="D4236" s="8">
        <v>190000255</v>
      </c>
      <c r="E4236" s="8">
        <v>0</v>
      </c>
      <c r="F4236" s="8" t="str">
        <f t="shared" si="605"/>
        <v>FM001900002550</v>
      </c>
      <c r="G4236" s="8" t="s">
        <v>6955</v>
      </c>
      <c r="H4236" s="8" t="s">
        <v>106</v>
      </c>
      <c r="I4236" s="8">
        <v>1</v>
      </c>
      <c r="J4236" s="8">
        <v>1</v>
      </c>
      <c r="K4236" s="8">
        <v>6</v>
      </c>
      <c r="L4236" s="8" t="s">
        <v>6475</v>
      </c>
      <c r="M4236" s="8" t="s">
        <v>53</v>
      </c>
      <c r="N4236" s="8"/>
      <c r="O4236" s="8" t="s">
        <v>38</v>
      </c>
      <c r="P4236" s="9">
        <v>59430</v>
      </c>
      <c r="Q4236" s="9">
        <v>0</v>
      </c>
      <c r="R4236" s="9">
        <v>0</v>
      </c>
      <c r="S4236" s="9">
        <v>0</v>
      </c>
      <c r="T4236" s="9">
        <f t="shared" si="606"/>
        <v>59430</v>
      </c>
      <c r="U4236" s="9">
        <v>-56458.5</v>
      </c>
      <c r="V4236" s="9">
        <v>0</v>
      </c>
      <c r="W4236" s="9">
        <v>0</v>
      </c>
      <c r="X4236" s="9">
        <v>0</v>
      </c>
      <c r="Y4236" s="9">
        <v>0</v>
      </c>
      <c r="Z4236" s="9">
        <v>0</v>
      </c>
      <c r="AA4236" s="9">
        <f t="shared" ref="AA4236:AA4278" si="609">U4236+X4236+Y4236+Z4236-AB4236</f>
        <v>-56458.5</v>
      </c>
      <c r="AB4236" s="9">
        <v>0</v>
      </c>
      <c r="AC4236" s="9">
        <f t="shared" si="607"/>
        <v>2971.5</v>
      </c>
      <c r="AD4236" s="9">
        <f t="shared" si="608"/>
        <v>2971.5</v>
      </c>
    </row>
    <row r="4237" spans="1:30" x14ac:dyDescent="0.3">
      <c r="A4237" s="8" t="s">
        <v>6787</v>
      </c>
      <c r="B4237" s="8" t="s">
        <v>6788</v>
      </c>
      <c r="C4237" s="8">
        <v>1900</v>
      </c>
      <c r="D4237" s="8">
        <v>190000256</v>
      </c>
      <c r="E4237" s="8">
        <v>0</v>
      </c>
      <c r="F4237" s="8" t="str">
        <f t="shared" si="605"/>
        <v>FM001900002560</v>
      </c>
      <c r="G4237" s="8" t="s">
        <v>6454</v>
      </c>
      <c r="H4237" s="8" t="s">
        <v>106</v>
      </c>
      <c r="I4237" s="8">
        <v>1</v>
      </c>
      <c r="J4237" s="8">
        <v>1</v>
      </c>
      <c r="K4237" s="8">
        <v>6</v>
      </c>
      <c r="L4237" s="8" t="s">
        <v>6475</v>
      </c>
      <c r="M4237" s="8" t="s">
        <v>53</v>
      </c>
      <c r="N4237" s="8"/>
      <c r="O4237" s="8" t="s">
        <v>38</v>
      </c>
      <c r="P4237" s="9">
        <v>29610</v>
      </c>
      <c r="Q4237" s="9">
        <v>0</v>
      </c>
      <c r="R4237" s="9">
        <v>0</v>
      </c>
      <c r="S4237" s="9">
        <v>0</v>
      </c>
      <c r="T4237" s="9">
        <f t="shared" si="606"/>
        <v>29610</v>
      </c>
      <c r="U4237" s="9">
        <v>-28129.5</v>
      </c>
      <c r="V4237" s="9">
        <v>0</v>
      </c>
      <c r="W4237" s="9">
        <v>0</v>
      </c>
      <c r="X4237" s="9">
        <v>0</v>
      </c>
      <c r="Y4237" s="9">
        <v>0</v>
      </c>
      <c r="Z4237" s="9">
        <v>0</v>
      </c>
      <c r="AA4237" s="9">
        <f t="shared" si="609"/>
        <v>-28129.5</v>
      </c>
      <c r="AB4237" s="9">
        <v>0</v>
      </c>
      <c r="AC4237" s="9">
        <f t="shared" si="607"/>
        <v>1480.5</v>
      </c>
      <c r="AD4237" s="9">
        <f t="shared" si="608"/>
        <v>1480.5</v>
      </c>
    </row>
    <row r="4238" spans="1:30" x14ac:dyDescent="0.3">
      <c r="A4238" s="8" t="s">
        <v>6787</v>
      </c>
      <c r="B4238" s="8" t="s">
        <v>6788</v>
      </c>
      <c r="C4238" s="8">
        <v>1900</v>
      </c>
      <c r="D4238" s="8">
        <v>190000257</v>
      </c>
      <c r="E4238" s="8">
        <v>0</v>
      </c>
      <c r="F4238" s="8" t="str">
        <f t="shared" si="605"/>
        <v>FM001900002570</v>
      </c>
      <c r="G4238" s="8" t="s">
        <v>6454</v>
      </c>
      <c r="H4238" s="8" t="s">
        <v>106</v>
      </c>
      <c r="I4238" s="8">
        <v>1</v>
      </c>
      <c r="J4238" s="8">
        <v>1</v>
      </c>
      <c r="K4238" s="8">
        <v>6</v>
      </c>
      <c r="L4238" s="8" t="s">
        <v>6475</v>
      </c>
      <c r="M4238" s="8" t="s">
        <v>53</v>
      </c>
      <c r="N4238" s="8"/>
      <c r="O4238" s="8" t="s">
        <v>38</v>
      </c>
      <c r="P4238" s="9">
        <v>29610</v>
      </c>
      <c r="Q4238" s="9">
        <v>0</v>
      </c>
      <c r="R4238" s="9">
        <v>0</v>
      </c>
      <c r="S4238" s="9">
        <v>0</v>
      </c>
      <c r="T4238" s="9">
        <f t="shared" si="606"/>
        <v>29610</v>
      </c>
      <c r="U4238" s="9">
        <v>-28129.5</v>
      </c>
      <c r="V4238" s="9">
        <v>0</v>
      </c>
      <c r="W4238" s="9">
        <v>0</v>
      </c>
      <c r="X4238" s="9">
        <v>0</v>
      </c>
      <c r="Y4238" s="9">
        <v>0</v>
      </c>
      <c r="Z4238" s="9">
        <v>0</v>
      </c>
      <c r="AA4238" s="9">
        <f t="shared" si="609"/>
        <v>-28129.5</v>
      </c>
      <c r="AB4238" s="9">
        <v>0</v>
      </c>
      <c r="AC4238" s="9">
        <f t="shared" si="607"/>
        <v>1480.5</v>
      </c>
      <c r="AD4238" s="9">
        <f t="shared" si="608"/>
        <v>1480.5</v>
      </c>
    </row>
    <row r="4239" spans="1:30" x14ac:dyDescent="0.3">
      <c r="A4239" s="8" t="s">
        <v>6787</v>
      </c>
      <c r="B4239" s="8" t="s">
        <v>6788</v>
      </c>
      <c r="C4239" s="8">
        <v>1900</v>
      </c>
      <c r="D4239" s="8">
        <v>190000259</v>
      </c>
      <c r="E4239" s="8">
        <v>0</v>
      </c>
      <c r="F4239" s="8" t="str">
        <f t="shared" si="605"/>
        <v>FM001900002590</v>
      </c>
      <c r="G4239" s="8" t="s">
        <v>424</v>
      </c>
      <c r="H4239" s="8" t="s">
        <v>106</v>
      </c>
      <c r="I4239" s="8">
        <v>1</v>
      </c>
      <c r="J4239" s="8">
        <v>3</v>
      </c>
      <c r="K4239" s="8">
        <v>0</v>
      </c>
      <c r="L4239" s="8" t="s">
        <v>1059</v>
      </c>
      <c r="M4239" s="8" t="s">
        <v>3652</v>
      </c>
      <c r="N4239" s="8"/>
      <c r="O4239" s="8" t="s">
        <v>38</v>
      </c>
      <c r="P4239" s="9">
        <v>55950</v>
      </c>
      <c r="Q4239" s="9">
        <v>0</v>
      </c>
      <c r="R4239" s="9">
        <v>0</v>
      </c>
      <c r="S4239" s="9">
        <v>0</v>
      </c>
      <c r="T4239" s="9">
        <f t="shared" si="606"/>
        <v>55950</v>
      </c>
      <c r="U4239" s="9">
        <v>-53152.5</v>
      </c>
      <c r="V4239" s="9">
        <v>0</v>
      </c>
      <c r="W4239" s="9">
        <v>0</v>
      </c>
      <c r="X4239" s="9">
        <v>0</v>
      </c>
      <c r="Y4239" s="9">
        <v>0</v>
      </c>
      <c r="Z4239" s="9">
        <v>0</v>
      </c>
      <c r="AA4239" s="9">
        <f t="shared" si="609"/>
        <v>-53152.5</v>
      </c>
      <c r="AB4239" s="9">
        <v>0</v>
      </c>
      <c r="AC4239" s="9">
        <f t="shared" si="607"/>
        <v>2797.5</v>
      </c>
      <c r="AD4239" s="9">
        <f t="shared" si="608"/>
        <v>2797.5</v>
      </c>
    </row>
    <row r="4240" spans="1:30" x14ac:dyDescent="0.3">
      <c r="A4240" s="8" t="s">
        <v>6787</v>
      </c>
      <c r="B4240" s="8" t="s">
        <v>6788</v>
      </c>
      <c r="C4240" s="8">
        <v>1900</v>
      </c>
      <c r="D4240" s="8">
        <v>190000260</v>
      </c>
      <c r="E4240" s="8">
        <v>0</v>
      </c>
      <c r="F4240" s="8" t="str">
        <f t="shared" si="605"/>
        <v>FM001900002600</v>
      </c>
      <c r="G4240" s="8" t="s">
        <v>3560</v>
      </c>
      <c r="H4240" s="8" t="s">
        <v>106</v>
      </c>
      <c r="I4240" s="8">
        <v>1</v>
      </c>
      <c r="J4240" s="8">
        <v>3</v>
      </c>
      <c r="K4240" s="8">
        <v>0</v>
      </c>
      <c r="L4240" s="8" t="s">
        <v>1059</v>
      </c>
      <c r="M4240" s="8" t="s">
        <v>6956</v>
      </c>
      <c r="N4240" s="8"/>
      <c r="O4240" s="8" t="s">
        <v>38</v>
      </c>
      <c r="P4240" s="9">
        <v>37207</v>
      </c>
      <c r="Q4240" s="9">
        <v>0</v>
      </c>
      <c r="R4240" s="9">
        <v>0</v>
      </c>
      <c r="S4240" s="9">
        <v>0</v>
      </c>
      <c r="T4240" s="9">
        <f t="shared" si="606"/>
        <v>37207</v>
      </c>
      <c r="U4240" s="9">
        <v>-35346.65</v>
      </c>
      <c r="V4240" s="9">
        <v>0</v>
      </c>
      <c r="W4240" s="9">
        <v>0</v>
      </c>
      <c r="X4240" s="9">
        <v>0</v>
      </c>
      <c r="Y4240" s="9">
        <v>0</v>
      </c>
      <c r="Z4240" s="9">
        <v>0</v>
      </c>
      <c r="AA4240" s="9">
        <f t="shared" si="609"/>
        <v>-35346.65</v>
      </c>
      <c r="AB4240" s="9">
        <v>0</v>
      </c>
      <c r="AC4240" s="9">
        <f t="shared" si="607"/>
        <v>1860.3499999999985</v>
      </c>
      <c r="AD4240" s="9">
        <f t="shared" si="608"/>
        <v>1860.3499999999985</v>
      </c>
    </row>
    <row r="4241" spans="1:30" x14ac:dyDescent="0.3">
      <c r="A4241" s="8" t="s">
        <v>6787</v>
      </c>
      <c r="B4241" s="8" t="s">
        <v>6788</v>
      </c>
      <c r="C4241" s="8">
        <v>1900</v>
      </c>
      <c r="D4241" s="8">
        <v>190000261</v>
      </c>
      <c r="E4241" s="8">
        <v>0</v>
      </c>
      <c r="F4241" s="8" t="str">
        <f t="shared" si="605"/>
        <v>FM001900002610</v>
      </c>
      <c r="G4241" s="8" t="s">
        <v>424</v>
      </c>
      <c r="H4241" s="8" t="s">
        <v>106</v>
      </c>
      <c r="I4241" s="8">
        <v>15</v>
      </c>
      <c r="J4241" s="8">
        <v>3</v>
      </c>
      <c r="K4241" s="8">
        <v>0</v>
      </c>
      <c r="L4241" s="8" t="s">
        <v>179</v>
      </c>
      <c r="M4241" s="8" t="s">
        <v>1060</v>
      </c>
      <c r="N4241" s="8"/>
      <c r="O4241" s="8" t="s">
        <v>38</v>
      </c>
      <c r="P4241" s="9">
        <v>883191.81</v>
      </c>
      <c r="Q4241" s="9">
        <v>0</v>
      </c>
      <c r="R4241" s="9">
        <v>0</v>
      </c>
      <c r="S4241" s="9">
        <v>0</v>
      </c>
      <c r="T4241" s="9">
        <f t="shared" si="606"/>
        <v>883191.81</v>
      </c>
      <c r="U4241" s="9">
        <v>-839032.22</v>
      </c>
      <c r="V4241" s="9">
        <v>0</v>
      </c>
      <c r="W4241" s="9">
        <v>0</v>
      </c>
      <c r="X4241" s="9">
        <v>0</v>
      </c>
      <c r="Y4241" s="9">
        <v>0</v>
      </c>
      <c r="Z4241" s="9">
        <v>0</v>
      </c>
      <c r="AA4241" s="9">
        <f t="shared" si="609"/>
        <v>-839032.22</v>
      </c>
      <c r="AB4241" s="9">
        <v>0</v>
      </c>
      <c r="AC4241" s="9">
        <f t="shared" si="607"/>
        <v>44159.590000000084</v>
      </c>
      <c r="AD4241" s="9">
        <f t="shared" si="608"/>
        <v>44159.590000000084</v>
      </c>
    </row>
    <row r="4242" spans="1:30" x14ac:dyDescent="0.3">
      <c r="A4242" s="8" t="s">
        <v>6787</v>
      </c>
      <c r="B4242" s="8" t="s">
        <v>6788</v>
      </c>
      <c r="C4242" s="8">
        <v>1900</v>
      </c>
      <c r="D4242" s="8">
        <v>190000263</v>
      </c>
      <c r="E4242" s="8">
        <v>0</v>
      </c>
      <c r="F4242" s="8" t="str">
        <f t="shared" si="605"/>
        <v>FM001900002630</v>
      </c>
      <c r="G4242" s="8" t="s">
        <v>3560</v>
      </c>
      <c r="H4242" s="8" t="s">
        <v>106</v>
      </c>
      <c r="I4242" s="8">
        <v>2</v>
      </c>
      <c r="J4242" s="8">
        <v>3</v>
      </c>
      <c r="K4242" s="8">
        <v>0</v>
      </c>
      <c r="L4242" s="8" t="s">
        <v>91</v>
      </c>
      <c r="M4242" s="8" t="s">
        <v>6957</v>
      </c>
      <c r="N4242" s="8"/>
      <c r="O4242" s="8" t="s">
        <v>38</v>
      </c>
      <c r="P4242" s="9">
        <v>39000</v>
      </c>
      <c r="Q4242" s="9">
        <v>0</v>
      </c>
      <c r="R4242" s="9">
        <v>0</v>
      </c>
      <c r="S4242" s="9">
        <v>0</v>
      </c>
      <c r="T4242" s="9">
        <f t="shared" si="606"/>
        <v>39000</v>
      </c>
      <c r="U4242" s="9">
        <v>-37050</v>
      </c>
      <c r="V4242" s="9">
        <v>0</v>
      </c>
      <c r="W4242" s="9">
        <v>0</v>
      </c>
      <c r="X4242" s="9">
        <v>0</v>
      </c>
      <c r="Y4242" s="9">
        <v>0</v>
      </c>
      <c r="Z4242" s="9">
        <v>0</v>
      </c>
      <c r="AA4242" s="9">
        <f t="shared" si="609"/>
        <v>-37050</v>
      </c>
      <c r="AB4242" s="9">
        <v>0</v>
      </c>
      <c r="AC4242" s="9">
        <f t="shared" si="607"/>
        <v>1950</v>
      </c>
      <c r="AD4242" s="9">
        <f t="shared" si="608"/>
        <v>1950</v>
      </c>
    </row>
    <row r="4243" spans="1:30" x14ac:dyDescent="0.3">
      <c r="A4243" s="8" t="s">
        <v>6787</v>
      </c>
      <c r="B4243" s="8" t="s">
        <v>6788</v>
      </c>
      <c r="C4243" s="8">
        <v>1900</v>
      </c>
      <c r="D4243" s="8">
        <v>190000264</v>
      </c>
      <c r="E4243" s="8">
        <v>0</v>
      </c>
      <c r="F4243" s="8" t="str">
        <f t="shared" si="605"/>
        <v>FM001900002640</v>
      </c>
      <c r="G4243" s="8" t="s">
        <v>3560</v>
      </c>
      <c r="H4243" s="8" t="s">
        <v>106</v>
      </c>
      <c r="I4243" s="8">
        <v>2</v>
      </c>
      <c r="J4243" s="8">
        <v>3</v>
      </c>
      <c r="K4243" s="8">
        <v>0</v>
      </c>
      <c r="L4243" s="8" t="s">
        <v>91</v>
      </c>
      <c r="M4243" s="8" t="s">
        <v>301</v>
      </c>
      <c r="N4243" s="8"/>
      <c r="O4243" s="8" t="s">
        <v>38</v>
      </c>
      <c r="P4243" s="9">
        <v>32000</v>
      </c>
      <c r="Q4243" s="9">
        <v>0</v>
      </c>
      <c r="R4243" s="9">
        <v>0</v>
      </c>
      <c r="S4243" s="9">
        <v>0</v>
      </c>
      <c r="T4243" s="9">
        <f t="shared" si="606"/>
        <v>32000</v>
      </c>
      <c r="U4243" s="9">
        <v>-30400</v>
      </c>
      <c r="V4243" s="9">
        <v>0</v>
      </c>
      <c r="W4243" s="9">
        <v>0</v>
      </c>
      <c r="X4243" s="9">
        <v>0</v>
      </c>
      <c r="Y4243" s="9">
        <v>0</v>
      </c>
      <c r="Z4243" s="9">
        <v>0</v>
      </c>
      <c r="AA4243" s="9">
        <f t="shared" si="609"/>
        <v>-30400</v>
      </c>
      <c r="AB4243" s="9">
        <v>0</v>
      </c>
      <c r="AC4243" s="9">
        <f t="shared" si="607"/>
        <v>1600</v>
      </c>
      <c r="AD4243" s="9">
        <f t="shared" si="608"/>
        <v>1600</v>
      </c>
    </row>
    <row r="4244" spans="1:30" x14ac:dyDescent="0.3">
      <c r="A4244" s="8" t="s">
        <v>6787</v>
      </c>
      <c r="B4244" s="8" t="s">
        <v>6788</v>
      </c>
      <c r="C4244" s="8">
        <v>1900</v>
      </c>
      <c r="D4244" s="8">
        <v>190000265</v>
      </c>
      <c r="E4244" s="8">
        <v>0</v>
      </c>
      <c r="F4244" s="8" t="str">
        <f t="shared" si="605"/>
        <v>FM001900002650</v>
      </c>
      <c r="G4244" s="8" t="s">
        <v>6556</v>
      </c>
      <c r="H4244" s="8" t="s">
        <v>106</v>
      </c>
      <c r="I4244" s="8">
        <v>1</v>
      </c>
      <c r="J4244" s="8">
        <v>3</v>
      </c>
      <c r="K4244" s="8">
        <v>0</v>
      </c>
      <c r="L4244" s="8" t="s">
        <v>91</v>
      </c>
      <c r="M4244" s="8" t="s">
        <v>6957</v>
      </c>
      <c r="N4244" s="8"/>
      <c r="O4244" s="8" t="s">
        <v>38</v>
      </c>
      <c r="P4244" s="9">
        <v>109067.8</v>
      </c>
      <c r="Q4244" s="9">
        <v>0</v>
      </c>
      <c r="R4244" s="9">
        <v>0</v>
      </c>
      <c r="S4244" s="9">
        <v>0</v>
      </c>
      <c r="T4244" s="9">
        <f t="shared" si="606"/>
        <v>109067.8</v>
      </c>
      <c r="U4244" s="9">
        <v>-103614.41</v>
      </c>
      <c r="V4244" s="9">
        <v>0</v>
      </c>
      <c r="W4244" s="9">
        <v>0</v>
      </c>
      <c r="X4244" s="9">
        <v>0</v>
      </c>
      <c r="Y4244" s="9">
        <v>0</v>
      </c>
      <c r="Z4244" s="9">
        <v>0</v>
      </c>
      <c r="AA4244" s="9">
        <f t="shared" si="609"/>
        <v>-103614.41</v>
      </c>
      <c r="AB4244" s="9">
        <v>0</v>
      </c>
      <c r="AC4244" s="9">
        <f t="shared" si="607"/>
        <v>5453.3899999999994</v>
      </c>
      <c r="AD4244" s="9">
        <f t="shared" si="608"/>
        <v>5453.3899999999994</v>
      </c>
    </row>
    <row r="4245" spans="1:30" x14ac:dyDescent="0.3">
      <c r="A4245" s="8" t="s">
        <v>6787</v>
      </c>
      <c r="B4245" s="8" t="s">
        <v>6788</v>
      </c>
      <c r="C4245" s="8">
        <v>1900</v>
      </c>
      <c r="D4245" s="8">
        <v>190000266</v>
      </c>
      <c r="E4245" s="8">
        <v>0</v>
      </c>
      <c r="F4245" s="8" t="str">
        <f t="shared" si="605"/>
        <v>FM001900002660</v>
      </c>
      <c r="G4245" s="8" t="s">
        <v>3560</v>
      </c>
      <c r="H4245" s="8" t="s">
        <v>106</v>
      </c>
      <c r="I4245" s="8">
        <v>1</v>
      </c>
      <c r="J4245" s="8">
        <v>3</v>
      </c>
      <c r="K4245" s="8">
        <v>0</v>
      </c>
      <c r="L4245" s="8" t="s">
        <v>91</v>
      </c>
      <c r="M4245" s="8" t="s">
        <v>6542</v>
      </c>
      <c r="N4245" s="8"/>
      <c r="O4245" s="8" t="s">
        <v>38</v>
      </c>
      <c r="P4245" s="9">
        <v>512000</v>
      </c>
      <c r="Q4245" s="9">
        <v>0</v>
      </c>
      <c r="R4245" s="9">
        <v>0</v>
      </c>
      <c r="S4245" s="9">
        <v>0</v>
      </c>
      <c r="T4245" s="9">
        <f t="shared" si="606"/>
        <v>512000</v>
      </c>
      <c r="U4245" s="9">
        <v>-486400</v>
      </c>
      <c r="V4245" s="9">
        <v>0</v>
      </c>
      <c r="W4245" s="9">
        <v>0</v>
      </c>
      <c r="X4245" s="9">
        <v>0</v>
      </c>
      <c r="Y4245" s="9">
        <v>0</v>
      </c>
      <c r="Z4245" s="9">
        <v>0</v>
      </c>
      <c r="AA4245" s="9">
        <f t="shared" si="609"/>
        <v>-486400</v>
      </c>
      <c r="AB4245" s="9">
        <v>0</v>
      </c>
      <c r="AC4245" s="9">
        <f t="shared" si="607"/>
        <v>25600</v>
      </c>
      <c r="AD4245" s="9">
        <f t="shared" si="608"/>
        <v>25600</v>
      </c>
    </row>
    <row r="4246" spans="1:30" x14ac:dyDescent="0.3">
      <c r="A4246" s="8" t="s">
        <v>6787</v>
      </c>
      <c r="B4246" s="8" t="s">
        <v>6788</v>
      </c>
      <c r="C4246" s="8">
        <v>1900</v>
      </c>
      <c r="D4246" s="8">
        <v>190000267</v>
      </c>
      <c r="E4246" s="8">
        <v>0</v>
      </c>
      <c r="F4246" s="8" t="str">
        <f t="shared" si="605"/>
        <v>FM001900002670</v>
      </c>
      <c r="G4246" s="8" t="s">
        <v>6537</v>
      </c>
      <c r="H4246" s="8" t="s">
        <v>106</v>
      </c>
      <c r="I4246" s="8">
        <v>1</v>
      </c>
      <c r="J4246" s="8">
        <v>3</v>
      </c>
      <c r="K4246" s="8">
        <v>0</v>
      </c>
      <c r="L4246" s="8" t="s">
        <v>91</v>
      </c>
      <c r="M4246" s="8" t="s">
        <v>6538</v>
      </c>
      <c r="N4246" s="8"/>
      <c r="O4246" s="8" t="s">
        <v>38</v>
      </c>
      <c r="P4246" s="9">
        <v>39000</v>
      </c>
      <c r="Q4246" s="9">
        <v>0</v>
      </c>
      <c r="R4246" s="9">
        <v>0</v>
      </c>
      <c r="S4246" s="9">
        <v>0</v>
      </c>
      <c r="T4246" s="9">
        <f t="shared" si="606"/>
        <v>39000</v>
      </c>
      <c r="U4246" s="9">
        <v>-37050</v>
      </c>
      <c r="V4246" s="9">
        <v>0</v>
      </c>
      <c r="W4246" s="9">
        <v>0</v>
      </c>
      <c r="X4246" s="9">
        <v>0</v>
      </c>
      <c r="Y4246" s="9">
        <v>0</v>
      </c>
      <c r="Z4246" s="9">
        <v>0</v>
      </c>
      <c r="AA4246" s="9">
        <f t="shared" si="609"/>
        <v>-37050</v>
      </c>
      <c r="AB4246" s="9">
        <v>0</v>
      </c>
      <c r="AC4246" s="9">
        <f t="shared" si="607"/>
        <v>1950</v>
      </c>
      <c r="AD4246" s="9">
        <f t="shared" si="608"/>
        <v>1950</v>
      </c>
    </row>
    <row r="4247" spans="1:30" x14ac:dyDescent="0.3">
      <c r="A4247" s="8" t="s">
        <v>6787</v>
      </c>
      <c r="B4247" s="8" t="s">
        <v>6788</v>
      </c>
      <c r="C4247" s="8">
        <v>1900</v>
      </c>
      <c r="D4247" s="8">
        <v>190000268</v>
      </c>
      <c r="E4247" s="8">
        <v>0</v>
      </c>
      <c r="F4247" s="8" t="str">
        <f t="shared" si="605"/>
        <v>FM001900002680</v>
      </c>
      <c r="G4247" s="8" t="s">
        <v>6537</v>
      </c>
      <c r="H4247" s="8" t="s">
        <v>106</v>
      </c>
      <c r="I4247" s="8">
        <v>1</v>
      </c>
      <c r="J4247" s="8">
        <v>3</v>
      </c>
      <c r="K4247" s="8">
        <v>0</v>
      </c>
      <c r="L4247" s="8" t="s">
        <v>91</v>
      </c>
      <c r="M4247" s="8" t="s">
        <v>6538</v>
      </c>
      <c r="N4247" s="8"/>
      <c r="O4247" s="8" t="s">
        <v>38</v>
      </c>
      <c r="P4247" s="9">
        <v>39000</v>
      </c>
      <c r="Q4247" s="9">
        <v>0</v>
      </c>
      <c r="R4247" s="9">
        <v>0</v>
      </c>
      <c r="S4247" s="9">
        <v>0</v>
      </c>
      <c r="T4247" s="9">
        <f t="shared" si="606"/>
        <v>39000</v>
      </c>
      <c r="U4247" s="9">
        <v>-37050</v>
      </c>
      <c r="V4247" s="9">
        <v>0</v>
      </c>
      <c r="W4247" s="9">
        <v>0</v>
      </c>
      <c r="X4247" s="9">
        <v>0</v>
      </c>
      <c r="Y4247" s="9">
        <v>0</v>
      </c>
      <c r="Z4247" s="9">
        <v>0</v>
      </c>
      <c r="AA4247" s="9">
        <f t="shared" si="609"/>
        <v>-37050</v>
      </c>
      <c r="AB4247" s="9">
        <v>0</v>
      </c>
      <c r="AC4247" s="9">
        <f t="shared" si="607"/>
        <v>1950</v>
      </c>
      <c r="AD4247" s="9">
        <f t="shared" si="608"/>
        <v>1950</v>
      </c>
    </row>
    <row r="4248" spans="1:30" x14ac:dyDescent="0.3">
      <c r="A4248" s="8" t="s">
        <v>6787</v>
      </c>
      <c r="B4248" s="8" t="s">
        <v>6788</v>
      </c>
      <c r="C4248" s="8">
        <v>1900</v>
      </c>
      <c r="D4248" s="8">
        <v>190000269</v>
      </c>
      <c r="E4248" s="8">
        <v>0</v>
      </c>
      <c r="F4248" s="8" t="str">
        <f t="shared" si="605"/>
        <v>FM001900002690</v>
      </c>
      <c r="G4248" s="8" t="s">
        <v>3560</v>
      </c>
      <c r="H4248" s="8" t="s">
        <v>106</v>
      </c>
      <c r="I4248" s="8">
        <v>1</v>
      </c>
      <c r="J4248" s="8">
        <v>3</v>
      </c>
      <c r="K4248" s="8">
        <v>0</v>
      </c>
      <c r="L4248" s="8" t="s">
        <v>197</v>
      </c>
      <c r="M4248" s="8" t="s">
        <v>192</v>
      </c>
      <c r="N4248" s="8"/>
      <c r="O4248" s="8" t="s">
        <v>38</v>
      </c>
      <c r="P4248" s="9">
        <v>32000</v>
      </c>
      <c r="Q4248" s="9">
        <v>0</v>
      </c>
      <c r="R4248" s="9">
        <v>0</v>
      </c>
      <c r="S4248" s="9">
        <v>0</v>
      </c>
      <c r="T4248" s="9">
        <f t="shared" si="606"/>
        <v>32000</v>
      </c>
      <c r="U4248" s="9">
        <v>-30400</v>
      </c>
      <c r="V4248" s="9">
        <v>0</v>
      </c>
      <c r="W4248" s="9">
        <v>0</v>
      </c>
      <c r="X4248" s="9">
        <v>0</v>
      </c>
      <c r="Y4248" s="9">
        <v>0</v>
      </c>
      <c r="Z4248" s="9">
        <v>0</v>
      </c>
      <c r="AA4248" s="9">
        <f t="shared" si="609"/>
        <v>-30400</v>
      </c>
      <c r="AB4248" s="9">
        <v>0</v>
      </c>
      <c r="AC4248" s="9">
        <f t="shared" si="607"/>
        <v>1600</v>
      </c>
      <c r="AD4248" s="9">
        <f t="shared" si="608"/>
        <v>1600</v>
      </c>
    </row>
    <row r="4249" spans="1:30" x14ac:dyDescent="0.3">
      <c r="A4249" s="8" t="s">
        <v>6787</v>
      </c>
      <c r="B4249" s="8" t="s">
        <v>6788</v>
      </c>
      <c r="C4249" s="8">
        <v>1900</v>
      </c>
      <c r="D4249" s="8">
        <v>190000270</v>
      </c>
      <c r="E4249" s="8">
        <v>0</v>
      </c>
      <c r="F4249" s="8" t="str">
        <f t="shared" si="605"/>
        <v>FM001900002700</v>
      </c>
      <c r="G4249" s="8" t="s">
        <v>6958</v>
      </c>
      <c r="H4249" s="8" t="s">
        <v>106</v>
      </c>
      <c r="I4249" s="8">
        <v>1</v>
      </c>
      <c r="J4249" s="8">
        <v>3</v>
      </c>
      <c r="K4249" s="8">
        <v>0</v>
      </c>
      <c r="L4249" s="8" t="s">
        <v>197</v>
      </c>
      <c r="M4249" s="8" t="s">
        <v>6959</v>
      </c>
      <c r="N4249" s="8"/>
      <c r="O4249" s="8" t="s">
        <v>38</v>
      </c>
      <c r="P4249" s="9">
        <v>4200</v>
      </c>
      <c r="Q4249" s="9">
        <v>0</v>
      </c>
      <c r="R4249" s="9">
        <v>0</v>
      </c>
      <c r="S4249" s="9">
        <v>0</v>
      </c>
      <c r="T4249" s="9">
        <f t="shared" si="606"/>
        <v>4200</v>
      </c>
      <c r="U4249" s="9">
        <v>-3990</v>
      </c>
      <c r="V4249" s="9">
        <v>0</v>
      </c>
      <c r="W4249" s="9">
        <v>0</v>
      </c>
      <c r="X4249" s="9">
        <v>0</v>
      </c>
      <c r="Y4249" s="9">
        <v>0</v>
      </c>
      <c r="Z4249" s="9">
        <v>0</v>
      </c>
      <c r="AA4249" s="9">
        <f t="shared" si="609"/>
        <v>-3990</v>
      </c>
      <c r="AB4249" s="9">
        <v>0</v>
      </c>
      <c r="AC4249" s="9">
        <f t="shared" si="607"/>
        <v>210</v>
      </c>
      <c r="AD4249" s="9">
        <f t="shared" si="608"/>
        <v>210</v>
      </c>
    </row>
    <row r="4250" spans="1:30" x14ac:dyDescent="0.3">
      <c r="A4250" s="8" t="s">
        <v>6787</v>
      </c>
      <c r="B4250" s="8" t="s">
        <v>6788</v>
      </c>
      <c r="C4250" s="8">
        <v>1900</v>
      </c>
      <c r="D4250" s="8">
        <v>190000271</v>
      </c>
      <c r="E4250" s="8">
        <v>0</v>
      </c>
      <c r="F4250" s="8" t="str">
        <f t="shared" si="605"/>
        <v>FM001900002710</v>
      </c>
      <c r="G4250" s="8" t="s">
        <v>3560</v>
      </c>
      <c r="H4250" s="8" t="s">
        <v>106</v>
      </c>
      <c r="I4250" s="8">
        <v>2</v>
      </c>
      <c r="J4250" s="8">
        <v>3</v>
      </c>
      <c r="K4250" s="8">
        <v>0</v>
      </c>
      <c r="L4250" s="8" t="s">
        <v>197</v>
      </c>
      <c r="M4250" s="8" t="s">
        <v>2582</v>
      </c>
      <c r="N4250" s="8"/>
      <c r="O4250" s="8" t="s">
        <v>38</v>
      </c>
      <c r="P4250" s="9">
        <v>78000</v>
      </c>
      <c r="Q4250" s="9">
        <v>0</v>
      </c>
      <c r="R4250" s="9">
        <v>0</v>
      </c>
      <c r="S4250" s="9">
        <v>0</v>
      </c>
      <c r="T4250" s="9">
        <f t="shared" si="606"/>
        <v>78000</v>
      </c>
      <c r="U4250" s="9">
        <v>-74100</v>
      </c>
      <c r="V4250" s="9">
        <v>0</v>
      </c>
      <c r="W4250" s="9">
        <v>0</v>
      </c>
      <c r="X4250" s="9">
        <v>0</v>
      </c>
      <c r="Y4250" s="9">
        <v>0</v>
      </c>
      <c r="Z4250" s="9">
        <v>0</v>
      </c>
      <c r="AA4250" s="9">
        <f t="shared" si="609"/>
        <v>-74100</v>
      </c>
      <c r="AB4250" s="9">
        <v>0</v>
      </c>
      <c r="AC4250" s="9">
        <f t="shared" si="607"/>
        <v>3900</v>
      </c>
      <c r="AD4250" s="9">
        <f t="shared" si="608"/>
        <v>3900</v>
      </c>
    </row>
    <row r="4251" spans="1:30" x14ac:dyDescent="0.3">
      <c r="A4251" s="8" t="s">
        <v>6787</v>
      </c>
      <c r="B4251" s="8" t="s">
        <v>6788</v>
      </c>
      <c r="C4251" s="8">
        <v>1900</v>
      </c>
      <c r="D4251" s="8">
        <v>190000272</v>
      </c>
      <c r="E4251" s="8">
        <v>0</v>
      </c>
      <c r="F4251" s="8" t="str">
        <f t="shared" si="605"/>
        <v>FM001900002720</v>
      </c>
      <c r="G4251" s="8" t="s">
        <v>1949</v>
      </c>
      <c r="H4251" s="8" t="s">
        <v>106</v>
      </c>
      <c r="I4251" s="8">
        <v>1</v>
      </c>
      <c r="J4251" s="8">
        <v>3</v>
      </c>
      <c r="K4251" s="8">
        <v>0</v>
      </c>
      <c r="L4251" s="8" t="s">
        <v>197</v>
      </c>
      <c r="M4251" s="8" t="s">
        <v>192</v>
      </c>
      <c r="N4251" s="8"/>
      <c r="O4251" s="8" t="s">
        <v>38</v>
      </c>
      <c r="P4251" s="9">
        <v>11400</v>
      </c>
      <c r="Q4251" s="9">
        <v>0</v>
      </c>
      <c r="R4251" s="9">
        <v>0</v>
      </c>
      <c r="S4251" s="9">
        <v>0</v>
      </c>
      <c r="T4251" s="9">
        <f t="shared" si="606"/>
        <v>11400</v>
      </c>
      <c r="U4251" s="9">
        <v>-10830</v>
      </c>
      <c r="V4251" s="9">
        <v>0</v>
      </c>
      <c r="W4251" s="9">
        <v>0</v>
      </c>
      <c r="X4251" s="9">
        <v>0</v>
      </c>
      <c r="Y4251" s="9">
        <v>0</v>
      </c>
      <c r="Z4251" s="9">
        <v>0</v>
      </c>
      <c r="AA4251" s="9">
        <f t="shared" si="609"/>
        <v>-10830</v>
      </c>
      <c r="AB4251" s="9">
        <v>0</v>
      </c>
      <c r="AC4251" s="9">
        <f t="shared" si="607"/>
        <v>570</v>
      </c>
      <c r="AD4251" s="9">
        <f t="shared" si="608"/>
        <v>570</v>
      </c>
    </row>
    <row r="4252" spans="1:30" x14ac:dyDescent="0.3">
      <c r="A4252" s="8" t="s">
        <v>6787</v>
      </c>
      <c r="B4252" s="8" t="s">
        <v>6788</v>
      </c>
      <c r="C4252" s="8">
        <v>1900</v>
      </c>
      <c r="D4252" s="8">
        <v>190000273</v>
      </c>
      <c r="E4252" s="8">
        <v>0</v>
      </c>
      <c r="F4252" s="8" t="str">
        <f t="shared" si="605"/>
        <v>FM001900002730</v>
      </c>
      <c r="G4252" s="8" t="s">
        <v>3560</v>
      </c>
      <c r="H4252" s="8" t="s">
        <v>106</v>
      </c>
      <c r="I4252" s="8">
        <v>1</v>
      </c>
      <c r="J4252" s="8">
        <v>3</v>
      </c>
      <c r="K4252" s="8">
        <v>0</v>
      </c>
      <c r="L4252" s="8" t="s">
        <v>197</v>
      </c>
      <c r="M4252" s="8" t="s">
        <v>6960</v>
      </c>
      <c r="N4252" s="8"/>
      <c r="O4252" s="8" t="s">
        <v>38</v>
      </c>
      <c r="P4252" s="9">
        <v>57989.81</v>
      </c>
      <c r="Q4252" s="9">
        <v>0</v>
      </c>
      <c r="R4252" s="9">
        <v>0</v>
      </c>
      <c r="S4252" s="9">
        <v>0</v>
      </c>
      <c r="T4252" s="9">
        <f t="shared" si="606"/>
        <v>57989.81</v>
      </c>
      <c r="U4252" s="9">
        <v>-55090.32</v>
      </c>
      <c r="V4252" s="9">
        <v>0</v>
      </c>
      <c r="W4252" s="9">
        <v>0</v>
      </c>
      <c r="X4252" s="9">
        <v>0</v>
      </c>
      <c r="Y4252" s="9">
        <v>0</v>
      </c>
      <c r="Z4252" s="9">
        <v>0</v>
      </c>
      <c r="AA4252" s="9">
        <f t="shared" si="609"/>
        <v>-55090.32</v>
      </c>
      <c r="AB4252" s="9">
        <v>0</v>
      </c>
      <c r="AC4252" s="9">
        <f t="shared" si="607"/>
        <v>2899.489999999998</v>
      </c>
      <c r="AD4252" s="9">
        <f t="shared" si="608"/>
        <v>2899.489999999998</v>
      </c>
    </row>
    <row r="4253" spans="1:30" x14ac:dyDescent="0.3">
      <c r="A4253" s="8" t="s">
        <v>6787</v>
      </c>
      <c r="B4253" s="8" t="s">
        <v>6788</v>
      </c>
      <c r="C4253" s="8">
        <v>1900</v>
      </c>
      <c r="D4253" s="8">
        <v>190000274</v>
      </c>
      <c r="E4253" s="8">
        <v>0</v>
      </c>
      <c r="F4253" s="8" t="str">
        <f t="shared" si="605"/>
        <v>FM001900002740</v>
      </c>
      <c r="G4253" s="8" t="s">
        <v>3560</v>
      </c>
      <c r="H4253" s="8" t="s">
        <v>106</v>
      </c>
      <c r="I4253" s="8">
        <v>1</v>
      </c>
      <c r="J4253" s="8">
        <v>3</v>
      </c>
      <c r="K4253" s="8">
        <v>0</v>
      </c>
      <c r="L4253" s="8" t="s">
        <v>197</v>
      </c>
      <c r="M4253" s="8" t="s">
        <v>6548</v>
      </c>
      <c r="N4253" s="8"/>
      <c r="O4253" s="8" t="s">
        <v>38</v>
      </c>
      <c r="P4253" s="9">
        <v>32000</v>
      </c>
      <c r="Q4253" s="9">
        <v>0</v>
      </c>
      <c r="R4253" s="9">
        <v>0</v>
      </c>
      <c r="S4253" s="9">
        <v>0</v>
      </c>
      <c r="T4253" s="9">
        <f t="shared" si="606"/>
        <v>32000</v>
      </c>
      <c r="U4253" s="9">
        <v>-30400</v>
      </c>
      <c r="V4253" s="9">
        <v>0</v>
      </c>
      <c r="W4253" s="9">
        <v>0</v>
      </c>
      <c r="X4253" s="9">
        <v>0</v>
      </c>
      <c r="Y4253" s="9">
        <v>0</v>
      </c>
      <c r="Z4253" s="9">
        <v>0</v>
      </c>
      <c r="AA4253" s="9">
        <f t="shared" si="609"/>
        <v>-30400</v>
      </c>
      <c r="AB4253" s="9">
        <v>0</v>
      </c>
      <c r="AC4253" s="9">
        <f t="shared" si="607"/>
        <v>1600</v>
      </c>
      <c r="AD4253" s="9">
        <f t="shared" si="608"/>
        <v>1600</v>
      </c>
    </row>
    <row r="4254" spans="1:30" x14ac:dyDescent="0.3">
      <c r="A4254" s="8" t="s">
        <v>6787</v>
      </c>
      <c r="B4254" s="8" t="s">
        <v>6788</v>
      </c>
      <c r="C4254" s="8">
        <v>1900</v>
      </c>
      <c r="D4254" s="8">
        <v>190000275</v>
      </c>
      <c r="E4254" s="8">
        <v>0</v>
      </c>
      <c r="F4254" s="8" t="str">
        <f t="shared" si="605"/>
        <v>FM001900002750</v>
      </c>
      <c r="G4254" s="8" t="s">
        <v>3560</v>
      </c>
      <c r="H4254" s="8" t="s">
        <v>106</v>
      </c>
      <c r="I4254" s="8">
        <v>1</v>
      </c>
      <c r="J4254" s="8">
        <v>3</v>
      </c>
      <c r="K4254" s="8">
        <v>0</v>
      </c>
      <c r="L4254" s="8" t="s">
        <v>197</v>
      </c>
      <c r="M4254" s="8" t="s">
        <v>6961</v>
      </c>
      <c r="N4254" s="8"/>
      <c r="O4254" s="8" t="s">
        <v>38</v>
      </c>
      <c r="P4254" s="9">
        <v>32000</v>
      </c>
      <c r="Q4254" s="9">
        <v>0</v>
      </c>
      <c r="R4254" s="9">
        <v>0</v>
      </c>
      <c r="S4254" s="9">
        <v>0</v>
      </c>
      <c r="T4254" s="9">
        <f t="shared" si="606"/>
        <v>32000</v>
      </c>
      <c r="U4254" s="9">
        <v>-30400</v>
      </c>
      <c r="V4254" s="9">
        <v>0</v>
      </c>
      <c r="W4254" s="9">
        <v>0</v>
      </c>
      <c r="X4254" s="9">
        <v>0</v>
      </c>
      <c r="Y4254" s="9">
        <v>0</v>
      </c>
      <c r="Z4254" s="9">
        <v>0</v>
      </c>
      <c r="AA4254" s="9">
        <f t="shared" si="609"/>
        <v>-30400</v>
      </c>
      <c r="AB4254" s="9">
        <v>0</v>
      </c>
      <c r="AC4254" s="9">
        <f t="shared" si="607"/>
        <v>1600</v>
      </c>
      <c r="AD4254" s="9">
        <f t="shared" si="608"/>
        <v>1600</v>
      </c>
    </row>
    <row r="4255" spans="1:30" x14ac:dyDescent="0.3">
      <c r="A4255" s="8" t="s">
        <v>6787</v>
      </c>
      <c r="B4255" s="8" t="s">
        <v>6788</v>
      </c>
      <c r="C4255" s="8">
        <v>1900</v>
      </c>
      <c r="D4255" s="8">
        <v>190000277</v>
      </c>
      <c r="E4255" s="8">
        <v>0</v>
      </c>
      <c r="F4255" s="8" t="str">
        <f t="shared" si="605"/>
        <v>FM001900002770</v>
      </c>
      <c r="G4255" s="8" t="s">
        <v>3560</v>
      </c>
      <c r="H4255" s="8" t="s">
        <v>106</v>
      </c>
      <c r="I4255" s="8">
        <v>3</v>
      </c>
      <c r="J4255" s="8">
        <v>3</v>
      </c>
      <c r="K4255" s="8">
        <v>0</v>
      </c>
      <c r="L4255" s="8" t="s">
        <v>197</v>
      </c>
      <c r="M4255" s="8" t="s">
        <v>2768</v>
      </c>
      <c r="N4255" s="8"/>
      <c r="O4255" s="8" t="s">
        <v>38</v>
      </c>
      <c r="P4255" s="9">
        <v>96000</v>
      </c>
      <c r="Q4255" s="9">
        <v>0</v>
      </c>
      <c r="R4255" s="9">
        <v>0</v>
      </c>
      <c r="S4255" s="9">
        <v>0</v>
      </c>
      <c r="T4255" s="9">
        <f t="shared" si="606"/>
        <v>96000</v>
      </c>
      <c r="U4255" s="9">
        <v>-91200</v>
      </c>
      <c r="V4255" s="9">
        <v>0</v>
      </c>
      <c r="W4255" s="9">
        <v>0</v>
      </c>
      <c r="X4255" s="9">
        <v>0</v>
      </c>
      <c r="Y4255" s="9">
        <v>0</v>
      </c>
      <c r="Z4255" s="9">
        <v>0</v>
      </c>
      <c r="AA4255" s="9">
        <f t="shared" si="609"/>
        <v>-91200</v>
      </c>
      <c r="AB4255" s="9">
        <v>0</v>
      </c>
      <c r="AC4255" s="9">
        <f t="shared" si="607"/>
        <v>4800</v>
      </c>
      <c r="AD4255" s="9">
        <f t="shared" si="608"/>
        <v>4800</v>
      </c>
    </row>
    <row r="4256" spans="1:30" x14ac:dyDescent="0.3">
      <c r="A4256" s="8" t="s">
        <v>6787</v>
      </c>
      <c r="B4256" s="8" t="s">
        <v>6788</v>
      </c>
      <c r="C4256" s="8">
        <v>1900</v>
      </c>
      <c r="D4256" s="8">
        <v>190000278</v>
      </c>
      <c r="E4256" s="8">
        <v>0</v>
      </c>
      <c r="F4256" s="8" t="str">
        <f t="shared" si="605"/>
        <v>FM001900002780</v>
      </c>
      <c r="G4256" s="8" t="s">
        <v>3560</v>
      </c>
      <c r="H4256" s="8" t="s">
        <v>106</v>
      </c>
      <c r="I4256" s="8">
        <v>1</v>
      </c>
      <c r="J4256" s="8">
        <v>3</v>
      </c>
      <c r="K4256" s="8">
        <v>0</v>
      </c>
      <c r="L4256" s="8" t="s">
        <v>97</v>
      </c>
      <c r="M4256" s="8" t="s">
        <v>6962</v>
      </c>
      <c r="N4256" s="8"/>
      <c r="O4256" s="8" t="s">
        <v>38</v>
      </c>
      <c r="P4256" s="9">
        <v>39000</v>
      </c>
      <c r="Q4256" s="9">
        <v>0</v>
      </c>
      <c r="R4256" s="9">
        <v>0</v>
      </c>
      <c r="S4256" s="9">
        <v>0</v>
      </c>
      <c r="T4256" s="9">
        <f t="shared" si="606"/>
        <v>39000</v>
      </c>
      <c r="U4256" s="9">
        <v>-37050</v>
      </c>
      <c r="V4256" s="9">
        <v>0</v>
      </c>
      <c r="W4256" s="9">
        <v>0</v>
      </c>
      <c r="X4256" s="9">
        <v>0</v>
      </c>
      <c r="Y4256" s="9">
        <v>0</v>
      </c>
      <c r="Z4256" s="9">
        <v>0</v>
      </c>
      <c r="AA4256" s="9">
        <f t="shared" si="609"/>
        <v>-37050</v>
      </c>
      <c r="AB4256" s="9">
        <v>0</v>
      </c>
      <c r="AC4256" s="9">
        <f t="shared" si="607"/>
        <v>1950</v>
      </c>
      <c r="AD4256" s="9">
        <f t="shared" si="608"/>
        <v>1950</v>
      </c>
    </row>
    <row r="4257" spans="1:30" x14ac:dyDescent="0.3">
      <c r="A4257" s="8" t="s">
        <v>6787</v>
      </c>
      <c r="B4257" s="8" t="s">
        <v>6788</v>
      </c>
      <c r="C4257" s="8">
        <v>1900</v>
      </c>
      <c r="D4257" s="8">
        <v>190000279</v>
      </c>
      <c r="E4257" s="8">
        <v>0</v>
      </c>
      <c r="F4257" s="8" t="str">
        <f t="shared" si="605"/>
        <v>FM001900002790</v>
      </c>
      <c r="G4257" s="8" t="s">
        <v>3560</v>
      </c>
      <c r="H4257" s="8" t="s">
        <v>106</v>
      </c>
      <c r="I4257" s="8">
        <v>1</v>
      </c>
      <c r="J4257" s="8">
        <v>3</v>
      </c>
      <c r="K4257" s="8">
        <v>0</v>
      </c>
      <c r="L4257" s="8" t="s">
        <v>97</v>
      </c>
      <c r="M4257" s="8" t="s">
        <v>6962</v>
      </c>
      <c r="N4257" s="8"/>
      <c r="O4257" s="8" t="s">
        <v>38</v>
      </c>
      <c r="P4257" s="9">
        <v>32000</v>
      </c>
      <c r="Q4257" s="9">
        <v>0</v>
      </c>
      <c r="R4257" s="9">
        <v>0</v>
      </c>
      <c r="S4257" s="9">
        <v>0</v>
      </c>
      <c r="T4257" s="9">
        <f t="shared" si="606"/>
        <v>32000</v>
      </c>
      <c r="U4257" s="9">
        <v>-30400</v>
      </c>
      <c r="V4257" s="9">
        <v>0</v>
      </c>
      <c r="W4257" s="9">
        <v>0</v>
      </c>
      <c r="X4257" s="9">
        <v>0</v>
      </c>
      <c r="Y4257" s="9">
        <v>0</v>
      </c>
      <c r="Z4257" s="9">
        <v>0</v>
      </c>
      <c r="AA4257" s="9">
        <f t="shared" si="609"/>
        <v>-30400</v>
      </c>
      <c r="AB4257" s="9">
        <v>0</v>
      </c>
      <c r="AC4257" s="9">
        <f t="shared" si="607"/>
        <v>1600</v>
      </c>
      <c r="AD4257" s="9">
        <f t="shared" si="608"/>
        <v>1600</v>
      </c>
    </row>
    <row r="4258" spans="1:30" x14ac:dyDescent="0.3">
      <c r="A4258" s="8" t="s">
        <v>6787</v>
      </c>
      <c r="B4258" s="8" t="s">
        <v>6788</v>
      </c>
      <c r="C4258" s="8">
        <v>1900</v>
      </c>
      <c r="D4258" s="8">
        <v>190000280</v>
      </c>
      <c r="E4258" s="8">
        <v>0</v>
      </c>
      <c r="F4258" s="8" t="str">
        <f t="shared" si="605"/>
        <v>FM001900002800</v>
      </c>
      <c r="G4258" s="8" t="s">
        <v>3560</v>
      </c>
      <c r="H4258" s="8" t="s">
        <v>106</v>
      </c>
      <c r="I4258" s="8">
        <v>9</v>
      </c>
      <c r="J4258" s="8">
        <v>3</v>
      </c>
      <c r="K4258" s="8">
        <v>0</v>
      </c>
      <c r="L4258" s="8" t="s">
        <v>203</v>
      </c>
      <c r="M4258" s="8" t="s">
        <v>1196</v>
      </c>
      <c r="N4258" s="8"/>
      <c r="O4258" s="8" t="s">
        <v>38</v>
      </c>
      <c r="P4258" s="9">
        <v>306000</v>
      </c>
      <c r="Q4258" s="9">
        <v>0</v>
      </c>
      <c r="R4258" s="9">
        <v>0</v>
      </c>
      <c r="S4258" s="9">
        <v>0</v>
      </c>
      <c r="T4258" s="9">
        <f t="shared" si="606"/>
        <v>306000</v>
      </c>
      <c r="U4258" s="9">
        <v>-290700</v>
      </c>
      <c r="V4258" s="9">
        <v>0</v>
      </c>
      <c r="W4258" s="9">
        <v>0</v>
      </c>
      <c r="X4258" s="9">
        <v>0</v>
      </c>
      <c r="Y4258" s="9">
        <v>0</v>
      </c>
      <c r="Z4258" s="9">
        <v>0</v>
      </c>
      <c r="AA4258" s="9">
        <f t="shared" si="609"/>
        <v>-290700</v>
      </c>
      <c r="AB4258" s="9">
        <v>0</v>
      </c>
      <c r="AC4258" s="9">
        <f t="shared" si="607"/>
        <v>15300</v>
      </c>
      <c r="AD4258" s="9">
        <f t="shared" si="608"/>
        <v>15300</v>
      </c>
    </row>
    <row r="4259" spans="1:30" x14ac:dyDescent="0.3">
      <c r="A4259" s="8" t="s">
        <v>6787</v>
      </c>
      <c r="B4259" s="8" t="s">
        <v>6788</v>
      </c>
      <c r="C4259" s="8">
        <v>1900</v>
      </c>
      <c r="D4259" s="8">
        <v>190000281</v>
      </c>
      <c r="E4259" s="8">
        <v>0</v>
      </c>
      <c r="F4259" s="8" t="str">
        <f t="shared" si="605"/>
        <v>FM001900002810</v>
      </c>
      <c r="G4259" s="8" t="s">
        <v>3560</v>
      </c>
      <c r="H4259" s="8" t="s">
        <v>106</v>
      </c>
      <c r="I4259" s="8">
        <v>4</v>
      </c>
      <c r="J4259" s="8">
        <v>3</v>
      </c>
      <c r="K4259" s="8">
        <v>0</v>
      </c>
      <c r="L4259" s="8" t="s">
        <v>203</v>
      </c>
      <c r="M4259" s="8" t="s">
        <v>1196</v>
      </c>
      <c r="N4259" s="8"/>
      <c r="O4259" s="8" t="s">
        <v>38</v>
      </c>
      <c r="P4259" s="9">
        <v>156000</v>
      </c>
      <c r="Q4259" s="9">
        <v>0</v>
      </c>
      <c r="R4259" s="9">
        <v>0</v>
      </c>
      <c r="S4259" s="9">
        <v>0</v>
      </c>
      <c r="T4259" s="9">
        <f t="shared" si="606"/>
        <v>156000</v>
      </c>
      <c r="U4259" s="9">
        <v>-148200</v>
      </c>
      <c r="V4259" s="9">
        <v>0</v>
      </c>
      <c r="W4259" s="9">
        <v>0</v>
      </c>
      <c r="X4259" s="9">
        <v>0</v>
      </c>
      <c r="Y4259" s="9">
        <v>0</v>
      </c>
      <c r="Z4259" s="9">
        <v>0</v>
      </c>
      <c r="AA4259" s="9">
        <f t="shared" si="609"/>
        <v>-148200</v>
      </c>
      <c r="AB4259" s="9">
        <v>0</v>
      </c>
      <c r="AC4259" s="9">
        <f t="shared" si="607"/>
        <v>7800</v>
      </c>
      <c r="AD4259" s="9">
        <f t="shared" si="608"/>
        <v>7800</v>
      </c>
    </row>
    <row r="4260" spans="1:30" x14ac:dyDescent="0.3">
      <c r="A4260" s="8" t="s">
        <v>6787</v>
      </c>
      <c r="B4260" s="8" t="s">
        <v>6788</v>
      </c>
      <c r="C4260" s="8">
        <v>1900</v>
      </c>
      <c r="D4260" s="8">
        <v>190000282</v>
      </c>
      <c r="E4260" s="8">
        <v>0</v>
      </c>
      <c r="F4260" s="8" t="str">
        <f t="shared" si="605"/>
        <v>FM001900002820</v>
      </c>
      <c r="G4260" s="8" t="s">
        <v>6963</v>
      </c>
      <c r="H4260" s="8" t="s">
        <v>106</v>
      </c>
      <c r="I4260" s="8">
        <v>1</v>
      </c>
      <c r="J4260" s="8">
        <v>3</v>
      </c>
      <c r="K4260" s="8">
        <v>0</v>
      </c>
      <c r="L4260" s="8" t="s">
        <v>203</v>
      </c>
      <c r="M4260" s="8" t="s">
        <v>1196</v>
      </c>
      <c r="N4260" s="8"/>
      <c r="O4260" s="8" t="s">
        <v>38</v>
      </c>
      <c r="P4260" s="9">
        <v>5950</v>
      </c>
      <c r="Q4260" s="9">
        <v>0</v>
      </c>
      <c r="R4260" s="9">
        <v>0</v>
      </c>
      <c r="S4260" s="9">
        <v>0</v>
      </c>
      <c r="T4260" s="9">
        <f t="shared" si="606"/>
        <v>5950</v>
      </c>
      <c r="U4260" s="9">
        <v>-5652.5</v>
      </c>
      <c r="V4260" s="9">
        <v>0</v>
      </c>
      <c r="W4260" s="9">
        <v>0</v>
      </c>
      <c r="X4260" s="9">
        <v>0</v>
      </c>
      <c r="Y4260" s="9">
        <v>0</v>
      </c>
      <c r="Z4260" s="9">
        <v>0</v>
      </c>
      <c r="AA4260" s="9">
        <f t="shared" si="609"/>
        <v>-5652.5</v>
      </c>
      <c r="AB4260" s="9">
        <v>0</v>
      </c>
      <c r="AC4260" s="9">
        <f t="shared" si="607"/>
        <v>297.5</v>
      </c>
      <c r="AD4260" s="9">
        <f t="shared" si="608"/>
        <v>297.5</v>
      </c>
    </row>
    <row r="4261" spans="1:30" x14ac:dyDescent="0.3">
      <c r="A4261" s="8" t="s">
        <v>6787</v>
      </c>
      <c r="B4261" s="8" t="s">
        <v>6788</v>
      </c>
      <c r="C4261" s="8">
        <v>1900</v>
      </c>
      <c r="D4261" s="8">
        <v>190000283</v>
      </c>
      <c r="E4261" s="8">
        <v>0</v>
      </c>
      <c r="F4261" s="8" t="str">
        <f t="shared" si="605"/>
        <v>FM001900002830</v>
      </c>
      <c r="G4261" s="8" t="s">
        <v>3560</v>
      </c>
      <c r="H4261" s="8" t="s">
        <v>106</v>
      </c>
      <c r="I4261" s="8">
        <v>1</v>
      </c>
      <c r="J4261" s="8">
        <v>3</v>
      </c>
      <c r="K4261" s="8">
        <v>0</v>
      </c>
      <c r="L4261" s="8" t="s">
        <v>203</v>
      </c>
      <c r="M4261" s="8" t="s">
        <v>479</v>
      </c>
      <c r="N4261" s="8"/>
      <c r="O4261" s="8" t="s">
        <v>38</v>
      </c>
      <c r="P4261" s="9">
        <v>91000</v>
      </c>
      <c r="Q4261" s="9">
        <v>0</v>
      </c>
      <c r="R4261" s="9">
        <v>0</v>
      </c>
      <c r="S4261" s="9">
        <v>0</v>
      </c>
      <c r="T4261" s="9">
        <f t="shared" si="606"/>
        <v>91000</v>
      </c>
      <c r="U4261" s="9">
        <v>-86450</v>
      </c>
      <c r="V4261" s="9">
        <v>0</v>
      </c>
      <c r="W4261" s="9">
        <v>0</v>
      </c>
      <c r="X4261" s="9">
        <v>0</v>
      </c>
      <c r="Y4261" s="9">
        <v>0</v>
      </c>
      <c r="Z4261" s="9">
        <v>0</v>
      </c>
      <c r="AA4261" s="9">
        <f t="shared" si="609"/>
        <v>-86450</v>
      </c>
      <c r="AB4261" s="9">
        <v>0</v>
      </c>
      <c r="AC4261" s="9">
        <f t="shared" si="607"/>
        <v>4550</v>
      </c>
      <c r="AD4261" s="9">
        <f t="shared" si="608"/>
        <v>4550</v>
      </c>
    </row>
    <row r="4262" spans="1:30" x14ac:dyDescent="0.3">
      <c r="A4262" s="8" t="s">
        <v>6787</v>
      </c>
      <c r="B4262" s="8" t="s">
        <v>6788</v>
      </c>
      <c r="C4262" s="8">
        <v>1900</v>
      </c>
      <c r="D4262" s="8">
        <v>190000284</v>
      </c>
      <c r="E4262" s="8">
        <v>0</v>
      </c>
      <c r="F4262" s="8" t="str">
        <f t="shared" si="605"/>
        <v>FM001900002840</v>
      </c>
      <c r="G4262" s="8" t="s">
        <v>6964</v>
      </c>
      <c r="H4262" s="8" t="s">
        <v>106</v>
      </c>
      <c r="I4262" s="8">
        <v>1</v>
      </c>
      <c r="J4262" s="8">
        <v>3</v>
      </c>
      <c r="K4262" s="8">
        <v>0</v>
      </c>
      <c r="L4262" s="8" t="s">
        <v>1088</v>
      </c>
      <c r="M4262" s="8" t="s">
        <v>6965</v>
      </c>
      <c r="N4262" s="8"/>
      <c r="O4262" s="8" t="s">
        <v>38</v>
      </c>
      <c r="P4262" s="9">
        <v>3900</v>
      </c>
      <c r="Q4262" s="9">
        <v>0</v>
      </c>
      <c r="R4262" s="9">
        <v>0</v>
      </c>
      <c r="S4262" s="9">
        <v>0</v>
      </c>
      <c r="T4262" s="9">
        <f t="shared" si="606"/>
        <v>3900</v>
      </c>
      <c r="U4262" s="9">
        <v>-3627.08</v>
      </c>
      <c r="V4262" s="9">
        <v>-77.92</v>
      </c>
      <c r="W4262" s="9">
        <v>0</v>
      </c>
      <c r="X4262" s="9">
        <v>-77.92</v>
      </c>
      <c r="Y4262" s="9">
        <v>0</v>
      </c>
      <c r="Z4262" s="9">
        <v>0</v>
      </c>
      <c r="AA4262" s="9">
        <f t="shared" si="609"/>
        <v>-3705</v>
      </c>
      <c r="AB4262" s="9">
        <v>0</v>
      </c>
      <c r="AC4262" s="9">
        <f t="shared" si="607"/>
        <v>272.92000000000007</v>
      </c>
      <c r="AD4262" s="9">
        <f t="shared" si="608"/>
        <v>195</v>
      </c>
    </row>
    <row r="4263" spans="1:30" x14ac:dyDescent="0.3">
      <c r="A4263" s="8" t="s">
        <v>6787</v>
      </c>
      <c r="B4263" s="8" t="s">
        <v>6788</v>
      </c>
      <c r="C4263" s="8">
        <v>1900</v>
      </c>
      <c r="D4263" s="8">
        <v>190000285</v>
      </c>
      <c r="E4263" s="8">
        <v>0</v>
      </c>
      <c r="F4263" s="8" t="str">
        <f t="shared" si="605"/>
        <v>FM001900002850</v>
      </c>
      <c r="G4263" s="8" t="s">
        <v>3560</v>
      </c>
      <c r="H4263" s="8" t="s">
        <v>106</v>
      </c>
      <c r="I4263" s="8">
        <v>16</v>
      </c>
      <c r="J4263" s="8">
        <v>3</v>
      </c>
      <c r="K4263" s="8">
        <v>0</v>
      </c>
      <c r="L4263" s="8" t="s">
        <v>1088</v>
      </c>
      <c r="M4263" s="8" t="s">
        <v>207</v>
      </c>
      <c r="N4263" s="8"/>
      <c r="O4263" s="8" t="s">
        <v>38</v>
      </c>
      <c r="P4263" s="9">
        <v>544000</v>
      </c>
      <c r="Q4263" s="9">
        <v>0</v>
      </c>
      <c r="R4263" s="9">
        <v>0</v>
      </c>
      <c r="S4263" s="9">
        <v>0</v>
      </c>
      <c r="T4263" s="9">
        <f t="shared" si="606"/>
        <v>544000</v>
      </c>
      <c r="U4263" s="9">
        <v>-503568.97</v>
      </c>
      <c r="V4263" s="9">
        <v>-13231.03</v>
      </c>
      <c r="W4263" s="9">
        <v>0</v>
      </c>
      <c r="X4263" s="9">
        <v>-13231.03</v>
      </c>
      <c r="Y4263" s="9">
        <v>0</v>
      </c>
      <c r="Z4263" s="9">
        <v>0</v>
      </c>
      <c r="AA4263" s="9">
        <f t="shared" si="609"/>
        <v>-516800</v>
      </c>
      <c r="AB4263" s="9">
        <v>0</v>
      </c>
      <c r="AC4263" s="9">
        <f t="shared" si="607"/>
        <v>40431.030000000028</v>
      </c>
      <c r="AD4263" s="9">
        <f t="shared" si="608"/>
        <v>27200</v>
      </c>
    </row>
    <row r="4264" spans="1:30" x14ac:dyDescent="0.3">
      <c r="A4264" s="8" t="s">
        <v>6787</v>
      </c>
      <c r="B4264" s="8" t="s">
        <v>6788</v>
      </c>
      <c r="C4264" s="8">
        <v>1900</v>
      </c>
      <c r="D4264" s="8">
        <v>190000286</v>
      </c>
      <c r="E4264" s="8">
        <v>0</v>
      </c>
      <c r="F4264" s="8" t="str">
        <f t="shared" si="605"/>
        <v>FM001900002860</v>
      </c>
      <c r="G4264" s="8" t="s">
        <v>3560</v>
      </c>
      <c r="H4264" s="8" t="s">
        <v>106</v>
      </c>
      <c r="I4264" s="8">
        <v>5</v>
      </c>
      <c r="J4264" s="8">
        <v>3</v>
      </c>
      <c r="K4264" s="8">
        <v>0</v>
      </c>
      <c r="L4264" s="8" t="s">
        <v>1088</v>
      </c>
      <c r="M4264" s="8" t="s">
        <v>6966</v>
      </c>
      <c r="N4264" s="8"/>
      <c r="O4264" s="8" t="s">
        <v>38</v>
      </c>
      <c r="P4264" s="9">
        <v>195000</v>
      </c>
      <c r="Q4264" s="9">
        <v>0</v>
      </c>
      <c r="R4264" s="9">
        <v>0</v>
      </c>
      <c r="S4264" s="9">
        <v>0</v>
      </c>
      <c r="T4264" s="9">
        <f t="shared" si="606"/>
        <v>195000</v>
      </c>
      <c r="U4264" s="9">
        <v>-181184.71</v>
      </c>
      <c r="V4264" s="9">
        <v>-4065.29</v>
      </c>
      <c r="W4264" s="9">
        <v>0</v>
      </c>
      <c r="X4264" s="9">
        <v>-4065.29</v>
      </c>
      <c r="Y4264" s="9">
        <v>0</v>
      </c>
      <c r="Z4264" s="9">
        <v>0</v>
      </c>
      <c r="AA4264" s="9">
        <f t="shared" si="609"/>
        <v>-185250</v>
      </c>
      <c r="AB4264" s="9">
        <v>0</v>
      </c>
      <c r="AC4264" s="9">
        <f t="shared" si="607"/>
        <v>13815.290000000008</v>
      </c>
      <c r="AD4264" s="9">
        <f t="shared" si="608"/>
        <v>9750</v>
      </c>
    </row>
    <row r="4265" spans="1:30" x14ac:dyDescent="0.3">
      <c r="A4265" s="8" t="s">
        <v>6787</v>
      </c>
      <c r="B4265" s="8" t="s">
        <v>6788</v>
      </c>
      <c r="C4265" s="8">
        <v>1900</v>
      </c>
      <c r="D4265" s="8">
        <v>190000287</v>
      </c>
      <c r="E4265" s="8">
        <v>0</v>
      </c>
      <c r="F4265" s="8" t="str">
        <f t="shared" si="605"/>
        <v>FM001900002870</v>
      </c>
      <c r="G4265" s="8" t="s">
        <v>6967</v>
      </c>
      <c r="H4265" s="8" t="s">
        <v>106</v>
      </c>
      <c r="I4265" s="8">
        <v>1</v>
      </c>
      <c r="J4265" s="8">
        <v>3</v>
      </c>
      <c r="K4265" s="8">
        <v>0</v>
      </c>
      <c r="L4265" s="8" t="s">
        <v>211</v>
      </c>
      <c r="M4265" s="8" t="s">
        <v>6562</v>
      </c>
      <c r="N4265" s="8"/>
      <c r="O4265" s="8" t="s">
        <v>38</v>
      </c>
      <c r="P4265" s="9">
        <v>67150</v>
      </c>
      <c r="Q4265" s="9">
        <v>0</v>
      </c>
      <c r="R4265" s="9">
        <v>0</v>
      </c>
      <c r="S4265" s="9">
        <v>0</v>
      </c>
      <c r="T4265" s="9">
        <f t="shared" si="606"/>
        <v>67150</v>
      </c>
      <c r="U4265" s="9">
        <v>-61109.62</v>
      </c>
      <c r="V4265" s="9">
        <v>-2682.88</v>
      </c>
      <c r="W4265" s="9">
        <v>0</v>
      </c>
      <c r="X4265" s="9">
        <v>-2682.88</v>
      </c>
      <c r="Y4265" s="9">
        <v>0</v>
      </c>
      <c r="Z4265" s="9">
        <v>0</v>
      </c>
      <c r="AA4265" s="9">
        <f t="shared" si="609"/>
        <v>-63792.5</v>
      </c>
      <c r="AB4265" s="9">
        <v>0</v>
      </c>
      <c r="AC4265" s="9">
        <f t="shared" si="607"/>
        <v>6040.3799999999974</v>
      </c>
      <c r="AD4265" s="9">
        <f t="shared" si="608"/>
        <v>3357.5</v>
      </c>
    </row>
    <row r="4266" spans="1:30" x14ac:dyDescent="0.3">
      <c r="A4266" s="8" t="s">
        <v>6787</v>
      </c>
      <c r="B4266" s="8" t="s">
        <v>6788</v>
      </c>
      <c r="C4266" s="8">
        <v>1900</v>
      </c>
      <c r="D4266" s="8">
        <v>190000288</v>
      </c>
      <c r="E4266" s="8">
        <v>0</v>
      </c>
      <c r="F4266" s="8" t="str">
        <f t="shared" si="605"/>
        <v>FM001900002880</v>
      </c>
      <c r="G4266" s="8" t="s">
        <v>3560</v>
      </c>
      <c r="H4266" s="8" t="s">
        <v>106</v>
      </c>
      <c r="I4266" s="8">
        <v>1</v>
      </c>
      <c r="J4266" s="8">
        <v>3</v>
      </c>
      <c r="K4266" s="8">
        <v>0</v>
      </c>
      <c r="L4266" s="8" t="s">
        <v>211</v>
      </c>
      <c r="M4266" s="8" t="s">
        <v>6968</v>
      </c>
      <c r="N4266" s="8"/>
      <c r="O4266" s="8" t="s">
        <v>38</v>
      </c>
      <c r="P4266" s="9">
        <v>91000</v>
      </c>
      <c r="Q4266" s="9">
        <v>0</v>
      </c>
      <c r="R4266" s="9">
        <v>0</v>
      </c>
      <c r="S4266" s="9">
        <v>0</v>
      </c>
      <c r="T4266" s="9">
        <f t="shared" si="606"/>
        <v>91000</v>
      </c>
      <c r="U4266" s="9">
        <v>-85659.47</v>
      </c>
      <c r="V4266" s="9">
        <v>-790.53</v>
      </c>
      <c r="W4266" s="9">
        <v>0</v>
      </c>
      <c r="X4266" s="9">
        <v>-790.53</v>
      </c>
      <c r="Y4266" s="9">
        <v>0</v>
      </c>
      <c r="Z4266" s="9">
        <v>0</v>
      </c>
      <c r="AA4266" s="9">
        <f t="shared" si="609"/>
        <v>-86450</v>
      </c>
      <c r="AB4266" s="9">
        <v>0</v>
      </c>
      <c r="AC4266" s="9">
        <f t="shared" si="607"/>
        <v>5340.5299999999988</v>
      </c>
      <c r="AD4266" s="9">
        <f t="shared" si="608"/>
        <v>4550</v>
      </c>
    </row>
    <row r="4267" spans="1:30" x14ac:dyDescent="0.3">
      <c r="A4267" s="8" t="s">
        <v>6787</v>
      </c>
      <c r="B4267" s="8" t="s">
        <v>6788</v>
      </c>
      <c r="C4267" s="8">
        <v>1900</v>
      </c>
      <c r="D4267" s="8">
        <v>190000291</v>
      </c>
      <c r="E4267" s="8">
        <v>0</v>
      </c>
      <c r="F4267" s="8" t="str">
        <f t="shared" si="605"/>
        <v>FM001900002910</v>
      </c>
      <c r="G4267" s="8" t="s">
        <v>3560</v>
      </c>
      <c r="H4267" s="8" t="s">
        <v>106</v>
      </c>
      <c r="I4267" s="8">
        <v>1</v>
      </c>
      <c r="J4267" s="8">
        <v>3</v>
      </c>
      <c r="K4267" s="8">
        <v>0</v>
      </c>
      <c r="L4267" s="8" t="s">
        <v>100</v>
      </c>
      <c r="M4267" s="8" t="s">
        <v>225</v>
      </c>
      <c r="N4267" s="8"/>
      <c r="O4267" s="8" t="s">
        <v>38</v>
      </c>
      <c r="P4267" s="9">
        <v>34000</v>
      </c>
      <c r="Q4267" s="9">
        <v>0</v>
      </c>
      <c r="R4267" s="9">
        <v>0</v>
      </c>
      <c r="S4267" s="9">
        <v>0</v>
      </c>
      <c r="T4267" s="9">
        <f t="shared" si="606"/>
        <v>34000</v>
      </c>
      <c r="U4267" s="9">
        <v>-29642.77</v>
      </c>
      <c r="V4267" s="9">
        <v>-2657.23</v>
      </c>
      <c r="W4267" s="9">
        <v>0</v>
      </c>
      <c r="X4267" s="9">
        <v>-2657.23</v>
      </c>
      <c r="Y4267" s="9">
        <v>0</v>
      </c>
      <c r="Z4267" s="9">
        <v>0</v>
      </c>
      <c r="AA4267" s="9">
        <f t="shared" si="609"/>
        <v>-32300</v>
      </c>
      <c r="AB4267" s="9">
        <v>0</v>
      </c>
      <c r="AC4267" s="9">
        <f t="shared" si="607"/>
        <v>4357.2299999999996</v>
      </c>
      <c r="AD4267" s="9">
        <f t="shared" si="608"/>
        <v>1700</v>
      </c>
    </row>
    <row r="4268" spans="1:30" x14ac:dyDescent="0.3">
      <c r="A4268" s="8" t="s">
        <v>6787</v>
      </c>
      <c r="B4268" s="8" t="s">
        <v>6788</v>
      </c>
      <c r="C4268" s="8">
        <v>1900</v>
      </c>
      <c r="D4268" s="8">
        <v>190000292</v>
      </c>
      <c r="E4268" s="8">
        <v>0</v>
      </c>
      <c r="F4268" s="8" t="str">
        <f t="shared" si="605"/>
        <v>FM001900002920</v>
      </c>
      <c r="G4268" s="8" t="s">
        <v>3560</v>
      </c>
      <c r="H4268" s="8" t="s">
        <v>106</v>
      </c>
      <c r="I4268" s="8">
        <v>1</v>
      </c>
      <c r="J4268" s="8">
        <v>3</v>
      </c>
      <c r="K4268" s="8">
        <v>0</v>
      </c>
      <c r="L4268" s="8" t="s">
        <v>100</v>
      </c>
      <c r="M4268" s="8" t="s">
        <v>225</v>
      </c>
      <c r="N4268" s="8"/>
      <c r="O4268" s="8" t="s">
        <v>38</v>
      </c>
      <c r="P4268" s="9">
        <v>39000</v>
      </c>
      <c r="Q4268" s="9">
        <v>0</v>
      </c>
      <c r="R4268" s="9">
        <v>0</v>
      </c>
      <c r="S4268" s="9">
        <v>0</v>
      </c>
      <c r="T4268" s="9">
        <f t="shared" si="606"/>
        <v>39000</v>
      </c>
      <c r="U4268" s="9">
        <v>-34002</v>
      </c>
      <c r="V4268" s="9">
        <v>-3048</v>
      </c>
      <c r="W4268" s="9">
        <v>0</v>
      </c>
      <c r="X4268" s="9">
        <v>-3048</v>
      </c>
      <c r="Y4268" s="9">
        <v>0</v>
      </c>
      <c r="Z4268" s="9">
        <v>0</v>
      </c>
      <c r="AA4268" s="9">
        <f t="shared" si="609"/>
        <v>-37050</v>
      </c>
      <c r="AB4268" s="9">
        <v>0</v>
      </c>
      <c r="AC4268" s="9">
        <f t="shared" si="607"/>
        <v>4998</v>
      </c>
      <c r="AD4268" s="9">
        <f t="shared" si="608"/>
        <v>1950</v>
      </c>
    </row>
    <row r="4269" spans="1:30" x14ac:dyDescent="0.3">
      <c r="A4269" s="8" t="s">
        <v>6787</v>
      </c>
      <c r="B4269" s="8" t="s">
        <v>6788</v>
      </c>
      <c r="C4269" s="8">
        <v>1900</v>
      </c>
      <c r="D4269" s="8">
        <v>190000293</v>
      </c>
      <c r="E4269" s="8">
        <v>0</v>
      </c>
      <c r="F4269" s="8" t="str">
        <f t="shared" si="605"/>
        <v>FM001900002930</v>
      </c>
      <c r="G4269" s="8" t="s">
        <v>3560</v>
      </c>
      <c r="H4269" s="8" t="s">
        <v>106</v>
      </c>
      <c r="I4269" s="8">
        <v>1</v>
      </c>
      <c r="J4269" s="8">
        <v>3</v>
      </c>
      <c r="K4269" s="8">
        <v>0</v>
      </c>
      <c r="L4269" s="8" t="s">
        <v>100</v>
      </c>
      <c r="M4269" s="8" t="s">
        <v>225</v>
      </c>
      <c r="N4269" s="8"/>
      <c r="O4269" s="8" t="s">
        <v>38</v>
      </c>
      <c r="P4269" s="9">
        <v>34000</v>
      </c>
      <c r="Q4269" s="9">
        <v>0</v>
      </c>
      <c r="R4269" s="9">
        <v>0</v>
      </c>
      <c r="S4269" s="9">
        <v>0</v>
      </c>
      <c r="T4269" s="9">
        <f t="shared" si="606"/>
        <v>34000</v>
      </c>
      <c r="U4269" s="9">
        <v>-29642.77</v>
      </c>
      <c r="V4269" s="9">
        <v>-2657.23</v>
      </c>
      <c r="W4269" s="9">
        <v>0</v>
      </c>
      <c r="X4269" s="9">
        <v>-2657.23</v>
      </c>
      <c r="Y4269" s="9">
        <v>0</v>
      </c>
      <c r="Z4269" s="9">
        <v>0</v>
      </c>
      <c r="AA4269" s="9">
        <f t="shared" si="609"/>
        <v>-32300</v>
      </c>
      <c r="AB4269" s="9">
        <v>0</v>
      </c>
      <c r="AC4269" s="9">
        <f t="shared" si="607"/>
        <v>4357.2299999999996</v>
      </c>
      <c r="AD4269" s="9">
        <f t="shared" si="608"/>
        <v>1700</v>
      </c>
    </row>
    <row r="4270" spans="1:30" x14ac:dyDescent="0.3">
      <c r="A4270" s="8" t="s">
        <v>6787</v>
      </c>
      <c r="B4270" s="8" t="s">
        <v>6788</v>
      </c>
      <c r="C4270" s="8">
        <v>1900</v>
      </c>
      <c r="D4270" s="8">
        <v>190000296</v>
      </c>
      <c r="E4270" s="8">
        <v>0</v>
      </c>
      <c r="F4270" s="8" t="str">
        <f t="shared" si="605"/>
        <v>FM001900002960</v>
      </c>
      <c r="G4270" s="8" t="s">
        <v>3560</v>
      </c>
      <c r="H4270" s="8" t="s">
        <v>106</v>
      </c>
      <c r="I4270" s="8">
        <v>3</v>
      </c>
      <c r="J4270" s="8">
        <v>3</v>
      </c>
      <c r="K4270" s="8">
        <v>0</v>
      </c>
      <c r="L4270" s="8" t="s">
        <v>100</v>
      </c>
      <c r="M4270" s="8" t="s">
        <v>6969</v>
      </c>
      <c r="N4270" s="8"/>
      <c r="O4270" s="8" t="s">
        <v>38</v>
      </c>
      <c r="P4270" s="9">
        <v>102000</v>
      </c>
      <c r="Q4270" s="9">
        <v>0</v>
      </c>
      <c r="R4270" s="9">
        <v>0</v>
      </c>
      <c r="S4270" s="9">
        <v>0</v>
      </c>
      <c r="T4270" s="9">
        <f t="shared" si="606"/>
        <v>102000</v>
      </c>
      <c r="U4270" s="9">
        <v>-88751.24</v>
      </c>
      <c r="V4270" s="9">
        <v>-8148.76</v>
      </c>
      <c r="W4270" s="9">
        <v>0</v>
      </c>
      <c r="X4270" s="9">
        <v>-8148.76</v>
      </c>
      <c r="Y4270" s="9">
        <v>0</v>
      </c>
      <c r="Z4270" s="9">
        <v>0</v>
      </c>
      <c r="AA4270" s="9">
        <f t="shared" si="609"/>
        <v>-96900</v>
      </c>
      <c r="AB4270" s="9">
        <v>0</v>
      </c>
      <c r="AC4270" s="9">
        <f t="shared" si="607"/>
        <v>13248.759999999995</v>
      </c>
      <c r="AD4270" s="9">
        <f t="shared" si="608"/>
        <v>5100</v>
      </c>
    </row>
    <row r="4271" spans="1:30" x14ac:dyDescent="0.3">
      <c r="A4271" s="8" t="s">
        <v>6787</v>
      </c>
      <c r="B4271" s="8" t="s">
        <v>6788</v>
      </c>
      <c r="C4271" s="8">
        <v>1900</v>
      </c>
      <c r="D4271" s="8">
        <v>190000297</v>
      </c>
      <c r="E4271" s="8">
        <v>0</v>
      </c>
      <c r="F4271" s="8" t="str">
        <f t="shared" si="605"/>
        <v>FM001900002970</v>
      </c>
      <c r="G4271" s="8" t="s">
        <v>3560</v>
      </c>
      <c r="H4271" s="8" t="s">
        <v>106</v>
      </c>
      <c r="I4271" s="8">
        <v>1</v>
      </c>
      <c r="J4271" s="8">
        <v>3</v>
      </c>
      <c r="K4271" s="8">
        <v>0</v>
      </c>
      <c r="L4271" s="8" t="s">
        <v>1578</v>
      </c>
      <c r="M4271" s="8" t="s">
        <v>5829</v>
      </c>
      <c r="N4271" s="8"/>
      <c r="O4271" s="8" t="s">
        <v>38</v>
      </c>
      <c r="P4271" s="9">
        <v>34000</v>
      </c>
      <c r="Q4271" s="9">
        <v>0</v>
      </c>
      <c r="R4271" s="9">
        <v>0</v>
      </c>
      <c r="S4271" s="9">
        <v>0</v>
      </c>
      <c r="T4271" s="9">
        <f t="shared" si="606"/>
        <v>34000</v>
      </c>
      <c r="U4271" s="9">
        <v>-26928.47</v>
      </c>
      <c r="V4271" s="9">
        <v>-5371.53</v>
      </c>
      <c r="W4271" s="9">
        <v>0</v>
      </c>
      <c r="X4271" s="9">
        <v>-5371.53</v>
      </c>
      <c r="Y4271" s="9">
        <v>0</v>
      </c>
      <c r="Z4271" s="9">
        <v>0</v>
      </c>
      <c r="AA4271" s="9">
        <f t="shared" si="609"/>
        <v>-32300</v>
      </c>
      <c r="AB4271" s="9">
        <v>0</v>
      </c>
      <c r="AC4271" s="9">
        <f t="shared" si="607"/>
        <v>7071.5299999999988</v>
      </c>
      <c r="AD4271" s="9">
        <f t="shared" si="608"/>
        <v>1700</v>
      </c>
    </row>
    <row r="4272" spans="1:30" x14ac:dyDescent="0.3">
      <c r="A4272" s="8" t="s">
        <v>6787</v>
      </c>
      <c r="B4272" s="8" t="s">
        <v>6788</v>
      </c>
      <c r="C4272" s="8">
        <v>1900</v>
      </c>
      <c r="D4272" s="8">
        <v>190000298</v>
      </c>
      <c r="E4272" s="8">
        <v>0</v>
      </c>
      <c r="F4272" s="8" t="str">
        <f t="shared" si="605"/>
        <v>FM001900002980</v>
      </c>
      <c r="G4272" s="8" t="s">
        <v>6958</v>
      </c>
      <c r="H4272" s="8" t="s">
        <v>106</v>
      </c>
      <c r="I4272" s="8">
        <v>1</v>
      </c>
      <c r="J4272" s="8">
        <v>3</v>
      </c>
      <c r="K4272" s="8">
        <v>0</v>
      </c>
      <c r="L4272" s="8" t="s">
        <v>989</v>
      </c>
      <c r="M4272" s="8" t="s">
        <v>6970</v>
      </c>
      <c r="N4272" s="8"/>
      <c r="O4272" s="8" t="s">
        <v>38</v>
      </c>
      <c r="P4272" s="9">
        <v>5500</v>
      </c>
      <c r="Q4272" s="9">
        <v>0</v>
      </c>
      <c r="R4272" s="9">
        <v>0</v>
      </c>
      <c r="S4272" s="9">
        <v>0</v>
      </c>
      <c r="T4272" s="9">
        <f t="shared" si="606"/>
        <v>5500</v>
      </c>
      <c r="U4272" s="9">
        <v>-4268.99</v>
      </c>
      <c r="V4272" s="9">
        <v>-1231.01</v>
      </c>
      <c r="W4272" s="9">
        <v>0</v>
      </c>
      <c r="X4272" s="9">
        <v>-1231.01</v>
      </c>
      <c r="Y4272" s="9">
        <v>0</v>
      </c>
      <c r="Z4272" s="9">
        <v>0</v>
      </c>
      <c r="AA4272" s="9">
        <f t="shared" si="609"/>
        <v>-5500</v>
      </c>
      <c r="AB4272" s="9">
        <v>0</v>
      </c>
      <c r="AC4272" s="9">
        <f t="shared" si="607"/>
        <v>1231.0100000000002</v>
      </c>
      <c r="AD4272" s="9">
        <f t="shared" si="608"/>
        <v>0</v>
      </c>
    </row>
    <row r="4273" spans="1:30" x14ac:dyDescent="0.3">
      <c r="A4273" s="8" t="s">
        <v>6787</v>
      </c>
      <c r="B4273" s="8" t="s">
        <v>6788</v>
      </c>
      <c r="C4273" s="8">
        <v>1900</v>
      </c>
      <c r="D4273" s="8">
        <v>190000299</v>
      </c>
      <c r="E4273" s="8">
        <v>0</v>
      </c>
      <c r="F4273" s="8" t="str">
        <f t="shared" si="605"/>
        <v>FM001900002990</v>
      </c>
      <c r="G4273" s="8" t="s">
        <v>6967</v>
      </c>
      <c r="H4273" s="8" t="s">
        <v>106</v>
      </c>
      <c r="I4273" s="8">
        <v>1</v>
      </c>
      <c r="J4273" s="8">
        <v>3</v>
      </c>
      <c r="K4273" s="8">
        <v>0</v>
      </c>
      <c r="L4273" s="8" t="s">
        <v>989</v>
      </c>
      <c r="M4273" s="8" t="s">
        <v>6970</v>
      </c>
      <c r="N4273" s="8"/>
      <c r="O4273" s="8" t="s">
        <v>38</v>
      </c>
      <c r="P4273" s="9">
        <v>71700</v>
      </c>
      <c r="Q4273" s="9">
        <v>0</v>
      </c>
      <c r="R4273" s="9">
        <v>0</v>
      </c>
      <c r="S4273" s="9">
        <v>0</v>
      </c>
      <c r="T4273" s="9">
        <f t="shared" si="606"/>
        <v>71700</v>
      </c>
      <c r="U4273" s="9">
        <v>-52869.53</v>
      </c>
      <c r="V4273" s="9">
        <v>-15245.47</v>
      </c>
      <c r="W4273" s="9">
        <v>0</v>
      </c>
      <c r="X4273" s="9">
        <v>-15245.47</v>
      </c>
      <c r="Y4273" s="9">
        <v>0</v>
      </c>
      <c r="Z4273" s="9">
        <v>0</v>
      </c>
      <c r="AA4273" s="9">
        <f t="shared" si="609"/>
        <v>-68115</v>
      </c>
      <c r="AB4273" s="9">
        <v>0</v>
      </c>
      <c r="AC4273" s="9">
        <f t="shared" si="607"/>
        <v>18830.47</v>
      </c>
      <c r="AD4273" s="9">
        <f t="shared" si="608"/>
        <v>3585</v>
      </c>
    </row>
    <row r="4274" spans="1:30" x14ac:dyDescent="0.3">
      <c r="A4274" s="8" t="s">
        <v>6787</v>
      </c>
      <c r="B4274" s="8" t="s">
        <v>6788</v>
      </c>
      <c r="C4274" s="8">
        <v>1900</v>
      </c>
      <c r="D4274" s="8">
        <v>190000300</v>
      </c>
      <c r="E4274" s="8">
        <v>0</v>
      </c>
      <c r="F4274" s="8" t="str">
        <f t="shared" si="605"/>
        <v>FM001900003000</v>
      </c>
      <c r="G4274" s="8" t="s">
        <v>3560</v>
      </c>
      <c r="H4274" s="8" t="s">
        <v>106</v>
      </c>
      <c r="I4274" s="8">
        <v>5</v>
      </c>
      <c r="J4274" s="8">
        <v>3</v>
      </c>
      <c r="K4274" s="8">
        <v>0</v>
      </c>
      <c r="L4274" s="8" t="s">
        <v>989</v>
      </c>
      <c r="M4274" s="8" t="s">
        <v>5829</v>
      </c>
      <c r="N4274" s="8"/>
      <c r="O4274" s="8" t="s">
        <v>38</v>
      </c>
      <c r="P4274" s="9">
        <v>170000</v>
      </c>
      <c r="Q4274" s="9">
        <v>0</v>
      </c>
      <c r="R4274" s="9">
        <v>0</v>
      </c>
      <c r="S4274" s="9">
        <v>0</v>
      </c>
      <c r="T4274" s="9">
        <f t="shared" si="606"/>
        <v>170000</v>
      </c>
      <c r="U4274" s="9">
        <v>-134642.35999999999</v>
      </c>
      <c r="V4274" s="9">
        <v>-26857.64</v>
      </c>
      <c r="W4274" s="9">
        <v>0</v>
      </c>
      <c r="X4274" s="9">
        <v>-26857.64</v>
      </c>
      <c r="Y4274" s="9">
        <v>0</v>
      </c>
      <c r="Z4274" s="9">
        <v>0</v>
      </c>
      <c r="AA4274" s="9">
        <f t="shared" si="609"/>
        <v>-161500</v>
      </c>
      <c r="AB4274" s="9">
        <v>0</v>
      </c>
      <c r="AC4274" s="9">
        <f t="shared" si="607"/>
        <v>35357.640000000014</v>
      </c>
      <c r="AD4274" s="9">
        <f t="shared" si="608"/>
        <v>8500</v>
      </c>
    </row>
    <row r="4275" spans="1:30" x14ac:dyDescent="0.3">
      <c r="A4275" s="8" t="s">
        <v>6787</v>
      </c>
      <c r="B4275" s="8" t="s">
        <v>6788</v>
      </c>
      <c r="C4275" s="8">
        <v>1900</v>
      </c>
      <c r="D4275" s="8">
        <v>190000301</v>
      </c>
      <c r="E4275" s="8">
        <v>0</v>
      </c>
      <c r="F4275" s="8" t="str">
        <f t="shared" si="605"/>
        <v>FM001900003010</v>
      </c>
      <c r="G4275" s="8" t="s">
        <v>6971</v>
      </c>
      <c r="H4275" s="8" t="s">
        <v>106</v>
      </c>
      <c r="I4275" s="8">
        <v>1</v>
      </c>
      <c r="J4275" s="8">
        <v>3</v>
      </c>
      <c r="K4275" s="8">
        <v>0</v>
      </c>
      <c r="L4275" s="8" t="s">
        <v>1130</v>
      </c>
      <c r="M4275" s="8" t="s">
        <v>6972</v>
      </c>
      <c r="N4275" s="8"/>
      <c r="O4275" s="8" t="s">
        <v>38</v>
      </c>
      <c r="P4275" s="9">
        <v>39500</v>
      </c>
      <c r="Q4275" s="9">
        <v>0</v>
      </c>
      <c r="R4275" s="9">
        <v>0</v>
      </c>
      <c r="S4275" s="9">
        <v>0</v>
      </c>
      <c r="T4275" s="9">
        <f t="shared" si="606"/>
        <v>39500</v>
      </c>
      <c r="U4275" s="9">
        <v>-7128.04</v>
      </c>
      <c r="V4275" s="9">
        <v>-9424.09</v>
      </c>
      <c r="W4275" s="9">
        <v>0</v>
      </c>
      <c r="X4275" s="9">
        <v>-9424.09</v>
      </c>
      <c r="Y4275" s="9">
        <v>0</v>
      </c>
      <c r="Z4275" s="9">
        <v>0</v>
      </c>
      <c r="AA4275" s="9">
        <f t="shared" si="609"/>
        <v>-16552.13</v>
      </c>
      <c r="AB4275" s="9">
        <v>0</v>
      </c>
      <c r="AC4275" s="9">
        <f t="shared" si="607"/>
        <v>32371.96</v>
      </c>
      <c r="AD4275" s="9">
        <f t="shared" si="608"/>
        <v>22947.87</v>
      </c>
    </row>
    <row r="4276" spans="1:30" x14ac:dyDescent="0.3">
      <c r="A4276" s="8" t="s">
        <v>6787</v>
      </c>
      <c r="B4276" s="8" t="s">
        <v>6788</v>
      </c>
      <c r="C4276" s="8">
        <v>1900</v>
      </c>
      <c r="D4276" s="8">
        <v>190000302</v>
      </c>
      <c r="E4276" s="8">
        <v>0</v>
      </c>
      <c r="F4276" s="8" t="str">
        <f t="shared" si="605"/>
        <v>FM001900003020</v>
      </c>
      <c r="G4276" s="8" t="s">
        <v>6973</v>
      </c>
      <c r="H4276" s="8" t="s">
        <v>106</v>
      </c>
      <c r="I4276" s="8">
        <v>2</v>
      </c>
      <c r="J4276" s="8">
        <v>3</v>
      </c>
      <c r="K4276" s="8">
        <v>0</v>
      </c>
      <c r="L4276" s="8" t="s">
        <v>1130</v>
      </c>
      <c r="M4276" s="8" t="s">
        <v>6972</v>
      </c>
      <c r="N4276" s="8"/>
      <c r="O4276" s="8" t="s">
        <v>38</v>
      </c>
      <c r="P4276" s="9">
        <v>79000</v>
      </c>
      <c r="Q4276" s="9">
        <v>0</v>
      </c>
      <c r="R4276" s="9">
        <v>0</v>
      </c>
      <c r="S4276" s="9">
        <v>0</v>
      </c>
      <c r="T4276" s="9">
        <f t="shared" si="606"/>
        <v>79000</v>
      </c>
      <c r="U4276" s="9">
        <v>-14256.07</v>
      </c>
      <c r="V4276" s="9">
        <v>-18848.169999999998</v>
      </c>
      <c r="W4276" s="9">
        <v>0</v>
      </c>
      <c r="X4276" s="9">
        <v>-18848.169999999998</v>
      </c>
      <c r="Y4276" s="9">
        <v>0</v>
      </c>
      <c r="Z4276" s="9">
        <v>0</v>
      </c>
      <c r="AA4276" s="9">
        <f t="shared" si="609"/>
        <v>-33104.239999999998</v>
      </c>
      <c r="AB4276" s="9">
        <v>0</v>
      </c>
      <c r="AC4276" s="9">
        <f t="shared" si="607"/>
        <v>64743.93</v>
      </c>
      <c r="AD4276" s="9">
        <f t="shared" si="608"/>
        <v>45895.76</v>
      </c>
    </row>
    <row r="4277" spans="1:30" x14ac:dyDescent="0.3">
      <c r="A4277" s="8" t="s">
        <v>6787</v>
      </c>
      <c r="B4277" s="8" t="s">
        <v>6788</v>
      </c>
      <c r="C4277" s="8">
        <v>1900</v>
      </c>
      <c r="D4277" s="8">
        <v>190000304</v>
      </c>
      <c r="E4277" s="8">
        <v>0</v>
      </c>
      <c r="F4277" s="8" t="str">
        <f t="shared" si="605"/>
        <v>FM001900003040</v>
      </c>
      <c r="G4277" s="8" t="s">
        <v>6974</v>
      </c>
      <c r="H4277" s="8" t="s">
        <v>106</v>
      </c>
      <c r="I4277" s="8">
        <v>1</v>
      </c>
      <c r="J4277" s="8">
        <v>3</v>
      </c>
      <c r="K4277" s="8">
        <v>0</v>
      </c>
      <c r="L4277" s="8" t="s">
        <v>5522</v>
      </c>
      <c r="M4277" s="8" t="s">
        <v>2246</v>
      </c>
      <c r="N4277" s="8"/>
      <c r="O4277" s="8" t="s">
        <v>38</v>
      </c>
      <c r="P4277" s="9">
        <v>38496</v>
      </c>
      <c r="Q4277" s="9">
        <v>0</v>
      </c>
      <c r="R4277" s="9">
        <v>0</v>
      </c>
      <c r="S4277" s="9">
        <v>0</v>
      </c>
      <c r="T4277" s="9">
        <f t="shared" si="606"/>
        <v>38496</v>
      </c>
      <c r="U4277" s="9">
        <v>-1689.58</v>
      </c>
      <c r="V4277" s="9">
        <v>-14988.2</v>
      </c>
      <c r="W4277" s="9">
        <v>0</v>
      </c>
      <c r="X4277" s="9">
        <v>-14988.2</v>
      </c>
      <c r="Y4277" s="9">
        <v>0</v>
      </c>
      <c r="Z4277" s="9">
        <v>0</v>
      </c>
      <c r="AA4277" s="9">
        <f t="shared" si="609"/>
        <v>-16677.78</v>
      </c>
      <c r="AB4277" s="9">
        <v>0</v>
      </c>
      <c r="AC4277" s="9">
        <f t="shared" si="607"/>
        <v>36806.42</v>
      </c>
      <c r="AD4277" s="9">
        <f t="shared" si="608"/>
        <v>21818.22</v>
      </c>
    </row>
    <row r="4278" spans="1:30" x14ac:dyDescent="0.3">
      <c r="A4278" s="8" t="s">
        <v>6787</v>
      </c>
      <c r="B4278" s="8" t="s">
        <v>6788</v>
      </c>
      <c r="C4278" s="8">
        <v>1900</v>
      </c>
      <c r="D4278" s="8">
        <v>190000305</v>
      </c>
      <c r="E4278" s="8">
        <v>0</v>
      </c>
      <c r="F4278" s="8" t="str">
        <f t="shared" si="605"/>
        <v>FM001900003050</v>
      </c>
      <c r="G4278" s="8" t="s">
        <v>6974</v>
      </c>
      <c r="H4278" s="8" t="s">
        <v>106</v>
      </c>
      <c r="I4278" s="8">
        <v>2</v>
      </c>
      <c r="J4278" s="8">
        <v>3</v>
      </c>
      <c r="K4278" s="8">
        <v>0</v>
      </c>
      <c r="L4278" s="8" t="s">
        <v>5522</v>
      </c>
      <c r="M4278" s="8" t="s">
        <v>6818</v>
      </c>
      <c r="N4278" s="8"/>
      <c r="O4278" s="8" t="s">
        <v>38</v>
      </c>
      <c r="P4278" s="9">
        <v>76992</v>
      </c>
      <c r="Q4278" s="9">
        <v>0</v>
      </c>
      <c r="R4278" s="9">
        <v>0</v>
      </c>
      <c r="S4278" s="9">
        <v>0</v>
      </c>
      <c r="T4278" s="9">
        <f t="shared" si="606"/>
        <v>76992</v>
      </c>
      <c r="U4278" s="9">
        <v>-5744.52</v>
      </c>
      <c r="V4278" s="9">
        <v>-18369.099999999999</v>
      </c>
      <c r="W4278" s="9">
        <v>0</v>
      </c>
      <c r="X4278" s="9">
        <v>-18369.099999999999</v>
      </c>
      <c r="Y4278" s="9">
        <v>0</v>
      </c>
      <c r="Z4278" s="9">
        <v>0</v>
      </c>
      <c r="AA4278" s="9">
        <f t="shared" si="609"/>
        <v>-24113.62</v>
      </c>
      <c r="AB4278" s="9">
        <v>0</v>
      </c>
      <c r="AC4278" s="9">
        <f t="shared" si="607"/>
        <v>71247.48</v>
      </c>
      <c r="AD4278" s="9">
        <f t="shared" si="608"/>
        <v>52878.380000000005</v>
      </c>
    </row>
    <row r="4279" spans="1:30" x14ac:dyDescent="0.3">
      <c r="A4279" s="13" t="s">
        <v>6787</v>
      </c>
      <c r="B4279" s="13" t="s">
        <v>6788</v>
      </c>
      <c r="C4279" s="8">
        <v>2000</v>
      </c>
      <c r="D4279" s="8">
        <v>200000000</v>
      </c>
      <c r="E4279" s="8">
        <v>0</v>
      </c>
      <c r="F4279" s="8" t="str">
        <f t="shared" si="605"/>
        <v>FM002000000000</v>
      </c>
      <c r="G4279" s="8" t="s">
        <v>786</v>
      </c>
      <c r="H4279" s="8" t="s">
        <v>235</v>
      </c>
      <c r="I4279" s="8">
        <v>1</v>
      </c>
      <c r="J4279" s="8">
        <v>3</v>
      </c>
      <c r="K4279" s="8">
        <v>4</v>
      </c>
      <c r="L4279" s="8" t="s">
        <v>6879</v>
      </c>
      <c r="M4279" s="8" t="s">
        <v>53</v>
      </c>
      <c r="N4279" s="8"/>
      <c r="O4279" s="8" t="s">
        <v>38</v>
      </c>
      <c r="P4279" s="9">
        <v>9775</v>
      </c>
      <c r="Q4279" s="9">
        <v>0</v>
      </c>
      <c r="R4279" s="9">
        <f t="shared" ref="R4279:R4342" si="610">-P4279</f>
        <v>-9775</v>
      </c>
      <c r="S4279" s="9">
        <v>0</v>
      </c>
      <c r="T4279" s="9">
        <f t="shared" si="606"/>
        <v>0</v>
      </c>
      <c r="U4279" s="9">
        <v>-9286.25</v>
      </c>
      <c r="V4279" s="9">
        <v>0</v>
      </c>
      <c r="W4279" s="9">
        <v>0</v>
      </c>
      <c r="X4279" s="9">
        <v>0</v>
      </c>
      <c r="Y4279" s="9">
        <f t="shared" ref="Y4279:Y4342" si="611">-(U4279+X4279+Z4279)</f>
        <v>9286.25</v>
      </c>
      <c r="Z4279" s="9">
        <v>0</v>
      </c>
      <c r="AA4279" s="9">
        <f t="shared" ref="AA4279:AA4342" si="612">U4279+X4279+Y4279+Z4279</f>
        <v>0</v>
      </c>
      <c r="AB4279" s="9">
        <v>488.75</v>
      </c>
      <c r="AC4279" s="9">
        <f t="shared" si="607"/>
        <v>488.75</v>
      </c>
      <c r="AD4279" s="9">
        <f t="shared" si="608"/>
        <v>0</v>
      </c>
    </row>
    <row r="4280" spans="1:30" x14ac:dyDescent="0.3">
      <c r="A4280" s="13" t="s">
        <v>6787</v>
      </c>
      <c r="B4280" s="13" t="s">
        <v>6788</v>
      </c>
      <c r="C4280" s="8">
        <v>2000</v>
      </c>
      <c r="D4280" s="8">
        <v>200000001</v>
      </c>
      <c r="E4280" s="8">
        <v>0</v>
      </c>
      <c r="F4280" s="8" t="str">
        <f t="shared" ref="F4280:F4343" si="613">A4280&amp;D4280&amp;E4280</f>
        <v>FM002000000010</v>
      </c>
      <c r="G4280" s="8" t="s">
        <v>786</v>
      </c>
      <c r="H4280" s="8" t="s">
        <v>235</v>
      </c>
      <c r="I4280" s="8">
        <v>1</v>
      </c>
      <c r="J4280" s="8">
        <v>3</v>
      </c>
      <c r="K4280" s="8">
        <v>4</v>
      </c>
      <c r="L4280" s="8" t="s">
        <v>6879</v>
      </c>
      <c r="M4280" s="8" t="s">
        <v>53</v>
      </c>
      <c r="N4280" s="8"/>
      <c r="O4280" s="8" t="s">
        <v>38</v>
      </c>
      <c r="P4280" s="9">
        <v>239270</v>
      </c>
      <c r="Q4280" s="9">
        <v>0</v>
      </c>
      <c r="R4280" s="9">
        <f t="shared" si="610"/>
        <v>-239270</v>
      </c>
      <c r="S4280" s="9">
        <v>0</v>
      </c>
      <c r="T4280" s="9">
        <f t="shared" si="606"/>
        <v>0</v>
      </c>
      <c r="U4280" s="9">
        <v>-227306.5</v>
      </c>
      <c r="V4280" s="9">
        <v>0</v>
      </c>
      <c r="W4280" s="9">
        <v>0</v>
      </c>
      <c r="X4280" s="9">
        <v>0</v>
      </c>
      <c r="Y4280" s="9">
        <f t="shared" si="611"/>
        <v>227306.5</v>
      </c>
      <c r="Z4280" s="9">
        <v>0</v>
      </c>
      <c r="AA4280" s="9">
        <f t="shared" si="612"/>
        <v>0</v>
      </c>
      <c r="AB4280" s="9">
        <v>11963.5</v>
      </c>
      <c r="AC4280" s="9">
        <f t="shared" si="607"/>
        <v>11963.5</v>
      </c>
      <c r="AD4280" s="9">
        <f t="shared" si="608"/>
        <v>0</v>
      </c>
    </row>
    <row r="4281" spans="1:30" x14ac:dyDescent="0.3">
      <c r="A4281" s="13" t="s">
        <v>6787</v>
      </c>
      <c r="B4281" s="13" t="s">
        <v>6788</v>
      </c>
      <c r="C4281" s="8">
        <v>2000</v>
      </c>
      <c r="D4281" s="8">
        <v>200000002</v>
      </c>
      <c r="E4281" s="8">
        <v>0</v>
      </c>
      <c r="F4281" s="8" t="str">
        <f t="shared" si="613"/>
        <v>FM002000000020</v>
      </c>
      <c r="G4281" s="8" t="s">
        <v>6975</v>
      </c>
      <c r="H4281" s="8" t="s">
        <v>235</v>
      </c>
      <c r="I4281" s="8">
        <v>1</v>
      </c>
      <c r="J4281" s="8">
        <v>3</v>
      </c>
      <c r="K4281" s="8">
        <v>4</v>
      </c>
      <c r="L4281" s="8" t="s">
        <v>6879</v>
      </c>
      <c r="M4281" s="8" t="s">
        <v>53</v>
      </c>
      <c r="N4281" s="8"/>
      <c r="O4281" s="8" t="s">
        <v>38</v>
      </c>
      <c r="P4281" s="9">
        <v>275757</v>
      </c>
      <c r="Q4281" s="9">
        <v>0</v>
      </c>
      <c r="R4281" s="9">
        <f t="shared" si="610"/>
        <v>-275757</v>
      </c>
      <c r="S4281" s="9">
        <v>0</v>
      </c>
      <c r="T4281" s="9">
        <f t="shared" si="606"/>
        <v>0</v>
      </c>
      <c r="U4281" s="9">
        <v>-261969.15</v>
      </c>
      <c r="V4281" s="9">
        <v>0</v>
      </c>
      <c r="W4281" s="9">
        <v>0</v>
      </c>
      <c r="X4281" s="9">
        <v>0</v>
      </c>
      <c r="Y4281" s="9">
        <f t="shared" si="611"/>
        <v>261969.15</v>
      </c>
      <c r="Z4281" s="9">
        <v>0</v>
      </c>
      <c r="AA4281" s="9">
        <f t="shared" si="612"/>
        <v>0</v>
      </c>
      <c r="AB4281" s="9">
        <v>13787.850000000006</v>
      </c>
      <c r="AC4281" s="9">
        <f t="shared" si="607"/>
        <v>13787.850000000006</v>
      </c>
      <c r="AD4281" s="9">
        <f t="shared" si="608"/>
        <v>0</v>
      </c>
    </row>
    <row r="4282" spans="1:30" x14ac:dyDescent="0.3">
      <c r="A4282" s="13" t="s">
        <v>6787</v>
      </c>
      <c r="B4282" s="13" t="s">
        <v>6788</v>
      </c>
      <c r="C4282" s="8">
        <v>2000</v>
      </c>
      <c r="D4282" s="8">
        <v>200000003</v>
      </c>
      <c r="E4282" s="8">
        <v>0</v>
      </c>
      <c r="F4282" s="8" t="str">
        <f t="shared" si="613"/>
        <v>FM002000000030</v>
      </c>
      <c r="G4282" s="8" t="s">
        <v>6976</v>
      </c>
      <c r="H4282" s="8" t="s">
        <v>235</v>
      </c>
      <c r="I4282" s="8">
        <v>1</v>
      </c>
      <c r="J4282" s="8">
        <v>3</v>
      </c>
      <c r="K4282" s="8">
        <v>4</v>
      </c>
      <c r="L4282" s="8" t="s">
        <v>6879</v>
      </c>
      <c r="M4282" s="8" t="s">
        <v>53</v>
      </c>
      <c r="N4282" s="8"/>
      <c r="O4282" s="8" t="s">
        <v>38</v>
      </c>
      <c r="P4282" s="9">
        <v>288239</v>
      </c>
      <c r="Q4282" s="9">
        <v>0</v>
      </c>
      <c r="R4282" s="9">
        <f t="shared" si="610"/>
        <v>-288239</v>
      </c>
      <c r="S4282" s="9">
        <v>0</v>
      </c>
      <c r="T4282" s="9">
        <f t="shared" si="606"/>
        <v>0</v>
      </c>
      <c r="U4282" s="9">
        <v>-273827.05</v>
      </c>
      <c r="V4282" s="9">
        <v>0</v>
      </c>
      <c r="W4282" s="9">
        <v>0</v>
      </c>
      <c r="X4282" s="9">
        <v>0</v>
      </c>
      <c r="Y4282" s="9">
        <f t="shared" si="611"/>
        <v>273827.05</v>
      </c>
      <c r="Z4282" s="9">
        <v>0</v>
      </c>
      <c r="AA4282" s="9">
        <f t="shared" si="612"/>
        <v>0</v>
      </c>
      <c r="AB4282" s="9">
        <v>14411.950000000012</v>
      </c>
      <c r="AC4282" s="9">
        <f t="shared" si="607"/>
        <v>14411.950000000012</v>
      </c>
      <c r="AD4282" s="9">
        <f t="shared" si="608"/>
        <v>0</v>
      </c>
    </row>
    <row r="4283" spans="1:30" x14ac:dyDescent="0.3">
      <c r="A4283" s="13" t="s">
        <v>6787</v>
      </c>
      <c r="B4283" s="13" t="s">
        <v>6788</v>
      </c>
      <c r="C4283" s="8">
        <v>2000</v>
      </c>
      <c r="D4283" s="8">
        <v>200000004</v>
      </c>
      <c r="E4283" s="8">
        <v>0</v>
      </c>
      <c r="F4283" s="8" t="str">
        <f t="shared" si="613"/>
        <v>FM002000000040</v>
      </c>
      <c r="G4283" s="8" t="s">
        <v>6977</v>
      </c>
      <c r="H4283" s="8" t="s">
        <v>235</v>
      </c>
      <c r="I4283" s="8">
        <v>1</v>
      </c>
      <c r="J4283" s="8">
        <v>3</v>
      </c>
      <c r="K4283" s="8">
        <v>4</v>
      </c>
      <c r="L4283" s="8" t="s">
        <v>6879</v>
      </c>
      <c r="M4283" s="8" t="s">
        <v>53</v>
      </c>
      <c r="N4283" s="8"/>
      <c r="O4283" s="8" t="s">
        <v>38</v>
      </c>
      <c r="P4283" s="9">
        <v>3088999</v>
      </c>
      <c r="Q4283" s="9">
        <v>0</v>
      </c>
      <c r="R4283" s="9">
        <f t="shared" si="610"/>
        <v>-3088999</v>
      </c>
      <c r="S4283" s="9">
        <v>0</v>
      </c>
      <c r="T4283" s="9">
        <f t="shared" si="606"/>
        <v>0</v>
      </c>
      <c r="U4283" s="9">
        <v>-2934549.05</v>
      </c>
      <c r="V4283" s="9">
        <v>0</v>
      </c>
      <c r="W4283" s="9">
        <v>0</v>
      </c>
      <c r="X4283" s="9">
        <v>0</v>
      </c>
      <c r="Y4283" s="9">
        <f t="shared" si="611"/>
        <v>2934549.05</v>
      </c>
      <c r="Z4283" s="9">
        <v>0</v>
      </c>
      <c r="AA4283" s="9">
        <f t="shared" si="612"/>
        <v>0</v>
      </c>
      <c r="AB4283" s="9">
        <v>154449.95000000019</v>
      </c>
      <c r="AC4283" s="9">
        <f t="shared" si="607"/>
        <v>154449.95000000019</v>
      </c>
      <c r="AD4283" s="9">
        <f t="shared" si="608"/>
        <v>0</v>
      </c>
    </row>
    <row r="4284" spans="1:30" x14ac:dyDescent="0.3">
      <c r="A4284" s="13" t="s">
        <v>6787</v>
      </c>
      <c r="B4284" s="13" t="s">
        <v>6788</v>
      </c>
      <c r="C4284" s="8">
        <v>2000</v>
      </c>
      <c r="D4284" s="8">
        <v>200000005</v>
      </c>
      <c r="E4284" s="8">
        <v>0</v>
      </c>
      <c r="F4284" s="8" t="str">
        <f t="shared" si="613"/>
        <v>FM002000000050</v>
      </c>
      <c r="G4284" s="8" t="s">
        <v>6978</v>
      </c>
      <c r="H4284" s="8" t="s">
        <v>235</v>
      </c>
      <c r="I4284" s="8">
        <v>1</v>
      </c>
      <c r="J4284" s="8">
        <v>3</v>
      </c>
      <c r="K4284" s="8">
        <v>4</v>
      </c>
      <c r="L4284" s="8" t="s">
        <v>6879</v>
      </c>
      <c r="M4284" s="8" t="s">
        <v>53</v>
      </c>
      <c r="N4284" s="8"/>
      <c r="O4284" s="8" t="s">
        <v>38</v>
      </c>
      <c r="P4284" s="9">
        <v>539533</v>
      </c>
      <c r="Q4284" s="9">
        <v>0</v>
      </c>
      <c r="R4284" s="9">
        <f t="shared" si="610"/>
        <v>-539533</v>
      </c>
      <c r="S4284" s="9">
        <v>0</v>
      </c>
      <c r="T4284" s="9">
        <f t="shared" si="606"/>
        <v>0</v>
      </c>
      <c r="U4284" s="9">
        <v>-512556.35</v>
      </c>
      <c r="V4284" s="9">
        <v>0</v>
      </c>
      <c r="W4284" s="9">
        <v>0</v>
      </c>
      <c r="X4284" s="9">
        <v>0</v>
      </c>
      <c r="Y4284" s="9">
        <f t="shared" si="611"/>
        <v>512556.35</v>
      </c>
      <c r="Z4284" s="9">
        <v>0</v>
      </c>
      <c r="AA4284" s="9">
        <f t="shared" si="612"/>
        <v>0</v>
      </c>
      <c r="AB4284" s="9">
        <v>26976.650000000023</v>
      </c>
      <c r="AC4284" s="9">
        <f t="shared" si="607"/>
        <v>26976.650000000023</v>
      </c>
      <c r="AD4284" s="9">
        <f t="shared" si="608"/>
        <v>0</v>
      </c>
    </row>
    <row r="4285" spans="1:30" x14ac:dyDescent="0.3">
      <c r="A4285" s="13" t="s">
        <v>6787</v>
      </c>
      <c r="B4285" s="13" t="s">
        <v>6788</v>
      </c>
      <c r="C4285" s="8">
        <v>2000</v>
      </c>
      <c r="D4285" s="8">
        <v>200000006</v>
      </c>
      <c r="E4285" s="8">
        <v>0</v>
      </c>
      <c r="F4285" s="8" t="str">
        <f t="shared" si="613"/>
        <v>FM002000000060</v>
      </c>
      <c r="G4285" s="8" t="s">
        <v>6979</v>
      </c>
      <c r="H4285" s="8" t="s">
        <v>235</v>
      </c>
      <c r="I4285" s="8">
        <v>1</v>
      </c>
      <c r="J4285" s="8">
        <v>3</v>
      </c>
      <c r="K4285" s="8">
        <v>4</v>
      </c>
      <c r="L4285" s="8" t="s">
        <v>6879</v>
      </c>
      <c r="M4285" s="8" t="s">
        <v>53</v>
      </c>
      <c r="N4285" s="8"/>
      <c r="O4285" s="8" t="s">
        <v>38</v>
      </c>
      <c r="P4285" s="9">
        <v>30841</v>
      </c>
      <c r="Q4285" s="9">
        <v>0</v>
      </c>
      <c r="R4285" s="9">
        <f t="shared" si="610"/>
        <v>-30841</v>
      </c>
      <c r="S4285" s="9">
        <v>0</v>
      </c>
      <c r="T4285" s="9">
        <f t="shared" si="606"/>
        <v>0</v>
      </c>
      <c r="U4285" s="9">
        <v>-29298.95</v>
      </c>
      <c r="V4285" s="9">
        <v>0</v>
      </c>
      <c r="W4285" s="9">
        <v>0</v>
      </c>
      <c r="X4285" s="9">
        <v>0</v>
      </c>
      <c r="Y4285" s="9">
        <f t="shared" si="611"/>
        <v>29298.95</v>
      </c>
      <c r="Z4285" s="9">
        <v>0</v>
      </c>
      <c r="AA4285" s="9">
        <f t="shared" si="612"/>
        <v>0</v>
      </c>
      <c r="AB4285" s="9">
        <v>1542.0499999999993</v>
      </c>
      <c r="AC4285" s="9">
        <f t="shared" si="607"/>
        <v>1542.0499999999993</v>
      </c>
      <c r="AD4285" s="9">
        <f t="shared" si="608"/>
        <v>0</v>
      </c>
    </row>
    <row r="4286" spans="1:30" x14ac:dyDescent="0.3">
      <c r="A4286" s="13" t="s">
        <v>6787</v>
      </c>
      <c r="B4286" s="13" t="s">
        <v>6788</v>
      </c>
      <c r="C4286" s="8">
        <v>2000</v>
      </c>
      <c r="D4286" s="8">
        <v>200000007</v>
      </c>
      <c r="E4286" s="8">
        <v>0</v>
      </c>
      <c r="F4286" s="8" t="str">
        <f t="shared" si="613"/>
        <v>FM002000000070</v>
      </c>
      <c r="G4286" s="8" t="s">
        <v>6980</v>
      </c>
      <c r="H4286" s="8" t="s">
        <v>235</v>
      </c>
      <c r="I4286" s="8">
        <v>1</v>
      </c>
      <c r="J4286" s="8">
        <v>3</v>
      </c>
      <c r="K4286" s="8">
        <v>4</v>
      </c>
      <c r="L4286" s="8" t="s">
        <v>6879</v>
      </c>
      <c r="M4286" s="8" t="s">
        <v>53</v>
      </c>
      <c r="N4286" s="8"/>
      <c r="O4286" s="8" t="s">
        <v>38</v>
      </c>
      <c r="P4286" s="9">
        <v>16676</v>
      </c>
      <c r="Q4286" s="9">
        <v>0</v>
      </c>
      <c r="R4286" s="9">
        <f t="shared" si="610"/>
        <v>-16676</v>
      </c>
      <c r="S4286" s="9">
        <v>0</v>
      </c>
      <c r="T4286" s="9">
        <f t="shared" si="606"/>
        <v>0</v>
      </c>
      <c r="U4286" s="9">
        <v>-15842.2</v>
      </c>
      <c r="V4286" s="9">
        <v>0</v>
      </c>
      <c r="W4286" s="9">
        <v>0</v>
      </c>
      <c r="X4286" s="9">
        <v>0</v>
      </c>
      <c r="Y4286" s="9">
        <f t="shared" si="611"/>
        <v>15842.2</v>
      </c>
      <c r="Z4286" s="9">
        <v>0</v>
      </c>
      <c r="AA4286" s="9">
        <f t="shared" si="612"/>
        <v>0</v>
      </c>
      <c r="AB4286" s="9">
        <v>833.79999999999927</v>
      </c>
      <c r="AC4286" s="9">
        <f t="shared" si="607"/>
        <v>833.79999999999927</v>
      </c>
      <c r="AD4286" s="9">
        <f t="shared" si="608"/>
        <v>0</v>
      </c>
    </row>
    <row r="4287" spans="1:30" x14ac:dyDescent="0.3">
      <c r="A4287" s="13" t="s">
        <v>6787</v>
      </c>
      <c r="B4287" s="13" t="s">
        <v>6788</v>
      </c>
      <c r="C4287" s="8">
        <v>2000</v>
      </c>
      <c r="D4287" s="8">
        <v>200000008</v>
      </c>
      <c r="E4287" s="8">
        <v>0</v>
      </c>
      <c r="F4287" s="8" t="str">
        <f t="shared" si="613"/>
        <v>FM002000000080</v>
      </c>
      <c r="G4287" s="8" t="s">
        <v>63</v>
      </c>
      <c r="H4287" s="8" t="s">
        <v>235</v>
      </c>
      <c r="I4287" s="8">
        <v>1</v>
      </c>
      <c r="J4287" s="8">
        <v>3</v>
      </c>
      <c r="K4287" s="8">
        <v>4</v>
      </c>
      <c r="L4287" s="8" t="s">
        <v>6879</v>
      </c>
      <c r="M4287" s="8" t="s">
        <v>53</v>
      </c>
      <c r="N4287" s="8"/>
      <c r="O4287" s="8" t="s">
        <v>38</v>
      </c>
      <c r="P4287" s="9">
        <v>281474</v>
      </c>
      <c r="Q4287" s="9">
        <v>0</v>
      </c>
      <c r="R4287" s="9">
        <f t="shared" si="610"/>
        <v>-281474</v>
      </c>
      <c r="S4287" s="9">
        <v>0</v>
      </c>
      <c r="T4287" s="9">
        <f t="shared" si="606"/>
        <v>0</v>
      </c>
      <c r="U4287" s="9">
        <v>-267400.3</v>
      </c>
      <c r="V4287" s="9">
        <v>0</v>
      </c>
      <c r="W4287" s="9">
        <v>0</v>
      </c>
      <c r="X4287" s="9">
        <v>0</v>
      </c>
      <c r="Y4287" s="9">
        <f t="shared" si="611"/>
        <v>267400.3</v>
      </c>
      <c r="Z4287" s="9">
        <v>0</v>
      </c>
      <c r="AA4287" s="9">
        <f t="shared" si="612"/>
        <v>0</v>
      </c>
      <c r="AB4287" s="9">
        <v>14073.700000000012</v>
      </c>
      <c r="AC4287" s="9">
        <f t="shared" si="607"/>
        <v>14073.700000000012</v>
      </c>
      <c r="AD4287" s="9">
        <f t="shared" si="608"/>
        <v>0</v>
      </c>
    </row>
    <row r="4288" spans="1:30" x14ac:dyDescent="0.3">
      <c r="A4288" s="13" t="s">
        <v>6787</v>
      </c>
      <c r="B4288" s="13" t="s">
        <v>6788</v>
      </c>
      <c r="C4288" s="8">
        <v>2000</v>
      </c>
      <c r="D4288" s="8">
        <v>200000009</v>
      </c>
      <c r="E4288" s="8">
        <v>0</v>
      </c>
      <c r="F4288" s="8" t="str">
        <f t="shared" si="613"/>
        <v>FM002000000090</v>
      </c>
      <c r="G4288" s="8" t="s">
        <v>6981</v>
      </c>
      <c r="H4288" s="8" t="s">
        <v>235</v>
      </c>
      <c r="I4288" s="8">
        <v>1</v>
      </c>
      <c r="J4288" s="8">
        <v>3</v>
      </c>
      <c r="K4288" s="8">
        <v>4</v>
      </c>
      <c r="L4288" s="8" t="s">
        <v>6879</v>
      </c>
      <c r="M4288" s="8" t="s">
        <v>53</v>
      </c>
      <c r="N4288" s="8"/>
      <c r="O4288" s="8" t="s">
        <v>38</v>
      </c>
      <c r="P4288" s="9">
        <v>70186</v>
      </c>
      <c r="Q4288" s="9">
        <v>0</v>
      </c>
      <c r="R4288" s="9">
        <f t="shared" si="610"/>
        <v>-70186</v>
      </c>
      <c r="S4288" s="9">
        <v>0</v>
      </c>
      <c r="T4288" s="9">
        <f t="shared" si="606"/>
        <v>0</v>
      </c>
      <c r="U4288" s="9">
        <v>-66676.7</v>
      </c>
      <c r="V4288" s="9">
        <v>0</v>
      </c>
      <c r="W4288" s="9">
        <v>0</v>
      </c>
      <c r="X4288" s="9">
        <v>0</v>
      </c>
      <c r="Y4288" s="9">
        <f t="shared" si="611"/>
        <v>66676.7</v>
      </c>
      <c r="Z4288" s="9">
        <v>0</v>
      </c>
      <c r="AA4288" s="9">
        <f t="shared" si="612"/>
        <v>0</v>
      </c>
      <c r="AB4288" s="9">
        <v>3509.3000000000029</v>
      </c>
      <c r="AC4288" s="9">
        <f t="shared" si="607"/>
        <v>3509.3000000000029</v>
      </c>
      <c r="AD4288" s="9">
        <f t="shared" si="608"/>
        <v>0</v>
      </c>
    </row>
    <row r="4289" spans="1:30" x14ac:dyDescent="0.3">
      <c r="A4289" s="13" t="s">
        <v>6787</v>
      </c>
      <c r="B4289" s="13" t="s">
        <v>6788</v>
      </c>
      <c r="C4289" s="8">
        <v>2000</v>
      </c>
      <c r="D4289" s="8">
        <v>200000010</v>
      </c>
      <c r="E4289" s="8">
        <v>0</v>
      </c>
      <c r="F4289" s="8" t="str">
        <f t="shared" si="613"/>
        <v>FM002000000100</v>
      </c>
      <c r="G4289" s="8" t="s">
        <v>6982</v>
      </c>
      <c r="H4289" s="8" t="s">
        <v>235</v>
      </c>
      <c r="I4289" s="8">
        <v>1</v>
      </c>
      <c r="J4289" s="8">
        <v>3</v>
      </c>
      <c r="K4289" s="8">
        <v>4</v>
      </c>
      <c r="L4289" s="8" t="s">
        <v>6879</v>
      </c>
      <c r="M4289" s="8" t="s">
        <v>53</v>
      </c>
      <c r="N4289" s="8"/>
      <c r="O4289" s="8" t="s">
        <v>38</v>
      </c>
      <c r="P4289" s="9">
        <v>16646</v>
      </c>
      <c r="Q4289" s="9">
        <v>0</v>
      </c>
      <c r="R4289" s="9">
        <f t="shared" si="610"/>
        <v>-16646</v>
      </c>
      <c r="S4289" s="9">
        <v>0</v>
      </c>
      <c r="T4289" s="9">
        <f t="shared" si="606"/>
        <v>0</v>
      </c>
      <c r="U4289" s="9">
        <v>-15813.7</v>
      </c>
      <c r="V4289" s="9">
        <v>0</v>
      </c>
      <c r="W4289" s="9">
        <v>0</v>
      </c>
      <c r="X4289" s="9">
        <v>0</v>
      </c>
      <c r="Y4289" s="9">
        <f t="shared" si="611"/>
        <v>15813.7</v>
      </c>
      <c r="Z4289" s="9">
        <v>0</v>
      </c>
      <c r="AA4289" s="9">
        <f t="shared" si="612"/>
        <v>0</v>
      </c>
      <c r="AB4289" s="9">
        <v>832.29999999999927</v>
      </c>
      <c r="AC4289" s="9">
        <f t="shared" si="607"/>
        <v>832.29999999999927</v>
      </c>
      <c r="AD4289" s="9">
        <f t="shared" si="608"/>
        <v>0</v>
      </c>
    </row>
    <row r="4290" spans="1:30" x14ac:dyDescent="0.3">
      <c r="A4290" s="13" t="s">
        <v>6787</v>
      </c>
      <c r="B4290" s="13" t="s">
        <v>6788</v>
      </c>
      <c r="C4290" s="8">
        <v>2000</v>
      </c>
      <c r="D4290" s="8">
        <v>200000011</v>
      </c>
      <c r="E4290" s="8">
        <v>0</v>
      </c>
      <c r="F4290" s="8" t="str">
        <f t="shared" si="613"/>
        <v>FM002000000110</v>
      </c>
      <c r="G4290" s="8" t="s">
        <v>6983</v>
      </c>
      <c r="H4290" s="8" t="s">
        <v>235</v>
      </c>
      <c r="I4290" s="8">
        <v>1</v>
      </c>
      <c r="J4290" s="8">
        <v>3</v>
      </c>
      <c r="K4290" s="8">
        <v>4</v>
      </c>
      <c r="L4290" s="8" t="s">
        <v>6879</v>
      </c>
      <c r="M4290" s="8" t="s">
        <v>53</v>
      </c>
      <c r="N4290" s="8"/>
      <c r="O4290" s="8" t="s">
        <v>38</v>
      </c>
      <c r="P4290" s="9">
        <v>44962</v>
      </c>
      <c r="Q4290" s="9">
        <v>0</v>
      </c>
      <c r="R4290" s="9">
        <f t="shared" si="610"/>
        <v>-44962</v>
      </c>
      <c r="S4290" s="9">
        <v>0</v>
      </c>
      <c r="T4290" s="9">
        <f t="shared" si="606"/>
        <v>0</v>
      </c>
      <c r="U4290" s="9">
        <v>-42713.9</v>
      </c>
      <c r="V4290" s="9">
        <v>0</v>
      </c>
      <c r="W4290" s="9">
        <v>0</v>
      </c>
      <c r="X4290" s="9">
        <v>0</v>
      </c>
      <c r="Y4290" s="9">
        <f t="shared" si="611"/>
        <v>42713.9</v>
      </c>
      <c r="Z4290" s="9">
        <v>0</v>
      </c>
      <c r="AA4290" s="9">
        <f t="shared" si="612"/>
        <v>0</v>
      </c>
      <c r="AB4290" s="9">
        <v>2248.0999999999985</v>
      </c>
      <c r="AC4290" s="9">
        <f t="shared" si="607"/>
        <v>2248.0999999999985</v>
      </c>
      <c r="AD4290" s="9">
        <f t="shared" si="608"/>
        <v>0</v>
      </c>
    </row>
    <row r="4291" spans="1:30" x14ac:dyDescent="0.3">
      <c r="A4291" s="13" t="s">
        <v>6787</v>
      </c>
      <c r="B4291" s="13" t="s">
        <v>6788</v>
      </c>
      <c r="C4291" s="8">
        <v>2000</v>
      </c>
      <c r="D4291" s="8">
        <v>200000012</v>
      </c>
      <c r="E4291" s="8">
        <v>0</v>
      </c>
      <c r="F4291" s="8" t="str">
        <f t="shared" si="613"/>
        <v>FM002000000120</v>
      </c>
      <c r="G4291" s="8" t="s">
        <v>6984</v>
      </c>
      <c r="H4291" s="8" t="s">
        <v>235</v>
      </c>
      <c r="I4291" s="8">
        <v>1</v>
      </c>
      <c r="J4291" s="8">
        <v>3</v>
      </c>
      <c r="K4291" s="8">
        <v>4</v>
      </c>
      <c r="L4291" s="8" t="s">
        <v>6879</v>
      </c>
      <c r="M4291" s="8" t="s">
        <v>53</v>
      </c>
      <c r="N4291" s="8"/>
      <c r="O4291" s="8" t="s">
        <v>38</v>
      </c>
      <c r="P4291" s="9">
        <v>80500</v>
      </c>
      <c r="Q4291" s="9">
        <v>0</v>
      </c>
      <c r="R4291" s="9">
        <f t="shared" si="610"/>
        <v>-80500</v>
      </c>
      <c r="S4291" s="9">
        <v>0</v>
      </c>
      <c r="T4291" s="9">
        <f t="shared" si="606"/>
        <v>0</v>
      </c>
      <c r="U4291" s="9">
        <v>-76475</v>
      </c>
      <c r="V4291" s="9">
        <v>0</v>
      </c>
      <c r="W4291" s="9">
        <v>0</v>
      </c>
      <c r="X4291" s="9">
        <v>0</v>
      </c>
      <c r="Y4291" s="9">
        <f t="shared" si="611"/>
        <v>76475</v>
      </c>
      <c r="Z4291" s="9">
        <v>0</v>
      </c>
      <c r="AA4291" s="9">
        <f t="shared" si="612"/>
        <v>0</v>
      </c>
      <c r="AB4291" s="9">
        <v>4025</v>
      </c>
      <c r="AC4291" s="9">
        <f t="shared" si="607"/>
        <v>4025</v>
      </c>
      <c r="AD4291" s="9">
        <f t="shared" si="608"/>
        <v>0</v>
      </c>
    </row>
    <row r="4292" spans="1:30" x14ac:dyDescent="0.3">
      <c r="A4292" s="13" t="s">
        <v>6787</v>
      </c>
      <c r="B4292" s="13" t="s">
        <v>6788</v>
      </c>
      <c r="C4292" s="8">
        <v>2000</v>
      </c>
      <c r="D4292" s="8">
        <v>200000013</v>
      </c>
      <c r="E4292" s="8">
        <v>0</v>
      </c>
      <c r="F4292" s="8" t="str">
        <f t="shared" si="613"/>
        <v>FM002000000130</v>
      </c>
      <c r="G4292" s="8" t="s">
        <v>6984</v>
      </c>
      <c r="H4292" s="8" t="s">
        <v>235</v>
      </c>
      <c r="I4292" s="8">
        <v>1</v>
      </c>
      <c r="J4292" s="8">
        <v>3</v>
      </c>
      <c r="K4292" s="8">
        <v>4</v>
      </c>
      <c r="L4292" s="8" t="s">
        <v>6879</v>
      </c>
      <c r="M4292" s="8" t="s">
        <v>53</v>
      </c>
      <c r="N4292" s="8"/>
      <c r="O4292" s="8" t="s">
        <v>38</v>
      </c>
      <c r="P4292" s="9">
        <v>61557</v>
      </c>
      <c r="Q4292" s="9">
        <v>0</v>
      </c>
      <c r="R4292" s="9">
        <f t="shared" si="610"/>
        <v>-61557</v>
      </c>
      <c r="S4292" s="9">
        <v>0</v>
      </c>
      <c r="T4292" s="9">
        <f t="shared" si="606"/>
        <v>0</v>
      </c>
      <c r="U4292" s="9">
        <v>-58479.15</v>
      </c>
      <c r="V4292" s="9">
        <v>0</v>
      </c>
      <c r="W4292" s="9">
        <v>0</v>
      </c>
      <c r="X4292" s="9">
        <v>0</v>
      </c>
      <c r="Y4292" s="9">
        <f t="shared" si="611"/>
        <v>58479.15</v>
      </c>
      <c r="Z4292" s="9">
        <v>0</v>
      </c>
      <c r="AA4292" s="9">
        <f t="shared" si="612"/>
        <v>0</v>
      </c>
      <c r="AB4292" s="9">
        <v>3077.8499999999985</v>
      </c>
      <c r="AC4292" s="9">
        <f t="shared" si="607"/>
        <v>3077.8499999999985</v>
      </c>
      <c r="AD4292" s="9">
        <f t="shared" si="608"/>
        <v>0</v>
      </c>
    </row>
    <row r="4293" spans="1:30" x14ac:dyDescent="0.3">
      <c r="A4293" s="13" t="s">
        <v>6787</v>
      </c>
      <c r="B4293" s="13" t="s">
        <v>6788</v>
      </c>
      <c r="C4293" s="8">
        <v>2000</v>
      </c>
      <c r="D4293" s="8">
        <v>200000014</v>
      </c>
      <c r="E4293" s="8">
        <v>0</v>
      </c>
      <c r="F4293" s="8" t="str">
        <f t="shared" si="613"/>
        <v>FM002000000140</v>
      </c>
      <c r="G4293" s="8" t="s">
        <v>6984</v>
      </c>
      <c r="H4293" s="8" t="s">
        <v>235</v>
      </c>
      <c r="I4293" s="8">
        <v>1</v>
      </c>
      <c r="J4293" s="8">
        <v>3</v>
      </c>
      <c r="K4293" s="8">
        <v>4</v>
      </c>
      <c r="L4293" s="8" t="s">
        <v>6879</v>
      </c>
      <c r="M4293" s="8" t="s">
        <v>53</v>
      </c>
      <c r="N4293" s="8"/>
      <c r="O4293" s="8" t="s">
        <v>38</v>
      </c>
      <c r="P4293" s="9">
        <v>73585</v>
      </c>
      <c r="Q4293" s="9">
        <v>0</v>
      </c>
      <c r="R4293" s="9">
        <f t="shared" si="610"/>
        <v>-73585</v>
      </c>
      <c r="S4293" s="9">
        <v>0</v>
      </c>
      <c r="T4293" s="9">
        <f t="shared" ref="T4293:T4356" si="614">P4293+Q4293+R4293+S4293</f>
        <v>0</v>
      </c>
      <c r="U4293" s="9">
        <v>-69905.75</v>
      </c>
      <c r="V4293" s="9">
        <v>0</v>
      </c>
      <c r="W4293" s="9">
        <v>0</v>
      </c>
      <c r="X4293" s="9">
        <v>0</v>
      </c>
      <c r="Y4293" s="9">
        <f t="shared" si="611"/>
        <v>69905.75</v>
      </c>
      <c r="Z4293" s="9">
        <v>0</v>
      </c>
      <c r="AA4293" s="9">
        <f t="shared" si="612"/>
        <v>0</v>
      </c>
      <c r="AB4293" s="9">
        <v>3679.25</v>
      </c>
      <c r="AC4293" s="9">
        <f t="shared" ref="AC4293:AC4356" si="615">P4293+U4293</f>
        <v>3679.25</v>
      </c>
      <c r="AD4293" s="9">
        <f t="shared" ref="AD4293:AD4356" si="616">T4293+AA4293</f>
        <v>0</v>
      </c>
    </row>
    <row r="4294" spans="1:30" x14ac:dyDescent="0.3">
      <c r="A4294" s="13" t="s">
        <v>6787</v>
      </c>
      <c r="B4294" s="13" t="s">
        <v>6788</v>
      </c>
      <c r="C4294" s="8">
        <v>2000</v>
      </c>
      <c r="D4294" s="8">
        <v>200000015</v>
      </c>
      <c r="E4294" s="8">
        <v>0</v>
      </c>
      <c r="F4294" s="8" t="str">
        <f t="shared" si="613"/>
        <v>FM002000000150</v>
      </c>
      <c r="G4294" s="8" t="s">
        <v>6985</v>
      </c>
      <c r="H4294" s="8" t="s">
        <v>235</v>
      </c>
      <c r="I4294" s="8">
        <v>1</v>
      </c>
      <c r="J4294" s="8">
        <v>3</v>
      </c>
      <c r="K4294" s="8">
        <v>4</v>
      </c>
      <c r="L4294" s="8" t="s">
        <v>6879</v>
      </c>
      <c r="M4294" s="8" t="s">
        <v>53</v>
      </c>
      <c r="N4294" s="8"/>
      <c r="O4294" s="8" t="s">
        <v>38</v>
      </c>
      <c r="P4294" s="9">
        <v>221068</v>
      </c>
      <c r="Q4294" s="9">
        <v>0</v>
      </c>
      <c r="R4294" s="9">
        <f t="shared" si="610"/>
        <v>-221068</v>
      </c>
      <c r="S4294" s="9">
        <v>0</v>
      </c>
      <c r="T4294" s="9">
        <f t="shared" si="614"/>
        <v>0</v>
      </c>
      <c r="U4294" s="9">
        <v>-210014.6</v>
      </c>
      <c r="V4294" s="9">
        <v>0</v>
      </c>
      <c r="W4294" s="9">
        <v>0</v>
      </c>
      <c r="X4294" s="9">
        <v>0</v>
      </c>
      <c r="Y4294" s="9">
        <f t="shared" si="611"/>
        <v>210014.6</v>
      </c>
      <c r="Z4294" s="9">
        <v>0</v>
      </c>
      <c r="AA4294" s="9">
        <f t="shared" si="612"/>
        <v>0</v>
      </c>
      <c r="AB4294" s="9">
        <v>11053.399999999994</v>
      </c>
      <c r="AC4294" s="9">
        <f t="shared" si="615"/>
        <v>11053.399999999994</v>
      </c>
      <c r="AD4294" s="9">
        <f t="shared" si="616"/>
        <v>0</v>
      </c>
    </row>
    <row r="4295" spans="1:30" x14ac:dyDescent="0.3">
      <c r="A4295" s="13" t="s">
        <v>6787</v>
      </c>
      <c r="B4295" s="13" t="s">
        <v>6788</v>
      </c>
      <c r="C4295" s="8">
        <v>2000</v>
      </c>
      <c r="D4295" s="8">
        <v>200000016</v>
      </c>
      <c r="E4295" s="8">
        <v>0</v>
      </c>
      <c r="F4295" s="8" t="str">
        <f t="shared" si="613"/>
        <v>FM002000000160</v>
      </c>
      <c r="G4295" s="8" t="s">
        <v>6986</v>
      </c>
      <c r="H4295" s="8" t="s">
        <v>235</v>
      </c>
      <c r="I4295" s="8">
        <v>1</v>
      </c>
      <c r="J4295" s="8">
        <v>3</v>
      </c>
      <c r="K4295" s="8">
        <v>4</v>
      </c>
      <c r="L4295" s="8" t="s">
        <v>6879</v>
      </c>
      <c r="M4295" s="8" t="s">
        <v>53</v>
      </c>
      <c r="N4295" s="8"/>
      <c r="O4295" s="8" t="s">
        <v>38</v>
      </c>
      <c r="P4295" s="9">
        <v>69772</v>
      </c>
      <c r="Q4295" s="9">
        <v>0</v>
      </c>
      <c r="R4295" s="9">
        <f t="shared" si="610"/>
        <v>-69772</v>
      </c>
      <c r="S4295" s="9">
        <v>0</v>
      </c>
      <c r="T4295" s="9">
        <f t="shared" si="614"/>
        <v>0</v>
      </c>
      <c r="U4295" s="9">
        <v>-66283.399999999994</v>
      </c>
      <c r="V4295" s="9">
        <v>0</v>
      </c>
      <c r="W4295" s="9">
        <v>0</v>
      </c>
      <c r="X4295" s="9">
        <v>0</v>
      </c>
      <c r="Y4295" s="9">
        <f t="shared" si="611"/>
        <v>66283.399999999994</v>
      </c>
      <c r="Z4295" s="9">
        <v>0</v>
      </c>
      <c r="AA4295" s="9">
        <f t="shared" si="612"/>
        <v>0</v>
      </c>
      <c r="AB4295" s="9">
        <v>3488.6000000000058</v>
      </c>
      <c r="AC4295" s="9">
        <f t="shared" si="615"/>
        <v>3488.6000000000058</v>
      </c>
      <c r="AD4295" s="9">
        <f t="shared" si="616"/>
        <v>0</v>
      </c>
    </row>
    <row r="4296" spans="1:30" x14ac:dyDescent="0.3">
      <c r="A4296" s="13" t="s">
        <v>6787</v>
      </c>
      <c r="B4296" s="13" t="s">
        <v>6788</v>
      </c>
      <c r="C4296" s="8">
        <v>2000</v>
      </c>
      <c r="D4296" s="8">
        <v>200000017</v>
      </c>
      <c r="E4296" s="8">
        <v>0</v>
      </c>
      <c r="F4296" s="8" t="str">
        <f t="shared" si="613"/>
        <v>FM002000000170</v>
      </c>
      <c r="G4296" s="8" t="s">
        <v>6987</v>
      </c>
      <c r="H4296" s="8" t="s">
        <v>235</v>
      </c>
      <c r="I4296" s="8">
        <v>1</v>
      </c>
      <c r="J4296" s="8">
        <v>3</v>
      </c>
      <c r="K4296" s="8">
        <v>4</v>
      </c>
      <c r="L4296" s="8" t="s">
        <v>6879</v>
      </c>
      <c r="M4296" s="8" t="s">
        <v>53</v>
      </c>
      <c r="N4296" s="8"/>
      <c r="O4296" s="8" t="s">
        <v>38</v>
      </c>
      <c r="P4296" s="9">
        <v>54711</v>
      </c>
      <c r="Q4296" s="9">
        <v>0</v>
      </c>
      <c r="R4296" s="9">
        <f t="shared" si="610"/>
        <v>-54711</v>
      </c>
      <c r="S4296" s="9">
        <v>0</v>
      </c>
      <c r="T4296" s="9">
        <f t="shared" si="614"/>
        <v>0</v>
      </c>
      <c r="U4296" s="9">
        <v>-51975.45</v>
      </c>
      <c r="V4296" s="9">
        <v>0</v>
      </c>
      <c r="W4296" s="9">
        <v>0</v>
      </c>
      <c r="X4296" s="9">
        <v>0</v>
      </c>
      <c r="Y4296" s="9">
        <f t="shared" si="611"/>
        <v>51975.45</v>
      </c>
      <c r="Z4296" s="9">
        <v>0</v>
      </c>
      <c r="AA4296" s="9">
        <f t="shared" si="612"/>
        <v>0</v>
      </c>
      <c r="AB4296" s="9">
        <v>2735.5500000000029</v>
      </c>
      <c r="AC4296" s="9">
        <f t="shared" si="615"/>
        <v>2735.5500000000029</v>
      </c>
      <c r="AD4296" s="9">
        <f t="shared" si="616"/>
        <v>0</v>
      </c>
    </row>
    <row r="4297" spans="1:30" x14ac:dyDescent="0.3">
      <c r="A4297" s="13" t="s">
        <v>6787</v>
      </c>
      <c r="B4297" s="13" t="s">
        <v>6788</v>
      </c>
      <c r="C4297" s="8">
        <v>2000</v>
      </c>
      <c r="D4297" s="8">
        <v>200000018</v>
      </c>
      <c r="E4297" s="8">
        <v>0</v>
      </c>
      <c r="F4297" s="8" t="str">
        <f t="shared" si="613"/>
        <v>FM002000000180</v>
      </c>
      <c r="G4297" s="8" t="s">
        <v>6988</v>
      </c>
      <c r="H4297" s="8" t="s">
        <v>235</v>
      </c>
      <c r="I4297" s="8">
        <v>1</v>
      </c>
      <c r="J4297" s="8">
        <v>3</v>
      </c>
      <c r="K4297" s="8">
        <v>4</v>
      </c>
      <c r="L4297" s="8" t="s">
        <v>6879</v>
      </c>
      <c r="M4297" s="8" t="s">
        <v>53</v>
      </c>
      <c r="N4297" s="8"/>
      <c r="O4297" s="8" t="s">
        <v>38</v>
      </c>
      <c r="P4297" s="9">
        <v>17095</v>
      </c>
      <c r="Q4297" s="9">
        <v>0</v>
      </c>
      <c r="R4297" s="9">
        <f t="shared" si="610"/>
        <v>-17095</v>
      </c>
      <c r="S4297" s="9">
        <v>0</v>
      </c>
      <c r="T4297" s="9">
        <f t="shared" si="614"/>
        <v>0</v>
      </c>
      <c r="U4297" s="9">
        <v>-16240.25</v>
      </c>
      <c r="V4297" s="9">
        <v>0</v>
      </c>
      <c r="W4297" s="9">
        <v>0</v>
      </c>
      <c r="X4297" s="9">
        <v>0</v>
      </c>
      <c r="Y4297" s="9">
        <f t="shared" si="611"/>
        <v>16240.25</v>
      </c>
      <c r="Z4297" s="9">
        <v>0</v>
      </c>
      <c r="AA4297" s="9">
        <f t="shared" si="612"/>
        <v>0</v>
      </c>
      <c r="AB4297" s="9">
        <v>854.75</v>
      </c>
      <c r="AC4297" s="9">
        <f t="shared" si="615"/>
        <v>854.75</v>
      </c>
      <c r="AD4297" s="9">
        <f t="shared" si="616"/>
        <v>0</v>
      </c>
    </row>
    <row r="4298" spans="1:30" x14ac:dyDescent="0.3">
      <c r="A4298" s="13" t="s">
        <v>6787</v>
      </c>
      <c r="B4298" s="13" t="s">
        <v>6788</v>
      </c>
      <c r="C4298" s="8">
        <v>2000</v>
      </c>
      <c r="D4298" s="8">
        <v>200000019</v>
      </c>
      <c r="E4298" s="8">
        <v>0</v>
      </c>
      <c r="F4298" s="8" t="str">
        <f t="shared" si="613"/>
        <v>FM002000000190</v>
      </c>
      <c r="G4298" s="8" t="s">
        <v>6989</v>
      </c>
      <c r="H4298" s="8" t="s">
        <v>235</v>
      </c>
      <c r="I4298" s="8">
        <v>1</v>
      </c>
      <c r="J4298" s="8">
        <v>3</v>
      </c>
      <c r="K4298" s="8">
        <v>4</v>
      </c>
      <c r="L4298" s="8" t="s">
        <v>6879</v>
      </c>
      <c r="M4298" s="8" t="s">
        <v>53</v>
      </c>
      <c r="N4298" s="8"/>
      <c r="O4298" s="8" t="s">
        <v>38</v>
      </c>
      <c r="P4298" s="9">
        <v>311153</v>
      </c>
      <c r="Q4298" s="9">
        <v>0</v>
      </c>
      <c r="R4298" s="9">
        <f t="shared" si="610"/>
        <v>-311153</v>
      </c>
      <c r="S4298" s="9">
        <v>0</v>
      </c>
      <c r="T4298" s="9">
        <f t="shared" si="614"/>
        <v>0</v>
      </c>
      <c r="U4298" s="9">
        <v>-295595.34999999998</v>
      </c>
      <c r="V4298" s="9">
        <v>0</v>
      </c>
      <c r="W4298" s="9">
        <v>0</v>
      </c>
      <c r="X4298" s="9">
        <v>0</v>
      </c>
      <c r="Y4298" s="9">
        <f t="shared" si="611"/>
        <v>295595.34999999998</v>
      </c>
      <c r="Z4298" s="9">
        <v>0</v>
      </c>
      <c r="AA4298" s="9">
        <f t="shared" si="612"/>
        <v>0</v>
      </c>
      <c r="AB4298" s="9">
        <v>15557.650000000023</v>
      </c>
      <c r="AC4298" s="9">
        <f t="shared" si="615"/>
        <v>15557.650000000023</v>
      </c>
      <c r="AD4298" s="9">
        <f t="shared" si="616"/>
        <v>0</v>
      </c>
    </row>
    <row r="4299" spans="1:30" x14ac:dyDescent="0.3">
      <c r="A4299" s="13" t="s">
        <v>6787</v>
      </c>
      <c r="B4299" s="13" t="s">
        <v>6788</v>
      </c>
      <c r="C4299" s="8">
        <v>2000</v>
      </c>
      <c r="D4299" s="8">
        <v>200000020</v>
      </c>
      <c r="E4299" s="8">
        <v>0</v>
      </c>
      <c r="F4299" s="8" t="str">
        <f t="shared" si="613"/>
        <v>FM002000000200</v>
      </c>
      <c r="G4299" s="8" t="s">
        <v>6990</v>
      </c>
      <c r="H4299" s="8" t="s">
        <v>235</v>
      </c>
      <c r="I4299" s="8">
        <v>1</v>
      </c>
      <c r="J4299" s="8">
        <v>3</v>
      </c>
      <c r="K4299" s="8">
        <v>4</v>
      </c>
      <c r="L4299" s="8" t="s">
        <v>6879</v>
      </c>
      <c r="M4299" s="8" t="s">
        <v>53</v>
      </c>
      <c r="N4299" s="8"/>
      <c r="O4299" s="8" t="s">
        <v>38</v>
      </c>
      <c r="P4299" s="9">
        <v>19401</v>
      </c>
      <c r="Q4299" s="9">
        <v>0</v>
      </c>
      <c r="R4299" s="9">
        <f t="shared" si="610"/>
        <v>-19401</v>
      </c>
      <c r="S4299" s="9">
        <v>0</v>
      </c>
      <c r="T4299" s="9">
        <f t="shared" si="614"/>
        <v>0</v>
      </c>
      <c r="U4299" s="9">
        <v>-18430.95</v>
      </c>
      <c r="V4299" s="9">
        <v>0</v>
      </c>
      <c r="W4299" s="9">
        <v>0</v>
      </c>
      <c r="X4299" s="9">
        <v>0</v>
      </c>
      <c r="Y4299" s="9">
        <f t="shared" si="611"/>
        <v>18430.95</v>
      </c>
      <c r="Z4299" s="9">
        <v>0</v>
      </c>
      <c r="AA4299" s="9">
        <f t="shared" si="612"/>
        <v>0</v>
      </c>
      <c r="AB4299" s="9">
        <v>970.04999999999927</v>
      </c>
      <c r="AC4299" s="9">
        <f t="shared" si="615"/>
        <v>970.04999999999927</v>
      </c>
      <c r="AD4299" s="9">
        <f t="shared" si="616"/>
        <v>0</v>
      </c>
    </row>
    <row r="4300" spans="1:30" x14ac:dyDescent="0.3">
      <c r="A4300" s="13" t="s">
        <v>6787</v>
      </c>
      <c r="B4300" s="13" t="s">
        <v>6788</v>
      </c>
      <c r="C4300" s="8">
        <v>2000</v>
      </c>
      <c r="D4300" s="8">
        <v>200000021</v>
      </c>
      <c r="E4300" s="8">
        <v>0</v>
      </c>
      <c r="F4300" s="8" t="str">
        <f t="shared" si="613"/>
        <v>FM002000000210</v>
      </c>
      <c r="G4300" s="8" t="s">
        <v>6990</v>
      </c>
      <c r="H4300" s="8" t="s">
        <v>235</v>
      </c>
      <c r="I4300" s="8">
        <v>1</v>
      </c>
      <c r="J4300" s="8">
        <v>3</v>
      </c>
      <c r="K4300" s="8">
        <v>4</v>
      </c>
      <c r="L4300" s="8" t="s">
        <v>6879</v>
      </c>
      <c r="M4300" s="8" t="s">
        <v>53</v>
      </c>
      <c r="N4300" s="8"/>
      <c r="O4300" s="8" t="s">
        <v>38</v>
      </c>
      <c r="P4300" s="9">
        <v>14622</v>
      </c>
      <c r="Q4300" s="9">
        <v>0</v>
      </c>
      <c r="R4300" s="9">
        <f t="shared" si="610"/>
        <v>-14622</v>
      </c>
      <c r="S4300" s="9">
        <v>0</v>
      </c>
      <c r="T4300" s="9">
        <f t="shared" si="614"/>
        <v>0</v>
      </c>
      <c r="U4300" s="9">
        <v>-13890.9</v>
      </c>
      <c r="V4300" s="9">
        <v>0</v>
      </c>
      <c r="W4300" s="9">
        <v>0</v>
      </c>
      <c r="X4300" s="9">
        <v>0</v>
      </c>
      <c r="Y4300" s="9">
        <f t="shared" si="611"/>
        <v>13890.9</v>
      </c>
      <c r="Z4300" s="9">
        <v>0</v>
      </c>
      <c r="AA4300" s="9">
        <f t="shared" si="612"/>
        <v>0</v>
      </c>
      <c r="AB4300" s="9">
        <v>731.10000000000036</v>
      </c>
      <c r="AC4300" s="9">
        <f t="shared" si="615"/>
        <v>731.10000000000036</v>
      </c>
      <c r="AD4300" s="9">
        <f t="shared" si="616"/>
        <v>0</v>
      </c>
    </row>
    <row r="4301" spans="1:30" x14ac:dyDescent="0.3">
      <c r="A4301" s="13" t="s">
        <v>6787</v>
      </c>
      <c r="B4301" s="13" t="s">
        <v>6788</v>
      </c>
      <c r="C4301" s="8">
        <v>2000</v>
      </c>
      <c r="D4301" s="8">
        <v>200000022</v>
      </c>
      <c r="E4301" s="8">
        <v>0</v>
      </c>
      <c r="F4301" s="8" t="str">
        <f t="shared" si="613"/>
        <v>FM002000000220</v>
      </c>
      <c r="G4301" s="8" t="s">
        <v>6990</v>
      </c>
      <c r="H4301" s="8" t="s">
        <v>235</v>
      </c>
      <c r="I4301" s="8">
        <v>1</v>
      </c>
      <c r="J4301" s="8">
        <v>3</v>
      </c>
      <c r="K4301" s="8">
        <v>4</v>
      </c>
      <c r="L4301" s="8" t="s">
        <v>6879</v>
      </c>
      <c r="M4301" s="8" t="s">
        <v>53</v>
      </c>
      <c r="N4301" s="8"/>
      <c r="O4301" s="8" t="s">
        <v>38</v>
      </c>
      <c r="P4301" s="9">
        <v>14622</v>
      </c>
      <c r="Q4301" s="9">
        <v>0</v>
      </c>
      <c r="R4301" s="9">
        <f t="shared" si="610"/>
        <v>-14622</v>
      </c>
      <c r="S4301" s="9">
        <v>0</v>
      </c>
      <c r="T4301" s="9">
        <f t="shared" si="614"/>
        <v>0</v>
      </c>
      <c r="U4301" s="9">
        <v>-13890.9</v>
      </c>
      <c r="V4301" s="9">
        <v>0</v>
      </c>
      <c r="W4301" s="9">
        <v>0</v>
      </c>
      <c r="X4301" s="9">
        <v>0</v>
      </c>
      <c r="Y4301" s="9">
        <f t="shared" si="611"/>
        <v>13890.9</v>
      </c>
      <c r="Z4301" s="9">
        <v>0</v>
      </c>
      <c r="AA4301" s="9">
        <f t="shared" si="612"/>
        <v>0</v>
      </c>
      <c r="AB4301" s="9">
        <v>731.10000000000036</v>
      </c>
      <c r="AC4301" s="9">
        <f t="shared" si="615"/>
        <v>731.10000000000036</v>
      </c>
      <c r="AD4301" s="9">
        <f t="shared" si="616"/>
        <v>0</v>
      </c>
    </row>
    <row r="4302" spans="1:30" x14ac:dyDescent="0.3">
      <c r="A4302" s="13" t="s">
        <v>6787</v>
      </c>
      <c r="B4302" s="13" t="s">
        <v>6788</v>
      </c>
      <c r="C4302" s="8">
        <v>2000</v>
      </c>
      <c r="D4302" s="8">
        <v>200000023</v>
      </c>
      <c r="E4302" s="8">
        <v>0</v>
      </c>
      <c r="F4302" s="8" t="str">
        <f t="shared" si="613"/>
        <v>FM002000000230</v>
      </c>
      <c r="G4302" s="8" t="s">
        <v>6990</v>
      </c>
      <c r="H4302" s="8" t="s">
        <v>235</v>
      </c>
      <c r="I4302" s="8">
        <v>1</v>
      </c>
      <c r="J4302" s="8">
        <v>3</v>
      </c>
      <c r="K4302" s="8">
        <v>4</v>
      </c>
      <c r="L4302" s="8" t="s">
        <v>6879</v>
      </c>
      <c r="M4302" s="8" t="s">
        <v>53</v>
      </c>
      <c r="N4302" s="8"/>
      <c r="O4302" s="8" t="s">
        <v>38</v>
      </c>
      <c r="P4302" s="9">
        <v>14622</v>
      </c>
      <c r="Q4302" s="9">
        <v>0</v>
      </c>
      <c r="R4302" s="9">
        <f t="shared" si="610"/>
        <v>-14622</v>
      </c>
      <c r="S4302" s="9">
        <v>0</v>
      </c>
      <c r="T4302" s="9">
        <f t="shared" si="614"/>
        <v>0</v>
      </c>
      <c r="U4302" s="9">
        <v>-13890.9</v>
      </c>
      <c r="V4302" s="9">
        <v>0</v>
      </c>
      <c r="W4302" s="9">
        <v>0</v>
      </c>
      <c r="X4302" s="9">
        <v>0</v>
      </c>
      <c r="Y4302" s="9">
        <f t="shared" si="611"/>
        <v>13890.9</v>
      </c>
      <c r="Z4302" s="9">
        <v>0</v>
      </c>
      <c r="AA4302" s="9">
        <f t="shared" si="612"/>
        <v>0</v>
      </c>
      <c r="AB4302" s="9">
        <v>731.10000000000036</v>
      </c>
      <c r="AC4302" s="9">
        <f t="shared" si="615"/>
        <v>731.10000000000036</v>
      </c>
      <c r="AD4302" s="9">
        <f t="shared" si="616"/>
        <v>0</v>
      </c>
    </row>
    <row r="4303" spans="1:30" x14ac:dyDescent="0.3">
      <c r="A4303" s="13" t="s">
        <v>6787</v>
      </c>
      <c r="B4303" s="13" t="s">
        <v>6788</v>
      </c>
      <c r="C4303" s="8">
        <v>2000</v>
      </c>
      <c r="D4303" s="8">
        <v>200000024</v>
      </c>
      <c r="E4303" s="8">
        <v>0</v>
      </c>
      <c r="F4303" s="8" t="str">
        <f t="shared" si="613"/>
        <v>FM002000000240</v>
      </c>
      <c r="G4303" s="8" t="s">
        <v>6991</v>
      </c>
      <c r="H4303" s="8" t="s">
        <v>235</v>
      </c>
      <c r="I4303" s="8">
        <v>1</v>
      </c>
      <c r="J4303" s="8">
        <v>3</v>
      </c>
      <c r="K4303" s="8">
        <v>4</v>
      </c>
      <c r="L4303" s="8" t="s">
        <v>6879</v>
      </c>
      <c r="M4303" s="8" t="s">
        <v>53</v>
      </c>
      <c r="N4303" s="8"/>
      <c r="O4303" s="8" t="s">
        <v>38</v>
      </c>
      <c r="P4303" s="9">
        <v>31979</v>
      </c>
      <c r="Q4303" s="9">
        <v>0</v>
      </c>
      <c r="R4303" s="9">
        <f t="shared" si="610"/>
        <v>-31979</v>
      </c>
      <c r="S4303" s="9">
        <v>0</v>
      </c>
      <c r="T4303" s="9">
        <f t="shared" si="614"/>
        <v>0</v>
      </c>
      <c r="U4303" s="9">
        <v>-30380.05</v>
      </c>
      <c r="V4303" s="9">
        <v>0</v>
      </c>
      <c r="W4303" s="9">
        <v>0</v>
      </c>
      <c r="X4303" s="9">
        <v>0</v>
      </c>
      <c r="Y4303" s="9">
        <f t="shared" si="611"/>
        <v>30380.05</v>
      </c>
      <c r="Z4303" s="9">
        <v>0</v>
      </c>
      <c r="AA4303" s="9">
        <f t="shared" si="612"/>
        <v>0</v>
      </c>
      <c r="AB4303" s="9">
        <v>1598.9500000000007</v>
      </c>
      <c r="AC4303" s="9">
        <f t="shared" si="615"/>
        <v>1598.9500000000007</v>
      </c>
      <c r="AD4303" s="9">
        <f t="shared" si="616"/>
        <v>0</v>
      </c>
    </row>
    <row r="4304" spans="1:30" x14ac:dyDescent="0.3">
      <c r="A4304" s="13" t="s">
        <v>6787</v>
      </c>
      <c r="B4304" s="13" t="s">
        <v>6788</v>
      </c>
      <c r="C4304" s="8">
        <v>2000</v>
      </c>
      <c r="D4304" s="8">
        <v>200000025</v>
      </c>
      <c r="E4304" s="8">
        <v>0</v>
      </c>
      <c r="F4304" s="8" t="str">
        <f t="shared" si="613"/>
        <v>FM002000000250</v>
      </c>
      <c r="G4304" s="8" t="s">
        <v>6992</v>
      </c>
      <c r="H4304" s="8" t="s">
        <v>235</v>
      </c>
      <c r="I4304" s="8">
        <v>1</v>
      </c>
      <c r="J4304" s="8">
        <v>3</v>
      </c>
      <c r="K4304" s="8">
        <v>4</v>
      </c>
      <c r="L4304" s="8" t="s">
        <v>6879</v>
      </c>
      <c r="M4304" s="8" t="s">
        <v>53</v>
      </c>
      <c r="N4304" s="8"/>
      <c r="O4304" s="8" t="s">
        <v>38</v>
      </c>
      <c r="P4304" s="9">
        <v>65911</v>
      </c>
      <c r="Q4304" s="9">
        <v>0</v>
      </c>
      <c r="R4304" s="9">
        <f t="shared" si="610"/>
        <v>-65911</v>
      </c>
      <c r="S4304" s="9">
        <v>0</v>
      </c>
      <c r="T4304" s="9">
        <f t="shared" si="614"/>
        <v>0</v>
      </c>
      <c r="U4304" s="9">
        <v>-62615.45</v>
      </c>
      <c r="V4304" s="9">
        <v>0</v>
      </c>
      <c r="W4304" s="9">
        <v>0</v>
      </c>
      <c r="X4304" s="9">
        <v>0</v>
      </c>
      <c r="Y4304" s="9">
        <f t="shared" si="611"/>
        <v>62615.45</v>
      </c>
      <c r="Z4304" s="9">
        <v>0</v>
      </c>
      <c r="AA4304" s="9">
        <f t="shared" si="612"/>
        <v>0</v>
      </c>
      <c r="AB4304" s="9">
        <v>3295.5500000000029</v>
      </c>
      <c r="AC4304" s="9">
        <f t="shared" si="615"/>
        <v>3295.5500000000029</v>
      </c>
      <c r="AD4304" s="9">
        <f t="shared" si="616"/>
        <v>0</v>
      </c>
    </row>
    <row r="4305" spans="1:30" x14ac:dyDescent="0.3">
      <c r="A4305" s="13" t="s">
        <v>6787</v>
      </c>
      <c r="B4305" s="13" t="s">
        <v>6788</v>
      </c>
      <c r="C4305" s="8">
        <v>2000</v>
      </c>
      <c r="D4305" s="8">
        <v>200000026</v>
      </c>
      <c r="E4305" s="8">
        <v>0</v>
      </c>
      <c r="F4305" s="8" t="str">
        <f t="shared" si="613"/>
        <v>FM002000000260</v>
      </c>
      <c r="G4305" s="8" t="s">
        <v>6993</v>
      </c>
      <c r="H4305" s="8" t="s">
        <v>235</v>
      </c>
      <c r="I4305" s="8">
        <v>1</v>
      </c>
      <c r="J4305" s="8">
        <v>3</v>
      </c>
      <c r="K4305" s="8">
        <v>4</v>
      </c>
      <c r="L4305" s="8" t="s">
        <v>6879</v>
      </c>
      <c r="M4305" s="8" t="s">
        <v>53</v>
      </c>
      <c r="N4305" s="8"/>
      <c r="O4305" s="8" t="s">
        <v>38</v>
      </c>
      <c r="P4305" s="9">
        <v>325712</v>
      </c>
      <c r="Q4305" s="9">
        <v>0</v>
      </c>
      <c r="R4305" s="9">
        <f t="shared" si="610"/>
        <v>-325712</v>
      </c>
      <c r="S4305" s="9">
        <v>0</v>
      </c>
      <c r="T4305" s="9">
        <f t="shared" si="614"/>
        <v>0</v>
      </c>
      <c r="U4305" s="9">
        <v>-309426.40000000002</v>
      </c>
      <c r="V4305" s="9">
        <v>0</v>
      </c>
      <c r="W4305" s="9">
        <v>0</v>
      </c>
      <c r="X4305" s="9">
        <v>0</v>
      </c>
      <c r="Y4305" s="9">
        <f t="shared" si="611"/>
        <v>309426.40000000002</v>
      </c>
      <c r="Z4305" s="9">
        <v>0</v>
      </c>
      <c r="AA4305" s="9">
        <f t="shared" si="612"/>
        <v>0</v>
      </c>
      <c r="AB4305" s="9">
        <v>16285.599999999977</v>
      </c>
      <c r="AC4305" s="9">
        <f t="shared" si="615"/>
        <v>16285.599999999977</v>
      </c>
      <c r="AD4305" s="9">
        <f t="shared" si="616"/>
        <v>0</v>
      </c>
    </row>
    <row r="4306" spans="1:30" x14ac:dyDescent="0.3">
      <c r="A4306" s="13" t="s">
        <v>6787</v>
      </c>
      <c r="B4306" s="13" t="s">
        <v>6788</v>
      </c>
      <c r="C4306" s="8">
        <v>2000</v>
      </c>
      <c r="D4306" s="8">
        <v>200000027</v>
      </c>
      <c r="E4306" s="8">
        <v>0</v>
      </c>
      <c r="F4306" s="8" t="str">
        <f t="shared" si="613"/>
        <v>FM002000000270</v>
      </c>
      <c r="G4306" s="8" t="s">
        <v>6994</v>
      </c>
      <c r="H4306" s="8" t="s">
        <v>235</v>
      </c>
      <c r="I4306" s="8">
        <v>1</v>
      </c>
      <c r="J4306" s="8">
        <v>3</v>
      </c>
      <c r="K4306" s="8">
        <v>4</v>
      </c>
      <c r="L4306" s="8" t="s">
        <v>6879</v>
      </c>
      <c r="M4306" s="8" t="s">
        <v>53</v>
      </c>
      <c r="N4306" s="8"/>
      <c r="O4306" s="8" t="s">
        <v>38</v>
      </c>
      <c r="P4306" s="9">
        <v>266088</v>
      </c>
      <c r="Q4306" s="9">
        <v>0</v>
      </c>
      <c r="R4306" s="9">
        <f t="shared" si="610"/>
        <v>-266088</v>
      </c>
      <c r="S4306" s="9">
        <v>0</v>
      </c>
      <c r="T4306" s="9">
        <f t="shared" si="614"/>
        <v>0</v>
      </c>
      <c r="U4306" s="9">
        <v>-252783.6</v>
      </c>
      <c r="V4306" s="9">
        <v>0</v>
      </c>
      <c r="W4306" s="9">
        <v>0</v>
      </c>
      <c r="X4306" s="9">
        <v>0</v>
      </c>
      <c r="Y4306" s="9">
        <f t="shared" si="611"/>
        <v>252783.6</v>
      </c>
      <c r="Z4306" s="9">
        <v>0</v>
      </c>
      <c r="AA4306" s="9">
        <f t="shared" si="612"/>
        <v>0</v>
      </c>
      <c r="AB4306" s="9">
        <v>13304.399999999994</v>
      </c>
      <c r="AC4306" s="9">
        <f t="shared" si="615"/>
        <v>13304.399999999994</v>
      </c>
      <c r="AD4306" s="9">
        <f t="shared" si="616"/>
        <v>0</v>
      </c>
    </row>
    <row r="4307" spans="1:30" x14ac:dyDescent="0.3">
      <c r="A4307" s="13" t="s">
        <v>6787</v>
      </c>
      <c r="B4307" s="13" t="s">
        <v>6788</v>
      </c>
      <c r="C4307" s="8">
        <v>2000</v>
      </c>
      <c r="D4307" s="8">
        <v>200000028</v>
      </c>
      <c r="E4307" s="8">
        <v>0</v>
      </c>
      <c r="F4307" s="8" t="str">
        <f t="shared" si="613"/>
        <v>FM002000000280</v>
      </c>
      <c r="G4307" s="8" t="s">
        <v>6995</v>
      </c>
      <c r="H4307" s="8" t="s">
        <v>235</v>
      </c>
      <c r="I4307" s="8">
        <v>1</v>
      </c>
      <c r="J4307" s="8">
        <v>3</v>
      </c>
      <c r="K4307" s="8">
        <v>4</v>
      </c>
      <c r="L4307" s="8" t="s">
        <v>6879</v>
      </c>
      <c r="M4307" s="8" t="s">
        <v>53</v>
      </c>
      <c r="N4307" s="8"/>
      <c r="O4307" s="8" t="s">
        <v>38</v>
      </c>
      <c r="P4307" s="9">
        <v>253000</v>
      </c>
      <c r="Q4307" s="9">
        <v>0</v>
      </c>
      <c r="R4307" s="9">
        <f t="shared" si="610"/>
        <v>-253000</v>
      </c>
      <c r="S4307" s="9">
        <v>0</v>
      </c>
      <c r="T4307" s="9">
        <f t="shared" si="614"/>
        <v>0</v>
      </c>
      <c r="U4307" s="9">
        <v>-240350</v>
      </c>
      <c r="V4307" s="9">
        <v>0</v>
      </c>
      <c r="W4307" s="9">
        <v>0</v>
      </c>
      <c r="X4307" s="9">
        <v>0</v>
      </c>
      <c r="Y4307" s="9">
        <f t="shared" si="611"/>
        <v>240350</v>
      </c>
      <c r="Z4307" s="9">
        <v>0</v>
      </c>
      <c r="AA4307" s="9">
        <f t="shared" si="612"/>
        <v>0</v>
      </c>
      <c r="AB4307" s="9">
        <v>12650</v>
      </c>
      <c r="AC4307" s="9">
        <f t="shared" si="615"/>
        <v>12650</v>
      </c>
      <c r="AD4307" s="9">
        <f t="shared" si="616"/>
        <v>0</v>
      </c>
    </row>
    <row r="4308" spans="1:30" x14ac:dyDescent="0.3">
      <c r="A4308" s="13" t="s">
        <v>6787</v>
      </c>
      <c r="B4308" s="13" t="s">
        <v>6788</v>
      </c>
      <c r="C4308" s="8">
        <v>2000</v>
      </c>
      <c r="D4308" s="8">
        <v>200000029</v>
      </c>
      <c r="E4308" s="8">
        <v>0</v>
      </c>
      <c r="F4308" s="8" t="str">
        <f t="shared" si="613"/>
        <v>FM002000000290</v>
      </c>
      <c r="G4308" s="8" t="s">
        <v>6996</v>
      </c>
      <c r="H4308" s="8" t="s">
        <v>235</v>
      </c>
      <c r="I4308" s="8">
        <v>1</v>
      </c>
      <c r="J4308" s="8">
        <v>3</v>
      </c>
      <c r="K4308" s="8">
        <v>4</v>
      </c>
      <c r="L4308" s="8" t="s">
        <v>6879</v>
      </c>
      <c r="M4308" s="8" t="s">
        <v>53</v>
      </c>
      <c r="N4308" s="8"/>
      <c r="O4308" s="8" t="s">
        <v>38</v>
      </c>
      <c r="P4308" s="9">
        <v>562071</v>
      </c>
      <c r="Q4308" s="9">
        <v>0</v>
      </c>
      <c r="R4308" s="9">
        <f t="shared" si="610"/>
        <v>-562071</v>
      </c>
      <c r="S4308" s="9">
        <v>0</v>
      </c>
      <c r="T4308" s="9">
        <f t="shared" si="614"/>
        <v>0</v>
      </c>
      <c r="U4308" s="9">
        <v>-533967.44999999995</v>
      </c>
      <c r="V4308" s="9">
        <v>0</v>
      </c>
      <c r="W4308" s="9">
        <v>0</v>
      </c>
      <c r="X4308" s="9">
        <v>0</v>
      </c>
      <c r="Y4308" s="9">
        <f t="shared" si="611"/>
        <v>533967.44999999995</v>
      </c>
      <c r="Z4308" s="9">
        <v>0</v>
      </c>
      <c r="AA4308" s="9">
        <f t="shared" si="612"/>
        <v>0</v>
      </c>
      <c r="AB4308" s="9">
        <v>28103.550000000047</v>
      </c>
      <c r="AC4308" s="9">
        <f t="shared" si="615"/>
        <v>28103.550000000047</v>
      </c>
      <c r="AD4308" s="9">
        <f t="shared" si="616"/>
        <v>0</v>
      </c>
    </row>
    <row r="4309" spans="1:30" x14ac:dyDescent="0.3">
      <c r="A4309" s="13" t="s">
        <v>6787</v>
      </c>
      <c r="B4309" s="13" t="s">
        <v>6788</v>
      </c>
      <c r="C4309" s="8">
        <v>2000</v>
      </c>
      <c r="D4309" s="8">
        <v>200000030</v>
      </c>
      <c r="E4309" s="8">
        <v>0</v>
      </c>
      <c r="F4309" s="8" t="str">
        <f t="shared" si="613"/>
        <v>FM002000000300</v>
      </c>
      <c r="G4309" s="8" t="s">
        <v>6997</v>
      </c>
      <c r="H4309" s="8" t="s">
        <v>235</v>
      </c>
      <c r="I4309" s="8">
        <v>1</v>
      </c>
      <c r="J4309" s="8">
        <v>3</v>
      </c>
      <c r="K4309" s="8">
        <v>4</v>
      </c>
      <c r="L4309" s="8" t="s">
        <v>6879</v>
      </c>
      <c r="M4309" s="8" t="s">
        <v>53</v>
      </c>
      <c r="N4309" s="8"/>
      <c r="O4309" s="8" t="s">
        <v>38</v>
      </c>
      <c r="P4309" s="9">
        <v>28705</v>
      </c>
      <c r="Q4309" s="9">
        <v>0</v>
      </c>
      <c r="R4309" s="9">
        <f t="shared" si="610"/>
        <v>-28705</v>
      </c>
      <c r="S4309" s="9">
        <v>0</v>
      </c>
      <c r="T4309" s="9">
        <f t="shared" si="614"/>
        <v>0</v>
      </c>
      <c r="U4309" s="9">
        <v>-27269.75</v>
      </c>
      <c r="V4309" s="9">
        <v>0</v>
      </c>
      <c r="W4309" s="9">
        <v>0</v>
      </c>
      <c r="X4309" s="9">
        <v>0</v>
      </c>
      <c r="Y4309" s="9">
        <f t="shared" si="611"/>
        <v>27269.75</v>
      </c>
      <c r="Z4309" s="9">
        <v>0</v>
      </c>
      <c r="AA4309" s="9">
        <f t="shared" si="612"/>
        <v>0</v>
      </c>
      <c r="AB4309" s="9">
        <v>1435.25</v>
      </c>
      <c r="AC4309" s="9">
        <f t="shared" si="615"/>
        <v>1435.25</v>
      </c>
      <c r="AD4309" s="9">
        <f t="shared" si="616"/>
        <v>0</v>
      </c>
    </row>
    <row r="4310" spans="1:30" x14ac:dyDescent="0.3">
      <c r="A4310" s="13" t="s">
        <v>6787</v>
      </c>
      <c r="B4310" s="13" t="s">
        <v>6788</v>
      </c>
      <c r="C4310" s="8">
        <v>2000</v>
      </c>
      <c r="D4310" s="8">
        <v>200000031</v>
      </c>
      <c r="E4310" s="8">
        <v>0</v>
      </c>
      <c r="F4310" s="8" t="str">
        <f t="shared" si="613"/>
        <v>FM002000000310</v>
      </c>
      <c r="G4310" s="8" t="s">
        <v>6998</v>
      </c>
      <c r="H4310" s="8" t="s">
        <v>235</v>
      </c>
      <c r="I4310" s="8">
        <v>1</v>
      </c>
      <c r="J4310" s="8">
        <v>3</v>
      </c>
      <c r="K4310" s="8">
        <v>4</v>
      </c>
      <c r="L4310" s="8" t="s">
        <v>6879</v>
      </c>
      <c r="M4310" s="8" t="s">
        <v>53</v>
      </c>
      <c r="N4310" s="8"/>
      <c r="O4310" s="8" t="s">
        <v>38</v>
      </c>
      <c r="P4310" s="9">
        <v>4778</v>
      </c>
      <c r="Q4310" s="9">
        <v>0</v>
      </c>
      <c r="R4310" s="9">
        <f t="shared" si="610"/>
        <v>-4778</v>
      </c>
      <c r="S4310" s="9">
        <v>0</v>
      </c>
      <c r="T4310" s="9">
        <f t="shared" si="614"/>
        <v>0</v>
      </c>
      <c r="U4310" s="9">
        <v>-4539.1000000000004</v>
      </c>
      <c r="V4310" s="9">
        <v>0</v>
      </c>
      <c r="W4310" s="9">
        <v>0</v>
      </c>
      <c r="X4310" s="9">
        <v>0</v>
      </c>
      <c r="Y4310" s="9">
        <f t="shared" si="611"/>
        <v>4539.1000000000004</v>
      </c>
      <c r="Z4310" s="9">
        <v>0</v>
      </c>
      <c r="AA4310" s="9">
        <f t="shared" si="612"/>
        <v>0</v>
      </c>
      <c r="AB4310" s="9">
        <v>238.89999999999964</v>
      </c>
      <c r="AC4310" s="9">
        <f t="shared" si="615"/>
        <v>238.89999999999964</v>
      </c>
      <c r="AD4310" s="9">
        <f t="shared" si="616"/>
        <v>0</v>
      </c>
    </row>
    <row r="4311" spans="1:30" x14ac:dyDescent="0.3">
      <c r="A4311" s="13" t="s">
        <v>6787</v>
      </c>
      <c r="B4311" s="13" t="s">
        <v>6788</v>
      </c>
      <c r="C4311" s="8">
        <v>2000</v>
      </c>
      <c r="D4311" s="8">
        <v>200000032</v>
      </c>
      <c r="E4311" s="8">
        <v>0</v>
      </c>
      <c r="F4311" s="8" t="str">
        <f t="shared" si="613"/>
        <v>FM002000000320</v>
      </c>
      <c r="G4311" s="8" t="s">
        <v>6999</v>
      </c>
      <c r="H4311" s="8" t="s">
        <v>235</v>
      </c>
      <c r="I4311" s="8">
        <v>1</v>
      </c>
      <c r="J4311" s="8">
        <v>3</v>
      </c>
      <c r="K4311" s="8">
        <v>4</v>
      </c>
      <c r="L4311" s="8" t="s">
        <v>6879</v>
      </c>
      <c r="M4311" s="8" t="s">
        <v>53</v>
      </c>
      <c r="N4311" s="8"/>
      <c r="O4311" s="8" t="s">
        <v>38</v>
      </c>
      <c r="P4311" s="9">
        <v>15597</v>
      </c>
      <c r="Q4311" s="9">
        <v>0</v>
      </c>
      <c r="R4311" s="9">
        <f t="shared" si="610"/>
        <v>-15597</v>
      </c>
      <c r="S4311" s="9">
        <v>0</v>
      </c>
      <c r="T4311" s="9">
        <f t="shared" si="614"/>
        <v>0</v>
      </c>
      <c r="U4311" s="9">
        <v>-14817.15</v>
      </c>
      <c r="V4311" s="9">
        <v>0</v>
      </c>
      <c r="W4311" s="9">
        <v>0</v>
      </c>
      <c r="X4311" s="9">
        <v>0</v>
      </c>
      <c r="Y4311" s="9">
        <f t="shared" si="611"/>
        <v>14817.15</v>
      </c>
      <c r="Z4311" s="9">
        <v>0</v>
      </c>
      <c r="AA4311" s="9">
        <f t="shared" si="612"/>
        <v>0</v>
      </c>
      <c r="AB4311" s="9">
        <v>779.85000000000036</v>
      </c>
      <c r="AC4311" s="9">
        <f t="shared" si="615"/>
        <v>779.85000000000036</v>
      </c>
      <c r="AD4311" s="9">
        <f t="shared" si="616"/>
        <v>0</v>
      </c>
    </row>
    <row r="4312" spans="1:30" x14ac:dyDescent="0.3">
      <c r="A4312" s="13" t="s">
        <v>6787</v>
      </c>
      <c r="B4312" s="13" t="s">
        <v>6788</v>
      </c>
      <c r="C4312" s="8">
        <v>2000</v>
      </c>
      <c r="D4312" s="8">
        <v>200000033</v>
      </c>
      <c r="E4312" s="8">
        <v>0</v>
      </c>
      <c r="F4312" s="8" t="str">
        <f t="shared" si="613"/>
        <v>FM002000000330</v>
      </c>
      <c r="G4312" s="8" t="s">
        <v>7000</v>
      </c>
      <c r="H4312" s="8" t="s">
        <v>235</v>
      </c>
      <c r="I4312" s="8">
        <v>1</v>
      </c>
      <c r="J4312" s="8">
        <v>3</v>
      </c>
      <c r="K4312" s="8">
        <v>4</v>
      </c>
      <c r="L4312" s="8" t="s">
        <v>6879</v>
      </c>
      <c r="M4312" s="8" t="s">
        <v>53</v>
      </c>
      <c r="N4312" s="8"/>
      <c r="O4312" s="8" t="s">
        <v>38</v>
      </c>
      <c r="P4312" s="9">
        <v>15454</v>
      </c>
      <c r="Q4312" s="9">
        <v>0</v>
      </c>
      <c r="R4312" s="9">
        <f t="shared" si="610"/>
        <v>-15454</v>
      </c>
      <c r="S4312" s="9">
        <v>0</v>
      </c>
      <c r="T4312" s="9">
        <f t="shared" si="614"/>
        <v>0</v>
      </c>
      <c r="U4312" s="9">
        <v>-14681.3</v>
      </c>
      <c r="V4312" s="9">
        <v>0</v>
      </c>
      <c r="W4312" s="9">
        <v>0</v>
      </c>
      <c r="X4312" s="9">
        <v>0</v>
      </c>
      <c r="Y4312" s="9">
        <f t="shared" si="611"/>
        <v>14681.3</v>
      </c>
      <c r="Z4312" s="9">
        <v>0</v>
      </c>
      <c r="AA4312" s="9">
        <f t="shared" si="612"/>
        <v>0</v>
      </c>
      <c r="AB4312" s="9">
        <v>772.70000000000073</v>
      </c>
      <c r="AC4312" s="9">
        <f t="shared" si="615"/>
        <v>772.70000000000073</v>
      </c>
      <c r="AD4312" s="9">
        <f t="shared" si="616"/>
        <v>0</v>
      </c>
    </row>
    <row r="4313" spans="1:30" x14ac:dyDescent="0.3">
      <c r="A4313" s="13" t="s">
        <v>6787</v>
      </c>
      <c r="B4313" s="13" t="s">
        <v>6788</v>
      </c>
      <c r="C4313" s="8">
        <v>2000</v>
      </c>
      <c r="D4313" s="8">
        <v>200000034</v>
      </c>
      <c r="E4313" s="8">
        <v>0</v>
      </c>
      <c r="F4313" s="8" t="str">
        <f t="shared" si="613"/>
        <v>FM002000000340</v>
      </c>
      <c r="G4313" s="8" t="s">
        <v>7001</v>
      </c>
      <c r="H4313" s="8" t="s">
        <v>235</v>
      </c>
      <c r="I4313" s="8">
        <v>1</v>
      </c>
      <c r="J4313" s="8">
        <v>3</v>
      </c>
      <c r="K4313" s="8">
        <v>4</v>
      </c>
      <c r="L4313" s="8" t="s">
        <v>6879</v>
      </c>
      <c r="M4313" s="8" t="s">
        <v>53</v>
      </c>
      <c r="N4313" s="8"/>
      <c r="O4313" s="8" t="s">
        <v>38</v>
      </c>
      <c r="P4313" s="9">
        <v>1464214</v>
      </c>
      <c r="Q4313" s="9">
        <v>0</v>
      </c>
      <c r="R4313" s="9">
        <f t="shared" si="610"/>
        <v>-1464214</v>
      </c>
      <c r="S4313" s="9">
        <v>0</v>
      </c>
      <c r="T4313" s="9">
        <f t="shared" si="614"/>
        <v>0</v>
      </c>
      <c r="U4313" s="9">
        <v>-1391003.3</v>
      </c>
      <c r="V4313" s="9">
        <v>0</v>
      </c>
      <c r="W4313" s="9">
        <v>0</v>
      </c>
      <c r="X4313" s="9">
        <v>0</v>
      </c>
      <c r="Y4313" s="9">
        <f t="shared" si="611"/>
        <v>1391003.3</v>
      </c>
      <c r="Z4313" s="9">
        <v>0</v>
      </c>
      <c r="AA4313" s="9">
        <f t="shared" si="612"/>
        <v>0</v>
      </c>
      <c r="AB4313" s="9">
        <v>73210.699999999953</v>
      </c>
      <c r="AC4313" s="9">
        <f t="shared" si="615"/>
        <v>73210.699999999953</v>
      </c>
      <c r="AD4313" s="9">
        <f t="shared" si="616"/>
        <v>0</v>
      </c>
    </row>
    <row r="4314" spans="1:30" x14ac:dyDescent="0.3">
      <c r="A4314" s="13" t="s">
        <v>6787</v>
      </c>
      <c r="B4314" s="13" t="s">
        <v>6788</v>
      </c>
      <c r="C4314" s="8">
        <v>2000</v>
      </c>
      <c r="D4314" s="8">
        <v>200000035</v>
      </c>
      <c r="E4314" s="8">
        <v>0</v>
      </c>
      <c r="F4314" s="8" t="str">
        <f t="shared" si="613"/>
        <v>FM002000000350</v>
      </c>
      <c r="G4314" s="8" t="s">
        <v>7002</v>
      </c>
      <c r="H4314" s="8" t="s">
        <v>235</v>
      </c>
      <c r="I4314" s="8">
        <v>1</v>
      </c>
      <c r="J4314" s="8">
        <v>3</v>
      </c>
      <c r="K4314" s="8">
        <v>4</v>
      </c>
      <c r="L4314" s="8" t="s">
        <v>6879</v>
      </c>
      <c r="M4314" s="8" t="s">
        <v>53</v>
      </c>
      <c r="N4314" s="8"/>
      <c r="O4314" s="8" t="s">
        <v>38</v>
      </c>
      <c r="P4314" s="9">
        <v>27116</v>
      </c>
      <c r="Q4314" s="9">
        <v>0</v>
      </c>
      <c r="R4314" s="9">
        <f t="shared" si="610"/>
        <v>-27116</v>
      </c>
      <c r="S4314" s="9">
        <v>0</v>
      </c>
      <c r="T4314" s="9">
        <f t="shared" si="614"/>
        <v>0</v>
      </c>
      <c r="U4314" s="9">
        <v>-25760.2</v>
      </c>
      <c r="V4314" s="9">
        <v>0</v>
      </c>
      <c r="W4314" s="9">
        <v>0</v>
      </c>
      <c r="X4314" s="9">
        <v>0</v>
      </c>
      <c r="Y4314" s="9">
        <f t="shared" si="611"/>
        <v>25760.2</v>
      </c>
      <c r="Z4314" s="9">
        <v>0</v>
      </c>
      <c r="AA4314" s="9">
        <f t="shared" si="612"/>
        <v>0</v>
      </c>
      <c r="AB4314" s="9">
        <v>1355.7999999999993</v>
      </c>
      <c r="AC4314" s="9">
        <f t="shared" si="615"/>
        <v>1355.7999999999993</v>
      </c>
      <c r="AD4314" s="9">
        <f t="shared" si="616"/>
        <v>0</v>
      </c>
    </row>
    <row r="4315" spans="1:30" x14ac:dyDescent="0.3">
      <c r="A4315" s="13" t="s">
        <v>6787</v>
      </c>
      <c r="B4315" s="13" t="s">
        <v>6788</v>
      </c>
      <c r="C4315" s="8">
        <v>2000</v>
      </c>
      <c r="D4315" s="8">
        <v>200000036</v>
      </c>
      <c r="E4315" s="8">
        <v>0</v>
      </c>
      <c r="F4315" s="8" t="str">
        <f t="shared" si="613"/>
        <v>FM002000000360</v>
      </c>
      <c r="G4315" s="8" t="s">
        <v>7003</v>
      </c>
      <c r="H4315" s="8" t="s">
        <v>235</v>
      </c>
      <c r="I4315" s="8">
        <v>1</v>
      </c>
      <c r="J4315" s="8">
        <v>3</v>
      </c>
      <c r="K4315" s="8">
        <v>4</v>
      </c>
      <c r="L4315" s="8" t="s">
        <v>6879</v>
      </c>
      <c r="M4315" s="8" t="s">
        <v>53</v>
      </c>
      <c r="N4315" s="8"/>
      <c r="O4315" s="8" t="s">
        <v>38</v>
      </c>
      <c r="P4315" s="9">
        <v>27473</v>
      </c>
      <c r="Q4315" s="9">
        <v>0</v>
      </c>
      <c r="R4315" s="9">
        <f t="shared" si="610"/>
        <v>-27473</v>
      </c>
      <c r="S4315" s="9">
        <v>0</v>
      </c>
      <c r="T4315" s="9">
        <f t="shared" si="614"/>
        <v>0</v>
      </c>
      <c r="U4315" s="9">
        <v>-26099.35</v>
      </c>
      <c r="V4315" s="9">
        <v>0</v>
      </c>
      <c r="W4315" s="9">
        <v>0</v>
      </c>
      <c r="X4315" s="9">
        <v>0</v>
      </c>
      <c r="Y4315" s="9">
        <f t="shared" si="611"/>
        <v>26099.35</v>
      </c>
      <c r="Z4315" s="9">
        <v>0</v>
      </c>
      <c r="AA4315" s="9">
        <f t="shared" si="612"/>
        <v>0</v>
      </c>
      <c r="AB4315" s="9">
        <v>1373.6500000000015</v>
      </c>
      <c r="AC4315" s="9">
        <f t="shared" si="615"/>
        <v>1373.6500000000015</v>
      </c>
      <c r="AD4315" s="9">
        <f t="shared" si="616"/>
        <v>0</v>
      </c>
    </row>
    <row r="4316" spans="1:30" x14ac:dyDescent="0.3">
      <c r="A4316" s="13" t="s">
        <v>6787</v>
      </c>
      <c r="B4316" s="13" t="s">
        <v>6788</v>
      </c>
      <c r="C4316" s="8">
        <v>2000</v>
      </c>
      <c r="D4316" s="8">
        <v>200000037</v>
      </c>
      <c r="E4316" s="8">
        <v>0</v>
      </c>
      <c r="F4316" s="8" t="str">
        <f t="shared" si="613"/>
        <v>FM002000000370</v>
      </c>
      <c r="G4316" s="8" t="s">
        <v>7004</v>
      </c>
      <c r="H4316" s="8" t="s">
        <v>235</v>
      </c>
      <c r="I4316" s="8">
        <v>1</v>
      </c>
      <c r="J4316" s="8">
        <v>3</v>
      </c>
      <c r="K4316" s="8">
        <v>4</v>
      </c>
      <c r="L4316" s="8" t="s">
        <v>6879</v>
      </c>
      <c r="M4316" s="8" t="s">
        <v>53</v>
      </c>
      <c r="N4316" s="8"/>
      <c r="O4316" s="8" t="s">
        <v>38</v>
      </c>
      <c r="P4316" s="9">
        <v>5899</v>
      </c>
      <c r="Q4316" s="9">
        <v>0</v>
      </c>
      <c r="R4316" s="9">
        <f t="shared" si="610"/>
        <v>-5899</v>
      </c>
      <c r="S4316" s="9">
        <v>0</v>
      </c>
      <c r="T4316" s="9">
        <f t="shared" si="614"/>
        <v>0</v>
      </c>
      <c r="U4316" s="9">
        <v>-5604.05</v>
      </c>
      <c r="V4316" s="9">
        <v>0</v>
      </c>
      <c r="W4316" s="9">
        <v>0</v>
      </c>
      <c r="X4316" s="9">
        <v>0</v>
      </c>
      <c r="Y4316" s="9">
        <f t="shared" si="611"/>
        <v>5604.05</v>
      </c>
      <c r="Z4316" s="9">
        <v>0</v>
      </c>
      <c r="AA4316" s="9">
        <f t="shared" si="612"/>
        <v>0</v>
      </c>
      <c r="AB4316" s="9">
        <v>294.94999999999982</v>
      </c>
      <c r="AC4316" s="9">
        <f t="shared" si="615"/>
        <v>294.94999999999982</v>
      </c>
      <c r="AD4316" s="9">
        <f t="shared" si="616"/>
        <v>0</v>
      </c>
    </row>
    <row r="4317" spans="1:30" x14ac:dyDescent="0.3">
      <c r="A4317" s="13" t="s">
        <v>6787</v>
      </c>
      <c r="B4317" s="13" t="s">
        <v>6788</v>
      </c>
      <c r="C4317" s="8">
        <v>2000</v>
      </c>
      <c r="D4317" s="8">
        <v>200000038</v>
      </c>
      <c r="E4317" s="8">
        <v>0</v>
      </c>
      <c r="F4317" s="8" t="str">
        <f t="shared" si="613"/>
        <v>FM002000000380</v>
      </c>
      <c r="G4317" s="8" t="s">
        <v>7005</v>
      </c>
      <c r="H4317" s="8" t="s">
        <v>235</v>
      </c>
      <c r="I4317" s="8">
        <v>1</v>
      </c>
      <c r="J4317" s="8">
        <v>3</v>
      </c>
      <c r="K4317" s="8">
        <v>4</v>
      </c>
      <c r="L4317" s="8" t="s">
        <v>6879</v>
      </c>
      <c r="M4317" s="8" t="s">
        <v>53</v>
      </c>
      <c r="N4317" s="8"/>
      <c r="O4317" s="8" t="s">
        <v>38</v>
      </c>
      <c r="P4317" s="9">
        <v>863467</v>
      </c>
      <c r="Q4317" s="9">
        <v>0</v>
      </c>
      <c r="R4317" s="9">
        <f t="shared" si="610"/>
        <v>-863467</v>
      </c>
      <c r="S4317" s="9">
        <v>0</v>
      </c>
      <c r="T4317" s="9">
        <f t="shared" si="614"/>
        <v>0</v>
      </c>
      <c r="U4317" s="9">
        <v>-820293.65</v>
      </c>
      <c r="V4317" s="9">
        <v>0</v>
      </c>
      <c r="W4317" s="9">
        <v>0</v>
      </c>
      <c r="X4317" s="9">
        <v>0</v>
      </c>
      <c r="Y4317" s="9">
        <f t="shared" si="611"/>
        <v>820293.65</v>
      </c>
      <c r="Z4317" s="9">
        <v>0</v>
      </c>
      <c r="AA4317" s="9">
        <f t="shared" si="612"/>
        <v>0</v>
      </c>
      <c r="AB4317" s="9">
        <v>43173.349999999977</v>
      </c>
      <c r="AC4317" s="9">
        <f t="shared" si="615"/>
        <v>43173.349999999977</v>
      </c>
      <c r="AD4317" s="9">
        <f t="shared" si="616"/>
        <v>0</v>
      </c>
    </row>
    <row r="4318" spans="1:30" x14ac:dyDescent="0.3">
      <c r="A4318" s="13" t="s">
        <v>6787</v>
      </c>
      <c r="B4318" s="13" t="s">
        <v>6788</v>
      </c>
      <c r="C4318" s="8">
        <v>2000</v>
      </c>
      <c r="D4318" s="8">
        <v>200000039</v>
      </c>
      <c r="E4318" s="8">
        <v>0</v>
      </c>
      <c r="F4318" s="8" t="str">
        <f t="shared" si="613"/>
        <v>FM002000000390</v>
      </c>
      <c r="G4318" s="8" t="s">
        <v>7006</v>
      </c>
      <c r="H4318" s="8" t="s">
        <v>235</v>
      </c>
      <c r="I4318" s="8">
        <v>1</v>
      </c>
      <c r="J4318" s="8">
        <v>3</v>
      </c>
      <c r="K4318" s="8">
        <v>4</v>
      </c>
      <c r="L4318" s="8" t="s">
        <v>6879</v>
      </c>
      <c r="M4318" s="8" t="s">
        <v>53</v>
      </c>
      <c r="N4318" s="8"/>
      <c r="O4318" s="8" t="s">
        <v>38</v>
      </c>
      <c r="P4318" s="9">
        <v>5959</v>
      </c>
      <c r="Q4318" s="9">
        <v>0</v>
      </c>
      <c r="R4318" s="9">
        <f t="shared" si="610"/>
        <v>-5959</v>
      </c>
      <c r="S4318" s="9">
        <v>0</v>
      </c>
      <c r="T4318" s="9">
        <f t="shared" si="614"/>
        <v>0</v>
      </c>
      <c r="U4318" s="9">
        <v>-5661.05</v>
      </c>
      <c r="V4318" s="9">
        <v>0</v>
      </c>
      <c r="W4318" s="9">
        <v>0</v>
      </c>
      <c r="X4318" s="9">
        <v>0</v>
      </c>
      <c r="Y4318" s="9">
        <f t="shared" si="611"/>
        <v>5661.05</v>
      </c>
      <c r="Z4318" s="9">
        <v>0</v>
      </c>
      <c r="AA4318" s="9">
        <f t="shared" si="612"/>
        <v>0</v>
      </c>
      <c r="AB4318" s="9">
        <v>297.94999999999982</v>
      </c>
      <c r="AC4318" s="9">
        <f t="shared" si="615"/>
        <v>297.94999999999982</v>
      </c>
      <c r="AD4318" s="9">
        <f t="shared" si="616"/>
        <v>0</v>
      </c>
    </row>
    <row r="4319" spans="1:30" x14ac:dyDescent="0.3">
      <c r="A4319" s="13" t="s">
        <v>6787</v>
      </c>
      <c r="B4319" s="13" t="s">
        <v>6788</v>
      </c>
      <c r="C4319" s="8">
        <v>2000</v>
      </c>
      <c r="D4319" s="8">
        <v>200000040</v>
      </c>
      <c r="E4319" s="8">
        <v>0</v>
      </c>
      <c r="F4319" s="8" t="str">
        <f t="shared" si="613"/>
        <v>FM002000000400</v>
      </c>
      <c r="G4319" s="8" t="s">
        <v>7007</v>
      </c>
      <c r="H4319" s="8" t="s">
        <v>235</v>
      </c>
      <c r="I4319" s="8">
        <v>1</v>
      </c>
      <c r="J4319" s="8">
        <v>3</v>
      </c>
      <c r="K4319" s="8">
        <v>4</v>
      </c>
      <c r="L4319" s="8" t="s">
        <v>6879</v>
      </c>
      <c r="M4319" s="8" t="s">
        <v>53</v>
      </c>
      <c r="N4319" s="8"/>
      <c r="O4319" s="8" t="s">
        <v>38</v>
      </c>
      <c r="P4319" s="9">
        <v>12564</v>
      </c>
      <c r="Q4319" s="9">
        <v>0</v>
      </c>
      <c r="R4319" s="9">
        <f t="shared" si="610"/>
        <v>-12564</v>
      </c>
      <c r="S4319" s="9">
        <v>0</v>
      </c>
      <c r="T4319" s="9">
        <f t="shared" si="614"/>
        <v>0</v>
      </c>
      <c r="U4319" s="9">
        <v>-11935.8</v>
      </c>
      <c r="V4319" s="9">
        <v>0</v>
      </c>
      <c r="W4319" s="9">
        <v>0</v>
      </c>
      <c r="X4319" s="9">
        <v>0</v>
      </c>
      <c r="Y4319" s="9">
        <f t="shared" si="611"/>
        <v>11935.8</v>
      </c>
      <c r="Z4319" s="9">
        <v>0</v>
      </c>
      <c r="AA4319" s="9">
        <f t="shared" si="612"/>
        <v>0</v>
      </c>
      <c r="AB4319" s="9">
        <v>628.20000000000073</v>
      </c>
      <c r="AC4319" s="9">
        <f t="shared" si="615"/>
        <v>628.20000000000073</v>
      </c>
      <c r="AD4319" s="9">
        <f t="shared" si="616"/>
        <v>0</v>
      </c>
    </row>
    <row r="4320" spans="1:30" x14ac:dyDescent="0.3">
      <c r="A4320" s="13" t="s">
        <v>6787</v>
      </c>
      <c r="B4320" s="13" t="s">
        <v>6788</v>
      </c>
      <c r="C4320" s="8">
        <v>2000</v>
      </c>
      <c r="D4320" s="8">
        <v>200000041</v>
      </c>
      <c r="E4320" s="8">
        <v>0</v>
      </c>
      <c r="F4320" s="8" t="str">
        <f t="shared" si="613"/>
        <v>FM002000000410</v>
      </c>
      <c r="G4320" s="8" t="s">
        <v>7007</v>
      </c>
      <c r="H4320" s="8" t="s">
        <v>235</v>
      </c>
      <c r="I4320" s="8">
        <v>1</v>
      </c>
      <c r="J4320" s="8">
        <v>3</v>
      </c>
      <c r="K4320" s="8">
        <v>4</v>
      </c>
      <c r="L4320" s="8" t="s">
        <v>6879</v>
      </c>
      <c r="M4320" s="8" t="s">
        <v>53</v>
      </c>
      <c r="N4320" s="8"/>
      <c r="O4320" s="8" t="s">
        <v>38</v>
      </c>
      <c r="P4320" s="9">
        <v>12564</v>
      </c>
      <c r="Q4320" s="9">
        <v>0</v>
      </c>
      <c r="R4320" s="9">
        <f t="shared" si="610"/>
        <v>-12564</v>
      </c>
      <c r="S4320" s="9">
        <v>0</v>
      </c>
      <c r="T4320" s="9">
        <f t="shared" si="614"/>
        <v>0</v>
      </c>
      <c r="U4320" s="9">
        <v>-11935.8</v>
      </c>
      <c r="V4320" s="9">
        <v>0</v>
      </c>
      <c r="W4320" s="9">
        <v>0</v>
      </c>
      <c r="X4320" s="9">
        <v>0</v>
      </c>
      <c r="Y4320" s="9">
        <f t="shared" si="611"/>
        <v>11935.8</v>
      </c>
      <c r="Z4320" s="9">
        <v>0</v>
      </c>
      <c r="AA4320" s="9">
        <f t="shared" si="612"/>
        <v>0</v>
      </c>
      <c r="AB4320" s="9">
        <v>628.20000000000073</v>
      </c>
      <c r="AC4320" s="9">
        <f t="shared" si="615"/>
        <v>628.20000000000073</v>
      </c>
      <c r="AD4320" s="9">
        <f t="shared" si="616"/>
        <v>0</v>
      </c>
    </row>
    <row r="4321" spans="1:30" x14ac:dyDescent="0.3">
      <c r="A4321" s="13" t="s">
        <v>6787</v>
      </c>
      <c r="B4321" s="13" t="s">
        <v>6788</v>
      </c>
      <c r="C4321" s="8">
        <v>2000</v>
      </c>
      <c r="D4321" s="8">
        <v>200000042</v>
      </c>
      <c r="E4321" s="8">
        <v>0</v>
      </c>
      <c r="F4321" s="8" t="str">
        <f t="shared" si="613"/>
        <v>FM002000000420</v>
      </c>
      <c r="G4321" s="8" t="s">
        <v>7007</v>
      </c>
      <c r="H4321" s="8" t="s">
        <v>235</v>
      </c>
      <c r="I4321" s="8">
        <v>1</v>
      </c>
      <c r="J4321" s="8">
        <v>3</v>
      </c>
      <c r="K4321" s="8">
        <v>4</v>
      </c>
      <c r="L4321" s="8" t="s">
        <v>6879</v>
      </c>
      <c r="M4321" s="8" t="s">
        <v>53</v>
      </c>
      <c r="N4321" s="8"/>
      <c r="O4321" s="8" t="s">
        <v>38</v>
      </c>
      <c r="P4321" s="9">
        <v>12564</v>
      </c>
      <c r="Q4321" s="9">
        <v>0</v>
      </c>
      <c r="R4321" s="9">
        <f t="shared" si="610"/>
        <v>-12564</v>
      </c>
      <c r="S4321" s="9">
        <v>0</v>
      </c>
      <c r="T4321" s="9">
        <f t="shared" si="614"/>
        <v>0</v>
      </c>
      <c r="U4321" s="9">
        <v>-11935.8</v>
      </c>
      <c r="V4321" s="9">
        <v>0</v>
      </c>
      <c r="W4321" s="9">
        <v>0</v>
      </c>
      <c r="X4321" s="9">
        <v>0</v>
      </c>
      <c r="Y4321" s="9">
        <f t="shared" si="611"/>
        <v>11935.8</v>
      </c>
      <c r="Z4321" s="9">
        <v>0</v>
      </c>
      <c r="AA4321" s="9">
        <f t="shared" si="612"/>
        <v>0</v>
      </c>
      <c r="AB4321" s="9">
        <v>628.20000000000073</v>
      </c>
      <c r="AC4321" s="9">
        <f t="shared" si="615"/>
        <v>628.20000000000073</v>
      </c>
      <c r="AD4321" s="9">
        <f t="shared" si="616"/>
        <v>0</v>
      </c>
    </row>
    <row r="4322" spans="1:30" x14ac:dyDescent="0.3">
      <c r="A4322" s="13" t="s">
        <v>6787</v>
      </c>
      <c r="B4322" s="13" t="s">
        <v>6788</v>
      </c>
      <c r="C4322" s="8">
        <v>2000</v>
      </c>
      <c r="D4322" s="8">
        <v>200000043</v>
      </c>
      <c r="E4322" s="8">
        <v>0</v>
      </c>
      <c r="F4322" s="8" t="str">
        <f t="shared" si="613"/>
        <v>FM002000000430</v>
      </c>
      <c r="G4322" s="8" t="s">
        <v>7007</v>
      </c>
      <c r="H4322" s="8" t="s">
        <v>235</v>
      </c>
      <c r="I4322" s="8">
        <v>1</v>
      </c>
      <c r="J4322" s="8">
        <v>3</v>
      </c>
      <c r="K4322" s="8">
        <v>4</v>
      </c>
      <c r="L4322" s="8" t="s">
        <v>6879</v>
      </c>
      <c r="M4322" s="8" t="s">
        <v>53</v>
      </c>
      <c r="N4322" s="8"/>
      <c r="O4322" s="8" t="s">
        <v>38</v>
      </c>
      <c r="P4322" s="9">
        <v>12564</v>
      </c>
      <c r="Q4322" s="9">
        <v>0</v>
      </c>
      <c r="R4322" s="9">
        <f t="shared" si="610"/>
        <v>-12564</v>
      </c>
      <c r="S4322" s="9">
        <v>0</v>
      </c>
      <c r="T4322" s="9">
        <f t="shared" si="614"/>
        <v>0</v>
      </c>
      <c r="U4322" s="9">
        <v>-11935.8</v>
      </c>
      <c r="V4322" s="9">
        <v>0</v>
      </c>
      <c r="W4322" s="9">
        <v>0</v>
      </c>
      <c r="X4322" s="9">
        <v>0</v>
      </c>
      <c r="Y4322" s="9">
        <f t="shared" si="611"/>
        <v>11935.8</v>
      </c>
      <c r="Z4322" s="9">
        <v>0</v>
      </c>
      <c r="AA4322" s="9">
        <f t="shared" si="612"/>
        <v>0</v>
      </c>
      <c r="AB4322" s="9">
        <v>628.20000000000073</v>
      </c>
      <c r="AC4322" s="9">
        <f t="shared" si="615"/>
        <v>628.20000000000073</v>
      </c>
      <c r="AD4322" s="9">
        <f t="shared" si="616"/>
        <v>0</v>
      </c>
    </row>
    <row r="4323" spans="1:30" x14ac:dyDescent="0.3">
      <c r="A4323" s="13" t="s">
        <v>6787</v>
      </c>
      <c r="B4323" s="13" t="s">
        <v>6788</v>
      </c>
      <c r="C4323" s="8">
        <v>2000</v>
      </c>
      <c r="D4323" s="8">
        <v>200000044</v>
      </c>
      <c r="E4323" s="8">
        <v>0</v>
      </c>
      <c r="F4323" s="8" t="str">
        <f t="shared" si="613"/>
        <v>FM002000000440</v>
      </c>
      <c r="G4323" s="8" t="s">
        <v>7007</v>
      </c>
      <c r="H4323" s="8" t="s">
        <v>235</v>
      </c>
      <c r="I4323" s="8">
        <v>1</v>
      </c>
      <c r="J4323" s="8">
        <v>3</v>
      </c>
      <c r="K4323" s="8">
        <v>4</v>
      </c>
      <c r="L4323" s="8" t="s">
        <v>6879</v>
      </c>
      <c r="M4323" s="8" t="s">
        <v>53</v>
      </c>
      <c r="N4323" s="8"/>
      <c r="O4323" s="8" t="s">
        <v>38</v>
      </c>
      <c r="P4323" s="9">
        <v>12564</v>
      </c>
      <c r="Q4323" s="9">
        <v>0</v>
      </c>
      <c r="R4323" s="9">
        <f t="shared" si="610"/>
        <v>-12564</v>
      </c>
      <c r="S4323" s="9">
        <v>0</v>
      </c>
      <c r="T4323" s="9">
        <f t="shared" si="614"/>
        <v>0</v>
      </c>
      <c r="U4323" s="9">
        <v>-11935.8</v>
      </c>
      <c r="V4323" s="9">
        <v>0</v>
      </c>
      <c r="W4323" s="9">
        <v>0</v>
      </c>
      <c r="X4323" s="9">
        <v>0</v>
      </c>
      <c r="Y4323" s="9">
        <f t="shared" si="611"/>
        <v>11935.8</v>
      </c>
      <c r="Z4323" s="9">
        <v>0</v>
      </c>
      <c r="AA4323" s="9">
        <f t="shared" si="612"/>
        <v>0</v>
      </c>
      <c r="AB4323" s="9">
        <v>628.20000000000073</v>
      </c>
      <c r="AC4323" s="9">
        <f t="shared" si="615"/>
        <v>628.20000000000073</v>
      </c>
      <c r="AD4323" s="9">
        <f t="shared" si="616"/>
        <v>0</v>
      </c>
    </row>
    <row r="4324" spans="1:30" x14ac:dyDescent="0.3">
      <c r="A4324" s="13" t="s">
        <v>6787</v>
      </c>
      <c r="B4324" s="13" t="s">
        <v>6788</v>
      </c>
      <c r="C4324" s="8">
        <v>2000</v>
      </c>
      <c r="D4324" s="8">
        <v>200000045</v>
      </c>
      <c r="E4324" s="8">
        <v>0</v>
      </c>
      <c r="F4324" s="8" t="str">
        <f t="shared" si="613"/>
        <v>FM002000000450</v>
      </c>
      <c r="G4324" s="8" t="s">
        <v>7007</v>
      </c>
      <c r="H4324" s="8" t="s">
        <v>235</v>
      </c>
      <c r="I4324" s="8">
        <v>1</v>
      </c>
      <c r="J4324" s="8">
        <v>3</v>
      </c>
      <c r="K4324" s="8">
        <v>4</v>
      </c>
      <c r="L4324" s="8" t="s">
        <v>6879</v>
      </c>
      <c r="M4324" s="8" t="s">
        <v>53</v>
      </c>
      <c r="N4324" s="8"/>
      <c r="O4324" s="8" t="s">
        <v>38</v>
      </c>
      <c r="P4324" s="9">
        <v>12564</v>
      </c>
      <c r="Q4324" s="9">
        <v>0</v>
      </c>
      <c r="R4324" s="9">
        <f t="shared" si="610"/>
        <v>-12564</v>
      </c>
      <c r="S4324" s="9">
        <v>0</v>
      </c>
      <c r="T4324" s="9">
        <f t="shared" si="614"/>
        <v>0</v>
      </c>
      <c r="U4324" s="9">
        <v>-11935.8</v>
      </c>
      <c r="V4324" s="9">
        <v>0</v>
      </c>
      <c r="W4324" s="9">
        <v>0</v>
      </c>
      <c r="X4324" s="9">
        <v>0</v>
      </c>
      <c r="Y4324" s="9">
        <f t="shared" si="611"/>
        <v>11935.8</v>
      </c>
      <c r="Z4324" s="9">
        <v>0</v>
      </c>
      <c r="AA4324" s="9">
        <f t="shared" si="612"/>
        <v>0</v>
      </c>
      <c r="AB4324" s="9">
        <v>628.20000000000073</v>
      </c>
      <c r="AC4324" s="9">
        <f t="shared" si="615"/>
        <v>628.20000000000073</v>
      </c>
      <c r="AD4324" s="9">
        <f t="shared" si="616"/>
        <v>0</v>
      </c>
    </row>
    <row r="4325" spans="1:30" x14ac:dyDescent="0.3">
      <c r="A4325" s="13" t="s">
        <v>6787</v>
      </c>
      <c r="B4325" s="13" t="s">
        <v>6788</v>
      </c>
      <c r="C4325" s="8">
        <v>2000</v>
      </c>
      <c r="D4325" s="8">
        <v>200000046</v>
      </c>
      <c r="E4325" s="8">
        <v>0</v>
      </c>
      <c r="F4325" s="8" t="str">
        <f t="shared" si="613"/>
        <v>FM002000000460</v>
      </c>
      <c r="G4325" s="8" t="s">
        <v>7007</v>
      </c>
      <c r="H4325" s="8" t="s">
        <v>235</v>
      </c>
      <c r="I4325" s="8">
        <v>1</v>
      </c>
      <c r="J4325" s="8">
        <v>3</v>
      </c>
      <c r="K4325" s="8">
        <v>4</v>
      </c>
      <c r="L4325" s="8" t="s">
        <v>6879</v>
      </c>
      <c r="M4325" s="8" t="s">
        <v>53</v>
      </c>
      <c r="N4325" s="8"/>
      <c r="O4325" s="8" t="s">
        <v>38</v>
      </c>
      <c r="P4325" s="9">
        <v>12564</v>
      </c>
      <c r="Q4325" s="9">
        <v>0</v>
      </c>
      <c r="R4325" s="9">
        <f t="shared" si="610"/>
        <v>-12564</v>
      </c>
      <c r="S4325" s="9">
        <v>0</v>
      </c>
      <c r="T4325" s="9">
        <f t="shared" si="614"/>
        <v>0</v>
      </c>
      <c r="U4325" s="9">
        <v>-11935.8</v>
      </c>
      <c r="V4325" s="9">
        <v>0</v>
      </c>
      <c r="W4325" s="9">
        <v>0</v>
      </c>
      <c r="X4325" s="9">
        <v>0</v>
      </c>
      <c r="Y4325" s="9">
        <f t="shared" si="611"/>
        <v>11935.8</v>
      </c>
      <c r="Z4325" s="9">
        <v>0</v>
      </c>
      <c r="AA4325" s="9">
        <f t="shared" si="612"/>
        <v>0</v>
      </c>
      <c r="AB4325" s="9">
        <v>628.20000000000073</v>
      </c>
      <c r="AC4325" s="9">
        <f t="shared" si="615"/>
        <v>628.20000000000073</v>
      </c>
      <c r="AD4325" s="9">
        <f t="shared" si="616"/>
        <v>0</v>
      </c>
    </row>
    <row r="4326" spans="1:30" x14ac:dyDescent="0.3">
      <c r="A4326" s="13" t="s">
        <v>6787</v>
      </c>
      <c r="B4326" s="13" t="s">
        <v>6788</v>
      </c>
      <c r="C4326" s="8">
        <v>2000</v>
      </c>
      <c r="D4326" s="8">
        <v>200000047</v>
      </c>
      <c r="E4326" s="8">
        <v>0</v>
      </c>
      <c r="F4326" s="8" t="str">
        <f t="shared" si="613"/>
        <v>FM002000000470</v>
      </c>
      <c r="G4326" s="8" t="s">
        <v>7007</v>
      </c>
      <c r="H4326" s="8" t="s">
        <v>235</v>
      </c>
      <c r="I4326" s="8">
        <v>1</v>
      </c>
      <c r="J4326" s="8">
        <v>3</v>
      </c>
      <c r="K4326" s="8">
        <v>4</v>
      </c>
      <c r="L4326" s="8" t="s">
        <v>6879</v>
      </c>
      <c r="M4326" s="8" t="s">
        <v>53</v>
      </c>
      <c r="N4326" s="8"/>
      <c r="O4326" s="8" t="s">
        <v>38</v>
      </c>
      <c r="P4326" s="9">
        <v>12564</v>
      </c>
      <c r="Q4326" s="9">
        <v>0</v>
      </c>
      <c r="R4326" s="9">
        <f t="shared" si="610"/>
        <v>-12564</v>
      </c>
      <c r="S4326" s="9">
        <v>0</v>
      </c>
      <c r="T4326" s="9">
        <f t="shared" si="614"/>
        <v>0</v>
      </c>
      <c r="U4326" s="9">
        <v>-11935.8</v>
      </c>
      <c r="V4326" s="9">
        <v>0</v>
      </c>
      <c r="W4326" s="9">
        <v>0</v>
      </c>
      <c r="X4326" s="9">
        <v>0</v>
      </c>
      <c r="Y4326" s="9">
        <f t="shared" si="611"/>
        <v>11935.8</v>
      </c>
      <c r="Z4326" s="9">
        <v>0</v>
      </c>
      <c r="AA4326" s="9">
        <f t="shared" si="612"/>
        <v>0</v>
      </c>
      <c r="AB4326" s="9">
        <v>628.20000000000073</v>
      </c>
      <c r="AC4326" s="9">
        <f t="shared" si="615"/>
        <v>628.20000000000073</v>
      </c>
      <c r="AD4326" s="9">
        <f t="shared" si="616"/>
        <v>0</v>
      </c>
    </row>
    <row r="4327" spans="1:30" x14ac:dyDescent="0.3">
      <c r="A4327" s="13" t="s">
        <v>6787</v>
      </c>
      <c r="B4327" s="13" t="s">
        <v>6788</v>
      </c>
      <c r="C4327" s="8">
        <v>2000</v>
      </c>
      <c r="D4327" s="8">
        <v>200000048</v>
      </c>
      <c r="E4327" s="8">
        <v>0</v>
      </c>
      <c r="F4327" s="8" t="str">
        <f t="shared" si="613"/>
        <v>FM002000000480</v>
      </c>
      <c r="G4327" s="8" t="s">
        <v>7007</v>
      </c>
      <c r="H4327" s="8" t="s">
        <v>235</v>
      </c>
      <c r="I4327" s="8">
        <v>1</v>
      </c>
      <c r="J4327" s="8">
        <v>3</v>
      </c>
      <c r="K4327" s="8">
        <v>4</v>
      </c>
      <c r="L4327" s="8" t="s">
        <v>6879</v>
      </c>
      <c r="M4327" s="8" t="s">
        <v>53</v>
      </c>
      <c r="N4327" s="8"/>
      <c r="O4327" s="8" t="s">
        <v>38</v>
      </c>
      <c r="P4327" s="9">
        <v>12564</v>
      </c>
      <c r="Q4327" s="9">
        <v>0</v>
      </c>
      <c r="R4327" s="9">
        <f t="shared" si="610"/>
        <v>-12564</v>
      </c>
      <c r="S4327" s="9">
        <v>0</v>
      </c>
      <c r="T4327" s="9">
        <f t="shared" si="614"/>
        <v>0</v>
      </c>
      <c r="U4327" s="9">
        <v>-11935.8</v>
      </c>
      <c r="V4327" s="9">
        <v>0</v>
      </c>
      <c r="W4327" s="9">
        <v>0</v>
      </c>
      <c r="X4327" s="9">
        <v>0</v>
      </c>
      <c r="Y4327" s="9">
        <f t="shared" si="611"/>
        <v>11935.8</v>
      </c>
      <c r="Z4327" s="9">
        <v>0</v>
      </c>
      <c r="AA4327" s="9">
        <f t="shared" si="612"/>
        <v>0</v>
      </c>
      <c r="AB4327" s="9">
        <v>628.20000000000073</v>
      </c>
      <c r="AC4327" s="9">
        <f t="shared" si="615"/>
        <v>628.20000000000073</v>
      </c>
      <c r="AD4327" s="9">
        <f t="shared" si="616"/>
        <v>0</v>
      </c>
    </row>
    <row r="4328" spans="1:30" x14ac:dyDescent="0.3">
      <c r="A4328" s="13" t="s">
        <v>6787</v>
      </c>
      <c r="B4328" s="13" t="s">
        <v>6788</v>
      </c>
      <c r="C4328" s="8">
        <v>2000</v>
      </c>
      <c r="D4328" s="8">
        <v>200000049</v>
      </c>
      <c r="E4328" s="8">
        <v>0</v>
      </c>
      <c r="F4328" s="8" t="str">
        <f t="shared" si="613"/>
        <v>FM002000000490</v>
      </c>
      <c r="G4328" s="8" t="s">
        <v>7007</v>
      </c>
      <c r="H4328" s="8" t="s">
        <v>235</v>
      </c>
      <c r="I4328" s="8">
        <v>1</v>
      </c>
      <c r="J4328" s="8">
        <v>3</v>
      </c>
      <c r="K4328" s="8">
        <v>4</v>
      </c>
      <c r="L4328" s="8" t="s">
        <v>6879</v>
      </c>
      <c r="M4328" s="8" t="s">
        <v>53</v>
      </c>
      <c r="N4328" s="8"/>
      <c r="O4328" s="8" t="s">
        <v>38</v>
      </c>
      <c r="P4328" s="9">
        <v>12564</v>
      </c>
      <c r="Q4328" s="9">
        <v>0</v>
      </c>
      <c r="R4328" s="9">
        <f t="shared" si="610"/>
        <v>-12564</v>
      </c>
      <c r="S4328" s="9">
        <v>0</v>
      </c>
      <c r="T4328" s="9">
        <f t="shared" si="614"/>
        <v>0</v>
      </c>
      <c r="U4328" s="9">
        <v>-11935.8</v>
      </c>
      <c r="V4328" s="9">
        <v>0</v>
      </c>
      <c r="W4328" s="9">
        <v>0</v>
      </c>
      <c r="X4328" s="9">
        <v>0</v>
      </c>
      <c r="Y4328" s="9">
        <f t="shared" si="611"/>
        <v>11935.8</v>
      </c>
      <c r="Z4328" s="9">
        <v>0</v>
      </c>
      <c r="AA4328" s="9">
        <f t="shared" si="612"/>
        <v>0</v>
      </c>
      <c r="AB4328" s="9">
        <v>628.20000000000073</v>
      </c>
      <c r="AC4328" s="9">
        <f t="shared" si="615"/>
        <v>628.20000000000073</v>
      </c>
      <c r="AD4328" s="9">
        <f t="shared" si="616"/>
        <v>0</v>
      </c>
    </row>
    <row r="4329" spans="1:30" x14ac:dyDescent="0.3">
      <c r="A4329" s="13" t="s">
        <v>6787</v>
      </c>
      <c r="B4329" s="13" t="s">
        <v>6788</v>
      </c>
      <c r="C4329" s="8">
        <v>2000</v>
      </c>
      <c r="D4329" s="8">
        <v>200000050</v>
      </c>
      <c r="E4329" s="8">
        <v>0</v>
      </c>
      <c r="F4329" s="8" t="str">
        <f t="shared" si="613"/>
        <v>FM002000000500</v>
      </c>
      <c r="G4329" s="8" t="s">
        <v>7007</v>
      </c>
      <c r="H4329" s="8" t="s">
        <v>235</v>
      </c>
      <c r="I4329" s="8">
        <v>1</v>
      </c>
      <c r="J4329" s="8">
        <v>3</v>
      </c>
      <c r="K4329" s="8">
        <v>4</v>
      </c>
      <c r="L4329" s="8" t="s">
        <v>6879</v>
      </c>
      <c r="M4329" s="8" t="s">
        <v>53</v>
      </c>
      <c r="N4329" s="8"/>
      <c r="O4329" s="8" t="s">
        <v>38</v>
      </c>
      <c r="P4329" s="9">
        <v>12564</v>
      </c>
      <c r="Q4329" s="9">
        <v>0</v>
      </c>
      <c r="R4329" s="9">
        <f t="shared" si="610"/>
        <v>-12564</v>
      </c>
      <c r="S4329" s="9">
        <v>0</v>
      </c>
      <c r="T4329" s="9">
        <f t="shared" si="614"/>
        <v>0</v>
      </c>
      <c r="U4329" s="9">
        <v>-11935.8</v>
      </c>
      <c r="V4329" s="9">
        <v>0</v>
      </c>
      <c r="W4329" s="9">
        <v>0</v>
      </c>
      <c r="X4329" s="9">
        <v>0</v>
      </c>
      <c r="Y4329" s="9">
        <f t="shared" si="611"/>
        <v>11935.8</v>
      </c>
      <c r="Z4329" s="9">
        <v>0</v>
      </c>
      <c r="AA4329" s="9">
        <f t="shared" si="612"/>
        <v>0</v>
      </c>
      <c r="AB4329" s="9">
        <v>628.20000000000073</v>
      </c>
      <c r="AC4329" s="9">
        <f t="shared" si="615"/>
        <v>628.20000000000073</v>
      </c>
      <c r="AD4329" s="9">
        <f t="shared" si="616"/>
        <v>0</v>
      </c>
    </row>
    <row r="4330" spans="1:30" x14ac:dyDescent="0.3">
      <c r="A4330" s="13" t="s">
        <v>6787</v>
      </c>
      <c r="B4330" s="13" t="s">
        <v>6788</v>
      </c>
      <c r="C4330" s="8">
        <v>2000</v>
      </c>
      <c r="D4330" s="8">
        <v>200000051</v>
      </c>
      <c r="E4330" s="8">
        <v>0</v>
      </c>
      <c r="F4330" s="8" t="str">
        <f t="shared" si="613"/>
        <v>FM002000000510</v>
      </c>
      <c r="G4330" s="8" t="s">
        <v>7007</v>
      </c>
      <c r="H4330" s="8" t="s">
        <v>235</v>
      </c>
      <c r="I4330" s="8">
        <v>1</v>
      </c>
      <c r="J4330" s="8">
        <v>3</v>
      </c>
      <c r="K4330" s="8">
        <v>4</v>
      </c>
      <c r="L4330" s="8" t="s">
        <v>6879</v>
      </c>
      <c r="M4330" s="8" t="s">
        <v>53</v>
      </c>
      <c r="N4330" s="8"/>
      <c r="O4330" s="8" t="s">
        <v>38</v>
      </c>
      <c r="P4330" s="9">
        <v>12564</v>
      </c>
      <c r="Q4330" s="9">
        <v>0</v>
      </c>
      <c r="R4330" s="9">
        <f t="shared" si="610"/>
        <v>-12564</v>
      </c>
      <c r="S4330" s="9">
        <v>0</v>
      </c>
      <c r="T4330" s="9">
        <f t="shared" si="614"/>
        <v>0</v>
      </c>
      <c r="U4330" s="9">
        <v>-11935.8</v>
      </c>
      <c r="V4330" s="9">
        <v>0</v>
      </c>
      <c r="W4330" s="9">
        <v>0</v>
      </c>
      <c r="X4330" s="9">
        <v>0</v>
      </c>
      <c r="Y4330" s="9">
        <f t="shared" si="611"/>
        <v>11935.8</v>
      </c>
      <c r="Z4330" s="9">
        <v>0</v>
      </c>
      <c r="AA4330" s="9">
        <f t="shared" si="612"/>
        <v>0</v>
      </c>
      <c r="AB4330" s="9">
        <v>628.20000000000073</v>
      </c>
      <c r="AC4330" s="9">
        <f t="shared" si="615"/>
        <v>628.20000000000073</v>
      </c>
      <c r="AD4330" s="9">
        <f t="shared" si="616"/>
        <v>0</v>
      </c>
    </row>
    <row r="4331" spans="1:30" x14ac:dyDescent="0.3">
      <c r="A4331" s="13" t="s">
        <v>6787</v>
      </c>
      <c r="B4331" s="13" t="s">
        <v>6788</v>
      </c>
      <c r="C4331" s="8">
        <v>2000</v>
      </c>
      <c r="D4331" s="8">
        <v>200000052</v>
      </c>
      <c r="E4331" s="8">
        <v>0</v>
      </c>
      <c r="F4331" s="8" t="str">
        <f t="shared" si="613"/>
        <v>FM002000000520</v>
      </c>
      <c r="G4331" s="8" t="s">
        <v>7007</v>
      </c>
      <c r="H4331" s="8" t="s">
        <v>235</v>
      </c>
      <c r="I4331" s="8">
        <v>1</v>
      </c>
      <c r="J4331" s="8">
        <v>3</v>
      </c>
      <c r="K4331" s="8">
        <v>4</v>
      </c>
      <c r="L4331" s="8" t="s">
        <v>6879</v>
      </c>
      <c r="M4331" s="8" t="s">
        <v>53</v>
      </c>
      <c r="N4331" s="8"/>
      <c r="O4331" s="8" t="s">
        <v>38</v>
      </c>
      <c r="P4331" s="9">
        <v>12564</v>
      </c>
      <c r="Q4331" s="9">
        <v>0</v>
      </c>
      <c r="R4331" s="9">
        <f t="shared" si="610"/>
        <v>-12564</v>
      </c>
      <c r="S4331" s="9">
        <v>0</v>
      </c>
      <c r="T4331" s="9">
        <f t="shared" si="614"/>
        <v>0</v>
      </c>
      <c r="U4331" s="9">
        <v>-11935.8</v>
      </c>
      <c r="V4331" s="9">
        <v>0</v>
      </c>
      <c r="W4331" s="9">
        <v>0</v>
      </c>
      <c r="X4331" s="9">
        <v>0</v>
      </c>
      <c r="Y4331" s="9">
        <f t="shared" si="611"/>
        <v>11935.8</v>
      </c>
      <c r="Z4331" s="9">
        <v>0</v>
      </c>
      <c r="AA4331" s="9">
        <f t="shared" si="612"/>
        <v>0</v>
      </c>
      <c r="AB4331" s="9">
        <v>628.20000000000073</v>
      </c>
      <c r="AC4331" s="9">
        <f t="shared" si="615"/>
        <v>628.20000000000073</v>
      </c>
      <c r="AD4331" s="9">
        <f t="shared" si="616"/>
        <v>0</v>
      </c>
    </row>
    <row r="4332" spans="1:30" x14ac:dyDescent="0.3">
      <c r="A4332" s="13" t="s">
        <v>6787</v>
      </c>
      <c r="B4332" s="13" t="s">
        <v>6788</v>
      </c>
      <c r="C4332" s="8">
        <v>2000</v>
      </c>
      <c r="D4332" s="8">
        <v>200000053</v>
      </c>
      <c r="E4332" s="8">
        <v>0</v>
      </c>
      <c r="F4332" s="8" t="str">
        <f t="shared" si="613"/>
        <v>FM002000000530</v>
      </c>
      <c r="G4332" s="8" t="s">
        <v>7008</v>
      </c>
      <c r="H4332" s="8" t="s">
        <v>235</v>
      </c>
      <c r="I4332" s="8">
        <v>1</v>
      </c>
      <c r="J4332" s="8">
        <v>3</v>
      </c>
      <c r="K4332" s="8">
        <v>4</v>
      </c>
      <c r="L4332" s="8" t="s">
        <v>6879</v>
      </c>
      <c r="M4332" s="8" t="s">
        <v>53</v>
      </c>
      <c r="N4332" s="8"/>
      <c r="O4332" s="8" t="s">
        <v>38</v>
      </c>
      <c r="P4332" s="9">
        <v>12278</v>
      </c>
      <c r="Q4332" s="9">
        <v>0</v>
      </c>
      <c r="R4332" s="9">
        <f t="shared" si="610"/>
        <v>-12278</v>
      </c>
      <c r="S4332" s="9">
        <v>0</v>
      </c>
      <c r="T4332" s="9">
        <f t="shared" si="614"/>
        <v>0</v>
      </c>
      <c r="U4332" s="9">
        <v>-11664.1</v>
      </c>
      <c r="V4332" s="9">
        <v>0</v>
      </c>
      <c r="W4332" s="9">
        <v>0</v>
      </c>
      <c r="X4332" s="9">
        <v>0</v>
      </c>
      <c r="Y4332" s="9">
        <f t="shared" si="611"/>
        <v>11664.1</v>
      </c>
      <c r="Z4332" s="9">
        <v>0</v>
      </c>
      <c r="AA4332" s="9">
        <f t="shared" si="612"/>
        <v>0</v>
      </c>
      <c r="AB4332" s="9">
        <v>613.89999999999964</v>
      </c>
      <c r="AC4332" s="9">
        <f t="shared" si="615"/>
        <v>613.89999999999964</v>
      </c>
      <c r="AD4332" s="9">
        <f t="shared" si="616"/>
        <v>0</v>
      </c>
    </row>
    <row r="4333" spans="1:30" x14ac:dyDescent="0.3">
      <c r="A4333" s="13" t="s">
        <v>6787</v>
      </c>
      <c r="B4333" s="13" t="s">
        <v>6788</v>
      </c>
      <c r="C4333" s="8">
        <v>2000</v>
      </c>
      <c r="D4333" s="8">
        <v>200000054</v>
      </c>
      <c r="E4333" s="8">
        <v>0</v>
      </c>
      <c r="F4333" s="8" t="str">
        <f t="shared" si="613"/>
        <v>FM002000000540</v>
      </c>
      <c r="G4333" s="8" t="s">
        <v>7009</v>
      </c>
      <c r="H4333" s="8" t="s">
        <v>235</v>
      </c>
      <c r="I4333" s="8">
        <v>1</v>
      </c>
      <c r="J4333" s="8">
        <v>3</v>
      </c>
      <c r="K4333" s="8">
        <v>4</v>
      </c>
      <c r="L4333" s="8" t="s">
        <v>6879</v>
      </c>
      <c r="M4333" s="8" t="s">
        <v>53</v>
      </c>
      <c r="N4333" s="8"/>
      <c r="O4333" s="8" t="s">
        <v>38</v>
      </c>
      <c r="P4333" s="9">
        <v>22126</v>
      </c>
      <c r="Q4333" s="9">
        <v>0</v>
      </c>
      <c r="R4333" s="9">
        <f t="shared" si="610"/>
        <v>-22126</v>
      </c>
      <c r="S4333" s="9">
        <v>0</v>
      </c>
      <c r="T4333" s="9">
        <f t="shared" si="614"/>
        <v>0</v>
      </c>
      <c r="U4333" s="9">
        <v>-21019.7</v>
      </c>
      <c r="V4333" s="9">
        <v>0</v>
      </c>
      <c r="W4333" s="9">
        <v>0</v>
      </c>
      <c r="X4333" s="9">
        <v>0</v>
      </c>
      <c r="Y4333" s="9">
        <f t="shared" si="611"/>
        <v>21019.7</v>
      </c>
      <c r="Z4333" s="9">
        <v>0</v>
      </c>
      <c r="AA4333" s="9">
        <f t="shared" si="612"/>
        <v>0</v>
      </c>
      <c r="AB4333" s="9">
        <v>1106.2999999999993</v>
      </c>
      <c r="AC4333" s="9">
        <f t="shared" si="615"/>
        <v>1106.2999999999993</v>
      </c>
      <c r="AD4333" s="9">
        <f t="shared" si="616"/>
        <v>0</v>
      </c>
    </row>
    <row r="4334" spans="1:30" x14ac:dyDescent="0.3">
      <c r="A4334" s="13" t="s">
        <v>6787</v>
      </c>
      <c r="B4334" s="13" t="s">
        <v>6788</v>
      </c>
      <c r="C4334" s="8">
        <v>2000</v>
      </c>
      <c r="D4334" s="8">
        <v>200000055</v>
      </c>
      <c r="E4334" s="8">
        <v>0</v>
      </c>
      <c r="F4334" s="8" t="str">
        <f t="shared" si="613"/>
        <v>FM002000000550</v>
      </c>
      <c r="G4334" s="8" t="s">
        <v>7010</v>
      </c>
      <c r="H4334" s="8" t="s">
        <v>235</v>
      </c>
      <c r="I4334" s="8">
        <v>1</v>
      </c>
      <c r="J4334" s="8">
        <v>3</v>
      </c>
      <c r="K4334" s="8">
        <v>4</v>
      </c>
      <c r="L4334" s="8" t="s">
        <v>6879</v>
      </c>
      <c r="M4334" s="8" t="s">
        <v>53</v>
      </c>
      <c r="N4334" s="8"/>
      <c r="O4334" s="8" t="s">
        <v>38</v>
      </c>
      <c r="P4334" s="9">
        <v>32461</v>
      </c>
      <c r="Q4334" s="9">
        <v>0</v>
      </c>
      <c r="R4334" s="9">
        <f t="shared" si="610"/>
        <v>-32461</v>
      </c>
      <c r="S4334" s="9">
        <v>0</v>
      </c>
      <c r="T4334" s="9">
        <f t="shared" si="614"/>
        <v>0</v>
      </c>
      <c r="U4334" s="9">
        <v>-30837.95</v>
      </c>
      <c r="V4334" s="9">
        <v>0</v>
      </c>
      <c r="W4334" s="9">
        <v>0</v>
      </c>
      <c r="X4334" s="9">
        <v>0</v>
      </c>
      <c r="Y4334" s="9">
        <f t="shared" si="611"/>
        <v>30837.95</v>
      </c>
      <c r="Z4334" s="9">
        <v>0</v>
      </c>
      <c r="AA4334" s="9">
        <f t="shared" si="612"/>
        <v>0</v>
      </c>
      <c r="AB4334" s="9">
        <v>1623.0499999999993</v>
      </c>
      <c r="AC4334" s="9">
        <f t="shared" si="615"/>
        <v>1623.0499999999993</v>
      </c>
      <c r="AD4334" s="9">
        <f t="shared" si="616"/>
        <v>0</v>
      </c>
    </row>
    <row r="4335" spans="1:30" x14ac:dyDescent="0.3">
      <c r="A4335" s="13" t="s">
        <v>6787</v>
      </c>
      <c r="B4335" s="13" t="s">
        <v>6788</v>
      </c>
      <c r="C4335" s="8">
        <v>2000</v>
      </c>
      <c r="D4335" s="8">
        <v>200000056</v>
      </c>
      <c r="E4335" s="8">
        <v>0</v>
      </c>
      <c r="F4335" s="8" t="str">
        <f t="shared" si="613"/>
        <v>FM002000000560</v>
      </c>
      <c r="G4335" s="8" t="s">
        <v>7011</v>
      </c>
      <c r="H4335" s="8" t="s">
        <v>235</v>
      </c>
      <c r="I4335" s="8">
        <v>1</v>
      </c>
      <c r="J4335" s="8">
        <v>3</v>
      </c>
      <c r="K4335" s="8">
        <v>4</v>
      </c>
      <c r="L4335" s="8" t="s">
        <v>6879</v>
      </c>
      <c r="M4335" s="8" t="s">
        <v>53</v>
      </c>
      <c r="N4335" s="8"/>
      <c r="O4335" s="8" t="s">
        <v>38</v>
      </c>
      <c r="P4335" s="9">
        <v>31213</v>
      </c>
      <c r="Q4335" s="9">
        <v>0</v>
      </c>
      <c r="R4335" s="9">
        <f t="shared" si="610"/>
        <v>-31213</v>
      </c>
      <c r="S4335" s="9">
        <v>0</v>
      </c>
      <c r="T4335" s="9">
        <f t="shared" si="614"/>
        <v>0</v>
      </c>
      <c r="U4335" s="9">
        <v>-29652.35</v>
      </c>
      <c r="V4335" s="9">
        <v>0</v>
      </c>
      <c r="W4335" s="9">
        <v>0</v>
      </c>
      <c r="X4335" s="9">
        <v>0</v>
      </c>
      <c r="Y4335" s="9">
        <f t="shared" si="611"/>
        <v>29652.35</v>
      </c>
      <c r="Z4335" s="9">
        <v>0</v>
      </c>
      <c r="AA4335" s="9">
        <f t="shared" si="612"/>
        <v>0</v>
      </c>
      <c r="AB4335" s="9">
        <v>1560.6500000000015</v>
      </c>
      <c r="AC4335" s="9">
        <f t="shared" si="615"/>
        <v>1560.6500000000015</v>
      </c>
      <c r="AD4335" s="9">
        <f t="shared" si="616"/>
        <v>0</v>
      </c>
    </row>
    <row r="4336" spans="1:30" x14ac:dyDescent="0.3">
      <c r="A4336" s="13" t="s">
        <v>6787</v>
      </c>
      <c r="B4336" s="13" t="s">
        <v>6788</v>
      </c>
      <c r="C4336" s="8">
        <v>2000</v>
      </c>
      <c r="D4336" s="8">
        <v>200000057</v>
      </c>
      <c r="E4336" s="8">
        <v>0</v>
      </c>
      <c r="F4336" s="8" t="str">
        <f t="shared" si="613"/>
        <v>FM002000000570</v>
      </c>
      <c r="G4336" s="8" t="s">
        <v>7012</v>
      </c>
      <c r="H4336" s="8" t="s">
        <v>235</v>
      </c>
      <c r="I4336" s="8">
        <v>1</v>
      </c>
      <c r="J4336" s="8">
        <v>3</v>
      </c>
      <c r="K4336" s="8">
        <v>4</v>
      </c>
      <c r="L4336" s="8" t="s">
        <v>6879</v>
      </c>
      <c r="M4336" s="8" t="s">
        <v>53</v>
      </c>
      <c r="N4336" s="8"/>
      <c r="O4336" s="8" t="s">
        <v>38</v>
      </c>
      <c r="P4336" s="9">
        <v>25263</v>
      </c>
      <c r="Q4336" s="9">
        <v>0</v>
      </c>
      <c r="R4336" s="9">
        <f t="shared" si="610"/>
        <v>-25263</v>
      </c>
      <c r="S4336" s="9">
        <v>0</v>
      </c>
      <c r="T4336" s="9">
        <f t="shared" si="614"/>
        <v>0</v>
      </c>
      <c r="U4336" s="9">
        <v>-23999.85</v>
      </c>
      <c r="V4336" s="9">
        <v>0</v>
      </c>
      <c r="W4336" s="9">
        <v>0</v>
      </c>
      <c r="X4336" s="9">
        <v>0</v>
      </c>
      <c r="Y4336" s="9">
        <f t="shared" si="611"/>
        <v>23999.85</v>
      </c>
      <c r="Z4336" s="9">
        <v>0</v>
      </c>
      <c r="AA4336" s="9">
        <f t="shared" si="612"/>
        <v>0</v>
      </c>
      <c r="AB4336" s="9">
        <v>1263.1500000000015</v>
      </c>
      <c r="AC4336" s="9">
        <f t="shared" si="615"/>
        <v>1263.1500000000015</v>
      </c>
      <c r="AD4336" s="9">
        <f t="shared" si="616"/>
        <v>0</v>
      </c>
    </row>
    <row r="4337" spans="1:30" x14ac:dyDescent="0.3">
      <c r="A4337" s="13" t="s">
        <v>6787</v>
      </c>
      <c r="B4337" s="13" t="s">
        <v>6788</v>
      </c>
      <c r="C4337" s="8">
        <v>2000</v>
      </c>
      <c r="D4337" s="8">
        <v>200000058</v>
      </c>
      <c r="E4337" s="8">
        <v>0</v>
      </c>
      <c r="F4337" s="8" t="str">
        <f t="shared" si="613"/>
        <v>FM002000000580</v>
      </c>
      <c r="G4337" s="8" t="s">
        <v>7013</v>
      </c>
      <c r="H4337" s="8" t="s">
        <v>235</v>
      </c>
      <c r="I4337" s="8">
        <v>1</v>
      </c>
      <c r="J4337" s="8">
        <v>3</v>
      </c>
      <c r="K4337" s="8">
        <v>4</v>
      </c>
      <c r="L4337" s="8" t="s">
        <v>6879</v>
      </c>
      <c r="M4337" s="8" t="s">
        <v>53</v>
      </c>
      <c r="N4337" s="8"/>
      <c r="O4337" s="8" t="s">
        <v>38</v>
      </c>
      <c r="P4337" s="9">
        <v>25987</v>
      </c>
      <c r="Q4337" s="9">
        <v>0</v>
      </c>
      <c r="R4337" s="9">
        <f t="shared" si="610"/>
        <v>-25987</v>
      </c>
      <c r="S4337" s="9">
        <v>0</v>
      </c>
      <c r="T4337" s="9">
        <f t="shared" si="614"/>
        <v>0</v>
      </c>
      <c r="U4337" s="9">
        <v>-24687.65</v>
      </c>
      <c r="V4337" s="9">
        <v>0</v>
      </c>
      <c r="W4337" s="9">
        <v>0</v>
      </c>
      <c r="X4337" s="9">
        <v>0</v>
      </c>
      <c r="Y4337" s="9">
        <f t="shared" si="611"/>
        <v>24687.65</v>
      </c>
      <c r="Z4337" s="9">
        <v>0</v>
      </c>
      <c r="AA4337" s="9">
        <f t="shared" si="612"/>
        <v>0</v>
      </c>
      <c r="AB4337" s="9">
        <v>1299.3499999999985</v>
      </c>
      <c r="AC4337" s="9">
        <f t="shared" si="615"/>
        <v>1299.3499999999985</v>
      </c>
      <c r="AD4337" s="9">
        <f t="shared" si="616"/>
        <v>0</v>
      </c>
    </row>
    <row r="4338" spans="1:30" x14ac:dyDescent="0.3">
      <c r="A4338" s="13" t="s">
        <v>6787</v>
      </c>
      <c r="B4338" s="13" t="s">
        <v>6788</v>
      </c>
      <c r="C4338" s="8">
        <v>2000</v>
      </c>
      <c r="D4338" s="8">
        <v>200000059</v>
      </c>
      <c r="E4338" s="8">
        <v>0</v>
      </c>
      <c r="F4338" s="8" t="str">
        <f t="shared" si="613"/>
        <v>FM002000000590</v>
      </c>
      <c r="G4338" s="8" t="s">
        <v>7013</v>
      </c>
      <c r="H4338" s="8" t="s">
        <v>235</v>
      </c>
      <c r="I4338" s="8">
        <v>1</v>
      </c>
      <c r="J4338" s="8">
        <v>3</v>
      </c>
      <c r="K4338" s="8">
        <v>4</v>
      </c>
      <c r="L4338" s="8" t="s">
        <v>6879</v>
      </c>
      <c r="M4338" s="8" t="s">
        <v>53</v>
      </c>
      <c r="N4338" s="8"/>
      <c r="O4338" s="8" t="s">
        <v>38</v>
      </c>
      <c r="P4338" s="9">
        <v>25987</v>
      </c>
      <c r="Q4338" s="9">
        <v>0</v>
      </c>
      <c r="R4338" s="9">
        <f t="shared" si="610"/>
        <v>-25987</v>
      </c>
      <c r="S4338" s="9">
        <v>0</v>
      </c>
      <c r="T4338" s="9">
        <f t="shared" si="614"/>
        <v>0</v>
      </c>
      <c r="U4338" s="9">
        <v>-24687.65</v>
      </c>
      <c r="V4338" s="9">
        <v>0</v>
      </c>
      <c r="W4338" s="9">
        <v>0</v>
      </c>
      <c r="X4338" s="9">
        <v>0</v>
      </c>
      <c r="Y4338" s="9">
        <f t="shared" si="611"/>
        <v>24687.65</v>
      </c>
      <c r="Z4338" s="9">
        <v>0</v>
      </c>
      <c r="AA4338" s="9">
        <f t="shared" si="612"/>
        <v>0</v>
      </c>
      <c r="AB4338" s="9">
        <v>1299.3499999999985</v>
      </c>
      <c r="AC4338" s="9">
        <f t="shared" si="615"/>
        <v>1299.3499999999985</v>
      </c>
      <c r="AD4338" s="9">
        <f t="shared" si="616"/>
        <v>0</v>
      </c>
    </row>
    <row r="4339" spans="1:30" x14ac:dyDescent="0.3">
      <c r="A4339" s="13" t="s">
        <v>6787</v>
      </c>
      <c r="B4339" s="13" t="s">
        <v>6788</v>
      </c>
      <c r="C4339" s="8">
        <v>2000</v>
      </c>
      <c r="D4339" s="8">
        <v>200000060</v>
      </c>
      <c r="E4339" s="8">
        <v>0</v>
      </c>
      <c r="F4339" s="8" t="str">
        <f t="shared" si="613"/>
        <v>FM002000000600</v>
      </c>
      <c r="G4339" s="8" t="s">
        <v>7014</v>
      </c>
      <c r="H4339" s="8" t="s">
        <v>235</v>
      </c>
      <c r="I4339" s="8">
        <v>1</v>
      </c>
      <c r="J4339" s="8">
        <v>3</v>
      </c>
      <c r="K4339" s="8">
        <v>4</v>
      </c>
      <c r="L4339" s="8" t="s">
        <v>6879</v>
      </c>
      <c r="M4339" s="8" t="s">
        <v>53</v>
      </c>
      <c r="N4339" s="8"/>
      <c r="O4339" s="8" t="s">
        <v>38</v>
      </c>
      <c r="P4339" s="9">
        <v>183518</v>
      </c>
      <c r="Q4339" s="9">
        <v>0</v>
      </c>
      <c r="R4339" s="9">
        <f t="shared" si="610"/>
        <v>-183518</v>
      </c>
      <c r="S4339" s="9">
        <v>0</v>
      </c>
      <c r="T4339" s="9">
        <f t="shared" si="614"/>
        <v>0</v>
      </c>
      <c r="U4339" s="9">
        <v>-174342.1</v>
      </c>
      <c r="V4339" s="9">
        <v>0</v>
      </c>
      <c r="W4339" s="9">
        <v>0</v>
      </c>
      <c r="X4339" s="9">
        <v>0</v>
      </c>
      <c r="Y4339" s="9">
        <f t="shared" si="611"/>
        <v>174342.1</v>
      </c>
      <c r="Z4339" s="9">
        <v>0</v>
      </c>
      <c r="AA4339" s="9">
        <f t="shared" si="612"/>
        <v>0</v>
      </c>
      <c r="AB4339" s="9">
        <v>9175.8999999999942</v>
      </c>
      <c r="AC4339" s="9">
        <f t="shared" si="615"/>
        <v>9175.8999999999942</v>
      </c>
      <c r="AD4339" s="9">
        <f t="shared" si="616"/>
        <v>0</v>
      </c>
    </row>
    <row r="4340" spans="1:30" x14ac:dyDescent="0.3">
      <c r="A4340" s="13" t="s">
        <v>6787</v>
      </c>
      <c r="B4340" s="13" t="s">
        <v>6788</v>
      </c>
      <c r="C4340" s="8">
        <v>2000</v>
      </c>
      <c r="D4340" s="8">
        <v>200000061</v>
      </c>
      <c r="E4340" s="8">
        <v>0</v>
      </c>
      <c r="F4340" s="8" t="str">
        <f t="shared" si="613"/>
        <v>FM002000000610</v>
      </c>
      <c r="G4340" s="8" t="s">
        <v>7015</v>
      </c>
      <c r="H4340" s="8" t="s">
        <v>235</v>
      </c>
      <c r="I4340" s="8">
        <v>1</v>
      </c>
      <c r="J4340" s="8">
        <v>3</v>
      </c>
      <c r="K4340" s="8">
        <v>4</v>
      </c>
      <c r="L4340" s="8" t="s">
        <v>6879</v>
      </c>
      <c r="M4340" s="8" t="s">
        <v>53</v>
      </c>
      <c r="N4340" s="8"/>
      <c r="O4340" s="8" t="s">
        <v>38</v>
      </c>
      <c r="P4340" s="9">
        <v>935364</v>
      </c>
      <c r="Q4340" s="9">
        <v>0</v>
      </c>
      <c r="R4340" s="9">
        <f t="shared" si="610"/>
        <v>-935364</v>
      </c>
      <c r="S4340" s="9">
        <v>0</v>
      </c>
      <c r="T4340" s="9">
        <f t="shared" si="614"/>
        <v>0</v>
      </c>
      <c r="U4340" s="9">
        <v>-888595.8</v>
      </c>
      <c r="V4340" s="9">
        <v>0</v>
      </c>
      <c r="W4340" s="9">
        <v>0</v>
      </c>
      <c r="X4340" s="9">
        <v>0</v>
      </c>
      <c r="Y4340" s="9">
        <f t="shared" si="611"/>
        <v>888595.8</v>
      </c>
      <c r="Z4340" s="9">
        <v>0</v>
      </c>
      <c r="AA4340" s="9">
        <f t="shared" si="612"/>
        <v>0</v>
      </c>
      <c r="AB4340" s="9">
        <v>46768.199999999953</v>
      </c>
      <c r="AC4340" s="9">
        <f t="shared" si="615"/>
        <v>46768.199999999953</v>
      </c>
      <c r="AD4340" s="9">
        <f t="shared" si="616"/>
        <v>0</v>
      </c>
    </row>
    <row r="4341" spans="1:30" x14ac:dyDescent="0.3">
      <c r="A4341" s="13" t="s">
        <v>6787</v>
      </c>
      <c r="B4341" s="13" t="s">
        <v>6788</v>
      </c>
      <c r="C4341" s="8">
        <v>2000</v>
      </c>
      <c r="D4341" s="8">
        <v>200000062</v>
      </c>
      <c r="E4341" s="8">
        <v>0</v>
      </c>
      <c r="F4341" s="8" t="str">
        <f t="shared" si="613"/>
        <v>FM002000000620</v>
      </c>
      <c r="G4341" s="8" t="s">
        <v>7016</v>
      </c>
      <c r="H4341" s="8" t="s">
        <v>235</v>
      </c>
      <c r="I4341" s="8">
        <v>1</v>
      </c>
      <c r="J4341" s="8">
        <v>3</v>
      </c>
      <c r="K4341" s="8">
        <v>4</v>
      </c>
      <c r="L4341" s="8" t="s">
        <v>6879</v>
      </c>
      <c r="M4341" s="8" t="s">
        <v>53</v>
      </c>
      <c r="N4341" s="8"/>
      <c r="O4341" s="8" t="s">
        <v>38</v>
      </c>
      <c r="P4341" s="9">
        <v>14570</v>
      </c>
      <c r="Q4341" s="9">
        <v>0</v>
      </c>
      <c r="R4341" s="9">
        <f t="shared" si="610"/>
        <v>-14570</v>
      </c>
      <c r="S4341" s="9">
        <v>0</v>
      </c>
      <c r="T4341" s="9">
        <f t="shared" si="614"/>
        <v>0</v>
      </c>
      <c r="U4341" s="9">
        <v>-13841.5</v>
      </c>
      <c r="V4341" s="9">
        <v>0</v>
      </c>
      <c r="W4341" s="9">
        <v>0</v>
      </c>
      <c r="X4341" s="9">
        <v>0</v>
      </c>
      <c r="Y4341" s="9">
        <f t="shared" si="611"/>
        <v>13841.5</v>
      </c>
      <c r="Z4341" s="9">
        <v>0</v>
      </c>
      <c r="AA4341" s="9">
        <f t="shared" si="612"/>
        <v>0</v>
      </c>
      <c r="AB4341" s="9">
        <v>728.5</v>
      </c>
      <c r="AC4341" s="9">
        <f t="shared" si="615"/>
        <v>728.5</v>
      </c>
      <c r="AD4341" s="9">
        <f t="shared" si="616"/>
        <v>0</v>
      </c>
    </row>
    <row r="4342" spans="1:30" x14ac:dyDescent="0.3">
      <c r="A4342" s="13" t="s">
        <v>6787</v>
      </c>
      <c r="B4342" s="13" t="s">
        <v>6788</v>
      </c>
      <c r="C4342" s="8">
        <v>2000</v>
      </c>
      <c r="D4342" s="8">
        <v>200000063</v>
      </c>
      <c r="E4342" s="8">
        <v>0</v>
      </c>
      <c r="F4342" s="8" t="str">
        <f t="shared" si="613"/>
        <v>FM002000000630</v>
      </c>
      <c r="G4342" s="8" t="s">
        <v>7016</v>
      </c>
      <c r="H4342" s="8" t="s">
        <v>235</v>
      </c>
      <c r="I4342" s="8">
        <v>1</v>
      </c>
      <c r="J4342" s="8">
        <v>3</v>
      </c>
      <c r="K4342" s="8">
        <v>4</v>
      </c>
      <c r="L4342" s="8" t="s">
        <v>6879</v>
      </c>
      <c r="M4342" s="8" t="s">
        <v>53</v>
      </c>
      <c r="N4342" s="8"/>
      <c r="O4342" s="8" t="s">
        <v>38</v>
      </c>
      <c r="P4342" s="9">
        <v>14570</v>
      </c>
      <c r="Q4342" s="9">
        <v>0</v>
      </c>
      <c r="R4342" s="9">
        <f t="shared" si="610"/>
        <v>-14570</v>
      </c>
      <c r="S4342" s="9">
        <v>0</v>
      </c>
      <c r="T4342" s="9">
        <f t="shared" si="614"/>
        <v>0</v>
      </c>
      <c r="U4342" s="9">
        <v>-13841.5</v>
      </c>
      <c r="V4342" s="9">
        <v>0</v>
      </c>
      <c r="W4342" s="9">
        <v>0</v>
      </c>
      <c r="X4342" s="9">
        <v>0</v>
      </c>
      <c r="Y4342" s="9">
        <f t="shared" si="611"/>
        <v>13841.5</v>
      </c>
      <c r="Z4342" s="9">
        <v>0</v>
      </c>
      <c r="AA4342" s="9">
        <f t="shared" si="612"/>
        <v>0</v>
      </c>
      <c r="AB4342" s="9">
        <v>728.5</v>
      </c>
      <c r="AC4342" s="9">
        <f t="shared" si="615"/>
        <v>728.5</v>
      </c>
      <c r="AD4342" s="9">
        <f t="shared" si="616"/>
        <v>0</v>
      </c>
    </row>
    <row r="4343" spans="1:30" x14ac:dyDescent="0.3">
      <c r="A4343" s="13" t="s">
        <v>6787</v>
      </c>
      <c r="B4343" s="13" t="s">
        <v>6788</v>
      </c>
      <c r="C4343" s="8">
        <v>2000</v>
      </c>
      <c r="D4343" s="8">
        <v>200000064</v>
      </c>
      <c r="E4343" s="8">
        <v>0</v>
      </c>
      <c r="F4343" s="8" t="str">
        <f t="shared" si="613"/>
        <v>FM002000000640</v>
      </c>
      <c r="G4343" s="8" t="s">
        <v>7016</v>
      </c>
      <c r="H4343" s="8" t="s">
        <v>235</v>
      </c>
      <c r="I4343" s="8">
        <v>1</v>
      </c>
      <c r="J4343" s="8">
        <v>3</v>
      </c>
      <c r="K4343" s="8">
        <v>4</v>
      </c>
      <c r="L4343" s="8" t="s">
        <v>6879</v>
      </c>
      <c r="M4343" s="8" t="s">
        <v>53</v>
      </c>
      <c r="N4343" s="8"/>
      <c r="O4343" s="8" t="s">
        <v>38</v>
      </c>
      <c r="P4343" s="9">
        <v>14570</v>
      </c>
      <c r="Q4343" s="9">
        <v>0</v>
      </c>
      <c r="R4343" s="9">
        <f t="shared" ref="R4343:R4406" si="617">-P4343</f>
        <v>-14570</v>
      </c>
      <c r="S4343" s="9">
        <v>0</v>
      </c>
      <c r="T4343" s="9">
        <f t="shared" si="614"/>
        <v>0</v>
      </c>
      <c r="U4343" s="9">
        <v>-13841.5</v>
      </c>
      <c r="V4343" s="9">
        <v>0</v>
      </c>
      <c r="W4343" s="9">
        <v>0</v>
      </c>
      <c r="X4343" s="9">
        <v>0</v>
      </c>
      <c r="Y4343" s="9">
        <f t="shared" ref="Y4343:Y4406" si="618">-(U4343+X4343+Z4343)</f>
        <v>13841.5</v>
      </c>
      <c r="Z4343" s="9">
        <v>0</v>
      </c>
      <c r="AA4343" s="9">
        <f t="shared" ref="AA4343:AA4406" si="619">U4343+X4343+Y4343+Z4343</f>
        <v>0</v>
      </c>
      <c r="AB4343" s="9">
        <v>728.5</v>
      </c>
      <c r="AC4343" s="9">
        <f t="shared" si="615"/>
        <v>728.5</v>
      </c>
      <c r="AD4343" s="9">
        <f t="shared" si="616"/>
        <v>0</v>
      </c>
    </row>
    <row r="4344" spans="1:30" x14ac:dyDescent="0.3">
      <c r="A4344" s="13" t="s">
        <v>6787</v>
      </c>
      <c r="B4344" s="13" t="s">
        <v>6788</v>
      </c>
      <c r="C4344" s="8">
        <v>2000</v>
      </c>
      <c r="D4344" s="8">
        <v>200000065</v>
      </c>
      <c r="E4344" s="8">
        <v>0</v>
      </c>
      <c r="F4344" s="8" t="str">
        <f t="shared" ref="F4344:F4407" si="620">A4344&amp;D4344&amp;E4344</f>
        <v>FM002000000650</v>
      </c>
      <c r="G4344" s="8" t="s">
        <v>7016</v>
      </c>
      <c r="H4344" s="8" t="s">
        <v>235</v>
      </c>
      <c r="I4344" s="8">
        <v>1</v>
      </c>
      <c r="J4344" s="8">
        <v>3</v>
      </c>
      <c r="K4344" s="8">
        <v>4</v>
      </c>
      <c r="L4344" s="8" t="s">
        <v>6879</v>
      </c>
      <c r="M4344" s="8" t="s">
        <v>53</v>
      </c>
      <c r="N4344" s="8"/>
      <c r="O4344" s="8" t="s">
        <v>38</v>
      </c>
      <c r="P4344" s="9">
        <v>14570</v>
      </c>
      <c r="Q4344" s="9">
        <v>0</v>
      </c>
      <c r="R4344" s="9">
        <f t="shared" si="617"/>
        <v>-14570</v>
      </c>
      <c r="S4344" s="9">
        <v>0</v>
      </c>
      <c r="T4344" s="9">
        <f t="shared" si="614"/>
        <v>0</v>
      </c>
      <c r="U4344" s="9">
        <v>-13841.5</v>
      </c>
      <c r="V4344" s="9">
        <v>0</v>
      </c>
      <c r="W4344" s="9">
        <v>0</v>
      </c>
      <c r="X4344" s="9">
        <v>0</v>
      </c>
      <c r="Y4344" s="9">
        <f t="shared" si="618"/>
        <v>13841.5</v>
      </c>
      <c r="Z4344" s="9">
        <v>0</v>
      </c>
      <c r="AA4344" s="9">
        <f t="shared" si="619"/>
        <v>0</v>
      </c>
      <c r="AB4344" s="9">
        <v>728.5</v>
      </c>
      <c r="AC4344" s="9">
        <f t="shared" si="615"/>
        <v>728.5</v>
      </c>
      <c r="AD4344" s="9">
        <f t="shared" si="616"/>
        <v>0</v>
      </c>
    </row>
    <row r="4345" spans="1:30" x14ac:dyDescent="0.3">
      <c r="A4345" s="13" t="s">
        <v>6787</v>
      </c>
      <c r="B4345" s="13" t="s">
        <v>6788</v>
      </c>
      <c r="C4345" s="8">
        <v>2000</v>
      </c>
      <c r="D4345" s="8">
        <v>200000066</v>
      </c>
      <c r="E4345" s="8">
        <v>0</v>
      </c>
      <c r="F4345" s="8" t="str">
        <f t="shared" si="620"/>
        <v>FM002000000660</v>
      </c>
      <c r="G4345" s="8" t="s">
        <v>7016</v>
      </c>
      <c r="H4345" s="8" t="s">
        <v>235</v>
      </c>
      <c r="I4345" s="8">
        <v>1</v>
      </c>
      <c r="J4345" s="8">
        <v>3</v>
      </c>
      <c r="K4345" s="8">
        <v>4</v>
      </c>
      <c r="L4345" s="8" t="s">
        <v>6879</v>
      </c>
      <c r="M4345" s="8" t="s">
        <v>53</v>
      </c>
      <c r="N4345" s="8"/>
      <c r="O4345" s="8" t="s">
        <v>38</v>
      </c>
      <c r="P4345" s="9">
        <v>14570</v>
      </c>
      <c r="Q4345" s="9">
        <v>0</v>
      </c>
      <c r="R4345" s="9">
        <f t="shared" si="617"/>
        <v>-14570</v>
      </c>
      <c r="S4345" s="9">
        <v>0</v>
      </c>
      <c r="T4345" s="9">
        <f t="shared" si="614"/>
        <v>0</v>
      </c>
      <c r="U4345" s="9">
        <v>-13841.5</v>
      </c>
      <c r="V4345" s="9">
        <v>0</v>
      </c>
      <c r="W4345" s="9">
        <v>0</v>
      </c>
      <c r="X4345" s="9">
        <v>0</v>
      </c>
      <c r="Y4345" s="9">
        <f t="shared" si="618"/>
        <v>13841.5</v>
      </c>
      <c r="Z4345" s="9">
        <v>0</v>
      </c>
      <c r="AA4345" s="9">
        <f t="shared" si="619"/>
        <v>0</v>
      </c>
      <c r="AB4345" s="9">
        <v>728.5</v>
      </c>
      <c r="AC4345" s="9">
        <f t="shared" si="615"/>
        <v>728.5</v>
      </c>
      <c r="AD4345" s="9">
        <f t="shared" si="616"/>
        <v>0</v>
      </c>
    </row>
    <row r="4346" spans="1:30" x14ac:dyDescent="0.3">
      <c r="A4346" s="13" t="s">
        <v>6787</v>
      </c>
      <c r="B4346" s="13" t="s">
        <v>6788</v>
      </c>
      <c r="C4346" s="8">
        <v>2000</v>
      </c>
      <c r="D4346" s="8">
        <v>200000067</v>
      </c>
      <c r="E4346" s="8">
        <v>0</v>
      </c>
      <c r="F4346" s="8" t="str">
        <f t="shared" si="620"/>
        <v>FM002000000670</v>
      </c>
      <c r="G4346" s="8" t="s">
        <v>7017</v>
      </c>
      <c r="H4346" s="8" t="s">
        <v>235</v>
      </c>
      <c r="I4346" s="8">
        <v>1</v>
      </c>
      <c r="J4346" s="8">
        <v>3</v>
      </c>
      <c r="K4346" s="8">
        <v>4</v>
      </c>
      <c r="L4346" s="8" t="s">
        <v>6879</v>
      </c>
      <c r="M4346" s="8" t="s">
        <v>53</v>
      </c>
      <c r="N4346" s="8"/>
      <c r="O4346" s="8" t="s">
        <v>38</v>
      </c>
      <c r="P4346" s="9">
        <v>24266</v>
      </c>
      <c r="Q4346" s="9">
        <v>0</v>
      </c>
      <c r="R4346" s="9">
        <f t="shared" si="617"/>
        <v>-24266</v>
      </c>
      <c r="S4346" s="9">
        <v>0</v>
      </c>
      <c r="T4346" s="9">
        <f t="shared" si="614"/>
        <v>0</v>
      </c>
      <c r="U4346" s="9">
        <v>-23052.7</v>
      </c>
      <c r="V4346" s="9">
        <v>0</v>
      </c>
      <c r="W4346" s="9">
        <v>0</v>
      </c>
      <c r="X4346" s="9">
        <v>0</v>
      </c>
      <c r="Y4346" s="9">
        <f t="shared" si="618"/>
        <v>23052.7</v>
      </c>
      <c r="Z4346" s="9">
        <v>0</v>
      </c>
      <c r="AA4346" s="9">
        <f t="shared" si="619"/>
        <v>0</v>
      </c>
      <c r="AB4346" s="9">
        <v>1213.2999999999993</v>
      </c>
      <c r="AC4346" s="9">
        <f t="shared" si="615"/>
        <v>1213.2999999999993</v>
      </c>
      <c r="AD4346" s="9">
        <f t="shared" si="616"/>
        <v>0</v>
      </c>
    </row>
    <row r="4347" spans="1:30" x14ac:dyDescent="0.3">
      <c r="A4347" s="13" t="s">
        <v>6787</v>
      </c>
      <c r="B4347" s="13" t="s">
        <v>6788</v>
      </c>
      <c r="C4347" s="8">
        <v>2000</v>
      </c>
      <c r="D4347" s="8">
        <v>200000068</v>
      </c>
      <c r="E4347" s="8">
        <v>0</v>
      </c>
      <c r="F4347" s="8" t="str">
        <f t="shared" si="620"/>
        <v>FM002000000680</v>
      </c>
      <c r="G4347" s="8" t="s">
        <v>7017</v>
      </c>
      <c r="H4347" s="8" t="s">
        <v>235</v>
      </c>
      <c r="I4347" s="8">
        <v>1</v>
      </c>
      <c r="J4347" s="8">
        <v>3</v>
      </c>
      <c r="K4347" s="8">
        <v>4</v>
      </c>
      <c r="L4347" s="8" t="s">
        <v>6879</v>
      </c>
      <c r="M4347" s="8" t="s">
        <v>53</v>
      </c>
      <c r="N4347" s="8"/>
      <c r="O4347" s="8" t="s">
        <v>38</v>
      </c>
      <c r="P4347" s="9">
        <v>24266</v>
      </c>
      <c r="Q4347" s="9">
        <v>0</v>
      </c>
      <c r="R4347" s="9">
        <f t="shared" si="617"/>
        <v>-24266</v>
      </c>
      <c r="S4347" s="9">
        <v>0</v>
      </c>
      <c r="T4347" s="9">
        <f t="shared" si="614"/>
        <v>0</v>
      </c>
      <c r="U4347" s="9">
        <v>-23052.7</v>
      </c>
      <c r="V4347" s="9">
        <v>0</v>
      </c>
      <c r="W4347" s="9">
        <v>0</v>
      </c>
      <c r="X4347" s="9">
        <v>0</v>
      </c>
      <c r="Y4347" s="9">
        <f t="shared" si="618"/>
        <v>23052.7</v>
      </c>
      <c r="Z4347" s="9">
        <v>0</v>
      </c>
      <c r="AA4347" s="9">
        <f t="shared" si="619"/>
        <v>0</v>
      </c>
      <c r="AB4347" s="9">
        <v>1213.2999999999993</v>
      </c>
      <c r="AC4347" s="9">
        <f t="shared" si="615"/>
        <v>1213.2999999999993</v>
      </c>
      <c r="AD4347" s="9">
        <f t="shared" si="616"/>
        <v>0</v>
      </c>
    </row>
    <row r="4348" spans="1:30" x14ac:dyDescent="0.3">
      <c r="A4348" s="13" t="s">
        <v>6787</v>
      </c>
      <c r="B4348" s="13" t="s">
        <v>6788</v>
      </c>
      <c r="C4348" s="8">
        <v>2000</v>
      </c>
      <c r="D4348" s="8">
        <v>200000069</v>
      </c>
      <c r="E4348" s="8">
        <v>0</v>
      </c>
      <c r="F4348" s="8" t="str">
        <f t="shared" si="620"/>
        <v>FM002000000690</v>
      </c>
      <c r="G4348" s="8" t="s">
        <v>7018</v>
      </c>
      <c r="H4348" s="8" t="s">
        <v>235</v>
      </c>
      <c r="I4348" s="8">
        <v>1</v>
      </c>
      <c r="J4348" s="8">
        <v>3</v>
      </c>
      <c r="K4348" s="8">
        <v>4</v>
      </c>
      <c r="L4348" s="8" t="s">
        <v>6879</v>
      </c>
      <c r="M4348" s="8" t="s">
        <v>53</v>
      </c>
      <c r="N4348" s="8"/>
      <c r="O4348" s="8" t="s">
        <v>38</v>
      </c>
      <c r="P4348" s="9">
        <v>56621</v>
      </c>
      <c r="Q4348" s="9">
        <v>0</v>
      </c>
      <c r="R4348" s="9">
        <f t="shared" si="617"/>
        <v>-56621</v>
      </c>
      <c r="S4348" s="9">
        <v>0</v>
      </c>
      <c r="T4348" s="9">
        <f t="shared" si="614"/>
        <v>0</v>
      </c>
      <c r="U4348" s="9">
        <v>-53789.95</v>
      </c>
      <c r="V4348" s="9">
        <v>0</v>
      </c>
      <c r="W4348" s="9">
        <v>0</v>
      </c>
      <c r="X4348" s="9">
        <v>0</v>
      </c>
      <c r="Y4348" s="9">
        <f t="shared" si="618"/>
        <v>53789.95</v>
      </c>
      <c r="Z4348" s="9">
        <v>0</v>
      </c>
      <c r="AA4348" s="9">
        <f t="shared" si="619"/>
        <v>0</v>
      </c>
      <c r="AB4348" s="9">
        <v>2831.0500000000029</v>
      </c>
      <c r="AC4348" s="9">
        <f t="shared" si="615"/>
        <v>2831.0500000000029</v>
      </c>
      <c r="AD4348" s="9">
        <f t="shared" si="616"/>
        <v>0</v>
      </c>
    </row>
    <row r="4349" spans="1:30" x14ac:dyDescent="0.3">
      <c r="A4349" s="13" t="s">
        <v>6787</v>
      </c>
      <c r="B4349" s="13" t="s">
        <v>6788</v>
      </c>
      <c r="C4349" s="8">
        <v>2000</v>
      </c>
      <c r="D4349" s="8">
        <v>200000070</v>
      </c>
      <c r="E4349" s="8">
        <v>0</v>
      </c>
      <c r="F4349" s="8" t="str">
        <f t="shared" si="620"/>
        <v>FM002000000700</v>
      </c>
      <c r="G4349" s="8" t="s">
        <v>7018</v>
      </c>
      <c r="H4349" s="8" t="s">
        <v>235</v>
      </c>
      <c r="I4349" s="8">
        <v>1</v>
      </c>
      <c r="J4349" s="8">
        <v>3</v>
      </c>
      <c r="K4349" s="8">
        <v>4</v>
      </c>
      <c r="L4349" s="8" t="s">
        <v>6879</v>
      </c>
      <c r="M4349" s="8" t="s">
        <v>53</v>
      </c>
      <c r="N4349" s="8"/>
      <c r="O4349" s="8" t="s">
        <v>38</v>
      </c>
      <c r="P4349" s="9">
        <v>56621</v>
      </c>
      <c r="Q4349" s="9">
        <v>0</v>
      </c>
      <c r="R4349" s="9">
        <f t="shared" si="617"/>
        <v>-56621</v>
      </c>
      <c r="S4349" s="9">
        <v>0</v>
      </c>
      <c r="T4349" s="9">
        <f t="shared" si="614"/>
        <v>0</v>
      </c>
      <c r="U4349" s="9">
        <v>-53789.95</v>
      </c>
      <c r="V4349" s="9">
        <v>0</v>
      </c>
      <c r="W4349" s="9">
        <v>0</v>
      </c>
      <c r="X4349" s="9">
        <v>0</v>
      </c>
      <c r="Y4349" s="9">
        <f t="shared" si="618"/>
        <v>53789.95</v>
      </c>
      <c r="Z4349" s="9">
        <v>0</v>
      </c>
      <c r="AA4349" s="9">
        <f t="shared" si="619"/>
        <v>0</v>
      </c>
      <c r="AB4349" s="9">
        <v>2831.0500000000029</v>
      </c>
      <c r="AC4349" s="9">
        <f t="shared" si="615"/>
        <v>2831.0500000000029</v>
      </c>
      <c r="AD4349" s="9">
        <f t="shared" si="616"/>
        <v>0</v>
      </c>
    </row>
    <row r="4350" spans="1:30" x14ac:dyDescent="0.3">
      <c r="A4350" s="13" t="s">
        <v>6787</v>
      </c>
      <c r="B4350" s="13" t="s">
        <v>6788</v>
      </c>
      <c r="C4350" s="8">
        <v>2000</v>
      </c>
      <c r="D4350" s="8">
        <v>200000071</v>
      </c>
      <c r="E4350" s="8">
        <v>0</v>
      </c>
      <c r="F4350" s="8" t="str">
        <f t="shared" si="620"/>
        <v>FM002000000710</v>
      </c>
      <c r="G4350" s="8" t="s">
        <v>7019</v>
      </c>
      <c r="H4350" s="8" t="s">
        <v>235</v>
      </c>
      <c r="I4350" s="8">
        <v>1</v>
      </c>
      <c r="J4350" s="8">
        <v>3</v>
      </c>
      <c r="K4350" s="8">
        <v>4</v>
      </c>
      <c r="L4350" s="8" t="s">
        <v>6879</v>
      </c>
      <c r="M4350" s="8" t="s">
        <v>53</v>
      </c>
      <c r="N4350" s="8"/>
      <c r="O4350" s="8" t="s">
        <v>38</v>
      </c>
      <c r="P4350" s="9">
        <v>14794</v>
      </c>
      <c r="Q4350" s="9">
        <v>0</v>
      </c>
      <c r="R4350" s="9">
        <f t="shared" si="617"/>
        <v>-14794</v>
      </c>
      <c r="S4350" s="9">
        <v>0</v>
      </c>
      <c r="T4350" s="9">
        <f t="shared" si="614"/>
        <v>0</v>
      </c>
      <c r="U4350" s="9">
        <v>-14054.3</v>
      </c>
      <c r="V4350" s="9">
        <v>0</v>
      </c>
      <c r="W4350" s="9">
        <v>0</v>
      </c>
      <c r="X4350" s="9">
        <v>0</v>
      </c>
      <c r="Y4350" s="9">
        <f t="shared" si="618"/>
        <v>14054.3</v>
      </c>
      <c r="Z4350" s="9">
        <v>0</v>
      </c>
      <c r="AA4350" s="9">
        <f t="shared" si="619"/>
        <v>0</v>
      </c>
      <c r="AB4350" s="9">
        <v>739.70000000000073</v>
      </c>
      <c r="AC4350" s="9">
        <f t="shared" si="615"/>
        <v>739.70000000000073</v>
      </c>
      <c r="AD4350" s="9">
        <f t="shared" si="616"/>
        <v>0</v>
      </c>
    </row>
    <row r="4351" spans="1:30" x14ac:dyDescent="0.3">
      <c r="A4351" s="13" t="s">
        <v>6787</v>
      </c>
      <c r="B4351" s="13" t="s">
        <v>6788</v>
      </c>
      <c r="C4351" s="8">
        <v>2000</v>
      </c>
      <c r="D4351" s="8">
        <v>200000072</v>
      </c>
      <c r="E4351" s="8">
        <v>0</v>
      </c>
      <c r="F4351" s="8" t="str">
        <f t="shared" si="620"/>
        <v>FM002000000720</v>
      </c>
      <c r="G4351" s="8" t="s">
        <v>7020</v>
      </c>
      <c r="H4351" s="8" t="s">
        <v>235</v>
      </c>
      <c r="I4351" s="8">
        <v>1</v>
      </c>
      <c r="J4351" s="8">
        <v>3</v>
      </c>
      <c r="K4351" s="8">
        <v>4</v>
      </c>
      <c r="L4351" s="8" t="s">
        <v>6879</v>
      </c>
      <c r="M4351" s="8" t="s">
        <v>53</v>
      </c>
      <c r="N4351" s="8"/>
      <c r="O4351" s="8" t="s">
        <v>38</v>
      </c>
      <c r="P4351" s="9">
        <v>41559</v>
      </c>
      <c r="Q4351" s="9">
        <v>0</v>
      </c>
      <c r="R4351" s="9">
        <f t="shared" si="617"/>
        <v>-41559</v>
      </c>
      <c r="S4351" s="9">
        <v>0</v>
      </c>
      <c r="T4351" s="9">
        <f t="shared" si="614"/>
        <v>0</v>
      </c>
      <c r="U4351" s="9">
        <v>-39481.050000000003</v>
      </c>
      <c r="V4351" s="9">
        <v>0</v>
      </c>
      <c r="W4351" s="9">
        <v>0</v>
      </c>
      <c r="X4351" s="9">
        <v>0</v>
      </c>
      <c r="Y4351" s="9">
        <f t="shared" si="618"/>
        <v>39481.050000000003</v>
      </c>
      <c r="Z4351" s="9">
        <v>0</v>
      </c>
      <c r="AA4351" s="9">
        <f t="shared" si="619"/>
        <v>0</v>
      </c>
      <c r="AB4351" s="9">
        <v>2077.9499999999971</v>
      </c>
      <c r="AC4351" s="9">
        <f t="shared" si="615"/>
        <v>2077.9499999999971</v>
      </c>
      <c r="AD4351" s="9">
        <f t="shared" si="616"/>
        <v>0</v>
      </c>
    </row>
    <row r="4352" spans="1:30" x14ac:dyDescent="0.3">
      <c r="A4352" s="13" t="s">
        <v>6787</v>
      </c>
      <c r="B4352" s="13" t="s">
        <v>6788</v>
      </c>
      <c r="C4352" s="8">
        <v>2000</v>
      </c>
      <c r="D4352" s="8">
        <v>200000073</v>
      </c>
      <c r="E4352" s="8">
        <v>0</v>
      </c>
      <c r="F4352" s="8" t="str">
        <f t="shared" si="620"/>
        <v>FM002000000730</v>
      </c>
      <c r="G4352" s="8" t="s">
        <v>7020</v>
      </c>
      <c r="H4352" s="8" t="s">
        <v>235</v>
      </c>
      <c r="I4352" s="8">
        <v>1</v>
      </c>
      <c r="J4352" s="8">
        <v>3</v>
      </c>
      <c r="K4352" s="8">
        <v>4</v>
      </c>
      <c r="L4352" s="8" t="s">
        <v>6879</v>
      </c>
      <c r="M4352" s="8" t="s">
        <v>53</v>
      </c>
      <c r="N4352" s="8"/>
      <c r="O4352" s="8" t="s">
        <v>38</v>
      </c>
      <c r="P4352" s="9">
        <v>41559</v>
      </c>
      <c r="Q4352" s="9">
        <v>0</v>
      </c>
      <c r="R4352" s="9">
        <f t="shared" si="617"/>
        <v>-41559</v>
      </c>
      <c r="S4352" s="9">
        <v>0</v>
      </c>
      <c r="T4352" s="9">
        <f t="shared" si="614"/>
        <v>0</v>
      </c>
      <c r="U4352" s="9">
        <v>-39481.050000000003</v>
      </c>
      <c r="V4352" s="9">
        <v>0</v>
      </c>
      <c r="W4352" s="9">
        <v>0</v>
      </c>
      <c r="X4352" s="9">
        <v>0</v>
      </c>
      <c r="Y4352" s="9">
        <f t="shared" si="618"/>
        <v>39481.050000000003</v>
      </c>
      <c r="Z4352" s="9">
        <v>0</v>
      </c>
      <c r="AA4352" s="9">
        <f t="shared" si="619"/>
        <v>0</v>
      </c>
      <c r="AB4352" s="9">
        <v>2077.9499999999971</v>
      </c>
      <c r="AC4352" s="9">
        <f t="shared" si="615"/>
        <v>2077.9499999999971</v>
      </c>
      <c r="AD4352" s="9">
        <f t="shared" si="616"/>
        <v>0</v>
      </c>
    </row>
    <row r="4353" spans="1:30" x14ac:dyDescent="0.3">
      <c r="A4353" s="13" t="s">
        <v>6787</v>
      </c>
      <c r="B4353" s="13" t="s">
        <v>6788</v>
      </c>
      <c r="C4353" s="8">
        <v>2000</v>
      </c>
      <c r="D4353" s="8">
        <v>200000074</v>
      </c>
      <c r="E4353" s="8">
        <v>0</v>
      </c>
      <c r="F4353" s="8" t="str">
        <f t="shared" si="620"/>
        <v>FM002000000740</v>
      </c>
      <c r="G4353" s="8" t="s">
        <v>7020</v>
      </c>
      <c r="H4353" s="8" t="s">
        <v>235</v>
      </c>
      <c r="I4353" s="8">
        <v>1</v>
      </c>
      <c r="J4353" s="8">
        <v>3</v>
      </c>
      <c r="K4353" s="8">
        <v>4</v>
      </c>
      <c r="L4353" s="8" t="s">
        <v>6879</v>
      </c>
      <c r="M4353" s="8" t="s">
        <v>53</v>
      </c>
      <c r="N4353" s="8"/>
      <c r="O4353" s="8" t="s">
        <v>38</v>
      </c>
      <c r="P4353" s="9">
        <v>41559</v>
      </c>
      <c r="Q4353" s="9">
        <v>0</v>
      </c>
      <c r="R4353" s="9">
        <f t="shared" si="617"/>
        <v>-41559</v>
      </c>
      <c r="S4353" s="9">
        <v>0</v>
      </c>
      <c r="T4353" s="9">
        <f t="shared" si="614"/>
        <v>0</v>
      </c>
      <c r="U4353" s="9">
        <v>-39481.050000000003</v>
      </c>
      <c r="V4353" s="9">
        <v>0</v>
      </c>
      <c r="W4353" s="9">
        <v>0</v>
      </c>
      <c r="X4353" s="9">
        <v>0</v>
      </c>
      <c r="Y4353" s="9">
        <f t="shared" si="618"/>
        <v>39481.050000000003</v>
      </c>
      <c r="Z4353" s="9">
        <v>0</v>
      </c>
      <c r="AA4353" s="9">
        <f t="shared" si="619"/>
        <v>0</v>
      </c>
      <c r="AB4353" s="9">
        <v>2077.9499999999971</v>
      </c>
      <c r="AC4353" s="9">
        <f t="shared" si="615"/>
        <v>2077.9499999999971</v>
      </c>
      <c r="AD4353" s="9">
        <f t="shared" si="616"/>
        <v>0</v>
      </c>
    </row>
    <row r="4354" spans="1:30" x14ac:dyDescent="0.3">
      <c r="A4354" s="13" t="s">
        <v>6787</v>
      </c>
      <c r="B4354" s="13" t="s">
        <v>6788</v>
      </c>
      <c r="C4354" s="8">
        <v>2000</v>
      </c>
      <c r="D4354" s="8">
        <v>200000075</v>
      </c>
      <c r="E4354" s="8">
        <v>0</v>
      </c>
      <c r="F4354" s="8" t="str">
        <f t="shared" si="620"/>
        <v>FM002000000750</v>
      </c>
      <c r="G4354" s="8" t="s">
        <v>7020</v>
      </c>
      <c r="H4354" s="8" t="s">
        <v>235</v>
      </c>
      <c r="I4354" s="8">
        <v>1</v>
      </c>
      <c r="J4354" s="8">
        <v>3</v>
      </c>
      <c r="K4354" s="8">
        <v>4</v>
      </c>
      <c r="L4354" s="8" t="s">
        <v>6879</v>
      </c>
      <c r="M4354" s="8" t="s">
        <v>53</v>
      </c>
      <c r="N4354" s="8"/>
      <c r="O4354" s="8" t="s">
        <v>38</v>
      </c>
      <c r="P4354" s="9">
        <v>41559</v>
      </c>
      <c r="Q4354" s="9">
        <v>0</v>
      </c>
      <c r="R4354" s="9">
        <f t="shared" si="617"/>
        <v>-41559</v>
      </c>
      <c r="S4354" s="9">
        <v>0</v>
      </c>
      <c r="T4354" s="9">
        <f t="shared" si="614"/>
        <v>0</v>
      </c>
      <c r="U4354" s="9">
        <v>-39481.050000000003</v>
      </c>
      <c r="V4354" s="9">
        <v>0</v>
      </c>
      <c r="W4354" s="9">
        <v>0</v>
      </c>
      <c r="X4354" s="9">
        <v>0</v>
      </c>
      <c r="Y4354" s="9">
        <f t="shared" si="618"/>
        <v>39481.050000000003</v>
      </c>
      <c r="Z4354" s="9">
        <v>0</v>
      </c>
      <c r="AA4354" s="9">
        <f t="shared" si="619"/>
        <v>0</v>
      </c>
      <c r="AB4354" s="9">
        <v>2077.9499999999971</v>
      </c>
      <c r="AC4354" s="9">
        <f t="shared" si="615"/>
        <v>2077.9499999999971</v>
      </c>
      <c r="AD4354" s="9">
        <f t="shared" si="616"/>
        <v>0</v>
      </c>
    </row>
    <row r="4355" spans="1:30" x14ac:dyDescent="0.3">
      <c r="A4355" s="13" t="s">
        <v>6787</v>
      </c>
      <c r="B4355" s="13" t="s">
        <v>6788</v>
      </c>
      <c r="C4355" s="8">
        <v>2000</v>
      </c>
      <c r="D4355" s="8">
        <v>200000076</v>
      </c>
      <c r="E4355" s="8">
        <v>0</v>
      </c>
      <c r="F4355" s="8" t="str">
        <f t="shared" si="620"/>
        <v>FM002000000760</v>
      </c>
      <c r="G4355" s="8" t="s">
        <v>7020</v>
      </c>
      <c r="H4355" s="8" t="s">
        <v>235</v>
      </c>
      <c r="I4355" s="8">
        <v>1</v>
      </c>
      <c r="J4355" s="8">
        <v>3</v>
      </c>
      <c r="K4355" s="8">
        <v>4</v>
      </c>
      <c r="L4355" s="8" t="s">
        <v>6879</v>
      </c>
      <c r="M4355" s="8" t="s">
        <v>53</v>
      </c>
      <c r="N4355" s="8"/>
      <c r="O4355" s="8" t="s">
        <v>38</v>
      </c>
      <c r="P4355" s="9">
        <v>41559</v>
      </c>
      <c r="Q4355" s="9">
        <v>0</v>
      </c>
      <c r="R4355" s="9">
        <f t="shared" si="617"/>
        <v>-41559</v>
      </c>
      <c r="S4355" s="9">
        <v>0</v>
      </c>
      <c r="T4355" s="9">
        <f t="shared" si="614"/>
        <v>0</v>
      </c>
      <c r="U4355" s="9">
        <v>-39481.050000000003</v>
      </c>
      <c r="V4355" s="9">
        <v>0</v>
      </c>
      <c r="W4355" s="9">
        <v>0</v>
      </c>
      <c r="X4355" s="9">
        <v>0</v>
      </c>
      <c r="Y4355" s="9">
        <f t="shared" si="618"/>
        <v>39481.050000000003</v>
      </c>
      <c r="Z4355" s="9">
        <v>0</v>
      </c>
      <c r="AA4355" s="9">
        <f t="shared" si="619"/>
        <v>0</v>
      </c>
      <c r="AB4355" s="9">
        <v>2077.9499999999971</v>
      </c>
      <c r="AC4355" s="9">
        <f t="shared" si="615"/>
        <v>2077.9499999999971</v>
      </c>
      <c r="AD4355" s="9">
        <f t="shared" si="616"/>
        <v>0</v>
      </c>
    </row>
    <row r="4356" spans="1:30" x14ac:dyDescent="0.3">
      <c r="A4356" s="13" t="s">
        <v>6787</v>
      </c>
      <c r="B4356" s="13" t="s">
        <v>6788</v>
      </c>
      <c r="C4356" s="8">
        <v>2000</v>
      </c>
      <c r="D4356" s="8">
        <v>200000077</v>
      </c>
      <c r="E4356" s="8">
        <v>0</v>
      </c>
      <c r="F4356" s="8" t="str">
        <f t="shared" si="620"/>
        <v>FM002000000770</v>
      </c>
      <c r="G4356" s="8" t="s">
        <v>7020</v>
      </c>
      <c r="H4356" s="8" t="s">
        <v>235</v>
      </c>
      <c r="I4356" s="8">
        <v>1</v>
      </c>
      <c r="J4356" s="8">
        <v>3</v>
      </c>
      <c r="K4356" s="8">
        <v>4</v>
      </c>
      <c r="L4356" s="8" t="s">
        <v>6879</v>
      </c>
      <c r="M4356" s="8" t="s">
        <v>53</v>
      </c>
      <c r="N4356" s="8"/>
      <c r="O4356" s="8" t="s">
        <v>38</v>
      </c>
      <c r="P4356" s="9">
        <v>41559</v>
      </c>
      <c r="Q4356" s="9">
        <v>0</v>
      </c>
      <c r="R4356" s="9">
        <f t="shared" si="617"/>
        <v>-41559</v>
      </c>
      <c r="S4356" s="9">
        <v>0</v>
      </c>
      <c r="T4356" s="9">
        <f t="shared" si="614"/>
        <v>0</v>
      </c>
      <c r="U4356" s="9">
        <v>-39481.050000000003</v>
      </c>
      <c r="V4356" s="9">
        <v>0</v>
      </c>
      <c r="W4356" s="9">
        <v>0</v>
      </c>
      <c r="X4356" s="9">
        <v>0</v>
      </c>
      <c r="Y4356" s="9">
        <f t="shared" si="618"/>
        <v>39481.050000000003</v>
      </c>
      <c r="Z4356" s="9">
        <v>0</v>
      </c>
      <c r="AA4356" s="9">
        <f t="shared" si="619"/>
        <v>0</v>
      </c>
      <c r="AB4356" s="9">
        <v>2077.9499999999971</v>
      </c>
      <c r="AC4356" s="9">
        <f t="shared" si="615"/>
        <v>2077.9499999999971</v>
      </c>
      <c r="AD4356" s="9">
        <f t="shared" si="616"/>
        <v>0</v>
      </c>
    </row>
    <row r="4357" spans="1:30" x14ac:dyDescent="0.3">
      <c r="A4357" s="13" t="s">
        <v>6787</v>
      </c>
      <c r="B4357" s="13" t="s">
        <v>6788</v>
      </c>
      <c r="C4357" s="8">
        <v>2000</v>
      </c>
      <c r="D4357" s="8">
        <v>200000078</v>
      </c>
      <c r="E4357" s="8">
        <v>0</v>
      </c>
      <c r="F4357" s="8" t="str">
        <f t="shared" si="620"/>
        <v>FM002000000780</v>
      </c>
      <c r="G4357" s="8" t="s">
        <v>7020</v>
      </c>
      <c r="H4357" s="8" t="s">
        <v>235</v>
      </c>
      <c r="I4357" s="8">
        <v>1</v>
      </c>
      <c r="J4357" s="8">
        <v>3</v>
      </c>
      <c r="K4357" s="8">
        <v>4</v>
      </c>
      <c r="L4357" s="8" t="s">
        <v>6879</v>
      </c>
      <c r="M4357" s="8" t="s">
        <v>53</v>
      </c>
      <c r="N4357" s="8"/>
      <c r="O4357" s="8" t="s">
        <v>38</v>
      </c>
      <c r="P4357" s="9">
        <v>14605</v>
      </c>
      <c r="Q4357" s="9">
        <v>0</v>
      </c>
      <c r="R4357" s="9">
        <f t="shared" si="617"/>
        <v>-14605</v>
      </c>
      <c r="S4357" s="9">
        <v>0</v>
      </c>
      <c r="T4357" s="9">
        <f t="shared" ref="T4357:T4420" si="621">P4357+Q4357+R4357+S4357</f>
        <v>0</v>
      </c>
      <c r="U4357" s="9">
        <v>-13874.75</v>
      </c>
      <c r="V4357" s="9">
        <v>0</v>
      </c>
      <c r="W4357" s="9">
        <v>0</v>
      </c>
      <c r="X4357" s="9">
        <v>0</v>
      </c>
      <c r="Y4357" s="9">
        <f t="shared" si="618"/>
        <v>13874.75</v>
      </c>
      <c r="Z4357" s="9">
        <v>0</v>
      </c>
      <c r="AA4357" s="9">
        <f t="shared" si="619"/>
        <v>0</v>
      </c>
      <c r="AB4357" s="9">
        <v>730.25</v>
      </c>
      <c r="AC4357" s="9">
        <f t="shared" ref="AC4357:AC4420" si="622">P4357+U4357</f>
        <v>730.25</v>
      </c>
      <c r="AD4357" s="9">
        <f t="shared" ref="AD4357:AD4420" si="623">T4357+AA4357</f>
        <v>0</v>
      </c>
    </row>
    <row r="4358" spans="1:30" x14ac:dyDescent="0.3">
      <c r="A4358" s="13" t="s">
        <v>6787</v>
      </c>
      <c r="B4358" s="13" t="s">
        <v>6788</v>
      </c>
      <c r="C4358" s="8">
        <v>2000</v>
      </c>
      <c r="D4358" s="8">
        <v>200000079</v>
      </c>
      <c r="E4358" s="8">
        <v>0</v>
      </c>
      <c r="F4358" s="8" t="str">
        <f t="shared" si="620"/>
        <v>FM002000000790</v>
      </c>
      <c r="G4358" s="8" t="s">
        <v>7020</v>
      </c>
      <c r="H4358" s="8" t="s">
        <v>235</v>
      </c>
      <c r="I4358" s="8">
        <v>1</v>
      </c>
      <c r="J4358" s="8">
        <v>3</v>
      </c>
      <c r="K4358" s="8">
        <v>4</v>
      </c>
      <c r="L4358" s="8" t="s">
        <v>6879</v>
      </c>
      <c r="M4358" s="8" t="s">
        <v>53</v>
      </c>
      <c r="N4358" s="8"/>
      <c r="O4358" s="8" t="s">
        <v>38</v>
      </c>
      <c r="P4358" s="9">
        <v>14605</v>
      </c>
      <c r="Q4358" s="9">
        <v>0</v>
      </c>
      <c r="R4358" s="9">
        <f t="shared" si="617"/>
        <v>-14605</v>
      </c>
      <c r="S4358" s="9">
        <v>0</v>
      </c>
      <c r="T4358" s="9">
        <f t="shared" si="621"/>
        <v>0</v>
      </c>
      <c r="U4358" s="9">
        <v>-13874.75</v>
      </c>
      <c r="V4358" s="9">
        <v>0</v>
      </c>
      <c r="W4358" s="9">
        <v>0</v>
      </c>
      <c r="X4358" s="9">
        <v>0</v>
      </c>
      <c r="Y4358" s="9">
        <f t="shared" si="618"/>
        <v>13874.75</v>
      </c>
      <c r="Z4358" s="9">
        <v>0</v>
      </c>
      <c r="AA4358" s="9">
        <f t="shared" si="619"/>
        <v>0</v>
      </c>
      <c r="AB4358" s="9">
        <v>730.25</v>
      </c>
      <c r="AC4358" s="9">
        <f t="shared" si="622"/>
        <v>730.25</v>
      </c>
      <c r="AD4358" s="9">
        <f t="shared" si="623"/>
        <v>0</v>
      </c>
    </row>
    <row r="4359" spans="1:30" x14ac:dyDescent="0.3">
      <c r="A4359" s="13" t="s">
        <v>6787</v>
      </c>
      <c r="B4359" s="13" t="s">
        <v>6788</v>
      </c>
      <c r="C4359" s="8">
        <v>2000</v>
      </c>
      <c r="D4359" s="8">
        <v>200000080</v>
      </c>
      <c r="E4359" s="8">
        <v>0</v>
      </c>
      <c r="F4359" s="8" t="str">
        <f t="shared" si="620"/>
        <v>FM002000000800</v>
      </c>
      <c r="G4359" s="8" t="s">
        <v>7020</v>
      </c>
      <c r="H4359" s="8" t="s">
        <v>235</v>
      </c>
      <c r="I4359" s="8">
        <v>1</v>
      </c>
      <c r="J4359" s="8">
        <v>3</v>
      </c>
      <c r="K4359" s="8">
        <v>4</v>
      </c>
      <c r="L4359" s="8" t="s">
        <v>6879</v>
      </c>
      <c r="M4359" s="8" t="s">
        <v>53</v>
      </c>
      <c r="N4359" s="8"/>
      <c r="O4359" s="8" t="s">
        <v>38</v>
      </c>
      <c r="P4359" s="9">
        <v>14605</v>
      </c>
      <c r="Q4359" s="9">
        <v>0</v>
      </c>
      <c r="R4359" s="9">
        <f t="shared" si="617"/>
        <v>-14605</v>
      </c>
      <c r="S4359" s="9">
        <v>0</v>
      </c>
      <c r="T4359" s="9">
        <f t="shared" si="621"/>
        <v>0</v>
      </c>
      <c r="U4359" s="9">
        <v>-13874.75</v>
      </c>
      <c r="V4359" s="9">
        <v>0</v>
      </c>
      <c r="W4359" s="9">
        <v>0</v>
      </c>
      <c r="X4359" s="9">
        <v>0</v>
      </c>
      <c r="Y4359" s="9">
        <f t="shared" si="618"/>
        <v>13874.75</v>
      </c>
      <c r="Z4359" s="9">
        <v>0</v>
      </c>
      <c r="AA4359" s="9">
        <f t="shared" si="619"/>
        <v>0</v>
      </c>
      <c r="AB4359" s="9">
        <v>730.25</v>
      </c>
      <c r="AC4359" s="9">
        <f t="shared" si="622"/>
        <v>730.25</v>
      </c>
      <c r="AD4359" s="9">
        <f t="shared" si="623"/>
        <v>0</v>
      </c>
    </row>
    <row r="4360" spans="1:30" x14ac:dyDescent="0.3">
      <c r="A4360" s="13" t="s">
        <v>6787</v>
      </c>
      <c r="B4360" s="13" t="s">
        <v>6788</v>
      </c>
      <c r="C4360" s="8">
        <v>2000</v>
      </c>
      <c r="D4360" s="8">
        <v>200000081</v>
      </c>
      <c r="E4360" s="8">
        <v>0</v>
      </c>
      <c r="F4360" s="8" t="str">
        <f t="shared" si="620"/>
        <v>FM002000000810</v>
      </c>
      <c r="G4360" s="8" t="s">
        <v>7020</v>
      </c>
      <c r="H4360" s="8" t="s">
        <v>235</v>
      </c>
      <c r="I4360" s="8">
        <v>1</v>
      </c>
      <c r="J4360" s="8">
        <v>3</v>
      </c>
      <c r="K4360" s="8">
        <v>4</v>
      </c>
      <c r="L4360" s="8" t="s">
        <v>6879</v>
      </c>
      <c r="M4360" s="8" t="s">
        <v>53</v>
      </c>
      <c r="N4360" s="8"/>
      <c r="O4360" s="8" t="s">
        <v>38</v>
      </c>
      <c r="P4360" s="9">
        <v>14605</v>
      </c>
      <c r="Q4360" s="9">
        <v>0</v>
      </c>
      <c r="R4360" s="9">
        <f t="shared" si="617"/>
        <v>-14605</v>
      </c>
      <c r="S4360" s="9">
        <v>0</v>
      </c>
      <c r="T4360" s="9">
        <f t="shared" si="621"/>
        <v>0</v>
      </c>
      <c r="U4360" s="9">
        <v>-13874.75</v>
      </c>
      <c r="V4360" s="9">
        <v>0</v>
      </c>
      <c r="W4360" s="9">
        <v>0</v>
      </c>
      <c r="X4360" s="9">
        <v>0</v>
      </c>
      <c r="Y4360" s="9">
        <f t="shared" si="618"/>
        <v>13874.75</v>
      </c>
      <c r="Z4360" s="9">
        <v>0</v>
      </c>
      <c r="AA4360" s="9">
        <f t="shared" si="619"/>
        <v>0</v>
      </c>
      <c r="AB4360" s="9">
        <v>730.25</v>
      </c>
      <c r="AC4360" s="9">
        <f t="shared" si="622"/>
        <v>730.25</v>
      </c>
      <c r="AD4360" s="9">
        <f t="shared" si="623"/>
        <v>0</v>
      </c>
    </row>
    <row r="4361" spans="1:30" x14ac:dyDescent="0.3">
      <c r="A4361" s="13" t="s">
        <v>6787</v>
      </c>
      <c r="B4361" s="13" t="s">
        <v>6788</v>
      </c>
      <c r="C4361" s="8">
        <v>2000</v>
      </c>
      <c r="D4361" s="8">
        <v>200000082</v>
      </c>
      <c r="E4361" s="8">
        <v>0</v>
      </c>
      <c r="F4361" s="8" t="str">
        <f t="shared" si="620"/>
        <v>FM002000000820</v>
      </c>
      <c r="G4361" s="8" t="s">
        <v>7020</v>
      </c>
      <c r="H4361" s="8" t="s">
        <v>235</v>
      </c>
      <c r="I4361" s="8">
        <v>1</v>
      </c>
      <c r="J4361" s="8">
        <v>3</v>
      </c>
      <c r="K4361" s="8">
        <v>4</v>
      </c>
      <c r="L4361" s="8" t="s">
        <v>6879</v>
      </c>
      <c r="M4361" s="8" t="s">
        <v>53</v>
      </c>
      <c r="N4361" s="8"/>
      <c r="O4361" s="8" t="s">
        <v>38</v>
      </c>
      <c r="P4361" s="9">
        <v>14605</v>
      </c>
      <c r="Q4361" s="9">
        <v>0</v>
      </c>
      <c r="R4361" s="9">
        <f t="shared" si="617"/>
        <v>-14605</v>
      </c>
      <c r="S4361" s="9">
        <v>0</v>
      </c>
      <c r="T4361" s="9">
        <f t="shared" si="621"/>
        <v>0</v>
      </c>
      <c r="U4361" s="9">
        <v>-13874.75</v>
      </c>
      <c r="V4361" s="9">
        <v>0</v>
      </c>
      <c r="W4361" s="9">
        <v>0</v>
      </c>
      <c r="X4361" s="9">
        <v>0</v>
      </c>
      <c r="Y4361" s="9">
        <f t="shared" si="618"/>
        <v>13874.75</v>
      </c>
      <c r="Z4361" s="9">
        <v>0</v>
      </c>
      <c r="AA4361" s="9">
        <f t="shared" si="619"/>
        <v>0</v>
      </c>
      <c r="AB4361" s="9">
        <v>730.25</v>
      </c>
      <c r="AC4361" s="9">
        <f t="shared" si="622"/>
        <v>730.25</v>
      </c>
      <c r="AD4361" s="9">
        <f t="shared" si="623"/>
        <v>0</v>
      </c>
    </row>
    <row r="4362" spans="1:30" x14ac:dyDescent="0.3">
      <c r="A4362" s="13" t="s">
        <v>6787</v>
      </c>
      <c r="B4362" s="13" t="s">
        <v>6788</v>
      </c>
      <c r="C4362" s="8">
        <v>2000</v>
      </c>
      <c r="D4362" s="8">
        <v>200000083</v>
      </c>
      <c r="E4362" s="8">
        <v>0</v>
      </c>
      <c r="F4362" s="8" t="str">
        <f t="shared" si="620"/>
        <v>FM002000000830</v>
      </c>
      <c r="G4362" s="8" t="s">
        <v>7021</v>
      </c>
      <c r="H4362" s="8" t="s">
        <v>235</v>
      </c>
      <c r="I4362" s="8">
        <v>1</v>
      </c>
      <c r="J4362" s="8">
        <v>3</v>
      </c>
      <c r="K4362" s="8">
        <v>4</v>
      </c>
      <c r="L4362" s="8" t="s">
        <v>6879</v>
      </c>
      <c r="M4362" s="8" t="s">
        <v>53</v>
      </c>
      <c r="N4362" s="8"/>
      <c r="O4362" s="8" t="s">
        <v>38</v>
      </c>
      <c r="P4362" s="9">
        <v>35047</v>
      </c>
      <c r="Q4362" s="9">
        <v>0</v>
      </c>
      <c r="R4362" s="9">
        <f t="shared" si="617"/>
        <v>-35047</v>
      </c>
      <c r="S4362" s="9">
        <v>0</v>
      </c>
      <c r="T4362" s="9">
        <f t="shared" si="621"/>
        <v>0</v>
      </c>
      <c r="U4362" s="9">
        <v>-33294.65</v>
      </c>
      <c r="V4362" s="9">
        <v>0</v>
      </c>
      <c r="W4362" s="9">
        <v>0</v>
      </c>
      <c r="X4362" s="9">
        <v>0</v>
      </c>
      <c r="Y4362" s="9">
        <f t="shared" si="618"/>
        <v>33294.65</v>
      </c>
      <c r="Z4362" s="9">
        <v>0</v>
      </c>
      <c r="AA4362" s="9">
        <f t="shared" si="619"/>
        <v>0</v>
      </c>
      <c r="AB4362" s="9">
        <v>1752.3499999999985</v>
      </c>
      <c r="AC4362" s="9">
        <f t="shared" si="622"/>
        <v>1752.3499999999985</v>
      </c>
      <c r="AD4362" s="9">
        <f t="shared" si="623"/>
        <v>0</v>
      </c>
    </row>
    <row r="4363" spans="1:30" x14ac:dyDescent="0.3">
      <c r="A4363" s="13" t="s">
        <v>6787</v>
      </c>
      <c r="B4363" s="13" t="s">
        <v>6788</v>
      </c>
      <c r="C4363" s="8">
        <v>2000</v>
      </c>
      <c r="D4363" s="8">
        <v>200000084</v>
      </c>
      <c r="E4363" s="8">
        <v>0</v>
      </c>
      <c r="F4363" s="8" t="str">
        <f t="shared" si="620"/>
        <v>FM002000000840</v>
      </c>
      <c r="G4363" s="8" t="s">
        <v>7021</v>
      </c>
      <c r="H4363" s="8" t="s">
        <v>235</v>
      </c>
      <c r="I4363" s="8">
        <v>1</v>
      </c>
      <c r="J4363" s="8">
        <v>3</v>
      </c>
      <c r="K4363" s="8">
        <v>4</v>
      </c>
      <c r="L4363" s="8" t="s">
        <v>6879</v>
      </c>
      <c r="M4363" s="8" t="s">
        <v>53</v>
      </c>
      <c r="N4363" s="8"/>
      <c r="O4363" s="8" t="s">
        <v>38</v>
      </c>
      <c r="P4363" s="9">
        <v>35047</v>
      </c>
      <c r="Q4363" s="9">
        <v>0</v>
      </c>
      <c r="R4363" s="9">
        <f t="shared" si="617"/>
        <v>-35047</v>
      </c>
      <c r="S4363" s="9">
        <v>0</v>
      </c>
      <c r="T4363" s="9">
        <f t="shared" si="621"/>
        <v>0</v>
      </c>
      <c r="U4363" s="9">
        <v>-33294.65</v>
      </c>
      <c r="V4363" s="9">
        <v>0</v>
      </c>
      <c r="W4363" s="9">
        <v>0</v>
      </c>
      <c r="X4363" s="9">
        <v>0</v>
      </c>
      <c r="Y4363" s="9">
        <f t="shared" si="618"/>
        <v>33294.65</v>
      </c>
      <c r="Z4363" s="9">
        <v>0</v>
      </c>
      <c r="AA4363" s="9">
        <f t="shared" si="619"/>
        <v>0</v>
      </c>
      <c r="AB4363" s="9">
        <v>1752.3499999999985</v>
      </c>
      <c r="AC4363" s="9">
        <f t="shared" si="622"/>
        <v>1752.3499999999985</v>
      </c>
      <c r="AD4363" s="9">
        <f t="shared" si="623"/>
        <v>0</v>
      </c>
    </row>
    <row r="4364" spans="1:30" x14ac:dyDescent="0.3">
      <c r="A4364" s="13" t="s">
        <v>6787</v>
      </c>
      <c r="B4364" s="13" t="s">
        <v>6788</v>
      </c>
      <c r="C4364" s="8">
        <v>2000</v>
      </c>
      <c r="D4364" s="8">
        <v>200000085</v>
      </c>
      <c r="E4364" s="8">
        <v>0</v>
      </c>
      <c r="F4364" s="8" t="str">
        <f t="shared" si="620"/>
        <v>FM002000000850</v>
      </c>
      <c r="G4364" s="8" t="s">
        <v>7021</v>
      </c>
      <c r="H4364" s="8" t="s">
        <v>235</v>
      </c>
      <c r="I4364" s="8">
        <v>1</v>
      </c>
      <c r="J4364" s="8">
        <v>3</v>
      </c>
      <c r="K4364" s="8">
        <v>4</v>
      </c>
      <c r="L4364" s="8" t="s">
        <v>6879</v>
      </c>
      <c r="M4364" s="8" t="s">
        <v>53</v>
      </c>
      <c r="N4364" s="8"/>
      <c r="O4364" s="8" t="s">
        <v>38</v>
      </c>
      <c r="P4364" s="9">
        <v>35047</v>
      </c>
      <c r="Q4364" s="9">
        <v>0</v>
      </c>
      <c r="R4364" s="9">
        <f t="shared" si="617"/>
        <v>-35047</v>
      </c>
      <c r="S4364" s="9">
        <v>0</v>
      </c>
      <c r="T4364" s="9">
        <f t="shared" si="621"/>
        <v>0</v>
      </c>
      <c r="U4364" s="9">
        <v>-33294.65</v>
      </c>
      <c r="V4364" s="9">
        <v>0</v>
      </c>
      <c r="W4364" s="9">
        <v>0</v>
      </c>
      <c r="X4364" s="9">
        <v>0</v>
      </c>
      <c r="Y4364" s="9">
        <f t="shared" si="618"/>
        <v>33294.65</v>
      </c>
      <c r="Z4364" s="9">
        <v>0</v>
      </c>
      <c r="AA4364" s="9">
        <f t="shared" si="619"/>
        <v>0</v>
      </c>
      <c r="AB4364" s="9">
        <v>1752.3499999999985</v>
      </c>
      <c r="AC4364" s="9">
        <f t="shared" si="622"/>
        <v>1752.3499999999985</v>
      </c>
      <c r="AD4364" s="9">
        <f t="shared" si="623"/>
        <v>0</v>
      </c>
    </row>
    <row r="4365" spans="1:30" x14ac:dyDescent="0.3">
      <c r="A4365" s="13" t="s">
        <v>6787</v>
      </c>
      <c r="B4365" s="13" t="s">
        <v>6788</v>
      </c>
      <c r="C4365" s="8">
        <v>2000</v>
      </c>
      <c r="D4365" s="8">
        <v>200000086</v>
      </c>
      <c r="E4365" s="8">
        <v>0</v>
      </c>
      <c r="F4365" s="8" t="str">
        <f t="shared" si="620"/>
        <v>FM002000000860</v>
      </c>
      <c r="G4365" s="8" t="s">
        <v>7021</v>
      </c>
      <c r="H4365" s="8" t="s">
        <v>235</v>
      </c>
      <c r="I4365" s="8">
        <v>1</v>
      </c>
      <c r="J4365" s="8">
        <v>3</v>
      </c>
      <c r="K4365" s="8">
        <v>4</v>
      </c>
      <c r="L4365" s="8" t="s">
        <v>6879</v>
      </c>
      <c r="M4365" s="8" t="s">
        <v>53</v>
      </c>
      <c r="N4365" s="8"/>
      <c r="O4365" s="8" t="s">
        <v>38</v>
      </c>
      <c r="P4365" s="9">
        <v>35047</v>
      </c>
      <c r="Q4365" s="9">
        <v>0</v>
      </c>
      <c r="R4365" s="9">
        <f t="shared" si="617"/>
        <v>-35047</v>
      </c>
      <c r="S4365" s="9">
        <v>0</v>
      </c>
      <c r="T4365" s="9">
        <f t="shared" si="621"/>
        <v>0</v>
      </c>
      <c r="U4365" s="9">
        <v>-33294.65</v>
      </c>
      <c r="V4365" s="9">
        <v>0</v>
      </c>
      <c r="W4365" s="9">
        <v>0</v>
      </c>
      <c r="X4365" s="9">
        <v>0</v>
      </c>
      <c r="Y4365" s="9">
        <f t="shared" si="618"/>
        <v>33294.65</v>
      </c>
      <c r="Z4365" s="9">
        <v>0</v>
      </c>
      <c r="AA4365" s="9">
        <f t="shared" si="619"/>
        <v>0</v>
      </c>
      <c r="AB4365" s="9">
        <v>1752.3499999999985</v>
      </c>
      <c r="AC4365" s="9">
        <f t="shared" si="622"/>
        <v>1752.3499999999985</v>
      </c>
      <c r="AD4365" s="9">
        <f t="shared" si="623"/>
        <v>0</v>
      </c>
    </row>
    <row r="4366" spans="1:30" x14ac:dyDescent="0.3">
      <c r="A4366" s="13" t="s">
        <v>6787</v>
      </c>
      <c r="B4366" s="13" t="s">
        <v>6788</v>
      </c>
      <c r="C4366" s="8">
        <v>2000</v>
      </c>
      <c r="D4366" s="8">
        <v>200000087</v>
      </c>
      <c r="E4366" s="8">
        <v>0</v>
      </c>
      <c r="F4366" s="8" t="str">
        <f t="shared" si="620"/>
        <v>FM002000000870</v>
      </c>
      <c r="G4366" s="8" t="s">
        <v>7021</v>
      </c>
      <c r="H4366" s="8" t="s">
        <v>235</v>
      </c>
      <c r="I4366" s="8">
        <v>1</v>
      </c>
      <c r="J4366" s="8">
        <v>3</v>
      </c>
      <c r="K4366" s="8">
        <v>4</v>
      </c>
      <c r="L4366" s="8" t="s">
        <v>6879</v>
      </c>
      <c r="M4366" s="8" t="s">
        <v>53</v>
      </c>
      <c r="N4366" s="8"/>
      <c r="O4366" s="8" t="s">
        <v>38</v>
      </c>
      <c r="P4366" s="9">
        <v>35047</v>
      </c>
      <c r="Q4366" s="9">
        <v>0</v>
      </c>
      <c r="R4366" s="9">
        <f t="shared" si="617"/>
        <v>-35047</v>
      </c>
      <c r="S4366" s="9">
        <v>0</v>
      </c>
      <c r="T4366" s="9">
        <f t="shared" si="621"/>
        <v>0</v>
      </c>
      <c r="U4366" s="9">
        <v>-33294.65</v>
      </c>
      <c r="V4366" s="9">
        <v>0</v>
      </c>
      <c r="W4366" s="9">
        <v>0</v>
      </c>
      <c r="X4366" s="9">
        <v>0</v>
      </c>
      <c r="Y4366" s="9">
        <f t="shared" si="618"/>
        <v>33294.65</v>
      </c>
      <c r="Z4366" s="9">
        <v>0</v>
      </c>
      <c r="AA4366" s="9">
        <f t="shared" si="619"/>
        <v>0</v>
      </c>
      <c r="AB4366" s="9">
        <v>1752.3499999999985</v>
      </c>
      <c r="AC4366" s="9">
        <f t="shared" si="622"/>
        <v>1752.3499999999985</v>
      </c>
      <c r="AD4366" s="9">
        <f t="shared" si="623"/>
        <v>0</v>
      </c>
    </row>
    <row r="4367" spans="1:30" x14ac:dyDescent="0.3">
      <c r="A4367" s="13" t="s">
        <v>6787</v>
      </c>
      <c r="B4367" s="13" t="s">
        <v>6788</v>
      </c>
      <c r="C4367" s="8">
        <v>2000</v>
      </c>
      <c r="D4367" s="8">
        <v>200000088</v>
      </c>
      <c r="E4367" s="8">
        <v>0</v>
      </c>
      <c r="F4367" s="8" t="str">
        <f t="shared" si="620"/>
        <v>FM002000000880</v>
      </c>
      <c r="G4367" s="8" t="s">
        <v>7021</v>
      </c>
      <c r="H4367" s="8" t="s">
        <v>235</v>
      </c>
      <c r="I4367" s="8">
        <v>1</v>
      </c>
      <c r="J4367" s="8">
        <v>3</v>
      </c>
      <c r="K4367" s="8">
        <v>4</v>
      </c>
      <c r="L4367" s="8" t="s">
        <v>6879</v>
      </c>
      <c r="M4367" s="8" t="s">
        <v>53</v>
      </c>
      <c r="N4367" s="8"/>
      <c r="O4367" s="8" t="s">
        <v>38</v>
      </c>
      <c r="P4367" s="9">
        <v>35047</v>
      </c>
      <c r="Q4367" s="9">
        <v>0</v>
      </c>
      <c r="R4367" s="9">
        <f t="shared" si="617"/>
        <v>-35047</v>
      </c>
      <c r="S4367" s="9">
        <v>0</v>
      </c>
      <c r="T4367" s="9">
        <f t="shared" si="621"/>
        <v>0</v>
      </c>
      <c r="U4367" s="9">
        <v>-33294.65</v>
      </c>
      <c r="V4367" s="9">
        <v>0</v>
      </c>
      <c r="W4367" s="9">
        <v>0</v>
      </c>
      <c r="X4367" s="9">
        <v>0</v>
      </c>
      <c r="Y4367" s="9">
        <f t="shared" si="618"/>
        <v>33294.65</v>
      </c>
      <c r="Z4367" s="9">
        <v>0</v>
      </c>
      <c r="AA4367" s="9">
        <f t="shared" si="619"/>
        <v>0</v>
      </c>
      <c r="AB4367" s="9">
        <v>1752.3499999999985</v>
      </c>
      <c r="AC4367" s="9">
        <f t="shared" si="622"/>
        <v>1752.3499999999985</v>
      </c>
      <c r="AD4367" s="9">
        <f t="shared" si="623"/>
        <v>0</v>
      </c>
    </row>
    <row r="4368" spans="1:30" x14ac:dyDescent="0.3">
      <c r="A4368" s="13" t="s">
        <v>6787</v>
      </c>
      <c r="B4368" s="13" t="s">
        <v>6788</v>
      </c>
      <c r="C4368" s="8">
        <v>2000</v>
      </c>
      <c r="D4368" s="8">
        <v>200000089</v>
      </c>
      <c r="E4368" s="8">
        <v>0</v>
      </c>
      <c r="F4368" s="8" t="str">
        <f t="shared" si="620"/>
        <v>FM002000000890</v>
      </c>
      <c r="G4368" s="8" t="s">
        <v>7021</v>
      </c>
      <c r="H4368" s="8" t="s">
        <v>235</v>
      </c>
      <c r="I4368" s="8">
        <v>1</v>
      </c>
      <c r="J4368" s="8">
        <v>3</v>
      </c>
      <c r="K4368" s="8">
        <v>4</v>
      </c>
      <c r="L4368" s="8" t="s">
        <v>6879</v>
      </c>
      <c r="M4368" s="8" t="s">
        <v>53</v>
      </c>
      <c r="N4368" s="8"/>
      <c r="O4368" s="8" t="s">
        <v>38</v>
      </c>
      <c r="P4368" s="9">
        <v>35047</v>
      </c>
      <c r="Q4368" s="9">
        <v>0</v>
      </c>
      <c r="R4368" s="9">
        <f t="shared" si="617"/>
        <v>-35047</v>
      </c>
      <c r="S4368" s="9">
        <v>0</v>
      </c>
      <c r="T4368" s="9">
        <f t="shared" si="621"/>
        <v>0</v>
      </c>
      <c r="U4368" s="9">
        <v>-33294.65</v>
      </c>
      <c r="V4368" s="9">
        <v>0</v>
      </c>
      <c r="W4368" s="9">
        <v>0</v>
      </c>
      <c r="X4368" s="9">
        <v>0</v>
      </c>
      <c r="Y4368" s="9">
        <f t="shared" si="618"/>
        <v>33294.65</v>
      </c>
      <c r="Z4368" s="9">
        <v>0</v>
      </c>
      <c r="AA4368" s="9">
        <f t="shared" si="619"/>
        <v>0</v>
      </c>
      <c r="AB4368" s="9">
        <v>1752.3499999999985</v>
      </c>
      <c r="AC4368" s="9">
        <f t="shared" si="622"/>
        <v>1752.3499999999985</v>
      </c>
      <c r="AD4368" s="9">
        <f t="shared" si="623"/>
        <v>0</v>
      </c>
    </row>
    <row r="4369" spans="1:30" x14ac:dyDescent="0.3">
      <c r="A4369" s="13" t="s">
        <v>6787</v>
      </c>
      <c r="B4369" s="13" t="s">
        <v>6788</v>
      </c>
      <c r="C4369" s="8">
        <v>2000</v>
      </c>
      <c r="D4369" s="8">
        <v>200000090</v>
      </c>
      <c r="E4369" s="8">
        <v>0</v>
      </c>
      <c r="F4369" s="8" t="str">
        <f t="shared" si="620"/>
        <v>FM002000000900</v>
      </c>
      <c r="G4369" s="8" t="s">
        <v>7021</v>
      </c>
      <c r="H4369" s="8" t="s">
        <v>235</v>
      </c>
      <c r="I4369" s="8">
        <v>1</v>
      </c>
      <c r="J4369" s="8">
        <v>3</v>
      </c>
      <c r="K4369" s="8">
        <v>4</v>
      </c>
      <c r="L4369" s="8" t="s">
        <v>6879</v>
      </c>
      <c r="M4369" s="8" t="s">
        <v>53</v>
      </c>
      <c r="N4369" s="8"/>
      <c r="O4369" s="8" t="s">
        <v>38</v>
      </c>
      <c r="P4369" s="9">
        <v>35047</v>
      </c>
      <c r="Q4369" s="9">
        <v>0</v>
      </c>
      <c r="R4369" s="9">
        <f t="shared" si="617"/>
        <v>-35047</v>
      </c>
      <c r="S4369" s="9">
        <v>0</v>
      </c>
      <c r="T4369" s="9">
        <f t="shared" si="621"/>
        <v>0</v>
      </c>
      <c r="U4369" s="9">
        <v>-33294.65</v>
      </c>
      <c r="V4369" s="9">
        <v>0</v>
      </c>
      <c r="W4369" s="9">
        <v>0</v>
      </c>
      <c r="X4369" s="9">
        <v>0</v>
      </c>
      <c r="Y4369" s="9">
        <f t="shared" si="618"/>
        <v>33294.65</v>
      </c>
      <c r="Z4369" s="9">
        <v>0</v>
      </c>
      <c r="AA4369" s="9">
        <f t="shared" si="619"/>
        <v>0</v>
      </c>
      <c r="AB4369" s="9">
        <v>1752.3499999999985</v>
      </c>
      <c r="AC4369" s="9">
        <f t="shared" si="622"/>
        <v>1752.3499999999985</v>
      </c>
      <c r="AD4369" s="9">
        <f t="shared" si="623"/>
        <v>0</v>
      </c>
    </row>
    <row r="4370" spans="1:30" x14ac:dyDescent="0.3">
      <c r="A4370" s="13" t="s">
        <v>6787</v>
      </c>
      <c r="B4370" s="13" t="s">
        <v>6788</v>
      </c>
      <c r="C4370" s="8">
        <v>2000</v>
      </c>
      <c r="D4370" s="8">
        <v>200000091</v>
      </c>
      <c r="E4370" s="8">
        <v>0</v>
      </c>
      <c r="F4370" s="8" t="str">
        <f t="shared" si="620"/>
        <v>FM002000000910</v>
      </c>
      <c r="G4370" s="8" t="s">
        <v>7021</v>
      </c>
      <c r="H4370" s="8" t="s">
        <v>235</v>
      </c>
      <c r="I4370" s="8">
        <v>1</v>
      </c>
      <c r="J4370" s="8">
        <v>3</v>
      </c>
      <c r="K4370" s="8">
        <v>4</v>
      </c>
      <c r="L4370" s="8" t="s">
        <v>6879</v>
      </c>
      <c r="M4370" s="8" t="s">
        <v>53</v>
      </c>
      <c r="N4370" s="8"/>
      <c r="O4370" s="8" t="s">
        <v>38</v>
      </c>
      <c r="P4370" s="9">
        <v>35047</v>
      </c>
      <c r="Q4370" s="9">
        <v>0</v>
      </c>
      <c r="R4370" s="9">
        <f t="shared" si="617"/>
        <v>-35047</v>
      </c>
      <c r="S4370" s="9">
        <v>0</v>
      </c>
      <c r="T4370" s="9">
        <f t="shared" si="621"/>
        <v>0</v>
      </c>
      <c r="U4370" s="9">
        <v>-33294.65</v>
      </c>
      <c r="V4370" s="9">
        <v>0</v>
      </c>
      <c r="W4370" s="9">
        <v>0</v>
      </c>
      <c r="X4370" s="9">
        <v>0</v>
      </c>
      <c r="Y4370" s="9">
        <f t="shared" si="618"/>
        <v>33294.65</v>
      </c>
      <c r="Z4370" s="9">
        <v>0</v>
      </c>
      <c r="AA4370" s="9">
        <f t="shared" si="619"/>
        <v>0</v>
      </c>
      <c r="AB4370" s="9">
        <v>1752.3499999999985</v>
      </c>
      <c r="AC4370" s="9">
        <f t="shared" si="622"/>
        <v>1752.3499999999985</v>
      </c>
      <c r="AD4370" s="9">
        <f t="shared" si="623"/>
        <v>0</v>
      </c>
    </row>
    <row r="4371" spans="1:30" x14ac:dyDescent="0.3">
      <c r="A4371" s="13" t="s">
        <v>6787</v>
      </c>
      <c r="B4371" s="13" t="s">
        <v>6788</v>
      </c>
      <c r="C4371" s="8">
        <v>2000</v>
      </c>
      <c r="D4371" s="8">
        <v>200000092</v>
      </c>
      <c r="E4371" s="8">
        <v>0</v>
      </c>
      <c r="F4371" s="8" t="str">
        <f t="shared" si="620"/>
        <v>FM002000000920</v>
      </c>
      <c r="G4371" s="8" t="s">
        <v>7020</v>
      </c>
      <c r="H4371" s="8" t="s">
        <v>235</v>
      </c>
      <c r="I4371" s="8">
        <v>1</v>
      </c>
      <c r="J4371" s="8">
        <v>3</v>
      </c>
      <c r="K4371" s="8">
        <v>4</v>
      </c>
      <c r="L4371" s="8" t="s">
        <v>6879</v>
      </c>
      <c r="M4371" s="8" t="s">
        <v>53</v>
      </c>
      <c r="N4371" s="8"/>
      <c r="O4371" s="8" t="s">
        <v>38</v>
      </c>
      <c r="P4371" s="9">
        <v>375357</v>
      </c>
      <c r="Q4371" s="9">
        <v>0</v>
      </c>
      <c r="R4371" s="9">
        <f t="shared" si="617"/>
        <v>-375357</v>
      </c>
      <c r="S4371" s="9">
        <v>0</v>
      </c>
      <c r="T4371" s="9">
        <f t="shared" si="621"/>
        <v>0</v>
      </c>
      <c r="U4371" s="9">
        <v>-356589.15</v>
      </c>
      <c r="V4371" s="9">
        <v>0</v>
      </c>
      <c r="W4371" s="9">
        <v>0</v>
      </c>
      <c r="X4371" s="9">
        <v>0</v>
      </c>
      <c r="Y4371" s="9">
        <f t="shared" si="618"/>
        <v>356589.15</v>
      </c>
      <c r="Z4371" s="9">
        <v>0</v>
      </c>
      <c r="AA4371" s="9">
        <f t="shared" si="619"/>
        <v>0</v>
      </c>
      <c r="AB4371" s="9">
        <v>18767.849999999977</v>
      </c>
      <c r="AC4371" s="9">
        <f t="shared" si="622"/>
        <v>18767.849999999977</v>
      </c>
      <c r="AD4371" s="9">
        <f t="shared" si="623"/>
        <v>0</v>
      </c>
    </row>
    <row r="4372" spans="1:30" x14ac:dyDescent="0.3">
      <c r="A4372" s="13" t="s">
        <v>6787</v>
      </c>
      <c r="B4372" s="13" t="s">
        <v>6788</v>
      </c>
      <c r="C4372" s="8">
        <v>2000</v>
      </c>
      <c r="D4372" s="8">
        <v>200000093</v>
      </c>
      <c r="E4372" s="8">
        <v>0</v>
      </c>
      <c r="F4372" s="8" t="str">
        <f t="shared" si="620"/>
        <v>FM002000000930</v>
      </c>
      <c r="G4372" s="8" t="s">
        <v>7020</v>
      </c>
      <c r="H4372" s="8" t="s">
        <v>235</v>
      </c>
      <c r="I4372" s="8">
        <v>1</v>
      </c>
      <c r="J4372" s="8">
        <v>3</v>
      </c>
      <c r="K4372" s="8">
        <v>4</v>
      </c>
      <c r="L4372" s="8" t="s">
        <v>6879</v>
      </c>
      <c r="M4372" s="8" t="s">
        <v>53</v>
      </c>
      <c r="N4372" s="8"/>
      <c r="O4372" s="8" t="s">
        <v>38</v>
      </c>
      <c r="P4372" s="9">
        <v>125120</v>
      </c>
      <c r="Q4372" s="9">
        <v>0</v>
      </c>
      <c r="R4372" s="9">
        <f t="shared" si="617"/>
        <v>-125120</v>
      </c>
      <c r="S4372" s="9">
        <v>0</v>
      </c>
      <c r="T4372" s="9">
        <f t="shared" si="621"/>
        <v>0</v>
      </c>
      <c r="U4372" s="9">
        <v>-118864</v>
      </c>
      <c r="V4372" s="9">
        <v>0</v>
      </c>
      <c r="W4372" s="9">
        <v>0</v>
      </c>
      <c r="X4372" s="9">
        <v>0</v>
      </c>
      <c r="Y4372" s="9">
        <f t="shared" si="618"/>
        <v>118864</v>
      </c>
      <c r="Z4372" s="9">
        <v>0</v>
      </c>
      <c r="AA4372" s="9">
        <f t="shared" si="619"/>
        <v>0</v>
      </c>
      <c r="AB4372" s="9">
        <v>6256</v>
      </c>
      <c r="AC4372" s="9">
        <f t="shared" si="622"/>
        <v>6256</v>
      </c>
      <c r="AD4372" s="9">
        <f t="shared" si="623"/>
        <v>0</v>
      </c>
    </row>
    <row r="4373" spans="1:30" x14ac:dyDescent="0.3">
      <c r="A4373" s="13" t="s">
        <v>6787</v>
      </c>
      <c r="B4373" s="13" t="s">
        <v>6788</v>
      </c>
      <c r="C4373" s="8">
        <v>2000</v>
      </c>
      <c r="D4373" s="8">
        <v>200000094</v>
      </c>
      <c r="E4373" s="8">
        <v>0</v>
      </c>
      <c r="F4373" s="8" t="str">
        <f t="shared" si="620"/>
        <v>FM002000000940</v>
      </c>
      <c r="G4373" s="8" t="s">
        <v>7020</v>
      </c>
      <c r="H4373" s="8" t="s">
        <v>235</v>
      </c>
      <c r="I4373" s="8">
        <v>1</v>
      </c>
      <c r="J4373" s="8">
        <v>3</v>
      </c>
      <c r="K4373" s="8">
        <v>4</v>
      </c>
      <c r="L4373" s="8" t="s">
        <v>6879</v>
      </c>
      <c r="M4373" s="8" t="s">
        <v>53</v>
      </c>
      <c r="N4373" s="8"/>
      <c r="O4373" s="8" t="s">
        <v>38</v>
      </c>
      <c r="P4373" s="9">
        <v>125120</v>
      </c>
      <c r="Q4373" s="9">
        <v>0</v>
      </c>
      <c r="R4373" s="9">
        <f t="shared" si="617"/>
        <v>-125120</v>
      </c>
      <c r="S4373" s="9">
        <v>0</v>
      </c>
      <c r="T4373" s="9">
        <f t="shared" si="621"/>
        <v>0</v>
      </c>
      <c r="U4373" s="9">
        <v>-118864</v>
      </c>
      <c r="V4373" s="9">
        <v>0</v>
      </c>
      <c r="W4373" s="9">
        <v>0</v>
      </c>
      <c r="X4373" s="9">
        <v>0</v>
      </c>
      <c r="Y4373" s="9">
        <f t="shared" si="618"/>
        <v>118864</v>
      </c>
      <c r="Z4373" s="9">
        <v>0</v>
      </c>
      <c r="AA4373" s="9">
        <f t="shared" si="619"/>
        <v>0</v>
      </c>
      <c r="AB4373" s="9">
        <v>6256</v>
      </c>
      <c r="AC4373" s="9">
        <f t="shared" si="622"/>
        <v>6256</v>
      </c>
      <c r="AD4373" s="9">
        <f t="shared" si="623"/>
        <v>0</v>
      </c>
    </row>
    <row r="4374" spans="1:30" x14ac:dyDescent="0.3">
      <c r="A4374" s="13" t="s">
        <v>6787</v>
      </c>
      <c r="B4374" s="13" t="s">
        <v>6788</v>
      </c>
      <c r="C4374" s="8">
        <v>2000</v>
      </c>
      <c r="D4374" s="8">
        <v>200000095</v>
      </c>
      <c r="E4374" s="8">
        <v>0</v>
      </c>
      <c r="F4374" s="8" t="str">
        <f t="shared" si="620"/>
        <v>FM002000000950</v>
      </c>
      <c r="G4374" s="8" t="s">
        <v>7020</v>
      </c>
      <c r="H4374" s="8" t="s">
        <v>235</v>
      </c>
      <c r="I4374" s="8">
        <v>1</v>
      </c>
      <c r="J4374" s="8">
        <v>3</v>
      </c>
      <c r="K4374" s="8">
        <v>4</v>
      </c>
      <c r="L4374" s="8" t="s">
        <v>6879</v>
      </c>
      <c r="M4374" s="8" t="s">
        <v>53</v>
      </c>
      <c r="N4374" s="8"/>
      <c r="O4374" s="8" t="s">
        <v>38</v>
      </c>
      <c r="P4374" s="9">
        <v>125120</v>
      </c>
      <c r="Q4374" s="9">
        <v>0</v>
      </c>
      <c r="R4374" s="9">
        <f t="shared" si="617"/>
        <v>-125120</v>
      </c>
      <c r="S4374" s="9">
        <v>0</v>
      </c>
      <c r="T4374" s="9">
        <f t="shared" si="621"/>
        <v>0</v>
      </c>
      <c r="U4374" s="9">
        <v>-118864</v>
      </c>
      <c r="V4374" s="9">
        <v>0</v>
      </c>
      <c r="W4374" s="9">
        <v>0</v>
      </c>
      <c r="X4374" s="9">
        <v>0</v>
      </c>
      <c r="Y4374" s="9">
        <f t="shared" si="618"/>
        <v>118864</v>
      </c>
      <c r="Z4374" s="9">
        <v>0</v>
      </c>
      <c r="AA4374" s="9">
        <f t="shared" si="619"/>
        <v>0</v>
      </c>
      <c r="AB4374" s="9">
        <v>6256</v>
      </c>
      <c r="AC4374" s="9">
        <f t="shared" si="622"/>
        <v>6256</v>
      </c>
      <c r="AD4374" s="9">
        <f t="shared" si="623"/>
        <v>0</v>
      </c>
    </row>
    <row r="4375" spans="1:30" x14ac:dyDescent="0.3">
      <c r="A4375" s="13" t="s">
        <v>6787</v>
      </c>
      <c r="B4375" s="13" t="s">
        <v>6788</v>
      </c>
      <c r="C4375" s="8">
        <v>2000</v>
      </c>
      <c r="D4375" s="8">
        <v>200000096</v>
      </c>
      <c r="E4375" s="8">
        <v>0</v>
      </c>
      <c r="F4375" s="8" t="str">
        <f t="shared" si="620"/>
        <v>FM002000000960</v>
      </c>
      <c r="G4375" s="8" t="s">
        <v>7020</v>
      </c>
      <c r="H4375" s="8" t="s">
        <v>235</v>
      </c>
      <c r="I4375" s="8">
        <v>1</v>
      </c>
      <c r="J4375" s="8">
        <v>3</v>
      </c>
      <c r="K4375" s="8">
        <v>4</v>
      </c>
      <c r="L4375" s="8" t="s">
        <v>6879</v>
      </c>
      <c r="M4375" s="8" t="s">
        <v>53</v>
      </c>
      <c r="N4375" s="8"/>
      <c r="O4375" s="8" t="s">
        <v>38</v>
      </c>
      <c r="P4375" s="9">
        <v>125120</v>
      </c>
      <c r="Q4375" s="9">
        <v>0</v>
      </c>
      <c r="R4375" s="9">
        <f t="shared" si="617"/>
        <v>-125120</v>
      </c>
      <c r="S4375" s="9">
        <v>0</v>
      </c>
      <c r="T4375" s="9">
        <f t="shared" si="621"/>
        <v>0</v>
      </c>
      <c r="U4375" s="9">
        <v>-118864</v>
      </c>
      <c r="V4375" s="9">
        <v>0</v>
      </c>
      <c r="W4375" s="9">
        <v>0</v>
      </c>
      <c r="X4375" s="9">
        <v>0</v>
      </c>
      <c r="Y4375" s="9">
        <f t="shared" si="618"/>
        <v>118864</v>
      </c>
      <c r="Z4375" s="9">
        <v>0</v>
      </c>
      <c r="AA4375" s="9">
        <f t="shared" si="619"/>
        <v>0</v>
      </c>
      <c r="AB4375" s="9">
        <v>6256</v>
      </c>
      <c r="AC4375" s="9">
        <f t="shared" si="622"/>
        <v>6256</v>
      </c>
      <c r="AD4375" s="9">
        <f t="shared" si="623"/>
        <v>0</v>
      </c>
    </row>
    <row r="4376" spans="1:30" x14ac:dyDescent="0.3">
      <c r="A4376" s="13" t="s">
        <v>6787</v>
      </c>
      <c r="B4376" s="13" t="s">
        <v>6788</v>
      </c>
      <c r="C4376" s="8">
        <v>2000</v>
      </c>
      <c r="D4376" s="8">
        <v>200000097</v>
      </c>
      <c r="E4376" s="8">
        <v>0</v>
      </c>
      <c r="F4376" s="8" t="str">
        <f t="shared" si="620"/>
        <v>FM002000000970</v>
      </c>
      <c r="G4376" s="8" t="s">
        <v>7020</v>
      </c>
      <c r="H4376" s="8" t="s">
        <v>235</v>
      </c>
      <c r="I4376" s="8">
        <v>1</v>
      </c>
      <c r="J4376" s="8">
        <v>3</v>
      </c>
      <c r="K4376" s="8">
        <v>4</v>
      </c>
      <c r="L4376" s="8" t="s">
        <v>6879</v>
      </c>
      <c r="M4376" s="8" t="s">
        <v>53</v>
      </c>
      <c r="N4376" s="8"/>
      <c r="O4376" s="8" t="s">
        <v>38</v>
      </c>
      <c r="P4376" s="9">
        <v>125120</v>
      </c>
      <c r="Q4376" s="9">
        <v>0</v>
      </c>
      <c r="R4376" s="9">
        <f t="shared" si="617"/>
        <v>-125120</v>
      </c>
      <c r="S4376" s="9">
        <v>0</v>
      </c>
      <c r="T4376" s="9">
        <f t="shared" si="621"/>
        <v>0</v>
      </c>
      <c r="U4376" s="9">
        <v>-118864</v>
      </c>
      <c r="V4376" s="9">
        <v>0</v>
      </c>
      <c r="W4376" s="9">
        <v>0</v>
      </c>
      <c r="X4376" s="9">
        <v>0</v>
      </c>
      <c r="Y4376" s="9">
        <f t="shared" si="618"/>
        <v>118864</v>
      </c>
      <c r="Z4376" s="9">
        <v>0</v>
      </c>
      <c r="AA4376" s="9">
        <f t="shared" si="619"/>
        <v>0</v>
      </c>
      <c r="AB4376" s="9">
        <v>6256</v>
      </c>
      <c r="AC4376" s="9">
        <f t="shared" si="622"/>
        <v>6256</v>
      </c>
      <c r="AD4376" s="9">
        <f t="shared" si="623"/>
        <v>0</v>
      </c>
    </row>
    <row r="4377" spans="1:30" x14ac:dyDescent="0.3">
      <c r="A4377" s="13" t="s">
        <v>6787</v>
      </c>
      <c r="B4377" s="13" t="s">
        <v>6788</v>
      </c>
      <c r="C4377" s="8">
        <v>2000</v>
      </c>
      <c r="D4377" s="8">
        <v>200000098</v>
      </c>
      <c r="E4377" s="8">
        <v>0</v>
      </c>
      <c r="F4377" s="8" t="str">
        <f t="shared" si="620"/>
        <v>FM002000000980</v>
      </c>
      <c r="G4377" s="8" t="s">
        <v>7020</v>
      </c>
      <c r="H4377" s="8" t="s">
        <v>235</v>
      </c>
      <c r="I4377" s="8">
        <v>1</v>
      </c>
      <c r="J4377" s="8">
        <v>3</v>
      </c>
      <c r="K4377" s="8">
        <v>4</v>
      </c>
      <c r="L4377" s="8" t="s">
        <v>6879</v>
      </c>
      <c r="M4377" s="8" t="s">
        <v>53</v>
      </c>
      <c r="N4377" s="8"/>
      <c r="O4377" s="8" t="s">
        <v>38</v>
      </c>
      <c r="P4377" s="9">
        <v>43972</v>
      </c>
      <c r="Q4377" s="9">
        <v>0</v>
      </c>
      <c r="R4377" s="9">
        <f t="shared" si="617"/>
        <v>-43972</v>
      </c>
      <c r="S4377" s="9">
        <v>0</v>
      </c>
      <c r="T4377" s="9">
        <f t="shared" si="621"/>
        <v>0</v>
      </c>
      <c r="U4377" s="9">
        <v>-41773.4</v>
      </c>
      <c r="V4377" s="9">
        <v>0</v>
      </c>
      <c r="W4377" s="9">
        <v>0</v>
      </c>
      <c r="X4377" s="9">
        <v>0</v>
      </c>
      <c r="Y4377" s="9">
        <f t="shared" si="618"/>
        <v>41773.4</v>
      </c>
      <c r="Z4377" s="9">
        <v>0</v>
      </c>
      <c r="AA4377" s="9">
        <f t="shared" si="619"/>
        <v>0</v>
      </c>
      <c r="AB4377" s="9">
        <v>2198.5999999999985</v>
      </c>
      <c r="AC4377" s="9">
        <f t="shared" si="622"/>
        <v>2198.5999999999985</v>
      </c>
      <c r="AD4377" s="9">
        <f t="shared" si="623"/>
        <v>0</v>
      </c>
    </row>
    <row r="4378" spans="1:30" x14ac:dyDescent="0.3">
      <c r="A4378" s="13" t="s">
        <v>6787</v>
      </c>
      <c r="B4378" s="13" t="s">
        <v>6788</v>
      </c>
      <c r="C4378" s="8">
        <v>2000</v>
      </c>
      <c r="D4378" s="8">
        <v>200000099</v>
      </c>
      <c r="E4378" s="8">
        <v>0</v>
      </c>
      <c r="F4378" s="8" t="str">
        <f t="shared" si="620"/>
        <v>FM002000000990</v>
      </c>
      <c r="G4378" s="8" t="s">
        <v>7020</v>
      </c>
      <c r="H4378" s="8" t="s">
        <v>235</v>
      </c>
      <c r="I4378" s="8">
        <v>1</v>
      </c>
      <c r="J4378" s="8">
        <v>3</v>
      </c>
      <c r="K4378" s="8">
        <v>4</v>
      </c>
      <c r="L4378" s="8" t="s">
        <v>6879</v>
      </c>
      <c r="M4378" s="8" t="s">
        <v>53</v>
      </c>
      <c r="N4378" s="8"/>
      <c r="O4378" s="8" t="s">
        <v>38</v>
      </c>
      <c r="P4378" s="9">
        <v>43972</v>
      </c>
      <c r="Q4378" s="9">
        <v>0</v>
      </c>
      <c r="R4378" s="9">
        <f t="shared" si="617"/>
        <v>-43972</v>
      </c>
      <c r="S4378" s="9">
        <v>0</v>
      </c>
      <c r="T4378" s="9">
        <f t="shared" si="621"/>
        <v>0</v>
      </c>
      <c r="U4378" s="9">
        <v>-41773.4</v>
      </c>
      <c r="V4378" s="9">
        <v>0</v>
      </c>
      <c r="W4378" s="9">
        <v>0</v>
      </c>
      <c r="X4378" s="9">
        <v>0</v>
      </c>
      <c r="Y4378" s="9">
        <f t="shared" si="618"/>
        <v>41773.4</v>
      </c>
      <c r="Z4378" s="9">
        <v>0</v>
      </c>
      <c r="AA4378" s="9">
        <f t="shared" si="619"/>
        <v>0</v>
      </c>
      <c r="AB4378" s="9">
        <v>2198.5999999999985</v>
      </c>
      <c r="AC4378" s="9">
        <f t="shared" si="622"/>
        <v>2198.5999999999985</v>
      </c>
      <c r="AD4378" s="9">
        <f t="shared" si="623"/>
        <v>0</v>
      </c>
    </row>
    <row r="4379" spans="1:30" x14ac:dyDescent="0.3">
      <c r="A4379" s="13" t="s">
        <v>6787</v>
      </c>
      <c r="B4379" s="13" t="s">
        <v>6788</v>
      </c>
      <c r="C4379" s="8">
        <v>2000</v>
      </c>
      <c r="D4379" s="8">
        <v>200000100</v>
      </c>
      <c r="E4379" s="8">
        <v>0</v>
      </c>
      <c r="F4379" s="8" t="str">
        <f t="shared" si="620"/>
        <v>FM002000001000</v>
      </c>
      <c r="G4379" s="8" t="s">
        <v>7020</v>
      </c>
      <c r="H4379" s="8" t="s">
        <v>235</v>
      </c>
      <c r="I4379" s="8">
        <v>1</v>
      </c>
      <c r="J4379" s="8">
        <v>3</v>
      </c>
      <c r="K4379" s="8">
        <v>4</v>
      </c>
      <c r="L4379" s="8" t="s">
        <v>6879</v>
      </c>
      <c r="M4379" s="8" t="s">
        <v>53</v>
      </c>
      <c r="N4379" s="8"/>
      <c r="O4379" s="8" t="s">
        <v>38</v>
      </c>
      <c r="P4379" s="9">
        <v>43972</v>
      </c>
      <c r="Q4379" s="9">
        <v>0</v>
      </c>
      <c r="R4379" s="9">
        <f t="shared" si="617"/>
        <v>-43972</v>
      </c>
      <c r="S4379" s="9">
        <v>0</v>
      </c>
      <c r="T4379" s="9">
        <f t="shared" si="621"/>
        <v>0</v>
      </c>
      <c r="U4379" s="9">
        <v>-41773.4</v>
      </c>
      <c r="V4379" s="9">
        <v>0</v>
      </c>
      <c r="W4379" s="9">
        <v>0</v>
      </c>
      <c r="X4379" s="9">
        <v>0</v>
      </c>
      <c r="Y4379" s="9">
        <f t="shared" si="618"/>
        <v>41773.4</v>
      </c>
      <c r="Z4379" s="9">
        <v>0</v>
      </c>
      <c r="AA4379" s="9">
        <f t="shared" si="619"/>
        <v>0</v>
      </c>
      <c r="AB4379" s="9">
        <v>2198.5999999999985</v>
      </c>
      <c r="AC4379" s="9">
        <f t="shared" si="622"/>
        <v>2198.5999999999985</v>
      </c>
      <c r="AD4379" s="9">
        <f t="shared" si="623"/>
        <v>0</v>
      </c>
    </row>
    <row r="4380" spans="1:30" x14ac:dyDescent="0.3">
      <c r="A4380" s="13" t="s">
        <v>6787</v>
      </c>
      <c r="B4380" s="13" t="s">
        <v>6788</v>
      </c>
      <c r="C4380" s="8">
        <v>2000</v>
      </c>
      <c r="D4380" s="8">
        <v>200000101</v>
      </c>
      <c r="E4380" s="8">
        <v>0</v>
      </c>
      <c r="F4380" s="8" t="str">
        <f t="shared" si="620"/>
        <v>FM002000001010</v>
      </c>
      <c r="G4380" s="8" t="s">
        <v>7020</v>
      </c>
      <c r="H4380" s="8" t="s">
        <v>235</v>
      </c>
      <c r="I4380" s="8">
        <v>1</v>
      </c>
      <c r="J4380" s="8">
        <v>3</v>
      </c>
      <c r="K4380" s="8">
        <v>4</v>
      </c>
      <c r="L4380" s="8" t="s">
        <v>6879</v>
      </c>
      <c r="M4380" s="8" t="s">
        <v>53</v>
      </c>
      <c r="N4380" s="8"/>
      <c r="O4380" s="8" t="s">
        <v>38</v>
      </c>
      <c r="P4380" s="9">
        <v>43972</v>
      </c>
      <c r="Q4380" s="9">
        <v>0</v>
      </c>
      <c r="R4380" s="9">
        <f t="shared" si="617"/>
        <v>-43972</v>
      </c>
      <c r="S4380" s="9">
        <v>0</v>
      </c>
      <c r="T4380" s="9">
        <f t="shared" si="621"/>
        <v>0</v>
      </c>
      <c r="U4380" s="9">
        <v>-41773.4</v>
      </c>
      <c r="V4380" s="9">
        <v>0</v>
      </c>
      <c r="W4380" s="9">
        <v>0</v>
      </c>
      <c r="X4380" s="9">
        <v>0</v>
      </c>
      <c r="Y4380" s="9">
        <f t="shared" si="618"/>
        <v>41773.4</v>
      </c>
      <c r="Z4380" s="9">
        <v>0</v>
      </c>
      <c r="AA4380" s="9">
        <f t="shared" si="619"/>
        <v>0</v>
      </c>
      <c r="AB4380" s="9">
        <v>2198.5999999999985</v>
      </c>
      <c r="AC4380" s="9">
        <f t="shared" si="622"/>
        <v>2198.5999999999985</v>
      </c>
      <c r="AD4380" s="9">
        <f t="shared" si="623"/>
        <v>0</v>
      </c>
    </row>
    <row r="4381" spans="1:30" x14ac:dyDescent="0.3">
      <c r="A4381" s="13" t="s">
        <v>6787</v>
      </c>
      <c r="B4381" s="13" t="s">
        <v>6788</v>
      </c>
      <c r="C4381" s="8">
        <v>2000</v>
      </c>
      <c r="D4381" s="8">
        <v>200000102</v>
      </c>
      <c r="E4381" s="8">
        <v>0</v>
      </c>
      <c r="F4381" s="8" t="str">
        <f t="shared" si="620"/>
        <v>FM002000001020</v>
      </c>
      <c r="G4381" s="8" t="s">
        <v>7020</v>
      </c>
      <c r="H4381" s="8" t="s">
        <v>235</v>
      </c>
      <c r="I4381" s="8">
        <v>1</v>
      </c>
      <c r="J4381" s="8">
        <v>3</v>
      </c>
      <c r="K4381" s="8">
        <v>4</v>
      </c>
      <c r="L4381" s="8" t="s">
        <v>6879</v>
      </c>
      <c r="M4381" s="8" t="s">
        <v>53</v>
      </c>
      <c r="N4381" s="8"/>
      <c r="O4381" s="8" t="s">
        <v>38</v>
      </c>
      <c r="P4381" s="9">
        <v>43972</v>
      </c>
      <c r="Q4381" s="9">
        <v>0</v>
      </c>
      <c r="R4381" s="9">
        <f t="shared" si="617"/>
        <v>-43972</v>
      </c>
      <c r="S4381" s="9">
        <v>0</v>
      </c>
      <c r="T4381" s="9">
        <f t="shared" si="621"/>
        <v>0</v>
      </c>
      <c r="U4381" s="9">
        <v>-41773.4</v>
      </c>
      <c r="V4381" s="9">
        <v>0</v>
      </c>
      <c r="W4381" s="9">
        <v>0</v>
      </c>
      <c r="X4381" s="9">
        <v>0</v>
      </c>
      <c r="Y4381" s="9">
        <f t="shared" si="618"/>
        <v>41773.4</v>
      </c>
      <c r="Z4381" s="9">
        <v>0</v>
      </c>
      <c r="AA4381" s="9">
        <f t="shared" si="619"/>
        <v>0</v>
      </c>
      <c r="AB4381" s="9">
        <v>2198.5999999999985</v>
      </c>
      <c r="AC4381" s="9">
        <f t="shared" si="622"/>
        <v>2198.5999999999985</v>
      </c>
      <c r="AD4381" s="9">
        <f t="shared" si="623"/>
        <v>0</v>
      </c>
    </row>
    <row r="4382" spans="1:30" x14ac:dyDescent="0.3">
      <c r="A4382" s="13" t="s">
        <v>6787</v>
      </c>
      <c r="B4382" s="13" t="s">
        <v>6788</v>
      </c>
      <c r="C4382" s="8">
        <v>2000</v>
      </c>
      <c r="D4382" s="8">
        <v>200000103</v>
      </c>
      <c r="E4382" s="8">
        <v>0</v>
      </c>
      <c r="F4382" s="8" t="str">
        <f t="shared" si="620"/>
        <v>FM002000001030</v>
      </c>
      <c r="G4382" s="8" t="s">
        <v>7021</v>
      </c>
      <c r="H4382" s="8" t="s">
        <v>235</v>
      </c>
      <c r="I4382" s="8">
        <v>1</v>
      </c>
      <c r="J4382" s="8">
        <v>3</v>
      </c>
      <c r="K4382" s="8">
        <v>4</v>
      </c>
      <c r="L4382" s="8" t="s">
        <v>6879</v>
      </c>
      <c r="M4382" s="8" t="s">
        <v>53</v>
      </c>
      <c r="N4382" s="8"/>
      <c r="O4382" s="8" t="s">
        <v>38</v>
      </c>
      <c r="P4382" s="9">
        <v>105140</v>
      </c>
      <c r="Q4382" s="9">
        <v>0</v>
      </c>
      <c r="R4382" s="9">
        <f t="shared" si="617"/>
        <v>-105140</v>
      </c>
      <c r="S4382" s="9">
        <v>0</v>
      </c>
      <c r="T4382" s="9">
        <f t="shared" si="621"/>
        <v>0</v>
      </c>
      <c r="U4382" s="9">
        <v>-99883</v>
      </c>
      <c r="V4382" s="9">
        <v>0</v>
      </c>
      <c r="W4382" s="9">
        <v>0</v>
      </c>
      <c r="X4382" s="9">
        <v>0</v>
      </c>
      <c r="Y4382" s="9">
        <f t="shared" si="618"/>
        <v>99883</v>
      </c>
      <c r="Z4382" s="9">
        <v>0</v>
      </c>
      <c r="AA4382" s="9">
        <f t="shared" si="619"/>
        <v>0</v>
      </c>
      <c r="AB4382" s="9">
        <v>5257</v>
      </c>
      <c r="AC4382" s="9">
        <f t="shared" si="622"/>
        <v>5257</v>
      </c>
      <c r="AD4382" s="9">
        <f t="shared" si="623"/>
        <v>0</v>
      </c>
    </row>
    <row r="4383" spans="1:30" x14ac:dyDescent="0.3">
      <c r="A4383" s="13" t="s">
        <v>6787</v>
      </c>
      <c r="B4383" s="13" t="s">
        <v>6788</v>
      </c>
      <c r="C4383" s="8">
        <v>2000</v>
      </c>
      <c r="D4383" s="8">
        <v>200000104</v>
      </c>
      <c r="E4383" s="8">
        <v>0</v>
      </c>
      <c r="F4383" s="8" t="str">
        <f t="shared" si="620"/>
        <v>FM002000001040</v>
      </c>
      <c r="G4383" s="8" t="s">
        <v>7021</v>
      </c>
      <c r="H4383" s="8" t="s">
        <v>235</v>
      </c>
      <c r="I4383" s="8">
        <v>1</v>
      </c>
      <c r="J4383" s="8">
        <v>3</v>
      </c>
      <c r="K4383" s="8">
        <v>4</v>
      </c>
      <c r="L4383" s="8" t="s">
        <v>6879</v>
      </c>
      <c r="M4383" s="8" t="s">
        <v>53</v>
      </c>
      <c r="N4383" s="8"/>
      <c r="O4383" s="8" t="s">
        <v>38</v>
      </c>
      <c r="P4383" s="9">
        <v>105140</v>
      </c>
      <c r="Q4383" s="9">
        <v>0</v>
      </c>
      <c r="R4383" s="9">
        <f t="shared" si="617"/>
        <v>-105140</v>
      </c>
      <c r="S4383" s="9">
        <v>0</v>
      </c>
      <c r="T4383" s="9">
        <f t="shared" si="621"/>
        <v>0</v>
      </c>
      <c r="U4383" s="9">
        <v>-99883</v>
      </c>
      <c r="V4383" s="9">
        <v>0</v>
      </c>
      <c r="W4383" s="9">
        <v>0</v>
      </c>
      <c r="X4383" s="9">
        <v>0</v>
      </c>
      <c r="Y4383" s="9">
        <f t="shared" si="618"/>
        <v>99883</v>
      </c>
      <c r="Z4383" s="9">
        <v>0</v>
      </c>
      <c r="AA4383" s="9">
        <f t="shared" si="619"/>
        <v>0</v>
      </c>
      <c r="AB4383" s="9">
        <v>5257</v>
      </c>
      <c r="AC4383" s="9">
        <f t="shared" si="622"/>
        <v>5257</v>
      </c>
      <c r="AD4383" s="9">
        <f t="shared" si="623"/>
        <v>0</v>
      </c>
    </row>
    <row r="4384" spans="1:30" x14ac:dyDescent="0.3">
      <c r="A4384" s="13" t="s">
        <v>6787</v>
      </c>
      <c r="B4384" s="13" t="s">
        <v>6788</v>
      </c>
      <c r="C4384" s="8">
        <v>2000</v>
      </c>
      <c r="D4384" s="8">
        <v>200000105</v>
      </c>
      <c r="E4384" s="8">
        <v>0</v>
      </c>
      <c r="F4384" s="8" t="str">
        <f t="shared" si="620"/>
        <v>FM002000001050</v>
      </c>
      <c r="G4384" s="8" t="s">
        <v>7021</v>
      </c>
      <c r="H4384" s="8" t="s">
        <v>235</v>
      </c>
      <c r="I4384" s="8">
        <v>1</v>
      </c>
      <c r="J4384" s="8">
        <v>3</v>
      </c>
      <c r="K4384" s="8">
        <v>4</v>
      </c>
      <c r="L4384" s="8" t="s">
        <v>6879</v>
      </c>
      <c r="M4384" s="8" t="s">
        <v>53</v>
      </c>
      <c r="N4384" s="8"/>
      <c r="O4384" s="8" t="s">
        <v>38</v>
      </c>
      <c r="P4384" s="9">
        <v>104770</v>
      </c>
      <c r="Q4384" s="9">
        <v>0</v>
      </c>
      <c r="R4384" s="9">
        <f t="shared" si="617"/>
        <v>-104770</v>
      </c>
      <c r="S4384" s="9">
        <v>0</v>
      </c>
      <c r="T4384" s="9">
        <f t="shared" si="621"/>
        <v>0</v>
      </c>
      <c r="U4384" s="9">
        <v>-99531.5</v>
      </c>
      <c r="V4384" s="9">
        <v>0</v>
      </c>
      <c r="W4384" s="9">
        <v>0</v>
      </c>
      <c r="X4384" s="9">
        <v>0</v>
      </c>
      <c r="Y4384" s="9">
        <f t="shared" si="618"/>
        <v>99531.5</v>
      </c>
      <c r="Z4384" s="9">
        <v>0</v>
      </c>
      <c r="AA4384" s="9">
        <f t="shared" si="619"/>
        <v>0</v>
      </c>
      <c r="AB4384" s="9">
        <v>5238.5</v>
      </c>
      <c r="AC4384" s="9">
        <f t="shared" si="622"/>
        <v>5238.5</v>
      </c>
      <c r="AD4384" s="9">
        <f t="shared" si="623"/>
        <v>0</v>
      </c>
    </row>
    <row r="4385" spans="1:30" x14ac:dyDescent="0.3">
      <c r="A4385" s="13" t="s">
        <v>6787</v>
      </c>
      <c r="B4385" s="13" t="s">
        <v>6788</v>
      </c>
      <c r="C4385" s="8">
        <v>2000</v>
      </c>
      <c r="D4385" s="8">
        <v>200000106</v>
      </c>
      <c r="E4385" s="8">
        <v>0</v>
      </c>
      <c r="F4385" s="8" t="str">
        <f t="shared" si="620"/>
        <v>FM002000001060</v>
      </c>
      <c r="G4385" s="8" t="s">
        <v>7021</v>
      </c>
      <c r="H4385" s="8" t="s">
        <v>235</v>
      </c>
      <c r="I4385" s="8">
        <v>1</v>
      </c>
      <c r="J4385" s="8">
        <v>3</v>
      </c>
      <c r="K4385" s="8">
        <v>4</v>
      </c>
      <c r="L4385" s="8" t="s">
        <v>6879</v>
      </c>
      <c r="M4385" s="8" t="s">
        <v>53</v>
      </c>
      <c r="N4385" s="8"/>
      <c r="O4385" s="8" t="s">
        <v>38</v>
      </c>
      <c r="P4385" s="9">
        <v>104770</v>
      </c>
      <c r="Q4385" s="9">
        <v>0</v>
      </c>
      <c r="R4385" s="9">
        <f t="shared" si="617"/>
        <v>-104770</v>
      </c>
      <c r="S4385" s="9">
        <v>0</v>
      </c>
      <c r="T4385" s="9">
        <f t="shared" si="621"/>
        <v>0</v>
      </c>
      <c r="U4385" s="9">
        <v>-99531.5</v>
      </c>
      <c r="V4385" s="9">
        <v>0</v>
      </c>
      <c r="W4385" s="9">
        <v>0</v>
      </c>
      <c r="X4385" s="9">
        <v>0</v>
      </c>
      <c r="Y4385" s="9">
        <f t="shared" si="618"/>
        <v>99531.5</v>
      </c>
      <c r="Z4385" s="9">
        <v>0</v>
      </c>
      <c r="AA4385" s="9">
        <f t="shared" si="619"/>
        <v>0</v>
      </c>
      <c r="AB4385" s="9">
        <v>5238.5</v>
      </c>
      <c r="AC4385" s="9">
        <f t="shared" si="622"/>
        <v>5238.5</v>
      </c>
      <c r="AD4385" s="9">
        <f t="shared" si="623"/>
        <v>0</v>
      </c>
    </row>
    <row r="4386" spans="1:30" x14ac:dyDescent="0.3">
      <c r="A4386" s="13" t="s">
        <v>6787</v>
      </c>
      <c r="B4386" s="13" t="s">
        <v>6788</v>
      </c>
      <c r="C4386" s="8">
        <v>2000</v>
      </c>
      <c r="D4386" s="8">
        <v>200000107</v>
      </c>
      <c r="E4386" s="8">
        <v>0</v>
      </c>
      <c r="F4386" s="8" t="str">
        <f t="shared" si="620"/>
        <v>FM002000001070</v>
      </c>
      <c r="G4386" s="8" t="s">
        <v>7021</v>
      </c>
      <c r="H4386" s="8" t="s">
        <v>235</v>
      </c>
      <c r="I4386" s="8">
        <v>1</v>
      </c>
      <c r="J4386" s="8">
        <v>3</v>
      </c>
      <c r="K4386" s="8">
        <v>4</v>
      </c>
      <c r="L4386" s="8" t="s">
        <v>6879</v>
      </c>
      <c r="M4386" s="8" t="s">
        <v>53</v>
      </c>
      <c r="N4386" s="8"/>
      <c r="O4386" s="8" t="s">
        <v>38</v>
      </c>
      <c r="P4386" s="9">
        <v>104770</v>
      </c>
      <c r="Q4386" s="9">
        <v>0</v>
      </c>
      <c r="R4386" s="9">
        <f t="shared" si="617"/>
        <v>-104770</v>
      </c>
      <c r="S4386" s="9">
        <v>0</v>
      </c>
      <c r="T4386" s="9">
        <f t="shared" si="621"/>
        <v>0</v>
      </c>
      <c r="U4386" s="9">
        <v>-99531.5</v>
      </c>
      <c r="V4386" s="9">
        <v>0</v>
      </c>
      <c r="W4386" s="9">
        <v>0</v>
      </c>
      <c r="X4386" s="9">
        <v>0</v>
      </c>
      <c r="Y4386" s="9">
        <f t="shared" si="618"/>
        <v>99531.5</v>
      </c>
      <c r="Z4386" s="9">
        <v>0</v>
      </c>
      <c r="AA4386" s="9">
        <f t="shared" si="619"/>
        <v>0</v>
      </c>
      <c r="AB4386" s="9">
        <v>5238.5</v>
      </c>
      <c r="AC4386" s="9">
        <f t="shared" si="622"/>
        <v>5238.5</v>
      </c>
      <c r="AD4386" s="9">
        <f t="shared" si="623"/>
        <v>0</v>
      </c>
    </row>
    <row r="4387" spans="1:30" x14ac:dyDescent="0.3">
      <c r="A4387" s="13" t="s">
        <v>6787</v>
      </c>
      <c r="B4387" s="13" t="s">
        <v>6788</v>
      </c>
      <c r="C4387" s="8">
        <v>2000</v>
      </c>
      <c r="D4387" s="8">
        <v>200000108</v>
      </c>
      <c r="E4387" s="8">
        <v>0</v>
      </c>
      <c r="F4387" s="8" t="str">
        <f t="shared" si="620"/>
        <v>FM002000001080</v>
      </c>
      <c r="G4387" s="8" t="s">
        <v>7021</v>
      </c>
      <c r="H4387" s="8" t="s">
        <v>235</v>
      </c>
      <c r="I4387" s="8">
        <v>1</v>
      </c>
      <c r="J4387" s="8">
        <v>3</v>
      </c>
      <c r="K4387" s="8">
        <v>4</v>
      </c>
      <c r="L4387" s="8" t="s">
        <v>6879</v>
      </c>
      <c r="M4387" s="8" t="s">
        <v>53</v>
      </c>
      <c r="N4387" s="8"/>
      <c r="O4387" s="8" t="s">
        <v>38</v>
      </c>
      <c r="P4387" s="9">
        <v>104770</v>
      </c>
      <c r="Q4387" s="9">
        <v>0</v>
      </c>
      <c r="R4387" s="9">
        <f t="shared" si="617"/>
        <v>-104770</v>
      </c>
      <c r="S4387" s="9">
        <v>0</v>
      </c>
      <c r="T4387" s="9">
        <f t="shared" si="621"/>
        <v>0</v>
      </c>
      <c r="U4387" s="9">
        <v>-99531.5</v>
      </c>
      <c r="V4387" s="9">
        <v>0</v>
      </c>
      <c r="W4387" s="9">
        <v>0</v>
      </c>
      <c r="X4387" s="9">
        <v>0</v>
      </c>
      <c r="Y4387" s="9">
        <f t="shared" si="618"/>
        <v>99531.5</v>
      </c>
      <c r="Z4387" s="9">
        <v>0</v>
      </c>
      <c r="AA4387" s="9">
        <f t="shared" si="619"/>
        <v>0</v>
      </c>
      <c r="AB4387" s="9">
        <v>5238.5</v>
      </c>
      <c r="AC4387" s="9">
        <f t="shared" si="622"/>
        <v>5238.5</v>
      </c>
      <c r="AD4387" s="9">
        <f t="shared" si="623"/>
        <v>0</v>
      </c>
    </row>
    <row r="4388" spans="1:30" x14ac:dyDescent="0.3">
      <c r="A4388" s="13" t="s">
        <v>6787</v>
      </c>
      <c r="B4388" s="13" t="s">
        <v>6788</v>
      </c>
      <c r="C4388" s="8">
        <v>2000</v>
      </c>
      <c r="D4388" s="8">
        <v>200000109</v>
      </c>
      <c r="E4388" s="8">
        <v>0</v>
      </c>
      <c r="F4388" s="8" t="str">
        <f t="shared" si="620"/>
        <v>FM002000001090</v>
      </c>
      <c r="G4388" s="8" t="s">
        <v>7021</v>
      </c>
      <c r="H4388" s="8" t="s">
        <v>235</v>
      </c>
      <c r="I4388" s="8">
        <v>1</v>
      </c>
      <c r="J4388" s="8">
        <v>3</v>
      </c>
      <c r="K4388" s="8">
        <v>4</v>
      </c>
      <c r="L4388" s="8" t="s">
        <v>6879</v>
      </c>
      <c r="M4388" s="8" t="s">
        <v>53</v>
      </c>
      <c r="N4388" s="8"/>
      <c r="O4388" s="8" t="s">
        <v>38</v>
      </c>
      <c r="P4388" s="9">
        <v>104770</v>
      </c>
      <c r="Q4388" s="9">
        <v>0</v>
      </c>
      <c r="R4388" s="9">
        <f t="shared" si="617"/>
        <v>-104770</v>
      </c>
      <c r="S4388" s="9">
        <v>0</v>
      </c>
      <c r="T4388" s="9">
        <f t="shared" si="621"/>
        <v>0</v>
      </c>
      <c r="U4388" s="9">
        <v>-99531.5</v>
      </c>
      <c r="V4388" s="9">
        <v>0</v>
      </c>
      <c r="W4388" s="9">
        <v>0</v>
      </c>
      <c r="X4388" s="9">
        <v>0</v>
      </c>
      <c r="Y4388" s="9">
        <f t="shared" si="618"/>
        <v>99531.5</v>
      </c>
      <c r="Z4388" s="9">
        <v>0</v>
      </c>
      <c r="AA4388" s="9">
        <f t="shared" si="619"/>
        <v>0</v>
      </c>
      <c r="AB4388" s="9">
        <v>5238.5</v>
      </c>
      <c r="AC4388" s="9">
        <f t="shared" si="622"/>
        <v>5238.5</v>
      </c>
      <c r="AD4388" s="9">
        <f t="shared" si="623"/>
        <v>0</v>
      </c>
    </row>
    <row r="4389" spans="1:30" x14ac:dyDescent="0.3">
      <c r="A4389" s="13" t="s">
        <v>6787</v>
      </c>
      <c r="B4389" s="13" t="s">
        <v>6788</v>
      </c>
      <c r="C4389" s="8">
        <v>2000</v>
      </c>
      <c r="D4389" s="8">
        <v>200000110</v>
      </c>
      <c r="E4389" s="8">
        <v>0</v>
      </c>
      <c r="F4389" s="8" t="str">
        <f t="shared" si="620"/>
        <v>FM002000001100</v>
      </c>
      <c r="G4389" s="8" t="s">
        <v>7021</v>
      </c>
      <c r="H4389" s="8" t="s">
        <v>235</v>
      </c>
      <c r="I4389" s="8">
        <v>1</v>
      </c>
      <c r="J4389" s="8">
        <v>3</v>
      </c>
      <c r="K4389" s="8">
        <v>4</v>
      </c>
      <c r="L4389" s="8" t="s">
        <v>6879</v>
      </c>
      <c r="M4389" s="8" t="s">
        <v>53</v>
      </c>
      <c r="N4389" s="8"/>
      <c r="O4389" s="8" t="s">
        <v>38</v>
      </c>
      <c r="P4389" s="9">
        <v>104770</v>
      </c>
      <c r="Q4389" s="9">
        <v>0</v>
      </c>
      <c r="R4389" s="9">
        <f t="shared" si="617"/>
        <v>-104770</v>
      </c>
      <c r="S4389" s="9">
        <v>0</v>
      </c>
      <c r="T4389" s="9">
        <f t="shared" si="621"/>
        <v>0</v>
      </c>
      <c r="U4389" s="9">
        <v>-99531.5</v>
      </c>
      <c r="V4389" s="9">
        <v>0</v>
      </c>
      <c r="W4389" s="9">
        <v>0</v>
      </c>
      <c r="X4389" s="9">
        <v>0</v>
      </c>
      <c r="Y4389" s="9">
        <f t="shared" si="618"/>
        <v>99531.5</v>
      </c>
      <c r="Z4389" s="9">
        <v>0</v>
      </c>
      <c r="AA4389" s="9">
        <f t="shared" si="619"/>
        <v>0</v>
      </c>
      <c r="AB4389" s="9">
        <v>5238.5</v>
      </c>
      <c r="AC4389" s="9">
        <f t="shared" si="622"/>
        <v>5238.5</v>
      </c>
      <c r="AD4389" s="9">
        <f t="shared" si="623"/>
        <v>0</v>
      </c>
    </row>
    <row r="4390" spans="1:30" x14ac:dyDescent="0.3">
      <c r="A4390" s="13" t="s">
        <v>6787</v>
      </c>
      <c r="B4390" s="13" t="s">
        <v>6788</v>
      </c>
      <c r="C4390" s="8">
        <v>2000</v>
      </c>
      <c r="D4390" s="8">
        <v>200000111</v>
      </c>
      <c r="E4390" s="8">
        <v>0</v>
      </c>
      <c r="F4390" s="8" t="str">
        <f t="shared" si="620"/>
        <v>FM002000001110</v>
      </c>
      <c r="G4390" s="8" t="s">
        <v>7021</v>
      </c>
      <c r="H4390" s="8" t="s">
        <v>235</v>
      </c>
      <c r="I4390" s="8">
        <v>1</v>
      </c>
      <c r="J4390" s="8">
        <v>3</v>
      </c>
      <c r="K4390" s="8">
        <v>4</v>
      </c>
      <c r="L4390" s="8" t="s">
        <v>6879</v>
      </c>
      <c r="M4390" s="8" t="s">
        <v>53</v>
      </c>
      <c r="N4390" s="8"/>
      <c r="O4390" s="8" t="s">
        <v>38</v>
      </c>
      <c r="P4390" s="9">
        <v>104770</v>
      </c>
      <c r="Q4390" s="9">
        <v>0</v>
      </c>
      <c r="R4390" s="9">
        <f t="shared" si="617"/>
        <v>-104770</v>
      </c>
      <c r="S4390" s="9">
        <v>0</v>
      </c>
      <c r="T4390" s="9">
        <f t="shared" si="621"/>
        <v>0</v>
      </c>
      <c r="U4390" s="9">
        <v>-99531.5</v>
      </c>
      <c r="V4390" s="9">
        <v>0</v>
      </c>
      <c r="W4390" s="9">
        <v>0</v>
      </c>
      <c r="X4390" s="9">
        <v>0</v>
      </c>
      <c r="Y4390" s="9">
        <f t="shared" si="618"/>
        <v>99531.5</v>
      </c>
      <c r="Z4390" s="9">
        <v>0</v>
      </c>
      <c r="AA4390" s="9">
        <f t="shared" si="619"/>
        <v>0</v>
      </c>
      <c r="AB4390" s="9">
        <v>5238.5</v>
      </c>
      <c r="AC4390" s="9">
        <f t="shared" si="622"/>
        <v>5238.5</v>
      </c>
      <c r="AD4390" s="9">
        <f t="shared" si="623"/>
        <v>0</v>
      </c>
    </row>
    <row r="4391" spans="1:30" x14ac:dyDescent="0.3">
      <c r="A4391" s="13" t="s">
        <v>6787</v>
      </c>
      <c r="B4391" s="13" t="s">
        <v>6788</v>
      </c>
      <c r="C4391" s="8">
        <v>2000</v>
      </c>
      <c r="D4391" s="8">
        <v>200000112</v>
      </c>
      <c r="E4391" s="8">
        <v>0</v>
      </c>
      <c r="F4391" s="8" t="str">
        <f t="shared" si="620"/>
        <v>FM002000001120</v>
      </c>
      <c r="G4391" s="8" t="s">
        <v>7007</v>
      </c>
      <c r="H4391" s="8" t="s">
        <v>235</v>
      </c>
      <c r="I4391" s="8">
        <v>1</v>
      </c>
      <c r="J4391" s="8">
        <v>3</v>
      </c>
      <c r="K4391" s="8">
        <v>4</v>
      </c>
      <c r="L4391" s="8" t="s">
        <v>6879</v>
      </c>
      <c r="M4391" s="8" t="s">
        <v>53</v>
      </c>
      <c r="N4391" s="8"/>
      <c r="O4391" s="8" t="s">
        <v>38</v>
      </c>
      <c r="P4391" s="9">
        <v>37692</v>
      </c>
      <c r="Q4391" s="9">
        <v>0</v>
      </c>
      <c r="R4391" s="9">
        <f t="shared" si="617"/>
        <v>-37692</v>
      </c>
      <c r="S4391" s="9">
        <v>0</v>
      </c>
      <c r="T4391" s="9">
        <f t="shared" si="621"/>
        <v>0</v>
      </c>
      <c r="U4391" s="9">
        <v>-35807.4</v>
      </c>
      <c r="V4391" s="9">
        <v>0</v>
      </c>
      <c r="W4391" s="9">
        <v>0</v>
      </c>
      <c r="X4391" s="9">
        <v>0</v>
      </c>
      <c r="Y4391" s="9">
        <f t="shared" si="618"/>
        <v>35807.4</v>
      </c>
      <c r="Z4391" s="9">
        <v>0</v>
      </c>
      <c r="AA4391" s="9">
        <f t="shared" si="619"/>
        <v>0</v>
      </c>
      <c r="AB4391" s="9">
        <v>1884.5999999999985</v>
      </c>
      <c r="AC4391" s="9">
        <f t="shared" si="622"/>
        <v>1884.5999999999985</v>
      </c>
      <c r="AD4391" s="9">
        <f t="shared" si="623"/>
        <v>0</v>
      </c>
    </row>
    <row r="4392" spans="1:30" x14ac:dyDescent="0.3">
      <c r="A4392" s="13" t="s">
        <v>6787</v>
      </c>
      <c r="B4392" s="13" t="s">
        <v>6788</v>
      </c>
      <c r="C4392" s="8">
        <v>2000</v>
      </c>
      <c r="D4392" s="8">
        <v>200000113</v>
      </c>
      <c r="E4392" s="8">
        <v>0</v>
      </c>
      <c r="F4392" s="8" t="str">
        <f t="shared" si="620"/>
        <v>FM002000001130</v>
      </c>
      <c r="G4392" s="8" t="s">
        <v>7007</v>
      </c>
      <c r="H4392" s="8" t="s">
        <v>235</v>
      </c>
      <c r="I4392" s="8">
        <v>1</v>
      </c>
      <c r="J4392" s="8">
        <v>3</v>
      </c>
      <c r="K4392" s="8">
        <v>4</v>
      </c>
      <c r="L4392" s="8" t="s">
        <v>6879</v>
      </c>
      <c r="M4392" s="8" t="s">
        <v>53</v>
      </c>
      <c r="N4392" s="8"/>
      <c r="O4392" s="8" t="s">
        <v>38</v>
      </c>
      <c r="P4392" s="9">
        <v>37692</v>
      </c>
      <c r="Q4392" s="9">
        <v>0</v>
      </c>
      <c r="R4392" s="9">
        <f t="shared" si="617"/>
        <v>-37692</v>
      </c>
      <c r="S4392" s="9">
        <v>0</v>
      </c>
      <c r="T4392" s="9">
        <f t="shared" si="621"/>
        <v>0</v>
      </c>
      <c r="U4392" s="9">
        <v>-35807.4</v>
      </c>
      <c r="V4392" s="9">
        <v>0</v>
      </c>
      <c r="W4392" s="9">
        <v>0</v>
      </c>
      <c r="X4392" s="9">
        <v>0</v>
      </c>
      <c r="Y4392" s="9">
        <f t="shared" si="618"/>
        <v>35807.4</v>
      </c>
      <c r="Z4392" s="9">
        <v>0</v>
      </c>
      <c r="AA4392" s="9">
        <f t="shared" si="619"/>
        <v>0</v>
      </c>
      <c r="AB4392" s="9">
        <v>1884.5999999999985</v>
      </c>
      <c r="AC4392" s="9">
        <f t="shared" si="622"/>
        <v>1884.5999999999985</v>
      </c>
      <c r="AD4392" s="9">
        <f t="shared" si="623"/>
        <v>0</v>
      </c>
    </row>
    <row r="4393" spans="1:30" x14ac:dyDescent="0.3">
      <c r="A4393" s="13" t="s">
        <v>6787</v>
      </c>
      <c r="B4393" s="13" t="s">
        <v>6788</v>
      </c>
      <c r="C4393" s="8">
        <v>2000</v>
      </c>
      <c r="D4393" s="8">
        <v>200000114</v>
      </c>
      <c r="E4393" s="8">
        <v>0</v>
      </c>
      <c r="F4393" s="8" t="str">
        <f t="shared" si="620"/>
        <v>FM002000001140</v>
      </c>
      <c r="G4393" s="8" t="s">
        <v>7007</v>
      </c>
      <c r="H4393" s="8" t="s">
        <v>235</v>
      </c>
      <c r="I4393" s="8">
        <v>1</v>
      </c>
      <c r="J4393" s="8">
        <v>3</v>
      </c>
      <c r="K4393" s="8">
        <v>4</v>
      </c>
      <c r="L4393" s="8" t="s">
        <v>6879</v>
      </c>
      <c r="M4393" s="8" t="s">
        <v>53</v>
      </c>
      <c r="N4393" s="8"/>
      <c r="O4393" s="8" t="s">
        <v>38</v>
      </c>
      <c r="P4393" s="9">
        <v>37692</v>
      </c>
      <c r="Q4393" s="9">
        <v>0</v>
      </c>
      <c r="R4393" s="9">
        <f t="shared" si="617"/>
        <v>-37692</v>
      </c>
      <c r="S4393" s="9">
        <v>0</v>
      </c>
      <c r="T4393" s="9">
        <f t="shared" si="621"/>
        <v>0</v>
      </c>
      <c r="U4393" s="9">
        <v>-35807.4</v>
      </c>
      <c r="V4393" s="9">
        <v>0</v>
      </c>
      <c r="W4393" s="9">
        <v>0</v>
      </c>
      <c r="X4393" s="9">
        <v>0</v>
      </c>
      <c r="Y4393" s="9">
        <f t="shared" si="618"/>
        <v>35807.4</v>
      </c>
      <c r="Z4393" s="9">
        <v>0</v>
      </c>
      <c r="AA4393" s="9">
        <f t="shared" si="619"/>
        <v>0</v>
      </c>
      <c r="AB4393" s="9">
        <v>1884.5999999999985</v>
      </c>
      <c r="AC4393" s="9">
        <f t="shared" si="622"/>
        <v>1884.5999999999985</v>
      </c>
      <c r="AD4393" s="9">
        <f t="shared" si="623"/>
        <v>0</v>
      </c>
    </row>
    <row r="4394" spans="1:30" x14ac:dyDescent="0.3">
      <c r="A4394" s="13" t="s">
        <v>6787</v>
      </c>
      <c r="B4394" s="13" t="s">
        <v>6788</v>
      </c>
      <c r="C4394" s="8">
        <v>2000</v>
      </c>
      <c r="D4394" s="8">
        <v>200000115</v>
      </c>
      <c r="E4394" s="8">
        <v>0</v>
      </c>
      <c r="F4394" s="8" t="str">
        <f t="shared" si="620"/>
        <v>FM002000001150</v>
      </c>
      <c r="G4394" s="8" t="s">
        <v>7007</v>
      </c>
      <c r="H4394" s="8" t="s">
        <v>235</v>
      </c>
      <c r="I4394" s="8">
        <v>1</v>
      </c>
      <c r="J4394" s="8">
        <v>3</v>
      </c>
      <c r="K4394" s="8">
        <v>4</v>
      </c>
      <c r="L4394" s="8" t="s">
        <v>6879</v>
      </c>
      <c r="M4394" s="8" t="s">
        <v>53</v>
      </c>
      <c r="N4394" s="8"/>
      <c r="O4394" s="8" t="s">
        <v>38</v>
      </c>
      <c r="P4394" s="9">
        <v>37692</v>
      </c>
      <c r="Q4394" s="9">
        <v>0</v>
      </c>
      <c r="R4394" s="9">
        <f t="shared" si="617"/>
        <v>-37692</v>
      </c>
      <c r="S4394" s="9">
        <v>0</v>
      </c>
      <c r="T4394" s="9">
        <f t="shared" si="621"/>
        <v>0</v>
      </c>
      <c r="U4394" s="9">
        <v>-35807.4</v>
      </c>
      <c r="V4394" s="9">
        <v>0</v>
      </c>
      <c r="W4394" s="9">
        <v>0</v>
      </c>
      <c r="X4394" s="9">
        <v>0</v>
      </c>
      <c r="Y4394" s="9">
        <f t="shared" si="618"/>
        <v>35807.4</v>
      </c>
      <c r="Z4394" s="9">
        <v>0</v>
      </c>
      <c r="AA4394" s="9">
        <f t="shared" si="619"/>
        <v>0</v>
      </c>
      <c r="AB4394" s="9">
        <v>1884.5999999999985</v>
      </c>
      <c r="AC4394" s="9">
        <f t="shared" si="622"/>
        <v>1884.5999999999985</v>
      </c>
      <c r="AD4394" s="9">
        <f t="shared" si="623"/>
        <v>0</v>
      </c>
    </row>
    <row r="4395" spans="1:30" x14ac:dyDescent="0.3">
      <c r="A4395" s="13" t="s">
        <v>6787</v>
      </c>
      <c r="B4395" s="13" t="s">
        <v>6788</v>
      </c>
      <c r="C4395" s="8">
        <v>2000</v>
      </c>
      <c r="D4395" s="8">
        <v>200000116</v>
      </c>
      <c r="E4395" s="8">
        <v>0</v>
      </c>
      <c r="F4395" s="8" t="str">
        <f t="shared" si="620"/>
        <v>FM002000001160</v>
      </c>
      <c r="G4395" s="8" t="s">
        <v>7007</v>
      </c>
      <c r="H4395" s="8" t="s">
        <v>235</v>
      </c>
      <c r="I4395" s="8">
        <v>1</v>
      </c>
      <c r="J4395" s="8">
        <v>3</v>
      </c>
      <c r="K4395" s="8">
        <v>4</v>
      </c>
      <c r="L4395" s="8" t="s">
        <v>6879</v>
      </c>
      <c r="M4395" s="8" t="s">
        <v>53</v>
      </c>
      <c r="N4395" s="8"/>
      <c r="O4395" s="8" t="s">
        <v>38</v>
      </c>
      <c r="P4395" s="9">
        <v>37692</v>
      </c>
      <c r="Q4395" s="9">
        <v>0</v>
      </c>
      <c r="R4395" s="9">
        <f t="shared" si="617"/>
        <v>-37692</v>
      </c>
      <c r="S4395" s="9">
        <v>0</v>
      </c>
      <c r="T4395" s="9">
        <f t="shared" si="621"/>
        <v>0</v>
      </c>
      <c r="U4395" s="9">
        <v>-35807.4</v>
      </c>
      <c r="V4395" s="9">
        <v>0</v>
      </c>
      <c r="W4395" s="9">
        <v>0</v>
      </c>
      <c r="X4395" s="9">
        <v>0</v>
      </c>
      <c r="Y4395" s="9">
        <f t="shared" si="618"/>
        <v>35807.4</v>
      </c>
      <c r="Z4395" s="9">
        <v>0</v>
      </c>
      <c r="AA4395" s="9">
        <f t="shared" si="619"/>
        <v>0</v>
      </c>
      <c r="AB4395" s="9">
        <v>1884.5999999999985</v>
      </c>
      <c r="AC4395" s="9">
        <f t="shared" si="622"/>
        <v>1884.5999999999985</v>
      </c>
      <c r="AD4395" s="9">
        <f t="shared" si="623"/>
        <v>0</v>
      </c>
    </row>
    <row r="4396" spans="1:30" x14ac:dyDescent="0.3">
      <c r="A4396" s="13" t="s">
        <v>6787</v>
      </c>
      <c r="B4396" s="13" t="s">
        <v>6788</v>
      </c>
      <c r="C4396" s="8">
        <v>2000</v>
      </c>
      <c r="D4396" s="8">
        <v>200000117</v>
      </c>
      <c r="E4396" s="8">
        <v>0</v>
      </c>
      <c r="F4396" s="8" t="str">
        <f t="shared" si="620"/>
        <v>FM002000001170</v>
      </c>
      <c r="G4396" s="8" t="s">
        <v>7007</v>
      </c>
      <c r="H4396" s="8" t="s">
        <v>235</v>
      </c>
      <c r="I4396" s="8">
        <v>1</v>
      </c>
      <c r="J4396" s="8">
        <v>3</v>
      </c>
      <c r="K4396" s="8">
        <v>4</v>
      </c>
      <c r="L4396" s="8" t="s">
        <v>6879</v>
      </c>
      <c r="M4396" s="8" t="s">
        <v>53</v>
      </c>
      <c r="N4396" s="8"/>
      <c r="O4396" s="8" t="s">
        <v>38</v>
      </c>
      <c r="P4396" s="9">
        <v>37692</v>
      </c>
      <c r="Q4396" s="9">
        <v>0</v>
      </c>
      <c r="R4396" s="9">
        <f t="shared" si="617"/>
        <v>-37692</v>
      </c>
      <c r="S4396" s="9">
        <v>0</v>
      </c>
      <c r="T4396" s="9">
        <f t="shared" si="621"/>
        <v>0</v>
      </c>
      <c r="U4396" s="9">
        <v>-35807.4</v>
      </c>
      <c r="V4396" s="9">
        <v>0</v>
      </c>
      <c r="W4396" s="9">
        <v>0</v>
      </c>
      <c r="X4396" s="9">
        <v>0</v>
      </c>
      <c r="Y4396" s="9">
        <f t="shared" si="618"/>
        <v>35807.4</v>
      </c>
      <c r="Z4396" s="9">
        <v>0</v>
      </c>
      <c r="AA4396" s="9">
        <f t="shared" si="619"/>
        <v>0</v>
      </c>
      <c r="AB4396" s="9">
        <v>1884.5999999999985</v>
      </c>
      <c r="AC4396" s="9">
        <f t="shared" si="622"/>
        <v>1884.5999999999985</v>
      </c>
      <c r="AD4396" s="9">
        <f t="shared" si="623"/>
        <v>0</v>
      </c>
    </row>
    <row r="4397" spans="1:30" x14ac:dyDescent="0.3">
      <c r="A4397" s="13" t="s">
        <v>6787</v>
      </c>
      <c r="B4397" s="13" t="s">
        <v>6788</v>
      </c>
      <c r="C4397" s="8">
        <v>2000</v>
      </c>
      <c r="D4397" s="8">
        <v>200000118</v>
      </c>
      <c r="E4397" s="8">
        <v>0</v>
      </c>
      <c r="F4397" s="8" t="str">
        <f t="shared" si="620"/>
        <v>FM002000001180</v>
      </c>
      <c r="G4397" s="8" t="s">
        <v>7007</v>
      </c>
      <c r="H4397" s="8" t="s">
        <v>235</v>
      </c>
      <c r="I4397" s="8">
        <v>1</v>
      </c>
      <c r="J4397" s="8">
        <v>3</v>
      </c>
      <c r="K4397" s="8">
        <v>4</v>
      </c>
      <c r="L4397" s="8" t="s">
        <v>6879</v>
      </c>
      <c r="M4397" s="8" t="s">
        <v>53</v>
      </c>
      <c r="N4397" s="8"/>
      <c r="O4397" s="8" t="s">
        <v>38</v>
      </c>
      <c r="P4397" s="9">
        <v>37692</v>
      </c>
      <c r="Q4397" s="9">
        <v>0</v>
      </c>
      <c r="R4397" s="9">
        <f t="shared" si="617"/>
        <v>-37692</v>
      </c>
      <c r="S4397" s="9">
        <v>0</v>
      </c>
      <c r="T4397" s="9">
        <f t="shared" si="621"/>
        <v>0</v>
      </c>
      <c r="U4397" s="9">
        <v>-35807.4</v>
      </c>
      <c r="V4397" s="9">
        <v>0</v>
      </c>
      <c r="W4397" s="9">
        <v>0</v>
      </c>
      <c r="X4397" s="9">
        <v>0</v>
      </c>
      <c r="Y4397" s="9">
        <f t="shared" si="618"/>
        <v>35807.4</v>
      </c>
      <c r="Z4397" s="9">
        <v>0</v>
      </c>
      <c r="AA4397" s="9">
        <f t="shared" si="619"/>
        <v>0</v>
      </c>
      <c r="AB4397" s="9">
        <v>1884.5999999999985</v>
      </c>
      <c r="AC4397" s="9">
        <f t="shared" si="622"/>
        <v>1884.5999999999985</v>
      </c>
      <c r="AD4397" s="9">
        <f t="shared" si="623"/>
        <v>0</v>
      </c>
    </row>
    <row r="4398" spans="1:30" x14ac:dyDescent="0.3">
      <c r="A4398" s="13" t="s">
        <v>6787</v>
      </c>
      <c r="B4398" s="13" t="s">
        <v>6788</v>
      </c>
      <c r="C4398" s="8">
        <v>2000</v>
      </c>
      <c r="D4398" s="8">
        <v>200000119</v>
      </c>
      <c r="E4398" s="8">
        <v>0</v>
      </c>
      <c r="F4398" s="8" t="str">
        <f t="shared" si="620"/>
        <v>FM002000001190</v>
      </c>
      <c r="G4398" s="8" t="s">
        <v>7007</v>
      </c>
      <c r="H4398" s="8" t="s">
        <v>235</v>
      </c>
      <c r="I4398" s="8">
        <v>1</v>
      </c>
      <c r="J4398" s="8">
        <v>3</v>
      </c>
      <c r="K4398" s="8">
        <v>4</v>
      </c>
      <c r="L4398" s="8" t="s">
        <v>6879</v>
      </c>
      <c r="M4398" s="8" t="s">
        <v>53</v>
      </c>
      <c r="N4398" s="8"/>
      <c r="O4398" s="8" t="s">
        <v>38</v>
      </c>
      <c r="P4398" s="9">
        <v>37692</v>
      </c>
      <c r="Q4398" s="9">
        <v>0</v>
      </c>
      <c r="R4398" s="9">
        <f t="shared" si="617"/>
        <v>-37692</v>
      </c>
      <c r="S4398" s="9">
        <v>0</v>
      </c>
      <c r="T4398" s="9">
        <f t="shared" si="621"/>
        <v>0</v>
      </c>
      <c r="U4398" s="9">
        <v>-35807.4</v>
      </c>
      <c r="V4398" s="9">
        <v>0</v>
      </c>
      <c r="W4398" s="9">
        <v>0</v>
      </c>
      <c r="X4398" s="9">
        <v>0</v>
      </c>
      <c r="Y4398" s="9">
        <f t="shared" si="618"/>
        <v>35807.4</v>
      </c>
      <c r="Z4398" s="9">
        <v>0</v>
      </c>
      <c r="AA4398" s="9">
        <f t="shared" si="619"/>
        <v>0</v>
      </c>
      <c r="AB4398" s="9">
        <v>1884.5999999999985</v>
      </c>
      <c r="AC4398" s="9">
        <f t="shared" si="622"/>
        <v>1884.5999999999985</v>
      </c>
      <c r="AD4398" s="9">
        <f t="shared" si="623"/>
        <v>0</v>
      </c>
    </row>
    <row r="4399" spans="1:30" x14ac:dyDescent="0.3">
      <c r="A4399" s="13" t="s">
        <v>6787</v>
      </c>
      <c r="B4399" s="13" t="s">
        <v>6788</v>
      </c>
      <c r="C4399" s="8">
        <v>2000</v>
      </c>
      <c r="D4399" s="8">
        <v>200000120</v>
      </c>
      <c r="E4399" s="8">
        <v>0</v>
      </c>
      <c r="F4399" s="8" t="str">
        <f t="shared" si="620"/>
        <v>FM002000001200</v>
      </c>
      <c r="G4399" s="8" t="s">
        <v>7007</v>
      </c>
      <c r="H4399" s="8" t="s">
        <v>235</v>
      </c>
      <c r="I4399" s="8">
        <v>1</v>
      </c>
      <c r="J4399" s="8">
        <v>3</v>
      </c>
      <c r="K4399" s="8">
        <v>4</v>
      </c>
      <c r="L4399" s="8" t="s">
        <v>6879</v>
      </c>
      <c r="M4399" s="8" t="s">
        <v>53</v>
      </c>
      <c r="N4399" s="8"/>
      <c r="O4399" s="8" t="s">
        <v>38</v>
      </c>
      <c r="P4399" s="9">
        <v>37692</v>
      </c>
      <c r="Q4399" s="9">
        <v>0</v>
      </c>
      <c r="R4399" s="9">
        <f t="shared" si="617"/>
        <v>-37692</v>
      </c>
      <c r="S4399" s="9">
        <v>0</v>
      </c>
      <c r="T4399" s="9">
        <f t="shared" si="621"/>
        <v>0</v>
      </c>
      <c r="U4399" s="9">
        <v>-35807.4</v>
      </c>
      <c r="V4399" s="9">
        <v>0</v>
      </c>
      <c r="W4399" s="9">
        <v>0</v>
      </c>
      <c r="X4399" s="9">
        <v>0</v>
      </c>
      <c r="Y4399" s="9">
        <f t="shared" si="618"/>
        <v>35807.4</v>
      </c>
      <c r="Z4399" s="9">
        <v>0</v>
      </c>
      <c r="AA4399" s="9">
        <f t="shared" si="619"/>
        <v>0</v>
      </c>
      <c r="AB4399" s="9">
        <v>1884.5999999999985</v>
      </c>
      <c r="AC4399" s="9">
        <f t="shared" si="622"/>
        <v>1884.5999999999985</v>
      </c>
      <c r="AD4399" s="9">
        <f t="shared" si="623"/>
        <v>0</v>
      </c>
    </row>
    <row r="4400" spans="1:30" x14ac:dyDescent="0.3">
      <c r="A4400" s="13" t="s">
        <v>6787</v>
      </c>
      <c r="B4400" s="13" t="s">
        <v>6788</v>
      </c>
      <c r="C4400" s="8">
        <v>2000</v>
      </c>
      <c r="D4400" s="8">
        <v>200000121</v>
      </c>
      <c r="E4400" s="8">
        <v>0</v>
      </c>
      <c r="F4400" s="8" t="str">
        <f t="shared" si="620"/>
        <v>FM002000001210</v>
      </c>
      <c r="G4400" s="8" t="s">
        <v>7007</v>
      </c>
      <c r="H4400" s="8" t="s">
        <v>235</v>
      </c>
      <c r="I4400" s="8">
        <v>1</v>
      </c>
      <c r="J4400" s="8">
        <v>3</v>
      </c>
      <c r="K4400" s="8">
        <v>4</v>
      </c>
      <c r="L4400" s="8" t="s">
        <v>6879</v>
      </c>
      <c r="M4400" s="8" t="s">
        <v>53</v>
      </c>
      <c r="N4400" s="8"/>
      <c r="O4400" s="8" t="s">
        <v>38</v>
      </c>
      <c r="P4400" s="9">
        <v>37692</v>
      </c>
      <c r="Q4400" s="9">
        <v>0</v>
      </c>
      <c r="R4400" s="9">
        <f t="shared" si="617"/>
        <v>-37692</v>
      </c>
      <c r="S4400" s="9">
        <v>0</v>
      </c>
      <c r="T4400" s="9">
        <f t="shared" si="621"/>
        <v>0</v>
      </c>
      <c r="U4400" s="9">
        <v>-35807.4</v>
      </c>
      <c r="V4400" s="9">
        <v>0</v>
      </c>
      <c r="W4400" s="9">
        <v>0</v>
      </c>
      <c r="X4400" s="9">
        <v>0</v>
      </c>
      <c r="Y4400" s="9">
        <f t="shared" si="618"/>
        <v>35807.4</v>
      </c>
      <c r="Z4400" s="9">
        <v>0</v>
      </c>
      <c r="AA4400" s="9">
        <f t="shared" si="619"/>
        <v>0</v>
      </c>
      <c r="AB4400" s="9">
        <v>1884.5999999999985</v>
      </c>
      <c r="AC4400" s="9">
        <f t="shared" si="622"/>
        <v>1884.5999999999985</v>
      </c>
      <c r="AD4400" s="9">
        <f t="shared" si="623"/>
        <v>0</v>
      </c>
    </row>
    <row r="4401" spans="1:30" x14ac:dyDescent="0.3">
      <c r="A4401" s="13" t="s">
        <v>6787</v>
      </c>
      <c r="B4401" s="13" t="s">
        <v>6788</v>
      </c>
      <c r="C4401" s="8">
        <v>2000</v>
      </c>
      <c r="D4401" s="8">
        <v>200000122</v>
      </c>
      <c r="E4401" s="8">
        <v>0</v>
      </c>
      <c r="F4401" s="8" t="str">
        <f t="shared" si="620"/>
        <v>FM002000001220</v>
      </c>
      <c r="G4401" s="8" t="s">
        <v>7007</v>
      </c>
      <c r="H4401" s="8" t="s">
        <v>235</v>
      </c>
      <c r="I4401" s="8">
        <v>1</v>
      </c>
      <c r="J4401" s="8">
        <v>3</v>
      </c>
      <c r="K4401" s="8">
        <v>4</v>
      </c>
      <c r="L4401" s="8" t="s">
        <v>6879</v>
      </c>
      <c r="M4401" s="8" t="s">
        <v>53</v>
      </c>
      <c r="N4401" s="8"/>
      <c r="O4401" s="8" t="s">
        <v>38</v>
      </c>
      <c r="P4401" s="9">
        <v>37692</v>
      </c>
      <c r="Q4401" s="9">
        <v>0</v>
      </c>
      <c r="R4401" s="9">
        <f t="shared" si="617"/>
        <v>-37692</v>
      </c>
      <c r="S4401" s="9">
        <v>0</v>
      </c>
      <c r="T4401" s="9">
        <f t="shared" si="621"/>
        <v>0</v>
      </c>
      <c r="U4401" s="9">
        <v>-35807.4</v>
      </c>
      <c r="V4401" s="9">
        <v>0</v>
      </c>
      <c r="W4401" s="9">
        <v>0</v>
      </c>
      <c r="X4401" s="9">
        <v>0</v>
      </c>
      <c r="Y4401" s="9">
        <f t="shared" si="618"/>
        <v>35807.4</v>
      </c>
      <c r="Z4401" s="9">
        <v>0</v>
      </c>
      <c r="AA4401" s="9">
        <f t="shared" si="619"/>
        <v>0</v>
      </c>
      <c r="AB4401" s="9">
        <v>1884.5999999999985</v>
      </c>
      <c r="AC4401" s="9">
        <f t="shared" si="622"/>
        <v>1884.5999999999985</v>
      </c>
      <c r="AD4401" s="9">
        <f t="shared" si="623"/>
        <v>0</v>
      </c>
    </row>
    <row r="4402" spans="1:30" x14ac:dyDescent="0.3">
      <c r="A4402" s="13" t="s">
        <v>6787</v>
      </c>
      <c r="B4402" s="13" t="s">
        <v>6788</v>
      </c>
      <c r="C4402" s="8">
        <v>2000</v>
      </c>
      <c r="D4402" s="8">
        <v>200000123</v>
      </c>
      <c r="E4402" s="8">
        <v>0</v>
      </c>
      <c r="F4402" s="8" t="str">
        <f t="shared" si="620"/>
        <v>FM002000001230</v>
      </c>
      <c r="G4402" s="8" t="s">
        <v>7007</v>
      </c>
      <c r="H4402" s="8" t="s">
        <v>235</v>
      </c>
      <c r="I4402" s="8">
        <v>1</v>
      </c>
      <c r="J4402" s="8">
        <v>3</v>
      </c>
      <c r="K4402" s="8">
        <v>4</v>
      </c>
      <c r="L4402" s="8" t="s">
        <v>6879</v>
      </c>
      <c r="M4402" s="8" t="s">
        <v>53</v>
      </c>
      <c r="N4402" s="8"/>
      <c r="O4402" s="8" t="s">
        <v>38</v>
      </c>
      <c r="P4402" s="9">
        <v>37692</v>
      </c>
      <c r="Q4402" s="9">
        <v>0</v>
      </c>
      <c r="R4402" s="9">
        <f t="shared" si="617"/>
        <v>-37692</v>
      </c>
      <c r="S4402" s="9">
        <v>0</v>
      </c>
      <c r="T4402" s="9">
        <f t="shared" si="621"/>
        <v>0</v>
      </c>
      <c r="U4402" s="9">
        <v>-35807.4</v>
      </c>
      <c r="V4402" s="9">
        <v>0</v>
      </c>
      <c r="W4402" s="9">
        <v>0</v>
      </c>
      <c r="X4402" s="9">
        <v>0</v>
      </c>
      <c r="Y4402" s="9">
        <f t="shared" si="618"/>
        <v>35807.4</v>
      </c>
      <c r="Z4402" s="9">
        <v>0</v>
      </c>
      <c r="AA4402" s="9">
        <f t="shared" si="619"/>
        <v>0</v>
      </c>
      <c r="AB4402" s="9">
        <v>1884.5999999999985</v>
      </c>
      <c r="AC4402" s="9">
        <f t="shared" si="622"/>
        <v>1884.5999999999985</v>
      </c>
      <c r="AD4402" s="9">
        <f t="shared" si="623"/>
        <v>0</v>
      </c>
    </row>
    <row r="4403" spans="1:30" x14ac:dyDescent="0.3">
      <c r="A4403" s="13" t="s">
        <v>6787</v>
      </c>
      <c r="B4403" s="13" t="s">
        <v>6788</v>
      </c>
      <c r="C4403" s="8">
        <v>2000</v>
      </c>
      <c r="D4403" s="8">
        <v>200000124</v>
      </c>
      <c r="E4403" s="8">
        <v>0</v>
      </c>
      <c r="F4403" s="8" t="str">
        <f t="shared" si="620"/>
        <v>FM002000001240</v>
      </c>
      <c r="G4403" s="8" t="s">
        <v>7007</v>
      </c>
      <c r="H4403" s="8" t="s">
        <v>235</v>
      </c>
      <c r="I4403" s="8">
        <v>1</v>
      </c>
      <c r="J4403" s="8">
        <v>3</v>
      </c>
      <c r="K4403" s="8">
        <v>4</v>
      </c>
      <c r="L4403" s="8" t="s">
        <v>6879</v>
      </c>
      <c r="M4403" s="8" t="s">
        <v>53</v>
      </c>
      <c r="N4403" s="8"/>
      <c r="O4403" s="8" t="s">
        <v>38</v>
      </c>
      <c r="P4403" s="9">
        <v>37692</v>
      </c>
      <c r="Q4403" s="9">
        <v>0</v>
      </c>
      <c r="R4403" s="9">
        <f t="shared" si="617"/>
        <v>-37692</v>
      </c>
      <c r="S4403" s="9">
        <v>0</v>
      </c>
      <c r="T4403" s="9">
        <f t="shared" si="621"/>
        <v>0</v>
      </c>
      <c r="U4403" s="9">
        <v>-35807.4</v>
      </c>
      <c r="V4403" s="9">
        <v>0</v>
      </c>
      <c r="W4403" s="9">
        <v>0</v>
      </c>
      <c r="X4403" s="9">
        <v>0</v>
      </c>
      <c r="Y4403" s="9">
        <f t="shared" si="618"/>
        <v>35807.4</v>
      </c>
      <c r="Z4403" s="9">
        <v>0</v>
      </c>
      <c r="AA4403" s="9">
        <f t="shared" si="619"/>
        <v>0</v>
      </c>
      <c r="AB4403" s="9">
        <v>1884.5999999999985</v>
      </c>
      <c r="AC4403" s="9">
        <f t="shared" si="622"/>
        <v>1884.5999999999985</v>
      </c>
      <c r="AD4403" s="9">
        <f t="shared" si="623"/>
        <v>0</v>
      </c>
    </row>
    <row r="4404" spans="1:30" x14ac:dyDescent="0.3">
      <c r="A4404" s="13" t="s">
        <v>6787</v>
      </c>
      <c r="B4404" s="13" t="s">
        <v>6788</v>
      </c>
      <c r="C4404" s="8">
        <v>2000</v>
      </c>
      <c r="D4404" s="8">
        <v>200000125</v>
      </c>
      <c r="E4404" s="8">
        <v>0</v>
      </c>
      <c r="F4404" s="8" t="str">
        <f t="shared" si="620"/>
        <v>FM002000001250</v>
      </c>
      <c r="G4404" s="8" t="s">
        <v>7008</v>
      </c>
      <c r="H4404" s="8" t="s">
        <v>235</v>
      </c>
      <c r="I4404" s="8">
        <v>1</v>
      </c>
      <c r="J4404" s="8">
        <v>3</v>
      </c>
      <c r="K4404" s="8">
        <v>4</v>
      </c>
      <c r="L4404" s="8" t="s">
        <v>6879</v>
      </c>
      <c r="M4404" s="8" t="s">
        <v>53</v>
      </c>
      <c r="N4404" s="8"/>
      <c r="O4404" s="8" t="s">
        <v>38</v>
      </c>
      <c r="P4404" s="9">
        <v>36833</v>
      </c>
      <c r="Q4404" s="9">
        <v>0</v>
      </c>
      <c r="R4404" s="9">
        <f t="shared" si="617"/>
        <v>-36833</v>
      </c>
      <c r="S4404" s="9">
        <v>0</v>
      </c>
      <c r="T4404" s="9">
        <f t="shared" si="621"/>
        <v>0</v>
      </c>
      <c r="U4404" s="9">
        <v>-34991.35</v>
      </c>
      <c r="V4404" s="9">
        <v>0</v>
      </c>
      <c r="W4404" s="9">
        <v>0</v>
      </c>
      <c r="X4404" s="9">
        <v>0</v>
      </c>
      <c r="Y4404" s="9">
        <f t="shared" si="618"/>
        <v>34991.35</v>
      </c>
      <c r="Z4404" s="9">
        <v>0</v>
      </c>
      <c r="AA4404" s="9">
        <f t="shared" si="619"/>
        <v>0</v>
      </c>
      <c r="AB4404" s="9">
        <v>1841.6500000000015</v>
      </c>
      <c r="AC4404" s="9">
        <f t="shared" si="622"/>
        <v>1841.6500000000015</v>
      </c>
      <c r="AD4404" s="9">
        <f t="shared" si="623"/>
        <v>0</v>
      </c>
    </row>
    <row r="4405" spans="1:30" x14ac:dyDescent="0.3">
      <c r="A4405" s="13" t="s">
        <v>6787</v>
      </c>
      <c r="B4405" s="13" t="s">
        <v>6788</v>
      </c>
      <c r="C4405" s="8">
        <v>2000</v>
      </c>
      <c r="D4405" s="8">
        <v>200000126</v>
      </c>
      <c r="E4405" s="8">
        <v>0</v>
      </c>
      <c r="F4405" s="8" t="str">
        <f t="shared" si="620"/>
        <v>FM002000001260</v>
      </c>
      <c r="G4405" s="8" t="s">
        <v>7009</v>
      </c>
      <c r="H4405" s="8" t="s">
        <v>235</v>
      </c>
      <c r="I4405" s="8">
        <v>1</v>
      </c>
      <c r="J4405" s="8">
        <v>3</v>
      </c>
      <c r="K4405" s="8">
        <v>4</v>
      </c>
      <c r="L4405" s="8" t="s">
        <v>6879</v>
      </c>
      <c r="M4405" s="8" t="s">
        <v>53</v>
      </c>
      <c r="N4405" s="8"/>
      <c r="O4405" s="8" t="s">
        <v>38</v>
      </c>
      <c r="P4405" s="9">
        <v>66379</v>
      </c>
      <c r="Q4405" s="9">
        <v>0</v>
      </c>
      <c r="R4405" s="9">
        <f t="shared" si="617"/>
        <v>-66379</v>
      </c>
      <c r="S4405" s="9">
        <v>0</v>
      </c>
      <c r="T4405" s="9">
        <f t="shared" si="621"/>
        <v>0</v>
      </c>
      <c r="U4405" s="9">
        <v>-63060.05</v>
      </c>
      <c r="V4405" s="9">
        <v>0</v>
      </c>
      <c r="W4405" s="9">
        <v>0</v>
      </c>
      <c r="X4405" s="9">
        <v>0</v>
      </c>
      <c r="Y4405" s="9">
        <f t="shared" si="618"/>
        <v>63060.05</v>
      </c>
      <c r="Z4405" s="9">
        <v>0</v>
      </c>
      <c r="AA4405" s="9">
        <f t="shared" si="619"/>
        <v>0</v>
      </c>
      <c r="AB4405" s="9">
        <v>3318.9499999999971</v>
      </c>
      <c r="AC4405" s="9">
        <f t="shared" si="622"/>
        <v>3318.9499999999971</v>
      </c>
      <c r="AD4405" s="9">
        <f t="shared" si="623"/>
        <v>0</v>
      </c>
    </row>
    <row r="4406" spans="1:30" x14ac:dyDescent="0.3">
      <c r="A4406" s="13" t="s">
        <v>6787</v>
      </c>
      <c r="B4406" s="13" t="s">
        <v>6788</v>
      </c>
      <c r="C4406" s="8">
        <v>2000</v>
      </c>
      <c r="D4406" s="8">
        <v>200000127</v>
      </c>
      <c r="E4406" s="8">
        <v>0</v>
      </c>
      <c r="F4406" s="8" t="str">
        <f t="shared" si="620"/>
        <v>FM002000001270</v>
      </c>
      <c r="G4406" s="8" t="s">
        <v>7010</v>
      </c>
      <c r="H4406" s="8" t="s">
        <v>235</v>
      </c>
      <c r="I4406" s="8">
        <v>1</v>
      </c>
      <c r="J4406" s="8">
        <v>3</v>
      </c>
      <c r="K4406" s="8">
        <v>4</v>
      </c>
      <c r="L4406" s="8" t="s">
        <v>6879</v>
      </c>
      <c r="M4406" s="8" t="s">
        <v>53</v>
      </c>
      <c r="N4406" s="8"/>
      <c r="O4406" s="8" t="s">
        <v>38</v>
      </c>
      <c r="P4406" s="9">
        <v>97384</v>
      </c>
      <c r="Q4406" s="9">
        <v>0</v>
      </c>
      <c r="R4406" s="9">
        <f t="shared" si="617"/>
        <v>-97384</v>
      </c>
      <c r="S4406" s="9">
        <v>0</v>
      </c>
      <c r="T4406" s="9">
        <f t="shared" si="621"/>
        <v>0</v>
      </c>
      <c r="U4406" s="9">
        <v>-92514.8</v>
      </c>
      <c r="V4406" s="9">
        <v>0</v>
      </c>
      <c r="W4406" s="9">
        <v>0</v>
      </c>
      <c r="X4406" s="9">
        <v>0</v>
      </c>
      <c r="Y4406" s="9">
        <f t="shared" si="618"/>
        <v>92514.8</v>
      </c>
      <c r="Z4406" s="9">
        <v>0</v>
      </c>
      <c r="AA4406" s="9">
        <f t="shared" si="619"/>
        <v>0</v>
      </c>
      <c r="AB4406" s="9">
        <v>4869.1999999999971</v>
      </c>
      <c r="AC4406" s="9">
        <f t="shared" si="622"/>
        <v>4869.1999999999971</v>
      </c>
      <c r="AD4406" s="9">
        <f t="shared" si="623"/>
        <v>0</v>
      </c>
    </row>
    <row r="4407" spans="1:30" x14ac:dyDescent="0.3">
      <c r="A4407" s="13" t="s">
        <v>6787</v>
      </c>
      <c r="B4407" s="13" t="s">
        <v>6788</v>
      </c>
      <c r="C4407" s="8">
        <v>2000</v>
      </c>
      <c r="D4407" s="8">
        <v>200000128</v>
      </c>
      <c r="E4407" s="8">
        <v>0</v>
      </c>
      <c r="F4407" s="8" t="str">
        <f t="shared" si="620"/>
        <v>FM002000001280</v>
      </c>
      <c r="G4407" s="8" t="s">
        <v>7011</v>
      </c>
      <c r="H4407" s="8" t="s">
        <v>235</v>
      </c>
      <c r="I4407" s="8">
        <v>1</v>
      </c>
      <c r="J4407" s="8">
        <v>3</v>
      </c>
      <c r="K4407" s="8">
        <v>4</v>
      </c>
      <c r="L4407" s="8" t="s">
        <v>6879</v>
      </c>
      <c r="M4407" s="8" t="s">
        <v>53</v>
      </c>
      <c r="N4407" s="8"/>
      <c r="O4407" s="8" t="s">
        <v>38</v>
      </c>
      <c r="P4407" s="9">
        <v>93639</v>
      </c>
      <c r="Q4407" s="9">
        <v>0</v>
      </c>
      <c r="R4407" s="9">
        <f t="shared" ref="R4407:R4455" si="624">-P4407</f>
        <v>-93639</v>
      </c>
      <c r="S4407" s="9">
        <v>0</v>
      </c>
      <c r="T4407" s="9">
        <f t="shared" si="621"/>
        <v>0</v>
      </c>
      <c r="U4407" s="9">
        <v>-88957.05</v>
      </c>
      <c r="V4407" s="9">
        <v>0</v>
      </c>
      <c r="W4407" s="9">
        <v>0</v>
      </c>
      <c r="X4407" s="9">
        <v>0</v>
      </c>
      <c r="Y4407" s="9">
        <f t="shared" ref="Y4407:Y4455" si="625">-(U4407+X4407+Z4407)</f>
        <v>88957.05</v>
      </c>
      <c r="Z4407" s="9">
        <v>0</v>
      </c>
      <c r="AA4407" s="9">
        <f t="shared" ref="AA4407:AA4455" si="626">U4407+X4407+Y4407+Z4407</f>
        <v>0</v>
      </c>
      <c r="AB4407" s="9">
        <v>4681.9499999999971</v>
      </c>
      <c r="AC4407" s="9">
        <f t="shared" si="622"/>
        <v>4681.9499999999971</v>
      </c>
      <c r="AD4407" s="9">
        <f t="shared" si="623"/>
        <v>0</v>
      </c>
    </row>
    <row r="4408" spans="1:30" x14ac:dyDescent="0.3">
      <c r="A4408" s="13" t="s">
        <v>6787</v>
      </c>
      <c r="B4408" s="13" t="s">
        <v>6788</v>
      </c>
      <c r="C4408" s="8">
        <v>2000</v>
      </c>
      <c r="D4408" s="8">
        <v>200000129</v>
      </c>
      <c r="E4408" s="8">
        <v>0</v>
      </c>
      <c r="F4408" s="8" t="str">
        <f t="shared" ref="F4408:F4471" si="627">A4408&amp;D4408&amp;E4408</f>
        <v>FM002000001290</v>
      </c>
      <c r="G4408" s="8" t="s">
        <v>7005</v>
      </c>
      <c r="H4408" s="8" t="s">
        <v>235</v>
      </c>
      <c r="I4408" s="8">
        <v>1</v>
      </c>
      <c r="J4408" s="8">
        <v>3</v>
      </c>
      <c r="K4408" s="8">
        <v>4</v>
      </c>
      <c r="L4408" s="8" t="s">
        <v>6879</v>
      </c>
      <c r="M4408" s="8" t="s">
        <v>53</v>
      </c>
      <c r="N4408" s="8"/>
      <c r="O4408" s="8" t="s">
        <v>38</v>
      </c>
      <c r="P4408" s="9">
        <v>2551843</v>
      </c>
      <c r="Q4408" s="9">
        <v>0</v>
      </c>
      <c r="R4408" s="9">
        <f t="shared" si="624"/>
        <v>-2551843</v>
      </c>
      <c r="S4408" s="9">
        <v>0</v>
      </c>
      <c r="T4408" s="9">
        <f t="shared" si="621"/>
        <v>0</v>
      </c>
      <c r="U4408" s="9">
        <v>-2424250.85</v>
      </c>
      <c r="V4408" s="9">
        <v>0</v>
      </c>
      <c r="W4408" s="9">
        <v>0</v>
      </c>
      <c r="X4408" s="9">
        <v>0</v>
      </c>
      <c r="Y4408" s="9">
        <f t="shared" si="625"/>
        <v>2424250.85</v>
      </c>
      <c r="Z4408" s="9">
        <v>0</v>
      </c>
      <c r="AA4408" s="9">
        <f t="shared" si="626"/>
        <v>0</v>
      </c>
      <c r="AB4408" s="9">
        <v>127592.14999999991</v>
      </c>
      <c r="AC4408" s="9">
        <f t="shared" si="622"/>
        <v>127592.14999999991</v>
      </c>
      <c r="AD4408" s="9">
        <f t="shared" si="623"/>
        <v>0</v>
      </c>
    </row>
    <row r="4409" spans="1:30" x14ac:dyDescent="0.3">
      <c r="A4409" s="13" t="s">
        <v>6787</v>
      </c>
      <c r="B4409" s="13" t="s">
        <v>6788</v>
      </c>
      <c r="C4409" s="8">
        <v>2000</v>
      </c>
      <c r="D4409" s="8">
        <v>200000130</v>
      </c>
      <c r="E4409" s="8">
        <v>0</v>
      </c>
      <c r="F4409" s="8" t="str">
        <f t="shared" si="627"/>
        <v>FM002000001300</v>
      </c>
      <c r="G4409" s="8" t="s">
        <v>7001</v>
      </c>
      <c r="H4409" s="8" t="s">
        <v>235</v>
      </c>
      <c r="I4409" s="8">
        <v>1</v>
      </c>
      <c r="J4409" s="8">
        <v>3</v>
      </c>
      <c r="K4409" s="8">
        <v>4</v>
      </c>
      <c r="L4409" s="8" t="s">
        <v>6879</v>
      </c>
      <c r="M4409" s="8" t="s">
        <v>53</v>
      </c>
      <c r="N4409" s="8"/>
      <c r="O4409" s="8" t="s">
        <v>38</v>
      </c>
      <c r="P4409" s="9">
        <v>1740356</v>
      </c>
      <c r="Q4409" s="9">
        <v>0</v>
      </c>
      <c r="R4409" s="9">
        <f t="shared" si="624"/>
        <v>-1740356</v>
      </c>
      <c r="S4409" s="9">
        <v>0</v>
      </c>
      <c r="T4409" s="9">
        <f t="shared" si="621"/>
        <v>0</v>
      </c>
      <c r="U4409" s="9">
        <v>-1653338.2</v>
      </c>
      <c r="V4409" s="9">
        <v>0</v>
      </c>
      <c r="W4409" s="9">
        <v>0</v>
      </c>
      <c r="X4409" s="9">
        <v>0</v>
      </c>
      <c r="Y4409" s="9">
        <f t="shared" si="625"/>
        <v>1653338.2</v>
      </c>
      <c r="Z4409" s="9">
        <v>0</v>
      </c>
      <c r="AA4409" s="9">
        <f t="shared" si="626"/>
        <v>0</v>
      </c>
      <c r="AB4409" s="9">
        <v>87017.800000000047</v>
      </c>
      <c r="AC4409" s="9">
        <f t="shared" si="622"/>
        <v>87017.800000000047</v>
      </c>
      <c r="AD4409" s="9">
        <f t="shared" si="623"/>
        <v>0</v>
      </c>
    </row>
    <row r="4410" spans="1:30" x14ac:dyDescent="0.3">
      <c r="A4410" s="13" t="s">
        <v>6787</v>
      </c>
      <c r="B4410" s="13" t="s">
        <v>6788</v>
      </c>
      <c r="C4410" s="8">
        <v>2000</v>
      </c>
      <c r="D4410" s="8">
        <v>200000132</v>
      </c>
      <c r="E4410" s="8">
        <v>0</v>
      </c>
      <c r="F4410" s="8" t="str">
        <f t="shared" si="627"/>
        <v>FM002000001320</v>
      </c>
      <c r="G4410" s="8" t="s">
        <v>7022</v>
      </c>
      <c r="H4410" s="8" t="s">
        <v>235</v>
      </c>
      <c r="I4410" s="8">
        <v>1</v>
      </c>
      <c r="J4410" s="8">
        <v>6</v>
      </c>
      <c r="K4410" s="8">
        <v>9</v>
      </c>
      <c r="L4410" s="8" t="s">
        <v>7023</v>
      </c>
      <c r="M4410" s="8" t="s">
        <v>53</v>
      </c>
      <c r="N4410" s="8"/>
      <c r="O4410" s="8" t="s">
        <v>38</v>
      </c>
      <c r="P4410" s="9">
        <v>4961</v>
      </c>
      <c r="Q4410" s="9">
        <v>0</v>
      </c>
      <c r="R4410" s="9">
        <f t="shared" si="624"/>
        <v>-4961</v>
      </c>
      <c r="S4410" s="9">
        <v>0</v>
      </c>
      <c r="T4410" s="9">
        <f t="shared" si="621"/>
        <v>0</v>
      </c>
      <c r="U4410" s="9">
        <v>-4113.91</v>
      </c>
      <c r="V4410" s="9">
        <v>-256.73</v>
      </c>
      <c r="W4410" s="9">
        <v>0</v>
      </c>
      <c r="X4410" s="9">
        <v>-256.73</v>
      </c>
      <c r="Y4410" s="9">
        <f t="shared" si="625"/>
        <v>4370.6399999999994</v>
      </c>
      <c r="Z4410" s="9">
        <v>0</v>
      </c>
      <c r="AA4410" s="9">
        <f t="shared" si="626"/>
        <v>0</v>
      </c>
      <c r="AB4410" s="9">
        <v>590.36000000000058</v>
      </c>
      <c r="AC4410" s="9">
        <f t="shared" si="622"/>
        <v>847.09000000000015</v>
      </c>
      <c r="AD4410" s="9">
        <f t="shared" si="623"/>
        <v>0</v>
      </c>
    </row>
    <row r="4411" spans="1:30" x14ac:dyDescent="0.3">
      <c r="A4411" s="13" t="s">
        <v>6787</v>
      </c>
      <c r="B4411" s="13" t="s">
        <v>6788</v>
      </c>
      <c r="C4411" s="8">
        <v>2000</v>
      </c>
      <c r="D4411" s="8">
        <v>200000133</v>
      </c>
      <c r="E4411" s="8">
        <v>0</v>
      </c>
      <c r="F4411" s="8" t="str">
        <f t="shared" si="627"/>
        <v>FM002000001330</v>
      </c>
      <c r="G4411" s="8" t="s">
        <v>7024</v>
      </c>
      <c r="H4411" s="8" t="s">
        <v>235</v>
      </c>
      <c r="I4411" s="8">
        <v>1</v>
      </c>
      <c r="J4411" s="8">
        <v>6</v>
      </c>
      <c r="K4411" s="8">
        <v>9</v>
      </c>
      <c r="L4411" s="8" t="s">
        <v>7023</v>
      </c>
      <c r="M4411" s="8" t="s">
        <v>53</v>
      </c>
      <c r="N4411" s="8"/>
      <c r="O4411" s="8" t="s">
        <v>38</v>
      </c>
      <c r="P4411" s="9">
        <v>8201</v>
      </c>
      <c r="Q4411" s="9">
        <v>0</v>
      </c>
      <c r="R4411" s="9">
        <f t="shared" si="624"/>
        <v>-8201</v>
      </c>
      <c r="S4411" s="9">
        <v>0</v>
      </c>
      <c r="T4411" s="9">
        <f t="shared" si="621"/>
        <v>0</v>
      </c>
      <c r="U4411" s="9">
        <v>-6419.57</v>
      </c>
      <c r="V4411" s="9">
        <v>-587.73</v>
      </c>
      <c r="W4411" s="9">
        <v>0</v>
      </c>
      <c r="X4411" s="9">
        <v>-587.73</v>
      </c>
      <c r="Y4411" s="9">
        <f t="shared" si="625"/>
        <v>7007.2999999999993</v>
      </c>
      <c r="Z4411" s="9">
        <v>0</v>
      </c>
      <c r="AA4411" s="9">
        <f t="shared" si="626"/>
        <v>0</v>
      </c>
      <c r="AB4411" s="9">
        <v>1193.7000000000007</v>
      </c>
      <c r="AC4411" s="9">
        <f t="shared" si="622"/>
        <v>1781.4300000000003</v>
      </c>
      <c r="AD4411" s="9">
        <f t="shared" si="623"/>
        <v>0</v>
      </c>
    </row>
    <row r="4412" spans="1:30" x14ac:dyDescent="0.3">
      <c r="A4412" s="13" t="s">
        <v>6787</v>
      </c>
      <c r="B4412" s="13" t="s">
        <v>6788</v>
      </c>
      <c r="C4412" s="8">
        <v>2000</v>
      </c>
      <c r="D4412" s="8">
        <v>200000134</v>
      </c>
      <c r="E4412" s="8">
        <v>0</v>
      </c>
      <c r="F4412" s="8" t="str">
        <f t="shared" si="627"/>
        <v>FM002000001340</v>
      </c>
      <c r="G4412" s="8" t="s">
        <v>7025</v>
      </c>
      <c r="H4412" s="8" t="s">
        <v>235</v>
      </c>
      <c r="I4412" s="8">
        <v>1</v>
      </c>
      <c r="J4412" s="8">
        <v>6</v>
      </c>
      <c r="K4412" s="8">
        <v>9</v>
      </c>
      <c r="L4412" s="8" t="s">
        <v>7023</v>
      </c>
      <c r="M4412" s="8" t="s">
        <v>53</v>
      </c>
      <c r="N4412" s="8"/>
      <c r="O4412" s="8" t="s">
        <v>38</v>
      </c>
      <c r="P4412" s="9">
        <v>4753</v>
      </c>
      <c r="Q4412" s="9">
        <v>0</v>
      </c>
      <c r="R4412" s="9">
        <f t="shared" si="624"/>
        <v>-4753</v>
      </c>
      <c r="S4412" s="9">
        <v>0</v>
      </c>
      <c r="T4412" s="9">
        <f t="shared" si="621"/>
        <v>0</v>
      </c>
      <c r="U4412" s="9">
        <v>-3941.38</v>
      </c>
      <c r="V4412" s="9">
        <v>-245.99</v>
      </c>
      <c r="W4412" s="9">
        <v>0</v>
      </c>
      <c r="X4412" s="9">
        <v>-245.99</v>
      </c>
      <c r="Y4412" s="9">
        <f t="shared" si="625"/>
        <v>4187.37</v>
      </c>
      <c r="Z4412" s="9">
        <v>0</v>
      </c>
      <c r="AA4412" s="9">
        <f t="shared" si="626"/>
        <v>0</v>
      </c>
      <c r="AB4412" s="9">
        <v>565.63000000000011</v>
      </c>
      <c r="AC4412" s="9">
        <f t="shared" si="622"/>
        <v>811.61999999999989</v>
      </c>
      <c r="AD4412" s="9">
        <f t="shared" si="623"/>
        <v>0</v>
      </c>
    </row>
    <row r="4413" spans="1:30" x14ac:dyDescent="0.3">
      <c r="A4413" s="13" t="s">
        <v>6787</v>
      </c>
      <c r="B4413" s="13" t="s">
        <v>6788</v>
      </c>
      <c r="C4413" s="8">
        <v>2000</v>
      </c>
      <c r="D4413" s="8">
        <v>200000135</v>
      </c>
      <c r="E4413" s="8">
        <v>0</v>
      </c>
      <c r="F4413" s="8" t="str">
        <f t="shared" si="627"/>
        <v>FM002000001350</v>
      </c>
      <c r="G4413" s="8" t="s">
        <v>7026</v>
      </c>
      <c r="H4413" s="8" t="s">
        <v>235</v>
      </c>
      <c r="I4413" s="8">
        <v>1</v>
      </c>
      <c r="J4413" s="8">
        <v>6</v>
      </c>
      <c r="K4413" s="8">
        <v>9</v>
      </c>
      <c r="L4413" s="8" t="s">
        <v>7023</v>
      </c>
      <c r="M4413" s="8" t="s">
        <v>53</v>
      </c>
      <c r="N4413" s="8"/>
      <c r="O4413" s="8" t="s">
        <v>38</v>
      </c>
      <c r="P4413" s="9">
        <v>2973</v>
      </c>
      <c r="Q4413" s="9">
        <v>0</v>
      </c>
      <c r="R4413" s="9">
        <f t="shared" si="624"/>
        <v>-2973</v>
      </c>
      <c r="S4413" s="9">
        <v>0</v>
      </c>
      <c r="T4413" s="9">
        <f t="shared" si="621"/>
        <v>0</v>
      </c>
      <c r="U4413" s="9">
        <v>-2465.4499999999998</v>
      </c>
      <c r="V4413" s="9">
        <v>-153.81</v>
      </c>
      <c r="W4413" s="9">
        <v>0</v>
      </c>
      <c r="X4413" s="9">
        <v>-153.81</v>
      </c>
      <c r="Y4413" s="9">
        <f t="shared" si="625"/>
        <v>2619.2599999999998</v>
      </c>
      <c r="Z4413" s="9">
        <v>0</v>
      </c>
      <c r="AA4413" s="9">
        <f t="shared" si="626"/>
        <v>0</v>
      </c>
      <c r="AB4413" s="9">
        <v>353.74000000000024</v>
      </c>
      <c r="AC4413" s="9">
        <f t="shared" si="622"/>
        <v>507.55000000000018</v>
      </c>
      <c r="AD4413" s="9">
        <f t="shared" si="623"/>
        <v>0</v>
      </c>
    </row>
    <row r="4414" spans="1:30" x14ac:dyDescent="0.3">
      <c r="A4414" s="13" t="s">
        <v>6787</v>
      </c>
      <c r="B4414" s="13" t="s">
        <v>6788</v>
      </c>
      <c r="C4414" s="8">
        <v>2000</v>
      </c>
      <c r="D4414" s="8">
        <v>200000136</v>
      </c>
      <c r="E4414" s="8">
        <v>0</v>
      </c>
      <c r="F4414" s="8" t="str">
        <f t="shared" si="627"/>
        <v>FM002000001360</v>
      </c>
      <c r="G4414" s="8" t="s">
        <v>7027</v>
      </c>
      <c r="H4414" s="8" t="s">
        <v>235</v>
      </c>
      <c r="I4414" s="8">
        <v>1</v>
      </c>
      <c r="J4414" s="8">
        <v>6</v>
      </c>
      <c r="K4414" s="8">
        <v>9</v>
      </c>
      <c r="L4414" s="8" t="s">
        <v>7023</v>
      </c>
      <c r="M4414" s="8" t="s">
        <v>53</v>
      </c>
      <c r="N4414" s="8"/>
      <c r="O4414" s="8" t="s">
        <v>38</v>
      </c>
      <c r="P4414" s="9">
        <v>1348</v>
      </c>
      <c r="Q4414" s="9">
        <v>0</v>
      </c>
      <c r="R4414" s="9">
        <f t="shared" si="624"/>
        <v>-1348</v>
      </c>
      <c r="S4414" s="9">
        <v>0</v>
      </c>
      <c r="T4414" s="9">
        <f t="shared" si="621"/>
        <v>0</v>
      </c>
      <c r="U4414" s="9">
        <v>-1117.9100000000001</v>
      </c>
      <c r="V4414" s="9">
        <v>-69.72</v>
      </c>
      <c r="W4414" s="9">
        <v>0</v>
      </c>
      <c r="X4414" s="9">
        <v>-69.72</v>
      </c>
      <c r="Y4414" s="9">
        <f t="shared" si="625"/>
        <v>1187.6300000000001</v>
      </c>
      <c r="Z4414" s="9">
        <v>0</v>
      </c>
      <c r="AA4414" s="9">
        <f t="shared" si="626"/>
        <v>0</v>
      </c>
      <c r="AB4414" s="9">
        <v>160.36999999999989</v>
      </c>
      <c r="AC4414" s="9">
        <f t="shared" si="622"/>
        <v>230.08999999999992</v>
      </c>
      <c r="AD4414" s="9">
        <f t="shared" si="623"/>
        <v>0</v>
      </c>
    </row>
    <row r="4415" spans="1:30" x14ac:dyDescent="0.3">
      <c r="A4415" s="13" t="s">
        <v>6787</v>
      </c>
      <c r="B4415" s="13" t="s">
        <v>6788</v>
      </c>
      <c r="C4415" s="8">
        <v>2000</v>
      </c>
      <c r="D4415" s="8">
        <v>200000137</v>
      </c>
      <c r="E4415" s="8">
        <v>0</v>
      </c>
      <c r="F4415" s="8" t="str">
        <f t="shared" si="627"/>
        <v>FM002000001370</v>
      </c>
      <c r="G4415" s="8" t="s">
        <v>7028</v>
      </c>
      <c r="H4415" s="8" t="s">
        <v>235</v>
      </c>
      <c r="I4415" s="8">
        <v>1</v>
      </c>
      <c r="J4415" s="8">
        <v>6</v>
      </c>
      <c r="K4415" s="8">
        <v>9</v>
      </c>
      <c r="L4415" s="8" t="s">
        <v>7023</v>
      </c>
      <c r="M4415" s="8" t="s">
        <v>53</v>
      </c>
      <c r="N4415" s="8"/>
      <c r="O4415" s="8" t="s">
        <v>38</v>
      </c>
      <c r="P4415" s="9">
        <v>1826</v>
      </c>
      <c r="Q4415" s="9">
        <v>0</v>
      </c>
      <c r="R4415" s="9">
        <f t="shared" si="624"/>
        <v>-1826</v>
      </c>
      <c r="S4415" s="9">
        <v>0</v>
      </c>
      <c r="T4415" s="9">
        <f t="shared" si="621"/>
        <v>0</v>
      </c>
      <c r="U4415" s="9">
        <v>-1514.23</v>
      </c>
      <c r="V4415" s="9">
        <v>-94.49</v>
      </c>
      <c r="W4415" s="9">
        <v>0</v>
      </c>
      <c r="X4415" s="9">
        <v>-94.49</v>
      </c>
      <c r="Y4415" s="9">
        <f t="shared" si="625"/>
        <v>1608.72</v>
      </c>
      <c r="Z4415" s="9">
        <v>0</v>
      </c>
      <c r="AA4415" s="9">
        <f t="shared" si="626"/>
        <v>0</v>
      </c>
      <c r="AB4415" s="9">
        <v>217.27999999999997</v>
      </c>
      <c r="AC4415" s="9">
        <f t="shared" si="622"/>
        <v>311.77</v>
      </c>
      <c r="AD4415" s="9">
        <f t="shared" si="623"/>
        <v>0</v>
      </c>
    </row>
    <row r="4416" spans="1:30" x14ac:dyDescent="0.3">
      <c r="A4416" s="13" t="s">
        <v>6787</v>
      </c>
      <c r="B4416" s="13" t="s">
        <v>6788</v>
      </c>
      <c r="C4416" s="8">
        <v>2000</v>
      </c>
      <c r="D4416" s="8">
        <v>200000138</v>
      </c>
      <c r="E4416" s="8">
        <v>0</v>
      </c>
      <c r="F4416" s="8" t="str">
        <f t="shared" si="627"/>
        <v>FM002000001380</v>
      </c>
      <c r="G4416" s="8" t="s">
        <v>7029</v>
      </c>
      <c r="H4416" s="8" t="s">
        <v>235</v>
      </c>
      <c r="I4416" s="8">
        <v>1</v>
      </c>
      <c r="J4416" s="8">
        <v>6</v>
      </c>
      <c r="K4416" s="8">
        <v>9</v>
      </c>
      <c r="L4416" s="8" t="s">
        <v>7023</v>
      </c>
      <c r="M4416" s="8" t="s">
        <v>53</v>
      </c>
      <c r="N4416" s="8"/>
      <c r="O4416" s="8" t="s">
        <v>38</v>
      </c>
      <c r="P4416" s="9">
        <v>3371</v>
      </c>
      <c r="Q4416" s="9">
        <v>0</v>
      </c>
      <c r="R4416" s="9">
        <f t="shared" si="624"/>
        <v>-3371</v>
      </c>
      <c r="S4416" s="9">
        <v>0</v>
      </c>
      <c r="T4416" s="9">
        <f t="shared" si="621"/>
        <v>0</v>
      </c>
      <c r="U4416" s="9">
        <v>-2795.4</v>
      </c>
      <c r="V4416" s="9">
        <v>-174.45</v>
      </c>
      <c r="W4416" s="9">
        <v>0</v>
      </c>
      <c r="X4416" s="9">
        <v>-174.45</v>
      </c>
      <c r="Y4416" s="9">
        <f t="shared" si="625"/>
        <v>2969.85</v>
      </c>
      <c r="Z4416" s="9">
        <v>0</v>
      </c>
      <c r="AA4416" s="9">
        <f t="shared" si="626"/>
        <v>0</v>
      </c>
      <c r="AB4416" s="9">
        <v>401.15000000000009</v>
      </c>
      <c r="AC4416" s="9">
        <f t="shared" si="622"/>
        <v>575.59999999999991</v>
      </c>
      <c r="AD4416" s="9">
        <f t="shared" si="623"/>
        <v>0</v>
      </c>
    </row>
    <row r="4417" spans="1:30" x14ac:dyDescent="0.3">
      <c r="A4417" s="13" t="s">
        <v>6787</v>
      </c>
      <c r="B4417" s="13" t="s">
        <v>6788</v>
      </c>
      <c r="C4417" s="8">
        <v>2000</v>
      </c>
      <c r="D4417" s="8">
        <v>200000139</v>
      </c>
      <c r="E4417" s="8">
        <v>0</v>
      </c>
      <c r="F4417" s="8" t="str">
        <f t="shared" si="627"/>
        <v>FM002000001390</v>
      </c>
      <c r="G4417" s="8" t="s">
        <v>7030</v>
      </c>
      <c r="H4417" s="8" t="s">
        <v>235</v>
      </c>
      <c r="I4417" s="8">
        <v>93</v>
      </c>
      <c r="J4417" s="8">
        <v>7</v>
      </c>
      <c r="K4417" s="8">
        <v>0</v>
      </c>
      <c r="L4417" s="8" t="s">
        <v>7031</v>
      </c>
      <c r="M4417" s="8" t="s">
        <v>53</v>
      </c>
      <c r="N4417" s="8"/>
      <c r="O4417" s="8" t="s">
        <v>38</v>
      </c>
      <c r="P4417" s="9">
        <v>1980087</v>
      </c>
      <c r="Q4417" s="9">
        <v>0</v>
      </c>
      <c r="R4417" s="9">
        <f t="shared" si="624"/>
        <v>-1980087</v>
      </c>
      <c r="S4417" s="9">
        <v>0</v>
      </c>
      <c r="T4417" s="9">
        <f t="shared" si="621"/>
        <v>0</v>
      </c>
      <c r="U4417" s="9">
        <v>-1505964.86</v>
      </c>
      <c r="V4417" s="9">
        <v>-140669.17000000001</v>
      </c>
      <c r="W4417" s="9">
        <v>0</v>
      </c>
      <c r="X4417" s="9">
        <v>-140669.17000000001</v>
      </c>
      <c r="Y4417" s="9">
        <f t="shared" si="625"/>
        <v>1646634.03</v>
      </c>
      <c r="Z4417" s="9">
        <v>0</v>
      </c>
      <c r="AA4417" s="9">
        <f t="shared" si="626"/>
        <v>0</v>
      </c>
      <c r="AB4417" s="9">
        <v>333452.96999999997</v>
      </c>
      <c r="AC4417" s="9">
        <f t="shared" si="622"/>
        <v>474122.1399999999</v>
      </c>
      <c r="AD4417" s="9">
        <f t="shared" si="623"/>
        <v>0</v>
      </c>
    </row>
    <row r="4418" spans="1:30" x14ac:dyDescent="0.3">
      <c r="A4418" s="13" t="s">
        <v>6787</v>
      </c>
      <c r="B4418" s="13" t="s">
        <v>6788</v>
      </c>
      <c r="C4418" s="8">
        <v>2000</v>
      </c>
      <c r="D4418" s="8">
        <v>200000140</v>
      </c>
      <c r="E4418" s="8">
        <v>0</v>
      </c>
      <c r="F4418" s="8" t="str">
        <f t="shared" si="627"/>
        <v>FM002000001400</v>
      </c>
      <c r="G4418" s="8" t="s">
        <v>7032</v>
      </c>
      <c r="H4418" s="8" t="s">
        <v>235</v>
      </c>
      <c r="I4418" s="8">
        <v>1</v>
      </c>
      <c r="J4418" s="8">
        <v>7</v>
      </c>
      <c r="K4418" s="8">
        <v>0</v>
      </c>
      <c r="L4418" s="8" t="s">
        <v>7031</v>
      </c>
      <c r="M4418" s="8" t="s">
        <v>53</v>
      </c>
      <c r="N4418" s="8"/>
      <c r="O4418" s="8" t="s">
        <v>38</v>
      </c>
      <c r="P4418" s="9">
        <v>91340</v>
      </c>
      <c r="Q4418" s="9">
        <v>0</v>
      </c>
      <c r="R4418" s="9">
        <f t="shared" si="624"/>
        <v>-91340</v>
      </c>
      <c r="S4418" s="9">
        <v>0</v>
      </c>
      <c r="T4418" s="9">
        <f t="shared" si="621"/>
        <v>0</v>
      </c>
      <c r="U4418" s="9">
        <v>-69469</v>
      </c>
      <c r="V4418" s="9">
        <v>-6489</v>
      </c>
      <c r="W4418" s="9">
        <v>0</v>
      </c>
      <c r="X4418" s="9">
        <v>-6489</v>
      </c>
      <c r="Y4418" s="9">
        <f t="shared" si="625"/>
        <v>75958</v>
      </c>
      <c r="Z4418" s="9">
        <v>0</v>
      </c>
      <c r="AA4418" s="9">
        <f t="shared" si="626"/>
        <v>0</v>
      </c>
      <c r="AB4418" s="9">
        <v>15382</v>
      </c>
      <c r="AC4418" s="9">
        <f t="shared" si="622"/>
        <v>21871</v>
      </c>
      <c r="AD4418" s="9">
        <f t="shared" si="623"/>
        <v>0</v>
      </c>
    </row>
    <row r="4419" spans="1:30" x14ac:dyDescent="0.3">
      <c r="A4419" s="13" t="s">
        <v>6787</v>
      </c>
      <c r="B4419" s="13" t="s">
        <v>6788</v>
      </c>
      <c r="C4419" s="8">
        <v>2000</v>
      </c>
      <c r="D4419" s="8">
        <v>200000141</v>
      </c>
      <c r="E4419" s="8">
        <v>0</v>
      </c>
      <c r="F4419" s="8" t="str">
        <f t="shared" si="627"/>
        <v>FM002000001410</v>
      </c>
      <c r="G4419" s="8" t="s">
        <v>7033</v>
      </c>
      <c r="H4419" s="8" t="s">
        <v>235</v>
      </c>
      <c r="I4419" s="8">
        <v>150</v>
      </c>
      <c r="J4419" s="8">
        <v>7</v>
      </c>
      <c r="K4419" s="8">
        <v>8</v>
      </c>
      <c r="L4419" s="8" t="s">
        <v>6927</v>
      </c>
      <c r="M4419" s="8" t="s">
        <v>53</v>
      </c>
      <c r="N4419" s="8"/>
      <c r="O4419" s="8" t="s">
        <v>38</v>
      </c>
      <c r="P4419" s="9">
        <v>139500</v>
      </c>
      <c r="Q4419" s="9">
        <v>0</v>
      </c>
      <c r="R4419" s="9">
        <f t="shared" si="624"/>
        <v>-139500</v>
      </c>
      <c r="S4419" s="9">
        <v>0</v>
      </c>
      <c r="T4419" s="9">
        <f t="shared" si="621"/>
        <v>0</v>
      </c>
      <c r="U4419" s="9">
        <v>-97557.15</v>
      </c>
      <c r="V4419" s="9">
        <v>-9834.7099999999991</v>
      </c>
      <c r="W4419" s="9">
        <v>0</v>
      </c>
      <c r="X4419" s="9">
        <v>-9834.7099999999991</v>
      </c>
      <c r="Y4419" s="9">
        <f t="shared" si="625"/>
        <v>107391.85999999999</v>
      </c>
      <c r="Z4419" s="9">
        <v>0</v>
      </c>
      <c r="AA4419" s="9">
        <f t="shared" si="626"/>
        <v>0</v>
      </c>
      <c r="AB4419" s="9">
        <v>32108.140000000014</v>
      </c>
      <c r="AC4419" s="9">
        <f t="shared" si="622"/>
        <v>41942.850000000006</v>
      </c>
      <c r="AD4419" s="9">
        <f t="shared" si="623"/>
        <v>0</v>
      </c>
    </row>
    <row r="4420" spans="1:30" x14ac:dyDescent="0.3">
      <c r="A4420" s="13" t="s">
        <v>6787</v>
      </c>
      <c r="B4420" s="13" t="s">
        <v>6788</v>
      </c>
      <c r="C4420" s="8">
        <v>2000</v>
      </c>
      <c r="D4420" s="8">
        <v>200000142</v>
      </c>
      <c r="E4420" s="8">
        <v>0</v>
      </c>
      <c r="F4420" s="8" t="str">
        <f t="shared" si="627"/>
        <v>FM002000001420</v>
      </c>
      <c r="G4420" s="8" t="s">
        <v>7033</v>
      </c>
      <c r="H4420" s="8" t="s">
        <v>235</v>
      </c>
      <c r="I4420" s="8">
        <v>150</v>
      </c>
      <c r="J4420" s="8">
        <v>7</v>
      </c>
      <c r="K4420" s="8">
        <v>8</v>
      </c>
      <c r="L4420" s="8" t="s">
        <v>6927</v>
      </c>
      <c r="M4420" s="8" t="s">
        <v>53</v>
      </c>
      <c r="N4420" s="8"/>
      <c r="O4420" s="8" t="s">
        <v>38</v>
      </c>
      <c r="P4420" s="9">
        <v>139500</v>
      </c>
      <c r="Q4420" s="9">
        <v>0</v>
      </c>
      <c r="R4420" s="9">
        <f t="shared" si="624"/>
        <v>-139500</v>
      </c>
      <c r="S4420" s="9">
        <v>0</v>
      </c>
      <c r="T4420" s="9">
        <f t="shared" si="621"/>
        <v>0</v>
      </c>
      <c r="U4420" s="9">
        <v>-97557.15</v>
      </c>
      <c r="V4420" s="9">
        <v>-9834.7099999999991</v>
      </c>
      <c r="W4420" s="9">
        <v>0</v>
      </c>
      <c r="X4420" s="9">
        <v>-9834.7099999999991</v>
      </c>
      <c r="Y4420" s="9">
        <f t="shared" si="625"/>
        <v>107391.85999999999</v>
      </c>
      <c r="Z4420" s="9">
        <v>0</v>
      </c>
      <c r="AA4420" s="9">
        <f t="shared" si="626"/>
        <v>0</v>
      </c>
      <c r="AB4420" s="9">
        <v>32108.140000000014</v>
      </c>
      <c r="AC4420" s="9">
        <f t="shared" si="622"/>
        <v>41942.850000000006</v>
      </c>
      <c r="AD4420" s="9">
        <f t="shared" si="623"/>
        <v>0</v>
      </c>
    </row>
    <row r="4421" spans="1:30" x14ac:dyDescent="0.3">
      <c r="A4421" s="13" t="s">
        <v>6787</v>
      </c>
      <c r="B4421" s="13" t="s">
        <v>6788</v>
      </c>
      <c r="C4421" s="8">
        <v>2000</v>
      </c>
      <c r="D4421" s="8">
        <v>200000143</v>
      </c>
      <c r="E4421" s="8">
        <v>0</v>
      </c>
      <c r="F4421" s="8" t="str">
        <f t="shared" si="627"/>
        <v>FM002000001430</v>
      </c>
      <c r="G4421" s="8" t="s">
        <v>7033</v>
      </c>
      <c r="H4421" s="8" t="s">
        <v>235</v>
      </c>
      <c r="I4421" s="8">
        <v>50</v>
      </c>
      <c r="J4421" s="8">
        <v>7</v>
      </c>
      <c r="K4421" s="8">
        <v>8</v>
      </c>
      <c r="L4421" s="8" t="s">
        <v>6927</v>
      </c>
      <c r="M4421" s="8" t="s">
        <v>53</v>
      </c>
      <c r="N4421" s="8"/>
      <c r="O4421" s="8" t="s">
        <v>38</v>
      </c>
      <c r="P4421" s="9">
        <v>46500</v>
      </c>
      <c r="Q4421" s="9">
        <v>0</v>
      </c>
      <c r="R4421" s="9">
        <f t="shared" si="624"/>
        <v>-46500</v>
      </c>
      <c r="S4421" s="9">
        <v>0</v>
      </c>
      <c r="T4421" s="9">
        <f t="shared" ref="T4421:T4484" si="628">P4421+Q4421+R4421+S4421</f>
        <v>0</v>
      </c>
      <c r="U4421" s="9">
        <v>-32519.15</v>
      </c>
      <c r="V4421" s="9">
        <v>-3278.21</v>
      </c>
      <c r="W4421" s="9">
        <v>0</v>
      </c>
      <c r="X4421" s="9">
        <v>-3278.21</v>
      </c>
      <c r="Y4421" s="9">
        <f t="shared" si="625"/>
        <v>35797.360000000001</v>
      </c>
      <c r="Z4421" s="9">
        <v>0</v>
      </c>
      <c r="AA4421" s="9">
        <f t="shared" si="626"/>
        <v>0</v>
      </c>
      <c r="AB4421" s="9">
        <v>10702.64</v>
      </c>
      <c r="AC4421" s="9">
        <f t="shared" ref="AC4421:AC4484" si="629">P4421+U4421</f>
        <v>13980.849999999999</v>
      </c>
      <c r="AD4421" s="9">
        <f t="shared" ref="AD4421:AD4474" si="630">T4421+AA4421</f>
        <v>0</v>
      </c>
    </row>
    <row r="4422" spans="1:30" x14ac:dyDescent="0.3">
      <c r="A4422" s="13" t="s">
        <v>6787</v>
      </c>
      <c r="B4422" s="13" t="s">
        <v>6788</v>
      </c>
      <c r="C4422" s="8">
        <v>2000</v>
      </c>
      <c r="D4422" s="8">
        <v>200000144</v>
      </c>
      <c r="E4422" s="8">
        <v>0</v>
      </c>
      <c r="F4422" s="8" t="str">
        <f t="shared" si="627"/>
        <v>FM002000001440</v>
      </c>
      <c r="G4422" s="8" t="s">
        <v>7033</v>
      </c>
      <c r="H4422" s="8" t="s">
        <v>235</v>
      </c>
      <c r="I4422" s="8">
        <v>50</v>
      </c>
      <c r="J4422" s="8">
        <v>7</v>
      </c>
      <c r="K4422" s="8">
        <v>8</v>
      </c>
      <c r="L4422" s="8" t="s">
        <v>6927</v>
      </c>
      <c r="M4422" s="8" t="s">
        <v>53</v>
      </c>
      <c r="N4422" s="8"/>
      <c r="O4422" s="8" t="s">
        <v>38</v>
      </c>
      <c r="P4422" s="9">
        <v>46500</v>
      </c>
      <c r="Q4422" s="9">
        <v>0</v>
      </c>
      <c r="R4422" s="9">
        <f t="shared" si="624"/>
        <v>-46500</v>
      </c>
      <c r="S4422" s="9">
        <v>0</v>
      </c>
      <c r="T4422" s="9">
        <f t="shared" si="628"/>
        <v>0</v>
      </c>
      <c r="U4422" s="9">
        <v>-32519.15</v>
      </c>
      <c r="V4422" s="9">
        <v>-3278.21</v>
      </c>
      <c r="W4422" s="9">
        <v>0</v>
      </c>
      <c r="X4422" s="9">
        <v>-3278.21</v>
      </c>
      <c r="Y4422" s="9">
        <f t="shared" si="625"/>
        <v>35797.360000000001</v>
      </c>
      <c r="Z4422" s="9">
        <v>0</v>
      </c>
      <c r="AA4422" s="9">
        <f t="shared" si="626"/>
        <v>0</v>
      </c>
      <c r="AB4422" s="9">
        <v>10702.64</v>
      </c>
      <c r="AC4422" s="9">
        <f t="shared" si="629"/>
        <v>13980.849999999999</v>
      </c>
      <c r="AD4422" s="9">
        <f t="shared" si="630"/>
        <v>0</v>
      </c>
    </row>
    <row r="4423" spans="1:30" x14ac:dyDescent="0.3">
      <c r="A4423" s="13" t="s">
        <v>6787</v>
      </c>
      <c r="B4423" s="13" t="s">
        <v>6788</v>
      </c>
      <c r="C4423" s="8">
        <v>2000</v>
      </c>
      <c r="D4423" s="8">
        <v>200000145</v>
      </c>
      <c r="E4423" s="8">
        <v>0</v>
      </c>
      <c r="F4423" s="8" t="str">
        <f t="shared" si="627"/>
        <v>FM002000001450</v>
      </c>
      <c r="G4423" s="8" t="s">
        <v>7034</v>
      </c>
      <c r="H4423" s="8" t="s">
        <v>235</v>
      </c>
      <c r="I4423" s="8">
        <v>5200</v>
      </c>
      <c r="J4423" s="8">
        <v>7</v>
      </c>
      <c r="K4423" s="8">
        <v>10</v>
      </c>
      <c r="L4423" s="8" t="s">
        <v>5782</v>
      </c>
      <c r="M4423" s="8" t="s">
        <v>53</v>
      </c>
      <c r="N4423" s="8"/>
      <c r="O4423" s="8" t="s">
        <v>38</v>
      </c>
      <c r="P4423" s="9">
        <v>384800</v>
      </c>
      <c r="Q4423" s="9">
        <v>0</v>
      </c>
      <c r="R4423" s="9">
        <f t="shared" si="624"/>
        <v>-384800</v>
      </c>
      <c r="S4423" s="9">
        <v>0</v>
      </c>
      <c r="T4423" s="9">
        <f t="shared" si="628"/>
        <v>0</v>
      </c>
      <c r="U4423" s="9">
        <v>-262827.77</v>
      </c>
      <c r="V4423" s="9">
        <v>-27193.83</v>
      </c>
      <c r="W4423" s="9">
        <v>0</v>
      </c>
      <c r="X4423" s="9">
        <v>-27193.83</v>
      </c>
      <c r="Y4423" s="9">
        <f t="shared" si="625"/>
        <v>290021.60000000003</v>
      </c>
      <c r="Z4423" s="9">
        <v>0</v>
      </c>
      <c r="AA4423" s="9">
        <f t="shared" si="626"/>
        <v>0</v>
      </c>
      <c r="AB4423" s="9">
        <v>94778.399999999965</v>
      </c>
      <c r="AC4423" s="9">
        <f t="shared" si="629"/>
        <v>121972.22999999998</v>
      </c>
      <c r="AD4423" s="9">
        <f t="shared" si="630"/>
        <v>0</v>
      </c>
    </row>
    <row r="4424" spans="1:30" x14ac:dyDescent="0.3">
      <c r="A4424" s="13" t="s">
        <v>6787</v>
      </c>
      <c r="B4424" s="13" t="s">
        <v>6788</v>
      </c>
      <c r="C4424" s="8">
        <v>2000</v>
      </c>
      <c r="D4424" s="8">
        <v>200000146</v>
      </c>
      <c r="E4424" s="8">
        <v>0</v>
      </c>
      <c r="F4424" s="8" t="str">
        <f t="shared" si="627"/>
        <v>FM002000001460</v>
      </c>
      <c r="G4424" s="8" t="s">
        <v>7034</v>
      </c>
      <c r="H4424" s="8" t="s">
        <v>235</v>
      </c>
      <c r="I4424" s="8">
        <v>925</v>
      </c>
      <c r="J4424" s="8">
        <v>7</v>
      </c>
      <c r="K4424" s="8">
        <v>10</v>
      </c>
      <c r="L4424" s="8" t="s">
        <v>6455</v>
      </c>
      <c r="M4424" s="8" t="s">
        <v>53</v>
      </c>
      <c r="N4424" s="8"/>
      <c r="O4424" s="8" t="s">
        <v>38</v>
      </c>
      <c r="P4424" s="9">
        <v>68450</v>
      </c>
      <c r="Q4424" s="9">
        <v>0</v>
      </c>
      <c r="R4424" s="9">
        <f t="shared" si="624"/>
        <v>-68450</v>
      </c>
      <c r="S4424" s="9">
        <v>0</v>
      </c>
      <c r="T4424" s="9">
        <f t="shared" si="628"/>
        <v>0</v>
      </c>
      <c r="U4424" s="9">
        <v>-46791.73</v>
      </c>
      <c r="V4424" s="9">
        <v>-4827.12</v>
      </c>
      <c r="W4424" s="9">
        <v>0</v>
      </c>
      <c r="X4424" s="9">
        <v>-4827.12</v>
      </c>
      <c r="Y4424" s="9">
        <f t="shared" si="625"/>
        <v>51618.850000000006</v>
      </c>
      <c r="Z4424" s="9">
        <v>0</v>
      </c>
      <c r="AA4424" s="9">
        <f t="shared" si="626"/>
        <v>0</v>
      </c>
      <c r="AB4424" s="9">
        <v>16831.149999999994</v>
      </c>
      <c r="AC4424" s="9">
        <f t="shared" si="629"/>
        <v>21658.269999999997</v>
      </c>
      <c r="AD4424" s="9">
        <f t="shared" si="630"/>
        <v>0</v>
      </c>
    </row>
    <row r="4425" spans="1:30" x14ac:dyDescent="0.3">
      <c r="A4425" s="13" t="s">
        <v>6787</v>
      </c>
      <c r="B4425" s="13" t="s">
        <v>6788</v>
      </c>
      <c r="C4425" s="8">
        <v>2000</v>
      </c>
      <c r="D4425" s="8">
        <v>200000153</v>
      </c>
      <c r="E4425" s="8">
        <v>0</v>
      </c>
      <c r="F4425" s="8" t="str">
        <f t="shared" si="627"/>
        <v>FM002000001530</v>
      </c>
      <c r="G4425" s="8" t="s">
        <v>7035</v>
      </c>
      <c r="H4425" s="8" t="s">
        <v>235</v>
      </c>
      <c r="I4425" s="8">
        <v>40</v>
      </c>
      <c r="J4425" s="8">
        <v>9</v>
      </c>
      <c r="K4425" s="8">
        <v>9</v>
      </c>
      <c r="L4425" s="8" t="s">
        <v>6793</v>
      </c>
      <c r="M4425" s="8" t="s">
        <v>53</v>
      </c>
      <c r="N4425" s="8"/>
      <c r="O4425" s="8" t="s">
        <v>38</v>
      </c>
      <c r="P4425" s="9">
        <v>42903.199999999997</v>
      </c>
      <c r="Q4425" s="9">
        <v>0</v>
      </c>
      <c r="R4425" s="9">
        <f t="shared" si="624"/>
        <v>-42903.199999999997</v>
      </c>
      <c r="S4425" s="9">
        <v>0</v>
      </c>
      <c r="T4425" s="9">
        <f t="shared" si="628"/>
        <v>0</v>
      </c>
      <c r="U4425" s="9">
        <v>-21396.61</v>
      </c>
      <c r="V4425" s="9">
        <v>-3057.07</v>
      </c>
      <c r="W4425" s="9">
        <v>0</v>
      </c>
      <c r="X4425" s="9">
        <v>-3057.07</v>
      </c>
      <c r="Y4425" s="9">
        <f t="shared" si="625"/>
        <v>24453.68</v>
      </c>
      <c r="Z4425" s="9">
        <v>0</v>
      </c>
      <c r="AA4425" s="9">
        <f t="shared" si="626"/>
        <v>0</v>
      </c>
      <c r="AB4425" s="9">
        <v>18449.519999999997</v>
      </c>
      <c r="AC4425" s="9">
        <f t="shared" si="629"/>
        <v>21506.589999999997</v>
      </c>
      <c r="AD4425" s="9">
        <f t="shared" si="630"/>
        <v>0</v>
      </c>
    </row>
    <row r="4426" spans="1:30" x14ac:dyDescent="0.3">
      <c r="A4426" s="13" t="s">
        <v>6787</v>
      </c>
      <c r="B4426" s="13" t="s">
        <v>6788</v>
      </c>
      <c r="C4426" s="8">
        <v>2000</v>
      </c>
      <c r="D4426" s="8">
        <v>200000154</v>
      </c>
      <c r="E4426" s="8">
        <v>0</v>
      </c>
      <c r="F4426" s="8" t="str">
        <f t="shared" si="627"/>
        <v>FM002000001540</v>
      </c>
      <c r="G4426" s="8" t="s">
        <v>7035</v>
      </c>
      <c r="H4426" s="8" t="s">
        <v>235</v>
      </c>
      <c r="I4426" s="8">
        <v>9</v>
      </c>
      <c r="J4426" s="8">
        <v>9</v>
      </c>
      <c r="K4426" s="8">
        <v>9</v>
      </c>
      <c r="L4426" s="8" t="s">
        <v>6793</v>
      </c>
      <c r="M4426" s="8" t="s">
        <v>53</v>
      </c>
      <c r="N4426" s="8"/>
      <c r="O4426" s="8" t="s">
        <v>38</v>
      </c>
      <c r="P4426" s="9">
        <v>11237.04</v>
      </c>
      <c r="Q4426" s="9">
        <v>0</v>
      </c>
      <c r="R4426" s="9">
        <f t="shared" si="624"/>
        <v>-11237.04</v>
      </c>
      <c r="S4426" s="9">
        <v>0</v>
      </c>
      <c r="T4426" s="9">
        <f t="shared" si="628"/>
        <v>0</v>
      </c>
      <c r="U4426" s="9">
        <v>-5604.11</v>
      </c>
      <c r="V4426" s="9">
        <v>-800.7</v>
      </c>
      <c r="W4426" s="9">
        <v>0</v>
      </c>
      <c r="X4426" s="9">
        <v>-800.7</v>
      </c>
      <c r="Y4426" s="9">
        <f t="shared" si="625"/>
        <v>6404.8099999999995</v>
      </c>
      <c r="Z4426" s="9">
        <v>0</v>
      </c>
      <c r="AA4426" s="9">
        <f t="shared" si="626"/>
        <v>0</v>
      </c>
      <c r="AB4426" s="9">
        <v>4832.2300000000014</v>
      </c>
      <c r="AC4426" s="9">
        <f t="shared" si="629"/>
        <v>5632.9300000000012</v>
      </c>
      <c r="AD4426" s="9">
        <f t="shared" si="630"/>
        <v>0</v>
      </c>
    </row>
    <row r="4427" spans="1:30" x14ac:dyDescent="0.3">
      <c r="A4427" s="13" t="s">
        <v>6787</v>
      </c>
      <c r="B4427" s="13" t="s">
        <v>6788</v>
      </c>
      <c r="C4427" s="8">
        <v>2000</v>
      </c>
      <c r="D4427" s="8">
        <v>200000155</v>
      </c>
      <c r="E4427" s="8">
        <v>0</v>
      </c>
      <c r="F4427" s="8" t="str">
        <f t="shared" si="627"/>
        <v>FM002000001550</v>
      </c>
      <c r="G4427" s="8" t="s">
        <v>7036</v>
      </c>
      <c r="H4427" s="8" t="s">
        <v>235</v>
      </c>
      <c r="I4427" s="8">
        <v>134</v>
      </c>
      <c r="J4427" s="8">
        <v>9</v>
      </c>
      <c r="K4427" s="8">
        <v>9</v>
      </c>
      <c r="L4427" s="8" t="s">
        <v>6793</v>
      </c>
      <c r="M4427" s="8" t="s">
        <v>53</v>
      </c>
      <c r="N4427" s="8"/>
      <c r="O4427" s="8" t="s">
        <v>38</v>
      </c>
      <c r="P4427" s="9">
        <v>2361748</v>
      </c>
      <c r="Q4427" s="9">
        <v>0</v>
      </c>
      <c r="R4427" s="9">
        <f t="shared" si="624"/>
        <v>-2361748</v>
      </c>
      <c r="S4427" s="9">
        <v>0</v>
      </c>
      <c r="T4427" s="9">
        <f t="shared" si="628"/>
        <v>0</v>
      </c>
      <c r="U4427" s="9">
        <v>-1177846.94</v>
      </c>
      <c r="V4427" s="9">
        <v>-168286.37</v>
      </c>
      <c r="W4427" s="9">
        <v>0</v>
      </c>
      <c r="X4427" s="9">
        <v>-168286.37</v>
      </c>
      <c r="Y4427" s="9">
        <f t="shared" si="625"/>
        <v>1346133.31</v>
      </c>
      <c r="Z4427" s="9">
        <v>0</v>
      </c>
      <c r="AA4427" s="9">
        <f t="shared" si="626"/>
        <v>0</v>
      </c>
      <c r="AB4427" s="9">
        <v>1015614.69</v>
      </c>
      <c r="AC4427" s="9">
        <f t="shared" si="629"/>
        <v>1183901.06</v>
      </c>
      <c r="AD4427" s="9">
        <f t="shared" si="630"/>
        <v>0</v>
      </c>
    </row>
    <row r="4428" spans="1:30" x14ac:dyDescent="0.3">
      <c r="A4428" s="13" t="s">
        <v>6787</v>
      </c>
      <c r="B4428" s="13" t="s">
        <v>6788</v>
      </c>
      <c r="C4428" s="8">
        <v>2000</v>
      </c>
      <c r="D4428" s="8">
        <v>200000156</v>
      </c>
      <c r="E4428" s="8">
        <v>0</v>
      </c>
      <c r="F4428" s="8" t="str">
        <f t="shared" si="627"/>
        <v>FM002000001560</v>
      </c>
      <c r="G4428" s="8" t="s">
        <v>7037</v>
      </c>
      <c r="H4428" s="8" t="s">
        <v>235</v>
      </c>
      <c r="I4428" s="8">
        <v>1</v>
      </c>
      <c r="J4428" s="8">
        <v>9</v>
      </c>
      <c r="K4428" s="8">
        <v>9</v>
      </c>
      <c r="L4428" s="8" t="s">
        <v>6793</v>
      </c>
      <c r="M4428" s="8" t="s">
        <v>53</v>
      </c>
      <c r="N4428" s="8"/>
      <c r="O4428" s="8" t="s">
        <v>38</v>
      </c>
      <c r="P4428" s="9">
        <v>161244</v>
      </c>
      <c r="Q4428" s="9">
        <v>0</v>
      </c>
      <c r="R4428" s="9">
        <f t="shared" si="624"/>
        <v>-161244</v>
      </c>
      <c r="S4428" s="9">
        <v>0</v>
      </c>
      <c r="T4428" s="9">
        <f t="shared" si="628"/>
        <v>0</v>
      </c>
      <c r="U4428" s="9">
        <v>-80415.34</v>
      </c>
      <c r="V4428" s="9">
        <v>-11489.44</v>
      </c>
      <c r="W4428" s="9">
        <v>0</v>
      </c>
      <c r="X4428" s="9">
        <v>-11489.44</v>
      </c>
      <c r="Y4428" s="9">
        <f t="shared" si="625"/>
        <v>91904.78</v>
      </c>
      <c r="Z4428" s="9">
        <v>0</v>
      </c>
      <c r="AA4428" s="9">
        <f t="shared" si="626"/>
        <v>0</v>
      </c>
      <c r="AB4428" s="9">
        <v>69339.22</v>
      </c>
      <c r="AC4428" s="9">
        <f t="shared" si="629"/>
        <v>80828.66</v>
      </c>
      <c r="AD4428" s="9">
        <f t="shared" si="630"/>
        <v>0</v>
      </c>
    </row>
    <row r="4429" spans="1:30" x14ac:dyDescent="0.3">
      <c r="A4429" s="13" t="s">
        <v>6787</v>
      </c>
      <c r="B4429" s="13" t="s">
        <v>6788</v>
      </c>
      <c r="C4429" s="8">
        <v>2000</v>
      </c>
      <c r="D4429" s="8">
        <v>200000157</v>
      </c>
      <c r="E4429" s="8">
        <v>0</v>
      </c>
      <c r="F4429" s="8" t="str">
        <f t="shared" si="627"/>
        <v>FM002000001570</v>
      </c>
      <c r="G4429" s="8" t="s">
        <v>7038</v>
      </c>
      <c r="H4429" s="8" t="s">
        <v>235</v>
      </c>
      <c r="I4429" s="8">
        <v>800</v>
      </c>
      <c r="J4429" s="8">
        <v>10</v>
      </c>
      <c r="K4429" s="8">
        <v>0</v>
      </c>
      <c r="L4429" s="8" t="s">
        <v>164</v>
      </c>
      <c r="M4429" s="8" t="s">
        <v>53</v>
      </c>
      <c r="N4429" s="8"/>
      <c r="O4429" s="8" t="s">
        <v>38</v>
      </c>
      <c r="P4429" s="9">
        <v>437840</v>
      </c>
      <c r="Q4429" s="9">
        <v>0</v>
      </c>
      <c r="R4429" s="9">
        <f t="shared" si="624"/>
        <v>-437840</v>
      </c>
      <c r="S4429" s="9">
        <v>0</v>
      </c>
      <c r="T4429" s="9">
        <f t="shared" si="628"/>
        <v>0</v>
      </c>
      <c r="U4429" s="9">
        <v>-208258.89</v>
      </c>
      <c r="V4429" s="9">
        <v>-31153.37</v>
      </c>
      <c r="W4429" s="9">
        <v>0</v>
      </c>
      <c r="X4429" s="9">
        <v>-31153.37</v>
      </c>
      <c r="Y4429" s="9">
        <f t="shared" si="625"/>
        <v>239412.26</v>
      </c>
      <c r="Z4429" s="9">
        <v>0</v>
      </c>
      <c r="AA4429" s="9">
        <f t="shared" si="626"/>
        <v>0</v>
      </c>
      <c r="AB4429" s="9">
        <v>198427.74</v>
      </c>
      <c r="AC4429" s="9">
        <f t="shared" si="629"/>
        <v>229581.11</v>
      </c>
      <c r="AD4429" s="9">
        <f t="shared" si="630"/>
        <v>0</v>
      </c>
    </row>
    <row r="4430" spans="1:30" x14ac:dyDescent="0.3">
      <c r="A4430" s="13" t="s">
        <v>6787</v>
      </c>
      <c r="B4430" s="13" t="s">
        <v>6788</v>
      </c>
      <c r="C4430" s="8">
        <v>2000</v>
      </c>
      <c r="D4430" s="8">
        <v>200000158</v>
      </c>
      <c r="E4430" s="8">
        <v>0</v>
      </c>
      <c r="F4430" s="8" t="str">
        <f t="shared" si="627"/>
        <v>FM002000001580</v>
      </c>
      <c r="G4430" s="8" t="s">
        <v>7039</v>
      </c>
      <c r="H4430" s="8" t="s">
        <v>235</v>
      </c>
      <c r="I4430" s="8">
        <v>5</v>
      </c>
      <c r="J4430" s="8">
        <v>10</v>
      </c>
      <c r="K4430" s="8">
        <v>0</v>
      </c>
      <c r="L4430" s="8" t="s">
        <v>91</v>
      </c>
      <c r="M4430" s="8" t="s">
        <v>6957</v>
      </c>
      <c r="N4430" s="8"/>
      <c r="O4430" s="8" t="s">
        <v>38</v>
      </c>
      <c r="P4430" s="9">
        <v>277055</v>
      </c>
      <c r="Q4430" s="9">
        <v>0</v>
      </c>
      <c r="R4430" s="9">
        <f t="shared" si="624"/>
        <v>-277055</v>
      </c>
      <c r="S4430" s="9">
        <v>0</v>
      </c>
      <c r="T4430" s="9">
        <f t="shared" si="628"/>
        <v>0</v>
      </c>
      <c r="U4430" s="9">
        <v>-105280.9</v>
      </c>
      <c r="V4430" s="9">
        <v>-19830.310000000001</v>
      </c>
      <c r="W4430" s="9">
        <v>0</v>
      </c>
      <c r="X4430" s="9">
        <v>-19830.310000000001</v>
      </c>
      <c r="Y4430" s="9">
        <f t="shared" si="625"/>
        <v>125111.20999999999</v>
      </c>
      <c r="Z4430" s="9">
        <v>0</v>
      </c>
      <c r="AA4430" s="9">
        <f t="shared" si="626"/>
        <v>0</v>
      </c>
      <c r="AB4430" s="9">
        <v>151943.79</v>
      </c>
      <c r="AC4430" s="9">
        <f t="shared" si="629"/>
        <v>171774.1</v>
      </c>
      <c r="AD4430" s="9">
        <f t="shared" si="630"/>
        <v>0</v>
      </c>
    </row>
    <row r="4431" spans="1:30" x14ac:dyDescent="0.3">
      <c r="A4431" s="13" t="s">
        <v>6787</v>
      </c>
      <c r="B4431" s="13" t="s">
        <v>6788</v>
      </c>
      <c r="C4431" s="8">
        <v>2000</v>
      </c>
      <c r="D4431" s="8">
        <v>200000159</v>
      </c>
      <c r="E4431" s="8">
        <v>0</v>
      </c>
      <c r="F4431" s="8" t="str">
        <f t="shared" si="627"/>
        <v>FM002000001590</v>
      </c>
      <c r="G4431" s="8" t="s">
        <v>7039</v>
      </c>
      <c r="H4431" s="8" t="s">
        <v>235</v>
      </c>
      <c r="I4431" s="8">
        <v>7</v>
      </c>
      <c r="J4431" s="8">
        <v>10</v>
      </c>
      <c r="K4431" s="8">
        <v>0</v>
      </c>
      <c r="L4431" s="8" t="s">
        <v>91</v>
      </c>
      <c r="M4431" s="8" t="s">
        <v>6957</v>
      </c>
      <c r="N4431" s="8"/>
      <c r="O4431" s="8" t="s">
        <v>38</v>
      </c>
      <c r="P4431" s="9">
        <v>389270</v>
      </c>
      <c r="Q4431" s="9">
        <v>0</v>
      </c>
      <c r="R4431" s="9">
        <f t="shared" si="624"/>
        <v>-389270</v>
      </c>
      <c r="S4431" s="9">
        <v>0</v>
      </c>
      <c r="T4431" s="9">
        <f t="shared" si="628"/>
        <v>0</v>
      </c>
      <c r="U4431" s="9">
        <v>-147922.6</v>
      </c>
      <c r="V4431" s="9">
        <v>-27862.13</v>
      </c>
      <c r="W4431" s="9">
        <v>0</v>
      </c>
      <c r="X4431" s="9">
        <v>-27862.13</v>
      </c>
      <c r="Y4431" s="9">
        <f t="shared" si="625"/>
        <v>175784.73</v>
      </c>
      <c r="Z4431" s="9">
        <v>0</v>
      </c>
      <c r="AA4431" s="9">
        <f t="shared" si="626"/>
        <v>0</v>
      </c>
      <c r="AB4431" s="9">
        <v>213485.27</v>
      </c>
      <c r="AC4431" s="9">
        <f t="shared" si="629"/>
        <v>241347.4</v>
      </c>
      <c r="AD4431" s="9">
        <f t="shared" si="630"/>
        <v>0</v>
      </c>
    </row>
    <row r="4432" spans="1:30" x14ac:dyDescent="0.3">
      <c r="A4432" s="13" t="s">
        <v>6787</v>
      </c>
      <c r="B4432" s="13" t="s">
        <v>6788</v>
      </c>
      <c r="C4432" s="8">
        <v>2000</v>
      </c>
      <c r="D4432" s="8">
        <v>200000160</v>
      </c>
      <c r="E4432" s="8">
        <v>0</v>
      </c>
      <c r="F4432" s="8" t="str">
        <f t="shared" si="627"/>
        <v>FM002000001600</v>
      </c>
      <c r="G4432" s="8" t="s">
        <v>7039</v>
      </c>
      <c r="H4432" s="8" t="s">
        <v>235</v>
      </c>
      <c r="I4432" s="8">
        <v>7</v>
      </c>
      <c r="J4432" s="8">
        <v>10</v>
      </c>
      <c r="K4432" s="8">
        <v>0</v>
      </c>
      <c r="L4432" s="8" t="s">
        <v>91</v>
      </c>
      <c r="M4432" s="8" t="s">
        <v>6957</v>
      </c>
      <c r="N4432" s="8"/>
      <c r="O4432" s="8" t="s">
        <v>38</v>
      </c>
      <c r="P4432" s="9">
        <v>368617.97</v>
      </c>
      <c r="Q4432" s="9">
        <v>0</v>
      </c>
      <c r="R4432" s="9">
        <f t="shared" si="624"/>
        <v>-368617.97</v>
      </c>
      <c r="S4432" s="9">
        <v>0</v>
      </c>
      <c r="T4432" s="9">
        <f t="shared" si="628"/>
        <v>0</v>
      </c>
      <c r="U4432" s="9">
        <v>-140074.84</v>
      </c>
      <c r="V4432" s="9">
        <v>-26383.96</v>
      </c>
      <c r="W4432" s="9">
        <v>0</v>
      </c>
      <c r="X4432" s="9">
        <v>-26383.96</v>
      </c>
      <c r="Y4432" s="9">
        <f t="shared" si="625"/>
        <v>166458.79999999999</v>
      </c>
      <c r="Z4432" s="9">
        <v>0</v>
      </c>
      <c r="AA4432" s="9">
        <f t="shared" si="626"/>
        <v>0</v>
      </c>
      <c r="AB4432" s="9">
        <v>202159.16999999998</v>
      </c>
      <c r="AC4432" s="9">
        <f t="shared" si="629"/>
        <v>228543.12999999998</v>
      </c>
      <c r="AD4432" s="9">
        <f t="shared" si="630"/>
        <v>0</v>
      </c>
    </row>
    <row r="4433" spans="1:30" x14ac:dyDescent="0.3">
      <c r="A4433" s="13" t="s">
        <v>6787</v>
      </c>
      <c r="B4433" s="13" t="s">
        <v>6788</v>
      </c>
      <c r="C4433" s="8">
        <v>2000</v>
      </c>
      <c r="D4433" s="8">
        <v>200000161</v>
      </c>
      <c r="E4433" s="8">
        <v>0</v>
      </c>
      <c r="F4433" s="8" t="str">
        <f t="shared" si="627"/>
        <v>FM002000001610</v>
      </c>
      <c r="G4433" s="8" t="s">
        <v>7039</v>
      </c>
      <c r="H4433" s="8" t="s">
        <v>235</v>
      </c>
      <c r="I4433" s="8">
        <v>7</v>
      </c>
      <c r="J4433" s="8">
        <v>10</v>
      </c>
      <c r="K4433" s="8">
        <v>0</v>
      </c>
      <c r="L4433" s="8" t="s">
        <v>91</v>
      </c>
      <c r="M4433" s="8" t="s">
        <v>6957</v>
      </c>
      <c r="N4433" s="8"/>
      <c r="O4433" s="8" t="s">
        <v>38</v>
      </c>
      <c r="P4433" s="9">
        <v>398946.03</v>
      </c>
      <c r="Q4433" s="9">
        <v>0</v>
      </c>
      <c r="R4433" s="9">
        <f t="shared" si="624"/>
        <v>-398946.03</v>
      </c>
      <c r="S4433" s="9">
        <v>0</v>
      </c>
      <c r="T4433" s="9">
        <f t="shared" si="628"/>
        <v>0</v>
      </c>
      <c r="U4433" s="9">
        <v>-151599.48000000001</v>
      </c>
      <c r="V4433" s="9">
        <v>-28554.7</v>
      </c>
      <c r="W4433" s="9">
        <v>0</v>
      </c>
      <c r="X4433" s="9">
        <v>-28554.7</v>
      </c>
      <c r="Y4433" s="9">
        <f t="shared" si="625"/>
        <v>180154.18000000002</v>
      </c>
      <c r="Z4433" s="9">
        <v>0</v>
      </c>
      <c r="AA4433" s="9">
        <f t="shared" si="626"/>
        <v>0</v>
      </c>
      <c r="AB4433" s="9">
        <v>218791.85</v>
      </c>
      <c r="AC4433" s="9">
        <f t="shared" si="629"/>
        <v>247346.55000000002</v>
      </c>
      <c r="AD4433" s="9">
        <f t="shared" si="630"/>
        <v>0</v>
      </c>
    </row>
    <row r="4434" spans="1:30" x14ac:dyDescent="0.3">
      <c r="A4434" s="13" t="s">
        <v>6787</v>
      </c>
      <c r="B4434" s="13" t="s">
        <v>6788</v>
      </c>
      <c r="C4434" s="8">
        <v>2000</v>
      </c>
      <c r="D4434" s="8">
        <v>200000162</v>
      </c>
      <c r="E4434" s="8">
        <v>0</v>
      </c>
      <c r="F4434" s="8" t="str">
        <f t="shared" si="627"/>
        <v>FM002000001620</v>
      </c>
      <c r="G4434" s="8" t="s">
        <v>7039</v>
      </c>
      <c r="H4434" s="8" t="s">
        <v>235</v>
      </c>
      <c r="I4434" s="8">
        <v>4</v>
      </c>
      <c r="J4434" s="8">
        <v>10</v>
      </c>
      <c r="K4434" s="8">
        <v>0</v>
      </c>
      <c r="L4434" s="8" t="s">
        <v>91</v>
      </c>
      <c r="M4434" s="8" t="s">
        <v>6957</v>
      </c>
      <c r="N4434" s="8"/>
      <c r="O4434" s="8" t="s">
        <v>38</v>
      </c>
      <c r="P4434" s="9">
        <v>219546.48</v>
      </c>
      <c r="Q4434" s="9">
        <v>0</v>
      </c>
      <c r="R4434" s="9">
        <f t="shared" si="624"/>
        <v>-219546.48</v>
      </c>
      <c r="S4434" s="9">
        <v>0</v>
      </c>
      <c r="T4434" s="9">
        <f t="shared" si="628"/>
        <v>0</v>
      </c>
      <c r="U4434" s="9">
        <v>-83427.67</v>
      </c>
      <c r="V4434" s="9">
        <v>-15714.11</v>
      </c>
      <c r="W4434" s="9">
        <v>0</v>
      </c>
      <c r="X4434" s="9">
        <v>-15714.11</v>
      </c>
      <c r="Y4434" s="9">
        <f t="shared" si="625"/>
        <v>99141.78</v>
      </c>
      <c r="Z4434" s="9">
        <v>0</v>
      </c>
      <c r="AA4434" s="9">
        <f t="shared" si="626"/>
        <v>0</v>
      </c>
      <c r="AB4434" s="9">
        <v>120404.70000000001</v>
      </c>
      <c r="AC4434" s="9">
        <f t="shared" si="629"/>
        <v>136118.81</v>
      </c>
      <c r="AD4434" s="9">
        <f t="shared" si="630"/>
        <v>0</v>
      </c>
    </row>
    <row r="4435" spans="1:30" x14ac:dyDescent="0.3">
      <c r="A4435" s="13" t="s">
        <v>6787</v>
      </c>
      <c r="B4435" s="13" t="s">
        <v>6788</v>
      </c>
      <c r="C4435" s="8">
        <v>2000</v>
      </c>
      <c r="D4435" s="8">
        <v>200000163</v>
      </c>
      <c r="E4435" s="8">
        <v>0</v>
      </c>
      <c r="F4435" s="8" t="str">
        <f t="shared" si="627"/>
        <v>FM002000001630</v>
      </c>
      <c r="G4435" s="8" t="s">
        <v>7039</v>
      </c>
      <c r="H4435" s="8" t="s">
        <v>235</v>
      </c>
      <c r="I4435" s="8">
        <v>4</v>
      </c>
      <c r="J4435" s="8">
        <v>10</v>
      </c>
      <c r="K4435" s="8">
        <v>0</v>
      </c>
      <c r="L4435" s="8" t="s">
        <v>91</v>
      </c>
      <c r="M4435" s="8" t="s">
        <v>6957</v>
      </c>
      <c r="N4435" s="8"/>
      <c r="O4435" s="8" t="s">
        <v>38</v>
      </c>
      <c r="P4435" s="9">
        <v>217632</v>
      </c>
      <c r="Q4435" s="9">
        <v>0</v>
      </c>
      <c r="R4435" s="9">
        <f t="shared" si="624"/>
        <v>-217632</v>
      </c>
      <c r="S4435" s="9">
        <v>0</v>
      </c>
      <c r="T4435" s="9">
        <f t="shared" si="628"/>
        <v>0</v>
      </c>
      <c r="U4435" s="9">
        <v>-82700.160000000003</v>
      </c>
      <c r="V4435" s="9">
        <v>-15577.08</v>
      </c>
      <c r="W4435" s="9">
        <v>0</v>
      </c>
      <c r="X4435" s="9">
        <v>-15577.08</v>
      </c>
      <c r="Y4435" s="9">
        <f t="shared" si="625"/>
        <v>98277.24</v>
      </c>
      <c r="Z4435" s="9">
        <v>0</v>
      </c>
      <c r="AA4435" s="9">
        <f t="shared" si="626"/>
        <v>0</v>
      </c>
      <c r="AB4435" s="9">
        <v>119354.76</v>
      </c>
      <c r="AC4435" s="9">
        <f t="shared" si="629"/>
        <v>134931.84</v>
      </c>
      <c r="AD4435" s="9">
        <f t="shared" si="630"/>
        <v>0</v>
      </c>
    </row>
    <row r="4436" spans="1:30" x14ac:dyDescent="0.3">
      <c r="A4436" s="13" t="s">
        <v>6787</v>
      </c>
      <c r="B4436" s="13" t="s">
        <v>6788</v>
      </c>
      <c r="C4436" s="8">
        <v>2000</v>
      </c>
      <c r="D4436" s="8">
        <v>200000166</v>
      </c>
      <c r="E4436" s="8">
        <v>0</v>
      </c>
      <c r="F4436" s="8" t="str">
        <f t="shared" si="627"/>
        <v>FM002000001660</v>
      </c>
      <c r="G4436" s="8" t="s">
        <v>7039</v>
      </c>
      <c r="H4436" s="8" t="s">
        <v>235</v>
      </c>
      <c r="I4436" s="8">
        <v>1</v>
      </c>
      <c r="J4436" s="8">
        <v>10</v>
      </c>
      <c r="K4436" s="8">
        <v>0</v>
      </c>
      <c r="L4436" s="8" t="s">
        <v>91</v>
      </c>
      <c r="M4436" s="8" t="s">
        <v>6957</v>
      </c>
      <c r="N4436" s="8"/>
      <c r="O4436" s="8" t="s">
        <v>38</v>
      </c>
      <c r="P4436" s="9">
        <v>60939</v>
      </c>
      <c r="Q4436" s="9">
        <v>0</v>
      </c>
      <c r="R4436" s="9">
        <f t="shared" si="624"/>
        <v>-60939</v>
      </c>
      <c r="S4436" s="9">
        <v>0</v>
      </c>
      <c r="T4436" s="9">
        <f t="shared" si="628"/>
        <v>0</v>
      </c>
      <c r="U4436" s="9">
        <v>-23156.82</v>
      </c>
      <c r="V4436" s="9">
        <v>-4361.7299999999996</v>
      </c>
      <c r="W4436" s="9">
        <v>0</v>
      </c>
      <c r="X4436" s="9">
        <v>-4361.7299999999996</v>
      </c>
      <c r="Y4436" s="9">
        <f t="shared" si="625"/>
        <v>27518.55</v>
      </c>
      <c r="Z4436" s="9">
        <v>0</v>
      </c>
      <c r="AA4436" s="9">
        <f t="shared" si="626"/>
        <v>0</v>
      </c>
      <c r="AB4436" s="9">
        <v>33420.449999999997</v>
      </c>
      <c r="AC4436" s="9">
        <f t="shared" si="629"/>
        <v>37782.18</v>
      </c>
      <c r="AD4436" s="9">
        <f t="shared" si="630"/>
        <v>0</v>
      </c>
    </row>
    <row r="4437" spans="1:30" x14ac:dyDescent="0.3">
      <c r="A4437" s="13" t="s">
        <v>6787</v>
      </c>
      <c r="B4437" s="13" t="s">
        <v>6788</v>
      </c>
      <c r="C4437" s="8">
        <v>2000</v>
      </c>
      <c r="D4437" s="8">
        <v>200000167</v>
      </c>
      <c r="E4437" s="8">
        <v>0</v>
      </c>
      <c r="F4437" s="8" t="str">
        <f t="shared" si="627"/>
        <v>FM002000001670</v>
      </c>
      <c r="G4437" s="8" t="s">
        <v>7039</v>
      </c>
      <c r="H4437" s="8" t="s">
        <v>235</v>
      </c>
      <c r="I4437" s="8">
        <v>1</v>
      </c>
      <c r="J4437" s="8">
        <v>10</v>
      </c>
      <c r="K4437" s="8">
        <v>0</v>
      </c>
      <c r="L4437" s="8" t="s">
        <v>91</v>
      </c>
      <c r="M4437" s="8" t="s">
        <v>6957</v>
      </c>
      <c r="N4437" s="8"/>
      <c r="O4437" s="8" t="s">
        <v>38</v>
      </c>
      <c r="P4437" s="9">
        <v>56613.5</v>
      </c>
      <c r="Q4437" s="9">
        <v>0</v>
      </c>
      <c r="R4437" s="9">
        <f t="shared" si="624"/>
        <v>-56613.5</v>
      </c>
      <c r="S4437" s="9">
        <v>0</v>
      </c>
      <c r="T4437" s="9">
        <f t="shared" si="628"/>
        <v>0</v>
      </c>
      <c r="U4437" s="9">
        <v>-21513.119999999999</v>
      </c>
      <c r="V4437" s="9">
        <v>-4052.13</v>
      </c>
      <c r="W4437" s="9">
        <v>0</v>
      </c>
      <c r="X4437" s="9">
        <v>-4052.13</v>
      </c>
      <c r="Y4437" s="9">
        <f t="shared" si="625"/>
        <v>25565.25</v>
      </c>
      <c r="Z4437" s="9">
        <v>0</v>
      </c>
      <c r="AA4437" s="9">
        <f t="shared" si="626"/>
        <v>0</v>
      </c>
      <c r="AB4437" s="9">
        <v>31048.25</v>
      </c>
      <c r="AC4437" s="9">
        <f t="shared" si="629"/>
        <v>35100.380000000005</v>
      </c>
      <c r="AD4437" s="9">
        <f t="shared" si="630"/>
        <v>0</v>
      </c>
    </row>
    <row r="4438" spans="1:30" x14ac:dyDescent="0.3">
      <c r="A4438" s="13" t="s">
        <v>6787</v>
      </c>
      <c r="B4438" s="13" t="s">
        <v>6788</v>
      </c>
      <c r="C4438" s="8">
        <v>2000</v>
      </c>
      <c r="D4438" s="8">
        <v>200000168</v>
      </c>
      <c r="E4438" s="8">
        <v>0</v>
      </c>
      <c r="F4438" s="8" t="str">
        <f t="shared" si="627"/>
        <v>FM002000001680</v>
      </c>
      <c r="G4438" s="8" t="s">
        <v>7039</v>
      </c>
      <c r="H4438" s="8" t="s">
        <v>235</v>
      </c>
      <c r="I4438" s="8">
        <v>2</v>
      </c>
      <c r="J4438" s="8">
        <v>10</v>
      </c>
      <c r="K4438" s="8">
        <v>0</v>
      </c>
      <c r="L4438" s="8" t="s">
        <v>91</v>
      </c>
      <c r="M4438" s="8" t="s">
        <v>6957</v>
      </c>
      <c r="N4438" s="8"/>
      <c r="O4438" s="8" t="s">
        <v>38</v>
      </c>
      <c r="P4438" s="9">
        <v>109046</v>
      </c>
      <c r="Q4438" s="9">
        <v>0</v>
      </c>
      <c r="R4438" s="9">
        <f t="shared" si="624"/>
        <v>-109046</v>
      </c>
      <c r="S4438" s="9">
        <v>0</v>
      </c>
      <c r="T4438" s="9">
        <f t="shared" si="628"/>
        <v>0</v>
      </c>
      <c r="U4438" s="9">
        <v>-41437.480000000003</v>
      </c>
      <c r="V4438" s="9">
        <v>-7805</v>
      </c>
      <c r="W4438" s="9">
        <v>0</v>
      </c>
      <c r="X4438" s="9">
        <v>-7805</v>
      </c>
      <c r="Y4438" s="9">
        <f t="shared" si="625"/>
        <v>49242.48</v>
      </c>
      <c r="Z4438" s="9">
        <v>0</v>
      </c>
      <c r="AA4438" s="9">
        <f t="shared" si="626"/>
        <v>0</v>
      </c>
      <c r="AB4438" s="9">
        <v>59803.519999999997</v>
      </c>
      <c r="AC4438" s="9">
        <f t="shared" si="629"/>
        <v>67608.51999999999</v>
      </c>
      <c r="AD4438" s="9">
        <f t="shared" si="630"/>
        <v>0</v>
      </c>
    </row>
    <row r="4439" spans="1:30" x14ac:dyDescent="0.3">
      <c r="A4439" s="13" t="s">
        <v>6787</v>
      </c>
      <c r="B4439" s="13" t="s">
        <v>6788</v>
      </c>
      <c r="C4439" s="8">
        <v>2000</v>
      </c>
      <c r="D4439" s="8">
        <v>200000169</v>
      </c>
      <c r="E4439" s="8">
        <v>0</v>
      </c>
      <c r="F4439" s="8" t="str">
        <f t="shared" si="627"/>
        <v>FM002000001690</v>
      </c>
      <c r="G4439" s="8" t="s">
        <v>7039</v>
      </c>
      <c r="H4439" s="8" t="s">
        <v>235</v>
      </c>
      <c r="I4439" s="8">
        <v>26</v>
      </c>
      <c r="J4439" s="8">
        <v>10</v>
      </c>
      <c r="K4439" s="8">
        <v>0</v>
      </c>
      <c r="L4439" s="8" t="s">
        <v>91</v>
      </c>
      <c r="M4439" s="8" t="s">
        <v>6957</v>
      </c>
      <c r="N4439" s="8"/>
      <c r="O4439" s="8" t="s">
        <v>38</v>
      </c>
      <c r="P4439" s="9">
        <v>1353889.8</v>
      </c>
      <c r="Q4439" s="9">
        <v>0</v>
      </c>
      <c r="R4439" s="9">
        <f t="shared" si="624"/>
        <v>-1353889.8</v>
      </c>
      <c r="S4439" s="9">
        <v>0</v>
      </c>
      <c r="T4439" s="9">
        <f t="shared" si="628"/>
        <v>0</v>
      </c>
      <c r="U4439" s="9">
        <v>-514478.12</v>
      </c>
      <c r="V4439" s="9">
        <v>-96905.13</v>
      </c>
      <c r="W4439" s="9">
        <v>0</v>
      </c>
      <c r="X4439" s="9">
        <v>-96905.13</v>
      </c>
      <c r="Y4439" s="9">
        <f t="shared" si="625"/>
        <v>611383.25</v>
      </c>
      <c r="Z4439" s="9">
        <v>0</v>
      </c>
      <c r="AA4439" s="9">
        <f t="shared" si="626"/>
        <v>0</v>
      </c>
      <c r="AB4439" s="9">
        <v>742506.55</v>
      </c>
      <c r="AC4439" s="9">
        <f t="shared" si="629"/>
        <v>839411.68</v>
      </c>
      <c r="AD4439" s="9">
        <f t="shared" si="630"/>
        <v>0</v>
      </c>
    </row>
    <row r="4440" spans="1:30" x14ac:dyDescent="0.3">
      <c r="A4440" s="13" t="s">
        <v>6787</v>
      </c>
      <c r="B4440" s="13" t="s">
        <v>6788</v>
      </c>
      <c r="C4440" s="8">
        <v>2000</v>
      </c>
      <c r="D4440" s="8">
        <v>200000170</v>
      </c>
      <c r="E4440" s="8">
        <v>0</v>
      </c>
      <c r="F4440" s="8" t="str">
        <f t="shared" si="627"/>
        <v>FM002000001700</v>
      </c>
      <c r="G4440" s="8" t="s">
        <v>7039</v>
      </c>
      <c r="H4440" s="8" t="s">
        <v>235</v>
      </c>
      <c r="I4440" s="8">
        <v>21</v>
      </c>
      <c r="J4440" s="8">
        <v>10</v>
      </c>
      <c r="K4440" s="8">
        <v>0</v>
      </c>
      <c r="L4440" s="8" t="s">
        <v>91</v>
      </c>
      <c r="M4440" s="8" t="s">
        <v>6957</v>
      </c>
      <c r="N4440" s="8"/>
      <c r="O4440" s="8" t="s">
        <v>38</v>
      </c>
      <c r="P4440" s="9">
        <v>1161156.05</v>
      </c>
      <c r="Q4440" s="9">
        <v>0</v>
      </c>
      <c r="R4440" s="9">
        <f t="shared" si="624"/>
        <v>-1161156.05</v>
      </c>
      <c r="S4440" s="9">
        <v>0</v>
      </c>
      <c r="T4440" s="9">
        <f t="shared" si="628"/>
        <v>0</v>
      </c>
      <c r="U4440" s="9">
        <v>-441239.3</v>
      </c>
      <c r="V4440" s="9">
        <v>-83110.14</v>
      </c>
      <c r="W4440" s="9">
        <v>0</v>
      </c>
      <c r="X4440" s="9">
        <v>-83110.14</v>
      </c>
      <c r="Y4440" s="9">
        <f t="shared" si="625"/>
        <v>524349.43999999994</v>
      </c>
      <c r="Z4440" s="9">
        <v>0</v>
      </c>
      <c r="AA4440" s="9">
        <f t="shared" si="626"/>
        <v>0</v>
      </c>
      <c r="AB4440" s="9">
        <v>636806.6100000001</v>
      </c>
      <c r="AC4440" s="9">
        <f t="shared" si="629"/>
        <v>719916.75</v>
      </c>
      <c r="AD4440" s="9">
        <f t="shared" si="630"/>
        <v>0</v>
      </c>
    </row>
    <row r="4441" spans="1:30" x14ac:dyDescent="0.3">
      <c r="A4441" s="13" t="s">
        <v>6787</v>
      </c>
      <c r="B4441" s="13" t="s">
        <v>6788</v>
      </c>
      <c r="C4441" s="8">
        <v>2000</v>
      </c>
      <c r="D4441" s="8">
        <v>200000171</v>
      </c>
      <c r="E4441" s="8">
        <v>0</v>
      </c>
      <c r="F4441" s="8" t="str">
        <f t="shared" si="627"/>
        <v>FM002000001710</v>
      </c>
      <c r="G4441" s="8" t="s">
        <v>7039</v>
      </c>
      <c r="H4441" s="8" t="s">
        <v>235</v>
      </c>
      <c r="I4441" s="8">
        <v>4</v>
      </c>
      <c r="J4441" s="8">
        <v>10</v>
      </c>
      <c r="K4441" s="8">
        <v>0</v>
      </c>
      <c r="L4441" s="8" t="s">
        <v>91</v>
      </c>
      <c r="M4441" s="8" t="s">
        <v>6957</v>
      </c>
      <c r="N4441" s="8"/>
      <c r="O4441" s="8" t="s">
        <v>38</v>
      </c>
      <c r="P4441" s="9">
        <v>238351.24</v>
      </c>
      <c r="Q4441" s="9">
        <v>0</v>
      </c>
      <c r="R4441" s="9">
        <f t="shared" si="624"/>
        <v>-238351.24</v>
      </c>
      <c r="S4441" s="9">
        <v>0</v>
      </c>
      <c r="T4441" s="9">
        <f t="shared" si="628"/>
        <v>0</v>
      </c>
      <c r="U4441" s="9">
        <v>-90573.48</v>
      </c>
      <c r="V4441" s="9">
        <v>-17060.07</v>
      </c>
      <c r="W4441" s="9">
        <v>0</v>
      </c>
      <c r="X4441" s="9">
        <v>-17060.07</v>
      </c>
      <c r="Y4441" s="9">
        <f t="shared" si="625"/>
        <v>107633.54999999999</v>
      </c>
      <c r="Z4441" s="9">
        <v>0</v>
      </c>
      <c r="AA4441" s="9">
        <f t="shared" si="626"/>
        <v>0</v>
      </c>
      <c r="AB4441" s="9">
        <v>130717.69</v>
      </c>
      <c r="AC4441" s="9">
        <f t="shared" si="629"/>
        <v>147777.76</v>
      </c>
      <c r="AD4441" s="9">
        <f t="shared" si="630"/>
        <v>0</v>
      </c>
    </row>
    <row r="4442" spans="1:30" x14ac:dyDescent="0.3">
      <c r="A4442" s="13" t="s">
        <v>6787</v>
      </c>
      <c r="B4442" s="13" t="s">
        <v>6788</v>
      </c>
      <c r="C4442" s="8">
        <v>2000</v>
      </c>
      <c r="D4442" s="8">
        <v>200000172</v>
      </c>
      <c r="E4442" s="8">
        <v>0</v>
      </c>
      <c r="F4442" s="8" t="str">
        <f t="shared" si="627"/>
        <v>FM002000001720</v>
      </c>
      <c r="G4442" s="8" t="s">
        <v>7039</v>
      </c>
      <c r="H4442" s="8" t="s">
        <v>235</v>
      </c>
      <c r="I4442" s="8">
        <v>12</v>
      </c>
      <c r="J4442" s="8">
        <v>10</v>
      </c>
      <c r="K4442" s="8">
        <v>0</v>
      </c>
      <c r="L4442" s="8" t="s">
        <v>91</v>
      </c>
      <c r="M4442" s="8" t="s">
        <v>6957</v>
      </c>
      <c r="N4442" s="8"/>
      <c r="O4442" s="8" t="s">
        <v>38</v>
      </c>
      <c r="P4442" s="9">
        <v>691321.89</v>
      </c>
      <c r="Q4442" s="9">
        <v>0</v>
      </c>
      <c r="R4442" s="9">
        <f t="shared" si="624"/>
        <v>-691321.89</v>
      </c>
      <c r="S4442" s="9">
        <v>0</v>
      </c>
      <c r="T4442" s="9">
        <f t="shared" si="628"/>
        <v>0</v>
      </c>
      <c r="U4442" s="9">
        <v>-262702.32</v>
      </c>
      <c r="V4442" s="9">
        <v>-49481.599999999999</v>
      </c>
      <c r="W4442" s="9">
        <v>0</v>
      </c>
      <c r="X4442" s="9">
        <v>-49481.599999999999</v>
      </c>
      <c r="Y4442" s="9">
        <f t="shared" si="625"/>
        <v>312183.92</v>
      </c>
      <c r="Z4442" s="9">
        <v>0</v>
      </c>
      <c r="AA4442" s="9">
        <f t="shared" si="626"/>
        <v>0</v>
      </c>
      <c r="AB4442" s="9">
        <v>379137.97000000003</v>
      </c>
      <c r="AC4442" s="9">
        <f t="shared" si="629"/>
        <v>428619.57</v>
      </c>
      <c r="AD4442" s="9">
        <f t="shared" si="630"/>
        <v>0</v>
      </c>
    </row>
    <row r="4443" spans="1:30" x14ac:dyDescent="0.3">
      <c r="A4443" s="13" t="s">
        <v>6787</v>
      </c>
      <c r="B4443" s="13" t="s">
        <v>6788</v>
      </c>
      <c r="C4443" s="8">
        <v>2000</v>
      </c>
      <c r="D4443" s="8">
        <v>200000174</v>
      </c>
      <c r="E4443" s="8">
        <v>0</v>
      </c>
      <c r="F4443" s="8" t="str">
        <f t="shared" si="627"/>
        <v>FM002000001740</v>
      </c>
      <c r="G4443" s="8" t="s">
        <v>7039</v>
      </c>
      <c r="H4443" s="8" t="s">
        <v>235</v>
      </c>
      <c r="I4443" s="8">
        <v>1</v>
      </c>
      <c r="J4443" s="8">
        <v>10</v>
      </c>
      <c r="K4443" s="8">
        <v>0</v>
      </c>
      <c r="L4443" s="8" t="s">
        <v>197</v>
      </c>
      <c r="M4443" s="8" t="s">
        <v>192</v>
      </c>
      <c r="N4443" s="8"/>
      <c r="O4443" s="8" t="s">
        <v>38</v>
      </c>
      <c r="P4443" s="9">
        <v>117345.75</v>
      </c>
      <c r="Q4443" s="9">
        <v>0</v>
      </c>
      <c r="R4443" s="9">
        <f t="shared" si="624"/>
        <v>-117345.75</v>
      </c>
      <c r="S4443" s="9">
        <v>0</v>
      </c>
      <c r="T4443" s="9">
        <f t="shared" si="628"/>
        <v>0</v>
      </c>
      <c r="U4443" s="9">
        <v>-41812.06</v>
      </c>
      <c r="V4443" s="9">
        <v>-8399.06</v>
      </c>
      <c r="W4443" s="9">
        <v>0</v>
      </c>
      <c r="X4443" s="9">
        <v>-8399.06</v>
      </c>
      <c r="Y4443" s="9">
        <f t="shared" si="625"/>
        <v>50211.119999999995</v>
      </c>
      <c r="Z4443" s="9">
        <v>0</v>
      </c>
      <c r="AA4443" s="9">
        <f t="shared" si="626"/>
        <v>0</v>
      </c>
      <c r="AB4443" s="9">
        <v>67134.63</v>
      </c>
      <c r="AC4443" s="9">
        <f t="shared" si="629"/>
        <v>75533.69</v>
      </c>
      <c r="AD4443" s="9">
        <f t="shared" si="630"/>
        <v>0</v>
      </c>
    </row>
    <row r="4444" spans="1:30" x14ac:dyDescent="0.3">
      <c r="A4444" s="13" t="s">
        <v>6787</v>
      </c>
      <c r="B4444" s="13" t="s">
        <v>6788</v>
      </c>
      <c r="C4444" s="8">
        <v>2000</v>
      </c>
      <c r="D4444" s="8">
        <v>200000175</v>
      </c>
      <c r="E4444" s="8">
        <v>0</v>
      </c>
      <c r="F4444" s="8" t="str">
        <f t="shared" si="627"/>
        <v>FM002000001750</v>
      </c>
      <c r="G4444" s="8" t="s">
        <v>7039</v>
      </c>
      <c r="H4444" s="8" t="s">
        <v>235</v>
      </c>
      <c r="I4444" s="8">
        <v>1</v>
      </c>
      <c r="J4444" s="8">
        <v>10</v>
      </c>
      <c r="K4444" s="8">
        <v>0</v>
      </c>
      <c r="L4444" s="8" t="s">
        <v>197</v>
      </c>
      <c r="M4444" s="8" t="s">
        <v>192</v>
      </c>
      <c r="N4444" s="8"/>
      <c r="O4444" s="8" t="s">
        <v>38</v>
      </c>
      <c r="P4444" s="9">
        <v>64334.75</v>
      </c>
      <c r="Q4444" s="9">
        <v>0</v>
      </c>
      <c r="R4444" s="9">
        <f t="shared" si="624"/>
        <v>-64334.75</v>
      </c>
      <c r="S4444" s="9">
        <v>0</v>
      </c>
      <c r="T4444" s="9">
        <f t="shared" si="628"/>
        <v>0</v>
      </c>
      <c r="U4444" s="9">
        <v>-22923.439999999999</v>
      </c>
      <c r="V4444" s="9">
        <v>-4604.78</v>
      </c>
      <c r="W4444" s="9">
        <v>0</v>
      </c>
      <c r="X4444" s="9">
        <v>-4604.78</v>
      </c>
      <c r="Y4444" s="9">
        <f t="shared" si="625"/>
        <v>27528.219999999998</v>
      </c>
      <c r="Z4444" s="9">
        <v>0</v>
      </c>
      <c r="AA4444" s="9">
        <f t="shared" si="626"/>
        <v>0</v>
      </c>
      <c r="AB4444" s="9">
        <v>36806.53</v>
      </c>
      <c r="AC4444" s="9">
        <f t="shared" si="629"/>
        <v>41411.31</v>
      </c>
      <c r="AD4444" s="9">
        <f t="shared" si="630"/>
        <v>0</v>
      </c>
    </row>
    <row r="4445" spans="1:30" x14ac:dyDescent="0.3">
      <c r="A4445" s="13" t="s">
        <v>6787</v>
      </c>
      <c r="B4445" s="13" t="s">
        <v>6788</v>
      </c>
      <c r="C4445" s="8">
        <v>2100</v>
      </c>
      <c r="D4445" s="8">
        <v>210000000</v>
      </c>
      <c r="E4445" s="8">
        <v>0</v>
      </c>
      <c r="F4445" s="8" t="str">
        <f t="shared" si="627"/>
        <v>FM002100000000</v>
      </c>
      <c r="G4445" s="8" t="s">
        <v>7040</v>
      </c>
      <c r="H4445" s="8" t="s">
        <v>309</v>
      </c>
      <c r="I4445" s="8">
        <v>1</v>
      </c>
      <c r="J4445" s="8">
        <v>6</v>
      </c>
      <c r="K4445" s="8">
        <v>9</v>
      </c>
      <c r="L4445" s="8" t="s">
        <v>7023</v>
      </c>
      <c r="M4445" s="8" t="s">
        <v>53</v>
      </c>
      <c r="N4445" s="8"/>
      <c r="O4445" s="8" t="s">
        <v>38</v>
      </c>
      <c r="P4445" s="9">
        <v>18428</v>
      </c>
      <c r="Q4445" s="9">
        <v>0</v>
      </c>
      <c r="R4445" s="9">
        <f t="shared" si="624"/>
        <v>-18428</v>
      </c>
      <c r="S4445" s="9">
        <v>0</v>
      </c>
      <c r="T4445" s="9">
        <f t="shared" si="628"/>
        <v>0</v>
      </c>
      <c r="U4445" s="9">
        <v>-14410.57</v>
      </c>
      <c r="V4445" s="9">
        <v>-1326.87</v>
      </c>
      <c r="W4445" s="9">
        <v>0</v>
      </c>
      <c r="X4445" s="9">
        <v>-1326.87</v>
      </c>
      <c r="Y4445" s="9">
        <f t="shared" si="625"/>
        <v>15737.439999999999</v>
      </c>
      <c r="Z4445" s="9">
        <v>0</v>
      </c>
      <c r="AA4445" s="9">
        <f t="shared" si="626"/>
        <v>0</v>
      </c>
      <c r="AB4445" s="9">
        <v>2690.5600000000013</v>
      </c>
      <c r="AC4445" s="9">
        <f t="shared" si="629"/>
        <v>4017.4300000000003</v>
      </c>
      <c r="AD4445" s="9">
        <f t="shared" si="630"/>
        <v>0</v>
      </c>
    </row>
    <row r="4446" spans="1:30" x14ac:dyDescent="0.3">
      <c r="A4446" s="13" t="s">
        <v>6787</v>
      </c>
      <c r="B4446" s="13" t="s">
        <v>6788</v>
      </c>
      <c r="C4446" s="8">
        <v>2100</v>
      </c>
      <c r="D4446" s="8">
        <v>210000001</v>
      </c>
      <c r="E4446" s="8">
        <v>0</v>
      </c>
      <c r="F4446" s="8" t="str">
        <f t="shared" si="627"/>
        <v>FM002100000010</v>
      </c>
      <c r="G4446" s="8" t="s">
        <v>7041</v>
      </c>
      <c r="H4446" s="8" t="s">
        <v>309</v>
      </c>
      <c r="I4446" s="8">
        <v>1</v>
      </c>
      <c r="J4446" s="8">
        <v>6</v>
      </c>
      <c r="K4446" s="8">
        <v>9</v>
      </c>
      <c r="L4446" s="8" t="s">
        <v>7023</v>
      </c>
      <c r="M4446" s="8" t="s">
        <v>53</v>
      </c>
      <c r="N4446" s="8"/>
      <c r="O4446" s="8" t="s">
        <v>38</v>
      </c>
      <c r="P4446" s="9">
        <v>10434</v>
      </c>
      <c r="Q4446" s="9">
        <v>0</v>
      </c>
      <c r="R4446" s="9">
        <f t="shared" si="624"/>
        <v>-10434</v>
      </c>
      <c r="S4446" s="9">
        <v>0</v>
      </c>
      <c r="T4446" s="9">
        <f t="shared" si="628"/>
        <v>0</v>
      </c>
      <c r="U4446" s="9">
        <v>-8159.28</v>
      </c>
      <c r="V4446" s="9">
        <v>-751.29</v>
      </c>
      <c r="W4446" s="9">
        <v>0</v>
      </c>
      <c r="X4446" s="9">
        <v>-751.29</v>
      </c>
      <c r="Y4446" s="9">
        <f t="shared" si="625"/>
        <v>8910.57</v>
      </c>
      <c r="Z4446" s="9">
        <v>0</v>
      </c>
      <c r="AA4446" s="9">
        <f t="shared" si="626"/>
        <v>0</v>
      </c>
      <c r="AB4446" s="9">
        <v>1523.4300000000003</v>
      </c>
      <c r="AC4446" s="9">
        <f t="shared" si="629"/>
        <v>2274.7200000000003</v>
      </c>
      <c r="AD4446" s="9">
        <f t="shared" si="630"/>
        <v>0</v>
      </c>
    </row>
    <row r="4447" spans="1:30" x14ac:dyDescent="0.3">
      <c r="A4447" s="13" t="s">
        <v>6787</v>
      </c>
      <c r="B4447" s="13" t="s">
        <v>6788</v>
      </c>
      <c r="C4447" s="8">
        <v>2100</v>
      </c>
      <c r="D4447" s="8">
        <v>210000002</v>
      </c>
      <c r="E4447" s="8">
        <v>0</v>
      </c>
      <c r="F4447" s="8" t="str">
        <f t="shared" si="627"/>
        <v>FM002100000020</v>
      </c>
      <c r="G4447" s="8" t="s">
        <v>7042</v>
      </c>
      <c r="H4447" s="8" t="s">
        <v>309</v>
      </c>
      <c r="I4447" s="8">
        <v>1</v>
      </c>
      <c r="J4447" s="8">
        <v>6</v>
      </c>
      <c r="K4447" s="8">
        <v>9</v>
      </c>
      <c r="L4447" s="8" t="s">
        <v>7023</v>
      </c>
      <c r="M4447" s="8" t="s">
        <v>53</v>
      </c>
      <c r="N4447" s="8"/>
      <c r="O4447" s="8" t="s">
        <v>38</v>
      </c>
      <c r="P4447" s="9">
        <v>4860</v>
      </c>
      <c r="Q4447" s="9">
        <v>0</v>
      </c>
      <c r="R4447" s="9">
        <f t="shared" si="624"/>
        <v>-4860</v>
      </c>
      <c r="S4447" s="9">
        <v>0</v>
      </c>
      <c r="T4447" s="9">
        <f t="shared" si="628"/>
        <v>0</v>
      </c>
      <c r="U4447" s="9">
        <v>-4030.2</v>
      </c>
      <c r="V4447" s="9">
        <v>-251.49</v>
      </c>
      <c r="W4447" s="9">
        <v>0</v>
      </c>
      <c r="X4447" s="9">
        <v>-251.49</v>
      </c>
      <c r="Y4447" s="9">
        <f t="shared" si="625"/>
        <v>4281.6899999999996</v>
      </c>
      <c r="Z4447" s="9">
        <v>0</v>
      </c>
      <c r="AA4447" s="9">
        <f t="shared" si="626"/>
        <v>0</v>
      </c>
      <c r="AB4447" s="9">
        <v>578.3100000000004</v>
      </c>
      <c r="AC4447" s="9">
        <f t="shared" si="629"/>
        <v>829.80000000000018</v>
      </c>
      <c r="AD4447" s="9">
        <f t="shared" si="630"/>
        <v>0</v>
      </c>
    </row>
    <row r="4448" spans="1:30" x14ac:dyDescent="0.3">
      <c r="A4448" s="13" t="s">
        <v>6787</v>
      </c>
      <c r="B4448" s="13" t="s">
        <v>6788</v>
      </c>
      <c r="C4448" s="8">
        <v>2100</v>
      </c>
      <c r="D4448" s="8">
        <v>210000003</v>
      </c>
      <c r="E4448" s="8">
        <v>0</v>
      </c>
      <c r="F4448" s="8" t="str">
        <f t="shared" si="627"/>
        <v>FM002100000030</v>
      </c>
      <c r="G4448" s="8" t="s">
        <v>7043</v>
      </c>
      <c r="H4448" s="8" t="s">
        <v>309</v>
      </c>
      <c r="I4448" s="8">
        <v>1</v>
      </c>
      <c r="J4448" s="8">
        <v>6</v>
      </c>
      <c r="K4448" s="8">
        <v>9</v>
      </c>
      <c r="L4448" s="8" t="s">
        <v>7023</v>
      </c>
      <c r="M4448" s="8" t="s">
        <v>53</v>
      </c>
      <c r="N4448" s="8"/>
      <c r="O4448" s="8" t="s">
        <v>38</v>
      </c>
      <c r="P4448" s="9">
        <v>5063</v>
      </c>
      <c r="Q4448" s="9">
        <v>0</v>
      </c>
      <c r="R4448" s="9">
        <f t="shared" si="624"/>
        <v>-5063</v>
      </c>
      <c r="S4448" s="9">
        <v>0</v>
      </c>
      <c r="T4448" s="9">
        <f t="shared" si="628"/>
        <v>0</v>
      </c>
      <c r="U4448" s="9">
        <v>-4198.58</v>
      </c>
      <c r="V4448" s="9">
        <v>-261.97000000000003</v>
      </c>
      <c r="W4448" s="9">
        <v>0</v>
      </c>
      <c r="X4448" s="9">
        <v>-261.97000000000003</v>
      </c>
      <c r="Y4448" s="9">
        <f t="shared" si="625"/>
        <v>4460.55</v>
      </c>
      <c r="Z4448" s="9">
        <v>0</v>
      </c>
      <c r="AA4448" s="9">
        <f t="shared" si="626"/>
        <v>0</v>
      </c>
      <c r="AB4448" s="9">
        <v>602.44999999999982</v>
      </c>
      <c r="AC4448" s="9">
        <f t="shared" si="629"/>
        <v>864.42000000000007</v>
      </c>
      <c r="AD4448" s="9">
        <f t="shared" si="630"/>
        <v>0</v>
      </c>
    </row>
    <row r="4449" spans="1:30" x14ac:dyDescent="0.3">
      <c r="A4449" s="13" t="s">
        <v>6787</v>
      </c>
      <c r="B4449" s="13" t="s">
        <v>6788</v>
      </c>
      <c r="C4449" s="8">
        <v>2100</v>
      </c>
      <c r="D4449" s="8">
        <v>210000004</v>
      </c>
      <c r="E4449" s="8">
        <v>0</v>
      </c>
      <c r="F4449" s="8" t="str">
        <f t="shared" si="627"/>
        <v>FM002100000040</v>
      </c>
      <c r="G4449" s="8" t="s">
        <v>7044</v>
      </c>
      <c r="H4449" s="8" t="s">
        <v>309</v>
      </c>
      <c r="I4449" s="8">
        <v>1</v>
      </c>
      <c r="J4449" s="8">
        <v>6</v>
      </c>
      <c r="K4449" s="8">
        <v>9</v>
      </c>
      <c r="L4449" s="8" t="s">
        <v>7023</v>
      </c>
      <c r="M4449" s="8" t="s">
        <v>53</v>
      </c>
      <c r="N4449" s="8"/>
      <c r="O4449" s="8" t="s">
        <v>38</v>
      </c>
      <c r="P4449" s="9">
        <v>4247</v>
      </c>
      <c r="Q4449" s="9">
        <v>0</v>
      </c>
      <c r="R4449" s="9">
        <f t="shared" si="624"/>
        <v>-4247</v>
      </c>
      <c r="S4449" s="9">
        <v>0</v>
      </c>
      <c r="T4449" s="9">
        <f t="shared" si="628"/>
        <v>0</v>
      </c>
      <c r="U4449" s="9">
        <v>-3521.87</v>
      </c>
      <c r="V4449" s="9">
        <v>-219.76</v>
      </c>
      <c r="W4449" s="9">
        <v>0</v>
      </c>
      <c r="X4449" s="9">
        <v>-219.76</v>
      </c>
      <c r="Y4449" s="9">
        <f t="shared" si="625"/>
        <v>3741.63</v>
      </c>
      <c r="Z4449" s="9">
        <v>0</v>
      </c>
      <c r="AA4449" s="9">
        <f t="shared" si="626"/>
        <v>0</v>
      </c>
      <c r="AB4449" s="9">
        <v>505.36999999999989</v>
      </c>
      <c r="AC4449" s="9">
        <f t="shared" si="629"/>
        <v>725.13000000000011</v>
      </c>
      <c r="AD4449" s="9">
        <f t="shared" si="630"/>
        <v>0</v>
      </c>
    </row>
    <row r="4450" spans="1:30" x14ac:dyDescent="0.3">
      <c r="A4450" s="13" t="s">
        <v>6787</v>
      </c>
      <c r="B4450" s="13" t="s">
        <v>6788</v>
      </c>
      <c r="C4450" s="8">
        <v>2100</v>
      </c>
      <c r="D4450" s="8">
        <v>210000005</v>
      </c>
      <c r="E4450" s="8">
        <v>0</v>
      </c>
      <c r="F4450" s="8" t="str">
        <f t="shared" si="627"/>
        <v>FM002100000050</v>
      </c>
      <c r="G4450" s="8" t="s">
        <v>7045</v>
      </c>
      <c r="H4450" s="8" t="s">
        <v>309</v>
      </c>
      <c r="I4450" s="8">
        <v>1</v>
      </c>
      <c r="J4450" s="8">
        <v>6</v>
      </c>
      <c r="K4450" s="8">
        <v>9</v>
      </c>
      <c r="L4450" s="8" t="s">
        <v>7023</v>
      </c>
      <c r="M4450" s="8" t="s">
        <v>53</v>
      </c>
      <c r="N4450" s="8"/>
      <c r="O4450" s="8" t="s">
        <v>38</v>
      </c>
      <c r="P4450" s="9">
        <v>1685</v>
      </c>
      <c r="Q4450" s="9">
        <v>0</v>
      </c>
      <c r="R4450" s="9">
        <f t="shared" si="624"/>
        <v>-1685</v>
      </c>
      <c r="S4450" s="9">
        <v>0</v>
      </c>
      <c r="T4450" s="9">
        <f t="shared" si="628"/>
        <v>0</v>
      </c>
      <c r="U4450" s="9">
        <v>-1397.33</v>
      </c>
      <c r="V4450" s="9">
        <v>-87.18</v>
      </c>
      <c r="W4450" s="9">
        <v>0</v>
      </c>
      <c r="X4450" s="9">
        <v>-87.18</v>
      </c>
      <c r="Y4450" s="9">
        <f t="shared" si="625"/>
        <v>1484.51</v>
      </c>
      <c r="Z4450" s="9">
        <v>0</v>
      </c>
      <c r="AA4450" s="9">
        <f t="shared" si="626"/>
        <v>0</v>
      </c>
      <c r="AB4450" s="9">
        <v>200.49</v>
      </c>
      <c r="AC4450" s="9">
        <f t="shared" si="629"/>
        <v>287.67000000000007</v>
      </c>
      <c r="AD4450" s="9">
        <f t="shared" si="630"/>
        <v>0</v>
      </c>
    </row>
    <row r="4451" spans="1:30" x14ac:dyDescent="0.3">
      <c r="A4451" s="13" t="s">
        <v>6787</v>
      </c>
      <c r="B4451" s="13" t="s">
        <v>6788</v>
      </c>
      <c r="C4451" s="8">
        <v>2100</v>
      </c>
      <c r="D4451" s="8">
        <v>210000006</v>
      </c>
      <c r="E4451" s="8">
        <v>0</v>
      </c>
      <c r="F4451" s="8" t="str">
        <f t="shared" si="627"/>
        <v>FM002100000060</v>
      </c>
      <c r="G4451" s="8" t="s">
        <v>7046</v>
      </c>
      <c r="H4451" s="8" t="s">
        <v>309</v>
      </c>
      <c r="I4451" s="8">
        <v>5</v>
      </c>
      <c r="J4451" s="8">
        <v>9</v>
      </c>
      <c r="K4451" s="8">
        <v>9</v>
      </c>
      <c r="L4451" s="8" t="s">
        <v>6793</v>
      </c>
      <c r="M4451" s="8" t="s">
        <v>53</v>
      </c>
      <c r="N4451" s="8"/>
      <c r="O4451" s="8" t="s">
        <v>38</v>
      </c>
      <c r="P4451" s="9">
        <v>83300</v>
      </c>
      <c r="Q4451" s="9">
        <v>0</v>
      </c>
      <c r="R4451" s="9">
        <f t="shared" si="624"/>
        <v>-83300</v>
      </c>
      <c r="S4451" s="9">
        <v>0</v>
      </c>
      <c r="T4451" s="9">
        <f t="shared" si="628"/>
        <v>0</v>
      </c>
      <c r="U4451" s="9">
        <v>-41543.24</v>
      </c>
      <c r="V4451" s="9">
        <v>-5935.54</v>
      </c>
      <c r="W4451" s="9">
        <v>0</v>
      </c>
      <c r="X4451" s="9">
        <v>-5935.54</v>
      </c>
      <c r="Y4451" s="9">
        <f t="shared" si="625"/>
        <v>47478.78</v>
      </c>
      <c r="Z4451" s="9">
        <v>0</v>
      </c>
      <c r="AA4451" s="9">
        <f t="shared" si="626"/>
        <v>0</v>
      </c>
      <c r="AB4451" s="9">
        <v>35821.22</v>
      </c>
      <c r="AC4451" s="9">
        <f t="shared" si="629"/>
        <v>41756.76</v>
      </c>
      <c r="AD4451" s="9">
        <f t="shared" si="630"/>
        <v>0</v>
      </c>
    </row>
    <row r="4452" spans="1:30" x14ac:dyDescent="0.3">
      <c r="A4452" s="13" t="s">
        <v>6787</v>
      </c>
      <c r="B4452" s="13" t="s">
        <v>6788</v>
      </c>
      <c r="C4452" s="8">
        <v>2100</v>
      </c>
      <c r="D4452" s="8">
        <v>210000007</v>
      </c>
      <c r="E4452" s="8">
        <v>0</v>
      </c>
      <c r="F4452" s="8" t="str">
        <f t="shared" si="627"/>
        <v>FM002100000070</v>
      </c>
      <c r="G4452" s="8" t="s">
        <v>7047</v>
      </c>
      <c r="H4452" s="8" t="s">
        <v>309</v>
      </c>
      <c r="I4452" s="8">
        <v>1</v>
      </c>
      <c r="J4452" s="8">
        <v>6</v>
      </c>
      <c r="K4452" s="8">
        <v>6</v>
      </c>
      <c r="L4452" s="8" t="s">
        <v>7048</v>
      </c>
      <c r="M4452" s="8" t="s">
        <v>53</v>
      </c>
      <c r="N4452" s="8"/>
      <c r="O4452" s="8" t="s">
        <v>38</v>
      </c>
      <c r="P4452" s="9">
        <v>40113</v>
      </c>
      <c r="Q4452" s="9">
        <v>0</v>
      </c>
      <c r="R4452" s="9">
        <f t="shared" si="624"/>
        <v>-40113</v>
      </c>
      <c r="S4452" s="9">
        <v>0</v>
      </c>
      <c r="T4452" s="9">
        <f t="shared" si="628"/>
        <v>0</v>
      </c>
      <c r="U4452" s="9">
        <v>-32290.31</v>
      </c>
      <c r="V4452" s="9">
        <v>-2908.52</v>
      </c>
      <c r="W4452" s="9">
        <v>0</v>
      </c>
      <c r="X4452" s="9">
        <v>-2908.52</v>
      </c>
      <c r="Y4452" s="9">
        <f t="shared" si="625"/>
        <v>35198.83</v>
      </c>
      <c r="Z4452" s="9">
        <v>0</v>
      </c>
      <c r="AA4452" s="9">
        <f t="shared" si="626"/>
        <v>0</v>
      </c>
      <c r="AB4452" s="9">
        <v>4914.1699999999983</v>
      </c>
      <c r="AC4452" s="9">
        <f t="shared" si="629"/>
        <v>7822.6899999999987</v>
      </c>
      <c r="AD4452" s="9">
        <f t="shared" si="630"/>
        <v>0</v>
      </c>
    </row>
    <row r="4453" spans="1:30" x14ac:dyDescent="0.3">
      <c r="A4453" s="13" t="s">
        <v>6787</v>
      </c>
      <c r="B4453" s="13" t="s">
        <v>6788</v>
      </c>
      <c r="C4453" s="8">
        <v>2100</v>
      </c>
      <c r="D4453" s="8">
        <v>210000008</v>
      </c>
      <c r="E4453" s="8">
        <v>0</v>
      </c>
      <c r="F4453" s="8" t="str">
        <f t="shared" si="627"/>
        <v>FM002100000080</v>
      </c>
      <c r="G4453" s="8" t="s">
        <v>7049</v>
      </c>
      <c r="H4453" s="8" t="s">
        <v>309</v>
      </c>
      <c r="I4453" s="8">
        <v>2</v>
      </c>
      <c r="J4453" s="8">
        <v>9</v>
      </c>
      <c r="K4453" s="8">
        <v>9</v>
      </c>
      <c r="L4453" s="8" t="s">
        <v>6793</v>
      </c>
      <c r="M4453" s="8" t="s">
        <v>53</v>
      </c>
      <c r="N4453" s="8"/>
      <c r="O4453" s="8" t="s">
        <v>38</v>
      </c>
      <c r="P4453" s="9">
        <v>65719.5</v>
      </c>
      <c r="Q4453" s="9">
        <v>0</v>
      </c>
      <c r="R4453" s="9">
        <f t="shared" si="624"/>
        <v>-65719.5</v>
      </c>
      <c r="S4453" s="9">
        <v>0</v>
      </c>
      <c r="T4453" s="9">
        <f t="shared" si="628"/>
        <v>0</v>
      </c>
      <c r="U4453" s="9">
        <v>-32775.51</v>
      </c>
      <c r="V4453" s="9">
        <v>-4682.84</v>
      </c>
      <c r="W4453" s="9">
        <v>0</v>
      </c>
      <c r="X4453" s="9">
        <v>-4682.84</v>
      </c>
      <c r="Y4453" s="9">
        <f t="shared" si="625"/>
        <v>37458.350000000006</v>
      </c>
      <c r="Z4453" s="9">
        <v>0</v>
      </c>
      <c r="AA4453" s="9">
        <f t="shared" si="626"/>
        <v>0</v>
      </c>
      <c r="AB4453" s="9">
        <v>28261.149999999994</v>
      </c>
      <c r="AC4453" s="9">
        <f t="shared" si="629"/>
        <v>32943.99</v>
      </c>
      <c r="AD4453" s="9">
        <f t="shared" si="630"/>
        <v>0</v>
      </c>
    </row>
    <row r="4454" spans="1:30" x14ac:dyDescent="0.3">
      <c r="A4454" s="13" t="s">
        <v>6787</v>
      </c>
      <c r="B4454" s="13" t="s">
        <v>6788</v>
      </c>
      <c r="C4454" s="8">
        <v>2100</v>
      </c>
      <c r="D4454" s="8">
        <v>210000009</v>
      </c>
      <c r="E4454" s="8">
        <v>0</v>
      </c>
      <c r="F4454" s="8" t="str">
        <f t="shared" si="627"/>
        <v>FM002100000090</v>
      </c>
      <c r="G4454" s="8" t="s">
        <v>7050</v>
      </c>
      <c r="H4454" s="8" t="s">
        <v>309</v>
      </c>
      <c r="I4454" s="8">
        <v>1</v>
      </c>
      <c r="J4454" s="8">
        <v>10</v>
      </c>
      <c r="K4454" s="8">
        <v>0</v>
      </c>
      <c r="L4454" s="8" t="s">
        <v>1059</v>
      </c>
      <c r="M4454" s="8" t="s">
        <v>7051</v>
      </c>
      <c r="N4454" s="8"/>
      <c r="O4454" s="8" t="s">
        <v>38</v>
      </c>
      <c r="P4454" s="9">
        <v>42960.94</v>
      </c>
      <c r="Q4454" s="9">
        <v>0</v>
      </c>
      <c r="R4454" s="9">
        <f t="shared" si="624"/>
        <v>-42960.94</v>
      </c>
      <c r="S4454" s="9">
        <v>0</v>
      </c>
      <c r="T4454" s="9">
        <f t="shared" si="628"/>
        <v>0</v>
      </c>
      <c r="U4454" s="9">
        <v>-18069.490000000002</v>
      </c>
      <c r="V4454" s="9">
        <v>-3074.94</v>
      </c>
      <c r="W4454" s="9">
        <v>0</v>
      </c>
      <c r="X4454" s="9">
        <v>-3074.94</v>
      </c>
      <c r="Y4454" s="9">
        <f t="shared" si="625"/>
        <v>21144.43</v>
      </c>
      <c r="Z4454" s="9">
        <v>0</v>
      </c>
      <c r="AA4454" s="9">
        <f t="shared" si="626"/>
        <v>0</v>
      </c>
      <c r="AB4454" s="9">
        <v>21816.510000000002</v>
      </c>
      <c r="AC4454" s="9">
        <f t="shared" si="629"/>
        <v>24891.45</v>
      </c>
      <c r="AD4454" s="9">
        <f t="shared" si="630"/>
        <v>0</v>
      </c>
    </row>
    <row r="4455" spans="1:30" x14ac:dyDescent="0.3">
      <c r="A4455" s="13" t="s">
        <v>6787</v>
      </c>
      <c r="B4455" s="13" t="s">
        <v>6788</v>
      </c>
      <c r="C4455" s="8">
        <v>2200</v>
      </c>
      <c r="D4455" s="8">
        <v>220000000</v>
      </c>
      <c r="E4455" s="8">
        <v>0</v>
      </c>
      <c r="F4455" s="8" t="str">
        <f t="shared" si="627"/>
        <v>FM002200000000</v>
      </c>
      <c r="G4455" s="8" t="s">
        <v>7052</v>
      </c>
      <c r="H4455" s="8" t="s">
        <v>350</v>
      </c>
      <c r="I4455" s="8">
        <v>1</v>
      </c>
      <c r="J4455" s="8">
        <v>4</v>
      </c>
      <c r="K4455" s="8">
        <v>10</v>
      </c>
      <c r="L4455" s="8" t="s">
        <v>7053</v>
      </c>
      <c r="M4455" s="8" t="s">
        <v>53</v>
      </c>
      <c r="N4455" s="8"/>
      <c r="O4455" s="8" t="s">
        <v>38</v>
      </c>
      <c r="P4455" s="9">
        <v>18501.849999999999</v>
      </c>
      <c r="Q4455" s="9">
        <v>0</v>
      </c>
      <c r="R4455" s="9">
        <f t="shared" si="624"/>
        <v>-18501.849999999999</v>
      </c>
      <c r="S4455" s="9">
        <v>0</v>
      </c>
      <c r="T4455" s="9">
        <f t="shared" si="628"/>
        <v>0</v>
      </c>
      <c r="U4455" s="9">
        <v>-17576.759999999998</v>
      </c>
      <c r="V4455" s="9">
        <v>0</v>
      </c>
      <c r="W4455" s="9">
        <v>0</v>
      </c>
      <c r="X4455" s="9">
        <v>0</v>
      </c>
      <c r="Y4455" s="9">
        <f t="shared" si="625"/>
        <v>17576.759999999998</v>
      </c>
      <c r="Z4455" s="9">
        <v>0</v>
      </c>
      <c r="AA4455" s="9">
        <f t="shared" si="626"/>
        <v>0</v>
      </c>
      <c r="AB4455" s="9">
        <v>925.09000000000015</v>
      </c>
      <c r="AC4455" s="9">
        <f t="shared" si="629"/>
        <v>925.09000000000015</v>
      </c>
      <c r="AD4455" s="9">
        <f t="shared" si="630"/>
        <v>0</v>
      </c>
    </row>
    <row r="4456" spans="1:30" x14ac:dyDescent="0.3">
      <c r="A4456" s="8" t="s">
        <v>6787</v>
      </c>
      <c r="B4456" s="8" t="s">
        <v>6788</v>
      </c>
      <c r="C4456" s="8">
        <v>2400</v>
      </c>
      <c r="D4456" s="8">
        <v>240000000</v>
      </c>
      <c r="E4456" s="8">
        <v>0</v>
      </c>
      <c r="F4456" s="8" t="str">
        <f t="shared" si="627"/>
        <v>FM002400000000</v>
      </c>
      <c r="G4456" s="8" t="s">
        <v>7054</v>
      </c>
      <c r="H4456" s="8" t="s">
        <v>357</v>
      </c>
      <c r="I4456" s="8">
        <v>2</v>
      </c>
      <c r="J4456" s="8">
        <v>6</v>
      </c>
      <c r="K4456" s="8">
        <v>0</v>
      </c>
      <c r="L4456" s="8" t="s">
        <v>1059</v>
      </c>
      <c r="M4456" s="8" t="s">
        <v>409</v>
      </c>
      <c r="N4456" s="8"/>
      <c r="O4456" s="8" t="s">
        <v>38</v>
      </c>
      <c r="P4456" s="9">
        <v>21400</v>
      </c>
      <c r="Q4456" s="9">
        <v>0</v>
      </c>
      <c r="R4456" s="9">
        <v>0</v>
      </c>
      <c r="S4456" s="9">
        <v>0</v>
      </c>
      <c r="T4456" s="9">
        <f t="shared" si="628"/>
        <v>21400</v>
      </c>
      <c r="U4456" s="9">
        <v>-15530.63</v>
      </c>
      <c r="V4456" s="9">
        <v>-2552.86</v>
      </c>
      <c r="W4456" s="9">
        <v>0</v>
      </c>
      <c r="X4456" s="9">
        <v>-2552.86</v>
      </c>
      <c r="Y4456" s="9">
        <v>0</v>
      </c>
      <c r="Z4456" s="9">
        <v>0</v>
      </c>
      <c r="AA4456" s="9">
        <f t="shared" ref="AA4456:AA4474" si="631">U4456+X4456+Y4456+Z4456-AB4456</f>
        <v>-18083.489999999998</v>
      </c>
      <c r="AB4456" s="9">
        <v>0</v>
      </c>
      <c r="AC4456" s="9">
        <f t="shared" si="629"/>
        <v>5869.3700000000008</v>
      </c>
      <c r="AD4456" s="9">
        <f t="shared" si="630"/>
        <v>3316.510000000002</v>
      </c>
    </row>
    <row r="4457" spans="1:30" x14ac:dyDescent="0.3">
      <c r="A4457" s="8" t="s">
        <v>6787</v>
      </c>
      <c r="B4457" s="8" t="s">
        <v>6788</v>
      </c>
      <c r="C4457" s="8">
        <v>2400</v>
      </c>
      <c r="D4457" s="8">
        <v>240000001</v>
      </c>
      <c r="E4457" s="8">
        <v>0</v>
      </c>
      <c r="F4457" s="8" t="str">
        <f t="shared" si="627"/>
        <v>FM002400000010</v>
      </c>
      <c r="G4457" s="8" t="s">
        <v>6575</v>
      </c>
      <c r="H4457" s="8" t="s">
        <v>357</v>
      </c>
      <c r="I4457" s="8">
        <v>40</v>
      </c>
      <c r="J4457" s="8">
        <v>6</v>
      </c>
      <c r="K4457" s="8">
        <v>0</v>
      </c>
      <c r="L4457" s="8" t="s">
        <v>197</v>
      </c>
      <c r="M4457" s="8" t="s">
        <v>192</v>
      </c>
      <c r="N4457" s="8"/>
      <c r="O4457" s="8" t="s">
        <v>38</v>
      </c>
      <c r="P4457" s="9">
        <v>858000</v>
      </c>
      <c r="Q4457" s="9">
        <v>0</v>
      </c>
      <c r="R4457" s="9">
        <v>0</v>
      </c>
      <c r="S4457" s="9">
        <v>0</v>
      </c>
      <c r="T4457" s="9">
        <f t="shared" si="628"/>
        <v>858000</v>
      </c>
      <c r="U4457" s="9">
        <v>-536347.94999999995</v>
      </c>
      <c r="V4457" s="9">
        <v>-107739.72</v>
      </c>
      <c r="W4457" s="9">
        <v>0</v>
      </c>
      <c r="X4457" s="9">
        <v>-107739.72</v>
      </c>
      <c r="Y4457" s="9">
        <v>0</v>
      </c>
      <c r="Z4457" s="9">
        <v>0</v>
      </c>
      <c r="AA4457" s="9">
        <f t="shared" si="631"/>
        <v>-644087.66999999993</v>
      </c>
      <c r="AB4457" s="9">
        <v>0</v>
      </c>
      <c r="AC4457" s="9">
        <f t="shared" si="629"/>
        <v>321652.05000000005</v>
      </c>
      <c r="AD4457" s="9">
        <f t="shared" si="630"/>
        <v>213912.33000000007</v>
      </c>
    </row>
    <row r="4458" spans="1:30" x14ac:dyDescent="0.3">
      <c r="A4458" s="8" t="s">
        <v>6787</v>
      </c>
      <c r="B4458" s="8" t="s">
        <v>6788</v>
      </c>
      <c r="C4458" s="8">
        <v>2400</v>
      </c>
      <c r="D4458" s="8">
        <v>240000002</v>
      </c>
      <c r="E4458" s="8">
        <v>0</v>
      </c>
      <c r="F4458" s="8" t="str">
        <f t="shared" si="627"/>
        <v>FM002400000020</v>
      </c>
      <c r="G4458" s="8" t="s">
        <v>6576</v>
      </c>
      <c r="H4458" s="8" t="s">
        <v>357</v>
      </c>
      <c r="I4458" s="8">
        <v>40</v>
      </c>
      <c r="J4458" s="8">
        <v>6</v>
      </c>
      <c r="K4458" s="8">
        <v>0</v>
      </c>
      <c r="L4458" s="8" t="s">
        <v>197</v>
      </c>
      <c r="M4458" s="8" t="s">
        <v>192</v>
      </c>
      <c r="N4458" s="8"/>
      <c r="O4458" s="8" t="s">
        <v>38</v>
      </c>
      <c r="P4458" s="9">
        <v>186600</v>
      </c>
      <c r="Q4458" s="9">
        <v>0</v>
      </c>
      <c r="R4458" s="9">
        <v>0</v>
      </c>
      <c r="S4458" s="9">
        <v>0</v>
      </c>
      <c r="T4458" s="9">
        <f t="shared" si="628"/>
        <v>186600</v>
      </c>
      <c r="U4458" s="9">
        <v>-116646.3</v>
      </c>
      <c r="V4458" s="9">
        <v>-23431.51</v>
      </c>
      <c r="W4458" s="9">
        <v>0</v>
      </c>
      <c r="X4458" s="9">
        <v>-23431.51</v>
      </c>
      <c r="Y4458" s="9">
        <v>0</v>
      </c>
      <c r="Z4458" s="9">
        <v>0</v>
      </c>
      <c r="AA4458" s="9">
        <f t="shared" si="631"/>
        <v>-140077.81</v>
      </c>
      <c r="AB4458" s="9">
        <v>0</v>
      </c>
      <c r="AC4458" s="9">
        <f t="shared" si="629"/>
        <v>69953.7</v>
      </c>
      <c r="AD4458" s="9">
        <f t="shared" si="630"/>
        <v>46522.19</v>
      </c>
    </row>
    <row r="4459" spans="1:30" x14ac:dyDescent="0.3">
      <c r="A4459" s="8" t="s">
        <v>6787</v>
      </c>
      <c r="B4459" s="8" t="s">
        <v>6788</v>
      </c>
      <c r="C4459" s="8">
        <v>2400</v>
      </c>
      <c r="D4459" s="8">
        <v>240000003</v>
      </c>
      <c r="E4459" s="8">
        <v>0</v>
      </c>
      <c r="F4459" s="8" t="str">
        <f t="shared" si="627"/>
        <v>FM002400000030</v>
      </c>
      <c r="G4459" s="8" t="s">
        <v>7055</v>
      </c>
      <c r="H4459" s="8" t="s">
        <v>357</v>
      </c>
      <c r="I4459" s="8">
        <v>20</v>
      </c>
      <c r="J4459" s="8">
        <v>6</v>
      </c>
      <c r="K4459" s="8">
        <v>0</v>
      </c>
      <c r="L4459" s="8" t="s">
        <v>203</v>
      </c>
      <c r="M4459" s="8" t="s">
        <v>1196</v>
      </c>
      <c r="N4459" s="8"/>
      <c r="O4459" s="8" t="s">
        <v>38</v>
      </c>
      <c r="P4459" s="9">
        <v>615000</v>
      </c>
      <c r="Q4459" s="9">
        <v>0</v>
      </c>
      <c r="R4459" s="9">
        <v>0</v>
      </c>
      <c r="S4459" s="9">
        <v>0</v>
      </c>
      <c r="T4459" s="9">
        <f t="shared" si="628"/>
        <v>615000</v>
      </c>
      <c r="U4459" s="9">
        <v>-332773.96999999997</v>
      </c>
      <c r="V4459" s="9">
        <v>-77226.03</v>
      </c>
      <c r="W4459" s="9">
        <v>0</v>
      </c>
      <c r="X4459" s="9">
        <v>-77226.03</v>
      </c>
      <c r="Y4459" s="9">
        <v>0</v>
      </c>
      <c r="Z4459" s="9">
        <v>0</v>
      </c>
      <c r="AA4459" s="9">
        <f t="shared" si="631"/>
        <v>-410000</v>
      </c>
      <c r="AB4459" s="9">
        <v>0</v>
      </c>
      <c r="AC4459" s="9">
        <f t="shared" si="629"/>
        <v>282226.03000000003</v>
      </c>
      <c r="AD4459" s="9">
        <f t="shared" si="630"/>
        <v>205000</v>
      </c>
    </row>
    <row r="4460" spans="1:30" x14ac:dyDescent="0.3">
      <c r="A4460" s="8" t="s">
        <v>6787</v>
      </c>
      <c r="B4460" s="8" t="s">
        <v>6788</v>
      </c>
      <c r="C4460" s="8">
        <v>2400</v>
      </c>
      <c r="D4460" s="8">
        <v>240000004</v>
      </c>
      <c r="E4460" s="8">
        <v>0</v>
      </c>
      <c r="F4460" s="8" t="str">
        <f t="shared" si="627"/>
        <v>FM002400000040</v>
      </c>
      <c r="G4460" s="8" t="s">
        <v>7055</v>
      </c>
      <c r="H4460" s="8" t="s">
        <v>357</v>
      </c>
      <c r="I4460" s="8">
        <v>20</v>
      </c>
      <c r="J4460" s="8">
        <v>6</v>
      </c>
      <c r="K4460" s="8">
        <v>0</v>
      </c>
      <c r="L4460" s="8" t="s">
        <v>203</v>
      </c>
      <c r="M4460" s="8" t="s">
        <v>479</v>
      </c>
      <c r="N4460" s="8"/>
      <c r="O4460" s="8" t="s">
        <v>38</v>
      </c>
      <c r="P4460" s="9">
        <v>615000</v>
      </c>
      <c r="Q4460" s="9">
        <v>0</v>
      </c>
      <c r="R4460" s="9">
        <v>0</v>
      </c>
      <c r="S4460" s="9">
        <v>0</v>
      </c>
      <c r="T4460" s="9">
        <f t="shared" si="628"/>
        <v>615000</v>
      </c>
      <c r="U4460" s="9">
        <v>-324349.32</v>
      </c>
      <c r="V4460" s="9">
        <v>-77226.03</v>
      </c>
      <c r="W4460" s="9">
        <v>0</v>
      </c>
      <c r="X4460" s="9">
        <v>-77226.03</v>
      </c>
      <c r="Y4460" s="9">
        <v>0</v>
      </c>
      <c r="Z4460" s="9">
        <v>0</v>
      </c>
      <c r="AA4460" s="9">
        <f t="shared" si="631"/>
        <v>-401575.35</v>
      </c>
      <c r="AB4460" s="9">
        <v>0</v>
      </c>
      <c r="AC4460" s="9">
        <f t="shared" si="629"/>
        <v>290650.68</v>
      </c>
      <c r="AD4460" s="9">
        <f t="shared" si="630"/>
        <v>213424.65000000002</v>
      </c>
    </row>
    <row r="4461" spans="1:30" x14ac:dyDescent="0.3">
      <c r="A4461" s="8" t="s">
        <v>6787</v>
      </c>
      <c r="B4461" s="8" t="s">
        <v>6788</v>
      </c>
      <c r="C4461" s="8">
        <v>2400</v>
      </c>
      <c r="D4461" s="8">
        <v>240000005</v>
      </c>
      <c r="E4461" s="8">
        <v>0</v>
      </c>
      <c r="F4461" s="8" t="str">
        <f t="shared" si="627"/>
        <v>FM002400000050</v>
      </c>
      <c r="G4461" s="8" t="s">
        <v>441</v>
      </c>
      <c r="H4461" s="8" t="s">
        <v>357</v>
      </c>
      <c r="I4461" s="8">
        <v>20</v>
      </c>
      <c r="J4461" s="8">
        <v>6</v>
      </c>
      <c r="K4461" s="8">
        <v>0</v>
      </c>
      <c r="L4461" s="8" t="s">
        <v>211</v>
      </c>
      <c r="M4461" s="8" t="s">
        <v>6563</v>
      </c>
      <c r="N4461" s="8"/>
      <c r="O4461" s="8" t="s">
        <v>38</v>
      </c>
      <c r="P4461" s="9">
        <v>497000</v>
      </c>
      <c r="Q4461" s="9">
        <v>0</v>
      </c>
      <c r="R4461" s="9">
        <v>0</v>
      </c>
      <c r="S4461" s="9">
        <v>0</v>
      </c>
      <c r="T4461" s="9">
        <f t="shared" si="628"/>
        <v>497000</v>
      </c>
      <c r="U4461" s="9">
        <v>-235674.08</v>
      </c>
      <c r="V4461" s="9">
        <v>-62436.69</v>
      </c>
      <c r="W4461" s="9">
        <v>0</v>
      </c>
      <c r="X4461" s="9">
        <v>-62436.69</v>
      </c>
      <c r="Y4461" s="9">
        <v>0</v>
      </c>
      <c r="Z4461" s="9">
        <v>0</v>
      </c>
      <c r="AA4461" s="9">
        <f t="shared" si="631"/>
        <v>-298110.77</v>
      </c>
      <c r="AB4461" s="9">
        <v>0</v>
      </c>
      <c r="AC4461" s="9">
        <f t="shared" si="629"/>
        <v>261325.92</v>
      </c>
      <c r="AD4461" s="9">
        <f t="shared" si="630"/>
        <v>198889.22999999998</v>
      </c>
    </row>
    <row r="4462" spans="1:30" x14ac:dyDescent="0.3">
      <c r="A4462" s="8" t="s">
        <v>6787</v>
      </c>
      <c r="B4462" s="8" t="s">
        <v>6788</v>
      </c>
      <c r="C4462" s="8">
        <v>2400</v>
      </c>
      <c r="D4462" s="8">
        <v>240000006</v>
      </c>
      <c r="E4462" s="8">
        <v>0</v>
      </c>
      <c r="F4462" s="8" t="str">
        <f t="shared" si="627"/>
        <v>FM002400000060</v>
      </c>
      <c r="G4462" s="8" t="s">
        <v>438</v>
      </c>
      <c r="H4462" s="8" t="s">
        <v>357</v>
      </c>
      <c r="I4462" s="8">
        <v>20</v>
      </c>
      <c r="J4462" s="8">
        <v>6</v>
      </c>
      <c r="K4462" s="8">
        <v>0</v>
      </c>
      <c r="L4462" s="8" t="s">
        <v>211</v>
      </c>
      <c r="M4462" s="8" t="s">
        <v>6563</v>
      </c>
      <c r="N4462" s="8"/>
      <c r="O4462" s="8" t="s">
        <v>38</v>
      </c>
      <c r="P4462" s="9">
        <v>118000</v>
      </c>
      <c r="Q4462" s="9">
        <v>0</v>
      </c>
      <c r="R4462" s="9">
        <v>0</v>
      </c>
      <c r="S4462" s="9">
        <v>0</v>
      </c>
      <c r="T4462" s="9">
        <f t="shared" si="628"/>
        <v>118000</v>
      </c>
      <c r="U4462" s="9">
        <v>-55954.81</v>
      </c>
      <c r="V4462" s="9">
        <v>-14824</v>
      </c>
      <c r="W4462" s="9">
        <v>0</v>
      </c>
      <c r="X4462" s="9">
        <v>-14824</v>
      </c>
      <c r="Y4462" s="9">
        <v>0</v>
      </c>
      <c r="Z4462" s="9">
        <v>0</v>
      </c>
      <c r="AA4462" s="9">
        <f t="shared" si="631"/>
        <v>-70778.81</v>
      </c>
      <c r="AB4462" s="9">
        <v>0</v>
      </c>
      <c r="AC4462" s="9">
        <f t="shared" si="629"/>
        <v>62045.19</v>
      </c>
      <c r="AD4462" s="9">
        <f t="shared" si="630"/>
        <v>47221.19</v>
      </c>
    </row>
    <row r="4463" spans="1:30" x14ac:dyDescent="0.3">
      <c r="A4463" s="8" t="s">
        <v>6787</v>
      </c>
      <c r="B4463" s="8" t="s">
        <v>6788</v>
      </c>
      <c r="C4463" s="8">
        <v>2400</v>
      </c>
      <c r="D4463" s="8">
        <v>240000007</v>
      </c>
      <c r="E4463" s="8">
        <v>0</v>
      </c>
      <c r="F4463" s="8" t="str">
        <f t="shared" si="627"/>
        <v>FM002400000070</v>
      </c>
      <c r="G4463" s="8" t="s">
        <v>438</v>
      </c>
      <c r="H4463" s="8" t="s">
        <v>357</v>
      </c>
      <c r="I4463" s="8">
        <v>5</v>
      </c>
      <c r="J4463" s="8">
        <v>6</v>
      </c>
      <c r="K4463" s="8">
        <v>0</v>
      </c>
      <c r="L4463" s="8" t="s">
        <v>100</v>
      </c>
      <c r="M4463" s="8" t="s">
        <v>225</v>
      </c>
      <c r="N4463" s="8"/>
      <c r="O4463" s="8" t="s">
        <v>38</v>
      </c>
      <c r="P4463" s="9">
        <v>29500</v>
      </c>
      <c r="Q4463" s="9">
        <v>0</v>
      </c>
      <c r="R4463" s="9">
        <v>0</v>
      </c>
      <c r="S4463" s="9">
        <v>0</v>
      </c>
      <c r="T4463" s="9">
        <f t="shared" si="628"/>
        <v>29500</v>
      </c>
      <c r="U4463" s="9">
        <v>-13531.41</v>
      </c>
      <c r="V4463" s="9">
        <v>-3705.79</v>
      </c>
      <c r="W4463" s="9">
        <v>0</v>
      </c>
      <c r="X4463" s="9">
        <v>-3705.79</v>
      </c>
      <c r="Y4463" s="9">
        <v>0</v>
      </c>
      <c r="Z4463" s="9">
        <v>0</v>
      </c>
      <c r="AA4463" s="9">
        <f t="shared" si="631"/>
        <v>-17237.2</v>
      </c>
      <c r="AB4463" s="9">
        <v>0</v>
      </c>
      <c r="AC4463" s="9">
        <f t="shared" si="629"/>
        <v>15968.59</v>
      </c>
      <c r="AD4463" s="9">
        <f t="shared" si="630"/>
        <v>12262.8</v>
      </c>
    </row>
    <row r="4464" spans="1:30" x14ac:dyDescent="0.3">
      <c r="A4464" s="8" t="s">
        <v>6787</v>
      </c>
      <c r="B4464" s="8" t="s">
        <v>6788</v>
      </c>
      <c r="C4464" s="8">
        <v>2400</v>
      </c>
      <c r="D4464" s="8">
        <v>240000008</v>
      </c>
      <c r="E4464" s="8">
        <v>0</v>
      </c>
      <c r="F4464" s="8" t="str">
        <f t="shared" si="627"/>
        <v>FM002400000080</v>
      </c>
      <c r="G4464" s="8" t="s">
        <v>441</v>
      </c>
      <c r="H4464" s="8" t="s">
        <v>357</v>
      </c>
      <c r="I4464" s="8">
        <v>10</v>
      </c>
      <c r="J4464" s="8">
        <v>6</v>
      </c>
      <c r="K4464" s="8">
        <v>0</v>
      </c>
      <c r="L4464" s="8" t="s">
        <v>100</v>
      </c>
      <c r="M4464" s="8" t="s">
        <v>225</v>
      </c>
      <c r="N4464" s="8"/>
      <c r="O4464" s="8" t="s">
        <v>38</v>
      </c>
      <c r="P4464" s="9">
        <v>124250</v>
      </c>
      <c r="Q4464" s="9">
        <v>0</v>
      </c>
      <c r="R4464" s="9">
        <v>0</v>
      </c>
      <c r="S4464" s="9">
        <v>0</v>
      </c>
      <c r="T4464" s="9">
        <f t="shared" si="628"/>
        <v>124250</v>
      </c>
      <c r="U4464" s="9">
        <v>-56992.46</v>
      </c>
      <c r="V4464" s="9">
        <v>-15608.29</v>
      </c>
      <c r="W4464" s="9">
        <v>0</v>
      </c>
      <c r="X4464" s="9">
        <v>-15608.29</v>
      </c>
      <c r="Y4464" s="9">
        <v>0</v>
      </c>
      <c r="Z4464" s="9">
        <v>0</v>
      </c>
      <c r="AA4464" s="9">
        <f t="shared" si="631"/>
        <v>-72600.75</v>
      </c>
      <c r="AB4464" s="9">
        <v>0</v>
      </c>
      <c r="AC4464" s="9">
        <f t="shared" si="629"/>
        <v>67257.540000000008</v>
      </c>
      <c r="AD4464" s="9">
        <f t="shared" si="630"/>
        <v>51649.25</v>
      </c>
    </row>
    <row r="4465" spans="1:30" x14ac:dyDescent="0.3">
      <c r="A4465" s="8" t="s">
        <v>6787</v>
      </c>
      <c r="B4465" s="8" t="s">
        <v>6788</v>
      </c>
      <c r="C4465" s="8">
        <v>2400</v>
      </c>
      <c r="D4465" s="8">
        <v>240000009</v>
      </c>
      <c r="E4465" s="8">
        <v>0</v>
      </c>
      <c r="F4465" s="8" t="str">
        <f t="shared" si="627"/>
        <v>FM002400000090</v>
      </c>
      <c r="G4465" s="8" t="s">
        <v>438</v>
      </c>
      <c r="H4465" s="8" t="s">
        <v>357</v>
      </c>
      <c r="I4465" s="8">
        <v>5</v>
      </c>
      <c r="J4465" s="8">
        <v>6</v>
      </c>
      <c r="K4465" s="8">
        <v>0</v>
      </c>
      <c r="L4465" s="8" t="s">
        <v>989</v>
      </c>
      <c r="M4465" s="8" t="s">
        <v>5829</v>
      </c>
      <c r="N4465" s="8"/>
      <c r="O4465" s="8" t="s">
        <v>38</v>
      </c>
      <c r="P4465" s="9">
        <v>29500</v>
      </c>
      <c r="Q4465" s="9">
        <v>0</v>
      </c>
      <c r="R4465" s="9">
        <v>0</v>
      </c>
      <c r="S4465" s="9">
        <v>0</v>
      </c>
      <c r="T4465" s="9">
        <f t="shared" si="628"/>
        <v>29500</v>
      </c>
      <c r="U4465" s="9">
        <v>-12294.11</v>
      </c>
      <c r="V4465" s="9">
        <v>-3705.26</v>
      </c>
      <c r="W4465" s="9">
        <v>0</v>
      </c>
      <c r="X4465" s="9">
        <v>-3705.26</v>
      </c>
      <c r="Y4465" s="9">
        <v>0</v>
      </c>
      <c r="Z4465" s="9">
        <v>0</v>
      </c>
      <c r="AA4465" s="9">
        <f t="shared" si="631"/>
        <v>-15999.37</v>
      </c>
      <c r="AB4465" s="9">
        <v>0</v>
      </c>
      <c r="AC4465" s="9">
        <f t="shared" si="629"/>
        <v>17205.89</v>
      </c>
      <c r="AD4465" s="9">
        <f t="shared" si="630"/>
        <v>13500.63</v>
      </c>
    </row>
    <row r="4466" spans="1:30" x14ac:dyDescent="0.3">
      <c r="A4466" s="8" t="s">
        <v>6787</v>
      </c>
      <c r="B4466" s="8" t="s">
        <v>6788</v>
      </c>
      <c r="C4466" s="8">
        <v>2400</v>
      </c>
      <c r="D4466" s="8">
        <v>240000010</v>
      </c>
      <c r="E4466" s="8">
        <v>0</v>
      </c>
      <c r="F4466" s="8" t="str">
        <f t="shared" si="627"/>
        <v>FM002400000100</v>
      </c>
      <c r="G4466" s="8" t="s">
        <v>441</v>
      </c>
      <c r="H4466" s="8" t="s">
        <v>357</v>
      </c>
      <c r="I4466" s="8">
        <v>5</v>
      </c>
      <c r="J4466" s="8">
        <v>6</v>
      </c>
      <c r="K4466" s="8">
        <v>0</v>
      </c>
      <c r="L4466" s="8" t="s">
        <v>989</v>
      </c>
      <c r="M4466" s="8" t="s">
        <v>5829</v>
      </c>
      <c r="N4466" s="8"/>
      <c r="O4466" s="8" t="s">
        <v>38</v>
      </c>
      <c r="P4466" s="9">
        <v>124250</v>
      </c>
      <c r="Q4466" s="9">
        <v>0</v>
      </c>
      <c r="R4466" s="9">
        <v>0</v>
      </c>
      <c r="S4466" s="9">
        <v>0</v>
      </c>
      <c r="T4466" s="9">
        <f t="shared" si="628"/>
        <v>124250</v>
      </c>
      <c r="U4466" s="9">
        <v>-51781.15</v>
      </c>
      <c r="V4466" s="9">
        <v>-15606.06</v>
      </c>
      <c r="W4466" s="9">
        <v>0</v>
      </c>
      <c r="X4466" s="9">
        <v>-15606.06</v>
      </c>
      <c r="Y4466" s="9">
        <v>0</v>
      </c>
      <c r="Z4466" s="9">
        <v>0</v>
      </c>
      <c r="AA4466" s="9">
        <f t="shared" si="631"/>
        <v>-67387.210000000006</v>
      </c>
      <c r="AB4466" s="9">
        <v>0</v>
      </c>
      <c r="AC4466" s="9">
        <f t="shared" si="629"/>
        <v>72468.850000000006</v>
      </c>
      <c r="AD4466" s="9">
        <f t="shared" si="630"/>
        <v>56862.789999999994</v>
      </c>
    </row>
    <row r="4467" spans="1:30" x14ac:dyDescent="0.3">
      <c r="A4467" s="8" t="s">
        <v>6787</v>
      </c>
      <c r="B4467" s="8" t="s">
        <v>6788</v>
      </c>
      <c r="C4467" s="8">
        <v>2400</v>
      </c>
      <c r="D4467" s="8">
        <v>240000011</v>
      </c>
      <c r="E4467" s="8">
        <v>0</v>
      </c>
      <c r="F4467" s="8" t="str">
        <f t="shared" si="627"/>
        <v>FM002400000110</v>
      </c>
      <c r="G4467" s="8" t="s">
        <v>441</v>
      </c>
      <c r="H4467" s="8" t="s">
        <v>357</v>
      </c>
      <c r="I4467" s="8">
        <v>1</v>
      </c>
      <c r="J4467" s="8">
        <v>6</v>
      </c>
      <c r="K4467" s="8">
        <v>0</v>
      </c>
      <c r="L4467" s="8" t="s">
        <v>989</v>
      </c>
      <c r="M4467" s="8" t="s">
        <v>5829</v>
      </c>
      <c r="N4467" s="8"/>
      <c r="O4467" s="8" t="s">
        <v>38</v>
      </c>
      <c r="P4467" s="9">
        <v>24850</v>
      </c>
      <c r="Q4467" s="9">
        <v>0</v>
      </c>
      <c r="R4467" s="9">
        <v>0</v>
      </c>
      <c r="S4467" s="9">
        <v>0</v>
      </c>
      <c r="T4467" s="9">
        <f t="shared" si="628"/>
        <v>24850</v>
      </c>
      <c r="U4467" s="9">
        <v>-10356.23</v>
      </c>
      <c r="V4467" s="9">
        <v>-3121.21</v>
      </c>
      <c r="W4467" s="9">
        <v>0</v>
      </c>
      <c r="X4467" s="9">
        <v>-3121.21</v>
      </c>
      <c r="Y4467" s="9">
        <v>0</v>
      </c>
      <c r="Z4467" s="9">
        <v>0</v>
      </c>
      <c r="AA4467" s="9">
        <f t="shared" si="631"/>
        <v>-13477.439999999999</v>
      </c>
      <c r="AB4467" s="9">
        <v>0</v>
      </c>
      <c r="AC4467" s="9">
        <f t="shared" si="629"/>
        <v>14493.77</v>
      </c>
      <c r="AD4467" s="9">
        <f t="shared" si="630"/>
        <v>11372.560000000001</v>
      </c>
    </row>
    <row r="4468" spans="1:30" x14ac:dyDescent="0.3">
      <c r="A4468" s="8" t="s">
        <v>6787</v>
      </c>
      <c r="B4468" s="8" t="s">
        <v>6788</v>
      </c>
      <c r="C4468" s="8">
        <v>2400</v>
      </c>
      <c r="D4468" s="8">
        <v>240000013</v>
      </c>
      <c r="E4468" s="8">
        <v>0</v>
      </c>
      <c r="F4468" s="8" t="str">
        <f t="shared" si="627"/>
        <v>FM002400000130</v>
      </c>
      <c r="G4468" s="8" t="s">
        <v>441</v>
      </c>
      <c r="H4468" s="8" t="s">
        <v>357</v>
      </c>
      <c r="I4468" s="8">
        <v>1</v>
      </c>
      <c r="J4468" s="8">
        <v>6</v>
      </c>
      <c r="K4468" s="8">
        <v>0</v>
      </c>
      <c r="L4468" s="8" t="s">
        <v>7056</v>
      </c>
      <c r="M4468" s="8" t="s">
        <v>7056</v>
      </c>
      <c r="N4468" s="8"/>
      <c r="O4468" s="8" t="s">
        <v>38</v>
      </c>
      <c r="P4468" s="9">
        <v>24850</v>
      </c>
      <c r="Q4468" s="9">
        <v>0</v>
      </c>
      <c r="R4468" s="9">
        <v>0</v>
      </c>
      <c r="S4468" s="9">
        <v>0</v>
      </c>
      <c r="T4468" s="9">
        <f t="shared" si="628"/>
        <v>24850</v>
      </c>
      <c r="U4468" s="9">
        <v>-9318.76</v>
      </c>
      <c r="V4468" s="9">
        <v>-3106.25</v>
      </c>
      <c r="W4468" s="9">
        <v>0</v>
      </c>
      <c r="X4468" s="9">
        <v>-3106.25</v>
      </c>
      <c r="Y4468" s="9">
        <v>0</v>
      </c>
      <c r="Z4468" s="9">
        <v>0</v>
      </c>
      <c r="AA4468" s="9">
        <f t="shared" si="631"/>
        <v>-12425.01</v>
      </c>
      <c r="AB4468" s="9">
        <v>0</v>
      </c>
      <c r="AC4468" s="9">
        <f t="shared" si="629"/>
        <v>15531.24</v>
      </c>
      <c r="AD4468" s="9">
        <f t="shared" si="630"/>
        <v>12424.99</v>
      </c>
    </row>
    <row r="4469" spans="1:30" x14ac:dyDescent="0.3">
      <c r="A4469" s="8" t="s">
        <v>6787</v>
      </c>
      <c r="B4469" s="8" t="s">
        <v>6788</v>
      </c>
      <c r="C4469" s="8">
        <v>2400</v>
      </c>
      <c r="D4469" s="8">
        <v>240000014</v>
      </c>
      <c r="E4469" s="8">
        <v>0</v>
      </c>
      <c r="F4469" s="8" t="str">
        <f t="shared" si="627"/>
        <v>FM002400000140</v>
      </c>
      <c r="G4469" s="8" t="s">
        <v>362</v>
      </c>
      <c r="H4469" s="8" t="s">
        <v>357</v>
      </c>
      <c r="I4469" s="8">
        <v>5</v>
      </c>
      <c r="J4469" s="8">
        <v>1</v>
      </c>
      <c r="K4469" s="8">
        <v>0</v>
      </c>
      <c r="L4469" s="8" t="s">
        <v>45</v>
      </c>
      <c r="M4469" s="8" t="s">
        <v>7057</v>
      </c>
      <c r="N4469" s="8"/>
      <c r="O4469" s="8" t="s">
        <v>38</v>
      </c>
      <c r="P4469" s="9">
        <v>38005</v>
      </c>
      <c r="Q4469" s="9">
        <v>0</v>
      </c>
      <c r="R4469" s="9">
        <v>0</v>
      </c>
      <c r="S4469" s="9">
        <v>0</v>
      </c>
      <c r="T4469" s="9">
        <f t="shared" si="628"/>
        <v>38005</v>
      </c>
      <c r="U4469" s="9">
        <v>-19002.5</v>
      </c>
      <c r="V4469" s="9">
        <v>-19002.5</v>
      </c>
      <c r="W4469" s="9">
        <v>0</v>
      </c>
      <c r="X4469" s="9">
        <v>-19002.5</v>
      </c>
      <c r="Y4469" s="9">
        <v>0</v>
      </c>
      <c r="Z4469" s="9">
        <v>0</v>
      </c>
      <c r="AA4469" s="9">
        <f t="shared" si="631"/>
        <v>-38005</v>
      </c>
      <c r="AB4469" s="9">
        <v>0</v>
      </c>
      <c r="AC4469" s="9">
        <f t="shared" si="629"/>
        <v>19002.5</v>
      </c>
      <c r="AD4469" s="9">
        <f t="shared" si="630"/>
        <v>0</v>
      </c>
    </row>
    <row r="4470" spans="1:30" x14ac:dyDescent="0.3">
      <c r="A4470" s="8" t="s">
        <v>6787</v>
      </c>
      <c r="B4470" s="8" t="s">
        <v>6788</v>
      </c>
      <c r="C4470" s="8">
        <v>2400</v>
      </c>
      <c r="D4470" s="8">
        <v>240000015</v>
      </c>
      <c r="E4470" s="8">
        <v>0</v>
      </c>
      <c r="F4470" s="8" t="str">
        <f t="shared" si="627"/>
        <v>FM002400000150</v>
      </c>
      <c r="G4470" s="8" t="s">
        <v>365</v>
      </c>
      <c r="H4470" s="8" t="s">
        <v>357</v>
      </c>
      <c r="I4470" s="8">
        <v>5</v>
      </c>
      <c r="J4470" s="8">
        <v>1</v>
      </c>
      <c r="K4470" s="8">
        <v>0</v>
      </c>
      <c r="L4470" s="8" t="s">
        <v>366</v>
      </c>
      <c r="M4470" s="8" t="s">
        <v>7058</v>
      </c>
      <c r="N4470" s="8"/>
      <c r="O4470" s="8" t="s">
        <v>38</v>
      </c>
      <c r="P4470" s="9">
        <v>32594.06</v>
      </c>
      <c r="Q4470" s="9">
        <v>0</v>
      </c>
      <c r="R4470" s="9">
        <v>0</v>
      </c>
      <c r="S4470" s="9">
        <v>0</v>
      </c>
      <c r="T4470" s="9">
        <f t="shared" si="628"/>
        <v>32594.06</v>
      </c>
      <c r="U4470" s="9">
        <v>-13580.86</v>
      </c>
      <c r="V4470" s="9">
        <v>-19013.2</v>
      </c>
      <c r="W4470" s="9">
        <v>0</v>
      </c>
      <c r="X4470" s="9">
        <v>-19013.2</v>
      </c>
      <c r="Y4470" s="9">
        <v>0</v>
      </c>
      <c r="Z4470" s="9">
        <v>0</v>
      </c>
      <c r="AA4470" s="9">
        <f t="shared" si="631"/>
        <v>-32594.06</v>
      </c>
      <c r="AB4470" s="9">
        <v>0</v>
      </c>
      <c r="AC4470" s="9">
        <f t="shared" si="629"/>
        <v>19013.2</v>
      </c>
      <c r="AD4470" s="9">
        <f t="shared" si="630"/>
        <v>0</v>
      </c>
    </row>
    <row r="4471" spans="1:30" x14ac:dyDescent="0.3">
      <c r="A4471" s="8" t="s">
        <v>6787</v>
      </c>
      <c r="B4471" s="8" t="s">
        <v>6788</v>
      </c>
      <c r="C4471" s="8">
        <v>2400</v>
      </c>
      <c r="D4471" s="8">
        <v>240000016</v>
      </c>
      <c r="E4471" s="8">
        <v>0</v>
      </c>
      <c r="F4471" s="8" t="str">
        <f t="shared" si="627"/>
        <v>FM002400000160</v>
      </c>
      <c r="G4471" s="8" t="s">
        <v>362</v>
      </c>
      <c r="H4471" s="8" t="s">
        <v>357</v>
      </c>
      <c r="I4471" s="8">
        <v>1</v>
      </c>
      <c r="J4471" s="8">
        <v>1</v>
      </c>
      <c r="K4471" s="8">
        <v>0</v>
      </c>
      <c r="L4471" s="8" t="s">
        <v>1165</v>
      </c>
      <c r="M4471" s="8" t="s">
        <v>1166</v>
      </c>
      <c r="N4471" s="8"/>
      <c r="O4471" s="8" t="s">
        <v>38</v>
      </c>
      <c r="P4471" s="9">
        <v>6967.58</v>
      </c>
      <c r="Q4471" s="9">
        <v>0</v>
      </c>
      <c r="R4471" s="9">
        <v>0</v>
      </c>
      <c r="S4471" s="9">
        <v>0</v>
      </c>
      <c r="T4471" s="9">
        <f t="shared" si="628"/>
        <v>6967.58</v>
      </c>
      <c r="U4471" s="9">
        <v>-2322.5300000000002</v>
      </c>
      <c r="V4471" s="9">
        <v>-4645.05</v>
      </c>
      <c r="W4471" s="9">
        <v>0</v>
      </c>
      <c r="X4471" s="9">
        <v>-4645.05</v>
      </c>
      <c r="Y4471" s="9">
        <v>0</v>
      </c>
      <c r="Z4471" s="9">
        <v>0</v>
      </c>
      <c r="AA4471" s="9">
        <f t="shared" si="631"/>
        <v>-6967.58</v>
      </c>
      <c r="AB4471" s="9">
        <v>0</v>
      </c>
      <c r="AC4471" s="9">
        <f t="shared" si="629"/>
        <v>4645.0499999999993</v>
      </c>
      <c r="AD4471" s="9">
        <f t="shared" si="630"/>
        <v>0</v>
      </c>
    </row>
    <row r="4472" spans="1:30" x14ac:dyDescent="0.3">
      <c r="A4472" s="8" t="s">
        <v>6787</v>
      </c>
      <c r="B4472" s="8" t="s">
        <v>6788</v>
      </c>
      <c r="C4472" s="8">
        <v>2400</v>
      </c>
      <c r="D4472" s="8">
        <v>240000017</v>
      </c>
      <c r="E4472" s="8">
        <v>0</v>
      </c>
      <c r="F4472" s="8" t="str">
        <f t="shared" ref="F4472:F4528" si="632">A4472&amp;D4472&amp;E4472</f>
        <v>FM002400000170</v>
      </c>
      <c r="G4472" s="8" t="s">
        <v>7059</v>
      </c>
      <c r="H4472" s="8" t="s">
        <v>357</v>
      </c>
      <c r="I4472" s="8">
        <v>1</v>
      </c>
      <c r="J4472" s="8">
        <v>1</v>
      </c>
      <c r="K4472" s="8">
        <v>0</v>
      </c>
      <c r="L4472" s="8" t="s">
        <v>1165</v>
      </c>
      <c r="M4472" s="8" t="s">
        <v>7060</v>
      </c>
      <c r="N4472" s="8"/>
      <c r="O4472" s="8" t="s">
        <v>38</v>
      </c>
      <c r="P4472" s="9">
        <v>6844.8</v>
      </c>
      <c r="Q4472" s="9">
        <v>0</v>
      </c>
      <c r="R4472" s="9">
        <v>0</v>
      </c>
      <c r="S4472" s="9">
        <v>0</v>
      </c>
      <c r="T4472" s="9">
        <f t="shared" si="628"/>
        <v>6844.8</v>
      </c>
      <c r="U4472" s="9">
        <v>-2281.6</v>
      </c>
      <c r="V4472" s="9">
        <v>-4563.2</v>
      </c>
      <c r="W4472" s="9">
        <v>0</v>
      </c>
      <c r="X4472" s="9">
        <v>-4563.2</v>
      </c>
      <c r="Y4472" s="9">
        <v>0</v>
      </c>
      <c r="Z4472" s="9">
        <v>0</v>
      </c>
      <c r="AA4472" s="9">
        <f t="shared" si="631"/>
        <v>-6844.7999999999993</v>
      </c>
      <c r="AB4472" s="9">
        <v>0</v>
      </c>
      <c r="AC4472" s="9">
        <f t="shared" si="629"/>
        <v>4563.2000000000007</v>
      </c>
      <c r="AD4472" s="9">
        <f t="shared" si="630"/>
        <v>0</v>
      </c>
    </row>
    <row r="4473" spans="1:30" x14ac:dyDescent="0.3">
      <c r="A4473" s="8" t="s">
        <v>6787</v>
      </c>
      <c r="B4473" s="8" t="s">
        <v>6788</v>
      </c>
      <c r="C4473" s="8">
        <v>2400</v>
      </c>
      <c r="D4473" s="8">
        <v>240000018</v>
      </c>
      <c r="E4473" s="8">
        <v>0</v>
      </c>
      <c r="F4473" s="8" t="str">
        <f t="shared" si="632"/>
        <v>FM002400000180</v>
      </c>
      <c r="G4473" s="8" t="s">
        <v>379</v>
      </c>
      <c r="H4473" s="8" t="s">
        <v>357</v>
      </c>
      <c r="I4473" s="8">
        <v>1</v>
      </c>
      <c r="J4473" s="8">
        <v>1</v>
      </c>
      <c r="K4473" s="8">
        <v>0</v>
      </c>
      <c r="L4473" s="8" t="s">
        <v>380</v>
      </c>
      <c r="M4473" s="8" t="s">
        <v>4471</v>
      </c>
      <c r="N4473" s="8"/>
      <c r="O4473" s="8" t="s">
        <v>38</v>
      </c>
      <c r="P4473" s="9">
        <v>19002.5</v>
      </c>
      <c r="Q4473" s="9">
        <v>0</v>
      </c>
      <c r="R4473" s="9">
        <v>0</v>
      </c>
      <c r="S4473" s="9">
        <v>0</v>
      </c>
      <c r="T4473" s="9">
        <f t="shared" si="628"/>
        <v>19002.5</v>
      </c>
      <c r="U4473" s="9">
        <v>-2655.14</v>
      </c>
      <c r="V4473" s="9">
        <v>-14316.96</v>
      </c>
      <c r="W4473" s="9">
        <v>0</v>
      </c>
      <c r="X4473" s="9">
        <v>-14316.96</v>
      </c>
      <c r="Y4473" s="9">
        <v>0</v>
      </c>
      <c r="Z4473" s="9">
        <v>0</v>
      </c>
      <c r="AA4473" s="9">
        <f t="shared" si="631"/>
        <v>-16972.099999999999</v>
      </c>
      <c r="AB4473" s="9">
        <v>0</v>
      </c>
      <c r="AC4473" s="9">
        <f t="shared" si="629"/>
        <v>16347.36</v>
      </c>
      <c r="AD4473" s="9">
        <f t="shared" si="630"/>
        <v>2030.4000000000015</v>
      </c>
    </row>
    <row r="4474" spans="1:30" x14ac:dyDescent="0.3">
      <c r="A4474" s="8" t="s">
        <v>6787</v>
      </c>
      <c r="B4474" s="8" t="s">
        <v>6788</v>
      </c>
      <c r="C4474" s="8">
        <v>2400</v>
      </c>
      <c r="D4474" s="8">
        <v>240000019</v>
      </c>
      <c r="E4474" s="8">
        <v>0</v>
      </c>
      <c r="F4474" s="8" t="str">
        <f t="shared" si="632"/>
        <v>FM002400000190</v>
      </c>
      <c r="G4474" s="8" t="s">
        <v>7061</v>
      </c>
      <c r="H4474" s="8" t="s">
        <v>357</v>
      </c>
      <c r="I4474" s="8">
        <v>3</v>
      </c>
      <c r="J4474" s="8">
        <v>1</v>
      </c>
      <c r="K4474" s="8">
        <v>0</v>
      </c>
      <c r="L4474" s="8" t="s">
        <v>231</v>
      </c>
      <c r="M4474" s="8" t="s">
        <v>4025</v>
      </c>
      <c r="N4474" s="8"/>
      <c r="O4474" s="8" t="s">
        <v>38</v>
      </c>
      <c r="P4474" s="9">
        <v>20534</v>
      </c>
      <c r="Q4474" s="9">
        <v>0</v>
      </c>
      <c r="R4474" s="9">
        <v>0</v>
      </c>
      <c r="S4474" s="9">
        <v>0</v>
      </c>
      <c r="T4474" s="9">
        <f t="shared" si="628"/>
        <v>20534</v>
      </c>
      <c r="U4474" s="9">
        <v>-956.38</v>
      </c>
      <c r="V4474" s="9">
        <v>-15470.82</v>
      </c>
      <c r="W4474" s="9">
        <v>0</v>
      </c>
      <c r="X4474" s="9">
        <v>-15470.82</v>
      </c>
      <c r="Y4474" s="9">
        <v>0</v>
      </c>
      <c r="Z4474" s="9">
        <v>0</v>
      </c>
      <c r="AA4474" s="9">
        <f t="shared" si="631"/>
        <v>-16427.2</v>
      </c>
      <c r="AB4474" s="9">
        <v>0</v>
      </c>
      <c r="AC4474" s="9">
        <f t="shared" si="629"/>
        <v>19577.62</v>
      </c>
      <c r="AD4474" s="9">
        <f t="shared" si="630"/>
        <v>4106.7999999999993</v>
      </c>
    </row>
    <row r="4475" spans="1:30" x14ac:dyDescent="0.3">
      <c r="A4475" s="8" t="s">
        <v>6787</v>
      </c>
      <c r="B4475" s="8" t="s">
        <v>6788</v>
      </c>
      <c r="C4475" s="8">
        <v>2800</v>
      </c>
      <c r="D4475" s="8">
        <v>280000001</v>
      </c>
      <c r="E4475" s="8">
        <v>0</v>
      </c>
      <c r="F4475" s="8" t="str">
        <f t="shared" si="632"/>
        <v>FM002800000010</v>
      </c>
      <c r="G4475" s="8" t="s">
        <v>7062</v>
      </c>
      <c r="H4475" s="8" t="s">
        <v>6601</v>
      </c>
      <c r="I4475" s="8">
        <v>1</v>
      </c>
      <c r="J4475" s="8">
        <v>8</v>
      </c>
      <c r="K4475" s="8">
        <v>4</v>
      </c>
      <c r="L4475" s="8" t="s">
        <v>7063</v>
      </c>
      <c r="M4475" s="8" t="s">
        <v>53</v>
      </c>
      <c r="N4475" s="8"/>
      <c r="O4475" s="8" t="s">
        <v>38</v>
      </c>
      <c r="P4475" s="9">
        <v>120900000</v>
      </c>
      <c r="Q4475" s="9">
        <v>0</v>
      </c>
      <c r="R4475" s="9">
        <v>0</v>
      </c>
      <c r="S4475" s="9">
        <v>0</v>
      </c>
      <c r="T4475" s="9">
        <f t="shared" si="628"/>
        <v>120900000</v>
      </c>
      <c r="U4475" s="9">
        <v>-89200000</v>
      </c>
      <c r="V4475" s="9">
        <v>0</v>
      </c>
      <c r="W4475" s="9">
        <v>0</v>
      </c>
      <c r="X4475" s="9">
        <v>0</v>
      </c>
      <c r="Y4475" s="9">
        <v>0</v>
      </c>
      <c r="Z4475" s="9">
        <v>0</v>
      </c>
      <c r="AA4475" s="9">
        <f>U4475+X4475+Y4475+Z4475</f>
        <v>-89200000</v>
      </c>
      <c r="AB4475" s="9">
        <v>31700000</v>
      </c>
      <c r="AC4475" s="9">
        <f t="shared" si="629"/>
        <v>31700000</v>
      </c>
      <c r="AD4475" s="9">
        <f>T4475+AA4475-AB4475</f>
        <v>0</v>
      </c>
    </row>
    <row r="4476" spans="1:30" x14ac:dyDescent="0.3">
      <c r="A4476" s="8" t="s">
        <v>6787</v>
      </c>
      <c r="B4476" s="8" t="s">
        <v>6788</v>
      </c>
      <c r="C4476" s="8">
        <v>2800</v>
      </c>
      <c r="D4476" s="8">
        <v>280000002</v>
      </c>
      <c r="E4476" s="8">
        <v>0</v>
      </c>
      <c r="F4476" s="8" t="str">
        <f t="shared" si="632"/>
        <v>FM002800000020</v>
      </c>
      <c r="G4476" s="8" t="s">
        <v>7064</v>
      </c>
      <c r="H4476" s="8" t="s">
        <v>6601</v>
      </c>
      <c r="I4476" s="8">
        <v>1</v>
      </c>
      <c r="J4476" s="8">
        <v>12</v>
      </c>
      <c r="K4476" s="8">
        <v>9</v>
      </c>
      <c r="L4476" s="8" t="s">
        <v>7065</v>
      </c>
      <c r="M4476" s="8" t="s">
        <v>7065</v>
      </c>
      <c r="N4476" s="8"/>
      <c r="O4476" s="8" t="s">
        <v>38</v>
      </c>
      <c r="P4476" s="9">
        <v>1168838054.79</v>
      </c>
      <c r="Q4476" s="9">
        <v>0</v>
      </c>
      <c r="R4476" s="9">
        <v>0</v>
      </c>
      <c r="S4476" s="9">
        <v>0</v>
      </c>
      <c r="T4476" s="9">
        <f t="shared" si="628"/>
        <v>1168838054.79</v>
      </c>
      <c r="U4476" s="9">
        <v>-404922980.49000001</v>
      </c>
      <c r="V4476" s="9">
        <v>-28858604.710000001</v>
      </c>
      <c r="W4476" s="9">
        <v>0</v>
      </c>
      <c r="X4476" s="9">
        <v>-28858604.710000001</v>
      </c>
      <c r="Y4476" s="9">
        <v>0</v>
      </c>
      <c r="Z4476" s="9">
        <v>0</v>
      </c>
      <c r="AA4476" s="9">
        <f>U4476+X4476+Y4476+Z4476</f>
        <v>-433781585.19999999</v>
      </c>
      <c r="AB4476" s="9">
        <v>735056469.63100004</v>
      </c>
      <c r="AC4476" s="9">
        <f t="shared" si="629"/>
        <v>763915074.29999995</v>
      </c>
      <c r="AD4476" s="9">
        <f>T4476+AA4476-AB4476</f>
        <v>-4.1000127792358398E-2</v>
      </c>
    </row>
    <row r="4477" spans="1:30" x14ac:dyDescent="0.3">
      <c r="A4477" s="13" t="s">
        <v>6787</v>
      </c>
      <c r="B4477" s="13" t="s">
        <v>7066</v>
      </c>
      <c r="C4477" s="8">
        <v>1800</v>
      </c>
      <c r="D4477" s="8">
        <v>180000028</v>
      </c>
      <c r="E4477" s="8">
        <v>0</v>
      </c>
      <c r="F4477" s="8" t="str">
        <f t="shared" si="632"/>
        <v>FM001800000280</v>
      </c>
      <c r="G4477" s="8" t="s">
        <v>7067</v>
      </c>
      <c r="H4477" s="8" t="s">
        <v>51</v>
      </c>
      <c r="I4477" s="8">
        <v>1</v>
      </c>
      <c r="J4477" s="8">
        <v>3</v>
      </c>
      <c r="K4477" s="8">
        <v>5</v>
      </c>
      <c r="L4477" s="8" t="s">
        <v>7068</v>
      </c>
      <c r="M4477" s="8" t="s">
        <v>53</v>
      </c>
      <c r="N4477" s="8"/>
      <c r="O4477" s="8" t="s">
        <v>38</v>
      </c>
      <c r="P4477" s="9">
        <v>1811</v>
      </c>
      <c r="Q4477" s="9">
        <v>0</v>
      </c>
      <c r="R4477" s="9">
        <f>-P4477</f>
        <v>-1811</v>
      </c>
      <c r="S4477" s="9">
        <v>0</v>
      </c>
      <c r="T4477" s="9">
        <f t="shared" si="628"/>
        <v>0</v>
      </c>
      <c r="U4477" s="9">
        <v>-1720.45</v>
      </c>
      <c r="V4477" s="9">
        <v>0</v>
      </c>
      <c r="W4477" s="9">
        <v>0</v>
      </c>
      <c r="X4477" s="9">
        <v>0</v>
      </c>
      <c r="Y4477" s="9">
        <f>-(U4477+X4477+Z4477)</f>
        <v>1720.45</v>
      </c>
      <c r="Z4477" s="9">
        <v>0</v>
      </c>
      <c r="AA4477" s="9">
        <f>U4477+X4477+Y4477+Z4477</f>
        <v>0</v>
      </c>
      <c r="AB4477" s="9">
        <v>90.549999999999955</v>
      </c>
      <c r="AC4477" s="9">
        <f t="shared" si="629"/>
        <v>90.549999999999955</v>
      </c>
      <c r="AD4477" s="9">
        <f t="shared" ref="AD4477:AD4539" si="633">T4477+AA4477</f>
        <v>0</v>
      </c>
    </row>
    <row r="4478" spans="1:30" x14ac:dyDescent="0.3">
      <c r="A4478" s="8" t="s">
        <v>6787</v>
      </c>
      <c r="B4478" s="8" t="s">
        <v>7066</v>
      </c>
      <c r="C4478" s="8">
        <v>1900</v>
      </c>
      <c r="D4478" s="8">
        <v>190000208</v>
      </c>
      <c r="E4478" s="8">
        <v>0</v>
      </c>
      <c r="F4478" s="8" t="str">
        <f t="shared" si="632"/>
        <v>FM001900002080</v>
      </c>
      <c r="G4478" s="8" t="s">
        <v>134</v>
      </c>
      <c r="H4478" s="8" t="s">
        <v>106</v>
      </c>
      <c r="I4478" s="8">
        <v>4</v>
      </c>
      <c r="J4478" s="8">
        <v>2</v>
      </c>
      <c r="K4478" s="8">
        <v>4</v>
      </c>
      <c r="L4478" s="8" t="s">
        <v>6464</v>
      </c>
      <c r="M4478" s="8" t="s">
        <v>53</v>
      </c>
      <c r="N4478" s="8"/>
      <c r="O4478" s="8" t="s">
        <v>38</v>
      </c>
      <c r="P4478" s="9">
        <v>128100</v>
      </c>
      <c r="Q4478" s="9">
        <v>0</v>
      </c>
      <c r="R4478" s="9">
        <v>0</v>
      </c>
      <c r="S4478" s="9">
        <v>0</v>
      </c>
      <c r="T4478" s="9">
        <f t="shared" si="628"/>
        <v>128100</v>
      </c>
      <c r="U4478" s="9">
        <v>-121695</v>
      </c>
      <c r="V4478" s="9">
        <v>0</v>
      </c>
      <c r="W4478" s="9">
        <v>0</v>
      </c>
      <c r="X4478" s="9">
        <v>0</v>
      </c>
      <c r="Y4478" s="9">
        <v>0</v>
      </c>
      <c r="Z4478" s="9">
        <v>0</v>
      </c>
      <c r="AA4478" s="9">
        <f t="shared" ref="AA4478:AA4496" si="634">U4478+X4478+Y4478+Z4478-AB4478</f>
        <v>-121695</v>
      </c>
      <c r="AB4478" s="9">
        <v>0</v>
      </c>
      <c r="AC4478" s="9">
        <f t="shared" si="629"/>
        <v>6405</v>
      </c>
      <c r="AD4478" s="9">
        <f t="shared" si="633"/>
        <v>6405</v>
      </c>
    </row>
    <row r="4479" spans="1:30" x14ac:dyDescent="0.3">
      <c r="A4479" s="8" t="s">
        <v>6787</v>
      </c>
      <c r="B4479" s="8" t="s">
        <v>7066</v>
      </c>
      <c r="C4479" s="8">
        <v>1900</v>
      </c>
      <c r="D4479" s="8">
        <v>190000213</v>
      </c>
      <c r="E4479" s="8">
        <v>0</v>
      </c>
      <c r="F4479" s="8" t="str">
        <f t="shared" si="632"/>
        <v>FM001900002130</v>
      </c>
      <c r="G4479" s="8" t="s">
        <v>7069</v>
      </c>
      <c r="H4479" s="8" t="s">
        <v>106</v>
      </c>
      <c r="I4479" s="8">
        <v>1</v>
      </c>
      <c r="J4479" s="8">
        <v>2</v>
      </c>
      <c r="K4479" s="8">
        <v>9</v>
      </c>
      <c r="L4479" s="8" t="s">
        <v>6793</v>
      </c>
      <c r="M4479" s="8" t="s">
        <v>53</v>
      </c>
      <c r="N4479" s="8"/>
      <c r="O4479" s="8" t="s">
        <v>38</v>
      </c>
      <c r="P4479" s="9">
        <v>10188.68</v>
      </c>
      <c r="Q4479" s="9">
        <v>0</v>
      </c>
      <c r="R4479" s="9">
        <v>0</v>
      </c>
      <c r="S4479" s="9">
        <v>0</v>
      </c>
      <c r="T4479" s="9">
        <f t="shared" si="628"/>
        <v>10188.68</v>
      </c>
      <c r="U4479" s="9">
        <v>-9679.25</v>
      </c>
      <c r="V4479" s="9">
        <v>0</v>
      </c>
      <c r="W4479" s="9">
        <v>0</v>
      </c>
      <c r="X4479" s="9">
        <v>0</v>
      </c>
      <c r="Y4479" s="9">
        <v>0</v>
      </c>
      <c r="Z4479" s="9">
        <v>0</v>
      </c>
      <c r="AA4479" s="9">
        <f t="shared" si="634"/>
        <v>-9679.25</v>
      </c>
      <c r="AB4479" s="9">
        <v>0</v>
      </c>
      <c r="AC4479" s="9">
        <f t="shared" si="629"/>
        <v>509.43000000000029</v>
      </c>
      <c r="AD4479" s="9">
        <f t="shared" si="633"/>
        <v>509.43000000000029</v>
      </c>
    </row>
    <row r="4480" spans="1:30" x14ac:dyDescent="0.3">
      <c r="A4480" s="8" t="s">
        <v>6787</v>
      </c>
      <c r="B4480" s="8" t="s">
        <v>7066</v>
      </c>
      <c r="C4480" s="8">
        <v>1900</v>
      </c>
      <c r="D4480" s="8">
        <v>190000214</v>
      </c>
      <c r="E4480" s="8">
        <v>0</v>
      </c>
      <c r="F4480" s="8" t="str">
        <f t="shared" si="632"/>
        <v>FM001900002140</v>
      </c>
      <c r="G4480" s="8" t="s">
        <v>7070</v>
      </c>
      <c r="H4480" s="8" t="s">
        <v>106</v>
      </c>
      <c r="I4480" s="8">
        <v>1</v>
      </c>
      <c r="J4480" s="8">
        <v>2</v>
      </c>
      <c r="K4480" s="8">
        <v>9</v>
      </c>
      <c r="L4480" s="8" t="s">
        <v>6793</v>
      </c>
      <c r="M4480" s="8" t="s">
        <v>53</v>
      </c>
      <c r="N4480" s="8"/>
      <c r="O4480" s="8" t="s">
        <v>38</v>
      </c>
      <c r="P4480" s="9">
        <v>1999</v>
      </c>
      <c r="Q4480" s="9">
        <v>0</v>
      </c>
      <c r="R4480" s="9">
        <v>0</v>
      </c>
      <c r="S4480" s="9">
        <v>0</v>
      </c>
      <c r="T4480" s="9">
        <f t="shared" si="628"/>
        <v>1999</v>
      </c>
      <c r="U4480" s="9">
        <v>-1899.05</v>
      </c>
      <c r="V4480" s="9">
        <v>0</v>
      </c>
      <c r="W4480" s="9">
        <v>0</v>
      </c>
      <c r="X4480" s="9">
        <v>0</v>
      </c>
      <c r="Y4480" s="9">
        <v>0</v>
      </c>
      <c r="Z4480" s="9">
        <v>0</v>
      </c>
      <c r="AA4480" s="9">
        <f t="shared" si="634"/>
        <v>-1899.05</v>
      </c>
      <c r="AB4480" s="9">
        <v>0</v>
      </c>
      <c r="AC4480" s="9">
        <f t="shared" si="629"/>
        <v>99.950000000000045</v>
      </c>
      <c r="AD4480" s="9">
        <f t="shared" si="633"/>
        <v>99.950000000000045</v>
      </c>
    </row>
    <row r="4481" spans="1:30" x14ac:dyDescent="0.3">
      <c r="A4481" s="8" t="s">
        <v>6787</v>
      </c>
      <c r="B4481" s="8" t="s">
        <v>7066</v>
      </c>
      <c r="C4481" s="8">
        <v>1900</v>
      </c>
      <c r="D4481" s="8">
        <v>190000221</v>
      </c>
      <c r="E4481" s="8">
        <v>0</v>
      </c>
      <c r="F4481" s="8" t="str">
        <f t="shared" si="632"/>
        <v>FM001900002210</v>
      </c>
      <c r="G4481" s="8" t="s">
        <v>134</v>
      </c>
      <c r="H4481" s="8" t="s">
        <v>106</v>
      </c>
      <c r="I4481" s="8">
        <v>8</v>
      </c>
      <c r="J4481" s="8">
        <v>2</v>
      </c>
      <c r="K4481" s="8">
        <v>11</v>
      </c>
      <c r="L4481" s="8" t="s">
        <v>7071</v>
      </c>
      <c r="M4481" s="8" t="s">
        <v>53</v>
      </c>
      <c r="N4481" s="8"/>
      <c r="O4481" s="8" t="s">
        <v>38</v>
      </c>
      <c r="P4481" s="9">
        <v>241680</v>
      </c>
      <c r="Q4481" s="9">
        <v>0</v>
      </c>
      <c r="R4481" s="9">
        <v>0</v>
      </c>
      <c r="S4481" s="9">
        <v>0</v>
      </c>
      <c r="T4481" s="9">
        <f t="shared" si="628"/>
        <v>241680</v>
      </c>
      <c r="U4481" s="9">
        <v>-229596</v>
      </c>
      <c r="V4481" s="9">
        <v>0</v>
      </c>
      <c r="W4481" s="9">
        <v>0</v>
      </c>
      <c r="X4481" s="9">
        <v>0</v>
      </c>
      <c r="Y4481" s="9">
        <v>0</v>
      </c>
      <c r="Z4481" s="9">
        <v>0</v>
      </c>
      <c r="AA4481" s="9">
        <f t="shared" si="634"/>
        <v>-229596</v>
      </c>
      <c r="AB4481" s="9">
        <v>0</v>
      </c>
      <c r="AC4481" s="9">
        <f t="shared" si="629"/>
        <v>12084</v>
      </c>
      <c r="AD4481" s="9">
        <f t="shared" si="633"/>
        <v>12084</v>
      </c>
    </row>
    <row r="4482" spans="1:30" x14ac:dyDescent="0.3">
      <c r="A4482" s="8" t="s">
        <v>6787</v>
      </c>
      <c r="B4482" s="8" t="s">
        <v>7066</v>
      </c>
      <c r="C4482" s="8">
        <v>1900</v>
      </c>
      <c r="D4482" s="8">
        <v>190000222</v>
      </c>
      <c r="E4482" s="8">
        <v>0</v>
      </c>
      <c r="F4482" s="8" t="str">
        <f t="shared" si="632"/>
        <v>FM001900002220</v>
      </c>
      <c r="G4482" s="8" t="s">
        <v>7072</v>
      </c>
      <c r="H4482" s="8" t="s">
        <v>106</v>
      </c>
      <c r="I4482" s="8">
        <v>1</v>
      </c>
      <c r="J4482" s="8">
        <v>2</v>
      </c>
      <c r="K4482" s="8">
        <v>5</v>
      </c>
      <c r="L4482" s="8" t="s">
        <v>7073</v>
      </c>
      <c r="M4482" s="8" t="s">
        <v>53</v>
      </c>
      <c r="N4482" s="8"/>
      <c r="O4482" s="8" t="s">
        <v>38</v>
      </c>
      <c r="P4482" s="9">
        <v>1975</v>
      </c>
      <c r="Q4482" s="9">
        <v>0</v>
      </c>
      <c r="R4482" s="9">
        <v>0</v>
      </c>
      <c r="S4482" s="9">
        <v>0</v>
      </c>
      <c r="T4482" s="9">
        <f t="shared" si="628"/>
        <v>1975</v>
      </c>
      <c r="U4482" s="9">
        <v>-1876.25</v>
      </c>
      <c r="V4482" s="9">
        <v>0</v>
      </c>
      <c r="W4482" s="9">
        <v>0</v>
      </c>
      <c r="X4482" s="9">
        <v>0</v>
      </c>
      <c r="Y4482" s="9">
        <v>0</v>
      </c>
      <c r="Z4482" s="9">
        <v>0</v>
      </c>
      <c r="AA4482" s="9">
        <f t="shared" si="634"/>
        <v>-1876.25</v>
      </c>
      <c r="AB4482" s="9">
        <v>0</v>
      </c>
      <c r="AC4482" s="9">
        <f t="shared" si="629"/>
        <v>98.75</v>
      </c>
      <c r="AD4482" s="9">
        <f t="shared" si="633"/>
        <v>98.75</v>
      </c>
    </row>
    <row r="4483" spans="1:30" x14ac:dyDescent="0.3">
      <c r="A4483" s="8" t="s">
        <v>6787</v>
      </c>
      <c r="B4483" s="8" t="s">
        <v>7066</v>
      </c>
      <c r="C4483" s="8">
        <v>1900</v>
      </c>
      <c r="D4483" s="8">
        <v>190000223</v>
      </c>
      <c r="E4483" s="8">
        <v>0</v>
      </c>
      <c r="F4483" s="8" t="str">
        <f t="shared" si="632"/>
        <v>FM001900002230</v>
      </c>
      <c r="G4483" s="8" t="s">
        <v>7074</v>
      </c>
      <c r="H4483" s="8" t="s">
        <v>106</v>
      </c>
      <c r="I4483" s="8">
        <v>1</v>
      </c>
      <c r="J4483" s="8">
        <v>2</v>
      </c>
      <c r="K4483" s="8">
        <v>5</v>
      </c>
      <c r="L4483" s="8" t="s">
        <v>7073</v>
      </c>
      <c r="M4483" s="8" t="s">
        <v>53</v>
      </c>
      <c r="N4483" s="8"/>
      <c r="O4483" s="8" t="s">
        <v>38</v>
      </c>
      <c r="P4483" s="9">
        <v>1975</v>
      </c>
      <c r="Q4483" s="9">
        <v>0</v>
      </c>
      <c r="R4483" s="9">
        <v>0</v>
      </c>
      <c r="S4483" s="9">
        <v>0</v>
      </c>
      <c r="T4483" s="9">
        <f t="shared" si="628"/>
        <v>1975</v>
      </c>
      <c r="U4483" s="9">
        <v>-1876.25</v>
      </c>
      <c r="V4483" s="9">
        <v>0</v>
      </c>
      <c r="W4483" s="9">
        <v>0</v>
      </c>
      <c r="X4483" s="9">
        <v>0</v>
      </c>
      <c r="Y4483" s="9">
        <v>0</v>
      </c>
      <c r="Z4483" s="9">
        <v>0</v>
      </c>
      <c r="AA4483" s="9">
        <f t="shared" si="634"/>
        <v>-1876.25</v>
      </c>
      <c r="AB4483" s="9">
        <v>0</v>
      </c>
      <c r="AC4483" s="9">
        <f t="shared" si="629"/>
        <v>98.75</v>
      </c>
      <c r="AD4483" s="9">
        <f t="shared" si="633"/>
        <v>98.75</v>
      </c>
    </row>
    <row r="4484" spans="1:30" x14ac:dyDescent="0.3">
      <c r="A4484" s="8" t="s">
        <v>6787</v>
      </c>
      <c r="B4484" s="8" t="s">
        <v>7066</v>
      </c>
      <c r="C4484" s="8">
        <v>1900</v>
      </c>
      <c r="D4484" s="8">
        <v>190000224</v>
      </c>
      <c r="E4484" s="8">
        <v>0</v>
      </c>
      <c r="F4484" s="8" t="str">
        <f t="shared" si="632"/>
        <v>FM001900002240</v>
      </c>
      <c r="G4484" s="8" t="s">
        <v>7075</v>
      </c>
      <c r="H4484" s="8" t="s">
        <v>106</v>
      </c>
      <c r="I4484" s="8">
        <v>1</v>
      </c>
      <c r="J4484" s="8">
        <v>2</v>
      </c>
      <c r="K4484" s="8">
        <v>5</v>
      </c>
      <c r="L4484" s="8" t="s">
        <v>7073</v>
      </c>
      <c r="M4484" s="8" t="s">
        <v>53</v>
      </c>
      <c r="N4484" s="8"/>
      <c r="O4484" s="8" t="s">
        <v>38</v>
      </c>
      <c r="P4484" s="9">
        <v>3246.5</v>
      </c>
      <c r="Q4484" s="9">
        <v>0</v>
      </c>
      <c r="R4484" s="9">
        <v>0</v>
      </c>
      <c r="S4484" s="9">
        <v>0</v>
      </c>
      <c r="T4484" s="9">
        <f t="shared" si="628"/>
        <v>3246.5</v>
      </c>
      <c r="U4484" s="9">
        <v>-3084.17</v>
      </c>
      <c r="V4484" s="9">
        <v>0</v>
      </c>
      <c r="W4484" s="9">
        <v>0</v>
      </c>
      <c r="X4484" s="9">
        <v>0</v>
      </c>
      <c r="Y4484" s="9">
        <v>0</v>
      </c>
      <c r="Z4484" s="9">
        <v>0</v>
      </c>
      <c r="AA4484" s="9">
        <f t="shared" si="634"/>
        <v>-3084.17</v>
      </c>
      <c r="AB4484" s="9">
        <v>0</v>
      </c>
      <c r="AC4484" s="9">
        <f t="shared" si="629"/>
        <v>162.32999999999993</v>
      </c>
      <c r="AD4484" s="9">
        <f t="shared" si="633"/>
        <v>162.32999999999993</v>
      </c>
    </row>
    <row r="4485" spans="1:30" x14ac:dyDescent="0.3">
      <c r="A4485" s="8" t="s">
        <v>6787</v>
      </c>
      <c r="B4485" s="8" t="s">
        <v>7066</v>
      </c>
      <c r="C4485" s="8">
        <v>1900</v>
      </c>
      <c r="D4485" s="8">
        <v>190000226</v>
      </c>
      <c r="E4485" s="8">
        <v>0</v>
      </c>
      <c r="F4485" s="8" t="str">
        <f t="shared" si="632"/>
        <v>FM001900002260</v>
      </c>
      <c r="G4485" s="8" t="s">
        <v>7076</v>
      </c>
      <c r="H4485" s="8" t="s">
        <v>106</v>
      </c>
      <c r="I4485" s="8">
        <v>1</v>
      </c>
      <c r="J4485" s="8">
        <v>1</v>
      </c>
      <c r="K4485" s="8">
        <v>8</v>
      </c>
      <c r="L4485" s="8" t="s">
        <v>7077</v>
      </c>
      <c r="M4485" s="8" t="s">
        <v>53</v>
      </c>
      <c r="N4485" s="8"/>
      <c r="O4485" s="8" t="s">
        <v>38</v>
      </c>
      <c r="P4485" s="9">
        <v>2455.35</v>
      </c>
      <c r="Q4485" s="9">
        <v>0</v>
      </c>
      <c r="R4485" s="9">
        <v>0</v>
      </c>
      <c r="S4485" s="9">
        <v>0</v>
      </c>
      <c r="T4485" s="9">
        <f t="shared" ref="T4485:T4548" si="635">P4485+Q4485+R4485+S4485</f>
        <v>2455.35</v>
      </c>
      <c r="U4485" s="9">
        <v>-2332.58</v>
      </c>
      <c r="V4485" s="9">
        <v>0</v>
      </c>
      <c r="W4485" s="9">
        <v>0</v>
      </c>
      <c r="X4485" s="9">
        <v>0</v>
      </c>
      <c r="Y4485" s="9">
        <v>0</v>
      </c>
      <c r="Z4485" s="9">
        <v>0</v>
      </c>
      <c r="AA4485" s="9">
        <f t="shared" si="634"/>
        <v>-2332.58</v>
      </c>
      <c r="AB4485" s="9">
        <v>0</v>
      </c>
      <c r="AC4485" s="9">
        <f t="shared" ref="AC4485:AC4548" si="636">P4485+U4485</f>
        <v>122.76999999999998</v>
      </c>
      <c r="AD4485" s="9">
        <f t="shared" si="633"/>
        <v>122.76999999999998</v>
      </c>
    </row>
    <row r="4486" spans="1:30" x14ac:dyDescent="0.3">
      <c r="A4486" s="8" t="s">
        <v>6787</v>
      </c>
      <c r="B4486" s="8" t="s">
        <v>7066</v>
      </c>
      <c r="C4486" s="8">
        <v>1900</v>
      </c>
      <c r="D4486" s="8">
        <v>190000232</v>
      </c>
      <c r="E4486" s="8">
        <v>0</v>
      </c>
      <c r="F4486" s="8" t="str">
        <f t="shared" si="632"/>
        <v>FM001900002320</v>
      </c>
      <c r="G4486" s="8" t="s">
        <v>7078</v>
      </c>
      <c r="H4486" s="8" t="s">
        <v>106</v>
      </c>
      <c r="I4486" s="8">
        <v>1</v>
      </c>
      <c r="J4486" s="8">
        <v>1</v>
      </c>
      <c r="K4486" s="8">
        <v>2</v>
      </c>
      <c r="L4486" s="8" t="s">
        <v>7079</v>
      </c>
      <c r="M4486" s="8" t="s">
        <v>53</v>
      </c>
      <c r="N4486" s="8"/>
      <c r="O4486" s="8" t="s">
        <v>38</v>
      </c>
      <c r="P4486" s="9">
        <v>10322.469999999999</v>
      </c>
      <c r="Q4486" s="9">
        <v>0</v>
      </c>
      <c r="R4486" s="9">
        <v>0</v>
      </c>
      <c r="S4486" s="9">
        <v>0</v>
      </c>
      <c r="T4486" s="9">
        <f t="shared" si="635"/>
        <v>10322.469999999999</v>
      </c>
      <c r="U4486" s="9">
        <v>-9806.35</v>
      </c>
      <c r="V4486" s="9">
        <v>0</v>
      </c>
      <c r="W4486" s="9">
        <v>0</v>
      </c>
      <c r="X4486" s="9">
        <v>0</v>
      </c>
      <c r="Y4486" s="9">
        <v>0</v>
      </c>
      <c r="Z4486" s="9">
        <v>0</v>
      </c>
      <c r="AA4486" s="9">
        <f t="shared" si="634"/>
        <v>-9806.35</v>
      </c>
      <c r="AB4486" s="9">
        <v>0</v>
      </c>
      <c r="AC4486" s="9">
        <f t="shared" si="636"/>
        <v>516.11999999999898</v>
      </c>
      <c r="AD4486" s="9">
        <f t="shared" si="633"/>
        <v>516.11999999999898</v>
      </c>
    </row>
    <row r="4487" spans="1:30" x14ac:dyDescent="0.3">
      <c r="A4487" s="8" t="s">
        <v>6787</v>
      </c>
      <c r="B4487" s="8" t="s">
        <v>7066</v>
      </c>
      <c r="C4487" s="8">
        <v>1900</v>
      </c>
      <c r="D4487" s="8">
        <v>190000234</v>
      </c>
      <c r="E4487" s="8">
        <v>0</v>
      </c>
      <c r="F4487" s="8" t="str">
        <f t="shared" si="632"/>
        <v>FM001900002340</v>
      </c>
      <c r="G4487" s="8" t="s">
        <v>7080</v>
      </c>
      <c r="H4487" s="8" t="s">
        <v>106</v>
      </c>
      <c r="I4487" s="8">
        <v>1</v>
      </c>
      <c r="J4487" s="8">
        <v>1</v>
      </c>
      <c r="K4487" s="8">
        <v>0</v>
      </c>
      <c r="L4487" s="8" t="s">
        <v>6950</v>
      </c>
      <c r="M4487" s="8" t="s">
        <v>53</v>
      </c>
      <c r="N4487" s="8"/>
      <c r="O4487" s="8" t="s">
        <v>38</v>
      </c>
      <c r="P4487" s="9">
        <v>5097.74</v>
      </c>
      <c r="Q4487" s="9">
        <v>0</v>
      </c>
      <c r="R4487" s="9">
        <v>0</v>
      </c>
      <c r="S4487" s="9">
        <v>0</v>
      </c>
      <c r="T4487" s="9">
        <f t="shared" si="635"/>
        <v>5097.74</v>
      </c>
      <c r="U4487" s="9">
        <v>-4842.8500000000004</v>
      </c>
      <c r="V4487" s="9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f t="shared" si="634"/>
        <v>-4842.8500000000004</v>
      </c>
      <c r="AB4487" s="9">
        <v>0</v>
      </c>
      <c r="AC4487" s="9">
        <f t="shared" si="636"/>
        <v>254.88999999999942</v>
      </c>
      <c r="AD4487" s="9">
        <f t="shared" si="633"/>
        <v>254.88999999999942</v>
      </c>
    </row>
    <row r="4488" spans="1:30" x14ac:dyDescent="0.3">
      <c r="A4488" s="8" t="s">
        <v>6787</v>
      </c>
      <c r="B4488" s="8" t="s">
        <v>7066</v>
      </c>
      <c r="C4488" s="8">
        <v>1900</v>
      </c>
      <c r="D4488" s="8">
        <v>190000235</v>
      </c>
      <c r="E4488" s="8">
        <v>0</v>
      </c>
      <c r="F4488" s="8" t="str">
        <f t="shared" si="632"/>
        <v>FM001900002350</v>
      </c>
      <c r="G4488" s="8" t="s">
        <v>7081</v>
      </c>
      <c r="H4488" s="8" t="s">
        <v>106</v>
      </c>
      <c r="I4488" s="8">
        <v>1</v>
      </c>
      <c r="J4488" s="8">
        <v>1</v>
      </c>
      <c r="K4488" s="8">
        <v>0</v>
      </c>
      <c r="L4488" s="8" t="s">
        <v>7082</v>
      </c>
      <c r="M4488" s="8" t="s">
        <v>53</v>
      </c>
      <c r="N4488" s="8"/>
      <c r="O4488" s="8" t="s">
        <v>38</v>
      </c>
      <c r="P4488" s="9">
        <v>5097.74</v>
      </c>
      <c r="Q4488" s="9">
        <v>0</v>
      </c>
      <c r="R4488" s="9">
        <v>0</v>
      </c>
      <c r="S4488" s="9">
        <v>0</v>
      </c>
      <c r="T4488" s="9">
        <f t="shared" si="635"/>
        <v>5097.74</v>
      </c>
      <c r="U4488" s="9">
        <v>-4842.8500000000004</v>
      </c>
      <c r="V4488" s="9">
        <v>0</v>
      </c>
      <c r="W4488" s="9">
        <v>0</v>
      </c>
      <c r="X4488" s="9">
        <v>0</v>
      </c>
      <c r="Y4488" s="9">
        <v>0</v>
      </c>
      <c r="Z4488" s="9">
        <v>0</v>
      </c>
      <c r="AA4488" s="9">
        <f t="shared" si="634"/>
        <v>-4842.8500000000004</v>
      </c>
      <c r="AB4488" s="9">
        <v>0</v>
      </c>
      <c r="AC4488" s="9">
        <f t="shared" si="636"/>
        <v>254.88999999999942</v>
      </c>
      <c r="AD4488" s="9">
        <f t="shared" si="633"/>
        <v>254.88999999999942</v>
      </c>
    </row>
    <row r="4489" spans="1:30" x14ac:dyDescent="0.3">
      <c r="A4489" s="8" t="s">
        <v>6787</v>
      </c>
      <c r="B4489" s="8" t="s">
        <v>7066</v>
      </c>
      <c r="C4489" s="8">
        <v>1900</v>
      </c>
      <c r="D4489" s="8">
        <v>190000236</v>
      </c>
      <c r="E4489" s="8">
        <v>0</v>
      </c>
      <c r="F4489" s="8" t="str">
        <f t="shared" si="632"/>
        <v>FM001900002360</v>
      </c>
      <c r="G4489" s="8" t="s">
        <v>7083</v>
      </c>
      <c r="H4489" s="8" t="s">
        <v>106</v>
      </c>
      <c r="I4489" s="8">
        <v>1</v>
      </c>
      <c r="J4489" s="8">
        <v>0</v>
      </c>
      <c r="K4489" s="8">
        <v>6</v>
      </c>
      <c r="L4489" s="8" t="s">
        <v>1347</v>
      </c>
      <c r="M4489" s="8" t="s">
        <v>53</v>
      </c>
      <c r="N4489" s="8"/>
      <c r="O4489" s="8" t="s">
        <v>38</v>
      </c>
      <c r="P4489" s="9">
        <v>20163.439999999999</v>
      </c>
      <c r="Q4489" s="9">
        <v>0</v>
      </c>
      <c r="R4489" s="9">
        <v>0</v>
      </c>
      <c r="S4489" s="9">
        <v>0</v>
      </c>
      <c r="T4489" s="9">
        <f t="shared" si="635"/>
        <v>20163.439999999999</v>
      </c>
      <c r="U4489" s="9">
        <v>-19155.27</v>
      </c>
      <c r="V4489" s="9">
        <v>0</v>
      </c>
      <c r="W4489" s="9">
        <v>0</v>
      </c>
      <c r="X4489" s="9">
        <v>0</v>
      </c>
      <c r="Y4489" s="9">
        <v>0</v>
      </c>
      <c r="Z4489" s="9">
        <v>0</v>
      </c>
      <c r="AA4489" s="9">
        <f t="shared" si="634"/>
        <v>-19155.27</v>
      </c>
      <c r="AB4489" s="9">
        <v>0</v>
      </c>
      <c r="AC4489" s="9">
        <f t="shared" si="636"/>
        <v>1008.1699999999983</v>
      </c>
      <c r="AD4489" s="9">
        <f t="shared" si="633"/>
        <v>1008.1699999999983</v>
      </c>
    </row>
    <row r="4490" spans="1:30" x14ac:dyDescent="0.3">
      <c r="A4490" s="8" t="s">
        <v>6787</v>
      </c>
      <c r="B4490" s="8" t="s">
        <v>7066</v>
      </c>
      <c r="C4490" s="8">
        <v>1900</v>
      </c>
      <c r="D4490" s="8">
        <v>190000237</v>
      </c>
      <c r="E4490" s="8">
        <v>0</v>
      </c>
      <c r="F4490" s="8" t="str">
        <f t="shared" si="632"/>
        <v>FM001900002370</v>
      </c>
      <c r="G4490" s="8" t="s">
        <v>7084</v>
      </c>
      <c r="H4490" s="8" t="s">
        <v>106</v>
      </c>
      <c r="I4490" s="8">
        <v>1</v>
      </c>
      <c r="J4490" s="8">
        <v>0</v>
      </c>
      <c r="K4490" s="8">
        <v>5</v>
      </c>
      <c r="L4490" s="8" t="s">
        <v>7085</v>
      </c>
      <c r="M4490" s="8" t="s">
        <v>53</v>
      </c>
      <c r="N4490" s="8"/>
      <c r="O4490" s="8" t="s">
        <v>38</v>
      </c>
      <c r="P4490" s="9">
        <v>23196.1</v>
      </c>
      <c r="Q4490" s="9">
        <v>0</v>
      </c>
      <c r="R4490" s="9">
        <v>0</v>
      </c>
      <c r="S4490" s="9">
        <v>0</v>
      </c>
      <c r="T4490" s="9">
        <f t="shared" si="635"/>
        <v>23196.1</v>
      </c>
      <c r="U4490" s="9">
        <v>-22036.29</v>
      </c>
      <c r="V4490" s="9">
        <v>0</v>
      </c>
      <c r="W4490" s="9">
        <v>0</v>
      </c>
      <c r="X4490" s="9">
        <v>0</v>
      </c>
      <c r="Y4490" s="9">
        <v>0</v>
      </c>
      <c r="Z4490" s="9">
        <v>0</v>
      </c>
      <c r="AA4490" s="9">
        <f t="shared" si="634"/>
        <v>-22036.29</v>
      </c>
      <c r="AB4490" s="9">
        <v>0</v>
      </c>
      <c r="AC4490" s="9">
        <f t="shared" si="636"/>
        <v>1159.8099999999977</v>
      </c>
      <c r="AD4490" s="9">
        <f t="shared" si="633"/>
        <v>1159.8099999999977</v>
      </c>
    </row>
    <row r="4491" spans="1:30" x14ac:dyDescent="0.3">
      <c r="A4491" s="8" t="s">
        <v>6787</v>
      </c>
      <c r="B4491" s="8" t="s">
        <v>7066</v>
      </c>
      <c r="C4491" s="8">
        <v>1900</v>
      </c>
      <c r="D4491" s="8">
        <v>190000238</v>
      </c>
      <c r="E4491" s="8">
        <v>0</v>
      </c>
      <c r="F4491" s="8" t="str">
        <f t="shared" si="632"/>
        <v>FM001900002380</v>
      </c>
      <c r="G4491" s="8" t="s">
        <v>7086</v>
      </c>
      <c r="H4491" s="8" t="s">
        <v>106</v>
      </c>
      <c r="I4491" s="8">
        <v>1</v>
      </c>
      <c r="J4491" s="8">
        <v>0</v>
      </c>
      <c r="K4491" s="8">
        <v>2</v>
      </c>
      <c r="L4491" s="8" t="s">
        <v>7087</v>
      </c>
      <c r="M4491" s="8" t="s">
        <v>53</v>
      </c>
      <c r="N4491" s="8"/>
      <c r="O4491" s="8" t="s">
        <v>38</v>
      </c>
      <c r="P4491" s="9">
        <v>42638.39</v>
      </c>
      <c r="Q4491" s="9">
        <v>0</v>
      </c>
      <c r="R4491" s="9">
        <v>0</v>
      </c>
      <c r="S4491" s="9">
        <v>0</v>
      </c>
      <c r="T4491" s="9">
        <f t="shared" si="635"/>
        <v>42638.39</v>
      </c>
      <c r="U4491" s="9">
        <v>-40506.47</v>
      </c>
      <c r="V4491" s="9">
        <v>0</v>
      </c>
      <c r="W4491" s="9">
        <v>0</v>
      </c>
      <c r="X4491" s="9">
        <v>0</v>
      </c>
      <c r="Y4491" s="9">
        <v>0</v>
      </c>
      <c r="Z4491" s="9">
        <v>0</v>
      </c>
      <c r="AA4491" s="9">
        <f t="shared" si="634"/>
        <v>-40506.47</v>
      </c>
      <c r="AB4491" s="9">
        <v>0</v>
      </c>
      <c r="AC4491" s="9">
        <f t="shared" si="636"/>
        <v>2131.9199999999983</v>
      </c>
      <c r="AD4491" s="9">
        <f t="shared" si="633"/>
        <v>2131.9199999999983</v>
      </c>
    </row>
    <row r="4492" spans="1:30" x14ac:dyDescent="0.3">
      <c r="A4492" s="8" t="s">
        <v>6787</v>
      </c>
      <c r="B4492" s="8" t="s">
        <v>7066</v>
      </c>
      <c r="C4492" s="8">
        <v>1900</v>
      </c>
      <c r="D4492" s="8">
        <v>190000239</v>
      </c>
      <c r="E4492" s="8">
        <v>0</v>
      </c>
      <c r="F4492" s="8" t="str">
        <f t="shared" si="632"/>
        <v>FM001900002390</v>
      </c>
      <c r="G4492" s="8" t="s">
        <v>7088</v>
      </c>
      <c r="H4492" s="8" t="s">
        <v>106</v>
      </c>
      <c r="I4492" s="8">
        <v>1</v>
      </c>
      <c r="J4492" s="8">
        <v>0</v>
      </c>
      <c r="K4492" s="8">
        <v>1</v>
      </c>
      <c r="L4492" s="8" t="s">
        <v>2137</v>
      </c>
      <c r="M4492" s="8" t="s">
        <v>53</v>
      </c>
      <c r="N4492" s="8"/>
      <c r="O4492" s="8" t="s">
        <v>38</v>
      </c>
      <c r="P4492" s="9">
        <v>25800.71</v>
      </c>
      <c r="Q4492" s="9">
        <v>0</v>
      </c>
      <c r="R4492" s="9">
        <v>0</v>
      </c>
      <c r="S4492" s="9">
        <v>0</v>
      </c>
      <c r="T4492" s="9">
        <f t="shared" si="635"/>
        <v>25800.71</v>
      </c>
      <c r="U4492" s="9">
        <v>-24510.67</v>
      </c>
      <c r="V4492" s="9">
        <v>0</v>
      </c>
      <c r="W4492" s="9">
        <v>0</v>
      </c>
      <c r="X4492" s="9">
        <v>0</v>
      </c>
      <c r="Y4492" s="9">
        <v>0</v>
      </c>
      <c r="Z4492" s="9">
        <v>0</v>
      </c>
      <c r="AA4492" s="9">
        <f t="shared" si="634"/>
        <v>-24510.67</v>
      </c>
      <c r="AB4492" s="9">
        <v>0</v>
      </c>
      <c r="AC4492" s="9">
        <f t="shared" si="636"/>
        <v>1290.0400000000009</v>
      </c>
      <c r="AD4492" s="9">
        <f t="shared" si="633"/>
        <v>1290.0400000000009</v>
      </c>
    </row>
    <row r="4493" spans="1:30" x14ac:dyDescent="0.3">
      <c r="A4493" s="8" t="s">
        <v>6787</v>
      </c>
      <c r="B4493" s="8" t="s">
        <v>7066</v>
      </c>
      <c r="C4493" s="8">
        <v>1900</v>
      </c>
      <c r="D4493" s="8">
        <v>190000242</v>
      </c>
      <c r="E4493" s="8">
        <v>0</v>
      </c>
      <c r="F4493" s="8" t="str">
        <f t="shared" si="632"/>
        <v>FM001900002420</v>
      </c>
      <c r="G4493" s="8" t="s">
        <v>7089</v>
      </c>
      <c r="H4493" s="8" t="s">
        <v>106</v>
      </c>
      <c r="I4493" s="8">
        <v>1</v>
      </c>
      <c r="J4493" s="8">
        <v>1</v>
      </c>
      <c r="K4493" s="8">
        <v>0</v>
      </c>
      <c r="L4493" s="8" t="s">
        <v>7090</v>
      </c>
      <c r="M4493" s="8" t="s">
        <v>53</v>
      </c>
      <c r="N4493" s="8"/>
      <c r="O4493" s="8" t="s">
        <v>38</v>
      </c>
      <c r="P4493" s="9">
        <v>41725.279999999999</v>
      </c>
      <c r="Q4493" s="9">
        <v>0</v>
      </c>
      <c r="R4493" s="9">
        <v>0</v>
      </c>
      <c r="S4493" s="9">
        <v>0</v>
      </c>
      <c r="T4493" s="9">
        <f t="shared" si="635"/>
        <v>41725.279999999999</v>
      </c>
      <c r="U4493" s="9">
        <v>-39639.019999999997</v>
      </c>
      <c r="V4493" s="9">
        <v>0</v>
      </c>
      <c r="W4493" s="9">
        <v>0</v>
      </c>
      <c r="X4493" s="9">
        <v>0</v>
      </c>
      <c r="Y4493" s="9">
        <v>0</v>
      </c>
      <c r="Z4493" s="9">
        <v>0</v>
      </c>
      <c r="AA4493" s="9">
        <f t="shared" si="634"/>
        <v>-39639.019999999997</v>
      </c>
      <c r="AB4493" s="9">
        <v>0</v>
      </c>
      <c r="AC4493" s="9">
        <f t="shared" si="636"/>
        <v>2086.260000000002</v>
      </c>
      <c r="AD4493" s="9">
        <f t="shared" si="633"/>
        <v>2086.260000000002</v>
      </c>
    </row>
    <row r="4494" spans="1:30" x14ac:dyDescent="0.3">
      <c r="A4494" s="8" t="s">
        <v>6787</v>
      </c>
      <c r="B4494" s="8" t="s">
        <v>7066</v>
      </c>
      <c r="C4494" s="8">
        <v>1900</v>
      </c>
      <c r="D4494" s="8">
        <v>190000243</v>
      </c>
      <c r="E4494" s="8">
        <v>0</v>
      </c>
      <c r="F4494" s="8" t="str">
        <f t="shared" si="632"/>
        <v>FM001900002430</v>
      </c>
      <c r="G4494" s="8" t="s">
        <v>7089</v>
      </c>
      <c r="H4494" s="8" t="s">
        <v>106</v>
      </c>
      <c r="I4494" s="8">
        <v>1</v>
      </c>
      <c r="J4494" s="8">
        <v>1</v>
      </c>
      <c r="K4494" s="8">
        <v>0</v>
      </c>
      <c r="L4494" s="8" t="s">
        <v>7090</v>
      </c>
      <c r="M4494" s="8" t="s">
        <v>53</v>
      </c>
      <c r="N4494" s="8"/>
      <c r="O4494" s="8" t="s">
        <v>38</v>
      </c>
      <c r="P4494" s="9">
        <v>41725.279999999999</v>
      </c>
      <c r="Q4494" s="9">
        <v>0</v>
      </c>
      <c r="R4494" s="9">
        <v>0</v>
      </c>
      <c r="S4494" s="9">
        <v>0</v>
      </c>
      <c r="T4494" s="9">
        <f t="shared" si="635"/>
        <v>41725.279999999999</v>
      </c>
      <c r="U4494" s="9">
        <v>-39639.019999999997</v>
      </c>
      <c r="V4494" s="9">
        <v>0</v>
      </c>
      <c r="W4494" s="9">
        <v>0</v>
      </c>
      <c r="X4494" s="9">
        <v>0</v>
      </c>
      <c r="Y4494" s="9">
        <v>0</v>
      </c>
      <c r="Z4494" s="9">
        <v>0</v>
      </c>
      <c r="AA4494" s="9">
        <f t="shared" si="634"/>
        <v>-39639.019999999997</v>
      </c>
      <c r="AB4494" s="9">
        <v>0</v>
      </c>
      <c r="AC4494" s="9">
        <f t="shared" si="636"/>
        <v>2086.260000000002</v>
      </c>
      <c r="AD4494" s="9">
        <f t="shared" si="633"/>
        <v>2086.260000000002</v>
      </c>
    </row>
    <row r="4495" spans="1:30" x14ac:dyDescent="0.3">
      <c r="A4495" s="8" t="s">
        <v>6787</v>
      </c>
      <c r="B4495" s="8" t="s">
        <v>7066</v>
      </c>
      <c r="C4495" s="8">
        <v>1900</v>
      </c>
      <c r="D4495" s="8">
        <v>190000244</v>
      </c>
      <c r="E4495" s="8">
        <v>0</v>
      </c>
      <c r="F4495" s="8" t="str">
        <f t="shared" si="632"/>
        <v>FM001900002440</v>
      </c>
      <c r="G4495" s="8" t="s">
        <v>7089</v>
      </c>
      <c r="H4495" s="8" t="s">
        <v>106</v>
      </c>
      <c r="I4495" s="8">
        <v>1</v>
      </c>
      <c r="J4495" s="8">
        <v>1</v>
      </c>
      <c r="K4495" s="8">
        <v>0</v>
      </c>
      <c r="L4495" s="8" t="s">
        <v>7090</v>
      </c>
      <c r="M4495" s="8" t="s">
        <v>53</v>
      </c>
      <c r="N4495" s="8"/>
      <c r="O4495" s="8" t="s">
        <v>38</v>
      </c>
      <c r="P4495" s="9">
        <v>41723.519999999997</v>
      </c>
      <c r="Q4495" s="9">
        <v>0</v>
      </c>
      <c r="R4495" s="9">
        <v>0</v>
      </c>
      <c r="S4495" s="9">
        <v>0</v>
      </c>
      <c r="T4495" s="9">
        <f t="shared" si="635"/>
        <v>41723.519999999997</v>
      </c>
      <c r="U4495" s="9">
        <v>-39637.339999999997</v>
      </c>
      <c r="V4495" s="9">
        <v>0</v>
      </c>
      <c r="W4495" s="9">
        <v>0</v>
      </c>
      <c r="X4495" s="9">
        <v>0</v>
      </c>
      <c r="Y4495" s="9">
        <v>0</v>
      </c>
      <c r="Z4495" s="9">
        <v>0</v>
      </c>
      <c r="AA4495" s="9">
        <f t="shared" si="634"/>
        <v>-39637.339999999997</v>
      </c>
      <c r="AB4495" s="9">
        <v>0</v>
      </c>
      <c r="AC4495" s="9">
        <f t="shared" si="636"/>
        <v>2086.1800000000003</v>
      </c>
      <c r="AD4495" s="9">
        <f t="shared" si="633"/>
        <v>2086.1800000000003</v>
      </c>
    </row>
    <row r="4496" spans="1:30" x14ac:dyDescent="0.3">
      <c r="A4496" s="8" t="s">
        <v>6787</v>
      </c>
      <c r="B4496" s="8" t="s">
        <v>7066</v>
      </c>
      <c r="C4496" s="8">
        <v>1900</v>
      </c>
      <c r="D4496" s="8">
        <v>190000245</v>
      </c>
      <c r="E4496" s="8">
        <v>0</v>
      </c>
      <c r="F4496" s="8" t="str">
        <f t="shared" si="632"/>
        <v>FM001900002450</v>
      </c>
      <c r="G4496" s="8" t="s">
        <v>7091</v>
      </c>
      <c r="H4496" s="8" t="s">
        <v>106</v>
      </c>
      <c r="I4496" s="8">
        <v>1</v>
      </c>
      <c r="J4496" s="8">
        <v>1</v>
      </c>
      <c r="K4496" s="8">
        <v>0</v>
      </c>
      <c r="L4496" s="8" t="s">
        <v>7090</v>
      </c>
      <c r="M4496" s="8" t="s">
        <v>53</v>
      </c>
      <c r="N4496" s="8"/>
      <c r="O4496" s="8" t="s">
        <v>38</v>
      </c>
      <c r="P4496" s="9">
        <v>32965.360000000001</v>
      </c>
      <c r="Q4496" s="9">
        <v>0</v>
      </c>
      <c r="R4496" s="9">
        <v>0</v>
      </c>
      <c r="S4496" s="9">
        <v>0</v>
      </c>
      <c r="T4496" s="9">
        <f t="shared" si="635"/>
        <v>32965.360000000001</v>
      </c>
      <c r="U4496" s="9">
        <v>-31317.09</v>
      </c>
      <c r="V4496" s="9">
        <v>0</v>
      </c>
      <c r="W4496" s="9">
        <v>0</v>
      </c>
      <c r="X4496" s="9">
        <v>0</v>
      </c>
      <c r="Y4496" s="9">
        <v>0</v>
      </c>
      <c r="Z4496" s="9">
        <v>0</v>
      </c>
      <c r="AA4496" s="9">
        <f t="shared" si="634"/>
        <v>-31317.09</v>
      </c>
      <c r="AB4496" s="9">
        <v>0</v>
      </c>
      <c r="AC4496" s="9">
        <f t="shared" si="636"/>
        <v>1648.2700000000004</v>
      </c>
      <c r="AD4496" s="9">
        <f t="shared" si="633"/>
        <v>1648.2700000000004</v>
      </c>
    </row>
    <row r="4497" spans="1:30" x14ac:dyDescent="0.3">
      <c r="A4497" s="13" t="s">
        <v>6787</v>
      </c>
      <c r="B4497" s="13" t="s">
        <v>7066</v>
      </c>
      <c r="C4497" s="8">
        <v>2200</v>
      </c>
      <c r="D4497" s="8">
        <v>220000001</v>
      </c>
      <c r="E4497" s="8">
        <v>0</v>
      </c>
      <c r="F4497" s="8" t="str">
        <f t="shared" si="632"/>
        <v>FM002200000010</v>
      </c>
      <c r="G4497" s="8" t="s">
        <v>7052</v>
      </c>
      <c r="H4497" s="8" t="s">
        <v>350</v>
      </c>
      <c r="I4497" s="8">
        <v>1</v>
      </c>
      <c r="J4497" s="8">
        <v>4</v>
      </c>
      <c r="K4497" s="8">
        <v>11</v>
      </c>
      <c r="L4497" s="8" t="s">
        <v>7092</v>
      </c>
      <c r="M4497" s="8" t="s">
        <v>53</v>
      </c>
      <c r="N4497" s="8"/>
      <c r="O4497" s="8" t="s">
        <v>38</v>
      </c>
      <c r="P4497" s="9">
        <v>18790.71</v>
      </c>
      <c r="Q4497" s="9">
        <v>0</v>
      </c>
      <c r="R4497" s="9">
        <f t="shared" ref="R4497:R4500" si="637">-P4497</f>
        <v>-18790.71</v>
      </c>
      <c r="S4497" s="9">
        <v>0</v>
      </c>
      <c r="T4497" s="9">
        <f t="shared" si="635"/>
        <v>0</v>
      </c>
      <c r="U4497" s="9">
        <v>-17851.169999999998</v>
      </c>
      <c r="V4497" s="9">
        <v>0</v>
      </c>
      <c r="W4497" s="9">
        <v>0</v>
      </c>
      <c r="X4497" s="9">
        <v>0</v>
      </c>
      <c r="Y4497" s="9">
        <f t="shared" ref="Y4497:Y4500" si="638">-(U4497+X4497+Z4497)</f>
        <v>17851.169999999998</v>
      </c>
      <c r="Z4497" s="9">
        <v>0</v>
      </c>
      <c r="AA4497" s="9">
        <f t="shared" ref="AA4497:AA4500" si="639">U4497+X4497+Y4497+Z4497</f>
        <v>0</v>
      </c>
      <c r="AB4497" s="9">
        <v>939.54000000000087</v>
      </c>
      <c r="AC4497" s="9">
        <f t="shared" si="636"/>
        <v>939.54000000000087</v>
      </c>
      <c r="AD4497" s="9">
        <f t="shared" si="633"/>
        <v>0</v>
      </c>
    </row>
    <row r="4498" spans="1:30" x14ac:dyDescent="0.3">
      <c r="A4498" s="13" t="s">
        <v>6787</v>
      </c>
      <c r="B4498" s="13" t="s">
        <v>7066</v>
      </c>
      <c r="C4498" s="8">
        <v>2200</v>
      </c>
      <c r="D4498" s="8">
        <v>220000002</v>
      </c>
      <c r="E4498" s="8">
        <v>0</v>
      </c>
      <c r="F4498" s="8" t="str">
        <f t="shared" si="632"/>
        <v>FM002200000020</v>
      </c>
      <c r="G4498" s="8" t="s">
        <v>7093</v>
      </c>
      <c r="H4498" s="8" t="s">
        <v>350</v>
      </c>
      <c r="I4498" s="8">
        <v>1</v>
      </c>
      <c r="J4498" s="8">
        <v>6</v>
      </c>
      <c r="K4498" s="8">
        <v>9</v>
      </c>
      <c r="L4498" s="8" t="s">
        <v>1990</v>
      </c>
      <c r="M4498" s="8" t="s">
        <v>53</v>
      </c>
      <c r="N4498" s="8"/>
      <c r="O4498" s="8" t="s">
        <v>38</v>
      </c>
      <c r="P4498" s="9">
        <v>29465.98</v>
      </c>
      <c r="Q4498" s="9">
        <v>0</v>
      </c>
      <c r="R4498" s="9">
        <f t="shared" si="637"/>
        <v>-29465.98</v>
      </c>
      <c r="S4498" s="9">
        <v>0</v>
      </c>
      <c r="T4498" s="9">
        <f t="shared" si="635"/>
        <v>0</v>
      </c>
      <c r="U4498" s="9">
        <v>-24874.99</v>
      </c>
      <c r="V4498" s="9">
        <v>-1336.15</v>
      </c>
      <c r="W4498" s="9">
        <v>0</v>
      </c>
      <c r="X4498" s="9">
        <v>-1336.15</v>
      </c>
      <c r="Y4498" s="9">
        <f t="shared" si="638"/>
        <v>26211.140000000003</v>
      </c>
      <c r="Z4498" s="9">
        <v>0</v>
      </c>
      <c r="AA4498" s="9">
        <f t="shared" si="639"/>
        <v>0</v>
      </c>
      <c r="AB4498" s="9">
        <v>3254.8399999999965</v>
      </c>
      <c r="AC4498" s="9">
        <f t="shared" si="636"/>
        <v>4590.989999999998</v>
      </c>
      <c r="AD4498" s="9">
        <f t="shared" si="633"/>
        <v>0</v>
      </c>
    </row>
    <row r="4499" spans="1:30" x14ac:dyDescent="0.3">
      <c r="A4499" s="13" t="s">
        <v>6787</v>
      </c>
      <c r="B4499" s="13" t="s">
        <v>7094</v>
      </c>
      <c r="C4499" s="8">
        <v>2000</v>
      </c>
      <c r="D4499" s="8">
        <v>200000177</v>
      </c>
      <c r="E4499" s="8">
        <v>0</v>
      </c>
      <c r="F4499" s="8" t="str">
        <f t="shared" si="632"/>
        <v>FM002000001770</v>
      </c>
      <c r="G4499" s="8" t="s">
        <v>1235</v>
      </c>
      <c r="H4499" s="8" t="s">
        <v>235</v>
      </c>
      <c r="I4499" s="8">
        <v>0</v>
      </c>
      <c r="J4499" s="8">
        <v>6</v>
      </c>
      <c r="K4499" s="8">
        <v>11</v>
      </c>
      <c r="L4499" s="8" t="s">
        <v>37</v>
      </c>
      <c r="M4499" s="8" t="s">
        <v>7095</v>
      </c>
      <c r="N4499" s="8"/>
      <c r="O4499" s="8" t="s">
        <v>38</v>
      </c>
      <c r="P4499" s="9">
        <v>0</v>
      </c>
      <c r="Q4499" s="9">
        <v>0</v>
      </c>
      <c r="R4499" s="9">
        <f t="shared" ref="R4499" si="640">-(P4499+S4499)</f>
        <v>-1063652.24</v>
      </c>
      <c r="S4499" s="9">
        <v>1063652.24</v>
      </c>
      <c r="T4499" s="9">
        <f t="shared" si="635"/>
        <v>0</v>
      </c>
      <c r="U4499" s="9">
        <v>0</v>
      </c>
      <c r="V4499" s="9">
        <v>-52810.5</v>
      </c>
      <c r="W4499" s="9">
        <v>0</v>
      </c>
      <c r="X4499" s="9">
        <v>-52810.5</v>
      </c>
      <c r="Y4499" s="9">
        <f t="shared" si="638"/>
        <v>368769.5</v>
      </c>
      <c r="Z4499" s="9">
        <v>-315959</v>
      </c>
      <c r="AA4499" s="9">
        <f t="shared" si="639"/>
        <v>0</v>
      </c>
      <c r="AB4499" s="9">
        <v>694882.74</v>
      </c>
      <c r="AC4499" s="9">
        <f t="shared" si="636"/>
        <v>0</v>
      </c>
      <c r="AD4499" s="9">
        <f t="shared" si="633"/>
        <v>0</v>
      </c>
    </row>
    <row r="4500" spans="1:30" x14ac:dyDescent="0.3">
      <c r="A4500" s="13" t="s">
        <v>6787</v>
      </c>
      <c r="B4500" s="13" t="s">
        <v>7096</v>
      </c>
      <c r="C4500" s="8">
        <v>1600</v>
      </c>
      <c r="D4500" s="8">
        <v>160000056</v>
      </c>
      <c r="E4500" s="8">
        <v>0</v>
      </c>
      <c r="F4500" s="8" t="str">
        <f t="shared" si="632"/>
        <v>FM001600000560</v>
      </c>
      <c r="G4500" s="8" t="s">
        <v>7097</v>
      </c>
      <c r="H4500" s="8" t="s">
        <v>34</v>
      </c>
      <c r="I4500" s="8">
        <v>2</v>
      </c>
      <c r="J4500" s="8">
        <v>5</v>
      </c>
      <c r="K4500" s="8">
        <v>6</v>
      </c>
      <c r="L4500" s="8" t="s">
        <v>7098</v>
      </c>
      <c r="M4500" s="8" t="s">
        <v>53</v>
      </c>
      <c r="N4500" s="8"/>
      <c r="O4500" s="8" t="s">
        <v>38</v>
      </c>
      <c r="P4500" s="9">
        <v>2995191.48</v>
      </c>
      <c r="Q4500" s="9">
        <v>0</v>
      </c>
      <c r="R4500" s="9">
        <f t="shared" si="637"/>
        <v>-2995191.48</v>
      </c>
      <c r="S4500" s="9">
        <v>0</v>
      </c>
      <c r="T4500" s="9">
        <f t="shared" si="635"/>
        <v>0</v>
      </c>
      <c r="U4500" s="9">
        <v>-2650114.4700000002</v>
      </c>
      <c r="V4500" s="9">
        <v>-195317.44</v>
      </c>
      <c r="W4500" s="9">
        <v>0</v>
      </c>
      <c r="X4500" s="9">
        <v>-195317.44</v>
      </c>
      <c r="Y4500" s="9">
        <f t="shared" si="638"/>
        <v>2845431.91</v>
      </c>
      <c r="Z4500" s="9">
        <v>0</v>
      </c>
      <c r="AA4500" s="9">
        <f t="shared" si="639"/>
        <v>0</v>
      </c>
      <c r="AB4500" s="9">
        <v>149759.56999999983</v>
      </c>
      <c r="AC4500" s="9">
        <f t="shared" si="636"/>
        <v>345077.00999999978</v>
      </c>
      <c r="AD4500" s="9">
        <f t="shared" si="633"/>
        <v>0</v>
      </c>
    </row>
    <row r="4501" spans="1:30" x14ac:dyDescent="0.3">
      <c r="A4501" s="8" t="s">
        <v>6787</v>
      </c>
      <c r="B4501" s="8" t="s">
        <v>7096</v>
      </c>
      <c r="C4501" s="8">
        <v>1600</v>
      </c>
      <c r="D4501" s="8">
        <v>160000096</v>
      </c>
      <c r="E4501" s="8">
        <v>0</v>
      </c>
      <c r="F4501" s="8" t="str">
        <f t="shared" si="632"/>
        <v>FM001600000960</v>
      </c>
      <c r="G4501" s="8" t="s">
        <v>7099</v>
      </c>
      <c r="H4501" s="8" t="s">
        <v>34</v>
      </c>
      <c r="I4501" s="8">
        <v>0</v>
      </c>
      <c r="J4501" s="8">
        <v>14</v>
      </c>
      <c r="K4501" s="8">
        <v>4</v>
      </c>
      <c r="L4501" s="8" t="s">
        <v>6464</v>
      </c>
      <c r="M4501" s="8" t="s">
        <v>53</v>
      </c>
      <c r="N4501" s="8" t="s">
        <v>7100</v>
      </c>
      <c r="O4501" s="8" t="s">
        <v>38</v>
      </c>
      <c r="P4501" s="9">
        <v>485000</v>
      </c>
      <c r="Q4501" s="9">
        <v>0</v>
      </c>
      <c r="R4501" s="9">
        <v>-485000</v>
      </c>
      <c r="S4501" s="9">
        <v>0</v>
      </c>
      <c r="T4501" s="9">
        <f t="shared" si="635"/>
        <v>0</v>
      </c>
      <c r="U4501" s="9">
        <v>-460750</v>
      </c>
      <c r="V4501" s="9">
        <v>0</v>
      </c>
      <c r="W4501" s="9">
        <v>0</v>
      </c>
      <c r="X4501" s="9">
        <v>0</v>
      </c>
      <c r="Y4501" s="9">
        <f>-(U4501+X4501)</f>
        <v>460750</v>
      </c>
      <c r="Z4501" s="9">
        <v>0</v>
      </c>
      <c r="AA4501" s="9">
        <f>U4501+X4501+Y4501+Z4501</f>
        <v>0</v>
      </c>
      <c r="AB4501" s="9">
        <v>0</v>
      </c>
      <c r="AC4501" s="9">
        <f t="shared" si="636"/>
        <v>24250</v>
      </c>
      <c r="AD4501" s="9">
        <f t="shared" si="633"/>
        <v>0</v>
      </c>
    </row>
    <row r="4502" spans="1:30" x14ac:dyDescent="0.3">
      <c r="A4502" s="13" t="s">
        <v>6787</v>
      </c>
      <c r="B4502" s="13" t="s">
        <v>7096</v>
      </c>
      <c r="C4502" s="8">
        <v>1800</v>
      </c>
      <c r="D4502" s="8">
        <v>180000025</v>
      </c>
      <c r="E4502" s="8">
        <v>0</v>
      </c>
      <c r="F4502" s="8" t="str">
        <f t="shared" si="632"/>
        <v>FM001800000250</v>
      </c>
      <c r="G4502" s="8" t="s">
        <v>7101</v>
      </c>
      <c r="H4502" s="8" t="s">
        <v>51</v>
      </c>
      <c r="I4502" s="8">
        <v>1</v>
      </c>
      <c r="J4502" s="8">
        <v>2</v>
      </c>
      <c r="K4502" s="8">
        <v>6</v>
      </c>
      <c r="L4502" s="8" t="s">
        <v>7102</v>
      </c>
      <c r="M4502" s="8" t="s">
        <v>53</v>
      </c>
      <c r="N4502" s="8"/>
      <c r="O4502" s="8" t="s">
        <v>38</v>
      </c>
      <c r="P4502" s="9">
        <v>15525</v>
      </c>
      <c r="Q4502" s="9">
        <v>0</v>
      </c>
      <c r="R4502" s="9">
        <f>-P4502</f>
        <v>-15525</v>
      </c>
      <c r="S4502" s="9">
        <v>0</v>
      </c>
      <c r="T4502" s="9">
        <f t="shared" si="635"/>
        <v>0</v>
      </c>
      <c r="U4502" s="9">
        <v>-14748.75</v>
      </c>
      <c r="V4502" s="9">
        <v>0</v>
      </c>
      <c r="W4502" s="9">
        <v>0</v>
      </c>
      <c r="X4502" s="9">
        <v>0</v>
      </c>
      <c r="Y4502" s="9">
        <f>-(U4502+X4502+Z4502)</f>
        <v>14748.75</v>
      </c>
      <c r="Z4502" s="9">
        <v>0</v>
      </c>
      <c r="AA4502" s="9">
        <f>U4502+X4502+Y4502+Z4502</f>
        <v>0</v>
      </c>
      <c r="AB4502" s="9">
        <v>776.25</v>
      </c>
      <c r="AC4502" s="9">
        <f t="shared" si="636"/>
        <v>776.25</v>
      </c>
      <c r="AD4502" s="9">
        <f t="shared" si="633"/>
        <v>0</v>
      </c>
    </row>
    <row r="4503" spans="1:30" x14ac:dyDescent="0.3">
      <c r="A4503" s="8" t="s">
        <v>6787</v>
      </c>
      <c r="B4503" s="8" t="s">
        <v>7096</v>
      </c>
      <c r="C4503" s="8">
        <v>1900</v>
      </c>
      <c r="D4503" s="8">
        <v>190000190</v>
      </c>
      <c r="E4503" s="8">
        <v>0</v>
      </c>
      <c r="F4503" s="8" t="str">
        <f t="shared" si="632"/>
        <v>FM001900001900</v>
      </c>
      <c r="G4503" s="8" t="s">
        <v>1982</v>
      </c>
      <c r="H4503" s="8" t="s">
        <v>106</v>
      </c>
      <c r="I4503" s="8">
        <v>1</v>
      </c>
      <c r="J4503" s="8">
        <v>3</v>
      </c>
      <c r="K4503" s="8">
        <v>6</v>
      </c>
      <c r="L4503" s="8" t="s">
        <v>7103</v>
      </c>
      <c r="M4503" s="8" t="s">
        <v>53</v>
      </c>
      <c r="N4503" s="8"/>
      <c r="O4503" s="8" t="s">
        <v>38</v>
      </c>
      <c r="P4503" s="9">
        <v>18540</v>
      </c>
      <c r="Q4503" s="9">
        <v>0</v>
      </c>
      <c r="R4503" s="9">
        <v>0</v>
      </c>
      <c r="S4503" s="9">
        <v>0</v>
      </c>
      <c r="T4503" s="9">
        <f t="shared" si="635"/>
        <v>18540</v>
      </c>
      <c r="U4503" s="9">
        <v>-17613</v>
      </c>
      <c r="V4503" s="9">
        <v>0</v>
      </c>
      <c r="W4503" s="9">
        <v>0</v>
      </c>
      <c r="X4503" s="9">
        <v>0</v>
      </c>
      <c r="Y4503" s="9">
        <v>0</v>
      </c>
      <c r="Z4503" s="9">
        <v>0</v>
      </c>
      <c r="AA4503" s="9">
        <f t="shared" ref="AA4503:AA4559" si="641">U4503+X4503+Y4503+Z4503-AB4503</f>
        <v>-17613</v>
      </c>
      <c r="AB4503" s="9">
        <v>0</v>
      </c>
      <c r="AC4503" s="9">
        <f t="shared" si="636"/>
        <v>927</v>
      </c>
      <c r="AD4503" s="9">
        <f t="shared" si="633"/>
        <v>927</v>
      </c>
    </row>
    <row r="4504" spans="1:30" x14ac:dyDescent="0.3">
      <c r="A4504" s="8" t="s">
        <v>6787</v>
      </c>
      <c r="B4504" s="8" t="s">
        <v>7096</v>
      </c>
      <c r="C4504" s="8">
        <v>1900</v>
      </c>
      <c r="D4504" s="8">
        <v>190000191</v>
      </c>
      <c r="E4504" s="8">
        <v>0</v>
      </c>
      <c r="F4504" s="8" t="str">
        <f t="shared" si="632"/>
        <v>FM001900001910</v>
      </c>
      <c r="G4504" s="8" t="s">
        <v>7104</v>
      </c>
      <c r="H4504" s="8" t="s">
        <v>106</v>
      </c>
      <c r="I4504" s="8">
        <v>1</v>
      </c>
      <c r="J4504" s="8">
        <v>6</v>
      </c>
      <c r="K4504" s="8">
        <v>2</v>
      </c>
      <c r="L4504" s="8" t="s">
        <v>7105</v>
      </c>
      <c r="M4504" s="8" t="s">
        <v>53</v>
      </c>
      <c r="N4504" s="8"/>
      <c r="O4504" s="8" t="s">
        <v>38</v>
      </c>
      <c r="P4504" s="9">
        <v>63461.4</v>
      </c>
      <c r="Q4504" s="9">
        <v>0</v>
      </c>
      <c r="R4504" s="9">
        <v>0</v>
      </c>
      <c r="S4504" s="9">
        <v>0</v>
      </c>
      <c r="T4504" s="9">
        <f t="shared" si="635"/>
        <v>63461.4</v>
      </c>
      <c r="U4504" s="9">
        <v>-60288.6</v>
      </c>
      <c r="V4504" s="9">
        <v>0</v>
      </c>
      <c r="W4504" s="9">
        <v>0</v>
      </c>
      <c r="X4504" s="9">
        <v>0</v>
      </c>
      <c r="Y4504" s="9">
        <v>0</v>
      </c>
      <c r="Z4504" s="9">
        <v>0</v>
      </c>
      <c r="AA4504" s="9">
        <f t="shared" si="641"/>
        <v>-60288.6</v>
      </c>
      <c r="AB4504" s="9">
        <v>0</v>
      </c>
      <c r="AC4504" s="9">
        <f t="shared" si="636"/>
        <v>3172.8000000000029</v>
      </c>
      <c r="AD4504" s="9">
        <f t="shared" si="633"/>
        <v>3172.8000000000029</v>
      </c>
    </row>
    <row r="4505" spans="1:30" x14ac:dyDescent="0.3">
      <c r="A4505" s="8" t="s">
        <v>6787</v>
      </c>
      <c r="B4505" s="8" t="s">
        <v>7096</v>
      </c>
      <c r="C4505" s="8">
        <v>1900</v>
      </c>
      <c r="D4505" s="8">
        <v>190000215</v>
      </c>
      <c r="E4505" s="8">
        <v>0</v>
      </c>
      <c r="F4505" s="8" t="str">
        <f t="shared" si="632"/>
        <v>FM001900002150</v>
      </c>
      <c r="G4505" s="8" t="s">
        <v>3569</v>
      </c>
      <c r="H4505" s="8" t="s">
        <v>106</v>
      </c>
      <c r="I4505" s="8">
        <v>1</v>
      </c>
      <c r="J4505" s="8">
        <v>2</v>
      </c>
      <c r="K4505" s="8">
        <v>9</v>
      </c>
      <c r="L4505" s="8" t="s">
        <v>6793</v>
      </c>
      <c r="M4505" s="8" t="s">
        <v>53</v>
      </c>
      <c r="N4505" s="8"/>
      <c r="O4505" s="8" t="s">
        <v>38</v>
      </c>
      <c r="P4505" s="9">
        <v>13965.5</v>
      </c>
      <c r="Q4505" s="9">
        <v>0</v>
      </c>
      <c r="R4505" s="9">
        <v>0</v>
      </c>
      <c r="S4505" s="9">
        <v>0</v>
      </c>
      <c r="T4505" s="9">
        <f t="shared" si="635"/>
        <v>13965.5</v>
      </c>
      <c r="U4505" s="9">
        <v>-13267.22</v>
      </c>
      <c r="V4505" s="9">
        <v>0</v>
      </c>
      <c r="W4505" s="9">
        <v>0</v>
      </c>
      <c r="X4505" s="9">
        <v>0</v>
      </c>
      <c r="Y4505" s="9">
        <v>0</v>
      </c>
      <c r="Z4505" s="9">
        <v>0</v>
      </c>
      <c r="AA4505" s="9">
        <f t="shared" si="641"/>
        <v>-13267.22</v>
      </c>
      <c r="AB4505" s="9">
        <v>0</v>
      </c>
      <c r="AC4505" s="9">
        <f t="shared" si="636"/>
        <v>698.28000000000065</v>
      </c>
      <c r="AD4505" s="9">
        <f t="shared" si="633"/>
        <v>698.28000000000065</v>
      </c>
    </row>
    <row r="4506" spans="1:30" x14ac:dyDescent="0.3">
      <c r="A4506" s="8" t="s">
        <v>6787</v>
      </c>
      <c r="B4506" s="8" t="s">
        <v>7096</v>
      </c>
      <c r="C4506" s="8">
        <v>1900</v>
      </c>
      <c r="D4506" s="8">
        <v>190000216</v>
      </c>
      <c r="E4506" s="8">
        <v>0</v>
      </c>
      <c r="F4506" s="8" t="str">
        <f t="shared" si="632"/>
        <v>FM001900002160</v>
      </c>
      <c r="G4506" s="8" t="s">
        <v>196</v>
      </c>
      <c r="H4506" s="8" t="s">
        <v>106</v>
      </c>
      <c r="I4506" s="8">
        <v>1</v>
      </c>
      <c r="J4506" s="8">
        <v>2</v>
      </c>
      <c r="K4506" s="8">
        <v>9</v>
      </c>
      <c r="L4506" s="8" t="s">
        <v>6793</v>
      </c>
      <c r="M4506" s="8" t="s">
        <v>53</v>
      </c>
      <c r="N4506" s="8"/>
      <c r="O4506" s="8" t="s">
        <v>38</v>
      </c>
      <c r="P4506" s="9">
        <v>25970</v>
      </c>
      <c r="Q4506" s="9">
        <v>0</v>
      </c>
      <c r="R4506" s="9">
        <v>0</v>
      </c>
      <c r="S4506" s="9">
        <v>0</v>
      </c>
      <c r="T4506" s="9">
        <f t="shared" si="635"/>
        <v>25970</v>
      </c>
      <c r="U4506" s="9">
        <v>-24671.5</v>
      </c>
      <c r="V4506" s="9">
        <v>0</v>
      </c>
      <c r="W4506" s="9">
        <v>0</v>
      </c>
      <c r="X4506" s="9">
        <v>0</v>
      </c>
      <c r="Y4506" s="9">
        <v>0</v>
      </c>
      <c r="Z4506" s="9">
        <v>0</v>
      </c>
      <c r="AA4506" s="9">
        <f t="shared" si="641"/>
        <v>-24671.5</v>
      </c>
      <c r="AB4506" s="9">
        <v>0</v>
      </c>
      <c r="AC4506" s="9">
        <f t="shared" si="636"/>
        <v>1298.5</v>
      </c>
      <c r="AD4506" s="9">
        <f t="shared" si="633"/>
        <v>1298.5</v>
      </c>
    </row>
    <row r="4507" spans="1:30" x14ac:dyDescent="0.3">
      <c r="A4507" s="13" t="s">
        <v>6787</v>
      </c>
      <c r="B4507" s="13" t="s">
        <v>7096</v>
      </c>
      <c r="C4507" s="8">
        <v>2000</v>
      </c>
      <c r="D4507" s="8">
        <v>200000147</v>
      </c>
      <c r="E4507" s="8">
        <v>0</v>
      </c>
      <c r="F4507" s="8" t="str">
        <f t="shared" si="632"/>
        <v>FM002000001470</v>
      </c>
      <c r="G4507" s="8" t="s">
        <v>7106</v>
      </c>
      <c r="H4507" s="8" t="s">
        <v>235</v>
      </c>
      <c r="I4507" s="8">
        <v>1</v>
      </c>
      <c r="J4507" s="8">
        <v>1</v>
      </c>
      <c r="K4507" s="8">
        <v>4</v>
      </c>
      <c r="L4507" s="8" t="s">
        <v>7107</v>
      </c>
      <c r="M4507" s="8" t="s">
        <v>53</v>
      </c>
      <c r="N4507" s="8"/>
      <c r="O4507" s="8" t="s">
        <v>38</v>
      </c>
      <c r="P4507" s="9">
        <v>7476.8</v>
      </c>
      <c r="Q4507" s="9">
        <v>0</v>
      </c>
      <c r="R4507" s="9">
        <f t="shared" ref="R4507:R4514" si="642">-P4507</f>
        <v>-7476.8</v>
      </c>
      <c r="S4507" s="9">
        <v>0</v>
      </c>
      <c r="T4507" s="9">
        <f t="shared" si="635"/>
        <v>0</v>
      </c>
      <c r="U4507" s="9">
        <v>-7102.96</v>
      </c>
      <c r="V4507" s="9">
        <v>0</v>
      </c>
      <c r="W4507" s="9">
        <v>0</v>
      </c>
      <c r="X4507" s="9">
        <v>0</v>
      </c>
      <c r="Y4507" s="9">
        <f t="shared" ref="Y4507:Y4514" si="643">-(U4507+X4507+Z4507)</f>
        <v>7102.96</v>
      </c>
      <c r="Z4507" s="9">
        <v>0</v>
      </c>
      <c r="AA4507" s="9">
        <f t="shared" ref="AA4507:AA4514" si="644">U4507+X4507+Y4507+Z4507</f>
        <v>0</v>
      </c>
      <c r="AB4507" s="9">
        <v>373.84000000000015</v>
      </c>
      <c r="AC4507" s="9">
        <f t="shared" si="636"/>
        <v>373.84000000000015</v>
      </c>
      <c r="AD4507" s="9">
        <f t="shared" si="633"/>
        <v>0</v>
      </c>
    </row>
    <row r="4508" spans="1:30" x14ac:dyDescent="0.3">
      <c r="A4508" s="13" t="s">
        <v>6787</v>
      </c>
      <c r="B4508" s="13" t="s">
        <v>7096</v>
      </c>
      <c r="C4508" s="8">
        <v>2000</v>
      </c>
      <c r="D4508" s="8">
        <v>200000148</v>
      </c>
      <c r="E4508" s="8">
        <v>0</v>
      </c>
      <c r="F4508" s="8" t="str">
        <f t="shared" si="632"/>
        <v>FM002000001480</v>
      </c>
      <c r="G4508" s="8" t="s">
        <v>7108</v>
      </c>
      <c r="H4508" s="8" t="s">
        <v>235</v>
      </c>
      <c r="I4508" s="8">
        <v>1</v>
      </c>
      <c r="J4508" s="8">
        <v>7</v>
      </c>
      <c r="K4508" s="8">
        <v>6</v>
      </c>
      <c r="L4508" s="8" t="s">
        <v>7102</v>
      </c>
      <c r="M4508" s="8" t="s">
        <v>53</v>
      </c>
      <c r="N4508" s="8"/>
      <c r="O4508" s="8" t="s">
        <v>38</v>
      </c>
      <c r="P4508" s="9">
        <v>13230</v>
      </c>
      <c r="Q4508" s="9">
        <v>0</v>
      </c>
      <c r="R4508" s="9">
        <f t="shared" si="642"/>
        <v>-13230</v>
      </c>
      <c r="S4508" s="9">
        <v>0</v>
      </c>
      <c r="T4508" s="9">
        <f t="shared" si="635"/>
        <v>0</v>
      </c>
      <c r="U4508" s="9">
        <v>-12568.5</v>
      </c>
      <c r="V4508" s="9">
        <v>0</v>
      </c>
      <c r="W4508" s="9">
        <v>0</v>
      </c>
      <c r="X4508" s="9">
        <v>0</v>
      </c>
      <c r="Y4508" s="9">
        <f t="shared" si="643"/>
        <v>12568.5</v>
      </c>
      <c r="Z4508" s="9">
        <v>0</v>
      </c>
      <c r="AA4508" s="9">
        <f t="shared" si="644"/>
        <v>0</v>
      </c>
      <c r="AB4508" s="9">
        <v>661.5</v>
      </c>
      <c r="AC4508" s="9">
        <f t="shared" si="636"/>
        <v>661.5</v>
      </c>
      <c r="AD4508" s="9">
        <f t="shared" si="633"/>
        <v>0</v>
      </c>
    </row>
    <row r="4509" spans="1:30" x14ac:dyDescent="0.3">
      <c r="A4509" s="13" t="s">
        <v>6787</v>
      </c>
      <c r="B4509" s="13" t="s">
        <v>7096</v>
      </c>
      <c r="C4509" s="8">
        <v>2000</v>
      </c>
      <c r="D4509" s="8">
        <v>200000149</v>
      </c>
      <c r="E4509" s="8">
        <v>0</v>
      </c>
      <c r="F4509" s="8" t="str">
        <f t="shared" si="632"/>
        <v>FM002000001490</v>
      </c>
      <c r="G4509" s="8" t="s">
        <v>7109</v>
      </c>
      <c r="H4509" s="8" t="s">
        <v>235</v>
      </c>
      <c r="I4509" s="8">
        <v>1</v>
      </c>
      <c r="J4509" s="8">
        <v>7</v>
      </c>
      <c r="K4509" s="8">
        <v>6</v>
      </c>
      <c r="L4509" s="8" t="s">
        <v>7102</v>
      </c>
      <c r="M4509" s="8" t="s">
        <v>53</v>
      </c>
      <c r="N4509" s="8"/>
      <c r="O4509" s="8" t="s">
        <v>38</v>
      </c>
      <c r="P4509" s="9">
        <v>60270</v>
      </c>
      <c r="Q4509" s="9">
        <v>0</v>
      </c>
      <c r="R4509" s="9">
        <f t="shared" si="642"/>
        <v>-60270</v>
      </c>
      <c r="S4509" s="9">
        <v>0</v>
      </c>
      <c r="T4509" s="9">
        <f t="shared" si="635"/>
        <v>0</v>
      </c>
      <c r="U4509" s="9">
        <v>-57256.5</v>
      </c>
      <c r="V4509" s="9">
        <v>0</v>
      </c>
      <c r="W4509" s="9">
        <v>0</v>
      </c>
      <c r="X4509" s="9">
        <v>0</v>
      </c>
      <c r="Y4509" s="9">
        <f t="shared" si="643"/>
        <v>57256.5</v>
      </c>
      <c r="Z4509" s="9">
        <v>0</v>
      </c>
      <c r="AA4509" s="9">
        <f t="shared" si="644"/>
        <v>0</v>
      </c>
      <c r="AB4509" s="9">
        <v>3013.5</v>
      </c>
      <c r="AC4509" s="9">
        <f t="shared" si="636"/>
        <v>3013.5</v>
      </c>
      <c r="AD4509" s="9">
        <f t="shared" si="633"/>
        <v>0</v>
      </c>
    </row>
    <row r="4510" spans="1:30" x14ac:dyDescent="0.3">
      <c r="A4510" s="13" t="s">
        <v>6787</v>
      </c>
      <c r="B4510" s="13" t="s">
        <v>7096</v>
      </c>
      <c r="C4510" s="8">
        <v>2000</v>
      </c>
      <c r="D4510" s="8">
        <v>200000150</v>
      </c>
      <c r="E4510" s="8">
        <v>0</v>
      </c>
      <c r="F4510" s="8" t="str">
        <f t="shared" si="632"/>
        <v>FM002000001500</v>
      </c>
      <c r="G4510" s="8" t="s">
        <v>7110</v>
      </c>
      <c r="H4510" s="8" t="s">
        <v>235</v>
      </c>
      <c r="I4510" s="8">
        <v>1</v>
      </c>
      <c r="J4510" s="8">
        <v>7</v>
      </c>
      <c r="K4510" s="8">
        <v>6</v>
      </c>
      <c r="L4510" s="8" t="s">
        <v>7102</v>
      </c>
      <c r="M4510" s="8" t="s">
        <v>53</v>
      </c>
      <c r="N4510" s="8"/>
      <c r="O4510" s="8" t="s">
        <v>38</v>
      </c>
      <c r="P4510" s="9">
        <v>63000</v>
      </c>
      <c r="Q4510" s="9">
        <v>0</v>
      </c>
      <c r="R4510" s="9">
        <f t="shared" si="642"/>
        <v>-63000</v>
      </c>
      <c r="S4510" s="9">
        <v>0</v>
      </c>
      <c r="T4510" s="9">
        <f t="shared" si="635"/>
        <v>0</v>
      </c>
      <c r="U4510" s="9">
        <v>-59850</v>
      </c>
      <c r="V4510" s="9">
        <v>0</v>
      </c>
      <c r="W4510" s="9">
        <v>0</v>
      </c>
      <c r="X4510" s="9">
        <v>0</v>
      </c>
      <c r="Y4510" s="9">
        <f t="shared" si="643"/>
        <v>59850</v>
      </c>
      <c r="Z4510" s="9">
        <v>0</v>
      </c>
      <c r="AA4510" s="9">
        <f t="shared" si="644"/>
        <v>0</v>
      </c>
      <c r="AB4510" s="9">
        <v>3150</v>
      </c>
      <c r="AC4510" s="9">
        <f t="shared" si="636"/>
        <v>3150</v>
      </c>
      <c r="AD4510" s="9">
        <f t="shared" si="633"/>
        <v>0</v>
      </c>
    </row>
    <row r="4511" spans="1:30" x14ac:dyDescent="0.3">
      <c r="A4511" s="13" t="s">
        <v>6787</v>
      </c>
      <c r="B4511" s="13" t="s">
        <v>7096</v>
      </c>
      <c r="C4511" s="8">
        <v>2000</v>
      </c>
      <c r="D4511" s="8">
        <v>200000151</v>
      </c>
      <c r="E4511" s="8">
        <v>0</v>
      </c>
      <c r="F4511" s="8" t="str">
        <f t="shared" si="632"/>
        <v>FM002000001510</v>
      </c>
      <c r="G4511" s="8" t="s">
        <v>7111</v>
      </c>
      <c r="H4511" s="8" t="s">
        <v>235</v>
      </c>
      <c r="I4511" s="8">
        <v>1</v>
      </c>
      <c r="J4511" s="8">
        <v>7</v>
      </c>
      <c r="K4511" s="8">
        <v>7</v>
      </c>
      <c r="L4511" s="8" t="s">
        <v>7112</v>
      </c>
      <c r="M4511" s="8" t="s">
        <v>53</v>
      </c>
      <c r="N4511" s="8"/>
      <c r="O4511" s="8" t="s">
        <v>38</v>
      </c>
      <c r="P4511" s="9">
        <v>366581.25</v>
      </c>
      <c r="Q4511" s="9">
        <v>0</v>
      </c>
      <c r="R4511" s="9">
        <f t="shared" si="642"/>
        <v>-366581.25</v>
      </c>
      <c r="S4511" s="9">
        <v>0</v>
      </c>
      <c r="T4511" s="9">
        <f t="shared" si="635"/>
        <v>0</v>
      </c>
      <c r="U4511" s="9">
        <v>-258426.28</v>
      </c>
      <c r="V4511" s="9">
        <v>-26078.49</v>
      </c>
      <c r="W4511" s="9">
        <v>0</v>
      </c>
      <c r="X4511" s="9">
        <v>-26078.49</v>
      </c>
      <c r="Y4511" s="9">
        <f t="shared" si="643"/>
        <v>284504.77</v>
      </c>
      <c r="Z4511" s="9">
        <v>0</v>
      </c>
      <c r="AA4511" s="9">
        <f t="shared" si="644"/>
        <v>0</v>
      </c>
      <c r="AB4511" s="9">
        <v>82076.479999999981</v>
      </c>
      <c r="AC4511" s="9">
        <f t="shared" si="636"/>
        <v>108154.97</v>
      </c>
      <c r="AD4511" s="9">
        <f t="shared" si="633"/>
        <v>0</v>
      </c>
    </row>
    <row r="4512" spans="1:30" x14ac:dyDescent="0.3">
      <c r="A4512" s="13" t="s">
        <v>6787</v>
      </c>
      <c r="B4512" s="13" t="s">
        <v>7096</v>
      </c>
      <c r="C4512" s="8">
        <v>2000</v>
      </c>
      <c r="D4512" s="8">
        <v>200000152</v>
      </c>
      <c r="E4512" s="8">
        <v>0</v>
      </c>
      <c r="F4512" s="8" t="str">
        <f t="shared" si="632"/>
        <v>FM002000001520</v>
      </c>
      <c r="G4512" s="8" t="s">
        <v>7113</v>
      </c>
      <c r="H4512" s="8" t="s">
        <v>235</v>
      </c>
      <c r="I4512" s="8">
        <v>1</v>
      </c>
      <c r="J4512" s="8">
        <v>7</v>
      </c>
      <c r="K4512" s="8">
        <v>6</v>
      </c>
      <c r="L4512" s="8" t="s">
        <v>7114</v>
      </c>
      <c r="M4512" s="8" t="s">
        <v>53</v>
      </c>
      <c r="N4512" s="8"/>
      <c r="O4512" s="8" t="s">
        <v>38</v>
      </c>
      <c r="P4512" s="9">
        <v>1348928.64</v>
      </c>
      <c r="Q4512" s="9">
        <v>0</v>
      </c>
      <c r="R4512" s="9">
        <f t="shared" si="642"/>
        <v>-1348928.64</v>
      </c>
      <c r="S4512" s="9">
        <v>0</v>
      </c>
      <c r="T4512" s="9">
        <f t="shared" si="635"/>
        <v>0</v>
      </c>
      <c r="U4512" s="9">
        <v>-964604.7</v>
      </c>
      <c r="V4512" s="9">
        <v>-95063.25</v>
      </c>
      <c r="W4512" s="9">
        <v>0</v>
      </c>
      <c r="X4512" s="9">
        <v>-95063.25</v>
      </c>
      <c r="Y4512" s="9">
        <f t="shared" si="643"/>
        <v>1059667.95</v>
      </c>
      <c r="Z4512" s="9">
        <v>0</v>
      </c>
      <c r="AA4512" s="9">
        <f t="shared" si="644"/>
        <v>0</v>
      </c>
      <c r="AB4512" s="9">
        <v>289260.68999999994</v>
      </c>
      <c r="AC4512" s="9">
        <f t="shared" si="636"/>
        <v>384323.93999999994</v>
      </c>
      <c r="AD4512" s="9">
        <f t="shared" si="633"/>
        <v>0</v>
      </c>
    </row>
    <row r="4513" spans="1:30" x14ac:dyDescent="0.3">
      <c r="A4513" s="13" t="s">
        <v>6787</v>
      </c>
      <c r="B4513" s="13" t="s">
        <v>7115</v>
      </c>
      <c r="C4513" s="8">
        <v>1600</v>
      </c>
      <c r="D4513" s="8">
        <v>160000000</v>
      </c>
      <c r="E4513" s="8">
        <v>0</v>
      </c>
      <c r="F4513" s="8" t="str">
        <f t="shared" si="632"/>
        <v>FM001600000000</v>
      </c>
      <c r="G4513" s="8" t="s">
        <v>7116</v>
      </c>
      <c r="H4513" s="8" t="s">
        <v>34</v>
      </c>
      <c r="I4513" s="8">
        <v>1</v>
      </c>
      <c r="J4513" s="8">
        <v>11</v>
      </c>
      <c r="K4513" s="8">
        <v>10</v>
      </c>
      <c r="L4513" s="8" t="s">
        <v>7117</v>
      </c>
      <c r="M4513" s="8" t="s">
        <v>53</v>
      </c>
      <c r="N4513" s="8"/>
      <c r="O4513" s="8" t="s">
        <v>38</v>
      </c>
      <c r="P4513" s="9">
        <v>14000</v>
      </c>
      <c r="Q4513" s="9">
        <v>0</v>
      </c>
      <c r="R4513" s="9">
        <f t="shared" si="642"/>
        <v>-14000</v>
      </c>
      <c r="S4513" s="9">
        <v>0</v>
      </c>
      <c r="T4513" s="9">
        <f t="shared" si="635"/>
        <v>0</v>
      </c>
      <c r="U4513" s="9">
        <v>-8048.55</v>
      </c>
      <c r="V4513" s="9">
        <v>-576.38</v>
      </c>
      <c r="W4513" s="9">
        <v>0</v>
      </c>
      <c r="X4513" s="9">
        <v>-576.38</v>
      </c>
      <c r="Y4513" s="9">
        <f t="shared" si="643"/>
        <v>8624.93</v>
      </c>
      <c r="Z4513" s="9">
        <v>0</v>
      </c>
      <c r="AA4513" s="9">
        <f t="shared" si="644"/>
        <v>0</v>
      </c>
      <c r="AB4513" s="9">
        <v>5375.07</v>
      </c>
      <c r="AC4513" s="9">
        <f t="shared" si="636"/>
        <v>5951.45</v>
      </c>
      <c r="AD4513" s="9">
        <f t="shared" si="633"/>
        <v>0</v>
      </c>
    </row>
    <row r="4514" spans="1:30" x14ac:dyDescent="0.3">
      <c r="A4514" s="13" t="s">
        <v>6787</v>
      </c>
      <c r="B4514" s="13" t="s">
        <v>7118</v>
      </c>
      <c r="C4514" s="8">
        <v>1700</v>
      </c>
      <c r="D4514" s="8">
        <v>170000018</v>
      </c>
      <c r="E4514" s="8">
        <v>0</v>
      </c>
      <c r="F4514" s="8" t="str">
        <f t="shared" si="632"/>
        <v>FM001700000180</v>
      </c>
      <c r="G4514" s="8" t="s">
        <v>1793</v>
      </c>
      <c r="H4514" s="8" t="s">
        <v>1863</v>
      </c>
      <c r="I4514" s="8">
        <v>1</v>
      </c>
      <c r="J4514" s="8">
        <v>4</v>
      </c>
      <c r="K4514" s="8">
        <v>5</v>
      </c>
      <c r="L4514" s="8" t="s">
        <v>7119</v>
      </c>
      <c r="M4514" s="8" t="s">
        <v>7119</v>
      </c>
      <c r="N4514" s="8"/>
      <c r="O4514" s="8" t="s">
        <v>38</v>
      </c>
      <c r="P4514" s="9">
        <v>43200</v>
      </c>
      <c r="Q4514" s="9">
        <v>0</v>
      </c>
      <c r="R4514" s="9">
        <f t="shared" si="642"/>
        <v>-43200</v>
      </c>
      <c r="S4514" s="9">
        <v>0</v>
      </c>
      <c r="T4514" s="9">
        <f t="shared" si="635"/>
        <v>0</v>
      </c>
      <c r="U4514" s="9">
        <v>-26701.8</v>
      </c>
      <c r="V4514" s="9">
        <v>-6411.39</v>
      </c>
      <c r="W4514" s="9">
        <v>0</v>
      </c>
      <c r="X4514" s="9">
        <v>-6411.39</v>
      </c>
      <c r="Y4514" s="9">
        <f t="shared" si="643"/>
        <v>33113.19</v>
      </c>
      <c r="Z4514" s="9">
        <v>0</v>
      </c>
      <c r="AA4514" s="9">
        <f t="shared" si="644"/>
        <v>0</v>
      </c>
      <c r="AB4514" s="9">
        <v>10086.809999999998</v>
      </c>
      <c r="AC4514" s="9">
        <f t="shared" si="636"/>
        <v>16498.2</v>
      </c>
      <c r="AD4514" s="9">
        <f t="shared" si="633"/>
        <v>0</v>
      </c>
    </row>
    <row r="4515" spans="1:30" x14ac:dyDescent="0.3">
      <c r="A4515" s="8" t="s">
        <v>6787</v>
      </c>
      <c r="B4515" s="8" t="s">
        <v>7118</v>
      </c>
      <c r="C4515" s="8">
        <v>1900</v>
      </c>
      <c r="D4515" s="8">
        <v>190000218</v>
      </c>
      <c r="E4515" s="8">
        <v>0</v>
      </c>
      <c r="F4515" s="8" t="str">
        <f t="shared" si="632"/>
        <v>FM001900002180</v>
      </c>
      <c r="G4515" s="8" t="s">
        <v>134</v>
      </c>
      <c r="H4515" s="8" t="s">
        <v>106</v>
      </c>
      <c r="I4515" s="8">
        <v>1</v>
      </c>
      <c r="J4515" s="8">
        <v>2</v>
      </c>
      <c r="K4515" s="8">
        <v>9</v>
      </c>
      <c r="L4515" s="8" t="s">
        <v>6793</v>
      </c>
      <c r="M4515" s="8" t="s">
        <v>53</v>
      </c>
      <c r="N4515" s="8"/>
      <c r="O4515" s="8" t="s">
        <v>38</v>
      </c>
      <c r="P4515" s="9">
        <v>32177.5</v>
      </c>
      <c r="Q4515" s="9">
        <v>0</v>
      </c>
      <c r="R4515" s="9">
        <v>0</v>
      </c>
      <c r="S4515" s="9">
        <v>0</v>
      </c>
      <c r="T4515" s="9">
        <f t="shared" si="635"/>
        <v>32177.5</v>
      </c>
      <c r="U4515" s="9">
        <v>-30568.62</v>
      </c>
      <c r="V4515" s="9">
        <v>0</v>
      </c>
      <c r="W4515" s="9">
        <v>0</v>
      </c>
      <c r="X4515" s="9">
        <v>0</v>
      </c>
      <c r="Y4515" s="9">
        <v>0</v>
      </c>
      <c r="Z4515" s="9">
        <v>0</v>
      </c>
      <c r="AA4515" s="9">
        <f t="shared" si="641"/>
        <v>-30568.62</v>
      </c>
      <c r="AB4515" s="9">
        <v>0</v>
      </c>
      <c r="AC4515" s="9">
        <f t="shared" si="636"/>
        <v>1608.880000000001</v>
      </c>
      <c r="AD4515" s="9">
        <f t="shared" si="633"/>
        <v>1608.880000000001</v>
      </c>
    </row>
    <row r="4516" spans="1:30" x14ac:dyDescent="0.3">
      <c r="A4516" s="13" t="s">
        <v>6787</v>
      </c>
      <c r="B4516" s="13" t="s">
        <v>7120</v>
      </c>
      <c r="C4516" s="8">
        <v>2000</v>
      </c>
      <c r="D4516" s="8">
        <v>200000164</v>
      </c>
      <c r="E4516" s="8">
        <v>0</v>
      </c>
      <c r="F4516" s="8" t="str">
        <f t="shared" si="632"/>
        <v>FM002000001640</v>
      </c>
      <c r="G4516" s="8" t="s">
        <v>7039</v>
      </c>
      <c r="H4516" s="8" t="s">
        <v>235</v>
      </c>
      <c r="I4516" s="8">
        <v>6</v>
      </c>
      <c r="J4516" s="8">
        <v>10</v>
      </c>
      <c r="K4516" s="8">
        <v>0</v>
      </c>
      <c r="L4516" s="8" t="s">
        <v>91</v>
      </c>
      <c r="M4516" s="8" t="s">
        <v>6957</v>
      </c>
      <c r="N4516" s="8"/>
      <c r="O4516" s="8" t="s">
        <v>38</v>
      </c>
      <c r="P4516" s="9">
        <v>339726</v>
      </c>
      <c r="Q4516" s="9">
        <v>0</v>
      </c>
      <c r="R4516" s="9">
        <f>-P4516</f>
        <v>-339726</v>
      </c>
      <c r="S4516" s="9">
        <v>0</v>
      </c>
      <c r="T4516" s="9">
        <f t="shared" si="635"/>
        <v>0</v>
      </c>
      <c r="U4516" s="9">
        <v>-129095.88</v>
      </c>
      <c r="V4516" s="9">
        <v>-24316</v>
      </c>
      <c r="W4516" s="9">
        <v>0</v>
      </c>
      <c r="X4516" s="9">
        <v>-24316</v>
      </c>
      <c r="Y4516" s="9">
        <f>-(U4516+X4516+Z4516)</f>
        <v>153411.88</v>
      </c>
      <c r="Z4516" s="9">
        <v>0</v>
      </c>
      <c r="AA4516" s="9">
        <f>U4516+X4516+Y4516+Z4516</f>
        <v>0</v>
      </c>
      <c r="AB4516" s="9">
        <v>186314.12</v>
      </c>
      <c r="AC4516" s="9">
        <f t="shared" si="636"/>
        <v>210630.12</v>
      </c>
      <c r="AD4516" s="9">
        <f t="shared" si="633"/>
        <v>0</v>
      </c>
    </row>
    <row r="4517" spans="1:30" x14ac:dyDescent="0.3">
      <c r="A4517" s="8" t="s">
        <v>6787</v>
      </c>
      <c r="B4517" s="8" t="s">
        <v>7121</v>
      </c>
      <c r="C4517" s="8">
        <v>1600</v>
      </c>
      <c r="D4517" s="8">
        <v>160001904</v>
      </c>
      <c r="E4517" s="8">
        <v>0</v>
      </c>
      <c r="F4517" s="8" t="str">
        <f t="shared" si="632"/>
        <v>FM001600019040</v>
      </c>
      <c r="G4517" s="8" t="s">
        <v>6808</v>
      </c>
      <c r="H4517" s="8" t="s">
        <v>34</v>
      </c>
      <c r="I4517" s="8">
        <v>8</v>
      </c>
      <c r="J4517" s="8">
        <v>2</v>
      </c>
      <c r="K4517" s="8">
        <v>0</v>
      </c>
      <c r="L4517" s="8" t="s">
        <v>6816</v>
      </c>
      <c r="M4517" s="8" t="s">
        <v>7122</v>
      </c>
      <c r="N4517" s="8"/>
      <c r="O4517" s="8" t="s">
        <v>38</v>
      </c>
      <c r="P4517" s="9">
        <v>108864</v>
      </c>
      <c r="Q4517" s="9">
        <v>0</v>
      </c>
      <c r="R4517" s="9">
        <v>0</v>
      </c>
      <c r="S4517" s="9">
        <v>0</v>
      </c>
      <c r="T4517" s="9">
        <f t="shared" si="635"/>
        <v>108864</v>
      </c>
      <c r="U4517" s="9">
        <v>-42785.04</v>
      </c>
      <c r="V4517" s="9">
        <v>-38959.89</v>
      </c>
      <c r="W4517" s="9">
        <v>0</v>
      </c>
      <c r="X4517" s="9">
        <v>-38959.89</v>
      </c>
      <c r="Y4517" s="9">
        <v>0</v>
      </c>
      <c r="Z4517" s="9">
        <v>0</v>
      </c>
      <c r="AA4517" s="9">
        <f t="shared" si="641"/>
        <v>-81744.929999999993</v>
      </c>
      <c r="AB4517" s="9">
        <v>0</v>
      </c>
      <c r="AC4517" s="9">
        <f t="shared" si="636"/>
        <v>66078.959999999992</v>
      </c>
      <c r="AD4517" s="9">
        <f t="shared" si="633"/>
        <v>27119.070000000007</v>
      </c>
    </row>
    <row r="4518" spans="1:30" x14ac:dyDescent="0.3">
      <c r="A4518" s="8" t="s">
        <v>6787</v>
      </c>
      <c r="B4518" s="8" t="s">
        <v>7121</v>
      </c>
      <c r="C4518" s="8">
        <v>1900</v>
      </c>
      <c r="D4518" s="8">
        <v>190000219</v>
      </c>
      <c r="E4518" s="8">
        <v>0</v>
      </c>
      <c r="F4518" s="8" t="str">
        <f t="shared" si="632"/>
        <v>FM001900002190</v>
      </c>
      <c r="G4518" s="8" t="s">
        <v>134</v>
      </c>
      <c r="H4518" s="8" t="s">
        <v>106</v>
      </c>
      <c r="I4518" s="8">
        <v>2</v>
      </c>
      <c r="J4518" s="8">
        <v>2</v>
      </c>
      <c r="K4518" s="8">
        <v>9</v>
      </c>
      <c r="L4518" s="8" t="s">
        <v>6793</v>
      </c>
      <c r="M4518" s="8" t="s">
        <v>53</v>
      </c>
      <c r="N4518" s="8"/>
      <c r="O4518" s="8" t="s">
        <v>38</v>
      </c>
      <c r="P4518" s="9">
        <v>60420</v>
      </c>
      <c r="Q4518" s="9">
        <v>0</v>
      </c>
      <c r="R4518" s="9">
        <v>0</v>
      </c>
      <c r="S4518" s="9">
        <v>0</v>
      </c>
      <c r="T4518" s="9">
        <f t="shared" si="635"/>
        <v>60420</v>
      </c>
      <c r="U4518" s="9">
        <v>-57399</v>
      </c>
      <c r="V4518" s="9">
        <v>0</v>
      </c>
      <c r="W4518" s="9">
        <v>0</v>
      </c>
      <c r="X4518" s="9">
        <v>0</v>
      </c>
      <c r="Y4518" s="9">
        <v>0</v>
      </c>
      <c r="Z4518" s="9">
        <v>0</v>
      </c>
      <c r="AA4518" s="9">
        <f t="shared" si="641"/>
        <v>-57399</v>
      </c>
      <c r="AB4518" s="9">
        <v>0</v>
      </c>
      <c r="AC4518" s="9">
        <f t="shared" si="636"/>
        <v>3021</v>
      </c>
      <c r="AD4518" s="9">
        <f t="shared" si="633"/>
        <v>3021</v>
      </c>
    </row>
    <row r="4519" spans="1:30" x14ac:dyDescent="0.3">
      <c r="A4519" s="8" t="s">
        <v>6787</v>
      </c>
      <c r="B4519" s="8" t="s">
        <v>7121</v>
      </c>
      <c r="C4519" s="8">
        <v>1900</v>
      </c>
      <c r="D4519" s="8">
        <v>190000225</v>
      </c>
      <c r="E4519" s="8">
        <v>0</v>
      </c>
      <c r="F4519" s="8" t="str">
        <f t="shared" si="632"/>
        <v>FM001900002250</v>
      </c>
      <c r="G4519" s="8" t="s">
        <v>7123</v>
      </c>
      <c r="H4519" s="8" t="s">
        <v>106</v>
      </c>
      <c r="I4519" s="8">
        <v>1</v>
      </c>
      <c r="J4519" s="8">
        <v>1</v>
      </c>
      <c r="K4519" s="8">
        <v>10</v>
      </c>
      <c r="L4519" s="8" t="s">
        <v>7124</v>
      </c>
      <c r="M4519" s="8" t="s">
        <v>53</v>
      </c>
      <c r="N4519" s="8"/>
      <c r="O4519" s="8" t="s">
        <v>38</v>
      </c>
      <c r="P4519" s="9">
        <v>2295.2800000000002</v>
      </c>
      <c r="Q4519" s="9">
        <v>0</v>
      </c>
      <c r="R4519" s="9">
        <v>0</v>
      </c>
      <c r="S4519" s="9">
        <v>0</v>
      </c>
      <c r="T4519" s="9">
        <f t="shared" si="635"/>
        <v>2295.2800000000002</v>
      </c>
      <c r="U4519" s="9">
        <v>-2180.52</v>
      </c>
      <c r="V4519" s="9">
        <v>0</v>
      </c>
      <c r="W4519" s="9">
        <v>0</v>
      </c>
      <c r="X4519" s="9">
        <v>0</v>
      </c>
      <c r="Y4519" s="9">
        <v>0</v>
      </c>
      <c r="Z4519" s="9">
        <v>0</v>
      </c>
      <c r="AA4519" s="9">
        <f t="shared" si="641"/>
        <v>-2180.52</v>
      </c>
      <c r="AB4519" s="9">
        <v>0</v>
      </c>
      <c r="AC4519" s="9">
        <f t="shared" si="636"/>
        <v>114.76000000000022</v>
      </c>
      <c r="AD4519" s="9">
        <f t="shared" si="633"/>
        <v>114.76000000000022</v>
      </c>
    </row>
    <row r="4520" spans="1:30" x14ac:dyDescent="0.3">
      <c r="A4520" s="8" t="s">
        <v>6787</v>
      </c>
      <c r="B4520" s="8" t="s">
        <v>7121</v>
      </c>
      <c r="C4520" s="8">
        <v>1900</v>
      </c>
      <c r="D4520" s="8">
        <v>190000231</v>
      </c>
      <c r="E4520" s="8">
        <v>0</v>
      </c>
      <c r="F4520" s="8" t="str">
        <f t="shared" si="632"/>
        <v>FM001900002310</v>
      </c>
      <c r="G4520" s="8" t="s">
        <v>7125</v>
      </c>
      <c r="H4520" s="8" t="s">
        <v>106</v>
      </c>
      <c r="I4520" s="8">
        <v>1</v>
      </c>
      <c r="J4520" s="8">
        <v>1</v>
      </c>
      <c r="K4520" s="8">
        <v>4</v>
      </c>
      <c r="L4520" s="8" t="s">
        <v>7126</v>
      </c>
      <c r="M4520" s="8" t="s">
        <v>53</v>
      </c>
      <c r="N4520" s="8"/>
      <c r="O4520" s="8" t="s">
        <v>38</v>
      </c>
      <c r="P4520" s="9">
        <v>7512.18</v>
      </c>
      <c r="Q4520" s="9">
        <v>0</v>
      </c>
      <c r="R4520" s="9">
        <v>0</v>
      </c>
      <c r="S4520" s="9">
        <v>0</v>
      </c>
      <c r="T4520" s="9">
        <f t="shared" si="635"/>
        <v>7512.18</v>
      </c>
      <c r="U4520" s="9">
        <v>-7136.57</v>
      </c>
      <c r="V4520" s="9">
        <v>0</v>
      </c>
      <c r="W4520" s="9">
        <v>0</v>
      </c>
      <c r="X4520" s="9">
        <v>0</v>
      </c>
      <c r="Y4520" s="9">
        <v>0</v>
      </c>
      <c r="Z4520" s="9">
        <v>0</v>
      </c>
      <c r="AA4520" s="9">
        <f t="shared" si="641"/>
        <v>-7136.57</v>
      </c>
      <c r="AB4520" s="9">
        <v>0</v>
      </c>
      <c r="AC4520" s="9">
        <f t="shared" si="636"/>
        <v>375.61000000000058</v>
      </c>
      <c r="AD4520" s="9">
        <f t="shared" si="633"/>
        <v>375.61000000000058</v>
      </c>
    </row>
    <row r="4521" spans="1:30" x14ac:dyDescent="0.3">
      <c r="A4521" s="8" t="s">
        <v>6787</v>
      </c>
      <c r="B4521" s="8" t="s">
        <v>7121</v>
      </c>
      <c r="C4521" s="8">
        <v>1900</v>
      </c>
      <c r="D4521" s="8">
        <v>190000241</v>
      </c>
      <c r="E4521" s="8">
        <v>0</v>
      </c>
      <c r="F4521" s="8" t="str">
        <f t="shared" si="632"/>
        <v>FM001900002410</v>
      </c>
      <c r="G4521" s="8" t="s">
        <v>6951</v>
      </c>
      <c r="H4521" s="8" t="s">
        <v>106</v>
      </c>
      <c r="I4521" s="8">
        <v>1</v>
      </c>
      <c r="J4521" s="8">
        <v>0</v>
      </c>
      <c r="K4521" s="8">
        <v>8</v>
      </c>
      <c r="L4521" s="8" t="s">
        <v>132</v>
      </c>
      <c r="M4521" s="8" t="s">
        <v>53</v>
      </c>
      <c r="N4521" s="8"/>
      <c r="O4521" s="8" t="s">
        <v>38</v>
      </c>
      <c r="P4521" s="9">
        <v>36721.54</v>
      </c>
      <c r="Q4521" s="9">
        <v>0</v>
      </c>
      <c r="R4521" s="9">
        <v>0</v>
      </c>
      <c r="S4521" s="9">
        <v>0</v>
      </c>
      <c r="T4521" s="9">
        <f t="shared" si="635"/>
        <v>36721.54</v>
      </c>
      <c r="U4521" s="9">
        <v>-34885.46</v>
      </c>
      <c r="V4521" s="9">
        <v>0</v>
      </c>
      <c r="W4521" s="9">
        <v>0</v>
      </c>
      <c r="X4521" s="9">
        <v>0</v>
      </c>
      <c r="Y4521" s="9">
        <v>0</v>
      </c>
      <c r="Z4521" s="9">
        <v>0</v>
      </c>
      <c r="AA4521" s="9">
        <f t="shared" si="641"/>
        <v>-34885.46</v>
      </c>
      <c r="AB4521" s="9">
        <v>0</v>
      </c>
      <c r="AC4521" s="9">
        <f t="shared" si="636"/>
        <v>1836.0800000000017</v>
      </c>
      <c r="AD4521" s="9">
        <f t="shared" si="633"/>
        <v>1836.0800000000017</v>
      </c>
    </row>
    <row r="4522" spans="1:30" x14ac:dyDescent="0.3">
      <c r="A4522" s="8" t="s">
        <v>6787</v>
      </c>
      <c r="B4522" s="8" t="s">
        <v>7121</v>
      </c>
      <c r="C4522" s="8">
        <v>1900</v>
      </c>
      <c r="D4522" s="8">
        <v>190000276</v>
      </c>
      <c r="E4522" s="8">
        <v>0</v>
      </c>
      <c r="F4522" s="8" t="str">
        <f t="shared" si="632"/>
        <v>FM001900002760</v>
      </c>
      <c r="G4522" s="8" t="s">
        <v>3560</v>
      </c>
      <c r="H4522" s="8" t="s">
        <v>106</v>
      </c>
      <c r="I4522" s="8">
        <v>2</v>
      </c>
      <c r="J4522" s="8">
        <v>3</v>
      </c>
      <c r="K4522" s="8">
        <v>0</v>
      </c>
      <c r="L4522" s="8" t="s">
        <v>197</v>
      </c>
      <c r="M4522" s="8" t="s">
        <v>2768</v>
      </c>
      <c r="N4522" s="8"/>
      <c r="O4522" s="8" t="s">
        <v>38</v>
      </c>
      <c r="P4522" s="9">
        <v>64000</v>
      </c>
      <c r="Q4522" s="9">
        <v>0</v>
      </c>
      <c r="R4522" s="9">
        <v>0</v>
      </c>
      <c r="S4522" s="9">
        <v>0</v>
      </c>
      <c r="T4522" s="9">
        <f t="shared" si="635"/>
        <v>64000</v>
      </c>
      <c r="U4522" s="9">
        <v>-60800</v>
      </c>
      <c r="V4522" s="9">
        <v>0</v>
      </c>
      <c r="W4522" s="9">
        <v>0</v>
      </c>
      <c r="X4522" s="9">
        <v>0</v>
      </c>
      <c r="Y4522" s="9">
        <v>0</v>
      </c>
      <c r="Z4522" s="9">
        <v>0</v>
      </c>
      <c r="AA4522" s="9">
        <f t="shared" si="641"/>
        <v>-60800</v>
      </c>
      <c r="AB4522" s="9">
        <v>0</v>
      </c>
      <c r="AC4522" s="9">
        <f t="shared" si="636"/>
        <v>3200</v>
      </c>
      <c r="AD4522" s="9">
        <f t="shared" si="633"/>
        <v>3200</v>
      </c>
    </row>
    <row r="4523" spans="1:30" x14ac:dyDescent="0.3">
      <c r="A4523" s="8" t="s">
        <v>6787</v>
      </c>
      <c r="B4523" s="8" t="s">
        <v>7121</v>
      </c>
      <c r="C4523" s="8">
        <v>1900</v>
      </c>
      <c r="D4523" s="8">
        <v>190000289</v>
      </c>
      <c r="E4523" s="8">
        <v>0</v>
      </c>
      <c r="F4523" s="8" t="str">
        <f t="shared" si="632"/>
        <v>FM001900002890</v>
      </c>
      <c r="G4523" s="8" t="s">
        <v>3560</v>
      </c>
      <c r="H4523" s="8" t="s">
        <v>106</v>
      </c>
      <c r="I4523" s="8">
        <v>2</v>
      </c>
      <c r="J4523" s="8">
        <v>3</v>
      </c>
      <c r="K4523" s="8">
        <v>0</v>
      </c>
      <c r="L4523" s="8" t="s">
        <v>1088</v>
      </c>
      <c r="M4523" s="8" t="s">
        <v>2701</v>
      </c>
      <c r="N4523" s="8"/>
      <c r="O4523" s="8" t="s">
        <v>38</v>
      </c>
      <c r="P4523" s="9">
        <v>34000</v>
      </c>
      <c r="Q4523" s="9">
        <v>0</v>
      </c>
      <c r="R4523" s="9">
        <v>0</v>
      </c>
      <c r="S4523" s="9">
        <v>0</v>
      </c>
      <c r="T4523" s="9">
        <f t="shared" si="635"/>
        <v>34000</v>
      </c>
      <c r="U4523" s="9">
        <v>-32300</v>
      </c>
      <c r="V4523" s="9">
        <v>0</v>
      </c>
      <c r="W4523" s="9">
        <v>0</v>
      </c>
      <c r="X4523" s="9">
        <v>0</v>
      </c>
      <c r="Y4523" s="9">
        <v>0</v>
      </c>
      <c r="Z4523" s="9">
        <v>0</v>
      </c>
      <c r="AA4523" s="9">
        <f t="shared" si="641"/>
        <v>-32300</v>
      </c>
      <c r="AB4523" s="9">
        <v>0</v>
      </c>
      <c r="AC4523" s="9">
        <f t="shared" si="636"/>
        <v>1700</v>
      </c>
      <c r="AD4523" s="9">
        <f t="shared" si="633"/>
        <v>1700</v>
      </c>
    </row>
    <row r="4524" spans="1:30" x14ac:dyDescent="0.3">
      <c r="A4524" s="8" t="s">
        <v>6787</v>
      </c>
      <c r="B4524" s="8" t="s">
        <v>7121</v>
      </c>
      <c r="C4524" s="8">
        <v>1900</v>
      </c>
      <c r="D4524" s="8">
        <v>190000290</v>
      </c>
      <c r="E4524" s="8">
        <v>0</v>
      </c>
      <c r="F4524" s="8" t="str">
        <f t="shared" si="632"/>
        <v>FM001900002900</v>
      </c>
      <c r="G4524" s="8" t="s">
        <v>3560</v>
      </c>
      <c r="H4524" s="8" t="s">
        <v>106</v>
      </c>
      <c r="I4524" s="8">
        <v>6</v>
      </c>
      <c r="J4524" s="8">
        <v>3</v>
      </c>
      <c r="K4524" s="8">
        <v>0</v>
      </c>
      <c r="L4524" s="8" t="s">
        <v>1088</v>
      </c>
      <c r="M4524" s="8" t="s">
        <v>2701</v>
      </c>
      <c r="N4524" s="8"/>
      <c r="O4524" s="8" t="s">
        <v>38</v>
      </c>
      <c r="P4524" s="9">
        <v>102000</v>
      </c>
      <c r="Q4524" s="9">
        <v>0</v>
      </c>
      <c r="R4524" s="9">
        <v>0</v>
      </c>
      <c r="S4524" s="9">
        <v>0</v>
      </c>
      <c r="T4524" s="9">
        <f t="shared" si="635"/>
        <v>102000</v>
      </c>
      <c r="U4524" s="9">
        <v>-96900</v>
      </c>
      <c r="V4524" s="9">
        <v>0</v>
      </c>
      <c r="W4524" s="9">
        <v>0</v>
      </c>
      <c r="X4524" s="9">
        <v>0</v>
      </c>
      <c r="Y4524" s="9">
        <v>0</v>
      </c>
      <c r="Z4524" s="9">
        <v>0</v>
      </c>
      <c r="AA4524" s="9">
        <f t="shared" si="641"/>
        <v>-96900</v>
      </c>
      <c r="AB4524" s="9">
        <v>0</v>
      </c>
      <c r="AC4524" s="9">
        <f t="shared" si="636"/>
        <v>5100</v>
      </c>
      <c r="AD4524" s="9">
        <f t="shared" si="633"/>
        <v>5100</v>
      </c>
    </row>
    <row r="4525" spans="1:30" x14ac:dyDescent="0.3">
      <c r="A4525" s="8" t="s">
        <v>6787</v>
      </c>
      <c r="B4525" s="8" t="s">
        <v>7121</v>
      </c>
      <c r="C4525" s="8">
        <v>1900</v>
      </c>
      <c r="D4525" s="8">
        <v>190000294</v>
      </c>
      <c r="E4525" s="8">
        <v>0</v>
      </c>
      <c r="F4525" s="8" t="str">
        <f t="shared" si="632"/>
        <v>FM001900002940</v>
      </c>
      <c r="G4525" s="8" t="s">
        <v>3560</v>
      </c>
      <c r="H4525" s="8" t="s">
        <v>106</v>
      </c>
      <c r="I4525" s="8">
        <v>3</v>
      </c>
      <c r="J4525" s="8">
        <v>3</v>
      </c>
      <c r="K4525" s="8">
        <v>0</v>
      </c>
      <c r="L4525" s="8" t="s">
        <v>100</v>
      </c>
      <c r="M4525" s="8" t="s">
        <v>6969</v>
      </c>
      <c r="N4525" s="8"/>
      <c r="O4525" s="8" t="s">
        <v>38</v>
      </c>
      <c r="P4525" s="9">
        <v>102000</v>
      </c>
      <c r="Q4525" s="9">
        <v>0</v>
      </c>
      <c r="R4525" s="9">
        <v>0</v>
      </c>
      <c r="S4525" s="9">
        <v>0</v>
      </c>
      <c r="T4525" s="9">
        <f t="shared" si="635"/>
        <v>102000</v>
      </c>
      <c r="U4525" s="9">
        <v>-88751.24</v>
      </c>
      <c r="V4525" s="9">
        <v>-8148.76</v>
      </c>
      <c r="W4525" s="9">
        <v>0</v>
      </c>
      <c r="X4525" s="9">
        <v>-8148.76</v>
      </c>
      <c r="Y4525" s="9">
        <v>0</v>
      </c>
      <c r="Z4525" s="9">
        <v>0</v>
      </c>
      <c r="AA4525" s="9">
        <f t="shared" si="641"/>
        <v>-96900</v>
      </c>
      <c r="AB4525" s="9">
        <v>0</v>
      </c>
      <c r="AC4525" s="9">
        <f t="shared" si="636"/>
        <v>13248.759999999995</v>
      </c>
      <c r="AD4525" s="9">
        <f t="shared" si="633"/>
        <v>5100</v>
      </c>
    </row>
    <row r="4526" spans="1:30" x14ac:dyDescent="0.3">
      <c r="A4526" s="8" t="s">
        <v>6787</v>
      </c>
      <c r="B4526" s="8" t="s">
        <v>7121</v>
      </c>
      <c r="C4526" s="8">
        <v>1900</v>
      </c>
      <c r="D4526" s="8">
        <v>190000295</v>
      </c>
      <c r="E4526" s="8">
        <v>0</v>
      </c>
      <c r="F4526" s="8" t="str">
        <f t="shared" si="632"/>
        <v>FM001900002950</v>
      </c>
      <c r="G4526" s="8" t="s">
        <v>3560</v>
      </c>
      <c r="H4526" s="8" t="s">
        <v>106</v>
      </c>
      <c r="I4526" s="8">
        <v>1</v>
      </c>
      <c r="J4526" s="8">
        <v>3</v>
      </c>
      <c r="K4526" s="8">
        <v>0</v>
      </c>
      <c r="L4526" s="8" t="s">
        <v>100</v>
      </c>
      <c r="M4526" s="8" t="s">
        <v>7127</v>
      </c>
      <c r="N4526" s="8"/>
      <c r="O4526" s="8" t="s">
        <v>38</v>
      </c>
      <c r="P4526" s="9">
        <v>39000</v>
      </c>
      <c r="Q4526" s="9">
        <v>0</v>
      </c>
      <c r="R4526" s="9">
        <v>0</v>
      </c>
      <c r="S4526" s="9">
        <v>0</v>
      </c>
      <c r="T4526" s="9">
        <f t="shared" si="635"/>
        <v>39000</v>
      </c>
      <c r="U4526" s="9">
        <v>-33866.589999999997</v>
      </c>
      <c r="V4526" s="9">
        <v>-3183.41</v>
      </c>
      <c r="W4526" s="9">
        <v>0</v>
      </c>
      <c r="X4526" s="9">
        <v>-3183.41</v>
      </c>
      <c r="Y4526" s="9">
        <v>0</v>
      </c>
      <c r="Z4526" s="9">
        <v>0</v>
      </c>
      <c r="AA4526" s="9">
        <f t="shared" si="641"/>
        <v>-37050</v>
      </c>
      <c r="AB4526" s="9">
        <v>0</v>
      </c>
      <c r="AC4526" s="9">
        <f t="shared" si="636"/>
        <v>5133.4100000000035</v>
      </c>
      <c r="AD4526" s="9">
        <f t="shared" si="633"/>
        <v>1950</v>
      </c>
    </row>
    <row r="4527" spans="1:30" x14ac:dyDescent="0.3">
      <c r="A4527" s="13" t="s">
        <v>6787</v>
      </c>
      <c r="B4527" s="13" t="s">
        <v>7121</v>
      </c>
      <c r="C4527" s="8">
        <v>2000</v>
      </c>
      <c r="D4527" s="8">
        <v>200000165</v>
      </c>
      <c r="E4527" s="8">
        <v>0</v>
      </c>
      <c r="F4527" s="8" t="str">
        <f t="shared" si="632"/>
        <v>FM002000001650</v>
      </c>
      <c r="G4527" s="8" t="s">
        <v>7039</v>
      </c>
      <c r="H4527" s="8" t="s">
        <v>235</v>
      </c>
      <c r="I4527" s="8">
        <v>6</v>
      </c>
      <c r="J4527" s="8">
        <v>10</v>
      </c>
      <c r="K4527" s="8">
        <v>0</v>
      </c>
      <c r="L4527" s="8" t="s">
        <v>91</v>
      </c>
      <c r="M4527" s="8" t="s">
        <v>6957</v>
      </c>
      <c r="N4527" s="8"/>
      <c r="O4527" s="8" t="s">
        <v>38</v>
      </c>
      <c r="P4527" s="9">
        <v>332286</v>
      </c>
      <c r="Q4527" s="9">
        <v>0</v>
      </c>
      <c r="R4527" s="9">
        <f t="shared" ref="R4527:R4529" si="645">-P4527</f>
        <v>-332286</v>
      </c>
      <c r="S4527" s="9">
        <v>0</v>
      </c>
      <c r="T4527" s="9">
        <f t="shared" si="635"/>
        <v>0</v>
      </c>
      <c r="U4527" s="9">
        <v>-126268.68</v>
      </c>
      <c r="V4527" s="9">
        <v>-23783.48</v>
      </c>
      <c r="W4527" s="9">
        <v>0</v>
      </c>
      <c r="X4527" s="9">
        <v>-23783.48</v>
      </c>
      <c r="Y4527" s="9">
        <f t="shared" ref="Y4527:Y4529" si="646">-(U4527+X4527+Z4527)</f>
        <v>150052.16</v>
      </c>
      <c r="Z4527" s="9">
        <v>0</v>
      </c>
      <c r="AA4527" s="9">
        <f t="shared" ref="AA4527:AA4529" si="647">U4527+X4527+Y4527+Z4527</f>
        <v>0</v>
      </c>
      <c r="AB4527" s="9">
        <v>182233.84</v>
      </c>
      <c r="AC4527" s="9">
        <f t="shared" si="636"/>
        <v>206017.32</v>
      </c>
      <c r="AD4527" s="9">
        <f t="shared" si="633"/>
        <v>0</v>
      </c>
    </row>
    <row r="4528" spans="1:30" x14ac:dyDescent="0.3">
      <c r="A4528" s="13" t="s">
        <v>6787</v>
      </c>
      <c r="B4528" s="13" t="s">
        <v>7121</v>
      </c>
      <c r="C4528" s="8">
        <v>2000</v>
      </c>
      <c r="D4528" s="8">
        <v>200000176</v>
      </c>
      <c r="E4528" s="8">
        <v>0</v>
      </c>
      <c r="F4528" s="8" t="str">
        <f t="shared" si="632"/>
        <v>FM002000001760</v>
      </c>
      <c r="G4528" s="8" t="s">
        <v>7039</v>
      </c>
      <c r="H4528" s="8" t="s">
        <v>235</v>
      </c>
      <c r="I4528" s="8">
        <v>1</v>
      </c>
      <c r="J4528" s="8">
        <v>10</v>
      </c>
      <c r="K4528" s="8">
        <v>0</v>
      </c>
      <c r="L4528" s="8" t="s">
        <v>197</v>
      </c>
      <c r="M4528" s="8" t="s">
        <v>192</v>
      </c>
      <c r="N4528" s="8"/>
      <c r="O4528" s="8" t="s">
        <v>38</v>
      </c>
      <c r="P4528" s="9">
        <v>48367.25</v>
      </c>
      <c r="Q4528" s="9">
        <v>0</v>
      </c>
      <c r="R4528" s="9">
        <f t="shared" si="645"/>
        <v>-48367.25</v>
      </c>
      <c r="S4528" s="9">
        <v>0</v>
      </c>
      <c r="T4528" s="9">
        <f t="shared" si="635"/>
        <v>0</v>
      </c>
      <c r="U4528" s="9">
        <v>-17233.98</v>
      </c>
      <c r="V4528" s="9">
        <v>-3461.9</v>
      </c>
      <c r="W4528" s="9">
        <v>0</v>
      </c>
      <c r="X4528" s="9">
        <v>-3461.9</v>
      </c>
      <c r="Y4528" s="9">
        <f t="shared" si="646"/>
        <v>20695.88</v>
      </c>
      <c r="Z4528" s="9">
        <v>0</v>
      </c>
      <c r="AA4528" s="9">
        <f t="shared" si="647"/>
        <v>0</v>
      </c>
      <c r="AB4528" s="9">
        <v>27671.37</v>
      </c>
      <c r="AC4528" s="9">
        <f t="shared" si="636"/>
        <v>31133.27</v>
      </c>
      <c r="AD4528" s="9">
        <f t="shared" si="633"/>
        <v>0</v>
      </c>
    </row>
    <row r="4529" spans="1:30" x14ac:dyDescent="0.3">
      <c r="A4529" s="13" t="s">
        <v>7128</v>
      </c>
      <c r="B4529" s="13" t="s">
        <v>7129</v>
      </c>
      <c r="C4529" s="8">
        <v>1800</v>
      </c>
      <c r="D4529" s="8">
        <v>180000000</v>
      </c>
      <c r="E4529" s="8">
        <v>0</v>
      </c>
      <c r="F4529" s="8" t="s">
        <v>7130</v>
      </c>
      <c r="G4529" s="8" t="s">
        <v>7131</v>
      </c>
      <c r="H4529" s="8" t="s">
        <v>51</v>
      </c>
      <c r="I4529" s="8">
        <v>1</v>
      </c>
      <c r="J4529" s="8">
        <v>3</v>
      </c>
      <c r="K4529" s="8">
        <v>9</v>
      </c>
      <c r="L4529" s="8" t="s">
        <v>388</v>
      </c>
      <c r="M4529" s="8" t="s">
        <v>53</v>
      </c>
      <c r="N4529" s="8"/>
      <c r="O4529" s="8" t="s">
        <v>38</v>
      </c>
      <c r="P4529" s="9">
        <v>21397.5</v>
      </c>
      <c r="Q4529" s="9">
        <v>0</v>
      </c>
      <c r="R4529" s="9">
        <f t="shared" si="645"/>
        <v>-21397.5</v>
      </c>
      <c r="S4529" s="9">
        <v>0</v>
      </c>
      <c r="T4529" s="9">
        <f t="shared" si="635"/>
        <v>0</v>
      </c>
      <c r="U4529" s="9">
        <v>-20327.5</v>
      </c>
      <c r="V4529" s="9">
        <v>0</v>
      </c>
      <c r="W4529" s="9">
        <v>0</v>
      </c>
      <c r="X4529" s="9">
        <v>0</v>
      </c>
      <c r="Y4529" s="9">
        <f t="shared" si="646"/>
        <v>20327.5</v>
      </c>
      <c r="Z4529" s="9">
        <v>0</v>
      </c>
      <c r="AA4529" s="9">
        <f t="shared" si="647"/>
        <v>0</v>
      </c>
      <c r="AB4529" s="9">
        <v>1070</v>
      </c>
      <c r="AC4529" s="9">
        <f t="shared" si="636"/>
        <v>1070</v>
      </c>
      <c r="AD4529" s="9">
        <f t="shared" si="633"/>
        <v>0</v>
      </c>
    </row>
    <row r="4530" spans="1:30" x14ac:dyDescent="0.3">
      <c r="A4530" s="13" t="s">
        <v>7128</v>
      </c>
      <c r="B4530" s="13" t="s">
        <v>7129</v>
      </c>
      <c r="C4530" s="8">
        <v>1800</v>
      </c>
      <c r="D4530" s="8">
        <v>180000022</v>
      </c>
      <c r="E4530" s="8">
        <v>0</v>
      </c>
      <c r="F4530" s="8" t="s">
        <v>7132</v>
      </c>
      <c r="G4530" s="8" t="s">
        <v>7133</v>
      </c>
      <c r="H4530" s="8" t="s">
        <v>51</v>
      </c>
      <c r="I4530" s="8">
        <v>1</v>
      </c>
      <c r="J4530" s="8">
        <v>2</v>
      </c>
      <c r="K4530" s="8">
        <v>8</v>
      </c>
      <c r="L4530" s="8" t="s">
        <v>35</v>
      </c>
      <c r="M4530" s="8" t="s">
        <v>35</v>
      </c>
      <c r="N4530" s="8"/>
      <c r="O4530" s="8" t="s">
        <v>38</v>
      </c>
      <c r="P4530" s="9">
        <v>582155.42000000004</v>
      </c>
      <c r="Q4530" s="9">
        <v>0</v>
      </c>
      <c r="R4530" s="9">
        <v>0</v>
      </c>
      <c r="S4530" s="9">
        <v>0</v>
      </c>
      <c r="T4530" s="9">
        <f t="shared" si="635"/>
        <v>582155.42000000004</v>
      </c>
      <c r="U4530" s="9">
        <v>-553047.65</v>
      </c>
      <c r="V4530" s="9">
        <v>0</v>
      </c>
      <c r="W4530" s="9">
        <v>0</v>
      </c>
      <c r="X4530" s="9">
        <v>0</v>
      </c>
      <c r="Y4530" s="9">
        <v>0</v>
      </c>
      <c r="Z4530" s="9">
        <v>0</v>
      </c>
      <c r="AA4530" s="9">
        <f>U4530+X4530+Y4530+Z4530</f>
        <v>-553047.65</v>
      </c>
      <c r="AB4530" s="9">
        <v>18920.050500000012</v>
      </c>
      <c r="AC4530" s="9">
        <f t="shared" si="636"/>
        <v>29107.770000000019</v>
      </c>
      <c r="AD4530" s="9">
        <f>T4530+AA4530-AB4530</f>
        <v>10187.719500000007</v>
      </c>
    </row>
    <row r="4531" spans="1:30" x14ac:dyDescent="0.3">
      <c r="A4531" s="13" t="s">
        <v>7128</v>
      </c>
      <c r="B4531" s="13" t="s">
        <v>7129</v>
      </c>
      <c r="C4531" s="8">
        <v>1800</v>
      </c>
      <c r="D4531" s="8">
        <v>180000023</v>
      </c>
      <c r="E4531" s="8">
        <v>0</v>
      </c>
      <c r="F4531" s="8" t="s">
        <v>7134</v>
      </c>
      <c r="G4531" s="8" t="s">
        <v>7135</v>
      </c>
      <c r="H4531" s="8" t="s">
        <v>51</v>
      </c>
      <c r="I4531" s="8">
        <v>1</v>
      </c>
      <c r="J4531" s="8">
        <v>2</v>
      </c>
      <c r="K4531" s="8">
        <v>8</v>
      </c>
      <c r="L4531" s="8" t="s">
        <v>35</v>
      </c>
      <c r="M4531" s="8" t="s">
        <v>35</v>
      </c>
      <c r="N4531" s="8"/>
      <c r="O4531" s="8" t="s">
        <v>38</v>
      </c>
      <c r="P4531" s="9">
        <v>44340.47</v>
      </c>
      <c r="Q4531" s="9">
        <v>0</v>
      </c>
      <c r="R4531" s="9">
        <v>0</v>
      </c>
      <c r="S4531" s="9">
        <v>0</v>
      </c>
      <c r="T4531" s="9">
        <f t="shared" si="635"/>
        <v>44340.47</v>
      </c>
      <c r="U4531" s="9">
        <v>-42123.45</v>
      </c>
      <c r="V4531" s="9">
        <v>0</v>
      </c>
      <c r="W4531" s="9">
        <v>0</v>
      </c>
      <c r="X4531" s="9">
        <v>0</v>
      </c>
      <c r="Y4531" s="9">
        <v>0</v>
      </c>
      <c r="Z4531" s="9">
        <v>0</v>
      </c>
      <c r="AA4531" s="9">
        <f t="shared" ref="AA4531:AA4535" si="648">U4531+X4531+Y4531+Z4531</f>
        <v>-42123.45</v>
      </c>
      <c r="AB4531" s="9">
        <v>1441.0630000000026</v>
      </c>
      <c r="AC4531" s="9">
        <f t="shared" si="636"/>
        <v>2217.0200000000041</v>
      </c>
      <c r="AD4531" s="9">
        <f t="shared" ref="AD4531:AD4535" si="649">T4531+AA4531-AB4531</f>
        <v>775.95700000000147</v>
      </c>
    </row>
    <row r="4532" spans="1:30" x14ac:dyDescent="0.3">
      <c r="A4532" s="13" t="s">
        <v>7128</v>
      </c>
      <c r="B4532" s="13" t="s">
        <v>7129</v>
      </c>
      <c r="C4532" s="8">
        <v>1800</v>
      </c>
      <c r="D4532" s="8">
        <v>180000024</v>
      </c>
      <c r="E4532" s="8">
        <v>0</v>
      </c>
      <c r="F4532" s="8" t="s">
        <v>7136</v>
      </c>
      <c r="G4532" s="8" t="s">
        <v>7137</v>
      </c>
      <c r="H4532" s="8" t="s">
        <v>51</v>
      </c>
      <c r="I4532" s="8">
        <v>1</v>
      </c>
      <c r="J4532" s="8">
        <v>2</v>
      </c>
      <c r="K4532" s="8">
        <v>8</v>
      </c>
      <c r="L4532" s="8" t="s">
        <v>35</v>
      </c>
      <c r="M4532" s="8" t="s">
        <v>35</v>
      </c>
      <c r="N4532" s="8"/>
      <c r="O4532" s="8" t="s">
        <v>38</v>
      </c>
      <c r="P4532" s="9">
        <v>89256.81</v>
      </c>
      <c r="Q4532" s="9">
        <v>0</v>
      </c>
      <c r="R4532" s="9">
        <v>0</v>
      </c>
      <c r="S4532" s="9">
        <v>0</v>
      </c>
      <c r="T4532" s="9">
        <f t="shared" si="635"/>
        <v>89256.81</v>
      </c>
      <c r="U4532" s="9">
        <v>-84793.97</v>
      </c>
      <c r="V4532" s="9">
        <v>0</v>
      </c>
      <c r="W4532" s="9">
        <v>0</v>
      </c>
      <c r="X4532" s="9">
        <v>0</v>
      </c>
      <c r="Y4532" s="9">
        <v>0</v>
      </c>
      <c r="Z4532" s="9">
        <v>0</v>
      </c>
      <c r="AA4532" s="9">
        <f t="shared" si="648"/>
        <v>-84793.97</v>
      </c>
      <c r="AB4532" s="9">
        <v>2900.8459999999977</v>
      </c>
      <c r="AC4532" s="9">
        <f t="shared" si="636"/>
        <v>4462.8399999999965</v>
      </c>
      <c r="AD4532" s="9">
        <f t="shared" si="649"/>
        <v>1561.9939999999988</v>
      </c>
    </row>
    <row r="4533" spans="1:30" x14ac:dyDescent="0.3">
      <c r="A4533" s="13" t="s">
        <v>7128</v>
      </c>
      <c r="B4533" s="13" t="s">
        <v>7129</v>
      </c>
      <c r="C4533" s="8">
        <v>1800</v>
      </c>
      <c r="D4533" s="8">
        <v>180000025</v>
      </c>
      <c r="E4533" s="8">
        <v>0</v>
      </c>
      <c r="F4533" s="8" t="s">
        <v>7138</v>
      </c>
      <c r="G4533" s="8" t="s">
        <v>7139</v>
      </c>
      <c r="H4533" s="8" t="s">
        <v>51</v>
      </c>
      <c r="I4533" s="8">
        <v>16</v>
      </c>
      <c r="J4533" s="8">
        <v>2</v>
      </c>
      <c r="K4533" s="8">
        <v>8</v>
      </c>
      <c r="L4533" s="8" t="s">
        <v>35</v>
      </c>
      <c r="M4533" s="8" t="s">
        <v>35</v>
      </c>
      <c r="N4533" s="8"/>
      <c r="O4533" s="8" t="s">
        <v>38</v>
      </c>
      <c r="P4533" s="9">
        <v>73939.179999999993</v>
      </c>
      <c r="Q4533" s="9">
        <v>0</v>
      </c>
      <c r="R4533" s="9">
        <v>0</v>
      </c>
      <c r="S4533" s="9">
        <v>0</v>
      </c>
      <c r="T4533" s="9">
        <f t="shared" si="635"/>
        <v>73939.179999999993</v>
      </c>
      <c r="U4533" s="9">
        <v>-70242.22</v>
      </c>
      <c r="V4533" s="9">
        <v>0</v>
      </c>
      <c r="W4533" s="9">
        <v>0</v>
      </c>
      <c r="X4533" s="9">
        <v>0</v>
      </c>
      <c r="Y4533" s="9">
        <v>0</v>
      </c>
      <c r="Z4533" s="9">
        <v>0</v>
      </c>
      <c r="AA4533" s="9">
        <f t="shared" si="648"/>
        <v>-70242.22</v>
      </c>
      <c r="AB4533" s="9">
        <v>2403.0239999999949</v>
      </c>
      <c r="AC4533" s="9">
        <f t="shared" si="636"/>
        <v>3696.9599999999919</v>
      </c>
      <c r="AD4533" s="9">
        <f t="shared" si="649"/>
        <v>1293.935999999997</v>
      </c>
    </row>
    <row r="4534" spans="1:30" x14ac:dyDescent="0.3">
      <c r="A4534" s="13" t="s">
        <v>7128</v>
      </c>
      <c r="B4534" s="13" t="s">
        <v>7129</v>
      </c>
      <c r="C4534" s="8">
        <v>1800</v>
      </c>
      <c r="D4534" s="8">
        <v>180000026</v>
      </c>
      <c r="E4534" s="8">
        <v>0</v>
      </c>
      <c r="F4534" s="8" t="s">
        <v>7140</v>
      </c>
      <c r="G4534" s="8" t="s">
        <v>7141</v>
      </c>
      <c r="H4534" s="8" t="s">
        <v>51</v>
      </c>
      <c r="I4534" s="8">
        <v>2</v>
      </c>
      <c r="J4534" s="8">
        <v>0</v>
      </c>
      <c r="K4534" s="8">
        <v>8</v>
      </c>
      <c r="L4534" s="8" t="s">
        <v>35</v>
      </c>
      <c r="M4534" s="8" t="s">
        <v>35</v>
      </c>
      <c r="N4534" s="8"/>
      <c r="O4534" s="8" t="s">
        <v>38</v>
      </c>
      <c r="P4534" s="9">
        <v>50640</v>
      </c>
      <c r="Q4534" s="9">
        <v>0</v>
      </c>
      <c r="R4534" s="9">
        <v>0</v>
      </c>
      <c r="S4534" s="9">
        <v>0</v>
      </c>
      <c r="T4534" s="9">
        <f t="shared" si="635"/>
        <v>50640</v>
      </c>
      <c r="U4534" s="9">
        <v>-48108</v>
      </c>
      <c r="V4534" s="9">
        <v>0</v>
      </c>
      <c r="W4534" s="9">
        <v>0</v>
      </c>
      <c r="X4534" s="9">
        <v>0</v>
      </c>
      <c r="Y4534" s="9">
        <v>0</v>
      </c>
      <c r="Z4534" s="9">
        <v>0</v>
      </c>
      <c r="AA4534" s="9">
        <f t="shared" si="648"/>
        <v>-48108</v>
      </c>
      <c r="AB4534" s="9">
        <v>1645.8</v>
      </c>
      <c r="AC4534" s="9">
        <f t="shared" si="636"/>
        <v>2532</v>
      </c>
      <c r="AD4534" s="9">
        <f t="shared" si="649"/>
        <v>886.2</v>
      </c>
    </row>
    <row r="4535" spans="1:30" x14ac:dyDescent="0.3">
      <c r="A4535" s="13" t="s">
        <v>7128</v>
      </c>
      <c r="B4535" s="13" t="s">
        <v>7129</v>
      </c>
      <c r="C4535" s="8">
        <v>1800</v>
      </c>
      <c r="D4535" s="8">
        <v>180000027</v>
      </c>
      <c r="E4535" s="8">
        <v>0</v>
      </c>
      <c r="F4535" s="8" t="s">
        <v>7142</v>
      </c>
      <c r="G4535" s="8" t="s">
        <v>7143</v>
      </c>
      <c r="H4535" s="8" t="s">
        <v>51</v>
      </c>
      <c r="I4535" s="8">
        <v>6</v>
      </c>
      <c r="J4535" s="8">
        <v>2</v>
      </c>
      <c r="K4535" s="8">
        <v>8</v>
      </c>
      <c r="L4535" s="8" t="s">
        <v>35</v>
      </c>
      <c r="M4535" s="8" t="s">
        <v>35</v>
      </c>
      <c r="N4535" s="8"/>
      <c r="O4535" s="8" t="s">
        <v>38</v>
      </c>
      <c r="P4535" s="9">
        <v>56894.01</v>
      </c>
      <c r="Q4535" s="9">
        <v>0</v>
      </c>
      <c r="R4535" s="9">
        <v>0</v>
      </c>
      <c r="S4535" s="9">
        <v>0</v>
      </c>
      <c r="T4535" s="9">
        <f t="shared" si="635"/>
        <v>56894.01</v>
      </c>
      <c r="U4535" s="9">
        <v>-54049.31</v>
      </c>
      <c r="V4535" s="9">
        <v>0</v>
      </c>
      <c r="W4535" s="9">
        <v>0</v>
      </c>
      <c r="X4535" s="9">
        <v>0</v>
      </c>
      <c r="Y4535" s="9">
        <v>0</v>
      </c>
      <c r="Z4535" s="9">
        <v>0</v>
      </c>
      <c r="AA4535" s="9">
        <f t="shared" si="648"/>
        <v>-54049.31</v>
      </c>
      <c r="AB4535" s="9">
        <v>1849.0550000000028</v>
      </c>
      <c r="AC4535" s="9">
        <f t="shared" si="636"/>
        <v>2844.7000000000044</v>
      </c>
      <c r="AD4535" s="9">
        <f t="shared" si="649"/>
        <v>995.64500000000157</v>
      </c>
    </row>
    <row r="4536" spans="1:30" x14ac:dyDescent="0.3">
      <c r="A4536" s="13" t="s">
        <v>7128</v>
      </c>
      <c r="B4536" s="13" t="s">
        <v>7129</v>
      </c>
      <c r="C4536" s="8">
        <v>1800</v>
      </c>
      <c r="D4536" s="8">
        <v>180000028</v>
      </c>
      <c r="E4536" s="8">
        <v>0</v>
      </c>
      <c r="F4536" s="8" t="s">
        <v>7144</v>
      </c>
      <c r="G4536" s="8" t="s">
        <v>7145</v>
      </c>
      <c r="H4536" s="8" t="s">
        <v>51</v>
      </c>
      <c r="I4536" s="8">
        <v>1</v>
      </c>
      <c r="J4536" s="8">
        <v>2</v>
      </c>
      <c r="K4536" s="8">
        <v>8</v>
      </c>
      <c r="L4536" s="8" t="s">
        <v>35</v>
      </c>
      <c r="M4536" s="8" t="s">
        <v>35</v>
      </c>
      <c r="N4536" s="8"/>
      <c r="O4536" s="8" t="s">
        <v>38</v>
      </c>
      <c r="P4536" s="9">
        <v>19623</v>
      </c>
      <c r="Q4536" s="9">
        <v>0</v>
      </c>
      <c r="R4536" s="9">
        <f>-P4536</f>
        <v>-19623</v>
      </c>
      <c r="S4536" s="9">
        <v>0</v>
      </c>
      <c r="T4536" s="9">
        <f t="shared" si="635"/>
        <v>0</v>
      </c>
      <c r="U4536" s="9">
        <v>-18641.849999999999</v>
      </c>
      <c r="V4536" s="9">
        <v>0</v>
      </c>
      <c r="W4536" s="9">
        <v>0</v>
      </c>
      <c r="X4536" s="9">
        <v>0</v>
      </c>
      <c r="Y4536" s="9">
        <f>-(U4536+X4536+Z4536)</f>
        <v>18641.849999999999</v>
      </c>
      <c r="Z4536" s="9">
        <v>0</v>
      </c>
      <c r="AA4536" s="9">
        <f>U4536+X4536+Y4536+Z4536</f>
        <v>0</v>
      </c>
      <c r="AB4536" s="9">
        <v>981.15000000000146</v>
      </c>
      <c r="AC4536" s="9">
        <f t="shared" si="636"/>
        <v>981.15000000000146</v>
      </c>
      <c r="AD4536" s="9">
        <f t="shared" si="633"/>
        <v>0</v>
      </c>
    </row>
    <row r="4537" spans="1:30" x14ac:dyDescent="0.3">
      <c r="A4537" s="13" t="s">
        <v>7128</v>
      </c>
      <c r="B4537" s="13" t="s">
        <v>7129</v>
      </c>
      <c r="C4537" s="8">
        <v>1800</v>
      </c>
      <c r="D4537" s="8">
        <v>180000029</v>
      </c>
      <c r="E4537" s="8">
        <v>0</v>
      </c>
      <c r="F4537" s="8" t="s">
        <v>7146</v>
      </c>
      <c r="G4537" s="8" t="s">
        <v>7147</v>
      </c>
      <c r="H4537" s="8" t="s">
        <v>51</v>
      </c>
      <c r="I4537" s="8">
        <v>3</v>
      </c>
      <c r="J4537" s="8">
        <v>2</v>
      </c>
      <c r="K4537" s="8">
        <v>8</v>
      </c>
      <c r="L4537" s="8" t="s">
        <v>35</v>
      </c>
      <c r="M4537" s="8" t="s">
        <v>35</v>
      </c>
      <c r="N4537" s="8"/>
      <c r="O4537" s="8" t="s">
        <v>38</v>
      </c>
      <c r="P4537" s="9">
        <v>60135</v>
      </c>
      <c r="Q4537" s="9">
        <v>0</v>
      </c>
      <c r="R4537" s="9">
        <v>0</v>
      </c>
      <c r="S4537" s="9">
        <v>0</v>
      </c>
      <c r="T4537" s="9">
        <f t="shared" si="635"/>
        <v>60135</v>
      </c>
      <c r="U4537" s="9">
        <v>-57128.25</v>
      </c>
      <c r="V4537" s="9">
        <v>0</v>
      </c>
      <c r="W4537" s="9">
        <v>0</v>
      </c>
      <c r="X4537" s="9">
        <v>0</v>
      </c>
      <c r="Y4537" s="9">
        <v>0</v>
      </c>
      <c r="Z4537" s="9">
        <v>0</v>
      </c>
      <c r="AA4537" s="9">
        <f>U4537+X4537+Y4537+Z4537</f>
        <v>-57128.25</v>
      </c>
      <c r="AB4537" s="9">
        <v>1954.3875</v>
      </c>
      <c r="AC4537" s="9">
        <f t="shared" si="636"/>
        <v>3006.75</v>
      </c>
      <c r="AD4537" s="9">
        <f>T4537+AA4537-AB4537</f>
        <v>1052.3625</v>
      </c>
    </row>
    <row r="4538" spans="1:30" x14ac:dyDescent="0.3">
      <c r="A4538" s="13" t="s">
        <v>7128</v>
      </c>
      <c r="B4538" s="13" t="s">
        <v>7129</v>
      </c>
      <c r="C4538" s="8">
        <v>1800</v>
      </c>
      <c r="D4538" s="8">
        <v>180000030</v>
      </c>
      <c r="E4538" s="8">
        <v>0</v>
      </c>
      <c r="F4538" s="8" t="s">
        <v>7148</v>
      </c>
      <c r="G4538" s="8" t="s">
        <v>7149</v>
      </c>
      <c r="H4538" s="8" t="s">
        <v>51</v>
      </c>
      <c r="I4538" s="8">
        <v>1</v>
      </c>
      <c r="J4538" s="8">
        <v>2</v>
      </c>
      <c r="K4538" s="8">
        <v>8</v>
      </c>
      <c r="L4538" s="8" t="s">
        <v>35</v>
      </c>
      <c r="M4538" s="8" t="s">
        <v>35</v>
      </c>
      <c r="N4538" s="8"/>
      <c r="O4538" s="8" t="s">
        <v>38</v>
      </c>
      <c r="P4538" s="9">
        <v>12396.25</v>
      </c>
      <c r="Q4538" s="9">
        <v>0</v>
      </c>
      <c r="R4538" s="9">
        <f t="shared" ref="R4538:R4539" si="650">-P4538</f>
        <v>-12396.25</v>
      </c>
      <c r="S4538" s="9">
        <v>0</v>
      </c>
      <c r="T4538" s="9">
        <f t="shared" si="635"/>
        <v>0</v>
      </c>
      <c r="U4538" s="9">
        <v>-11776.44</v>
      </c>
      <c r="V4538" s="9">
        <v>0</v>
      </c>
      <c r="W4538" s="9">
        <v>0</v>
      </c>
      <c r="X4538" s="9">
        <v>0</v>
      </c>
      <c r="Y4538" s="9">
        <f t="shared" ref="Y4538:Y4539" si="651">-(U4538+X4538+Z4538)</f>
        <v>11776.44</v>
      </c>
      <c r="Z4538" s="9">
        <v>0</v>
      </c>
      <c r="AA4538" s="9">
        <f t="shared" ref="AA4538:AA4539" si="652">U4538+X4538+Y4538+Z4538</f>
        <v>0</v>
      </c>
      <c r="AB4538" s="9">
        <v>619.80999999999949</v>
      </c>
      <c r="AC4538" s="9">
        <f t="shared" si="636"/>
        <v>619.80999999999949</v>
      </c>
      <c r="AD4538" s="9">
        <f t="shared" si="633"/>
        <v>0</v>
      </c>
    </row>
    <row r="4539" spans="1:30" x14ac:dyDescent="0.3">
      <c r="A4539" s="13" t="s">
        <v>7128</v>
      </c>
      <c r="B4539" s="13" t="s">
        <v>7129</v>
      </c>
      <c r="C4539" s="8">
        <v>1800</v>
      </c>
      <c r="D4539" s="8">
        <v>180000031</v>
      </c>
      <c r="E4539" s="8">
        <v>0</v>
      </c>
      <c r="F4539" s="8" t="s">
        <v>7150</v>
      </c>
      <c r="G4539" s="8" t="s">
        <v>7151</v>
      </c>
      <c r="H4539" s="8" t="s">
        <v>51</v>
      </c>
      <c r="I4539" s="8">
        <v>6</v>
      </c>
      <c r="J4539" s="8">
        <v>2</v>
      </c>
      <c r="K4539" s="8">
        <v>8</v>
      </c>
      <c r="L4539" s="8" t="s">
        <v>35</v>
      </c>
      <c r="M4539" s="8" t="s">
        <v>35</v>
      </c>
      <c r="N4539" s="8"/>
      <c r="O4539" s="8" t="s">
        <v>38</v>
      </c>
      <c r="P4539" s="9">
        <v>3380.22</v>
      </c>
      <c r="Q4539" s="9">
        <v>0</v>
      </c>
      <c r="R4539" s="9">
        <f t="shared" si="650"/>
        <v>-3380.22</v>
      </c>
      <c r="S4539" s="9">
        <v>0</v>
      </c>
      <c r="T4539" s="9">
        <f t="shared" si="635"/>
        <v>0</v>
      </c>
      <c r="U4539" s="9">
        <v>-3211.21</v>
      </c>
      <c r="V4539" s="9">
        <v>0</v>
      </c>
      <c r="W4539" s="9">
        <v>0</v>
      </c>
      <c r="X4539" s="9">
        <v>0</v>
      </c>
      <c r="Y4539" s="9">
        <f t="shared" si="651"/>
        <v>3211.21</v>
      </c>
      <c r="Z4539" s="9">
        <v>0</v>
      </c>
      <c r="AA4539" s="9">
        <f t="shared" si="652"/>
        <v>0</v>
      </c>
      <c r="AB4539" s="9">
        <v>169.00999999999976</v>
      </c>
      <c r="AC4539" s="9">
        <f t="shared" si="636"/>
        <v>169.00999999999976</v>
      </c>
      <c r="AD4539" s="9">
        <f t="shared" si="633"/>
        <v>0</v>
      </c>
    </row>
    <row r="4540" spans="1:30" x14ac:dyDescent="0.3">
      <c r="A4540" s="13" t="s">
        <v>7128</v>
      </c>
      <c r="B4540" s="13" t="s">
        <v>7129</v>
      </c>
      <c r="C4540" s="8">
        <v>1800</v>
      </c>
      <c r="D4540" s="8">
        <v>180000032</v>
      </c>
      <c r="E4540" s="8">
        <v>0</v>
      </c>
      <c r="F4540" s="8" t="s">
        <v>7152</v>
      </c>
      <c r="G4540" s="8" t="s">
        <v>7153</v>
      </c>
      <c r="H4540" s="8" t="s">
        <v>51</v>
      </c>
      <c r="I4540" s="8">
        <v>2</v>
      </c>
      <c r="J4540" s="8">
        <v>2</v>
      </c>
      <c r="K4540" s="8">
        <v>8</v>
      </c>
      <c r="L4540" s="8" t="s">
        <v>35</v>
      </c>
      <c r="M4540" s="8" t="s">
        <v>35</v>
      </c>
      <c r="N4540" s="8"/>
      <c r="O4540" s="8" t="s">
        <v>38</v>
      </c>
      <c r="P4540" s="9">
        <v>143199.98000000001</v>
      </c>
      <c r="Q4540" s="9">
        <v>0</v>
      </c>
      <c r="R4540" s="9">
        <v>0</v>
      </c>
      <c r="S4540" s="9">
        <v>0</v>
      </c>
      <c r="T4540" s="9">
        <f t="shared" si="635"/>
        <v>143199.98000000001</v>
      </c>
      <c r="U4540" s="9">
        <v>-136039.98000000001</v>
      </c>
      <c r="V4540" s="9">
        <v>0</v>
      </c>
      <c r="W4540" s="9">
        <v>0</v>
      </c>
      <c r="X4540" s="9">
        <v>0</v>
      </c>
      <c r="Y4540" s="9">
        <v>0</v>
      </c>
      <c r="Z4540" s="9">
        <v>0</v>
      </c>
      <c r="AA4540" s="9">
        <f>U4540+X4540+Y4540+Z4540</f>
        <v>-136039.98000000001</v>
      </c>
      <c r="AB4540" s="9">
        <v>4654</v>
      </c>
      <c r="AC4540" s="9">
        <f t="shared" si="636"/>
        <v>7160</v>
      </c>
      <c r="AD4540" s="9">
        <f>T4540+AA4540-AB4540</f>
        <v>2506</v>
      </c>
    </row>
    <row r="4541" spans="1:30" x14ac:dyDescent="0.3">
      <c r="A4541" s="13" t="s">
        <v>7128</v>
      </c>
      <c r="B4541" s="13" t="s">
        <v>7129</v>
      </c>
      <c r="C4541" s="8">
        <v>1800</v>
      </c>
      <c r="D4541" s="8">
        <v>180000033</v>
      </c>
      <c r="E4541" s="8">
        <v>0</v>
      </c>
      <c r="F4541" s="8" t="s">
        <v>7154</v>
      </c>
      <c r="G4541" s="8" t="s">
        <v>6898</v>
      </c>
      <c r="H4541" s="8" t="s">
        <v>51</v>
      </c>
      <c r="I4541" s="8">
        <v>1</v>
      </c>
      <c r="J4541" s="8">
        <v>2</v>
      </c>
      <c r="K4541" s="8">
        <v>8</v>
      </c>
      <c r="L4541" s="8" t="s">
        <v>35</v>
      </c>
      <c r="M4541" s="8" t="s">
        <v>35</v>
      </c>
      <c r="N4541" s="8"/>
      <c r="O4541" s="8" t="s">
        <v>38</v>
      </c>
      <c r="P4541" s="9">
        <v>5490</v>
      </c>
      <c r="Q4541" s="9">
        <v>0</v>
      </c>
      <c r="R4541" s="9">
        <f>-P4541</f>
        <v>-5490</v>
      </c>
      <c r="S4541" s="9">
        <v>0</v>
      </c>
      <c r="T4541" s="9">
        <f t="shared" si="635"/>
        <v>0</v>
      </c>
      <c r="U4541" s="9">
        <v>-5215.5</v>
      </c>
      <c r="V4541" s="9">
        <v>0</v>
      </c>
      <c r="W4541" s="9">
        <v>0</v>
      </c>
      <c r="X4541" s="9">
        <v>0</v>
      </c>
      <c r="Y4541" s="9">
        <f>-(U4541+X4541+Z4541)</f>
        <v>5215.5</v>
      </c>
      <c r="Z4541" s="9">
        <v>0</v>
      </c>
      <c r="AA4541" s="9">
        <f>U4541+X4541+Y4541+Z4541</f>
        <v>0</v>
      </c>
      <c r="AB4541" s="9">
        <v>274.5</v>
      </c>
      <c r="AC4541" s="9">
        <f t="shared" si="636"/>
        <v>274.5</v>
      </c>
      <c r="AD4541" s="9">
        <f t="shared" ref="AD4541:AD4604" si="653">T4541+AA4541</f>
        <v>0</v>
      </c>
    </row>
    <row r="4542" spans="1:30" x14ac:dyDescent="0.3">
      <c r="A4542" s="8" t="s">
        <v>7128</v>
      </c>
      <c r="B4542" s="8" t="s">
        <v>7129</v>
      </c>
      <c r="C4542" s="8">
        <v>1900</v>
      </c>
      <c r="D4542" s="8">
        <v>190000000</v>
      </c>
      <c r="E4542" s="8">
        <v>0</v>
      </c>
      <c r="F4542" s="8" t="s">
        <v>7155</v>
      </c>
      <c r="G4542" s="8" t="s">
        <v>7156</v>
      </c>
      <c r="H4542" s="8" t="s">
        <v>106</v>
      </c>
      <c r="I4542" s="8">
        <v>1</v>
      </c>
      <c r="J4542" s="8">
        <v>1</v>
      </c>
      <c r="K4542" s="8">
        <v>9</v>
      </c>
      <c r="L4542" s="8" t="s">
        <v>388</v>
      </c>
      <c r="M4542" s="8" t="s">
        <v>53</v>
      </c>
      <c r="N4542" s="8"/>
      <c r="O4542" s="8" t="s">
        <v>38</v>
      </c>
      <c r="P4542" s="9">
        <v>10210</v>
      </c>
      <c r="Q4542" s="9">
        <v>0</v>
      </c>
      <c r="R4542" s="9">
        <v>0</v>
      </c>
      <c r="S4542" s="9">
        <v>0</v>
      </c>
      <c r="T4542" s="9">
        <f t="shared" si="635"/>
        <v>10210</v>
      </c>
      <c r="U4542" s="9">
        <v>-9700</v>
      </c>
      <c r="V4542" s="9">
        <v>0</v>
      </c>
      <c r="W4542" s="9">
        <v>0</v>
      </c>
      <c r="X4542" s="9">
        <v>0</v>
      </c>
      <c r="Y4542" s="9">
        <v>0</v>
      </c>
      <c r="Z4542" s="9">
        <v>0</v>
      </c>
      <c r="AA4542" s="9">
        <f t="shared" si="641"/>
        <v>-9700</v>
      </c>
      <c r="AB4542" s="9">
        <v>0</v>
      </c>
      <c r="AC4542" s="9">
        <f t="shared" si="636"/>
        <v>510</v>
      </c>
      <c r="AD4542" s="9">
        <f t="shared" si="653"/>
        <v>510</v>
      </c>
    </row>
    <row r="4543" spans="1:30" x14ac:dyDescent="0.3">
      <c r="A4543" s="8" t="s">
        <v>7128</v>
      </c>
      <c r="B4543" s="8" t="s">
        <v>7129</v>
      </c>
      <c r="C4543" s="8">
        <v>1900</v>
      </c>
      <c r="D4543" s="8">
        <v>190000001</v>
      </c>
      <c r="E4543" s="8">
        <v>0</v>
      </c>
      <c r="F4543" s="8" t="s">
        <v>7157</v>
      </c>
      <c r="G4543" s="8" t="s">
        <v>7158</v>
      </c>
      <c r="H4543" s="8" t="s">
        <v>106</v>
      </c>
      <c r="I4543" s="8">
        <v>1</v>
      </c>
      <c r="J4543" s="8">
        <v>1</v>
      </c>
      <c r="K4543" s="8">
        <v>9</v>
      </c>
      <c r="L4543" s="8" t="s">
        <v>388</v>
      </c>
      <c r="M4543" s="8" t="s">
        <v>53</v>
      </c>
      <c r="N4543" s="8"/>
      <c r="O4543" s="8" t="s">
        <v>38</v>
      </c>
      <c r="P4543" s="9">
        <v>27004</v>
      </c>
      <c r="Q4543" s="9">
        <v>0</v>
      </c>
      <c r="R4543" s="9">
        <v>0</v>
      </c>
      <c r="S4543" s="9">
        <v>0</v>
      </c>
      <c r="T4543" s="9">
        <f t="shared" si="635"/>
        <v>27004</v>
      </c>
      <c r="U4543" s="9">
        <v>-25654</v>
      </c>
      <c r="V4543" s="9">
        <v>0</v>
      </c>
      <c r="W4543" s="9">
        <v>0</v>
      </c>
      <c r="X4543" s="9">
        <v>0</v>
      </c>
      <c r="Y4543" s="9">
        <v>0</v>
      </c>
      <c r="Z4543" s="9">
        <v>0</v>
      </c>
      <c r="AA4543" s="9">
        <f t="shared" si="641"/>
        <v>-25654</v>
      </c>
      <c r="AB4543" s="9">
        <v>0</v>
      </c>
      <c r="AC4543" s="9">
        <f t="shared" si="636"/>
        <v>1350</v>
      </c>
      <c r="AD4543" s="9">
        <f t="shared" si="653"/>
        <v>1350</v>
      </c>
    </row>
    <row r="4544" spans="1:30" x14ac:dyDescent="0.3">
      <c r="A4544" s="8" t="s">
        <v>7128</v>
      </c>
      <c r="B4544" s="8" t="s">
        <v>7129</v>
      </c>
      <c r="C4544" s="8">
        <v>1900</v>
      </c>
      <c r="D4544" s="8">
        <v>190000002</v>
      </c>
      <c r="E4544" s="8">
        <v>0</v>
      </c>
      <c r="F4544" s="8" t="s">
        <v>7159</v>
      </c>
      <c r="G4544" s="8" t="s">
        <v>6461</v>
      </c>
      <c r="H4544" s="8" t="s">
        <v>106</v>
      </c>
      <c r="I4544" s="8">
        <v>1</v>
      </c>
      <c r="J4544" s="8">
        <v>1</v>
      </c>
      <c r="K4544" s="8">
        <v>6</v>
      </c>
      <c r="L4544" s="8" t="s">
        <v>6475</v>
      </c>
      <c r="M4544" s="8" t="s">
        <v>53</v>
      </c>
      <c r="N4544" s="8"/>
      <c r="O4544" s="8" t="s">
        <v>38</v>
      </c>
      <c r="P4544" s="9">
        <v>29400</v>
      </c>
      <c r="Q4544" s="9">
        <v>0</v>
      </c>
      <c r="R4544" s="9">
        <v>0</v>
      </c>
      <c r="S4544" s="9">
        <v>0</v>
      </c>
      <c r="T4544" s="9">
        <f t="shared" si="635"/>
        <v>29400</v>
      </c>
      <c r="U4544" s="9">
        <v>-27930</v>
      </c>
      <c r="V4544" s="9">
        <v>0</v>
      </c>
      <c r="W4544" s="9">
        <v>0</v>
      </c>
      <c r="X4544" s="9">
        <v>0</v>
      </c>
      <c r="Y4544" s="9">
        <v>0</v>
      </c>
      <c r="Z4544" s="9">
        <v>0</v>
      </c>
      <c r="AA4544" s="9">
        <f t="shared" si="641"/>
        <v>-27930</v>
      </c>
      <c r="AB4544" s="9">
        <v>0</v>
      </c>
      <c r="AC4544" s="9">
        <f t="shared" si="636"/>
        <v>1470</v>
      </c>
      <c r="AD4544" s="9">
        <f t="shared" si="653"/>
        <v>1470</v>
      </c>
    </row>
    <row r="4545" spans="1:30" x14ac:dyDescent="0.3">
      <c r="A4545" s="8" t="s">
        <v>7128</v>
      </c>
      <c r="B4545" s="8" t="s">
        <v>7129</v>
      </c>
      <c r="C4545" s="8">
        <v>1900</v>
      </c>
      <c r="D4545" s="8">
        <v>190000004</v>
      </c>
      <c r="E4545" s="8">
        <v>0</v>
      </c>
      <c r="F4545" s="8" t="s">
        <v>7160</v>
      </c>
      <c r="G4545" s="8" t="s">
        <v>6461</v>
      </c>
      <c r="H4545" s="8" t="s">
        <v>106</v>
      </c>
      <c r="I4545" s="8">
        <v>1</v>
      </c>
      <c r="J4545" s="8">
        <v>1</v>
      </c>
      <c r="K4545" s="8">
        <v>6</v>
      </c>
      <c r="L4545" s="8" t="s">
        <v>388</v>
      </c>
      <c r="M4545" s="8" t="s">
        <v>53</v>
      </c>
      <c r="N4545" s="8"/>
      <c r="O4545" s="8" t="s">
        <v>38</v>
      </c>
      <c r="P4545" s="9">
        <v>88200</v>
      </c>
      <c r="Q4545" s="9">
        <v>0</v>
      </c>
      <c r="R4545" s="9">
        <v>0</v>
      </c>
      <c r="S4545" s="9">
        <v>0</v>
      </c>
      <c r="T4545" s="9">
        <f t="shared" si="635"/>
        <v>88200</v>
      </c>
      <c r="U4545" s="9">
        <v>-83790</v>
      </c>
      <c r="V4545" s="9">
        <v>0</v>
      </c>
      <c r="W4545" s="9">
        <v>0</v>
      </c>
      <c r="X4545" s="9">
        <v>0</v>
      </c>
      <c r="Y4545" s="9">
        <v>0</v>
      </c>
      <c r="Z4545" s="9">
        <v>0</v>
      </c>
      <c r="AA4545" s="9">
        <f t="shared" si="641"/>
        <v>-83790</v>
      </c>
      <c r="AB4545" s="9">
        <v>0</v>
      </c>
      <c r="AC4545" s="9">
        <f t="shared" si="636"/>
        <v>4410</v>
      </c>
      <c r="AD4545" s="9">
        <f t="shared" si="653"/>
        <v>4410</v>
      </c>
    </row>
    <row r="4546" spans="1:30" x14ac:dyDescent="0.3">
      <c r="A4546" s="8" t="s">
        <v>7128</v>
      </c>
      <c r="B4546" s="8" t="s">
        <v>7129</v>
      </c>
      <c r="C4546" s="8">
        <v>1900</v>
      </c>
      <c r="D4546" s="8">
        <v>190000005</v>
      </c>
      <c r="E4546" s="8">
        <v>0</v>
      </c>
      <c r="F4546" s="8" t="s">
        <v>7161</v>
      </c>
      <c r="G4546" s="8" t="s">
        <v>134</v>
      </c>
      <c r="H4546" s="8" t="s">
        <v>106</v>
      </c>
      <c r="I4546" s="8">
        <v>12</v>
      </c>
      <c r="J4546" s="8">
        <v>2</v>
      </c>
      <c r="K4546" s="8">
        <v>8</v>
      </c>
      <c r="L4546" s="8" t="s">
        <v>7162</v>
      </c>
      <c r="M4546" s="8" t="s">
        <v>53</v>
      </c>
      <c r="N4546" s="8"/>
      <c r="O4546" s="8" t="s">
        <v>38</v>
      </c>
      <c r="P4546" s="9">
        <v>360810</v>
      </c>
      <c r="Q4546" s="9">
        <v>0</v>
      </c>
      <c r="R4546" s="9">
        <v>0</v>
      </c>
      <c r="S4546" s="9">
        <v>0</v>
      </c>
      <c r="T4546" s="9">
        <f t="shared" si="635"/>
        <v>360810</v>
      </c>
      <c r="U4546" s="9">
        <v>-342770</v>
      </c>
      <c r="V4546" s="9">
        <v>0</v>
      </c>
      <c r="W4546" s="9">
        <v>0</v>
      </c>
      <c r="X4546" s="9">
        <v>0</v>
      </c>
      <c r="Y4546" s="9">
        <v>0</v>
      </c>
      <c r="Z4546" s="9">
        <v>0</v>
      </c>
      <c r="AA4546" s="9">
        <f t="shared" si="641"/>
        <v>-342770</v>
      </c>
      <c r="AB4546" s="9">
        <v>0</v>
      </c>
      <c r="AC4546" s="9">
        <f t="shared" si="636"/>
        <v>18040</v>
      </c>
      <c r="AD4546" s="9">
        <f t="shared" si="653"/>
        <v>18040</v>
      </c>
    </row>
    <row r="4547" spans="1:30" x14ac:dyDescent="0.3">
      <c r="A4547" s="8" t="s">
        <v>7128</v>
      </c>
      <c r="B4547" s="8" t="s">
        <v>7129</v>
      </c>
      <c r="C4547" s="8">
        <v>1900</v>
      </c>
      <c r="D4547" s="8">
        <v>190000006</v>
      </c>
      <c r="E4547" s="8">
        <v>0</v>
      </c>
      <c r="F4547" s="8" t="s">
        <v>7163</v>
      </c>
      <c r="G4547" s="8" t="s">
        <v>134</v>
      </c>
      <c r="H4547" s="8" t="s">
        <v>106</v>
      </c>
      <c r="I4547" s="8">
        <v>3</v>
      </c>
      <c r="J4547" s="8">
        <v>2</v>
      </c>
      <c r="K4547" s="8">
        <v>8</v>
      </c>
      <c r="L4547" s="8" t="s">
        <v>7162</v>
      </c>
      <c r="M4547" s="8" t="s">
        <v>53</v>
      </c>
      <c r="N4547" s="8"/>
      <c r="O4547" s="8" t="s">
        <v>38</v>
      </c>
      <c r="P4547" s="9">
        <v>98115</v>
      </c>
      <c r="Q4547" s="9">
        <v>0</v>
      </c>
      <c r="R4547" s="9">
        <v>0</v>
      </c>
      <c r="S4547" s="9">
        <v>0</v>
      </c>
      <c r="T4547" s="9">
        <f t="shared" si="635"/>
        <v>98115</v>
      </c>
      <c r="U4547" s="9">
        <v>-93209</v>
      </c>
      <c r="V4547" s="9">
        <v>0</v>
      </c>
      <c r="W4547" s="9">
        <v>0</v>
      </c>
      <c r="X4547" s="9">
        <v>0</v>
      </c>
      <c r="Y4547" s="9">
        <v>0</v>
      </c>
      <c r="Z4547" s="9">
        <v>0</v>
      </c>
      <c r="AA4547" s="9">
        <f t="shared" si="641"/>
        <v>-93209</v>
      </c>
      <c r="AB4547" s="9">
        <v>0</v>
      </c>
      <c r="AC4547" s="9">
        <f t="shared" si="636"/>
        <v>4906</v>
      </c>
      <c r="AD4547" s="9">
        <f t="shared" si="653"/>
        <v>4906</v>
      </c>
    </row>
    <row r="4548" spans="1:30" x14ac:dyDescent="0.3">
      <c r="A4548" s="8" t="s">
        <v>7128</v>
      </c>
      <c r="B4548" s="8" t="s">
        <v>7129</v>
      </c>
      <c r="C4548" s="8">
        <v>1900</v>
      </c>
      <c r="D4548" s="8">
        <v>190000007</v>
      </c>
      <c r="E4548" s="8">
        <v>0</v>
      </c>
      <c r="F4548" s="8" t="s">
        <v>7164</v>
      </c>
      <c r="G4548" s="8" t="s">
        <v>134</v>
      </c>
      <c r="H4548" s="8" t="s">
        <v>106</v>
      </c>
      <c r="I4548" s="8">
        <v>1</v>
      </c>
      <c r="J4548" s="8">
        <v>2</v>
      </c>
      <c r="K4548" s="8">
        <v>7</v>
      </c>
      <c r="L4548" s="8" t="s">
        <v>7165</v>
      </c>
      <c r="M4548" s="8" t="s">
        <v>53</v>
      </c>
      <c r="N4548" s="8"/>
      <c r="O4548" s="8" t="s">
        <v>38</v>
      </c>
      <c r="P4548" s="9">
        <v>39990</v>
      </c>
      <c r="Q4548" s="9">
        <v>0</v>
      </c>
      <c r="R4548" s="9">
        <v>0</v>
      </c>
      <c r="S4548" s="9">
        <v>0</v>
      </c>
      <c r="T4548" s="9">
        <f t="shared" si="635"/>
        <v>39990</v>
      </c>
      <c r="U4548" s="9">
        <v>-37990</v>
      </c>
      <c r="V4548" s="9">
        <v>0</v>
      </c>
      <c r="W4548" s="9">
        <v>0</v>
      </c>
      <c r="X4548" s="9">
        <v>0</v>
      </c>
      <c r="Y4548" s="9">
        <v>0</v>
      </c>
      <c r="Z4548" s="9">
        <v>0</v>
      </c>
      <c r="AA4548" s="9">
        <f t="shared" si="641"/>
        <v>-37990</v>
      </c>
      <c r="AB4548" s="9">
        <v>0</v>
      </c>
      <c r="AC4548" s="9">
        <f t="shared" si="636"/>
        <v>2000</v>
      </c>
      <c r="AD4548" s="9">
        <f t="shared" si="653"/>
        <v>2000</v>
      </c>
    </row>
    <row r="4549" spans="1:30" x14ac:dyDescent="0.3">
      <c r="A4549" s="8" t="s">
        <v>7128</v>
      </c>
      <c r="B4549" s="8" t="s">
        <v>7129</v>
      </c>
      <c r="C4549" s="8">
        <v>1900</v>
      </c>
      <c r="D4549" s="8">
        <v>190000011</v>
      </c>
      <c r="E4549" s="8">
        <v>0</v>
      </c>
      <c r="F4549" s="8" t="s">
        <v>7166</v>
      </c>
      <c r="G4549" s="8" t="s">
        <v>7167</v>
      </c>
      <c r="H4549" s="8" t="s">
        <v>106</v>
      </c>
      <c r="I4549" s="8">
        <v>1</v>
      </c>
      <c r="J4549" s="8">
        <v>1</v>
      </c>
      <c r="K4549" s="8">
        <v>2</v>
      </c>
      <c r="L4549" s="8" t="s">
        <v>4888</v>
      </c>
      <c r="M4549" s="8" t="s">
        <v>4888</v>
      </c>
      <c r="N4549" s="8"/>
      <c r="O4549" s="8" t="s">
        <v>38</v>
      </c>
      <c r="P4549" s="9">
        <v>42390</v>
      </c>
      <c r="Q4549" s="9">
        <v>0</v>
      </c>
      <c r="R4549" s="9">
        <v>0</v>
      </c>
      <c r="S4549" s="9">
        <v>0</v>
      </c>
      <c r="T4549" s="9">
        <f t="shared" ref="T4549:T4612" si="654">P4549+Q4549+R4549+S4549</f>
        <v>42390</v>
      </c>
      <c r="U4549" s="9">
        <v>-36506</v>
      </c>
      <c r="V4549" s="9">
        <v>0</v>
      </c>
      <c r="W4549" s="9">
        <v>0</v>
      </c>
      <c r="X4549" s="9">
        <v>0</v>
      </c>
      <c r="Y4549" s="9">
        <v>0</v>
      </c>
      <c r="Z4549" s="9">
        <v>0</v>
      </c>
      <c r="AA4549" s="9">
        <f t="shared" si="641"/>
        <v>-36506</v>
      </c>
      <c r="AB4549" s="9">
        <v>0</v>
      </c>
      <c r="AC4549" s="9">
        <f t="shared" ref="AC4549:AC4612" si="655">P4549+U4549</f>
        <v>5884</v>
      </c>
      <c r="AD4549" s="9">
        <f t="shared" si="653"/>
        <v>5884</v>
      </c>
    </row>
    <row r="4550" spans="1:30" x14ac:dyDescent="0.3">
      <c r="A4550" s="8" t="s">
        <v>7128</v>
      </c>
      <c r="B4550" s="8" t="s">
        <v>7129</v>
      </c>
      <c r="C4550" s="8">
        <v>1900</v>
      </c>
      <c r="D4550" s="8">
        <v>190000012</v>
      </c>
      <c r="E4550" s="8">
        <v>0</v>
      </c>
      <c r="F4550" s="8" t="s">
        <v>7168</v>
      </c>
      <c r="G4550" s="8" t="s">
        <v>7169</v>
      </c>
      <c r="H4550" s="8" t="s">
        <v>106</v>
      </c>
      <c r="I4550" s="8">
        <v>1</v>
      </c>
      <c r="J4550" s="8">
        <v>1</v>
      </c>
      <c r="K4550" s="8">
        <v>8</v>
      </c>
      <c r="L4550" s="8" t="s">
        <v>35</v>
      </c>
      <c r="M4550" s="8" t="s">
        <v>35</v>
      </c>
      <c r="N4550" s="8"/>
      <c r="O4550" s="8" t="s">
        <v>38</v>
      </c>
      <c r="P4550" s="9">
        <v>32058.29</v>
      </c>
      <c r="Q4550" s="9">
        <v>0</v>
      </c>
      <c r="R4550" s="9">
        <v>0</v>
      </c>
      <c r="S4550" s="9">
        <v>0</v>
      </c>
      <c r="T4550" s="9">
        <f t="shared" si="654"/>
        <v>32058.29</v>
      </c>
      <c r="U4550" s="9">
        <v>-28456</v>
      </c>
      <c r="V4550" s="9">
        <v>0</v>
      </c>
      <c r="W4550" s="9">
        <v>0</v>
      </c>
      <c r="X4550" s="9">
        <v>0</v>
      </c>
      <c r="Y4550" s="9">
        <v>0</v>
      </c>
      <c r="Z4550" s="9">
        <v>0</v>
      </c>
      <c r="AA4550" s="9">
        <f t="shared" si="641"/>
        <v>-28456</v>
      </c>
      <c r="AB4550" s="9">
        <v>0</v>
      </c>
      <c r="AC4550" s="9">
        <f t="shared" si="655"/>
        <v>3602.2900000000009</v>
      </c>
      <c r="AD4550" s="9">
        <f t="shared" si="653"/>
        <v>3602.2900000000009</v>
      </c>
    </row>
    <row r="4551" spans="1:30" x14ac:dyDescent="0.3">
      <c r="A4551" s="8" t="s">
        <v>7128</v>
      </c>
      <c r="B4551" s="8" t="s">
        <v>7129</v>
      </c>
      <c r="C4551" s="8">
        <v>1900</v>
      </c>
      <c r="D4551" s="8">
        <v>190000013</v>
      </c>
      <c r="E4551" s="8">
        <v>0</v>
      </c>
      <c r="F4551" s="8" t="s">
        <v>7170</v>
      </c>
      <c r="G4551" s="8" t="s">
        <v>7171</v>
      </c>
      <c r="H4551" s="8" t="s">
        <v>106</v>
      </c>
      <c r="I4551" s="8">
        <v>1</v>
      </c>
      <c r="J4551" s="8">
        <v>2</v>
      </c>
      <c r="K4551" s="8">
        <v>7</v>
      </c>
      <c r="L4551" s="8" t="s">
        <v>7172</v>
      </c>
      <c r="M4551" s="8" t="s">
        <v>7172</v>
      </c>
      <c r="N4551" s="8"/>
      <c r="O4551" s="8" t="s">
        <v>38</v>
      </c>
      <c r="P4551" s="9">
        <v>51550</v>
      </c>
      <c r="Q4551" s="9">
        <v>0</v>
      </c>
      <c r="R4551" s="9">
        <v>0</v>
      </c>
      <c r="S4551" s="9">
        <v>0</v>
      </c>
      <c r="T4551" s="9">
        <f t="shared" si="654"/>
        <v>51550</v>
      </c>
      <c r="U4551" s="9">
        <v>-48972.5</v>
      </c>
      <c r="V4551" s="9">
        <v>0</v>
      </c>
      <c r="W4551" s="9">
        <v>0</v>
      </c>
      <c r="X4551" s="9">
        <v>0</v>
      </c>
      <c r="Y4551" s="9">
        <v>0</v>
      </c>
      <c r="Z4551" s="9">
        <v>0</v>
      </c>
      <c r="AA4551" s="9">
        <f t="shared" si="641"/>
        <v>-48972.5</v>
      </c>
      <c r="AB4551" s="9">
        <v>0</v>
      </c>
      <c r="AC4551" s="9">
        <f t="shared" si="655"/>
        <v>2577.5</v>
      </c>
      <c r="AD4551" s="9">
        <f t="shared" si="653"/>
        <v>2577.5</v>
      </c>
    </row>
    <row r="4552" spans="1:30" x14ac:dyDescent="0.3">
      <c r="A4552" s="13" t="s">
        <v>7128</v>
      </c>
      <c r="B4552" s="13" t="s">
        <v>7129</v>
      </c>
      <c r="C4552" s="8">
        <v>2000</v>
      </c>
      <c r="D4552" s="8">
        <v>200000010</v>
      </c>
      <c r="E4552" s="8">
        <v>0</v>
      </c>
      <c r="F4552" s="8" t="s">
        <v>7173</v>
      </c>
      <c r="G4552" s="8" t="s">
        <v>7174</v>
      </c>
      <c r="H4552" s="8" t="s">
        <v>235</v>
      </c>
      <c r="I4552" s="8">
        <v>221</v>
      </c>
      <c r="J4552" s="8">
        <v>8</v>
      </c>
      <c r="K4552" s="8">
        <v>8</v>
      </c>
      <c r="L4552" s="8" t="s">
        <v>35</v>
      </c>
      <c r="M4552" s="8" t="s">
        <v>35</v>
      </c>
      <c r="N4552" s="8"/>
      <c r="O4552" s="8" t="s">
        <v>38</v>
      </c>
      <c r="P4552" s="9">
        <v>246001.97</v>
      </c>
      <c r="Q4552" s="9">
        <v>0</v>
      </c>
      <c r="R4552" s="9">
        <v>0</v>
      </c>
      <c r="S4552" s="9">
        <v>0</v>
      </c>
      <c r="T4552" s="9">
        <f t="shared" si="654"/>
        <v>246001.97</v>
      </c>
      <c r="U4552" s="9">
        <v>-93562.02</v>
      </c>
      <c r="V4552" s="9">
        <v>-17613.560000000001</v>
      </c>
      <c r="W4552" s="9">
        <v>0</v>
      </c>
      <c r="X4552" s="9">
        <v>-17613.560000000001</v>
      </c>
      <c r="Y4552" s="9">
        <v>0</v>
      </c>
      <c r="Z4552" s="9">
        <v>0</v>
      </c>
      <c r="AA4552" s="9">
        <f>U4552+X4552+Y4552+Z4552</f>
        <v>-111175.58</v>
      </c>
      <c r="AB4552" s="9">
        <v>87637.153500000015</v>
      </c>
      <c r="AC4552" s="9">
        <f t="shared" si="655"/>
        <v>152439.95000000001</v>
      </c>
      <c r="AD4552" s="9">
        <f>T4552+AA4552-AB4552</f>
        <v>47189.236499999999</v>
      </c>
    </row>
    <row r="4553" spans="1:30" x14ac:dyDescent="0.3">
      <c r="A4553" s="13" t="s">
        <v>7128</v>
      </c>
      <c r="B4553" s="13" t="s">
        <v>7175</v>
      </c>
      <c r="C4553" s="8">
        <v>1300</v>
      </c>
      <c r="D4553" s="8">
        <v>130000033</v>
      </c>
      <c r="E4553" s="8">
        <v>0</v>
      </c>
      <c r="F4553" s="8" t="s">
        <v>7176</v>
      </c>
      <c r="G4553" s="8" t="s">
        <v>7177</v>
      </c>
      <c r="H4553" s="8" t="s">
        <v>579</v>
      </c>
      <c r="I4553" s="8">
        <v>1</v>
      </c>
      <c r="J4553" s="8">
        <v>30</v>
      </c>
      <c r="K4553" s="8">
        <v>0</v>
      </c>
      <c r="L4553" s="8" t="s">
        <v>743</v>
      </c>
      <c r="M4553" s="8" t="s">
        <v>724</v>
      </c>
      <c r="N4553" s="8"/>
      <c r="O4553" s="8" t="s">
        <v>38</v>
      </c>
      <c r="P4553" s="9">
        <v>36221.96</v>
      </c>
      <c r="Q4553" s="9">
        <v>0</v>
      </c>
      <c r="R4553" s="9">
        <f t="shared" ref="R4553:R4556" si="656">-P4553</f>
        <v>-36221.96</v>
      </c>
      <c r="S4553" s="9">
        <v>0</v>
      </c>
      <c r="T4553" s="9">
        <f t="shared" si="654"/>
        <v>0</v>
      </c>
      <c r="U4553" s="9">
        <v>-1244.45</v>
      </c>
      <c r="V4553" s="9">
        <v>-864.2</v>
      </c>
      <c r="W4553" s="9">
        <v>0</v>
      </c>
      <c r="X4553" s="9">
        <v>-864.2</v>
      </c>
      <c r="Y4553" s="9">
        <f t="shared" ref="Y4553:Y4556" si="657">-(U4553+X4553+Z4553)</f>
        <v>2108.65</v>
      </c>
      <c r="Z4553" s="9">
        <v>0</v>
      </c>
      <c r="AA4553" s="9">
        <f t="shared" ref="AA4553:AA4558" si="658">U4553+X4553+Y4553+Z4553</f>
        <v>0</v>
      </c>
      <c r="AB4553" s="9">
        <v>34113.31</v>
      </c>
      <c r="AC4553" s="9">
        <f t="shared" si="655"/>
        <v>34977.51</v>
      </c>
      <c r="AD4553" s="9">
        <f t="shared" si="653"/>
        <v>0</v>
      </c>
    </row>
    <row r="4554" spans="1:30" x14ac:dyDescent="0.3">
      <c r="A4554" s="13" t="s">
        <v>7128</v>
      </c>
      <c r="B4554" s="13" t="s">
        <v>7175</v>
      </c>
      <c r="C4554" s="8">
        <v>1300</v>
      </c>
      <c r="D4554" s="8">
        <v>130000034</v>
      </c>
      <c r="E4554" s="8">
        <v>0</v>
      </c>
      <c r="F4554" s="8" t="s">
        <v>7178</v>
      </c>
      <c r="G4554" s="8" t="s">
        <v>7179</v>
      </c>
      <c r="H4554" s="8" t="s">
        <v>579</v>
      </c>
      <c r="I4554" s="8">
        <v>1</v>
      </c>
      <c r="J4554" s="8">
        <v>30</v>
      </c>
      <c r="K4554" s="8">
        <v>0</v>
      </c>
      <c r="L4554" s="8" t="s">
        <v>743</v>
      </c>
      <c r="M4554" s="8" t="s">
        <v>724</v>
      </c>
      <c r="N4554" s="8"/>
      <c r="O4554" s="8" t="s">
        <v>38</v>
      </c>
      <c r="P4554" s="9">
        <v>148068.76</v>
      </c>
      <c r="Q4554" s="9">
        <v>0</v>
      </c>
      <c r="R4554" s="9">
        <f t="shared" si="656"/>
        <v>-148068.76</v>
      </c>
      <c r="S4554" s="9">
        <v>0</v>
      </c>
      <c r="T4554" s="9">
        <f t="shared" si="654"/>
        <v>0</v>
      </c>
      <c r="U4554" s="9">
        <v>-5087.07</v>
      </c>
      <c r="V4554" s="9">
        <v>-3532.69</v>
      </c>
      <c r="W4554" s="9">
        <v>0</v>
      </c>
      <c r="X4554" s="9">
        <v>-3532.69</v>
      </c>
      <c r="Y4554" s="9">
        <f t="shared" si="657"/>
        <v>8619.76</v>
      </c>
      <c r="Z4554" s="9">
        <v>0</v>
      </c>
      <c r="AA4554" s="9">
        <f t="shared" si="658"/>
        <v>0</v>
      </c>
      <c r="AB4554" s="9">
        <v>139449</v>
      </c>
      <c r="AC4554" s="9">
        <f t="shared" si="655"/>
        <v>142981.69</v>
      </c>
      <c r="AD4554" s="9">
        <f t="shared" si="653"/>
        <v>0</v>
      </c>
    </row>
    <row r="4555" spans="1:30" x14ac:dyDescent="0.3">
      <c r="A4555" s="13" t="s">
        <v>7128</v>
      </c>
      <c r="B4555" s="13" t="s">
        <v>7175</v>
      </c>
      <c r="C4555" s="8">
        <v>1300</v>
      </c>
      <c r="D4555" s="8">
        <v>130000035</v>
      </c>
      <c r="E4555" s="8">
        <v>0</v>
      </c>
      <c r="F4555" s="8" t="s">
        <v>7180</v>
      </c>
      <c r="G4555" s="8" t="s">
        <v>7181</v>
      </c>
      <c r="H4555" s="8" t="s">
        <v>579</v>
      </c>
      <c r="I4555" s="8">
        <v>1</v>
      </c>
      <c r="J4555" s="8">
        <v>30</v>
      </c>
      <c r="K4555" s="8">
        <v>0</v>
      </c>
      <c r="L4555" s="8" t="s">
        <v>743</v>
      </c>
      <c r="M4555" s="8" t="s">
        <v>724</v>
      </c>
      <c r="N4555" s="8"/>
      <c r="O4555" s="8" t="s">
        <v>38</v>
      </c>
      <c r="P4555" s="9">
        <v>12213</v>
      </c>
      <c r="Q4555" s="9">
        <v>0</v>
      </c>
      <c r="R4555" s="9">
        <f t="shared" si="656"/>
        <v>-12213</v>
      </c>
      <c r="S4555" s="9">
        <v>0</v>
      </c>
      <c r="T4555" s="9">
        <f t="shared" si="654"/>
        <v>0</v>
      </c>
      <c r="U4555" s="9">
        <v>-419.59</v>
      </c>
      <c r="V4555" s="9">
        <v>-291.38</v>
      </c>
      <c r="W4555" s="9">
        <v>0</v>
      </c>
      <c r="X4555" s="9">
        <v>-291.38</v>
      </c>
      <c r="Y4555" s="9">
        <f t="shared" si="657"/>
        <v>710.97</v>
      </c>
      <c r="Z4555" s="9">
        <v>0</v>
      </c>
      <c r="AA4555" s="9">
        <f t="shared" si="658"/>
        <v>0</v>
      </c>
      <c r="AB4555" s="9">
        <v>11502.03</v>
      </c>
      <c r="AC4555" s="9">
        <f t="shared" si="655"/>
        <v>11793.41</v>
      </c>
      <c r="AD4555" s="9">
        <f t="shared" si="653"/>
        <v>0</v>
      </c>
    </row>
    <row r="4556" spans="1:30" x14ac:dyDescent="0.3">
      <c r="A4556" s="13" t="s">
        <v>7128</v>
      </c>
      <c r="B4556" s="13" t="s">
        <v>7175</v>
      </c>
      <c r="C4556" s="8">
        <v>1300</v>
      </c>
      <c r="D4556" s="8">
        <v>130000036</v>
      </c>
      <c r="E4556" s="8">
        <v>0</v>
      </c>
      <c r="F4556" s="8" t="s">
        <v>7182</v>
      </c>
      <c r="G4556" s="8" t="s">
        <v>7183</v>
      </c>
      <c r="H4556" s="8" t="s">
        <v>579</v>
      </c>
      <c r="I4556" s="8">
        <v>2</v>
      </c>
      <c r="J4556" s="8">
        <v>30</v>
      </c>
      <c r="K4556" s="8">
        <v>0</v>
      </c>
      <c r="L4556" s="8" t="s">
        <v>743</v>
      </c>
      <c r="M4556" s="8" t="s">
        <v>724</v>
      </c>
      <c r="N4556" s="8"/>
      <c r="O4556" s="8" t="s">
        <v>38</v>
      </c>
      <c r="P4556" s="9">
        <v>91756.800000000003</v>
      </c>
      <c r="Q4556" s="9">
        <v>0</v>
      </c>
      <c r="R4556" s="9">
        <f t="shared" si="656"/>
        <v>-91756.800000000003</v>
      </c>
      <c r="S4556" s="9">
        <v>0</v>
      </c>
      <c r="T4556" s="9">
        <f t="shared" si="654"/>
        <v>0</v>
      </c>
      <c r="U4556" s="9">
        <v>-3152.41</v>
      </c>
      <c r="V4556" s="9">
        <v>-2189.17</v>
      </c>
      <c r="W4556" s="9">
        <v>0</v>
      </c>
      <c r="X4556" s="9">
        <v>-2189.17</v>
      </c>
      <c r="Y4556" s="9">
        <f t="shared" si="657"/>
        <v>5341.58</v>
      </c>
      <c r="Z4556" s="9">
        <v>0</v>
      </c>
      <c r="AA4556" s="9">
        <f t="shared" si="658"/>
        <v>0</v>
      </c>
      <c r="AB4556" s="9">
        <v>86415.22</v>
      </c>
      <c r="AC4556" s="9">
        <f t="shared" si="655"/>
        <v>88604.39</v>
      </c>
      <c r="AD4556" s="9">
        <f t="shared" si="653"/>
        <v>0</v>
      </c>
    </row>
    <row r="4557" spans="1:30" x14ac:dyDescent="0.3">
      <c r="A4557" s="13" t="s">
        <v>7128</v>
      </c>
      <c r="B4557" s="13" t="s">
        <v>7175</v>
      </c>
      <c r="C4557" s="8">
        <v>1600</v>
      </c>
      <c r="D4557" s="8">
        <v>160000298</v>
      </c>
      <c r="E4557" s="8">
        <v>0</v>
      </c>
      <c r="F4557" s="8" t="s">
        <v>7184</v>
      </c>
      <c r="G4557" s="8" t="s">
        <v>6765</v>
      </c>
      <c r="H4557" s="8" t="s">
        <v>34</v>
      </c>
      <c r="I4557" s="8">
        <v>500</v>
      </c>
      <c r="J4557" s="8">
        <v>5</v>
      </c>
      <c r="K4557" s="8">
        <v>0</v>
      </c>
      <c r="L4557" s="8" t="s">
        <v>743</v>
      </c>
      <c r="M4557" s="8" t="s">
        <v>724</v>
      </c>
      <c r="N4557" s="8"/>
      <c r="O4557" s="8" t="s">
        <v>38</v>
      </c>
      <c r="P4557" s="9">
        <v>177500</v>
      </c>
      <c r="Q4557" s="9">
        <v>0</v>
      </c>
      <c r="R4557" s="9">
        <v>0</v>
      </c>
      <c r="S4557" s="9">
        <v>0</v>
      </c>
      <c r="T4557" s="9">
        <f t="shared" si="654"/>
        <v>177500</v>
      </c>
      <c r="U4557" s="9">
        <v>-36589.32</v>
      </c>
      <c r="V4557" s="9">
        <v>-25409.25</v>
      </c>
      <c r="W4557" s="9">
        <v>0</v>
      </c>
      <c r="X4557" s="9">
        <v>-25409.25</v>
      </c>
      <c r="Y4557" s="9">
        <v>0</v>
      </c>
      <c r="Z4557" s="9">
        <v>0</v>
      </c>
      <c r="AA4557" s="9">
        <f t="shared" si="658"/>
        <v>-61998.57</v>
      </c>
      <c r="AB4557" s="9">
        <v>75075.929499999998</v>
      </c>
      <c r="AC4557" s="9">
        <f t="shared" si="655"/>
        <v>140910.68</v>
      </c>
      <c r="AD4557" s="9">
        <f t="shared" ref="AD4557:AD4558" si="659">T4557+AA4557-AB4557</f>
        <v>40425.500499999995</v>
      </c>
    </row>
    <row r="4558" spans="1:30" x14ac:dyDescent="0.3">
      <c r="A4558" s="13" t="s">
        <v>7128</v>
      </c>
      <c r="B4558" s="13" t="s">
        <v>7175</v>
      </c>
      <c r="C4558" s="8">
        <v>1600</v>
      </c>
      <c r="D4558" s="8">
        <v>160000299</v>
      </c>
      <c r="E4558" s="8">
        <v>0</v>
      </c>
      <c r="F4558" s="8" t="s">
        <v>7185</v>
      </c>
      <c r="G4558" s="8" t="s">
        <v>7186</v>
      </c>
      <c r="H4558" s="8" t="s">
        <v>34</v>
      </c>
      <c r="I4558" s="8">
        <v>70</v>
      </c>
      <c r="J4558" s="8">
        <v>5</v>
      </c>
      <c r="K4558" s="8">
        <v>0</v>
      </c>
      <c r="L4558" s="8" t="s">
        <v>743</v>
      </c>
      <c r="M4558" s="8" t="s">
        <v>724</v>
      </c>
      <c r="N4558" s="8"/>
      <c r="O4558" s="8" t="s">
        <v>38</v>
      </c>
      <c r="P4558" s="9">
        <v>243250</v>
      </c>
      <c r="Q4558" s="9">
        <v>0</v>
      </c>
      <c r="R4558" s="9">
        <v>0</v>
      </c>
      <c r="S4558" s="9">
        <v>0</v>
      </c>
      <c r="T4558" s="9">
        <f t="shared" si="654"/>
        <v>243250</v>
      </c>
      <c r="U4558" s="9">
        <v>-50142.82</v>
      </c>
      <c r="V4558" s="9">
        <v>-34821.4</v>
      </c>
      <c r="W4558" s="9">
        <v>0</v>
      </c>
      <c r="X4558" s="9">
        <v>-34821.4</v>
      </c>
      <c r="Y4558" s="9">
        <v>0</v>
      </c>
      <c r="Z4558" s="9">
        <v>0</v>
      </c>
      <c r="AA4558" s="9">
        <f t="shared" si="658"/>
        <v>-84964.22</v>
      </c>
      <c r="AB4558" s="9">
        <v>102885.757</v>
      </c>
      <c r="AC4558" s="9">
        <f t="shared" si="655"/>
        <v>193107.18</v>
      </c>
      <c r="AD4558" s="9">
        <f t="shared" si="659"/>
        <v>55400.023000000001</v>
      </c>
    </row>
    <row r="4559" spans="1:30" x14ac:dyDescent="0.3">
      <c r="A4559" s="8" t="s">
        <v>7128</v>
      </c>
      <c r="B4559" s="8" t="s">
        <v>7175</v>
      </c>
      <c r="C4559" s="8">
        <v>1600</v>
      </c>
      <c r="D4559" s="8">
        <v>160000300</v>
      </c>
      <c r="E4559" s="8">
        <v>0</v>
      </c>
      <c r="F4559" s="8" t="s">
        <v>7187</v>
      </c>
      <c r="G4559" s="8" t="s">
        <v>7188</v>
      </c>
      <c r="H4559" s="8" t="s">
        <v>34</v>
      </c>
      <c r="I4559" s="8">
        <v>1</v>
      </c>
      <c r="J4559" s="8">
        <v>15</v>
      </c>
      <c r="K4559" s="8">
        <v>0</v>
      </c>
      <c r="L4559" s="8" t="s">
        <v>743</v>
      </c>
      <c r="M4559" s="8" t="s">
        <v>724</v>
      </c>
      <c r="N4559" s="8"/>
      <c r="O4559" s="8" t="s">
        <v>38</v>
      </c>
      <c r="P4559" s="9">
        <v>88589</v>
      </c>
      <c r="Q4559" s="9">
        <v>0</v>
      </c>
      <c r="R4559" s="9">
        <v>0</v>
      </c>
      <c r="S4559" s="9">
        <v>0</v>
      </c>
      <c r="T4559" s="9">
        <f t="shared" si="654"/>
        <v>88589</v>
      </c>
      <c r="U4559" s="9">
        <v>-6087.16</v>
      </c>
      <c r="V4559" s="9">
        <v>-4227.1899999999996</v>
      </c>
      <c r="W4559" s="9">
        <v>0</v>
      </c>
      <c r="X4559" s="9">
        <v>-4227.1899999999996</v>
      </c>
      <c r="Y4559" s="9">
        <v>0</v>
      </c>
      <c r="Z4559" s="9">
        <v>0</v>
      </c>
      <c r="AA4559" s="9">
        <f t="shared" si="641"/>
        <v>-10314.349999999999</v>
      </c>
      <c r="AB4559" s="9">
        <v>0</v>
      </c>
      <c r="AC4559" s="9">
        <f t="shared" si="655"/>
        <v>82501.84</v>
      </c>
      <c r="AD4559" s="9">
        <f t="shared" si="653"/>
        <v>78274.649999999994</v>
      </c>
    </row>
    <row r="4560" spans="1:30" x14ac:dyDescent="0.3">
      <c r="A4560" s="13" t="s">
        <v>7128</v>
      </c>
      <c r="B4560" s="13" t="s">
        <v>7175</v>
      </c>
      <c r="C4560" s="8">
        <v>1600</v>
      </c>
      <c r="D4560" s="8">
        <v>160000301</v>
      </c>
      <c r="E4560" s="8">
        <v>0</v>
      </c>
      <c r="F4560" s="8" t="s">
        <v>7189</v>
      </c>
      <c r="G4560" s="8" t="s">
        <v>7190</v>
      </c>
      <c r="H4560" s="8" t="s">
        <v>34</v>
      </c>
      <c r="I4560" s="8">
        <v>4</v>
      </c>
      <c r="J4560" s="8">
        <v>15</v>
      </c>
      <c r="K4560" s="8">
        <v>0</v>
      </c>
      <c r="L4560" s="8" t="s">
        <v>743</v>
      </c>
      <c r="M4560" s="8" t="s">
        <v>724</v>
      </c>
      <c r="N4560" s="8"/>
      <c r="O4560" s="8" t="s">
        <v>38</v>
      </c>
      <c r="P4560" s="9">
        <v>70000</v>
      </c>
      <c r="Q4560" s="9">
        <v>0</v>
      </c>
      <c r="R4560" s="9">
        <v>0</v>
      </c>
      <c r="S4560" s="9">
        <v>0</v>
      </c>
      <c r="T4560" s="9">
        <f t="shared" si="654"/>
        <v>70000</v>
      </c>
      <c r="U4560" s="9">
        <v>-4809.8599999999997</v>
      </c>
      <c r="V4560" s="9">
        <v>-3340.18</v>
      </c>
      <c r="W4560" s="9">
        <v>0</v>
      </c>
      <c r="X4560" s="9">
        <v>-3340.18</v>
      </c>
      <c r="Y4560" s="9">
        <v>0</v>
      </c>
      <c r="Z4560" s="9">
        <v>0</v>
      </c>
      <c r="AA4560" s="9">
        <f t="shared" ref="AA4560:AA4582" si="660">U4560+X4560+Y4560+Z4560</f>
        <v>-8150.0399999999991</v>
      </c>
      <c r="AB4560" s="9">
        <v>40202.474000000002</v>
      </c>
      <c r="AC4560" s="9">
        <f t="shared" si="655"/>
        <v>65190.14</v>
      </c>
      <c r="AD4560" s="9">
        <f t="shared" ref="AD4560:AD4582" si="661">T4560+AA4560-AB4560</f>
        <v>21647.485999999997</v>
      </c>
    </row>
    <row r="4561" spans="1:30" x14ac:dyDescent="0.3">
      <c r="A4561" s="13" t="s">
        <v>7128</v>
      </c>
      <c r="B4561" s="13" t="s">
        <v>7175</v>
      </c>
      <c r="C4561" s="8">
        <v>1600</v>
      </c>
      <c r="D4561" s="8">
        <v>160000302</v>
      </c>
      <c r="E4561" s="8">
        <v>0</v>
      </c>
      <c r="F4561" s="8" t="s">
        <v>7191</v>
      </c>
      <c r="G4561" s="8" t="s">
        <v>7192</v>
      </c>
      <c r="H4561" s="8" t="s">
        <v>34</v>
      </c>
      <c r="I4561" s="8">
        <v>2</v>
      </c>
      <c r="J4561" s="8">
        <v>15</v>
      </c>
      <c r="K4561" s="8">
        <v>0</v>
      </c>
      <c r="L4561" s="8" t="s">
        <v>743</v>
      </c>
      <c r="M4561" s="8" t="s">
        <v>724</v>
      </c>
      <c r="N4561" s="8"/>
      <c r="O4561" s="8" t="s">
        <v>38</v>
      </c>
      <c r="P4561" s="9">
        <v>59520</v>
      </c>
      <c r="Q4561" s="9">
        <v>0</v>
      </c>
      <c r="R4561" s="9">
        <v>0</v>
      </c>
      <c r="S4561" s="9">
        <v>0</v>
      </c>
      <c r="T4561" s="9">
        <f t="shared" si="654"/>
        <v>59520</v>
      </c>
      <c r="U4561" s="9">
        <v>-4089.76</v>
      </c>
      <c r="V4561" s="9">
        <v>-2840.11</v>
      </c>
      <c r="W4561" s="9">
        <v>0</v>
      </c>
      <c r="X4561" s="9">
        <v>-2840.11</v>
      </c>
      <c r="Y4561" s="9">
        <v>0</v>
      </c>
      <c r="Z4561" s="9">
        <v>0</v>
      </c>
      <c r="AA4561" s="9">
        <f t="shared" si="660"/>
        <v>-6929.8700000000008</v>
      </c>
      <c r="AB4561" s="9">
        <v>34183.584499999997</v>
      </c>
      <c r="AC4561" s="9">
        <f t="shared" si="655"/>
        <v>55430.239999999998</v>
      </c>
      <c r="AD4561" s="9">
        <f t="shared" si="661"/>
        <v>18406.5455</v>
      </c>
    </row>
    <row r="4562" spans="1:30" x14ac:dyDescent="0.3">
      <c r="A4562" s="13" t="s">
        <v>7128</v>
      </c>
      <c r="B4562" s="13" t="s">
        <v>7175</v>
      </c>
      <c r="C4562" s="8">
        <v>1600</v>
      </c>
      <c r="D4562" s="8">
        <v>160000303</v>
      </c>
      <c r="E4562" s="8">
        <v>0</v>
      </c>
      <c r="F4562" s="8" t="s">
        <v>7193</v>
      </c>
      <c r="G4562" s="8" t="s">
        <v>7194</v>
      </c>
      <c r="H4562" s="8" t="s">
        <v>34</v>
      </c>
      <c r="I4562" s="8">
        <v>2</v>
      </c>
      <c r="J4562" s="8">
        <v>15</v>
      </c>
      <c r="K4562" s="8">
        <v>0</v>
      </c>
      <c r="L4562" s="8" t="s">
        <v>743</v>
      </c>
      <c r="M4562" s="8" t="s">
        <v>724</v>
      </c>
      <c r="N4562" s="8"/>
      <c r="O4562" s="8" t="s">
        <v>38</v>
      </c>
      <c r="P4562" s="9">
        <v>81096</v>
      </c>
      <c r="Q4562" s="9">
        <v>0</v>
      </c>
      <c r="R4562" s="9">
        <v>0</v>
      </c>
      <c r="S4562" s="9">
        <v>0</v>
      </c>
      <c r="T4562" s="9">
        <f t="shared" si="654"/>
        <v>81096</v>
      </c>
      <c r="U4562" s="9">
        <v>-5572.3</v>
      </c>
      <c r="V4562" s="9">
        <v>-3869.65</v>
      </c>
      <c r="W4562" s="9">
        <v>0</v>
      </c>
      <c r="X4562" s="9">
        <v>-3869.65</v>
      </c>
      <c r="Y4562" s="9">
        <v>0</v>
      </c>
      <c r="Z4562" s="9">
        <v>0</v>
      </c>
      <c r="AA4562" s="9">
        <f t="shared" si="660"/>
        <v>-9441.9500000000007</v>
      </c>
      <c r="AB4562" s="9">
        <v>46575.132500000007</v>
      </c>
      <c r="AC4562" s="9">
        <f t="shared" si="655"/>
        <v>75523.7</v>
      </c>
      <c r="AD4562" s="9">
        <f t="shared" si="661"/>
        <v>25078.917499999996</v>
      </c>
    </row>
    <row r="4563" spans="1:30" x14ac:dyDescent="0.3">
      <c r="A4563" s="13" t="s">
        <v>7128</v>
      </c>
      <c r="B4563" s="13" t="s">
        <v>7175</v>
      </c>
      <c r="C4563" s="8">
        <v>1600</v>
      </c>
      <c r="D4563" s="8">
        <v>160000304</v>
      </c>
      <c r="E4563" s="8">
        <v>0</v>
      </c>
      <c r="F4563" s="8" t="s">
        <v>7195</v>
      </c>
      <c r="G4563" s="8" t="s">
        <v>7196</v>
      </c>
      <c r="H4563" s="8" t="s">
        <v>34</v>
      </c>
      <c r="I4563" s="8">
        <v>3</v>
      </c>
      <c r="J4563" s="8">
        <v>15</v>
      </c>
      <c r="K4563" s="8">
        <v>0</v>
      </c>
      <c r="L4563" s="8" t="s">
        <v>743</v>
      </c>
      <c r="M4563" s="8" t="s">
        <v>724</v>
      </c>
      <c r="N4563" s="8"/>
      <c r="O4563" s="8" t="s">
        <v>38</v>
      </c>
      <c r="P4563" s="9">
        <v>64769.440000000002</v>
      </c>
      <c r="Q4563" s="9">
        <v>0</v>
      </c>
      <c r="R4563" s="9">
        <v>0</v>
      </c>
      <c r="S4563" s="9">
        <v>0</v>
      </c>
      <c r="T4563" s="9">
        <f t="shared" si="654"/>
        <v>64769.440000000002</v>
      </c>
      <c r="U4563" s="9">
        <v>-4450.45</v>
      </c>
      <c r="V4563" s="9">
        <v>-3090.6</v>
      </c>
      <c r="W4563" s="9">
        <v>0</v>
      </c>
      <c r="X4563" s="9">
        <v>-3090.6</v>
      </c>
      <c r="Y4563" s="9">
        <v>0</v>
      </c>
      <c r="Z4563" s="9">
        <v>0</v>
      </c>
      <c r="AA4563" s="9">
        <f t="shared" si="660"/>
        <v>-7541.0499999999993</v>
      </c>
      <c r="AB4563" s="9">
        <v>37198.453500000003</v>
      </c>
      <c r="AC4563" s="9">
        <f t="shared" si="655"/>
        <v>60318.990000000005</v>
      </c>
      <c r="AD4563" s="9">
        <f t="shared" si="661"/>
        <v>20029.936499999996</v>
      </c>
    </row>
    <row r="4564" spans="1:30" x14ac:dyDescent="0.3">
      <c r="A4564" s="13" t="s">
        <v>7128</v>
      </c>
      <c r="B4564" s="13" t="s">
        <v>7175</v>
      </c>
      <c r="C4564" s="8">
        <v>1600</v>
      </c>
      <c r="D4564" s="8">
        <v>160000305</v>
      </c>
      <c r="E4564" s="8">
        <v>0</v>
      </c>
      <c r="F4564" s="8" t="s">
        <v>7197</v>
      </c>
      <c r="G4564" s="8" t="s">
        <v>7198</v>
      </c>
      <c r="H4564" s="8" t="s">
        <v>34</v>
      </c>
      <c r="I4564" s="8">
        <v>1</v>
      </c>
      <c r="J4564" s="8">
        <v>15</v>
      </c>
      <c r="K4564" s="8">
        <v>0</v>
      </c>
      <c r="L4564" s="8" t="s">
        <v>743</v>
      </c>
      <c r="M4564" s="8" t="s">
        <v>724</v>
      </c>
      <c r="N4564" s="8"/>
      <c r="O4564" s="8" t="s">
        <v>38</v>
      </c>
      <c r="P4564" s="9">
        <v>360000</v>
      </c>
      <c r="Q4564" s="9">
        <v>0</v>
      </c>
      <c r="R4564" s="9">
        <v>0</v>
      </c>
      <c r="S4564" s="9">
        <v>0</v>
      </c>
      <c r="T4564" s="9">
        <f t="shared" si="654"/>
        <v>360000</v>
      </c>
      <c r="U4564" s="9">
        <v>-24736.44</v>
      </c>
      <c r="V4564" s="9">
        <v>-17178.080000000002</v>
      </c>
      <c r="W4564" s="9">
        <v>0</v>
      </c>
      <c r="X4564" s="9">
        <v>-17178.080000000002</v>
      </c>
      <c r="Y4564" s="9">
        <v>0</v>
      </c>
      <c r="Z4564" s="9">
        <v>0</v>
      </c>
      <c r="AA4564" s="9">
        <f t="shared" si="660"/>
        <v>-41914.520000000004</v>
      </c>
      <c r="AB4564" s="9">
        <v>206755.56200000001</v>
      </c>
      <c r="AC4564" s="9">
        <f t="shared" si="655"/>
        <v>335263.56</v>
      </c>
      <c r="AD4564" s="9">
        <f t="shared" si="661"/>
        <v>111329.91799999998</v>
      </c>
    </row>
    <row r="4565" spans="1:30" x14ac:dyDescent="0.3">
      <c r="A4565" s="13" t="s">
        <v>7128</v>
      </c>
      <c r="B4565" s="13" t="s">
        <v>7175</v>
      </c>
      <c r="C4565" s="8">
        <v>1600</v>
      </c>
      <c r="D4565" s="8">
        <v>160000306</v>
      </c>
      <c r="E4565" s="8">
        <v>0</v>
      </c>
      <c r="F4565" s="8" t="s">
        <v>7199</v>
      </c>
      <c r="G4565" s="8" t="s">
        <v>7200</v>
      </c>
      <c r="H4565" s="8" t="s">
        <v>34</v>
      </c>
      <c r="I4565" s="8">
        <v>2</v>
      </c>
      <c r="J4565" s="8">
        <v>15</v>
      </c>
      <c r="K4565" s="8">
        <v>0</v>
      </c>
      <c r="L4565" s="8" t="s">
        <v>743</v>
      </c>
      <c r="M4565" s="8" t="s">
        <v>724</v>
      </c>
      <c r="N4565" s="8"/>
      <c r="O4565" s="8" t="s">
        <v>38</v>
      </c>
      <c r="P4565" s="9">
        <v>162160</v>
      </c>
      <c r="Q4565" s="9">
        <v>0</v>
      </c>
      <c r="R4565" s="9">
        <v>0</v>
      </c>
      <c r="S4565" s="9">
        <v>0</v>
      </c>
      <c r="T4565" s="9">
        <f t="shared" si="654"/>
        <v>162160</v>
      </c>
      <c r="U4565" s="9">
        <v>-11142.39</v>
      </c>
      <c r="V4565" s="9">
        <v>-7737.77</v>
      </c>
      <c r="W4565" s="9">
        <v>0</v>
      </c>
      <c r="X4565" s="9">
        <v>-7737.77</v>
      </c>
      <c r="Y4565" s="9">
        <v>0</v>
      </c>
      <c r="Z4565" s="9">
        <v>0</v>
      </c>
      <c r="AA4565" s="9">
        <f t="shared" si="660"/>
        <v>-18880.16</v>
      </c>
      <c r="AB4565" s="9">
        <v>93131.896000000008</v>
      </c>
      <c r="AC4565" s="9">
        <f t="shared" si="655"/>
        <v>151017.60999999999</v>
      </c>
      <c r="AD4565" s="9">
        <f t="shared" si="661"/>
        <v>50147.943999999989</v>
      </c>
    </row>
    <row r="4566" spans="1:30" x14ac:dyDescent="0.3">
      <c r="A4566" s="13" t="s">
        <v>7128</v>
      </c>
      <c r="B4566" s="13" t="s">
        <v>7175</v>
      </c>
      <c r="C4566" s="8">
        <v>1600</v>
      </c>
      <c r="D4566" s="8">
        <v>160000307</v>
      </c>
      <c r="E4566" s="8">
        <v>0</v>
      </c>
      <c r="F4566" s="8" t="s">
        <v>7201</v>
      </c>
      <c r="G4566" s="8" t="s">
        <v>7202</v>
      </c>
      <c r="H4566" s="8" t="s">
        <v>34</v>
      </c>
      <c r="I4566" s="8">
        <v>1</v>
      </c>
      <c r="J4566" s="8">
        <v>15</v>
      </c>
      <c r="K4566" s="8">
        <v>0</v>
      </c>
      <c r="L4566" s="8" t="s">
        <v>743</v>
      </c>
      <c r="M4566" s="8" t="s">
        <v>724</v>
      </c>
      <c r="N4566" s="8"/>
      <c r="O4566" s="8" t="s">
        <v>38</v>
      </c>
      <c r="P4566" s="9">
        <v>156600</v>
      </c>
      <c r="Q4566" s="9">
        <v>0</v>
      </c>
      <c r="R4566" s="9">
        <v>0</v>
      </c>
      <c r="S4566" s="9">
        <v>0</v>
      </c>
      <c r="T4566" s="9">
        <f t="shared" si="654"/>
        <v>156600</v>
      </c>
      <c r="U4566" s="9">
        <v>-10760.35</v>
      </c>
      <c r="V4566" s="9">
        <v>-7472.47</v>
      </c>
      <c r="W4566" s="9">
        <v>0</v>
      </c>
      <c r="X4566" s="9">
        <v>-7472.47</v>
      </c>
      <c r="Y4566" s="9">
        <v>0</v>
      </c>
      <c r="Z4566" s="9">
        <v>0</v>
      </c>
      <c r="AA4566" s="9">
        <f t="shared" si="660"/>
        <v>-18232.82</v>
      </c>
      <c r="AB4566" s="9">
        <v>89938.667000000001</v>
      </c>
      <c r="AC4566" s="9">
        <f t="shared" si="655"/>
        <v>145839.65</v>
      </c>
      <c r="AD4566" s="9">
        <f t="shared" si="661"/>
        <v>48428.512999999992</v>
      </c>
    </row>
    <row r="4567" spans="1:30" x14ac:dyDescent="0.3">
      <c r="A4567" s="13" t="s">
        <v>7128</v>
      </c>
      <c r="B4567" s="13" t="s">
        <v>7175</v>
      </c>
      <c r="C4567" s="8">
        <v>1600</v>
      </c>
      <c r="D4567" s="8">
        <v>160000308</v>
      </c>
      <c r="E4567" s="8">
        <v>0</v>
      </c>
      <c r="F4567" s="8" t="s">
        <v>7203</v>
      </c>
      <c r="G4567" s="8" t="s">
        <v>2688</v>
      </c>
      <c r="H4567" s="8" t="s">
        <v>34</v>
      </c>
      <c r="I4567" s="8">
        <v>2</v>
      </c>
      <c r="J4567" s="8">
        <v>15</v>
      </c>
      <c r="K4567" s="8">
        <v>0</v>
      </c>
      <c r="L4567" s="8" t="s">
        <v>743</v>
      </c>
      <c r="M4567" s="8" t="s">
        <v>724</v>
      </c>
      <c r="N4567" s="8"/>
      <c r="O4567" s="8" t="s">
        <v>38</v>
      </c>
      <c r="P4567" s="9">
        <v>310000</v>
      </c>
      <c r="Q4567" s="9">
        <v>0</v>
      </c>
      <c r="R4567" s="9">
        <v>0</v>
      </c>
      <c r="S4567" s="9">
        <v>0</v>
      </c>
      <c r="T4567" s="9">
        <f t="shared" si="654"/>
        <v>310000</v>
      </c>
      <c r="U4567" s="9">
        <v>-21300.82</v>
      </c>
      <c r="V4567" s="9">
        <v>-14792.24</v>
      </c>
      <c r="W4567" s="9">
        <v>0</v>
      </c>
      <c r="X4567" s="9">
        <v>-14792.24</v>
      </c>
      <c r="Y4567" s="9">
        <v>0</v>
      </c>
      <c r="Z4567" s="9">
        <v>0</v>
      </c>
      <c r="AA4567" s="9">
        <f t="shared" si="660"/>
        <v>-36093.06</v>
      </c>
      <c r="AB4567" s="9">
        <v>178039.511</v>
      </c>
      <c r="AC4567" s="9">
        <f t="shared" si="655"/>
        <v>288699.18</v>
      </c>
      <c r="AD4567" s="9">
        <f t="shared" si="661"/>
        <v>95867.429000000004</v>
      </c>
    </row>
    <row r="4568" spans="1:30" x14ac:dyDescent="0.3">
      <c r="A4568" s="13" t="s">
        <v>7128</v>
      </c>
      <c r="B4568" s="13" t="s">
        <v>7175</v>
      </c>
      <c r="C4568" s="8">
        <v>1600</v>
      </c>
      <c r="D4568" s="8">
        <v>160000309</v>
      </c>
      <c r="E4568" s="8">
        <v>0</v>
      </c>
      <c r="F4568" s="8" t="s">
        <v>7204</v>
      </c>
      <c r="G4568" s="8" t="s">
        <v>7205</v>
      </c>
      <c r="H4568" s="8" t="s">
        <v>34</v>
      </c>
      <c r="I4568" s="8">
        <v>1</v>
      </c>
      <c r="J4568" s="8">
        <v>15</v>
      </c>
      <c r="K4568" s="8">
        <v>0</v>
      </c>
      <c r="L4568" s="8" t="s">
        <v>743</v>
      </c>
      <c r="M4568" s="8" t="s">
        <v>724</v>
      </c>
      <c r="N4568" s="8"/>
      <c r="O4568" s="8" t="s">
        <v>38</v>
      </c>
      <c r="P4568" s="9">
        <v>205000</v>
      </c>
      <c r="Q4568" s="9">
        <v>0</v>
      </c>
      <c r="R4568" s="9">
        <v>0</v>
      </c>
      <c r="S4568" s="9">
        <v>0</v>
      </c>
      <c r="T4568" s="9">
        <f t="shared" si="654"/>
        <v>205000</v>
      </c>
      <c r="U4568" s="9">
        <v>-14086.02</v>
      </c>
      <c r="V4568" s="9">
        <v>-9781.9599999999991</v>
      </c>
      <c r="W4568" s="9">
        <v>0</v>
      </c>
      <c r="X4568" s="9">
        <v>-9781.9599999999991</v>
      </c>
      <c r="Y4568" s="9">
        <v>0</v>
      </c>
      <c r="Z4568" s="9">
        <v>0</v>
      </c>
      <c r="AA4568" s="9">
        <f t="shared" si="660"/>
        <v>-23867.98</v>
      </c>
      <c r="AB4568" s="9">
        <v>117735.81299999999</v>
      </c>
      <c r="AC4568" s="9">
        <f t="shared" si="655"/>
        <v>190913.98</v>
      </c>
      <c r="AD4568" s="9">
        <f t="shared" si="661"/>
        <v>63396.206999999995</v>
      </c>
    </row>
    <row r="4569" spans="1:30" x14ac:dyDescent="0.3">
      <c r="A4569" s="13" t="s">
        <v>7128</v>
      </c>
      <c r="B4569" s="13" t="s">
        <v>7175</v>
      </c>
      <c r="C4569" s="8">
        <v>1600</v>
      </c>
      <c r="D4569" s="8">
        <v>160000310</v>
      </c>
      <c r="E4569" s="8">
        <v>0</v>
      </c>
      <c r="F4569" s="8" t="s">
        <v>7206</v>
      </c>
      <c r="G4569" s="8" t="s">
        <v>7207</v>
      </c>
      <c r="H4569" s="8" t="s">
        <v>34</v>
      </c>
      <c r="I4569" s="8">
        <v>1</v>
      </c>
      <c r="J4569" s="8">
        <v>15</v>
      </c>
      <c r="K4569" s="8">
        <v>0</v>
      </c>
      <c r="L4569" s="8" t="s">
        <v>743</v>
      </c>
      <c r="M4569" s="8" t="s">
        <v>724</v>
      </c>
      <c r="N4569" s="8"/>
      <c r="O4569" s="8" t="s">
        <v>38</v>
      </c>
      <c r="P4569" s="9">
        <v>147750</v>
      </c>
      <c r="Q4569" s="9">
        <v>0</v>
      </c>
      <c r="R4569" s="9">
        <v>0</v>
      </c>
      <c r="S4569" s="9">
        <v>0</v>
      </c>
      <c r="T4569" s="9">
        <f t="shared" si="654"/>
        <v>147750</v>
      </c>
      <c r="U4569" s="9">
        <v>-10152.25</v>
      </c>
      <c r="V4569" s="9">
        <v>-7050.17</v>
      </c>
      <c r="W4569" s="9">
        <v>0</v>
      </c>
      <c r="X4569" s="9">
        <v>-7050.17</v>
      </c>
      <c r="Y4569" s="9">
        <v>0</v>
      </c>
      <c r="Z4569" s="9">
        <v>0</v>
      </c>
      <c r="AA4569" s="9">
        <f t="shared" si="660"/>
        <v>-17202.419999999998</v>
      </c>
      <c r="AB4569" s="9">
        <v>84855.927000000011</v>
      </c>
      <c r="AC4569" s="9">
        <f t="shared" si="655"/>
        <v>137597.75</v>
      </c>
      <c r="AD4569" s="9">
        <f t="shared" si="661"/>
        <v>45691.652999999991</v>
      </c>
    </row>
    <row r="4570" spans="1:30" x14ac:dyDescent="0.3">
      <c r="A4570" s="13" t="s">
        <v>7128</v>
      </c>
      <c r="B4570" s="13" t="s">
        <v>7175</v>
      </c>
      <c r="C4570" s="8">
        <v>1600</v>
      </c>
      <c r="D4570" s="8">
        <v>160000311</v>
      </c>
      <c r="E4570" s="8">
        <v>0</v>
      </c>
      <c r="F4570" s="8" t="s">
        <v>7208</v>
      </c>
      <c r="G4570" s="8" t="s">
        <v>7209</v>
      </c>
      <c r="H4570" s="8" t="s">
        <v>34</v>
      </c>
      <c r="I4570" s="8">
        <v>1</v>
      </c>
      <c r="J4570" s="8">
        <v>15</v>
      </c>
      <c r="K4570" s="8">
        <v>0</v>
      </c>
      <c r="L4570" s="8" t="s">
        <v>743</v>
      </c>
      <c r="M4570" s="8" t="s">
        <v>724</v>
      </c>
      <c r="N4570" s="8"/>
      <c r="O4570" s="8" t="s">
        <v>38</v>
      </c>
      <c r="P4570" s="9">
        <v>1305000</v>
      </c>
      <c r="Q4570" s="9">
        <v>0</v>
      </c>
      <c r="R4570" s="9">
        <v>0</v>
      </c>
      <c r="S4570" s="9">
        <v>0</v>
      </c>
      <c r="T4570" s="9">
        <f t="shared" si="654"/>
        <v>1305000</v>
      </c>
      <c r="U4570" s="9">
        <v>-89669.59</v>
      </c>
      <c r="V4570" s="9">
        <v>-62270.55</v>
      </c>
      <c r="W4570" s="9">
        <v>0</v>
      </c>
      <c r="X4570" s="9">
        <v>-62270.55</v>
      </c>
      <c r="Y4570" s="9">
        <v>0</v>
      </c>
      <c r="Z4570" s="9">
        <v>0</v>
      </c>
      <c r="AA4570" s="9">
        <f t="shared" si="660"/>
        <v>-151940.14000000001</v>
      </c>
      <c r="AB4570" s="9">
        <v>749488.90899999999</v>
      </c>
      <c r="AC4570" s="9">
        <f t="shared" si="655"/>
        <v>1215330.4099999999</v>
      </c>
      <c r="AD4570" s="9">
        <f t="shared" si="661"/>
        <v>403570.95099999988</v>
      </c>
    </row>
    <row r="4571" spans="1:30" x14ac:dyDescent="0.3">
      <c r="A4571" s="13" t="s">
        <v>7128</v>
      </c>
      <c r="B4571" s="13" t="s">
        <v>7175</v>
      </c>
      <c r="C4571" s="8">
        <v>1600</v>
      </c>
      <c r="D4571" s="8">
        <v>160000312</v>
      </c>
      <c r="E4571" s="8">
        <v>0</v>
      </c>
      <c r="F4571" s="8" t="s">
        <v>7210</v>
      </c>
      <c r="G4571" s="8" t="s">
        <v>7211</v>
      </c>
      <c r="H4571" s="8" t="s">
        <v>34</v>
      </c>
      <c r="I4571" s="8">
        <v>1</v>
      </c>
      <c r="J4571" s="8">
        <v>15</v>
      </c>
      <c r="K4571" s="8">
        <v>0</v>
      </c>
      <c r="L4571" s="8" t="s">
        <v>743</v>
      </c>
      <c r="M4571" s="8" t="s">
        <v>724</v>
      </c>
      <c r="N4571" s="8"/>
      <c r="O4571" s="8" t="s">
        <v>38</v>
      </c>
      <c r="P4571" s="9">
        <v>1135000</v>
      </c>
      <c r="Q4571" s="9">
        <v>0</v>
      </c>
      <c r="R4571" s="9">
        <v>0</v>
      </c>
      <c r="S4571" s="9">
        <v>0</v>
      </c>
      <c r="T4571" s="9">
        <f t="shared" si="654"/>
        <v>1135000</v>
      </c>
      <c r="U4571" s="9">
        <v>-77988.490000000005</v>
      </c>
      <c r="V4571" s="9">
        <v>-54158.68</v>
      </c>
      <c r="W4571" s="9">
        <v>0</v>
      </c>
      <c r="X4571" s="9">
        <v>-54158.68</v>
      </c>
      <c r="Y4571" s="9">
        <v>0</v>
      </c>
      <c r="Z4571" s="9">
        <v>0</v>
      </c>
      <c r="AA4571" s="9">
        <f t="shared" si="660"/>
        <v>-132147.17000000001</v>
      </c>
      <c r="AB4571" s="9">
        <v>651854.3395</v>
      </c>
      <c r="AC4571" s="9">
        <f t="shared" si="655"/>
        <v>1057011.51</v>
      </c>
      <c r="AD4571" s="9">
        <f t="shared" si="661"/>
        <v>350998.49049999996</v>
      </c>
    </row>
    <row r="4572" spans="1:30" x14ac:dyDescent="0.3">
      <c r="A4572" s="13" t="s">
        <v>7128</v>
      </c>
      <c r="B4572" s="13" t="s">
        <v>7175</v>
      </c>
      <c r="C4572" s="8">
        <v>1600</v>
      </c>
      <c r="D4572" s="8">
        <v>160000313</v>
      </c>
      <c r="E4572" s="8">
        <v>0</v>
      </c>
      <c r="F4572" s="8" t="s">
        <v>7212</v>
      </c>
      <c r="G4572" s="8" t="s">
        <v>7213</v>
      </c>
      <c r="H4572" s="8" t="s">
        <v>34</v>
      </c>
      <c r="I4572" s="8">
        <v>2</v>
      </c>
      <c r="J4572" s="8">
        <v>15</v>
      </c>
      <c r="K4572" s="8">
        <v>0</v>
      </c>
      <c r="L4572" s="8" t="s">
        <v>743</v>
      </c>
      <c r="M4572" s="8" t="s">
        <v>724</v>
      </c>
      <c r="N4572" s="8"/>
      <c r="O4572" s="8" t="s">
        <v>38</v>
      </c>
      <c r="P4572" s="9">
        <v>680000</v>
      </c>
      <c r="Q4572" s="9">
        <v>0</v>
      </c>
      <c r="R4572" s="9">
        <v>0</v>
      </c>
      <c r="S4572" s="9">
        <v>0</v>
      </c>
      <c r="T4572" s="9">
        <f t="shared" si="654"/>
        <v>680000</v>
      </c>
      <c r="U4572" s="9">
        <v>-46724.39</v>
      </c>
      <c r="V4572" s="9">
        <v>-32447.49</v>
      </c>
      <c r="W4572" s="9">
        <v>0</v>
      </c>
      <c r="X4572" s="9">
        <v>-32447.49</v>
      </c>
      <c r="Y4572" s="9">
        <v>0</v>
      </c>
      <c r="Z4572" s="9">
        <v>0</v>
      </c>
      <c r="AA4572" s="9">
        <f t="shared" si="660"/>
        <v>-79171.88</v>
      </c>
      <c r="AB4572" s="9">
        <v>390538.27799999999</v>
      </c>
      <c r="AC4572" s="9">
        <f t="shared" si="655"/>
        <v>633275.61</v>
      </c>
      <c r="AD4572" s="9">
        <f t="shared" si="661"/>
        <v>210289.842</v>
      </c>
    </row>
    <row r="4573" spans="1:30" x14ac:dyDescent="0.3">
      <c r="A4573" s="13" t="s">
        <v>7128</v>
      </c>
      <c r="B4573" s="13" t="s">
        <v>7175</v>
      </c>
      <c r="C4573" s="8">
        <v>1600</v>
      </c>
      <c r="D4573" s="8">
        <v>160000314</v>
      </c>
      <c r="E4573" s="8">
        <v>0</v>
      </c>
      <c r="F4573" s="8" t="s">
        <v>7214</v>
      </c>
      <c r="G4573" s="8" t="s">
        <v>7215</v>
      </c>
      <c r="H4573" s="8" t="s">
        <v>34</v>
      </c>
      <c r="I4573" s="8">
        <v>1</v>
      </c>
      <c r="J4573" s="8">
        <v>15</v>
      </c>
      <c r="K4573" s="8">
        <v>0</v>
      </c>
      <c r="L4573" s="8" t="s">
        <v>743</v>
      </c>
      <c r="M4573" s="8" t="s">
        <v>724</v>
      </c>
      <c r="N4573" s="8"/>
      <c r="O4573" s="8" t="s">
        <v>38</v>
      </c>
      <c r="P4573" s="9">
        <v>21742.71</v>
      </c>
      <c r="Q4573" s="9">
        <v>0</v>
      </c>
      <c r="R4573" s="9">
        <v>0</v>
      </c>
      <c r="S4573" s="9">
        <v>0</v>
      </c>
      <c r="T4573" s="9">
        <f t="shared" si="654"/>
        <v>21742.71</v>
      </c>
      <c r="U4573" s="9">
        <v>-1493.99</v>
      </c>
      <c r="V4573" s="9">
        <v>-1037.49</v>
      </c>
      <c r="W4573" s="9">
        <v>0</v>
      </c>
      <c r="X4573" s="9">
        <v>-1037.49</v>
      </c>
      <c r="Y4573" s="9">
        <v>0</v>
      </c>
      <c r="Z4573" s="9">
        <v>0</v>
      </c>
      <c r="AA4573" s="9">
        <f t="shared" si="660"/>
        <v>-2531.48</v>
      </c>
      <c r="AB4573" s="9">
        <v>12487.299500000001</v>
      </c>
      <c r="AC4573" s="9">
        <f t="shared" si="655"/>
        <v>20248.719999999998</v>
      </c>
      <c r="AD4573" s="9">
        <f t="shared" si="661"/>
        <v>6723.9304999999986</v>
      </c>
    </row>
    <row r="4574" spans="1:30" x14ac:dyDescent="0.3">
      <c r="A4574" s="13" t="s">
        <v>7128</v>
      </c>
      <c r="B4574" s="13" t="s">
        <v>7175</v>
      </c>
      <c r="C4574" s="8">
        <v>1600</v>
      </c>
      <c r="D4574" s="8">
        <v>160000315</v>
      </c>
      <c r="E4574" s="8">
        <v>0</v>
      </c>
      <c r="F4574" s="8" t="s">
        <v>7216</v>
      </c>
      <c r="G4574" s="8" t="s">
        <v>7217</v>
      </c>
      <c r="H4574" s="8" t="s">
        <v>34</v>
      </c>
      <c r="I4574" s="8">
        <v>0</v>
      </c>
      <c r="J4574" s="8">
        <v>15</v>
      </c>
      <c r="K4574" s="8">
        <v>0</v>
      </c>
      <c r="L4574" s="8" t="s">
        <v>743</v>
      </c>
      <c r="M4574" s="8" t="s">
        <v>724</v>
      </c>
      <c r="N4574" s="8"/>
      <c r="O4574" s="8" t="s">
        <v>38</v>
      </c>
      <c r="P4574" s="9">
        <v>200000</v>
      </c>
      <c r="Q4574" s="9">
        <v>0</v>
      </c>
      <c r="R4574" s="9">
        <v>0</v>
      </c>
      <c r="S4574" s="9">
        <v>0</v>
      </c>
      <c r="T4574" s="9">
        <f t="shared" si="654"/>
        <v>200000</v>
      </c>
      <c r="U4574" s="9">
        <v>-13742.47</v>
      </c>
      <c r="V4574" s="9">
        <v>-9543.3799999999992</v>
      </c>
      <c r="W4574" s="9">
        <v>0</v>
      </c>
      <c r="X4574" s="9">
        <v>-9543.3799999999992</v>
      </c>
      <c r="Y4574" s="9">
        <v>0</v>
      </c>
      <c r="Z4574" s="9">
        <v>0</v>
      </c>
      <c r="AA4574" s="9">
        <f t="shared" si="660"/>
        <v>-23285.85</v>
      </c>
      <c r="AB4574" s="9">
        <v>114864.19749999999</v>
      </c>
      <c r="AC4574" s="9">
        <f t="shared" si="655"/>
        <v>186257.53</v>
      </c>
      <c r="AD4574" s="9">
        <f t="shared" si="661"/>
        <v>61849.952499999999</v>
      </c>
    </row>
    <row r="4575" spans="1:30" x14ac:dyDescent="0.3">
      <c r="A4575" s="13" t="s">
        <v>7128</v>
      </c>
      <c r="B4575" s="13" t="s">
        <v>7175</v>
      </c>
      <c r="C4575" s="8">
        <v>1600</v>
      </c>
      <c r="D4575" s="8">
        <v>160000316</v>
      </c>
      <c r="E4575" s="8">
        <v>0</v>
      </c>
      <c r="F4575" s="8" t="s">
        <v>7218</v>
      </c>
      <c r="G4575" s="8" t="s">
        <v>7219</v>
      </c>
      <c r="H4575" s="8" t="s">
        <v>34</v>
      </c>
      <c r="I4575" s="8">
        <v>2</v>
      </c>
      <c r="J4575" s="8">
        <v>15</v>
      </c>
      <c r="K4575" s="8">
        <v>0</v>
      </c>
      <c r="L4575" s="8" t="s">
        <v>743</v>
      </c>
      <c r="M4575" s="8" t="s">
        <v>724</v>
      </c>
      <c r="N4575" s="8"/>
      <c r="O4575" s="8" t="s">
        <v>38</v>
      </c>
      <c r="P4575" s="9">
        <v>440912</v>
      </c>
      <c r="Q4575" s="9">
        <v>0</v>
      </c>
      <c r="R4575" s="9">
        <v>0</v>
      </c>
      <c r="S4575" s="9">
        <v>0</v>
      </c>
      <c r="T4575" s="9">
        <f t="shared" si="654"/>
        <v>440912</v>
      </c>
      <c r="U4575" s="9">
        <v>-30296.09</v>
      </c>
      <c r="V4575" s="9">
        <v>-21038.95</v>
      </c>
      <c r="W4575" s="9">
        <v>0</v>
      </c>
      <c r="X4575" s="9">
        <v>-21038.95</v>
      </c>
      <c r="Y4575" s="9">
        <v>0</v>
      </c>
      <c r="Z4575" s="9">
        <v>0</v>
      </c>
      <c r="AA4575" s="9">
        <f t="shared" si="660"/>
        <v>-51335.040000000001</v>
      </c>
      <c r="AB4575" s="9">
        <v>253225.02400000003</v>
      </c>
      <c r="AC4575" s="9">
        <f t="shared" si="655"/>
        <v>410615.91</v>
      </c>
      <c r="AD4575" s="9">
        <f t="shared" si="661"/>
        <v>136351.93599999999</v>
      </c>
    </row>
    <row r="4576" spans="1:30" x14ac:dyDescent="0.3">
      <c r="A4576" s="13" t="s">
        <v>7128</v>
      </c>
      <c r="B4576" s="13" t="s">
        <v>7175</v>
      </c>
      <c r="C4576" s="8">
        <v>1600</v>
      </c>
      <c r="D4576" s="8">
        <v>160000317</v>
      </c>
      <c r="E4576" s="8">
        <v>0</v>
      </c>
      <c r="F4576" s="8" t="s">
        <v>7220</v>
      </c>
      <c r="G4576" s="8" t="s">
        <v>7221</v>
      </c>
      <c r="H4576" s="8" t="s">
        <v>34</v>
      </c>
      <c r="I4576" s="8">
        <v>2</v>
      </c>
      <c r="J4576" s="8">
        <v>15</v>
      </c>
      <c r="K4576" s="8">
        <v>0</v>
      </c>
      <c r="L4576" s="8" t="s">
        <v>743</v>
      </c>
      <c r="M4576" s="8" t="s">
        <v>724</v>
      </c>
      <c r="N4576" s="8"/>
      <c r="O4576" s="8" t="s">
        <v>38</v>
      </c>
      <c r="P4576" s="9">
        <v>173500</v>
      </c>
      <c r="Q4576" s="9">
        <v>0</v>
      </c>
      <c r="R4576" s="9">
        <v>0</v>
      </c>
      <c r="S4576" s="9">
        <v>0</v>
      </c>
      <c r="T4576" s="9">
        <f t="shared" si="654"/>
        <v>173500</v>
      </c>
      <c r="U4576" s="9">
        <v>-11921.59</v>
      </c>
      <c r="V4576" s="9">
        <v>-8278.8799999999992</v>
      </c>
      <c r="W4576" s="9">
        <v>0</v>
      </c>
      <c r="X4576" s="9">
        <v>-8278.8799999999992</v>
      </c>
      <c r="Y4576" s="9">
        <v>0</v>
      </c>
      <c r="Z4576" s="9">
        <v>0</v>
      </c>
      <c r="AA4576" s="9">
        <f t="shared" si="660"/>
        <v>-20200.47</v>
      </c>
      <c r="AB4576" s="9">
        <v>99644.694499999998</v>
      </c>
      <c r="AC4576" s="9">
        <f t="shared" si="655"/>
        <v>161578.41</v>
      </c>
      <c r="AD4576" s="9">
        <f t="shared" si="661"/>
        <v>53654.835500000001</v>
      </c>
    </row>
    <row r="4577" spans="1:30" x14ac:dyDescent="0.3">
      <c r="A4577" s="13" t="s">
        <v>7128</v>
      </c>
      <c r="B4577" s="13" t="s">
        <v>7175</v>
      </c>
      <c r="C4577" s="8">
        <v>1600</v>
      </c>
      <c r="D4577" s="8">
        <v>160000318</v>
      </c>
      <c r="E4577" s="8">
        <v>0</v>
      </c>
      <c r="F4577" s="8" t="s">
        <v>7222</v>
      </c>
      <c r="G4577" s="8" t="s">
        <v>7223</v>
      </c>
      <c r="H4577" s="8" t="s">
        <v>34</v>
      </c>
      <c r="I4577" s="8">
        <v>1</v>
      </c>
      <c r="J4577" s="8">
        <v>15</v>
      </c>
      <c r="K4577" s="8">
        <v>0</v>
      </c>
      <c r="L4577" s="8" t="s">
        <v>743</v>
      </c>
      <c r="M4577" s="8" t="s">
        <v>724</v>
      </c>
      <c r="N4577" s="8"/>
      <c r="O4577" s="8" t="s">
        <v>38</v>
      </c>
      <c r="P4577" s="9">
        <v>289060</v>
      </c>
      <c r="Q4577" s="9">
        <v>0</v>
      </c>
      <c r="R4577" s="9">
        <v>0</v>
      </c>
      <c r="S4577" s="9">
        <v>0</v>
      </c>
      <c r="T4577" s="9">
        <f t="shared" si="654"/>
        <v>289060</v>
      </c>
      <c r="U4577" s="9">
        <v>-19861.98</v>
      </c>
      <c r="V4577" s="9">
        <v>-13793.05</v>
      </c>
      <c r="W4577" s="9">
        <v>0</v>
      </c>
      <c r="X4577" s="9">
        <v>-13793.05</v>
      </c>
      <c r="Y4577" s="9">
        <v>0</v>
      </c>
      <c r="Z4577" s="9">
        <v>0</v>
      </c>
      <c r="AA4577" s="9">
        <f t="shared" si="660"/>
        <v>-33655.03</v>
      </c>
      <c r="AB4577" s="9">
        <v>166013.23050000001</v>
      </c>
      <c r="AC4577" s="9">
        <f t="shared" si="655"/>
        <v>269198.02</v>
      </c>
      <c r="AD4577" s="9">
        <f t="shared" si="661"/>
        <v>89391.739499999996</v>
      </c>
    </row>
    <row r="4578" spans="1:30" x14ac:dyDescent="0.3">
      <c r="A4578" s="13" t="s">
        <v>7128</v>
      </c>
      <c r="B4578" s="13" t="s">
        <v>7175</v>
      </c>
      <c r="C4578" s="8">
        <v>1600</v>
      </c>
      <c r="D4578" s="8">
        <v>160000319</v>
      </c>
      <c r="E4578" s="8">
        <v>0</v>
      </c>
      <c r="F4578" s="8" t="s">
        <v>7224</v>
      </c>
      <c r="G4578" s="8" t="s">
        <v>7225</v>
      </c>
      <c r="H4578" s="8" t="s">
        <v>34</v>
      </c>
      <c r="I4578" s="8">
        <v>135</v>
      </c>
      <c r="J4578" s="8">
        <v>15</v>
      </c>
      <c r="K4578" s="8">
        <v>0</v>
      </c>
      <c r="L4578" s="8" t="s">
        <v>743</v>
      </c>
      <c r="M4578" s="8" t="s">
        <v>724</v>
      </c>
      <c r="N4578" s="8"/>
      <c r="O4578" s="8" t="s">
        <v>38</v>
      </c>
      <c r="P4578" s="9">
        <v>33680</v>
      </c>
      <c r="Q4578" s="9">
        <v>0</v>
      </c>
      <c r="R4578" s="9">
        <v>0</v>
      </c>
      <c r="S4578" s="9">
        <v>0</v>
      </c>
      <c r="T4578" s="9">
        <f t="shared" si="654"/>
        <v>33680</v>
      </c>
      <c r="U4578" s="9">
        <v>-2314.23</v>
      </c>
      <c r="V4578" s="9">
        <v>-1607.11</v>
      </c>
      <c r="W4578" s="9">
        <v>0</v>
      </c>
      <c r="X4578" s="9">
        <v>-1607.11</v>
      </c>
      <c r="Y4578" s="9">
        <v>0</v>
      </c>
      <c r="Z4578" s="9">
        <v>0</v>
      </c>
      <c r="AA4578" s="9">
        <f t="shared" si="660"/>
        <v>-3921.34</v>
      </c>
      <c r="AB4578" s="9">
        <v>19343.129000000001</v>
      </c>
      <c r="AC4578" s="9">
        <f t="shared" si="655"/>
        <v>31365.77</v>
      </c>
      <c r="AD4578" s="9">
        <f t="shared" si="661"/>
        <v>10415.530999999999</v>
      </c>
    </row>
    <row r="4579" spans="1:30" x14ac:dyDescent="0.3">
      <c r="A4579" s="13" t="s">
        <v>7128</v>
      </c>
      <c r="B4579" s="13" t="s">
        <v>7175</v>
      </c>
      <c r="C4579" s="8">
        <v>1600</v>
      </c>
      <c r="D4579" s="8">
        <v>160000320</v>
      </c>
      <c r="E4579" s="8">
        <v>0</v>
      </c>
      <c r="F4579" s="8" t="s">
        <v>7226</v>
      </c>
      <c r="G4579" s="8" t="s">
        <v>7227</v>
      </c>
      <c r="H4579" s="8" t="s">
        <v>34</v>
      </c>
      <c r="I4579" s="8">
        <v>1</v>
      </c>
      <c r="J4579" s="8">
        <v>15</v>
      </c>
      <c r="K4579" s="8">
        <v>0</v>
      </c>
      <c r="L4579" s="8" t="s">
        <v>743</v>
      </c>
      <c r="M4579" s="8" t="s">
        <v>724</v>
      </c>
      <c r="N4579" s="8"/>
      <c r="O4579" s="8" t="s">
        <v>38</v>
      </c>
      <c r="P4579" s="9">
        <v>41000</v>
      </c>
      <c r="Q4579" s="9">
        <v>0</v>
      </c>
      <c r="R4579" s="9">
        <v>0</v>
      </c>
      <c r="S4579" s="9">
        <v>0</v>
      </c>
      <c r="T4579" s="9">
        <f t="shared" si="654"/>
        <v>41000</v>
      </c>
      <c r="U4579" s="9">
        <v>-2817.21</v>
      </c>
      <c r="V4579" s="9">
        <v>-1956.39</v>
      </c>
      <c r="W4579" s="9">
        <v>0</v>
      </c>
      <c r="X4579" s="9">
        <v>-1956.39</v>
      </c>
      <c r="Y4579" s="9">
        <v>0</v>
      </c>
      <c r="Z4579" s="9">
        <v>0</v>
      </c>
      <c r="AA4579" s="9">
        <f t="shared" si="660"/>
        <v>-4773.6000000000004</v>
      </c>
      <c r="AB4579" s="9">
        <v>23547.160000000003</v>
      </c>
      <c r="AC4579" s="9">
        <f t="shared" si="655"/>
        <v>38182.79</v>
      </c>
      <c r="AD4579" s="9">
        <f t="shared" si="661"/>
        <v>12679.239999999998</v>
      </c>
    </row>
    <row r="4580" spans="1:30" x14ac:dyDescent="0.3">
      <c r="A4580" s="13" t="s">
        <v>7128</v>
      </c>
      <c r="B4580" s="13" t="s">
        <v>7175</v>
      </c>
      <c r="C4580" s="8">
        <v>1600</v>
      </c>
      <c r="D4580" s="8">
        <v>160000321</v>
      </c>
      <c r="E4580" s="8">
        <v>0</v>
      </c>
      <c r="F4580" s="8" t="s">
        <v>7228</v>
      </c>
      <c r="G4580" s="8" t="s">
        <v>7229</v>
      </c>
      <c r="H4580" s="8" t="s">
        <v>34</v>
      </c>
      <c r="I4580" s="8">
        <v>1</v>
      </c>
      <c r="J4580" s="8">
        <v>15</v>
      </c>
      <c r="K4580" s="8">
        <v>0</v>
      </c>
      <c r="L4580" s="8" t="s">
        <v>743</v>
      </c>
      <c r="M4580" s="8" t="s">
        <v>724</v>
      </c>
      <c r="N4580" s="8"/>
      <c r="O4580" s="8" t="s">
        <v>38</v>
      </c>
      <c r="P4580" s="9">
        <v>19000</v>
      </c>
      <c r="Q4580" s="9">
        <v>0</v>
      </c>
      <c r="R4580" s="9">
        <v>0</v>
      </c>
      <c r="S4580" s="9">
        <v>0</v>
      </c>
      <c r="T4580" s="9">
        <f t="shared" si="654"/>
        <v>19000</v>
      </c>
      <c r="U4580" s="9">
        <v>-1305.53</v>
      </c>
      <c r="V4580" s="9">
        <v>-906.62</v>
      </c>
      <c r="W4580" s="9">
        <v>0</v>
      </c>
      <c r="X4580" s="9">
        <v>-906.62</v>
      </c>
      <c r="Y4580" s="9">
        <v>0</v>
      </c>
      <c r="Z4580" s="9">
        <v>0</v>
      </c>
      <c r="AA4580" s="9">
        <f t="shared" si="660"/>
        <v>-2212.15</v>
      </c>
      <c r="AB4580" s="9">
        <v>10912.102499999999</v>
      </c>
      <c r="AC4580" s="9">
        <f t="shared" si="655"/>
        <v>17694.47</v>
      </c>
      <c r="AD4580" s="9">
        <f t="shared" si="661"/>
        <v>5875.7474999999995</v>
      </c>
    </row>
    <row r="4581" spans="1:30" x14ac:dyDescent="0.3">
      <c r="A4581" s="13" t="s">
        <v>7128</v>
      </c>
      <c r="B4581" s="13" t="s">
        <v>7175</v>
      </c>
      <c r="C4581" s="8">
        <v>1600</v>
      </c>
      <c r="D4581" s="8">
        <v>160000322</v>
      </c>
      <c r="E4581" s="8">
        <v>0</v>
      </c>
      <c r="F4581" s="8" t="s">
        <v>7230</v>
      </c>
      <c r="G4581" s="8" t="s">
        <v>7231</v>
      </c>
      <c r="H4581" s="8" t="s">
        <v>34</v>
      </c>
      <c r="I4581" s="8">
        <v>1</v>
      </c>
      <c r="J4581" s="8">
        <v>15</v>
      </c>
      <c r="K4581" s="8">
        <v>0</v>
      </c>
      <c r="L4581" s="8" t="s">
        <v>743</v>
      </c>
      <c r="M4581" s="8" t="s">
        <v>724</v>
      </c>
      <c r="N4581" s="8"/>
      <c r="O4581" s="8" t="s">
        <v>38</v>
      </c>
      <c r="P4581" s="9">
        <v>34800</v>
      </c>
      <c r="Q4581" s="9">
        <v>0</v>
      </c>
      <c r="R4581" s="9">
        <v>0</v>
      </c>
      <c r="S4581" s="9">
        <v>0</v>
      </c>
      <c r="T4581" s="9">
        <f t="shared" si="654"/>
        <v>34800</v>
      </c>
      <c r="U4581" s="9">
        <v>-2391.19</v>
      </c>
      <c r="V4581" s="9">
        <v>-1660.55</v>
      </c>
      <c r="W4581" s="9">
        <v>0</v>
      </c>
      <c r="X4581" s="9">
        <v>-1660.55</v>
      </c>
      <c r="Y4581" s="9">
        <v>0</v>
      </c>
      <c r="Z4581" s="9">
        <v>0</v>
      </c>
      <c r="AA4581" s="9">
        <f t="shared" si="660"/>
        <v>-4051.74</v>
      </c>
      <c r="AB4581" s="9">
        <v>19986.369000000002</v>
      </c>
      <c r="AC4581" s="9">
        <f t="shared" si="655"/>
        <v>32408.81</v>
      </c>
      <c r="AD4581" s="9">
        <f t="shared" si="661"/>
        <v>10761.891</v>
      </c>
    </row>
    <row r="4582" spans="1:30" x14ac:dyDescent="0.3">
      <c r="A4582" s="13" t="s">
        <v>7128</v>
      </c>
      <c r="B4582" s="13" t="s">
        <v>7175</v>
      </c>
      <c r="C4582" s="8">
        <v>1600</v>
      </c>
      <c r="D4582" s="8">
        <v>160000323</v>
      </c>
      <c r="E4582" s="8">
        <v>0</v>
      </c>
      <c r="F4582" s="8" t="s">
        <v>7232</v>
      </c>
      <c r="G4582" s="8" t="s">
        <v>7233</v>
      </c>
      <c r="H4582" s="8" t="s">
        <v>34</v>
      </c>
      <c r="I4582" s="8">
        <v>32</v>
      </c>
      <c r="J4582" s="8">
        <v>15</v>
      </c>
      <c r="K4582" s="8">
        <v>0</v>
      </c>
      <c r="L4582" s="8" t="s">
        <v>743</v>
      </c>
      <c r="M4582" s="8" t="s">
        <v>724</v>
      </c>
      <c r="N4582" s="8"/>
      <c r="O4582" s="8" t="s">
        <v>38</v>
      </c>
      <c r="P4582" s="9">
        <v>85500.160000000003</v>
      </c>
      <c r="Q4582" s="9">
        <v>0</v>
      </c>
      <c r="R4582" s="9">
        <v>0</v>
      </c>
      <c r="S4582" s="9">
        <v>0</v>
      </c>
      <c r="T4582" s="9">
        <f t="shared" si="654"/>
        <v>85500.160000000003</v>
      </c>
      <c r="U4582" s="9">
        <v>-5874.91</v>
      </c>
      <c r="V4582" s="9">
        <v>-4079.8</v>
      </c>
      <c r="W4582" s="9">
        <v>0</v>
      </c>
      <c r="X4582" s="9">
        <v>-4079.8</v>
      </c>
      <c r="Y4582" s="9">
        <v>0</v>
      </c>
      <c r="Z4582" s="9">
        <v>0</v>
      </c>
      <c r="AA4582" s="9">
        <f t="shared" si="660"/>
        <v>-9954.7099999999991</v>
      </c>
      <c r="AB4582" s="9">
        <v>49104.54250000001</v>
      </c>
      <c r="AC4582" s="9">
        <f t="shared" si="655"/>
        <v>79625.25</v>
      </c>
      <c r="AD4582" s="9">
        <f t="shared" si="661"/>
        <v>26440.907500000001</v>
      </c>
    </row>
    <row r="4583" spans="1:30" x14ac:dyDescent="0.3">
      <c r="A4583" s="13" t="s">
        <v>7128</v>
      </c>
      <c r="B4583" s="13" t="s">
        <v>7175</v>
      </c>
      <c r="C4583" s="8">
        <v>1800</v>
      </c>
      <c r="D4583" s="8">
        <v>180000015</v>
      </c>
      <c r="E4583" s="8">
        <v>0</v>
      </c>
      <c r="F4583" s="8" t="s">
        <v>7234</v>
      </c>
      <c r="G4583" s="8" t="s">
        <v>7235</v>
      </c>
      <c r="H4583" s="8" t="s">
        <v>51</v>
      </c>
      <c r="I4583" s="8">
        <v>4</v>
      </c>
      <c r="J4583" s="8">
        <v>1</v>
      </c>
      <c r="K4583" s="8">
        <v>0</v>
      </c>
      <c r="L4583" s="8" t="s">
        <v>179</v>
      </c>
      <c r="M4583" s="8" t="s">
        <v>53</v>
      </c>
      <c r="N4583" s="8"/>
      <c r="O4583" s="8" t="s">
        <v>38</v>
      </c>
      <c r="P4583" s="9">
        <v>7175.06</v>
      </c>
      <c r="Q4583" s="9">
        <v>0</v>
      </c>
      <c r="R4583" s="9">
        <f t="shared" ref="R4583:R4584" si="662">-P4583</f>
        <v>-7175.06</v>
      </c>
      <c r="S4583" s="9">
        <v>0</v>
      </c>
      <c r="T4583" s="9">
        <f t="shared" si="654"/>
        <v>0</v>
      </c>
      <c r="U4583" s="9">
        <v>-6816.31</v>
      </c>
      <c r="V4583" s="9">
        <v>0</v>
      </c>
      <c r="W4583" s="9">
        <v>0</v>
      </c>
      <c r="X4583" s="9">
        <v>0</v>
      </c>
      <c r="Y4583" s="9">
        <f t="shared" ref="Y4583:Y4584" si="663">-(U4583+X4583+Z4583)</f>
        <v>6816.31</v>
      </c>
      <c r="Z4583" s="9">
        <v>0</v>
      </c>
      <c r="AA4583" s="9">
        <f t="shared" ref="AA4583:AA4584" si="664">U4583+X4583+Y4583+Z4583</f>
        <v>0</v>
      </c>
      <c r="AB4583" s="9">
        <v>358.75</v>
      </c>
      <c r="AC4583" s="9">
        <f t="shared" si="655"/>
        <v>358.75</v>
      </c>
      <c r="AD4583" s="9">
        <f t="shared" si="653"/>
        <v>0</v>
      </c>
    </row>
    <row r="4584" spans="1:30" x14ac:dyDescent="0.3">
      <c r="A4584" s="13" t="s">
        <v>7128</v>
      </c>
      <c r="B4584" s="13" t="s">
        <v>7175</v>
      </c>
      <c r="C4584" s="8">
        <v>2100</v>
      </c>
      <c r="D4584" s="8">
        <v>210000027</v>
      </c>
      <c r="E4584" s="8">
        <v>0</v>
      </c>
      <c r="F4584" s="8" t="s">
        <v>7236</v>
      </c>
      <c r="G4584" s="8" t="s">
        <v>308</v>
      </c>
      <c r="H4584" s="8" t="s">
        <v>309</v>
      </c>
      <c r="I4584" s="8">
        <v>2</v>
      </c>
      <c r="J4584" s="8">
        <v>10</v>
      </c>
      <c r="K4584" s="8">
        <v>0</v>
      </c>
      <c r="L4584" s="8" t="s">
        <v>743</v>
      </c>
      <c r="M4584" s="8" t="s">
        <v>724</v>
      </c>
      <c r="N4584" s="8"/>
      <c r="O4584" s="8" t="s">
        <v>38</v>
      </c>
      <c r="P4584" s="9">
        <v>131038.2</v>
      </c>
      <c r="Q4584" s="9">
        <v>0</v>
      </c>
      <c r="R4584" s="9">
        <f t="shared" si="662"/>
        <v>-131038.2</v>
      </c>
      <c r="S4584" s="9">
        <v>0</v>
      </c>
      <c r="T4584" s="9">
        <f t="shared" si="654"/>
        <v>0</v>
      </c>
      <c r="U4584" s="9">
        <v>-13505.91</v>
      </c>
      <c r="V4584" s="9">
        <v>-9379.1</v>
      </c>
      <c r="W4584" s="9">
        <v>0</v>
      </c>
      <c r="X4584" s="9">
        <v>-9379.1</v>
      </c>
      <c r="Y4584" s="9">
        <f t="shared" si="663"/>
        <v>22885.010000000002</v>
      </c>
      <c r="Z4584" s="9">
        <v>0</v>
      </c>
      <c r="AA4584" s="9">
        <f t="shared" si="664"/>
        <v>0</v>
      </c>
      <c r="AB4584" s="9">
        <v>108153.19</v>
      </c>
      <c r="AC4584" s="9">
        <f t="shared" si="655"/>
        <v>117532.29</v>
      </c>
      <c r="AD4584" s="9">
        <f t="shared" si="653"/>
        <v>0</v>
      </c>
    </row>
    <row r="4585" spans="1:30" x14ac:dyDescent="0.3">
      <c r="A4585" s="8" t="s">
        <v>7128</v>
      </c>
      <c r="B4585" s="8" t="s">
        <v>7237</v>
      </c>
      <c r="C4585" s="8">
        <v>1300</v>
      </c>
      <c r="D4585" s="8">
        <v>130000016</v>
      </c>
      <c r="E4585" s="8">
        <v>0</v>
      </c>
      <c r="F4585" s="8" t="str">
        <f t="shared" ref="F4585:F4648" si="665">A4585&amp;D4585&amp;E4585</f>
        <v>MF001300000160</v>
      </c>
      <c r="G4585" s="8" t="s">
        <v>7238</v>
      </c>
      <c r="H4585" s="8" t="s">
        <v>579</v>
      </c>
      <c r="I4585" s="8">
        <v>1</v>
      </c>
      <c r="J4585" s="8">
        <v>30</v>
      </c>
      <c r="K4585" s="8">
        <v>0</v>
      </c>
      <c r="L4585" s="8" t="s">
        <v>553</v>
      </c>
      <c r="M4585" s="8" t="s">
        <v>4581</v>
      </c>
      <c r="N4585" s="8" t="s">
        <v>149</v>
      </c>
      <c r="O4585" s="8" t="s">
        <v>38</v>
      </c>
      <c r="P4585" s="9">
        <v>91879988.180000007</v>
      </c>
      <c r="Q4585" s="9">
        <v>0</v>
      </c>
      <c r="R4585" s="9">
        <v>-91879988.180000007</v>
      </c>
      <c r="S4585" s="9">
        <v>0</v>
      </c>
      <c r="T4585" s="9">
        <f t="shared" si="654"/>
        <v>0</v>
      </c>
      <c r="U4585" s="9">
        <v>-9820670.1600000001</v>
      </c>
      <c r="V4585" s="9">
        <v>-1063085.2620505868</v>
      </c>
      <c r="W4585" s="9">
        <v>0</v>
      </c>
      <c r="X4585" s="9">
        <v>-1063085.2620505868</v>
      </c>
      <c r="Y4585" s="9">
        <f t="shared" ref="Y4585:Y4648" si="666">-(U4585+X4585)</f>
        <v>10883755.422050588</v>
      </c>
      <c r="Z4585" s="9">
        <v>0</v>
      </c>
      <c r="AA4585" s="9">
        <f t="shared" ref="AA4585:AA4648" si="667">U4585+X4585+Y4585+Z4585</f>
        <v>0</v>
      </c>
      <c r="AB4585" s="9">
        <v>41014781.600000016</v>
      </c>
      <c r="AC4585" s="9">
        <f t="shared" si="655"/>
        <v>82059318.020000011</v>
      </c>
      <c r="AD4585" s="9">
        <f t="shared" si="653"/>
        <v>0</v>
      </c>
    </row>
    <row r="4586" spans="1:30" x14ac:dyDescent="0.3">
      <c r="A4586" s="8" t="s">
        <v>7128</v>
      </c>
      <c r="B4586" s="8" t="s">
        <v>7237</v>
      </c>
      <c r="C4586" s="8">
        <v>1300</v>
      </c>
      <c r="D4586" s="8">
        <v>130000016</v>
      </c>
      <c r="E4586" s="8">
        <v>1</v>
      </c>
      <c r="F4586" s="8" t="str">
        <f t="shared" si="665"/>
        <v>MF001300000161</v>
      </c>
      <c r="G4586" s="8" t="s">
        <v>7238</v>
      </c>
      <c r="H4586" s="8" t="s">
        <v>579</v>
      </c>
      <c r="I4586" s="8">
        <v>1</v>
      </c>
      <c r="J4586" s="8">
        <v>30</v>
      </c>
      <c r="K4586" s="8">
        <v>0</v>
      </c>
      <c r="L4586" s="8" t="s">
        <v>553</v>
      </c>
      <c r="M4586" s="8" t="s">
        <v>4581</v>
      </c>
      <c r="N4586" s="8" t="s">
        <v>149</v>
      </c>
      <c r="O4586" s="8" t="s">
        <v>38</v>
      </c>
      <c r="P4586" s="9">
        <v>93153.919999999998</v>
      </c>
      <c r="Q4586" s="9">
        <v>0</v>
      </c>
      <c r="R4586" s="9">
        <v>-93153.919999999998</v>
      </c>
      <c r="S4586" s="9">
        <v>0</v>
      </c>
      <c r="T4586" s="9">
        <f t="shared" si="654"/>
        <v>0</v>
      </c>
      <c r="U4586" s="9">
        <v>-9956.82</v>
      </c>
      <c r="V4586" s="9">
        <v>-1084.6364250545344</v>
      </c>
      <c r="W4586" s="9">
        <v>0</v>
      </c>
      <c r="X4586" s="9">
        <v>-1084.6364250545344</v>
      </c>
      <c r="Y4586" s="9">
        <f t="shared" si="666"/>
        <v>11041.456425054534</v>
      </c>
      <c r="Z4586" s="9">
        <v>0</v>
      </c>
      <c r="AA4586" s="9">
        <f t="shared" si="667"/>
        <v>0</v>
      </c>
      <c r="AB4586" s="9">
        <v>40863.099999999991</v>
      </c>
      <c r="AC4586" s="9">
        <f t="shared" si="655"/>
        <v>83197.100000000006</v>
      </c>
      <c r="AD4586" s="9">
        <f t="shared" si="653"/>
        <v>0</v>
      </c>
    </row>
    <row r="4587" spans="1:30" x14ac:dyDescent="0.3">
      <c r="A4587" s="8" t="s">
        <v>7128</v>
      </c>
      <c r="B4587" s="8" t="s">
        <v>7237</v>
      </c>
      <c r="C4587" s="8">
        <v>1300</v>
      </c>
      <c r="D4587" s="8">
        <v>130000017</v>
      </c>
      <c r="E4587" s="8">
        <v>0</v>
      </c>
      <c r="F4587" s="8" t="str">
        <f t="shared" si="665"/>
        <v>MF001300000170</v>
      </c>
      <c r="G4587" s="8" t="s">
        <v>7239</v>
      </c>
      <c r="H4587" s="8" t="s">
        <v>579</v>
      </c>
      <c r="I4587" s="8">
        <v>1</v>
      </c>
      <c r="J4587" s="8">
        <v>30</v>
      </c>
      <c r="K4587" s="8">
        <v>0</v>
      </c>
      <c r="L4587" s="8" t="s">
        <v>553</v>
      </c>
      <c r="M4587" s="8" t="s">
        <v>4581</v>
      </c>
      <c r="N4587" s="8" t="s">
        <v>149</v>
      </c>
      <c r="O4587" s="8" t="s">
        <v>38</v>
      </c>
      <c r="P4587" s="9">
        <v>6699435.6600000001</v>
      </c>
      <c r="Q4587" s="9">
        <v>0</v>
      </c>
      <c r="R4587" s="9">
        <v>-6699435.6600000001</v>
      </c>
      <c r="S4587" s="9">
        <v>0</v>
      </c>
      <c r="T4587" s="9">
        <f t="shared" si="654"/>
        <v>0</v>
      </c>
      <c r="U4587" s="9">
        <v>-716074.85</v>
      </c>
      <c r="V4587" s="9">
        <v>-78004.644191544605</v>
      </c>
      <c r="W4587" s="9">
        <v>0</v>
      </c>
      <c r="X4587" s="9">
        <v>-78004.644191544605</v>
      </c>
      <c r="Y4587" s="9">
        <f t="shared" si="666"/>
        <v>794079.4941915446</v>
      </c>
      <c r="Z4587" s="9">
        <v>0</v>
      </c>
      <c r="AA4587" s="9">
        <f t="shared" si="667"/>
        <v>0</v>
      </c>
      <c r="AB4587" s="9">
        <v>2938788.5150000001</v>
      </c>
      <c r="AC4587" s="9">
        <f t="shared" si="655"/>
        <v>5983360.8100000005</v>
      </c>
      <c r="AD4587" s="9">
        <f t="shared" si="653"/>
        <v>0</v>
      </c>
    </row>
    <row r="4588" spans="1:30" x14ac:dyDescent="0.3">
      <c r="A4588" s="8" t="s">
        <v>7128</v>
      </c>
      <c r="B4588" s="8" t="s">
        <v>7237</v>
      </c>
      <c r="C4588" s="8">
        <v>1300</v>
      </c>
      <c r="D4588" s="8">
        <v>130000018</v>
      </c>
      <c r="E4588" s="8">
        <v>0</v>
      </c>
      <c r="F4588" s="8" t="str">
        <f t="shared" si="665"/>
        <v>MF001300000180</v>
      </c>
      <c r="G4588" s="8" t="s">
        <v>7240</v>
      </c>
      <c r="H4588" s="8" t="s">
        <v>579</v>
      </c>
      <c r="I4588" s="8">
        <v>1</v>
      </c>
      <c r="J4588" s="8">
        <v>30</v>
      </c>
      <c r="K4588" s="8">
        <v>0</v>
      </c>
      <c r="L4588" s="8" t="s">
        <v>553</v>
      </c>
      <c r="M4588" s="8" t="s">
        <v>4581</v>
      </c>
      <c r="N4588" s="8" t="s">
        <v>149</v>
      </c>
      <c r="O4588" s="8" t="s">
        <v>38</v>
      </c>
      <c r="P4588" s="9">
        <v>17903728.98</v>
      </c>
      <c r="Q4588" s="9">
        <v>0</v>
      </c>
      <c r="R4588" s="9">
        <v>-17903728.98</v>
      </c>
      <c r="S4588" s="9">
        <v>0</v>
      </c>
      <c r="T4588" s="9">
        <f t="shared" si="654"/>
        <v>0</v>
      </c>
      <c r="U4588" s="9">
        <v>-1913655.2</v>
      </c>
      <c r="V4588" s="9">
        <v>-208461.44338225824</v>
      </c>
      <c r="W4588" s="9">
        <v>0</v>
      </c>
      <c r="X4588" s="9">
        <v>-208461.44338225824</v>
      </c>
      <c r="Y4588" s="9">
        <f t="shared" si="666"/>
        <v>2122116.6433822582</v>
      </c>
      <c r="Z4588" s="9">
        <v>0</v>
      </c>
      <c r="AA4588" s="9">
        <f t="shared" si="667"/>
        <v>0</v>
      </c>
      <c r="AB4588" s="9">
        <v>7853687.3600000003</v>
      </c>
      <c r="AC4588" s="9">
        <f t="shared" si="655"/>
        <v>15990073.780000001</v>
      </c>
      <c r="AD4588" s="9">
        <f t="shared" si="653"/>
        <v>0</v>
      </c>
    </row>
    <row r="4589" spans="1:30" x14ac:dyDescent="0.3">
      <c r="A4589" s="8" t="s">
        <v>7128</v>
      </c>
      <c r="B4589" s="8" t="s">
        <v>7237</v>
      </c>
      <c r="C4589" s="8">
        <v>1300</v>
      </c>
      <c r="D4589" s="8">
        <v>130000019</v>
      </c>
      <c r="E4589" s="8">
        <v>0</v>
      </c>
      <c r="F4589" s="8" t="str">
        <f t="shared" si="665"/>
        <v>MF001300000190</v>
      </c>
      <c r="G4589" s="8" t="s">
        <v>7241</v>
      </c>
      <c r="H4589" s="8" t="s">
        <v>579</v>
      </c>
      <c r="I4589" s="8">
        <v>1</v>
      </c>
      <c r="J4589" s="8">
        <v>60</v>
      </c>
      <c r="K4589" s="8">
        <v>0</v>
      </c>
      <c r="L4589" s="8" t="s">
        <v>553</v>
      </c>
      <c r="M4589" s="8" t="s">
        <v>4581</v>
      </c>
      <c r="N4589" s="8" t="s">
        <v>149</v>
      </c>
      <c r="O4589" s="8" t="s">
        <v>38</v>
      </c>
      <c r="P4589" s="9">
        <v>6549941.7400000002</v>
      </c>
      <c r="Q4589" s="9">
        <v>0</v>
      </c>
      <c r="R4589" s="9">
        <v>-6549941.7400000002</v>
      </c>
      <c r="S4589" s="9">
        <v>0</v>
      </c>
      <c r="T4589" s="9">
        <f t="shared" si="654"/>
        <v>0</v>
      </c>
      <c r="U4589" s="9">
        <v>-350048.03</v>
      </c>
      <c r="V4589" s="9">
        <v>-38116.738933177825</v>
      </c>
      <c r="W4589" s="9">
        <v>0</v>
      </c>
      <c r="X4589" s="9">
        <v>-38116.738933177825</v>
      </c>
      <c r="Y4589" s="9">
        <f t="shared" si="666"/>
        <v>388164.76893317787</v>
      </c>
      <c r="Z4589" s="9">
        <v>0</v>
      </c>
      <c r="AA4589" s="9">
        <f t="shared" si="667"/>
        <v>0</v>
      </c>
      <c r="AB4589" s="9">
        <v>3074091.0350000006</v>
      </c>
      <c r="AC4589" s="9">
        <f t="shared" si="655"/>
        <v>6199893.71</v>
      </c>
      <c r="AD4589" s="9">
        <f t="shared" si="653"/>
        <v>0</v>
      </c>
    </row>
    <row r="4590" spans="1:30" x14ac:dyDescent="0.3">
      <c r="A4590" s="8" t="s">
        <v>7128</v>
      </c>
      <c r="B4590" s="8" t="s">
        <v>7237</v>
      </c>
      <c r="C4590" s="8">
        <v>1300</v>
      </c>
      <c r="D4590" s="8">
        <v>130000020</v>
      </c>
      <c r="E4590" s="8">
        <v>0</v>
      </c>
      <c r="F4590" s="8" t="str">
        <f t="shared" si="665"/>
        <v>MF001300000200</v>
      </c>
      <c r="G4590" s="8" t="s">
        <v>7242</v>
      </c>
      <c r="H4590" s="8" t="s">
        <v>579</v>
      </c>
      <c r="I4590" s="8">
        <v>1</v>
      </c>
      <c r="J4590" s="8">
        <v>30</v>
      </c>
      <c r="K4590" s="8">
        <v>0</v>
      </c>
      <c r="L4590" s="8" t="s">
        <v>553</v>
      </c>
      <c r="M4590" s="8" t="s">
        <v>4581</v>
      </c>
      <c r="N4590" s="8" t="s">
        <v>149</v>
      </c>
      <c r="O4590" s="8" t="s">
        <v>38</v>
      </c>
      <c r="P4590" s="9">
        <v>8215808.75</v>
      </c>
      <c r="Q4590" s="9">
        <v>0</v>
      </c>
      <c r="R4590" s="9">
        <v>-8215808.75</v>
      </c>
      <c r="S4590" s="9">
        <v>0</v>
      </c>
      <c r="T4590" s="9">
        <f t="shared" si="654"/>
        <v>0</v>
      </c>
      <c r="U4590" s="9">
        <v>-878153.67</v>
      </c>
      <c r="V4590" s="9">
        <v>-95660.48053053912</v>
      </c>
      <c r="W4590" s="9">
        <v>0</v>
      </c>
      <c r="X4590" s="9">
        <v>-95660.48053053912</v>
      </c>
      <c r="Y4590" s="9">
        <f t="shared" si="666"/>
        <v>973814.15053053922</v>
      </c>
      <c r="Z4590" s="9">
        <v>0</v>
      </c>
      <c r="AA4590" s="9">
        <f t="shared" si="667"/>
        <v>0</v>
      </c>
      <c r="AB4590" s="9">
        <v>3603963.92</v>
      </c>
      <c r="AC4590" s="9">
        <f t="shared" si="655"/>
        <v>7337655.0800000001</v>
      </c>
      <c r="AD4590" s="9">
        <f t="shared" si="653"/>
        <v>0</v>
      </c>
    </row>
    <row r="4591" spans="1:30" x14ac:dyDescent="0.3">
      <c r="A4591" s="8" t="s">
        <v>7128</v>
      </c>
      <c r="B4591" s="8" t="s">
        <v>7237</v>
      </c>
      <c r="C4591" s="8">
        <v>1300</v>
      </c>
      <c r="D4591" s="8">
        <v>130000021</v>
      </c>
      <c r="E4591" s="8">
        <v>0</v>
      </c>
      <c r="F4591" s="8" t="str">
        <f t="shared" si="665"/>
        <v>MF001300000210</v>
      </c>
      <c r="G4591" s="8" t="s">
        <v>7243</v>
      </c>
      <c r="H4591" s="8" t="s">
        <v>579</v>
      </c>
      <c r="I4591" s="8">
        <v>1</v>
      </c>
      <c r="J4591" s="8">
        <v>30</v>
      </c>
      <c r="K4591" s="8">
        <v>0</v>
      </c>
      <c r="L4591" s="8" t="s">
        <v>553</v>
      </c>
      <c r="M4591" s="8" t="s">
        <v>4581</v>
      </c>
      <c r="N4591" s="8" t="s">
        <v>149</v>
      </c>
      <c r="O4591" s="8" t="s">
        <v>38</v>
      </c>
      <c r="P4591" s="9">
        <v>955883.47</v>
      </c>
      <c r="Q4591" s="9">
        <v>0</v>
      </c>
      <c r="R4591" s="9">
        <v>-955883.47</v>
      </c>
      <c r="S4591" s="9">
        <v>0</v>
      </c>
      <c r="T4591" s="9">
        <f t="shared" si="654"/>
        <v>0</v>
      </c>
      <c r="U4591" s="9">
        <v>-102170.4</v>
      </c>
      <c r="V4591" s="9">
        <v>-11129.797782954192</v>
      </c>
      <c r="W4591" s="9">
        <v>0</v>
      </c>
      <c r="X4591" s="9">
        <v>-11129.797782954192</v>
      </c>
      <c r="Y4591" s="9">
        <f t="shared" si="666"/>
        <v>113300.19778295419</v>
      </c>
      <c r="Z4591" s="9">
        <v>0</v>
      </c>
      <c r="AA4591" s="9">
        <f t="shared" si="667"/>
        <v>0</v>
      </c>
      <c r="AB4591" s="9">
        <v>419309.85500000004</v>
      </c>
      <c r="AC4591" s="9">
        <f t="shared" si="655"/>
        <v>853713.07</v>
      </c>
      <c r="AD4591" s="9">
        <f t="shared" si="653"/>
        <v>0</v>
      </c>
    </row>
    <row r="4592" spans="1:30" x14ac:dyDescent="0.3">
      <c r="A4592" s="8" t="s">
        <v>7128</v>
      </c>
      <c r="B4592" s="8" t="s">
        <v>7237</v>
      </c>
      <c r="C4592" s="8">
        <v>1300</v>
      </c>
      <c r="D4592" s="8">
        <v>130000022</v>
      </c>
      <c r="E4592" s="8">
        <v>0</v>
      </c>
      <c r="F4592" s="8" t="str">
        <f t="shared" si="665"/>
        <v>MF001300000220</v>
      </c>
      <c r="G4592" s="8" t="s">
        <v>7244</v>
      </c>
      <c r="H4592" s="8" t="s">
        <v>579</v>
      </c>
      <c r="I4592" s="8">
        <v>1</v>
      </c>
      <c r="J4592" s="8">
        <v>30</v>
      </c>
      <c r="K4592" s="8">
        <v>0</v>
      </c>
      <c r="L4592" s="8" t="s">
        <v>553</v>
      </c>
      <c r="M4592" s="8" t="s">
        <v>4581</v>
      </c>
      <c r="N4592" s="8" t="s">
        <v>149</v>
      </c>
      <c r="O4592" s="8" t="s">
        <v>38</v>
      </c>
      <c r="P4592" s="9">
        <v>1105077.3799999999</v>
      </c>
      <c r="Q4592" s="9">
        <v>0</v>
      </c>
      <c r="R4592" s="9">
        <v>-1105077.3799999999</v>
      </c>
      <c r="S4592" s="9">
        <v>0</v>
      </c>
      <c r="T4592" s="9">
        <f t="shared" si="654"/>
        <v>0</v>
      </c>
      <c r="U4592" s="9">
        <v>-118117.14</v>
      </c>
      <c r="V4592" s="9">
        <v>-12866.92925740106</v>
      </c>
      <c r="W4592" s="9">
        <v>0</v>
      </c>
      <c r="X4592" s="9">
        <v>-12866.92925740106</v>
      </c>
      <c r="Y4592" s="9">
        <f t="shared" si="666"/>
        <v>130984.06925740106</v>
      </c>
      <c r="Z4592" s="9">
        <v>0</v>
      </c>
      <c r="AA4592" s="9">
        <f t="shared" si="667"/>
        <v>0</v>
      </c>
      <c r="AB4592" s="9">
        <v>484755.55999999994</v>
      </c>
      <c r="AC4592" s="9">
        <f t="shared" si="655"/>
        <v>986960.23999999987</v>
      </c>
      <c r="AD4592" s="9">
        <f t="shared" si="653"/>
        <v>0</v>
      </c>
    </row>
    <row r="4593" spans="1:30" x14ac:dyDescent="0.3">
      <c r="A4593" s="8" t="s">
        <v>7128</v>
      </c>
      <c r="B4593" s="8" t="s">
        <v>7237</v>
      </c>
      <c r="C4593" s="8">
        <v>1300</v>
      </c>
      <c r="D4593" s="8">
        <v>130000028</v>
      </c>
      <c r="E4593" s="8">
        <v>0</v>
      </c>
      <c r="F4593" s="8" t="str">
        <f t="shared" si="665"/>
        <v>MF001300000280</v>
      </c>
      <c r="G4593" s="8" t="s">
        <v>7245</v>
      </c>
      <c r="H4593" s="8" t="s">
        <v>579</v>
      </c>
      <c r="I4593" s="8">
        <v>1</v>
      </c>
      <c r="J4593" s="8">
        <v>30</v>
      </c>
      <c r="K4593" s="8">
        <v>0</v>
      </c>
      <c r="L4593" s="8" t="s">
        <v>1088</v>
      </c>
      <c r="M4593" s="8" t="s">
        <v>2755</v>
      </c>
      <c r="N4593" s="8" t="s">
        <v>149</v>
      </c>
      <c r="O4593" s="8" t="s">
        <v>38</v>
      </c>
      <c r="P4593" s="9">
        <v>964374.27</v>
      </c>
      <c r="Q4593" s="9">
        <v>0</v>
      </c>
      <c r="R4593" s="9">
        <v>-964374.27</v>
      </c>
      <c r="S4593" s="9">
        <v>0</v>
      </c>
      <c r="T4593" s="9">
        <f t="shared" si="654"/>
        <v>0</v>
      </c>
      <c r="U4593" s="9">
        <v>-87114.78</v>
      </c>
      <c r="V4593" s="9">
        <v>-11232.918886382155</v>
      </c>
      <c r="W4593" s="9">
        <v>0</v>
      </c>
      <c r="X4593" s="9">
        <v>-11232.918886382155</v>
      </c>
      <c r="Y4593" s="9">
        <f t="shared" si="666"/>
        <v>98347.698886382161</v>
      </c>
      <c r="Z4593" s="9">
        <v>0</v>
      </c>
      <c r="AA4593" s="9">
        <f t="shared" si="667"/>
        <v>0</v>
      </c>
      <c r="AB4593" s="9">
        <v>431015.42500000005</v>
      </c>
      <c r="AC4593" s="9">
        <f t="shared" si="655"/>
        <v>877259.49</v>
      </c>
      <c r="AD4593" s="9">
        <f t="shared" si="653"/>
        <v>0</v>
      </c>
    </row>
    <row r="4594" spans="1:30" x14ac:dyDescent="0.3">
      <c r="A4594" s="8" t="s">
        <v>7128</v>
      </c>
      <c r="B4594" s="8" t="s">
        <v>7237</v>
      </c>
      <c r="C4594" s="8">
        <v>1400</v>
      </c>
      <c r="D4594" s="8">
        <v>140000002</v>
      </c>
      <c r="E4594" s="8">
        <v>0</v>
      </c>
      <c r="F4594" s="8" t="str">
        <f t="shared" si="665"/>
        <v>MF001400000020</v>
      </c>
      <c r="G4594" s="8" t="s">
        <v>7246</v>
      </c>
      <c r="H4594" s="8" t="s">
        <v>7247</v>
      </c>
      <c r="I4594" s="8">
        <v>1</v>
      </c>
      <c r="J4594" s="8">
        <v>15</v>
      </c>
      <c r="K4594" s="8">
        <v>0</v>
      </c>
      <c r="L4594" s="8" t="s">
        <v>553</v>
      </c>
      <c r="M4594" s="8" t="s">
        <v>4581</v>
      </c>
      <c r="N4594" s="8" t="s">
        <v>149</v>
      </c>
      <c r="O4594" s="8" t="s">
        <v>38</v>
      </c>
      <c r="P4594" s="9">
        <v>1425660.83</v>
      </c>
      <c r="Q4594" s="9">
        <v>0</v>
      </c>
      <c r="R4594" s="9">
        <v>-1425660.83</v>
      </c>
      <c r="S4594" s="9">
        <v>0</v>
      </c>
      <c r="T4594" s="9">
        <f t="shared" si="654"/>
        <v>0</v>
      </c>
      <c r="U4594" s="9">
        <v>-304765.92</v>
      </c>
      <c r="V4594" s="9">
        <v>-35688.891028299608</v>
      </c>
      <c r="W4594" s="9">
        <v>0</v>
      </c>
      <c r="X4594" s="9">
        <v>-35688.891028299608</v>
      </c>
      <c r="Y4594" s="9">
        <f t="shared" si="666"/>
        <v>340454.81102829962</v>
      </c>
      <c r="Z4594" s="9">
        <v>0</v>
      </c>
      <c r="AA4594" s="9">
        <f t="shared" si="667"/>
        <v>0</v>
      </c>
      <c r="AB4594" s="9">
        <v>425846.84400000016</v>
      </c>
      <c r="AC4594" s="9">
        <f t="shared" si="655"/>
        <v>1120894.9100000001</v>
      </c>
      <c r="AD4594" s="9">
        <f t="shared" si="653"/>
        <v>0</v>
      </c>
    </row>
    <row r="4595" spans="1:30" x14ac:dyDescent="0.3">
      <c r="A4595" s="8" t="s">
        <v>7128</v>
      </c>
      <c r="B4595" s="8" t="s">
        <v>7237</v>
      </c>
      <c r="C4595" s="8">
        <v>1400</v>
      </c>
      <c r="D4595" s="8">
        <v>140000003</v>
      </c>
      <c r="E4595" s="8">
        <v>0</v>
      </c>
      <c r="F4595" s="8" t="str">
        <f t="shared" si="665"/>
        <v>MF001400000030</v>
      </c>
      <c r="G4595" s="8" t="s">
        <v>7248</v>
      </c>
      <c r="H4595" s="8" t="s">
        <v>7247</v>
      </c>
      <c r="I4595" s="8">
        <v>1</v>
      </c>
      <c r="J4595" s="8">
        <v>15</v>
      </c>
      <c r="K4595" s="8">
        <v>0</v>
      </c>
      <c r="L4595" s="8" t="s">
        <v>553</v>
      </c>
      <c r="M4595" s="8" t="s">
        <v>4581</v>
      </c>
      <c r="N4595" s="8" t="s">
        <v>149</v>
      </c>
      <c r="O4595" s="8" t="s">
        <v>38</v>
      </c>
      <c r="P4595" s="9">
        <v>1110890.2</v>
      </c>
      <c r="Q4595" s="9">
        <v>0</v>
      </c>
      <c r="R4595" s="9">
        <v>-1110890.2</v>
      </c>
      <c r="S4595" s="9">
        <v>0</v>
      </c>
      <c r="T4595" s="9">
        <f t="shared" si="654"/>
        <v>0</v>
      </c>
      <c r="U4595" s="9">
        <v>-237476.88</v>
      </c>
      <c r="V4595" s="9">
        <v>-27809.170323217724</v>
      </c>
      <c r="W4595" s="9">
        <v>0</v>
      </c>
      <c r="X4595" s="9">
        <v>-27809.170323217724</v>
      </c>
      <c r="Y4595" s="9">
        <f t="shared" si="666"/>
        <v>265286.05032321776</v>
      </c>
      <c r="Z4595" s="9">
        <v>0</v>
      </c>
      <c r="AA4595" s="9">
        <f t="shared" si="667"/>
        <v>0</v>
      </c>
      <c r="AB4595" s="9">
        <v>331824.41799999995</v>
      </c>
      <c r="AC4595" s="9">
        <f t="shared" si="655"/>
        <v>873413.32</v>
      </c>
      <c r="AD4595" s="9">
        <f t="shared" si="653"/>
        <v>0</v>
      </c>
    </row>
    <row r="4596" spans="1:30" x14ac:dyDescent="0.3">
      <c r="A4596" s="8" t="s">
        <v>7128</v>
      </c>
      <c r="B4596" s="8" t="s">
        <v>7237</v>
      </c>
      <c r="C4596" s="8">
        <v>1500</v>
      </c>
      <c r="D4596" s="8">
        <v>150000001</v>
      </c>
      <c r="E4596" s="8">
        <v>0</v>
      </c>
      <c r="F4596" s="8" t="str">
        <f t="shared" si="665"/>
        <v>MF001500000010</v>
      </c>
      <c r="G4596" s="8" t="s">
        <v>7249</v>
      </c>
      <c r="H4596" s="8" t="s">
        <v>7250</v>
      </c>
      <c r="I4596" s="8">
        <v>1</v>
      </c>
      <c r="J4596" s="8">
        <v>5</v>
      </c>
      <c r="K4596" s="8">
        <v>0</v>
      </c>
      <c r="L4596" s="8" t="s">
        <v>553</v>
      </c>
      <c r="M4596" s="8" t="s">
        <v>4581</v>
      </c>
      <c r="N4596" s="8" t="s">
        <v>149</v>
      </c>
      <c r="O4596" s="8" t="s">
        <v>38</v>
      </c>
      <c r="P4596" s="9">
        <v>14210253.140000001</v>
      </c>
      <c r="Q4596" s="9">
        <v>0</v>
      </c>
      <c r="R4596" s="9">
        <v>-14210253.140000001</v>
      </c>
      <c r="S4596" s="9">
        <v>0</v>
      </c>
      <c r="T4596" s="9">
        <f t="shared" si="654"/>
        <v>0</v>
      </c>
      <c r="U4596" s="9">
        <v>-9113249.4700000007</v>
      </c>
      <c r="V4596" s="9">
        <v>-673137.78948804771</v>
      </c>
      <c r="W4596" s="9">
        <v>0</v>
      </c>
      <c r="X4596" s="9">
        <v>-673137.78948804771</v>
      </c>
      <c r="Y4596" s="9">
        <f t="shared" si="666"/>
        <v>9786387.259488048</v>
      </c>
      <c r="Z4596" s="9">
        <v>0</v>
      </c>
      <c r="AA4596" s="9">
        <f t="shared" si="667"/>
        <v>0</v>
      </c>
      <c r="AB4596" s="9">
        <v>3713353</v>
      </c>
      <c r="AC4596" s="9">
        <f t="shared" si="655"/>
        <v>5097003.67</v>
      </c>
      <c r="AD4596" s="9">
        <f t="shared" si="653"/>
        <v>0</v>
      </c>
    </row>
    <row r="4597" spans="1:30" x14ac:dyDescent="0.3">
      <c r="A4597" s="8" t="s">
        <v>7128</v>
      </c>
      <c r="B4597" s="8" t="s">
        <v>7237</v>
      </c>
      <c r="C4597" s="8">
        <v>1600</v>
      </c>
      <c r="D4597" s="8">
        <v>160000000</v>
      </c>
      <c r="E4597" s="8">
        <v>0</v>
      </c>
      <c r="F4597" s="8" t="str">
        <f t="shared" si="665"/>
        <v>MF001600000000</v>
      </c>
      <c r="G4597" s="8" t="s">
        <v>5529</v>
      </c>
      <c r="H4597" s="8" t="s">
        <v>34</v>
      </c>
      <c r="I4597" s="8">
        <v>2</v>
      </c>
      <c r="J4597" s="8">
        <v>3</v>
      </c>
      <c r="K4597" s="8">
        <v>8</v>
      </c>
      <c r="L4597" s="8" t="s">
        <v>4028</v>
      </c>
      <c r="M4597" s="8" t="s">
        <v>53</v>
      </c>
      <c r="N4597" s="8" t="s">
        <v>149</v>
      </c>
      <c r="O4597" s="8" t="s">
        <v>38</v>
      </c>
      <c r="P4597" s="9">
        <v>21870</v>
      </c>
      <c r="Q4597" s="9">
        <v>0</v>
      </c>
      <c r="R4597" s="9">
        <v>-21870</v>
      </c>
      <c r="S4597" s="9">
        <v>0</v>
      </c>
      <c r="T4597" s="9">
        <f t="shared" si="654"/>
        <v>0</v>
      </c>
      <c r="U4597" s="9">
        <v>-20777</v>
      </c>
      <c r="V4597" s="9">
        <v>0</v>
      </c>
      <c r="W4597" s="9">
        <v>0</v>
      </c>
      <c r="X4597" s="9">
        <v>0</v>
      </c>
      <c r="Y4597" s="9">
        <f t="shared" si="666"/>
        <v>20777</v>
      </c>
      <c r="Z4597" s="9">
        <v>0</v>
      </c>
      <c r="AA4597" s="9">
        <f t="shared" si="667"/>
        <v>0</v>
      </c>
      <c r="AB4597" s="9">
        <v>0</v>
      </c>
      <c r="AC4597" s="9">
        <f t="shared" si="655"/>
        <v>1093</v>
      </c>
      <c r="AD4597" s="9">
        <f t="shared" si="653"/>
        <v>0</v>
      </c>
    </row>
    <row r="4598" spans="1:30" x14ac:dyDescent="0.3">
      <c r="A4598" s="8" t="s">
        <v>7128</v>
      </c>
      <c r="B4598" s="8" t="s">
        <v>7237</v>
      </c>
      <c r="C4598" s="8">
        <v>1600</v>
      </c>
      <c r="D4598" s="8">
        <v>160000115</v>
      </c>
      <c r="E4598" s="8">
        <v>0</v>
      </c>
      <c r="F4598" s="8" t="str">
        <f t="shared" si="665"/>
        <v>MF001600001150</v>
      </c>
      <c r="G4598" s="8" t="s">
        <v>7251</v>
      </c>
      <c r="H4598" s="8" t="s">
        <v>34</v>
      </c>
      <c r="I4598" s="8">
        <v>9</v>
      </c>
      <c r="J4598" s="8">
        <v>15</v>
      </c>
      <c r="K4598" s="8">
        <v>0</v>
      </c>
      <c r="L4598" s="8" t="s">
        <v>553</v>
      </c>
      <c r="M4598" s="8" t="s">
        <v>4581</v>
      </c>
      <c r="N4598" s="8" t="s">
        <v>149</v>
      </c>
      <c r="O4598" s="8" t="s">
        <v>38</v>
      </c>
      <c r="P4598" s="9">
        <v>27472913.93</v>
      </c>
      <c r="Q4598" s="9">
        <v>0</v>
      </c>
      <c r="R4598" s="9">
        <v>-27472913.93</v>
      </c>
      <c r="S4598" s="9">
        <v>0</v>
      </c>
      <c r="T4598" s="9">
        <f t="shared" si="654"/>
        <v>0</v>
      </c>
      <c r="U4598" s="9">
        <v>-5872931.2300000004</v>
      </c>
      <c r="V4598" s="9">
        <v>-640382.81902420521</v>
      </c>
      <c r="W4598" s="9">
        <v>0</v>
      </c>
      <c r="X4598" s="9">
        <v>-640382.81902420521</v>
      </c>
      <c r="Y4598" s="9">
        <f t="shared" si="666"/>
        <v>6513314.0490242057</v>
      </c>
      <c r="Z4598" s="9">
        <v>0</v>
      </c>
      <c r="AA4598" s="9">
        <f t="shared" si="667"/>
        <v>0</v>
      </c>
      <c r="AB4598" s="9">
        <v>10366736.289999999</v>
      </c>
      <c r="AC4598" s="9">
        <f t="shared" si="655"/>
        <v>21599982.699999999</v>
      </c>
      <c r="AD4598" s="9">
        <f t="shared" si="653"/>
        <v>0</v>
      </c>
    </row>
    <row r="4599" spans="1:30" x14ac:dyDescent="0.3">
      <c r="A4599" s="8" t="s">
        <v>7128</v>
      </c>
      <c r="B4599" s="8" t="s">
        <v>7237</v>
      </c>
      <c r="C4599" s="8">
        <v>1600</v>
      </c>
      <c r="D4599" s="8">
        <v>160000116</v>
      </c>
      <c r="E4599" s="8">
        <v>0</v>
      </c>
      <c r="F4599" s="8" t="str">
        <f t="shared" si="665"/>
        <v>MF001600001160</v>
      </c>
      <c r="G4599" s="8" t="s">
        <v>7252</v>
      </c>
      <c r="H4599" s="8" t="s">
        <v>34</v>
      </c>
      <c r="I4599" s="8">
        <v>1</v>
      </c>
      <c r="J4599" s="8">
        <v>15</v>
      </c>
      <c r="K4599" s="8">
        <v>0</v>
      </c>
      <c r="L4599" s="8" t="s">
        <v>553</v>
      </c>
      <c r="M4599" s="8" t="s">
        <v>4581</v>
      </c>
      <c r="N4599" s="8" t="s">
        <v>149</v>
      </c>
      <c r="O4599" s="8" t="s">
        <v>38</v>
      </c>
      <c r="P4599" s="9">
        <v>117254.92</v>
      </c>
      <c r="Q4599" s="9">
        <v>0</v>
      </c>
      <c r="R4599" s="9">
        <v>-117254.92</v>
      </c>
      <c r="S4599" s="9">
        <v>0</v>
      </c>
      <c r="T4599" s="9">
        <f t="shared" si="654"/>
        <v>0</v>
      </c>
      <c r="U4599" s="9">
        <v>-25065.78</v>
      </c>
      <c r="V4599" s="9">
        <v>-2733.2168554913296</v>
      </c>
      <c r="W4599" s="9">
        <v>0</v>
      </c>
      <c r="X4599" s="9">
        <v>-2733.2168554913296</v>
      </c>
      <c r="Y4599" s="9">
        <f t="shared" si="666"/>
        <v>27798.996855491328</v>
      </c>
      <c r="Z4599" s="9">
        <v>0</v>
      </c>
      <c r="AA4599" s="9">
        <f t="shared" si="667"/>
        <v>0</v>
      </c>
      <c r="AB4599" s="9">
        <v>44243.12</v>
      </c>
      <c r="AC4599" s="9">
        <f t="shared" si="655"/>
        <v>92189.14</v>
      </c>
      <c r="AD4599" s="9">
        <f t="shared" si="653"/>
        <v>0</v>
      </c>
    </row>
    <row r="4600" spans="1:30" x14ac:dyDescent="0.3">
      <c r="A4600" s="8" t="s">
        <v>7128</v>
      </c>
      <c r="B4600" s="8" t="s">
        <v>7237</v>
      </c>
      <c r="C4600" s="8">
        <v>1600</v>
      </c>
      <c r="D4600" s="8">
        <v>160000117</v>
      </c>
      <c r="E4600" s="8">
        <v>0</v>
      </c>
      <c r="F4600" s="8" t="str">
        <f t="shared" si="665"/>
        <v>MF001600001170</v>
      </c>
      <c r="G4600" s="8" t="s">
        <v>7253</v>
      </c>
      <c r="H4600" s="8" t="s">
        <v>34</v>
      </c>
      <c r="I4600" s="8">
        <v>1</v>
      </c>
      <c r="J4600" s="8">
        <v>15</v>
      </c>
      <c r="K4600" s="8">
        <v>0</v>
      </c>
      <c r="L4600" s="8" t="s">
        <v>553</v>
      </c>
      <c r="M4600" s="8" t="s">
        <v>4581</v>
      </c>
      <c r="N4600" s="8" t="s">
        <v>149</v>
      </c>
      <c r="O4600" s="8" t="s">
        <v>38</v>
      </c>
      <c r="P4600" s="9">
        <v>9977294.9000000004</v>
      </c>
      <c r="Q4600" s="9">
        <v>0</v>
      </c>
      <c r="R4600" s="9">
        <v>-9977294.9000000004</v>
      </c>
      <c r="S4600" s="9">
        <v>0</v>
      </c>
      <c r="T4600" s="9">
        <f t="shared" si="654"/>
        <v>0</v>
      </c>
      <c r="U4600" s="9">
        <v>-2132863.1800000002</v>
      </c>
      <c r="V4600" s="9">
        <v>-232571.12428347784</v>
      </c>
      <c r="W4600" s="9">
        <v>0</v>
      </c>
      <c r="X4600" s="9">
        <v>-232571.12428347784</v>
      </c>
      <c r="Y4600" s="9">
        <f t="shared" si="666"/>
        <v>2365434.3042834778</v>
      </c>
      <c r="Z4600" s="9">
        <v>0</v>
      </c>
      <c r="AA4600" s="9">
        <f t="shared" si="667"/>
        <v>0</v>
      </c>
      <c r="AB4600" s="9">
        <v>3764674.8300000005</v>
      </c>
      <c r="AC4600" s="9">
        <f t="shared" si="655"/>
        <v>7844431.7200000007</v>
      </c>
      <c r="AD4600" s="9">
        <f t="shared" si="653"/>
        <v>0</v>
      </c>
    </row>
    <row r="4601" spans="1:30" x14ac:dyDescent="0.3">
      <c r="A4601" s="8" t="s">
        <v>7128</v>
      </c>
      <c r="B4601" s="8" t="s">
        <v>7237</v>
      </c>
      <c r="C4601" s="8">
        <v>1600</v>
      </c>
      <c r="D4601" s="8">
        <v>160000118</v>
      </c>
      <c r="E4601" s="8">
        <v>0</v>
      </c>
      <c r="F4601" s="8" t="str">
        <f t="shared" si="665"/>
        <v>MF001600001180</v>
      </c>
      <c r="G4601" s="8" t="s">
        <v>7254</v>
      </c>
      <c r="H4601" s="8" t="s">
        <v>34</v>
      </c>
      <c r="I4601" s="8">
        <v>1</v>
      </c>
      <c r="J4601" s="8">
        <v>15</v>
      </c>
      <c r="K4601" s="8">
        <v>0</v>
      </c>
      <c r="L4601" s="8" t="s">
        <v>553</v>
      </c>
      <c r="M4601" s="8" t="s">
        <v>4581</v>
      </c>
      <c r="N4601" s="8" t="s">
        <v>149</v>
      </c>
      <c r="O4601" s="8" t="s">
        <v>38</v>
      </c>
      <c r="P4601" s="9">
        <v>6150660.0599999996</v>
      </c>
      <c r="Q4601" s="9">
        <v>0</v>
      </c>
      <c r="R4601" s="9">
        <v>-6150660.0599999996</v>
      </c>
      <c r="S4601" s="9">
        <v>0</v>
      </c>
      <c r="T4601" s="9">
        <f t="shared" si="654"/>
        <v>0</v>
      </c>
      <c r="U4601" s="9">
        <v>-1314836.98</v>
      </c>
      <c r="V4601" s="9">
        <v>-143372.11949590559</v>
      </c>
      <c r="W4601" s="9">
        <v>0</v>
      </c>
      <c r="X4601" s="9">
        <v>-143372.11949590559</v>
      </c>
      <c r="Y4601" s="9">
        <f t="shared" si="666"/>
        <v>1458209.0994959055</v>
      </c>
      <c r="Z4601" s="9">
        <v>0</v>
      </c>
      <c r="AA4601" s="9">
        <f t="shared" si="667"/>
        <v>0</v>
      </c>
      <c r="AB4601" s="9">
        <v>2320792.8999999994</v>
      </c>
      <c r="AC4601" s="9">
        <f t="shared" si="655"/>
        <v>4835823.08</v>
      </c>
      <c r="AD4601" s="9">
        <f t="shared" si="653"/>
        <v>0</v>
      </c>
    </row>
    <row r="4602" spans="1:30" x14ac:dyDescent="0.3">
      <c r="A4602" s="8" t="s">
        <v>7128</v>
      </c>
      <c r="B4602" s="8" t="s">
        <v>7237</v>
      </c>
      <c r="C4602" s="8">
        <v>1600</v>
      </c>
      <c r="D4602" s="8">
        <v>160000119</v>
      </c>
      <c r="E4602" s="8">
        <v>0</v>
      </c>
      <c r="F4602" s="8" t="str">
        <f t="shared" si="665"/>
        <v>MF001600001190</v>
      </c>
      <c r="G4602" s="8" t="s">
        <v>7255</v>
      </c>
      <c r="H4602" s="8" t="s">
        <v>34</v>
      </c>
      <c r="I4602" s="8">
        <v>6</v>
      </c>
      <c r="J4602" s="8">
        <v>15</v>
      </c>
      <c r="K4602" s="8">
        <v>0</v>
      </c>
      <c r="L4602" s="8" t="s">
        <v>553</v>
      </c>
      <c r="M4602" s="8" t="s">
        <v>4581</v>
      </c>
      <c r="N4602" s="8" t="s">
        <v>149</v>
      </c>
      <c r="O4602" s="8" t="s">
        <v>38</v>
      </c>
      <c r="P4602" s="9">
        <v>6723235.7400000002</v>
      </c>
      <c r="Q4602" s="9">
        <v>0</v>
      </c>
      <c r="R4602" s="9">
        <v>-6723235.7400000002</v>
      </c>
      <c r="S4602" s="9">
        <v>0</v>
      </c>
      <c r="T4602" s="9">
        <f t="shared" si="654"/>
        <v>0</v>
      </c>
      <c r="U4602" s="9">
        <v>-1437237.46</v>
      </c>
      <c r="V4602" s="9">
        <v>-156718.88651324663</v>
      </c>
      <c r="W4602" s="9">
        <v>0</v>
      </c>
      <c r="X4602" s="9">
        <v>-156718.88651324663</v>
      </c>
      <c r="Y4602" s="9">
        <f t="shared" si="666"/>
        <v>1593956.3465132467</v>
      </c>
      <c r="Z4602" s="9">
        <v>0</v>
      </c>
      <c r="AA4602" s="9">
        <f t="shared" si="667"/>
        <v>0</v>
      </c>
      <c r="AB4602" s="9">
        <v>2536839.5500000003</v>
      </c>
      <c r="AC4602" s="9">
        <f t="shared" si="655"/>
        <v>5285998.28</v>
      </c>
      <c r="AD4602" s="9">
        <f t="shared" si="653"/>
        <v>0</v>
      </c>
    </row>
    <row r="4603" spans="1:30" x14ac:dyDescent="0.3">
      <c r="A4603" s="8" t="s">
        <v>7128</v>
      </c>
      <c r="B4603" s="8" t="s">
        <v>7237</v>
      </c>
      <c r="C4603" s="8">
        <v>1600</v>
      </c>
      <c r="D4603" s="8">
        <v>160000120</v>
      </c>
      <c r="E4603" s="8">
        <v>0</v>
      </c>
      <c r="F4603" s="8" t="str">
        <f t="shared" si="665"/>
        <v>MF001600001200</v>
      </c>
      <c r="G4603" s="8" t="s">
        <v>7256</v>
      </c>
      <c r="H4603" s="8" t="s">
        <v>34</v>
      </c>
      <c r="I4603" s="8">
        <v>1</v>
      </c>
      <c r="J4603" s="8">
        <v>15</v>
      </c>
      <c r="K4603" s="8">
        <v>0</v>
      </c>
      <c r="L4603" s="8" t="s">
        <v>553</v>
      </c>
      <c r="M4603" s="8" t="s">
        <v>4581</v>
      </c>
      <c r="N4603" s="8" t="s">
        <v>149</v>
      </c>
      <c r="O4603" s="8" t="s">
        <v>38</v>
      </c>
      <c r="P4603" s="9">
        <v>5478852.5199999996</v>
      </c>
      <c r="Q4603" s="9">
        <v>0</v>
      </c>
      <c r="R4603" s="9">
        <v>-5478852.5199999996</v>
      </c>
      <c r="S4603" s="9">
        <v>0</v>
      </c>
      <c r="T4603" s="9">
        <f t="shared" si="654"/>
        <v>0</v>
      </c>
      <c r="U4603" s="9">
        <v>-1171223.55</v>
      </c>
      <c r="V4603" s="9">
        <v>-127712.26043569364</v>
      </c>
      <c r="W4603" s="9">
        <v>0</v>
      </c>
      <c r="X4603" s="9">
        <v>-127712.26043569364</v>
      </c>
      <c r="Y4603" s="9">
        <f t="shared" si="666"/>
        <v>1298935.8104356937</v>
      </c>
      <c r="Z4603" s="9">
        <v>0</v>
      </c>
      <c r="AA4603" s="9">
        <f t="shared" si="667"/>
        <v>0</v>
      </c>
      <c r="AB4603" s="9">
        <v>2067303.6549999998</v>
      </c>
      <c r="AC4603" s="9">
        <f t="shared" si="655"/>
        <v>4307628.97</v>
      </c>
      <c r="AD4603" s="9">
        <f t="shared" si="653"/>
        <v>0</v>
      </c>
    </row>
    <row r="4604" spans="1:30" x14ac:dyDescent="0.3">
      <c r="A4604" s="8" t="s">
        <v>7128</v>
      </c>
      <c r="B4604" s="8" t="s">
        <v>7237</v>
      </c>
      <c r="C4604" s="8">
        <v>1600</v>
      </c>
      <c r="D4604" s="8">
        <v>160000121</v>
      </c>
      <c r="E4604" s="8">
        <v>0</v>
      </c>
      <c r="F4604" s="8" t="str">
        <f t="shared" si="665"/>
        <v>MF001600001210</v>
      </c>
      <c r="G4604" s="8" t="s">
        <v>7257</v>
      </c>
      <c r="H4604" s="8" t="s">
        <v>34</v>
      </c>
      <c r="I4604" s="8">
        <v>1</v>
      </c>
      <c r="J4604" s="8">
        <v>10</v>
      </c>
      <c r="K4604" s="8">
        <v>0</v>
      </c>
      <c r="L4604" s="8" t="s">
        <v>553</v>
      </c>
      <c r="M4604" s="8" t="s">
        <v>4581</v>
      </c>
      <c r="N4604" s="8" t="s">
        <v>149</v>
      </c>
      <c r="O4604" s="8" t="s">
        <v>38</v>
      </c>
      <c r="P4604" s="9">
        <v>980622.19</v>
      </c>
      <c r="Q4604" s="9">
        <v>0</v>
      </c>
      <c r="R4604" s="9">
        <v>-980622.19</v>
      </c>
      <c r="S4604" s="9">
        <v>0</v>
      </c>
      <c r="T4604" s="9">
        <f t="shared" si="654"/>
        <v>0</v>
      </c>
      <c r="U4604" s="9">
        <v>-314443.90000000002</v>
      </c>
      <c r="V4604" s="9">
        <v>-34334.384796089391</v>
      </c>
      <c r="W4604" s="9">
        <v>0</v>
      </c>
      <c r="X4604" s="9">
        <v>-34334.384796089391</v>
      </c>
      <c r="Y4604" s="9">
        <f t="shared" si="666"/>
        <v>348778.2847960894</v>
      </c>
      <c r="Z4604" s="9">
        <v>0</v>
      </c>
      <c r="AA4604" s="9">
        <f t="shared" si="667"/>
        <v>0</v>
      </c>
      <c r="AB4604" s="9">
        <v>309863.17499999993</v>
      </c>
      <c r="AC4604" s="9">
        <f t="shared" si="655"/>
        <v>666178.28999999992</v>
      </c>
      <c r="AD4604" s="9">
        <f t="shared" si="653"/>
        <v>0</v>
      </c>
    </row>
    <row r="4605" spans="1:30" x14ac:dyDescent="0.3">
      <c r="A4605" s="8" t="s">
        <v>7128</v>
      </c>
      <c r="B4605" s="8" t="s">
        <v>7237</v>
      </c>
      <c r="C4605" s="8">
        <v>1600</v>
      </c>
      <c r="D4605" s="8">
        <v>160000122</v>
      </c>
      <c r="E4605" s="8">
        <v>0</v>
      </c>
      <c r="F4605" s="8" t="str">
        <f t="shared" si="665"/>
        <v>MF001600001220</v>
      </c>
      <c r="G4605" s="8" t="s">
        <v>7258</v>
      </c>
      <c r="H4605" s="8" t="s">
        <v>34</v>
      </c>
      <c r="I4605" s="8">
        <v>9</v>
      </c>
      <c r="J4605" s="8">
        <v>15</v>
      </c>
      <c r="K4605" s="8">
        <v>0</v>
      </c>
      <c r="L4605" s="8" t="s">
        <v>553</v>
      </c>
      <c r="M4605" s="8" t="s">
        <v>4581</v>
      </c>
      <c r="N4605" s="8" t="s">
        <v>149</v>
      </c>
      <c r="O4605" s="8" t="s">
        <v>38</v>
      </c>
      <c r="P4605" s="9">
        <v>13628605.359999999</v>
      </c>
      <c r="Q4605" s="9">
        <v>0</v>
      </c>
      <c r="R4605" s="9">
        <v>-13628605.359999999</v>
      </c>
      <c r="S4605" s="9">
        <v>0</v>
      </c>
      <c r="T4605" s="9">
        <f t="shared" si="654"/>
        <v>0</v>
      </c>
      <c r="U4605" s="9">
        <v>-2913410</v>
      </c>
      <c r="V4605" s="9">
        <v>-317683.31493545277</v>
      </c>
      <c r="W4605" s="9">
        <v>0</v>
      </c>
      <c r="X4605" s="9">
        <v>-317683.31493545277</v>
      </c>
      <c r="Y4605" s="9">
        <f t="shared" si="666"/>
        <v>3231093.3149354528</v>
      </c>
      <c r="Z4605" s="9">
        <v>0</v>
      </c>
      <c r="AA4605" s="9">
        <f t="shared" si="667"/>
        <v>0</v>
      </c>
      <c r="AB4605" s="9">
        <v>5142402.6199999992</v>
      </c>
      <c r="AC4605" s="9">
        <f t="shared" si="655"/>
        <v>10715195.359999999</v>
      </c>
      <c r="AD4605" s="9">
        <f t="shared" ref="AD4605:AD4668" si="668">T4605+AA4605</f>
        <v>0</v>
      </c>
    </row>
    <row r="4606" spans="1:30" x14ac:dyDescent="0.3">
      <c r="A4606" s="8" t="s">
        <v>7128</v>
      </c>
      <c r="B4606" s="8" t="s">
        <v>7237</v>
      </c>
      <c r="C4606" s="8">
        <v>1600</v>
      </c>
      <c r="D4606" s="8">
        <v>160000123</v>
      </c>
      <c r="E4606" s="8">
        <v>0</v>
      </c>
      <c r="F4606" s="8" t="str">
        <f t="shared" si="665"/>
        <v>MF001600001230</v>
      </c>
      <c r="G4606" s="8" t="s">
        <v>7259</v>
      </c>
      <c r="H4606" s="8" t="s">
        <v>34</v>
      </c>
      <c r="I4606" s="8">
        <v>1</v>
      </c>
      <c r="J4606" s="8">
        <v>15</v>
      </c>
      <c r="K4606" s="8">
        <v>0</v>
      </c>
      <c r="L4606" s="8" t="s">
        <v>553</v>
      </c>
      <c r="M4606" s="8" t="s">
        <v>4581</v>
      </c>
      <c r="N4606" s="8" t="s">
        <v>149</v>
      </c>
      <c r="O4606" s="8" t="s">
        <v>38</v>
      </c>
      <c r="P4606" s="9">
        <v>854628.91</v>
      </c>
      <c r="Q4606" s="9">
        <v>0</v>
      </c>
      <c r="R4606" s="9">
        <v>-854628.91</v>
      </c>
      <c r="S4606" s="9">
        <v>0</v>
      </c>
      <c r="T4606" s="9">
        <f t="shared" si="654"/>
        <v>0</v>
      </c>
      <c r="U4606" s="9">
        <v>-182695.47</v>
      </c>
      <c r="V4606" s="9">
        <v>-19921.431016257222</v>
      </c>
      <c r="W4606" s="9">
        <v>0</v>
      </c>
      <c r="X4606" s="9">
        <v>-19921.431016257222</v>
      </c>
      <c r="Y4606" s="9">
        <f t="shared" si="666"/>
        <v>202616.90101625724</v>
      </c>
      <c r="Z4606" s="9">
        <v>0</v>
      </c>
      <c r="AA4606" s="9">
        <f t="shared" si="667"/>
        <v>0</v>
      </c>
      <c r="AB4606" s="9">
        <v>322472.17000000004</v>
      </c>
      <c r="AC4606" s="9">
        <f t="shared" si="655"/>
        <v>671933.44000000006</v>
      </c>
      <c r="AD4606" s="9">
        <f t="shared" si="668"/>
        <v>0</v>
      </c>
    </row>
    <row r="4607" spans="1:30" x14ac:dyDescent="0.3">
      <c r="A4607" s="8" t="s">
        <v>7128</v>
      </c>
      <c r="B4607" s="8" t="s">
        <v>7237</v>
      </c>
      <c r="C4607" s="8">
        <v>1600</v>
      </c>
      <c r="D4607" s="8">
        <v>160000124</v>
      </c>
      <c r="E4607" s="8">
        <v>0</v>
      </c>
      <c r="F4607" s="8" t="str">
        <f t="shared" si="665"/>
        <v>MF001600001240</v>
      </c>
      <c r="G4607" s="8" t="s">
        <v>7260</v>
      </c>
      <c r="H4607" s="8" t="s">
        <v>34</v>
      </c>
      <c r="I4607" s="8">
        <v>1</v>
      </c>
      <c r="J4607" s="8">
        <v>15</v>
      </c>
      <c r="K4607" s="8">
        <v>0</v>
      </c>
      <c r="L4607" s="8" t="s">
        <v>553</v>
      </c>
      <c r="M4607" s="8" t="s">
        <v>4581</v>
      </c>
      <c r="N4607" s="8" t="s">
        <v>149</v>
      </c>
      <c r="O4607" s="8" t="s">
        <v>38</v>
      </c>
      <c r="P4607" s="9">
        <v>184233.9</v>
      </c>
      <c r="Q4607" s="9">
        <v>0</v>
      </c>
      <c r="R4607" s="9">
        <v>-184233.9</v>
      </c>
      <c r="S4607" s="9">
        <v>0</v>
      </c>
      <c r="T4607" s="9">
        <f t="shared" si="654"/>
        <v>0</v>
      </c>
      <c r="U4607" s="9">
        <v>-39384</v>
      </c>
      <c r="V4607" s="9">
        <v>-4294.494288294798</v>
      </c>
      <c r="W4607" s="9">
        <v>0</v>
      </c>
      <c r="X4607" s="9">
        <v>-4294.494288294798</v>
      </c>
      <c r="Y4607" s="9">
        <f t="shared" si="666"/>
        <v>43678.494288294794</v>
      </c>
      <c r="Z4607" s="9">
        <v>0</v>
      </c>
      <c r="AA4607" s="9">
        <f t="shared" si="667"/>
        <v>0</v>
      </c>
      <c r="AB4607" s="9">
        <v>69515.909999999989</v>
      </c>
      <c r="AC4607" s="9">
        <f t="shared" si="655"/>
        <v>144849.9</v>
      </c>
      <c r="AD4607" s="9">
        <f t="shared" si="668"/>
        <v>0</v>
      </c>
    </row>
    <row r="4608" spans="1:30" x14ac:dyDescent="0.3">
      <c r="A4608" s="8" t="s">
        <v>7128</v>
      </c>
      <c r="B4608" s="8" t="s">
        <v>7237</v>
      </c>
      <c r="C4608" s="8">
        <v>1600</v>
      </c>
      <c r="D4608" s="8">
        <v>160000125</v>
      </c>
      <c r="E4608" s="8">
        <v>0</v>
      </c>
      <c r="F4608" s="8" t="str">
        <f t="shared" si="665"/>
        <v>MF001600001250</v>
      </c>
      <c r="G4608" s="8" t="s">
        <v>7261</v>
      </c>
      <c r="H4608" s="8" t="s">
        <v>34</v>
      </c>
      <c r="I4608" s="8">
        <v>1</v>
      </c>
      <c r="J4608" s="8">
        <v>15</v>
      </c>
      <c r="K4608" s="8">
        <v>0</v>
      </c>
      <c r="L4608" s="8" t="s">
        <v>553</v>
      </c>
      <c r="M4608" s="8" t="s">
        <v>4581</v>
      </c>
      <c r="N4608" s="8" t="s">
        <v>149</v>
      </c>
      <c r="O4608" s="8" t="s">
        <v>38</v>
      </c>
      <c r="P4608" s="9">
        <v>117642.29</v>
      </c>
      <c r="Q4608" s="9">
        <v>0</v>
      </c>
      <c r="R4608" s="9">
        <v>-117642.29</v>
      </c>
      <c r="S4608" s="9">
        <v>0</v>
      </c>
      <c r="T4608" s="9">
        <f t="shared" si="654"/>
        <v>0</v>
      </c>
      <c r="U4608" s="9">
        <v>-25148.6</v>
      </c>
      <c r="V4608" s="9">
        <v>-2742.2497869701351</v>
      </c>
      <c r="W4608" s="9">
        <v>0</v>
      </c>
      <c r="X4608" s="9">
        <v>-2742.2497869701351</v>
      </c>
      <c r="Y4608" s="9">
        <f t="shared" si="666"/>
        <v>27890.849786970135</v>
      </c>
      <c r="Z4608" s="9">
        <v>0</v>
      </c>
      <c r="AA4608" s="9">
        <f t="shared" si="667"/>
        <v>0</v>
      </c>
      <c r="AB4608" s="9">
        <v>44389.274999999994</v>
      </c>
      <c r="AC4608" s="9">
        <f t="shared" si="655"/>
        <v>92493.69</v>
      </c>
      <c r="AD4608" s="9">
        <f t="shared" si="668"/>
        <v>0</v>
      </c>
    </row>
    <row r="4609" spans="1:30" x14ac:dyDescent="0.3">
      <c r="A4609" s="8" t="s">
        <v>7128</v>
      </c>
      <c r="B4609" s="8" t="s">
        <v>7237</v>
      </c>
      <c r="C4609" s="8">
        <v>1600</v>
      </c>
      <c r="D4609" s="8">
        <v>160000126</v>
      </c>
      <c r="E4609" s="8">
        <v>0</v>
      </c>
      <c r="F4609" s="8" t="str">
        <f t="shared" si="665"/>
        <v>MF001600001260</v>
      </c>
      <c r="G4609" s="8" t="s">
        <v>7262</v>
      </c>
      <c r="H4609" s="8" t="s">
        <v>34</v>
      </c>
      <c r="I4609" s="8">
        <v>1</v>
      </c>
      <c r="J4609" s="8">
        <v>15</v>
      </c>
      <c r="K4609" s="8">
        <v>0</v>
      </c>
      <c r="L4609" s="8" t="s">
        <v>553</v>
      </c>
      <c r="M4609" s="8" t="s">
        <v>4581</v>
      </c>
      <c r="N4609" s="8" t="s">
        <v>149</v>
      </c>
      <c r="O4609" s="8" t="s">
        <v>38</v>
      </c>
      <c r="P4609" s="9">
        <v>61202.8</v>
      </c>
      <c r="Q4609" s="9">
        <v>0</v>
      </c>
      <c r="R4609" s="9">
        <v>-61202.8</v>
      </c>
      <c r="S4609" s="9">
        <v>0</v>
      </c>
      <c r="T4609" s="9">
        <f t="shared" si="654"/>
        <v>0</v>
      </c>
      <c r="U4609" s="9">
        <v>-13083.43</v>
      </c>
      <c r="V4609" s="9">
        <v>-1426.6401433044316</v>
      </c>
      <c r="W4609" s="9">
        <v>0</v>
      </c>
      <c r="X4609" s="9">
        <v>-1426.6401433044316</v>
      </c>
      <c r="Y4609" s="9">
        <f t="shared" si="666"/>
        <v>14510.070143304432</v>
      </c>
      <c r="Z4609" s="9">
        <v>0</v>
      </c>
      <c r="AA4609" s="9">
        <f t="shared" si="667"/>
        <v>0</v>
      </c>
      <c r="AB4609" s="9">
        <v>23093.295000000002</v>
      </c>
      <c r="AC4609" s="9">
        <f t="shared" si="655"/>
        <v>48119.37</v>
      </c>
      <c r="AD4609" s="9">
        <f t="shared" si="668"/>
        <v>0</v>
      </c>
    </row>
    <row r="4610" spans="1:30" x14ac:dyDescent="0.3">
      <c r="A4610" s="8" t="s">
        <v>7128</v>
      </c>
      <c r="B4610" s="8" t="s">
        <v>7237</v>
      </c>
      <c r="C4610" s="8">
        <v>1600</v>
      </c>
      <c r="D4610" s="8">
        <v>160000127</v>
      </c>
      <c r="E4610" s="8">
        <v>0</v>
      </c>
      <c r="F4610" s="8" t="str">
        <f t="shared" si="665"/>
        <v>MF001600001270</v>
      </c>
      <c r="G4610" s="8" t="s">
        <v>7263</v>
      </c>
      <c r="H4610" s="8" t="s">
        <v>34</v>
      </c>
      <c r="I4610" s="8">
        <v>2</v>
      </c>
      <c r="J4610" s="8">
        <v>15</v>
      </c>
      <c r="K4610" s="8">
        <v>0</v>
      </c>
      <c r="L4610" s="8" t="s">
        <v>553</v>
      </c>
      <c r="M4610" s="8" t="s">
        <v>4581</v>
      </c>
      <c r="N4610" s="8" t="s">
        <v>149</v>
      </c>
      <c r="O4610" s="8" t="s">
        <v>38</v>
      </c>
      <c r="P4610" s="9">
        <v>26764218.440000001</v>
      </c>
      <c r="Q4610" s="9">
        <v>0</v>
      </c>
      <c r="R4610" s="9">
        <v>-26764218.440000001</v>
      </c>
      <c r="S4610" s="9">
        <v>0</v>
      </c>
      <c r="T4610" s="9">
        <f t="shared" si="654"/>
        <v>0</v>
      </c>
      <c r="U4610" s="9">
        <v>-5721432.2000000002</v>
      </c>
      <c r="V4610" s="9">
        <v>-623874.95667100186</v>
      </c>
      <c r="W4610" s="9">
        <v>0</v>
      </c>
      <c r="X4610" s="9">
        <v>-623874.95667100186</v>
      </c>
      <c r="Y4610" s="9">
        <f t="shared" si="666"/>
        <v>6345307.1566710025</v>
      </c>
      <c r="Z4610" s="9">
        <v>0</v>
      </c>
      <c r="AA4610" s="9">
        <f t="shared" si="667"/>
        <v>0</v>
      </c>
      <c r="AB4610" s="9">
        <v>10098787.330000004</v>
      </c>
      <c r="AC4610" s="9">
        <f t="shared" si="655"/>
        <v>21042786.240000002</v>
      </c>
      <c r="AD4610" s="9">
        <f t="shared" si="668"/>
        <v>0</v>
      </c>
    </row>
    <row r="4611" spans="1:30" x14ac:dyDescent="0.3">
      <c r="A4611" s="8" t="s">
        <v>7128</v>
      </c>
      <c r="B4611" s="8" t="s">
        <v>7237</v>
      </c>
      <c r="C4611" s="8">
        <v>1600</v>
      </c>
      <c r="D4611" s="8">
        <v>160000128</v>
      </c>
      <c r="E4611" s="8">
        <v>0</v>
      </c>
      <c r="F4611" s="8" t="str">
        <f t="shared" si="665"/>
        <v>MF001600001280</v>
      </c>
      <c r="G4611" s="8" t="s">
        <v>7264</v>
      </c>
      <c r="H4611" s="8" t="s">
        <v>34</v>
      </c>
      <c r="I4611" s="8">
        <v>2</v>
      </c>
      <c r="J4611" s="8">
        <v>15</v>
      </c>
      <c r="K4611" s="8">
        <v>0</v>
      </c>
      <c r="L4611" s="8" t="s">
        <v>553</v>
      </c>
      <c r="M4611" s="8" t="s">
        <v>4581</v>
      </c>
      <c r="N4611" s="8" t="s">
        <v>149</v>
      </c>
      <c r="O4611" s="8" t="s">
        <v>38</v>
      </c>
      <c r="P4611" s="9">
        <v>167189.39000000001</v>
      </c>
      <c r="Q4611" s="9">
        <v>0</v>
      </c>
      <c r="R4611" s="9">
        <v>-167189.39000000001</v>
      </c>
      <c r="S4611" s="9">
        <v>0</v>
      </c>
      <c r="T4611" s="9">
        <f t="shared" si="654"/>
        <v>0</v>
      </c>
      <c r="U4611" s="9">
        <v>-35740.35</v>
      </c>
      <c r="V4611" s="9">
        <v>-3897.1883226156069</v>
      </c>
      <c r="W4611" s="9">
        <v>0</v>
      </c>
      <c r="X4611" s="9">
        <v>-3897.1883226156069</v>
      </c>
      <c r="Y4611" s="9">
        <f t="shared" si="666"/>
        <v>39637.538322615605</v>
      </c>
      <c r="Z4611" s="9">
        <v>0</v>
      </c>
      <c r="AA4611" s="9">
        <f t="shared" si="667"/>
        <v>0</v>
      </c>
      <c r="AB4611" s="9">
        <v>63084.610000000015</v>
      </c>
      <c r="AC4611" s="9">
        <f t="shared" si="655"/>
        <v>131449.04</v>
      </c>
      <c r="AD4611" s="9">
        <f t="shared" si="668"/>
        <v>0</v>
      </c>
    </row>
    <row r="4612" spans="1:30" x14ac:dyDescent="0.3">
      <c r="A4612" s="8" t="s">
        <v>7128</v>
      </c>
      <c r="B4612" s="8" t="s">
        <v>7237</v>
      </c>
      <c r="C4612" s="8">
        <v>1600</v>
      </c>
      <c r="D4612" s="8">
        <v>160000129</v>
      </c>
      <c r="E4612" s="8">
        <v>0</v>
      </c>
      <c r="F4612" s="8" t="str">
        <f t="shared" si="665"/>
        <v>MF001600001290</v>
      </c>
      <c r="G4612" s="8" t="s">
        <v>7265</v>
      </c>
      <c r="H4612" s="8" t="s">
        <v>34</v>
      </c>
      <c r="I4612" s="8">
        <v>1</v>
      </c>
      <c r="J4612" s="8">
        <v>15</v>
      </c>
      <c r="K4612" s="8">
        <v>0</v>
      </c>
      <c r="L4612" s="8" t="s">
        <v>553</v>
      </c>
      <c r="M4612" s="8" t="s">
        <v>4581</v>
      </c>
      <c r="N4612" s="8" t="s">
        <v>149</v>
      </c>
      <c r="O4612" s="8" t="s">
        <v>38</v>
      </c>
      <c r="P4612" s="9">
        <v>1662923.12</v>
      </c>
      <c r="Q4612" s="9">
        <v>0</v>
      </c>
      <c r="R4612" s="9">
        <v>-1662923.12</v>
      </c>
      <c r="S4612" s="9">
        <v>0</v>
      </c>
      <c r="T4612" s="9">
        <f t="shared" si="654"/>
        <v>0</v>
      </c>
      <c r="U4612" s="9">
        <v>-355485.87</v>
      </c>
      <c r="V4612" s="9">
        <v>-38762.80145447977</v>
      </c>
      <c r="W4612" s="9">
        <v>0</v>
      </c>
      <c r="X4612" s="9">
        <v>-38762.80145447977</v>
      </c>
      <c r="Y4612" s="9">
        <f t="shared" si="666"/>
        <v>394248.67145447974</v>
      </c>
      <c r="Z4612" s="9">
        <v>0</v>
      </c>
      <c r="AA4612" s="9">
        <f t="shared" si="667"/>
        <v>0</v>
      </c>
      <c r="AB4612" s="9">
        <v>627461.14500000002</v>
      </c>
      <c r="AC4612" s="9">
        <f t="shared" si="655"/>
        <v>1307437.25</v>
      </c>
      <c r="AD4612" s="9">
        <f t="shared" si="668"/>
        <v>0</v>
      </c>
    </row>
    <row r="4613" spans="1:30" x14ac:dyDescent="0.3">
      <c r="A4613" s="8" t="s">
        <v>7128</v>
      </c>
      <c r="B4613" s="8" t="s">
        <v>7237</v>
      </c>
      <c r="C4613" s="8">
        <v>1600</v>
      </c>
      <c r="D4613" s="8">
        <v>160000130</v>
      </c>
      <c r="E4613" s="8">
        <v>0</v>
      </c>
      <c r="F4613" s="8" t="str">
        <f t="shared" si="665"/>
        <v>MF001600001300</v>
      </c>
      <c r="G4613" s="8" t="s">
        <v>7266</v>
      </c>
      <c r="H4613" s="8" t="s">
        <v>34</v>
      </c>
      <c r="I4613" s="8">
        <v>1</v>
      </c>
      <c r="J4613" s="8">
        <v>15</v>
      </c>
      <c r="K4613" s="8">
        <v>0</v>
      </c>
      <c r="L4613" s="8" t="s">
        <v>553</v>
      </c>
      <c r="M4613" s="8" t="s">
        <v>4581</v>
      </c>
      <c r="N4613" s="8" t="s">
        <v>149</v>
      </c>
      <c r="O4613" s="8" t="s">
        <v>38</v>
      </c>
      <c r="P4613" s="9">
        <v>35845.06</v>
      </c>
      <c r="Q4613" s="9">
        <v>0</v>
      </c>
      <c r="R4613" s="9">
        <v>-35845.06</v>
      </c>
      <c r="S4613" s="9">
        <v>0</v>
      </c>
      <c r="T4613" s="9">
        <f t="shared" ref="T4613:T4676" si="669">P4613+Q4613+R4613+S4613</f>
        <v>0</v>
      </c>
      <c r="U4613" s="9">
        <v>-7662.67</v>
      </c>
      <c r="V4613" s="9">
        <v>-880.4614026411914</v>
      </c>
      <c r="W4613" s="9">
        <v>0</v>
      </c>
      <c r="X4613" s="9">
        <v>-880.4614026411914</v>
      </c>
      <c r="Y4613" s="9">
        <f t="shared" si="666"/>
        <v>8543.131402641191</v>
      </c>
      <c r="Z4613" s="9">
        <v>0</v>
      </c>
      <c r="AA4613" s="9">
        <f t="shared" si="667"/>
        <v>0</v>
      </c>
      <c r="AB4613" s="9">
        <v>13525.204999999998</v>
      </c>
      <c r="AC4613" s="9">
        <f t="shared" ref="AC4613:AC4676" si="670">P4613+U4613</f>
        <v>28182.39</v>
      </c>
      <c r="AD4613" s="9">
        <f t="shared" si="668"/>
        <v>0</v>
      </c>
    </row>
    <row r="4614" spans="1:30" x14ac:dyDescent="0.3">
      <c r="A4614" s="8" t="s">
        <v>7128</v>
      </c>
      <c r="B4614" s="8" t="s">
        <v>7237</v>
      </c>
      <c r="C4614" s="8">
        <v>1600</v>
      </c>
      <c r="D4614" s="8">
        <v>160000131</v>
      </c>
      <c r="E4614" s="8">
        <v>0</v>
      </c>
      <c r="F4614" s="8" t="str">
        <f t="shared" si="665"/>
        <v>MF001600001310</v>
      </c>
      <c r="G4614" s="8" t="s">
        <v>7267</v>
      </c>
      <c r="H4614" s="8" t="s">
        <v>34</v>
      </c>
      <c r="I4614" s="8">
        <v>1</v>
      </c>
      <c r="J4614" s="8">
        <v>15</v>
      </c>
      <c r="K4614" s="8">
        <v>0</v>
      </c>
      <c r="L4614" s="8" t="s">
        <v>553</v>
      </c>
      <c r="M4614" s="8" t="s">
        <v>4581</v>
      </c>
      <c r="N4614" s="8" t="s">
        <v>149</v>
      </c>
      <c r="O4614" s="8" t="s">
        <v>38</v>
      </c>
      <c r="P4614" s="9">
        <v>20162.849999999999</v>
      </c>
      <c r="Q4614" s="9">
        <v>0</v>
      </c>
      <c r="R4614" s="9">
        <v>-20162.849999999999</v>
      </c>
      <c r="S4614" s="9">
        <v>0</v>
      </c>
      <c r="T4614" s="9">
        <f t="shared" si="669"/>
        <v>0</v>
      </c>
      <c r="U4614" s="9">
        <v>-4310.25</v>
      </c>
      <c r="V4614" s="9">
        <v>-451.74973146186443</v>
      </c>
      <c r="W4614" s="9">
        <v>0</v>
      </c>
      <c r="X4614" s="9">
        <v>-451.74973146186443</v>
      </c>
      <c r="Y4614" s="9">
        <f t="shared" si="666"/>
        <v>4761.999731461864</v>
      </c>
      <c r="Z4614" s="9">
        <v>0</v>
      </c>
      <c r="AA4614" s="9">
        <f t="shared" si="667"/>
        <v>0</v>
      </c>
      <c r="AB4614" s="9">
        <v>7607.9299999999994</v>
      </c>
      <c r="AC4614" s="9">
        <f t="shared" si="670"/>
        <v>15852.599999999999</v>
      </c>
      <c r="AD4614" s="9">
        <f t="shared" si="668"/>
        <v>0</v>
      </c>
    </row>
    <row r="4615" spans="1:30" x14ac:dyDescent="0.3">
      <c r="A4615" s="8" t="s">
        <v>7128</v>
      </c>
      <c r="B4615" s="8" t="s">
        <v>7237</v>
      </c>
      <c r="C4615" s="8">
        <v>1600</v>
      </c>
      <c r="D4615" s="8">
        <v>160000132</v>
      </c>
      <c r="E4615" s="8">
        <v>0</v>
      </c>
      <c r="F4615" s="8" t="str">
        <f t="shared" si="665"/>
        <v>MF001600001320</v>
      </c>
      <c r="G4615" s="8" t="s">
        <v>7268</v>
      </c>
      <c r="H4615" s="8" t="s">
        <v>34</v>
      </c>
      <c r="I4615" s="8">
        <v>1</v>
      </c>
      <c r="J4615" s="8">
        <v>15</v>
      </c>
      <c r="K4615" s="8">
        <v>0</v>
      </c>
      <c r="L4615" s="8" t="s">
        <v>553</v>
      </c>
      <c r="M4615" s="8" t="s">
        <v>4581</v>
      </c>
      <c r="N4615" s="8" t="s">
        <v>149</v>
      </c>
      <c r="O4615" s="8" t="s">
        <v>38</v>
      </c>
      <c r="P4615" s="9">
        <v>612533.56000000006</v>
      </c>
      <c r="Q4615" s="9">
        <v>0</v>
      </c>
      <c r="R4615" s="9">
        <v>-612533.56000000006</v>
      </c>
      <c r="S4615" s="9">
        <v>0</v>
      </c>
      <c r="T4615" s="9">
        <f t="shared" si="669"/>
        <v>0</v>
      </c>
      <c r="U4615" s="9">
        <v>-130942.33</v>
      </c>
      <c r="V4615" s="9">
        <v>-14278.183773362234</v>
      </c>
      <c r="W4615" s="9">
        <v>0</v>
      </c>
      <c r="X4615" s="9">
        <v>-14278.183773362234</v>
      </c>
      <c r="Y4615" s="9">
        <f t="shared" si="666"/>
        <v>145220.51377336224</v>
      </c>
      <c r="Z4615" s="9">
        <v>0</v>
      </c>
      <c r="AA4615" s="9">
        <f t="shared" si="667"/>
        <v>0</v>
      </c>
      <c r="AB4615" s="9">
        <v>231123.7350000001</v>
      </c>
      <c r="AC4615" s="9">
        <f t="shared" si="670"/>
        <v>481591.23000000004</v>
      </c>
      <c r="AD4615" s="9">
        <f t="shared" si="668"/>
        <v>0</v>
      </c>
    </row>
    <row r="4616" spans="1:30" x14ac:dyDescent="0.3">
      <c r="A4616" s="8" t="s">
        <v>7128</v>
      </c>
      <c r="B4616" s="8" t="s">
        <v>7237</v>
      </c>
      <c r="C4616" s="8">
        <v>1600</v>
      </c>
      <c r="D4616" s="8">
        <v>160000133</v>
      </c>
      <c r="E4616" s="8">
        <v>0</v>
      </c>
      <c r="F4616" s="8" t="str">
        <f t="shared" si="665"/>
        <v>MF001600001330</v>
      </c>
      <c r="G4616" s="8" t="s">
        <v>7269</v>
      </c>
      <c r="H4616" s="8" t="s">
        <v>34</v>
      </c>
      <c r="I4616" s="8">
        <v>2</v>
      </c>
      <c r="J4616" s="8">
        <v>15</v>
      </c>
      <c r="K4616" s="8">
        <v>0</v>
      </c>
      <c r="L4616" s="8" t="s">
        <v>553</v>
      </c>
      <c r="M4616" s="8" t="s">
        <v>4581</v>
      </c>
      <c r="N4616" s="8" t="s">
        <v>149</v>
      </c>
      <c r="O4616" s="8" t="s">
        <v>38</v>
      </c>
      <c r="P4616" s="9">
        <v>1445801.34</v>
      </c>
      <c r="Q4616" s="9">
        <v>0</v>
      </c>
      <c r="R4616" s="9">
        <v>-1445801.34</v>
      </c>
      <c r="S4616" s="9">
        <v>0</v>
      </c>
      <c r="T4616" s="9">
        <f t="shared" si="669"/>
        <v>0</v>
      </c>
      <c r="U4616" s="9">
        <v>-309071.40000000002</v>
      </c>
      <c r="V4616" s="9">
        <v>-33701.687247832364</v>
      </c>
      <c r="W4616" s="9">
        <v>0</v>
      </c>
      <c r="X4616" s="9">
        <v>-33701.687247832364</v>
      </c>
      <c r="Y4616" s="9">
        <f t="shared" si="666"/>
        <v>342773.08724783239</v>
      </c>
      <c r="Z4616" s="9">
        <v>0</v>
      </c>
      <c r="AA4616" s="9">
        <f t="shared" si="667"/>
        <v>0</v>
      </c>
      <c r="AB4616" s="9">
        <v>545535.83000000007</v>
      </c>
      <c r="AC4616" s="9">
        <f t="shared" si="670"/>
        <v>1136729.94</v>
      </c>
      <c r="AD4616" s="9">
        <f t="shared" si="668"/>
        <v>0</v>
      </c>
    </row>
    <row r="4617" spans="1:30" x14ac:dyDescent="0.3">
      <c r="A4617" s="8" t="s">
        <v>7128</v>
      </c>
      <c r="B4617" s="8" t="s">
        <v>7237</v>
      </c>
      <c r="C4617" s="8">
        <v>1600</v>
      </c>
      <c r="D4617" s="8">
        <v>160000134</v>
      </c>
      <c r="E4617" s="8">
        <v>0</v>
      </c>
      <c r="F4617" s="8" t="str">
        <f t="shared" si="665"/>
        <v>MF001600001340</v>
      </c>
      <c r="G4617" s="8" t="s">
        <v>7270</v>
      </c>
      <c r="H4617" s="8" t="s">
        <v>34</v>
      </c>
      <c r="I4617" s="8">
        <v>4</v>
      </c>
      <c r="J4617" s="8">
        <v>15</v>
      </c>
      <c r="K4617" s="8">
        <v>0</v>
      </c>
      <c r="L4617" s="8" t="s">
        <v>553</v>
      </c>
      <c r="M4617" s="8" t="s">
        <v>4581</v>
      </c>
      <c r="N4617" s="8" t="s">
        <v>149</v>
      </c>
      <c r="O4617" s="8" t="s">
        <v>38</v>
      </c>
      <c r="P4617" s="9">
        <v>2024183.41</v>
      </c>
      <c r="Q4617" s="9">
        <v>0</v>
      </c>
      <c r="R4617" s="9">
        <v>-2024183.41</v>
      </c>
      <c r="S4617" s="9">
        <v>0</v>
      </c>
      <c r="T4617" s="9">
        <f t="shared" si="669"/>
        <v>0</v>
      </c>
      <c r="U4617" s="9">
        <v>-432713.1</v>
      </c>
      <c r="V4617" s="9">
        <v>-47183.78904371387</v>
      </c>
      <c r="W4617" s="9">
        <v>0</v>
      </c>
      <c r="X4617" s="9">
        <v>-47183.78904371387</v>
      </c>
      <c r="Y4617" s="9">
        <f t="shared" si="666"/>
        <v>479896.88904371386</v>
      </c>
      <c r="Z4617" s="9">
        <v>0</v>
      </c>
      <c r="AA4617" s="9">
        <f t="shared" si="667"/>
        <v>0</v>
      </c>
      <c r="AB4617" s="9">
        <v>763773.39499999979</v>
      </c>
      <c r="AC4617" s="9">
        <f t="shared" si="670"/>
        <v>1591470.31</v>
      </c>
      <c r="AD4617" s="9">
        <f t="shared" si="668"/>
        <v>0</v>
      </c>
    </row>
    <row r="4618" spans="1:30" x14ac:dyDescent="0.3">
      <c r="A4618" s="8" t="s">
        <v>7128</v>
      </c>
      <c r="B4618" s="8" t="s">
        <v>7237</v>
      </c>
      <c r="C4618" s="8">
        <v>1600</v>
      </c>
      <c r="D4618" s="8">
        <v>160000135</v>
      </c>
      <c r="E4618" s="8">
        <v>0</v>
      </c>
      <c r="F4618" s="8" t="str">
        <f t="shared" si="665"/>
        <v>MF001600001350</v>
      </c>
      <c r="G4618" s="8" t="s">
        <v>7271</v>
      </c>
      <c r="H4618" s="8" t="s">
        <v>34</v>
      </c>
      <c r="I4618" s="8">
        <v>2</v>
      </c>
      <c r="J4618" s="8">
        <v>15</v>
      </c>
      <c r="K4618" s="8">
        <v>0</v>
      </c>
      <c r="L4618" s="8" t="s">
        <v>553</v>
      </c>
      <c r="M4618" s="8" t="s">
        <v>4581</v>
      </c>
      <c r="N4618" s="8" t="s">
        <v>149</v>
      </c>
      <c r="O4618" s="8" t="s">
        <v>38</v>
      </c>
      <c r="P4618" s="9">
        <v>628345.59</v>
      </c>
      <c r="Q4618" s="9">
        <v>0</v>
      </c>
      <c r="R4618" s="9">
        <v>-628345.59</v>
      </c>
      <c r="S4618" s="9">
        <v>0</v>
      </c>
      <c r="T4618" s="9">
        <f t="shared" si="669"/>
        <v>0</v>
      </c>
      <c r="U4618" s="9">
        <v>-134322.5</v>
      </c>
      <c r="V4618" s="9">
        <v>-14646.761503010595</v>
      </c>
      <c r="W4618" s="9">
        <v>0</v>
      </c>
      <c r="X4618" s="9">
        <v>-14646.761503010595</v>
      </c>
      <c r="Y4618" s="9">
        <f t="shared" si="666"/>
        <v>148969.26150301058</v>
      </c>
      <c r="Z4618" s="9">
        <v>0</v>
      </c>
      <c r="AA4618" s="9">
        <f t="shared" si="667"/>
        <v>0</v>
      </c>
      <c r="AB4618" s="9">
        <v>237089.99499999997</v>
      </c>
      <c r="AC4618" s="9">
        <f t="shared" si="670"/>
        <v>494023.08999999997</v>
      </c>
      <c r="AD4618" s="9">
        <f t="shared" si="668"/>
        <v>0</v>
      </c>
    </row>
    <row r="4619" spans="1:30" x14ac:dyDescent="0.3">
      <c r="A4619" s="8" t="s">
        <v>7128</v>
      </c>
      <c r="B4619" s="8" t="s">
        <v>7237</v>
      </c>
      <c r="C4619" s="8">
        <v>1600</v>
      </c>
      <c r="D4619" s="8">
        <v>160000136</v>
      </c>
      <c r="E4619" s="8">
        <v>0</v>
      </c>
      <c r="F4619" s="8" t="str">
        <f t="shared" si="665"/>
        <v>MF001600001360</v>
      </c>
      <c r="G4619" s="8" t="s">
        <v>7272</v>
      </c>
      <c r="H4619" s="8" t="s">
        <v>34</v>
      </c>
      <c r="I4619" s="8">
        <v>1</v>
      </c>
      <c r="J4619" s="8">
        <v>15</v>
      </c>
      <c r="K4619" s="8">
        <v>0</v>
      </c>
      <c r="L4619" s="8" t="s">
        <v>553</v>
      </c>
      <c r="M4619" s="8" t="s">
        <v>4581</v>
      </c>
      <c r="N4619" s="8" t="s">
        <v>149</v>
      </c>
      <c r="O4619" s="8" t="s">
        <v>38</v>
      </c>
      <c r="P4619" s="9">
        <v>903743.63</v>
      </c>
      <c r="Q4619" s="9">
        <v>0</v>
      </c>
      <c r="R4619" s="9">
        <v>-903743.63</v>
      </c>
      <c r="S4619" s="9">
        <v>0</v>
      </c>
      <c r="T4619" s="9">
        <f t="shared" si="669"/>
        <v>0</v>
      </c>
      <c r="U4619" s="9">
        <v>-193194.81</v>
      </c>
      <c r="V4619" s="9">
        <v>-21066.297792268786</v>
      </c>
      <c r="W4619" s="9">
        <v>0</v>
      </c>
      <c r="X4619" s="9">
        <v>-21066.297792268786</v>
      </c>
      <c r="Y4619" s="9">
        <f t="shared" si="666"/>
        <v>214261.1077922688</v>
      </c>
      <c r="Z4619" s="9">
        <v>0</v>
      </c>
      <c r="AA4619" s="9">
        <f t="shared" si="667"/>
        <v>0</v>
      </c>
      <c r="AB4619" s="9">
        <v>341004.34</v>
      </c>
      <c r="AC4619" s="9">
        <f t="shared" si="670"/>
        <v>710548.82000000007</v>
      </c>
      <c r="AD4619" s="9">
        <f t="shared" si="668"/>
        <v>0</v>
      </c>
    </row>
    <row r="4620" spans="1:30" x14ac:dyDescent="0.3">
      <c r="A4620" s="8" t="s">
        <v>7128</v>
      </c>
      <c r="B4620" s="8" t="s">
        <v>7237</v>
      </c>
      <c r="C4620" s="8">
        <v>1600</v>
      </c>
      <c r="D4620" s="8">
        <v>160000137</v>
      </c>
      <c r="E4620" s="8">
        <v>0</v>
      </c>
      <c r="F4620" s="8" t="str">
        <f t="shared" si="665"/>
        <v>MF001600001370</v>
      </c>
      <c r="G4620" s="8" t="s">
        <v>7273</v>
      </c>
      <c r="H4620" s="8" t="s">
        <v>34</v>
      </c>
      <c r="I4620" s="8">
        <v>1</v>
      </c>
      <c r="J4620" s="8">
        <v>15</v>
      </c>
      <c r="K4620" s="8">
        <v>0</v>
      </c>
      <c r="L4620" s="8" t="s">
        <v>553</v>
      </c>
      <c r="M4620" s="8" t="s">
        <v>4581</v>
      </c>
      <c r="N4620" s="8" t="s">
        <v>149</v>
      </c>
      <c r="O4620" s="8" t="s">
        <v>38</v>
      </c>
      <c r="P4620" s="9">
        <v>347326.6</v>
      </c>
      <c r="Q4620" s="9">
        <v>0</v>
      </c>
      <c r="R4620" s="9">
        <v>-347326.6</v>
      </c>
      <c r="S4620" s="9">
        <v>0</v>
      </c>
      <c r="T4620" s="9">
        <f t="shared" si="669"/>
        <v>0</v>
      </c>
      <c r="U4620" s="9">
        <v>-74248.59</v>
      </c>
      <c r="V4620" s="9">
        <v>-8096.1951986994227</v>
      </c>
      <c r="W4620" s="9">
        <v>0</v>
      </c>
      <c r="X4620" s="9">
        <v>-8096.1951986994227</v>
      </c>
      <c r="Y4620" s="9">
        <f t="shared" si="666"/>
        <v>82344.785198699421</v>
      </c>
      <c r="Z4620" s="9">
        <v>0</v>
      </c>
      <c r="AA4620" s="9">
        <f t="shared" si="667"/>
        <v>0</v>
      </c>
      <c r="AB4620" s="9">
        <v>131054.73499999999</v>
      </c>
      <c r="AC4620" s="9">
        <f t="shared" si="670"/>
        <v>273078.01</v>
      </c>
      <c r="AD4620" s="9">
        <f t="shared" si="668"/>
        <v>0</v>
      </c>
    </row>
    <row r="4621" spans="1:30" x14ac:dyDescent="0.3">
      <c r="A4621" s="8" t="s">
        <v>7128</v>
      </c>
      <c r="B4621" s="8" t="s">
        <v>7237</v>
      </c>
      <c r="C4621" s="8">
        <v>1600</v>
      </c>
      <c r="D4621" s="8">
        <v>160000138</v>
      </c>
      <c r="E4621" s="8">
        <v>0</v>
      </c>
      <c r="F4621" s="8" t="str">
        <f t="shared" si="665"/>
        <v>MF001600001380</v>
      </c>
      <c r="G4621" s="8" t="s">
        <v>7274</v>
      </c>
      <c r="H4621" s="8" t="s">
        <v>34</v>
      </c>
      <c r="I4621" s="8">
        <v>1</v>
      </c>
      <c r="J4621" s="8">
        <v>15</v>
      </c>
      <c r="K4621" s="8">
        <v>0</v>
      </c>
      <c r="L4621" s="8" t="s">
        <v>553</v>
      </c>
      <c r="M4621" s="8" t="s">
        <v>4581</v>
      </c>
      <c r="N4621" s="8" t="s">
        <v>149</v>
      </c>
      <c r="O4621" s="8" t="s">
        <v>38</v>
      </c>
      <c r="P4621" s="9">
        <v>1512586.68</v>
      </c>
      <c r="Q4621" s="9">
        <v>0</v>
      </c>
      <c r="R4621" s="9">
        <v>-1512586.68</v>
      </c>
      <c r="S4621" s="9">
        <v>0</v>
      </c>
      <c r="T4621" s="9">
        <f t="shared" si="669"/>
        <v>0</v>
      </c>
      <c r="U4621" s="9">
        <v>-323348.21999999997</v>
      </c>
      <c r="V4621" s="9">
        <v>-35258.448549132947</v>
      </c>
      <c r="W4621" s="9">
        <v>0</v>
      </c>
      <c r="X4621" s="9">
        <v>-35258.448549132947</v>
      </c>
      <c r="Y4621" s="9">
        <f t="shared" si="666"/>
        <v>358606.66854913294</v>
      </c>
      <c r="Z4621" s="9">
        <v>0</v>
      </c>
      <c r="AA4621" s="9">
        <f t="shared" si="667"/>
        <v>0</v>
      </c>
      <c r="AB4621" s="9">
        <v>570735.56000000006</v>
      </c>
      <c r="AC4621" s="9">
        <f t="shared" si="670"/>
        <v>1189238.46</v>
      </c>
      <c r="AD4621" s="9">
        <f t="shared" si="668"/>
        <v>0</v>
      </c>
    </row>
    <row r="4622" spans="1:30" x14ac:dyDescent="0.3">
      <c r="A4622" s="8" t="s">
        <v>7128</v>
      </c>
      <c r="B4622" s="8" t="s">
        <v>7237</v>
      </c>
      <c r="C4622" s="8">
        <v>1600</v>
      </c>
      <c r="D4622" s="8">
        <v>160000139</v>
      </c>
      <c r="E4622" s="8">
        <v>0</v>
      </c>
      <c r="F4622" s="8" t="str">
        <f t="shared" si="665"/>
        <v>MF001600001390</v>
      </c>
      <c r="G4622" s="8" t="s">
        <v>7275</v>
      </c>
      <c r="H4622" s="8" t="s">
        <v>34</v>
      </c>
      <c r="I4622" s="8">
        <v>2</v>
      </c>
      <c r="J4622" s="8">
        <v>15</v>
      </c>
      <c r="K4622" s="8">
        <v>0</v>
      </c>
      <c r="L4622" s="8" t="s">
        <v>553</v>
      </c>
      <c r="M4622" s="8" t="s">
        <v>4581</v>
      </c>
      <c r="N4622" s="8" t="s">
        <v>149</v>
      </c>
      <c r="O4622" s="8" t="s">
        <v>38</v>
      </c>
      <c r="P4622" s="9">
        <v>1900029.63</v>
      </c>
      <c r="Q4622" s="9">
        <v>0</v>
      </c>
      <c r="R4622" s="9">
        <v>-1900029.63</v>
      </c>
      <c r="S4622" s="9">
        <v>0</v>
      </c>
      <c r="T4622" s="9">
        <f t="shared" si="669"/>
        <v>0</v>
      </c>
      <c r="U4622" s="9">
        <v>-406172.54</v>
      </c>
      <c r="V4622" s="9">
        <v>-44289.762172085742</v>
      </c>
      <c r="W4622" s="9">
        <v>0</v>
      </c>
      <c r="X4622" s="9">
        <v>-44289.762172085742</v>
      </c>
      <c r="Y4622" s="9">
        <f t="shared" si="666"/>
        <v>450462.30217208574</v>
      </c>
      <c r="Z4622" s="9">
        <v>0</v>
      </c>
      <c r="AA4622" s="9">
        <f t="shared" si="667"/>
        <v>0</v>
      </c>
      <c r="AB4622" s="9">
        <v>716927.16499999992</v>
      </c>
      <c r="AC4622" s="9">
        <f t="shared" si="670"/>
        <v>1493857.0899999999</v>
      </c>
      <c r="AD4622" s="9">
        <f t="shared" si="668"/>
        <v>0</v>
      </c>
    </row>
    <row r="4623" spans="1:30" x14ac:dyDescent="0.3">
      <c r="A4623" s="8" t="s">
        <v>7128</v>
      </c>
      <c r="B4623" s="8" t="s">
        <v>7237</v>
      </c>
      <c r="C4623" s="8">
        <v>1600</v>
      </c>
      <c r="D4623" s="8">
        <v>160000140</v>
      </c>
      <c r="E4623" s="8">
        <v>0</v>
      </c>
      <c r="F4623" s="8" t="str">
        <f t="shared" si="665"/>
        <v>MF001600001400</v>
      </c>
      <c r="G4623" s="8" t="s">
        <v>5978</v>
      </c>
      <c r="H4623" s="8" t="s">
        <v>34</v>
      </c>
      <c r="I4623" s="8">
        <v>3</v>
      </c>
      <c r="J4623" s="8">
        <v>5</v>
      </c>
      <c r="K4623" s="8">
        <v>0</v>
      </c>
      <c r="L4623" s="8" t="s">
        <v>553</v>
      </c>
      <c r="M4623" s="8" t="s">
        <v>4581</v>
      </c>
      <c r="N4623" s="8" t="s">
        <v>149</v>
      </c>
      <c r="O4623" s="8" t="s">
        <v>38</v>
      </c>
      <c r="P4623" s="9">
        <v>157880.32000000001</v>
      </c>
      <c r="Q4623" s="9">
        <v>0</v>
      </c>
      <c r="R4623" s="9">
        <v>-157880.32000000001</v>
      </c>
      <c r="S4623" s="9">
        <v>0</v>
      </c>
      <c r="T4623" s="9">
        <f t="shared" si="669"/>
        <v>0</v>
      </c>
      <c r="U4623" s="9">
        <v>-101251.03</v>
      </c>
      <c r="V4623" s="9">
        <v>-11180.517488047808</v>
      </c>
      <c r="W4623" s="9">
        <v>0</v>
      </c>
      <c r="X4623" s="9">
        <v>-11180.517488047808</v>
      </c>
      <c r="Y4623" s="9">
        <f t="shared" si="666"/>
        <v>112431.5474880478</v>
      </c>
      <c r="Z4623" s="9">
        <v>0</v>
      </c>
      <c r="AA4623" s="9">
        <f t="shared" si="667"/>
        <v>0</v>
      </c>
      <c r="AB4623" s="9">
        <v>20835.875000000004</v>
      </c>
      <c r="AC4623" s="9">
        <f t="shared" si="670"/>
        <v>56629.290000000008</v>
      </c>
      <c r="AD4623" s="9">
        <f t="shared" si="668"/>
        <v>0</v>
      </c>
    </row>
    <row r="4624" spans="1:30" x14ac:dyDescent="0.3">
      <c r="A4624" s="8" t="s">
        <v>7128</v>
      </c>
      <c r="B4624" s="8" t="s">
        <v>7237</v>
      </c>
      <c r="C4624" s="8">
        <v>1600</v>
      </c>
      <c r="D4624" s="8">
        <v>160000141</v>
      </c>
      <c r="E4624" s="8">
        <v>0</v>
      </c>
      <c r="F4624" s="8" t="str">
        <f t="shared" si="665"/>
        <v>MF001600001410</v>
      </c>
      <c r="G4624" s="8" t="s">
        <v>7276</v>
      </c>
      <c r="H4624" s="8" t="s">
        <v>34</v>
      </c>
      <c r="I4624" s="8">
        <v>1</v>
      </c>
      <c r="J4624" s="8">
        <v>15</v>
      </c>
      <c r="K4624" s="8">
        <v>0</v>
      </c>
      <c r="L4624" s="8" t="s">
        <v>553</v>
      </c>
      <c r="M4624" s="8" t="s">
        <v>4581</v>
      </c>
      <c r="N4624" s="8" t="s">
        <v>149</v>
      </c>
      <c r="O4624" s="8" t="s">
        <v>38</v>
      </c>
      <c r="P4624" s="9">
        <v>202403.98</v>
      </c>
      <c r="Q4624" s="9">
        <v>0</v>
      </c>
      <c r="R4624" s="9">
        <v>-202403.98</v>
      </c>
      <c r="S4624" s="9">
        <v>0</v>
      </c>
      <c r="T4624" s="9">
        <f t="shared" si="669"/>
        <v>0</v>
      </c>
      <c r="U4624" s="9">
        <v>-43268.24</v>
      </c>
      <c r="V4624" s="9">
        <v>-4718.0449087186898</v>
      </c>
      <c r="W4624" s="9">
        <v>0</v>
      </c>
      <c r="X4624" s="9">
        <v>-4718.0449087186898</v>
      </c>
      <c r="Y4624" s="9">
        <f t="shared" si="666"/>
        <v>47986.284908718691</v>
      </c>
      <c r="Z4624" s="9">
        <v>0</v>
      </c>
      <c r="AA4624" s="9">
        <f t="shared" si="667"/>
        <v>0</v>
      </c>
      <c r="AB4624" s="9">
        <v>76371.920000000013</v>
      </c>
      <c r="AC4624" s="9">
        <f t="shared" si="670"/>
        <v>159135.74000000002</v>
      </c>
      <c r="AD4624" s="9">
        <f t="shared" si="668"/>
        <v>0</v>
      </c>
    </row>
    <row r="4625" spans="1:30" x14ac:dyDescent="0.3">
      <c r="A4625" s="8" t="s">
        <v>7128</v>
      </c>
      <c r="B4625" s="8" t="s">
        <v>7237</v>
      </c>
      <c r="C4625" s="8">
        <v>1600</v>
      </c>
      <c r="D4625" s="8">
        <v>160000142</v>
      </c>
      <c r="E4625" s="8">
        <v>0</v>
      </c>
      <c r="F4625" s="8" t="str">
        <f t="shared" si="665"/>
        <v>MF001600001420</v>
      </c>
      <c r="G4625" s="8" t="s">
        <v>7277</v>
      </c>
      <c r="H4625" s="8" t="s">
        <v>34</v>
      </c>
      <c r="I4625" s="8">
        <v>2</v>
      </c>
      <c r="J4625" s="8">
        <v>15</v>
      </c>
      <c r="K4625" s="8">
        <v>0</v>
      </c>
      <c r="L4625" s="8" t="s">
        <v>553</v>
      </c>
      <c r="M4625" s="8" t="s">
        <v>4581</v>
      </c>
      <c r="N4625" s="8" t="s">
        <v>149</v>
      </c>
      <c r="O4625" s="8" t="s">
        <v>38</v>
      </c>
      <c r="P4625" s="9">
        <v>28434.79</v>
      </c>
      <c r="Q4625" s="9">
        <v>0</v>
      </c>
      <c r="R4625" s="9">
        <v>-28434.79</v>
      </c>
      <c r="S4625" s="9">
        <v>0</v>
      </c>
      <c r="T4625" s="9">
        <f t="shared" si="669"/>
        <v>0</v>
      </c>
      <c r="U4625" s="9">
        <v>-6078.55</v>
      </c>
      <c r="V4625" s="9">
        <v>-662.81203889691722</v>
      </c>
      <c r="W4625" s="9">
        <v>0</v>
      </c>
      <c r="X4625" s="9">
        <v>-662.81203889691722</v>
      </c>
      <c r="Y4625" s="9">
        <f t="shared" si="666"/>
        <v>6741.3620388969175</v>
      </c>
      <c r="Z4625" s="9">
        <v>0</v>
      </c>
      <c r="AA4625" s="9">
        <f t="shared" si="667"/>
        <v>0</v>
      </c>
      <c r="AB4625" s="9">
        <v>10729.140000000001</v>
      </c>
      <c r="AC4625" s="9">
        <f t="shared" si="670"/>
        <v>22356.240000000002</v>
      </c>
      <c r="AD4625" s="9">
        <f t="shared" si="668"/>
        <v>0</v>
      </c>
    </row>
    <row r="4626" spans="1:30" x14ac:dyDescent="0.3">
      <c r="A4626" s="8" t="s">
        <v>7128</v>
      </c>
      <c r="B4626" s="8" t="s">
        <v>7237</v>
      </c>
      <c r="C4626" s="8">
        <v>1600</v>
      </c>
      <c r="D4626" s="8">
        <v>160000143</v>
      </c>
      <c r="E4626" s="8">
        <v>0</v>
      </c>
      <c r="F4626" s="8" t="str">
        <f t="shared" si="665"/>
        <v>MF001600001430</v>
      </c>
      <c r="G4626" s="8" t="s">
        <v>7278</v>
      </c>
      <c r="H4626" s="8" t="s">
        <v>34</v>
      </c>
      <c r="I4626" s="8">
        <v>2</v>
      </c>
      <c r="J4626" s="8">
        <v>15</v>
      </c>
      <c r="K4626" s="8">
        <v>0</v>
      </c>
      <c r="L4626" s="8" t="s">
        <v>553</v>
      </c>
      <c r="M4626" s="8" t="s">
        <v>4581</v>
      </c>
      <c r="N4626" s="8" t="s">
        <v>149</v>
      </c>
      <c r="O4626" s="8" t="s">
        <v>38</v>
      </c>
      <c r="P4626" s="9">
        <v>1175304.49</v>
      </c>
      <c r="Q4626" s="9">
        <v>0</v>
      </c>
      <c r="R4626" s="9">
        <v>-1175304.49</v>
      </c>
      <c r="S4626" s="9">
        <v>0</v>
      </c>
      <c r="T4626" s="9">
        <f t="shared" si="669"/>
        <v>0</v>
      </c>
      <c r="U4626" s="9">
        <v>-251246.82</v>
      </c>
      <c r="V4626" s="9">
        <v>-27396.388380419077</v>
      </c>
      <c r="W4626" s="9">
        <v>0</v>
      </c>
      <c r="X4626" s="9">
        <v>-27396.388380419077</v>
      </c>
      <c r="Y4626" s="9">
        <f t="shared" si="666"/>
        <v>278643.20838041906</v>
      </c>
      <c r="Z4626" s="9">
        <v>0</v>
      </c>
      <c r="AA4626" s="9">
        <f t="shared" si="667"/>
        <v>0</v>
      </c>
      <c r="AB4626" s="9">
        <v>443470.8349999999</v>
      </c>
      <c r="AC4626" s="9">
        <f t="shared" si="670"/>
        <v>924057.66999999993</v>
      </c>
      <c r="AD4626" s="9">
        <f t="shared" si="668"/>
        <v>0</v>
      </c>
    </row>
    <row r="4627" spans="1:30" x14ac:dyDescent="0.3">
      <c r="A4627" s="8" t="s">
        <v>7128</v>
      </c>
      <c r="B4627" s="8" t="s">
        <v>7237</v>
      </c>
      <c r="C4627" s="8">
        <v>1600</v>
      </c>
      <c r="D4627" s="8">
        <v>160000144</v>
      </c>
      <c r="E4627" s="8">
        <v>0</v>
      </c>
      <c r="F4627" s="8" t="str">
        <f t="shared" si="665"/>
        <v>MF001600001440</v>
      </c>
      <c r="G4627" s="8" t="s">
        <v>7279</v>
      </c>
      <c r="H4627" s="8" t="s">
        <v>34</v>
      </c>
      <c r="I4627" s="8">
        <v>1</v>
      </c>
      <c r="J4627" s="8">
        <v>15</v>
      </c>
      <c r="K4627" s="8">
        <v>0</v>
      </c>
      <c r="L4627" s="8" t="s">
        <v>553</v>
      </c>
      <c r="M4627" s="8" t="s">
        <v>4581</v>
      </c>
      <c r="N4627" s="8" t="s">
        <v>149</v>
      </c>
      <c r="O4627" s="8" t="s">
        <v>38</v>
      </c>
      <c r="P4627" s="9">
        <v>146016.71</v>
      </c>
      <c r="Q4627" s="9">
        <v>0</v>
      </c>
      <c r="R4627" s="9">
        <v>-146016.71</v>
      </c>
      <c r="S4627" s="9">
        <v>0</v>
      </c>
      <c r="T4627" s="9">
        <f t="shared" si="669"/>
        <v>0</v>
      </c>
      <c r="U4627" s="9">
        <v>-31214.23</v>
      </c>
      <c r="V4627" s="9">
        <v>-3403.6579984344889</v>
      </c>
      <c r="W4627" s="9">
        <v>0</v>
      </c>
      <c r="X4627" s="9">
        <v>-3403.6579984344889</v>
      </c>
      <c r="Y4627" s="9">
        <f t="shared" si="666"/>
        <v>34617.887998434489</v>
      </c>
      <c r="Z4627" s="9">
        <v>0</v>
      </c>
      <c r="AA4627" s="9">
        <f t="shared" si="667"/>
        <v>0</v>
      </c>
      <c r="AB4627" s="9">
        <v>55095.639999999992</v>
      </c>
      <c r="AC4627" s="9">
        <f t="shared" si="670"/>
        <v>114802.48</v>
      </c>
      <c r="AD4627" s="9">
        <f t="shared" si="668"/>
        <v>0</v>
      </c>
    </row>
    <row r="4628" spans="1:30" x14ac:dyDescent="0.3">
      <c r="A4628" s="8" t="s">
        <v>7128</v>
      </c>
      <c r="B4628" s="8" t="s">
        <v>7237</v>
      </c>
      <c r="C4628" s="8">
        <v>1600</v>
      </c>
      <c r="D4628" s="8">
        <v>160000145</v>
      </c>
      <c r="E4628" s="8">
        <v>0</v>
      </c>
      <c r="F4628" s="8" t="str">
        <f t="shared" si="665"/>
        <v>MF001600001450</v>
      </c>
      <c r="G4628" s="8" t="s">
        <v>7280</v>
      </c>
      <c r="H4628" s="8" t="s">
        <v>34</v>
      </c>
      <c r="I4628" s="8">
        <v>1</v>
      </c>
      <c r="J4628" s="8">
        <v>15</v>
      </c>
      <c r="K4628" s="8">
        <v>0</v>
      </c>
      <c r="L4628" s="8" t="s">
        <v>553</v>
      </c>
      <c r="M4628" s="8" t="s">
        <v>4581</v>
      </c>
      <c r="N4628" s="8" t="s">
        <v>149</v>
      </c>
      <c r="O4628" s="8" t="s">
        <v>38</v>
      </c>
      <c r="P4628" s="9">
        <v>89277.61</v>
      </c>
      <c r="Q4628" s="9">
        <v>0</v>
      </c>
      <c r="R4628" s="9">
        <v>-89277.61</v>
      </c>
      <c r="S4628" s="9">
        <v>0</v>
      </c>
      <c r="T4628" s="9">
        <f t="shared" si="669"/>
        <v>0</v>
      </c>
      <c r="U4628" s="9">
        <v>-19085.03</v>
      </c>
      <c r="V4628" s="9">
        <v>-2081.065063704239</v>
      </c>
      <c r="W4628" s="9">
        <v>0</v>
      </c>
      <c r="X4628" s="9">
        <v>-2081.065063704239</v>
      </c>
      <c r="Y4628" s="9">
        <f t="shared" si="666"/>
        <v>21166.095063704237</v>
      </c>
      <c r="Z4628" s="9">
        <v>0</v>
      </c>
      <c r="AA4628" s="9">
        <f t="shared" si="667"/>
        <v>0</v>
      </c>
      <c r="AB4628" s="9">
        <v>33686.6</v>
      </c>
      <c r="AC4628" s="9">
        <f t="shared" si="670"/>
        <v>70192.58</v>
      </c>
      <c r="AD4628" s="9">
        <f t="shared" si="668"/>
        <v>0</v>
      </c>
    </row>
    <row r="4629" spans="1:30" x14ac:dyDescent="0.3">
      <c r="A4629" s="8" t="s">
        <v>7128</v>
      </c>
      <c r="B4629" s="8" t="s">
        <v>7237</v>
      </c>
      <c r="C4629" s="8">
        <v>1600</v>
      </c>
      <c r="D4629" s="8">
        <v>160000146</v>
      </c>
      <c r="E4629" s="8">
        <v>0</v>
      </c>
      <c r="F4629" s="8" t="str">
        <f t="shared" si="665"/>
        <v>MF001600001460</v>
      </c>
      <c r="G4629" s="8" t="s">
        <v>7281</v>
      </c>
      <c r="H4629" s="8" t="s">
        <v>34</v>
      </c>
      <c r="I4629" s="8">
        <v>2</v>
      </c>
      <c r="J4629" s="8">
        <v>15</v>
      </c>
      <c r="K4629" s="8">
        <v>0</v>
      </c>
      <c r="L4629" s="8" t="s">
        <v>553</v>
      </c>
      <c r="M4629" s="8" t="s">
        <v>4581</v>
      </c>
      <c r="N4629" s="8" t="s">
        <v>149</v>
      </c>
      <c r="O4629" s="8" t="s">
        <v>38</v>
      </c>
      <c r="P4629" s="9">
        <v>88569.05</v>
      </c>
      <c r="Q4629" s="9">
        <v>0</v>
      </c>
      <c r="R4629" s="9">
        <v>-88569.05</v>
      </c>
      <c r="S4629" s="9">
        <v>0</v>
      </c>
      <c r="T4629" s="9">
        <f t="shared" si="669"/>
        <v>0</v>
      </c>
      <c r="U4629" s="9">
        <v>-18933.55</v>
      </c>
      <c r="V4629" s="9">
        <v>-2064.5467419315992</v>
      </c>
      <c r="W4629" s="9">
        <v>0</v>
      </c>
      <c r="X4629" s="9">
        <v>-2064.5467419315992</v>
      </c>
      <c r="Y4629" s="9">
        <f t="shared" si="666"/>
        <v>20998.0967419316</v>
      </c>
      <c r="Z4629" s="9">
        <v>0</v>
      </c>
      <c r="AA4629" s="9">
        <f t="shared" si="667"/>
        <v>0</v>
      </c>
      <c r="AB4629" s="9">
        <v>33419.25</v>
      </c>
      <c r="AC4629" s="9">
        <f t="shared" si="670"/>
        <v>69635.5</v>
      </c>
      <c r="AD4629" s="9">
        <f t="shared" si="668"/>
        <v>0</v>
      </c>
    </row>
    <row r="4630" spans="1:30" x14ac:dyDescent="0.3">
      <c r="A4630" s="8" t="s">
        <v>7128</v>
      </c>
      <c r="B4630" s="8" t="s">
        <v>7237</v>
      </c>
      <c r="C4630" s="8">
        <v>1600</v>
      </c>
      <c r="D4630" s="8">
        <v>160000147</v>
      </c>
      <c r="E4630" s="8">
        <v>0</v>
      </c>
      <c r="F4630" s="8" t="str">
        <f t="shared" si="665"/>
        <v>MF001600001470</v>
      </c>
      <c r="G4630" s="8" t="s">
        <v>7282</v>
      </c>
      <c r="H4630" s="8" t="s">
        <v>34</v>
      </c>
      <c r="I4630" s="8">
        <v>1</v>
      </c>
      <c r="J4630" s="8">
        <v>15</v>
      </c>
      <c r="K4630" s="8">
        <v>0</v>
      </c>
      <c r="L4630" s="8" t="s">
        <v>553</v>
      </c>
      <c r="M4630" s="8" t="s">
        <v>4581</v>
      </c>
      <c r="N4630" s="8" t="s">
        <v>149</v>
      </c>
      <c r="O4630" s="8" t="s">
        <v>38</v>
      </c>
      <c r="P4630" s="9">
        <v>147860.89000000001</v>
      </c>
      <c r="Q4630" s="9">
        <v>0</v>
      </c>
      <c r="R4630" s="9">
        <v>-147860.89000000001</v>
      </c>
      <c r="S4630" s="9">
        <v>0</v>
      </c>
      <c r="T4630" s="9">
        <f t="shared" si="669"/>
        <v>0</v>
      </c>
      <c r="U4630" s="9">
        <v>-31608.46</v>
      </c>
      <c r="V4630" s="9">
        <v>-3446.6464247350668</v>
      </c>
      <c r="W4630" s="9">
        <v>0</v>
      </c>
      <c r="X4630" s="9">
        <v>-3446.6464247350668</v>
      </c>
      <c r="Y4630" s="9">
        <f t="shared" si="666"/>
        <v>35055.106424735066</v>
      </c>
      <c r="Z4630" s="9">
        <v>0</v>
      </c>
      <c r="AA4630" s="9">
        <f t="shared" si="667"/>
        <v>0</v>
      </c>
      <c r="AB4630" s="9">
        <v>55791.495000000024</v>
      </c>
      <c r="AC4630" s="9">
        <f t="shared" si="670"/>
        <v>116252.43000000002</v>
      </c>
      <c r="AD4630" s="9">
        <f t="shared" si="668"/>
        <v>0</v>
      </c>
    </row>
    <row r="4631" spans="1:30" x14ac:dyDescent="0.3">
      <c r="A4631" s="8" t="s">
        <v>7128</v>
      </c>
      <c r="B4631" s="8" t="s">
        <v>7237</v>
      </c>
      <c r="C4631" s="8">
        <v>1600</v>
      </c>
      <c r="D4631" s="8">
        <v>160000148</v>
      </c>
      <c r="E4631" s="8">
        <v>0</v>
      </c>
      <c r="F4631" s="8" t="str">
        <f t="shared" si="665"/>
        <v>MF001600001480</v>
      </c>
      <c r="G4631" s="8" t="s">
        <v>7283</v>
      </c>
      <c r="H4631" s="8" t="s">
        <v>34</v>
      </c>
      <c r="I4631" s="8">
        <v>1</v>
      </c>
      <c r="J4631" s="8">
        <v>15</v>
      </c>
      <c r="K4631" s="8">
        <v>0</v>
      </c>
      <c r="L4631" s="8" t="s">
        <v>553</v>
      </c>
      <c r="M4631" s="8" t="s">
        <v>4581</v>
      </c>
      <c r="N4631" s="8" t="s">
        <v>149</v>
      </c>
      <c r="O4631" s="8" t="s">
        <v>38</v>
      </c>
      <c r="P4631" s="9">
        <v>3006819.65</v>
      </c>
      <c r="Q4631" s="9">
        <v>0</v>
      </c>
      <c r="R4631" s="9">
        <v>-3006819.65</v>
      </c>
      <c r="S4631" s="9">
        <v>0</v>
      </c>
      <c r="T4631" s="9">
        <f t="shared" si="669"/>
        <v>0</v>
      </c>
      <c r="U4631" s="9">
        <v>-642772.91</v>
      </c>
      <c r="V4631" s="9">
        <v>-70089.085949542394</v>
      </c>
      <c r="W4631" s="9">
        <v>0</v>
      </c>
      <c r="X4631" s="9">
        <v>-70089.085949542394</v>
      </c>
      <c r="Y4631" s="9">
        <f t="shared" si="666"/>
        <v>712861.99594954238</v>
      </c>
      <c r="Z4631" s="9">
        <v>0</v>
      </c>
      <c r="AA4631" s="9">
        <f t="shared" si="667"/>
        <v>0</v>
      </c>
      <c r="AB4631" s="9">
        <v>1134545.8199999998</v>
      </c>
      <c r="AC4631" s="9">
        <f t="shared" si="670"/>
        <v>2364046.7399999998</v>
      </c>
      <c r="AD4631" s="9">
        <f t="shared" si="668"/>
        <v>0</v>
      </c>
    </row>
    <row r="4632" spans="1:30" x14ac:dyDescent="0.3">
      <c r="A4632" s="8" t="s">
        <v>7128</v>
      </c>
      <c r="B4632" s="8" t="s">
        <v>7237</v>
      </c>
      <c r="C4632" s="8">
        <v>1600</v>
      </c>
      <c r="D4632" s="8">
        <v>160000149</v>
      </c>
      <c r="E4632" s="8">
        <v>0</v>
      </c>
      <c r="F4632" s="8" t="str">
        <f t="shared" si="665"/>
        <v>MF001600001490</v>
      </c>
      <c r="G4632" s="8" t="s">
        <v>7284</v>
      </c>
      <c r="H4632" s="8" t="s">
        <v>34</v>
      </c>
      <c r="I4632" s="8">
        <v>2</v>
      </c>
      <c r="J4632" s="8">
        <v>15</v>
      </c>
      <c r="K4632" s="8">
        <v>0</v>
      </c>
      <c r="L4632" s="8" t="s">
        <v>553</v>
      </c>
      <c r="M4632" s="8" t="s">
        <v>4581</v>
      </c>
      <c r="N4632" s="8" t="s">
        <v>149</v>
      </c>
      <c r="O4632" s="8" t="s">
        <v>38</v>
      </c>
      <c r="P4632" s="9">
        <v>4382735.25</v>
      </c>
      <c r="Q4632" s="9">
        <v>0</v>
      </c>
      <c r="R4632" s="9">
        <v>-4382735.25</v>
      </c>
      <c r="S4632" s="9">
        <v>0</v>
      </c>
      <c r="T4632" s="9">
        <f t="shared" si="669"/>
        <v>0</v>
      </c>
      <c r="U4632" s="9">
        <v>-936904.71</v>
      </c>
      <c r="V4632" s="9">
        <v>-102161.72665281792</v>
      </c>
      <c r="W4632" s="9">
        <v>0</v>
      </c>
      <c r="X4632" s="9">
        <v>-102161.72665281792</v>
      </c>
      <c r="Y4632" s="9">
        <f t="shared" si="666"/>
        <v>1039066.4366528179</v>
      </c>
      <c r="Z4632" s="9">
        <v>0</v>
      </c>
      <c r="AA4632" s="9">
        <f t="shared" si="667"/>
        <v>0</v>
      </c>
      <c r="AB4632" s="9">
        <v>1653712.08</v>
      </c>
      <c r="AC4632" s="9">
        <f t="shared" si="670"/>
        <v>3445830.54</v>
      </c>
      <c r="AD4632" s="9">
        <f t="shared" si="668"/>
        <v>0</v>
      </c>
    </row>
    <row r="4633" spans="1:30" x14ac:dyDescent="0.3">
      <c r="A4633" s="8" t="s">
        <v>7128</v>
      </c>
      <c r="B4633" s="8" t="s">
        <v>7237</v>
      </c>
      <c r="C4633" s="8">
        <v>1600</v>
      </c>
      <c r="D4633" s="8">
        <v>160000150</v>
      </c>
      <c r="E4633" s="8">
        <v>0</v>
      </c>
      <c r="F4633" s="8" t="str">
        <f t="shared" si="665"/>
        <v>MF001600001500</v>
      </c>
      <c r="G4633" s="8" t="s">
        <v>7285</v>
      </c>
      <c r="H4633" s="8" t="s">
        <v>34</v>
      </c>
      <c r="I4633" s="8">
        <v>2</v>
      </c>
      <c r="J4633" s="8">
        <v>15</v>
      </c>
      <c r="K4633" s="8">
        <v>0</v>
      </c>
      <c r="L4633" s="8" t="s">
        <v>4581</v>
      </c>
      <c r="M4633" s="8" t="s">
        <v>4581</v>
      </c>
      <c r="N4633" s="8" t="s">
        <v>149</v>
      </c>
      <c r="O4633" s="8" t="s">
        <v>38</v>
      </c>
      <c r="P4633" s="9">
        <v>326224.78999999998</v>
      </c>
      <c r="Q4633" s="9">
        <v>0</v>
      </c>
      <c r="R4633" s="9">
        <v>-326224.78999999998</v>
      </c>
      <c r="S4633" s="9">
        <v>0</v>
      </c>
      <c r="T4633" s="9">
        <f t="shared" si="669"/>
        <v>0</v>
      </c>
      <c r="U4633" s="9">
        <v>-69737.61</v>
      </c>
      <c r="V4633" s="9">
        <v>-7604.307932442196</v>
      </c>
      <c r="W4633" s="9">
        <v>0</v>
      </c>
      <c r="X4633" s="9">
        <v>-7604.307932442196</v>
      </c>
      <c r="Y4633" s="9">
        <f t="shared" si="666"/>
        <v>77341.9179324422</v>
      </c>
      <c r="Z4633" s="9">
        <v>0</v>
      </c>
      <c r="AA4633" s="9">
        <f t="shared" si="667"/>
        <v>0</v>
      </c>
      <c r="AB4633" s="9">
        <v>123092.51999999999</v>
      </c>
      <c r="AC4633" s="9">
        <f t="shared" si="670"/>
        <v>256487.18</v>
      </c>
      <c r="AD4633" s="9">
        <f t="shared" si="668"/>
        <v>0</v>
      </c>
    </row>
    <row r="4634" spans="1:30" x14ac:dyDescent="0.3">
      <c r="A4634" s="8" t="s">
        <v>7128</v>
      </c>
      <c r="B4634" s="8" t="s">
        <v>7237</v>
      </c>
      <c r="C4634" s="8">
        <v>1600</v>
      </c>
      <c r="D4634" s="8">
        <v>160000151</v>
      </c>
      <c r="E4634" s="8">
        <v>0</v>
      </c>
      <c r="F4634" s="8" t="str">
        <f t="shared" si="665"/>
        <v>MF001600001510</v>
      </c>
      <c r="G4634" s="8" t="s">
        <v>7286</v>
      </c>
      <c r="H4634" s="8" t="s">
        <v>34</v>
      </c>
      <c r="I4634" s="8">
        <v>1</v>
      </c>
      <c r="J4634" s="8">
        <v>15</v>
      </c>
      <c r="K4634" s="8">
        <v>0</v>
      </c>
      <c r="L4634" s="8" t="s">
        <v>4581</v>
      </c>
      <c r="M4634" s="8" t="s">
        <v>4581</v>
      </c>
      <c r="N4634" s="8" t="s">
        <v>149</v>
      </c>
      <c r="O4634" s="8" t="s">
        <v>38</v>
      </c>
      <c r="P4634" s="9">
        <v>789151.32</v>
      </c>
      <c r="Q4634" s="9">
        <v>0</v>
      </c>
      <c r="R4634" s="9">
        <v>-789151.32</v>
      </c>
      <c r="S4634" s="9">
        <v>0</v>
      </c>
      <c r="T4634" s="9">
        <f t="shared" si="669"/>
        <v>0</v>
      </c>
      <c r="U4634" s="9">
        <v>-168698.2</v>
      </c>
      <c r="V4634" s="9">
        <v>-18395.144213391137</v>
      </c>
      <c r="W4634" s="9">
        <v>0</v>
      </c>
      <c r="X4634" s="9">
        <v>-18395.144213391137</v>
      </c>
      <c r="Y4634" s="9">
        <f t="shared" si="666"/>
        <v>187093.34421339116</v>
      </c>
      <c r="Z4634" s="9">
        <v>0</v>
      </c>
      <c r="AA4634" s="9">
        <f t="shared" si="667"/>
        <v>0</v>
      </c>
      <c r="AB4634" s="9">
        <v>297765.89999999997</v>
      </c>
      <c r="AC4634" s="9">
        <f t="shared" si="670"/>
        <v>620453.11999999988</v>
      </c>
      <c r="AD4634" s="9">
        <f t="shared" si="668"/>
        <v>0</v>
      </c>
    </row>
    <row r="4635" spans="1:30" x14ac:dyDescent="0.3">
      <c r="A4635" s="8" t="s">
        <v>7128</v>
      </c>
      <c r="B4635" s="8" t="s">
        <v>7237</v>
      </c>
      <c r="C4635" s="8">
        <v>1600</v>
      </c>
      <c r="D4635" s="8">
        <v>160000152</v>
      </c>
      <c r="E4635" s="8">
        <v>0</v>
      </c>
      <c r="F4635" s="8" t="str">
        <f t="shared" si="665"/>
        <v>MF001600001520</v>
      </c>
      <c r="G4635" s="8" t="s">
        <v>7287</v>
      </c>
      <c r="H4635" s="8" t="s">
        <v>34</v>
      </c>
      <c r="I4635" s="8">
        <v>1</v>
      </c>
      <c r="J4635" s="8">
        <v>15</v>
      </c>
      <c r="K4635" s="8">
        <v>0</v>
      </c>
      <c r="L4635" s="8" t="s">
        <v>4581</v>
      </c>
      <c r="M4635" s="8" t="s">
        <v>4581</v>
      </c>
      <c r="N4635" s="8" t="s">
        <v>149</v>
      </c>
      <c r="O4635" s="8" t="s">
        <v>38</v>
      </c>
      <c r="P4635" s="9">
        <v>209302.04</v>
      </c>
      <c r="Q4635" s="9">
        <v>0</v>
      </c>
      <c r="R4635" s="9">
        <v>-209302.04</v>
      </c>
      <c r="S4635" s="9">
        <v>0</v>
      </c>
      <c r="T4635" s="9">
        <f t="shared" si="669"/>
        <v>0</v>
      </c>
      <c r="U4635" s="9">
        <v>-44742.86</v>
      </c>
      <c r="V4635" s="9">
        <v>-4878.8387880539494</v>
      </c>
      <c r="W4635" s="9">
        <v>0</v>
      </c>
      <c r="X4635" s="9">
        <v>-4878.8387880539494</v>
      </c>
      <c r="Y4635" s="9">
        <f t="shared" si="666"/>
        <v>49621.698788053953</v>
      </c>
      <c r="Z4635" s="9">
        <v>0</v>
      </c>
      <c r="AA4635" s="9">
        <f t="shared" si="667"/>
        <v>0</v>
      </c>
      <c r="AB4635" s="9">
        <v>78974.720000000001</v>
      </c>
      <c r="AC4635" s="9">
        <f t="shared" si="670"/>
        <v>164559.18</v>
      </c>
      <c r="AD4635" s="9">
        <f t="shared" si="668"/>
        <v>0</v>
      </c>
    </row>
    <row r="4636" spans="1:30" x14ac:dyDescent="0.3">
      <c r="A4636" s="8" t="s">
        <v>7128</v>
      </c>
      <c r="B4636" s="8" t="s">
        <v>7237</v>
      </c>
      <c r="C4636" s="8">
        <v>1600</v>
      </c>
      <c r="D4636" s="8">
        <v>160000153</v>
      </c>
      <c r="E4636" s="8">
        <v>0</v>
      </c>
      <c r="F4636" s="8" t="str">
        <f t="shared" si="665"/>
        <v>MF001600001530</v>
      </c>
      <c r="G4636" s="8" t="s">
        <v>7288</v>
      </c>
      <c r="H4636" s="8" t="s">
        <v>34</v>
      </c>
      <c r="I4636" s="8">
        <v>1</v>
      </c>
      <c r="J4636" s="8">
        <v>15</v>
      </c>
      <c r="K4636" s="8">
        <v>0</v>
      </c>
      <c r="L4636" s="8" t="s">
        <v>4581</v>
      </c>
      <c r="M4636" s="8" t="s">
        <v>4581</v>
      </c>
      <c r="N4636" s="8" t="s">
        <v>149</v>
      </c>
      <c r="O4636" s="8" t="s">
        <v>38</v>
      </c>
      <c r="P4636" s="9">
        <v>1289410.71</v>
      </c>
      <c r="Q4636" s="9">
        <v>0</v>
      </c>
      <c r="R4636" s="9">
        <v>-1289410.71</v>
      </c>
      <c r="S4636" s="9">
        <v>0</v>
      </c>
      <c r="T4636" s="9">
        <f t="shared" si="669"/>
        <v>0</v>
      </c>
      <c r="U4636" s="9">
        <v>-275639.51</v>
      </c>
      <c r="V4636" s="9">
        <v>-30056.216606334296</v>
      </c>
      <c r="W4636" s="9">
        <v>0</v>
      </c>
      <c r="X4636" s="9">
        <v>-30056.216606334296</v>
      </c>
      <c r="Y4636" s="9">
        <f t="shared" si="666"/>
        <v>305695.72660633433</v>
      </c>
      <c r="Z4636" s="9">
        <v>0</v>
      </c>
      <c r="AA4636" s="9">
        <f t="shared" si="667"/>
        <v>0</v>
      </c>
      <c r="AB4636" s="9">
        <v>486525.86</v>
      </c>
      <c r="AC4636" s="9">
        <f t="shared" si="670"/>
        <v>1013771.2</v>
      </c>
      <c r="AD4636" s="9">
        <f t="shared" si="668"/>
        <v>0</v>
      </c>
    </row>
    <row r="4637" spans="1:30" x14ac:dyDescent="0.3">
      <c r="A4637" s="8" t="s">
        <v>7128</v>
      </c>
      <c r="B4637" s="8" t="s">
        <v>7237</v>
      </c>
      <c r="C4637" s="8">
        <v>1600</v>
      </c>
      <c r="D4637" s="8">
        <v>160000154</v>
      </c>
      <c r="E4637" s="8">
        <v>0</v>
      </c>
      <c r="F4637" s="8" t="str">
        <f t="shared" si="665"/>
        <v>MF001600001540</v>
      </c>
      <c r="G4637" s="8" t="s">
        <v>7289</v>
      </c>
      <c r="H4637" s="8" t="s">
        <v>34</v>
      </c>
      <c r="I4637" s="8">
        <v>1</v>
      </c>
      <c r="J4637" s="8">
        <v>15</v>
      </c>
      <c r="K4637" s="8">
        <v>0</v>
      </c>
      <c r="L4637" s="8" t="s">
        <v>4581</v>
      </c>
      <c r="M4637" s="8" t="s">
        <v>4581</v>
      </c>
      <c r="N4637" s="8" t="s">
        <v>149</v>
      </c>
      <c r="O4637" s="8" t="s">
        <v>38</v>
      </c>
      <c r="P4637" s="9">
        <v>5083560.9400000004</v>
      </c>
      <c r="Q4637" s="9">
        <v>0</v>
      </c>
      <c r="R4637" s="9">
        <v>-5083560.9400000004</v>
      </c>
      <c r="S4637" s="9">
        <v>0</v>
      </c>
      <c r="T4637" s="9">
        <f t="shared" si="669"/>
        <v>0</v>
      </c>
      <c r="U4637" s="9">
        <v>-1086721.4099999999</v>
      </c>
      <c r="V4637" s="9">
        <v>-118498.00451300578</v>
      </c>
      <c r="W4637" s="9">
        <v>0</v>
      </c>
      <c r="X4637" s="9">
        <v>-118498.00451300578</v>
      </c>
      <c r="Y4637" s="9">
        <f t="shared" si="666"/>
        <v>1205219.4145130056</v>
      </c>
      <c r="Z4637" s="9">
        <v>0</v>
      </c>
      <c r="AA4637" s="9">
        <f t="shared" si="667"/>
        <v>0</v>
      </c>
      <c r="AB4637" s="9">
        <v>1918150.5650000006</v>
      </c>
      <c r="AC4637" s="9">
        <f t="shared" si="670"/>
        <v>3996839.5300000003</v>
      </c>
      <c r="AD4637" s="9">
        <f t="shared" si="668"/>
        <v>0</v>
      </c>
    </row>
    <row r="4638" spans="1:30" x14ac:dyDescent="0.3">
      <c r="A4638" s="8" t="s">
        <v>7128</v>
      </c>
      <c r="B4638" s="8" t="s">
        <v>7237</v>
      </c>
      <c r="C4638" s="8">
        <v>1600</v>
      </c>
      <c r="D4638" s="8">
        <v>160000155</v>
      </c>
      <c r="E4638" s="8">
        <v>0</v>
      </c>
      <c r="F4638" s="8" t="str">
        <f t="shared" si="665"/>
        <v>MF001600001550</v>
      </c>
      <c r="G4638" s="8" t="s">
        <v>7290</v>
      </c>
      <c r="H4638" s="8" t="s">
        <v>34</v>
      </c>
      <c r="I4638" s="8">
        <v>1</v>
      </c>
      <c r="J4638" s="8">
        <v>15</v>
      </c>
      <c r="K4638" s="8">
        <v>0</v>
      </c>
      <c r="L4638" s="8" t="s">
        <v>4581</v>
      </c>
      <c r="M4638" s="8" t="s">
        <v>4581</v>
      </c>
      <c r="N4638" s="8" t="s">
        <v>149</v>
      </c>
      <c r="O4638" s="8" t="s">
        <v>38</v>
      </c>
      <c r="P4638" s="9">
        <v>1073223.75</v>
      </c>
      <c r="Q4638" s="9">
        <v>0</v>
      </c>
      <c r="R4638" s="9">
        <v>-1073223.75</v>
      </c>
      <c r="S4638" s="9">
        <v>0</v>
      </c>
      <c r="T4638" s="9">
        <f t="shared" si="669"/>
        <v>0</v>
      </c>
      <c r="U4638" s="9">
        <v>-229424.86</v>
      </c>
      <c r="V4638" s="9">
        <v>-25016.882522278422</v>
      </c>
      <c r="W4638" s="9">
        <v>0</v>
      </c>
      <c r="X4638" s="9">
        <v>-25016.882522278422</v>
      </c>
      <c r="Y4638" s="9">
        <f t="shared" si="666"/>
        <v>254441.74252227839</v>
      </c>
      <c r="Z4638" s="9">
        <v>0</v>
      </c>
      <c r="AA4638" s="9">
        <f t="shared" si="667"/>
        <v>0</v>
      </c>
      <c r="AB4638" s="9">
        <v>404953.29499999998</v>
      </c>
      <c r="AC4638" s="9">
        <f t="shared" si="670"/>
        <v>843798.89</v>
      </c>
      <c r="AD4638" s="9">
        <f t="shared" si="668"/>
        <v>0</v>
      </c>
    </row>
    <row r="4639" spans="1:30" x14ac:dyDescent="0.3">
      <c r="A4639" s="8" t="s">
        <v>7128</v>
      </c>
      <c r="B4639" s="8" t="s">
        <v>7237</v>
      </c>
      <c r="C4639" s="8">
        <v>1600</v>
      </c>
      <c r="D4639" s="8">
        <v>160000156</v>
      </c>
      <c r="E4639" s="8">
        <v>0</v>
      </c>
      <c r="F4639" s="8" t="str">
        <f t="shared" si="665"/>
        <v>MF001600001560</v>
      </c>
      <c r="G4639" s="8" t="s">
        <v>7291</v>
      </c>
      <c r="H4639" s="8" t="s">
        <v>34</v>
      </c>
      <c r="I4639" s="8">
        <v>1</v>
      </c>
      <c r="J4639" s="8">
        <v>15</v>
      </c>
      <c r="K4639" s="8">
        <v>0</v>
      </c>
      <c r="L4639" s="8" t="s">
        <v>4581</v>
      </c>
      <c r="M4639" s="8" t="s">
        <v>4581</v>
      </c>
      <c r="N4639" s="8" t="s">
        <v>149</v>
      </c>
      <c r="O4639" s="8" t="s">
        <v>38</v>
      </c>
      <c r="P4639" s="9">
        <v>493787.57</v>
      </c>
      <c r="Q4639" s="9">
        <v>0</v>
      </c>
      <c r="R4639" s="9">
        <v>-493787.57</v>
      </c>
      <c r="S4639" s="9">
        <v>0</v>
      </c>
      <c r="T4639" s="9">
        <f t="shared" si="669"/>
        <v>0</v>
      </c>
      <c r="U4639" s="9">
        <v>-105557.79</v>
      </c>
      <c r="V4639" s="9">
        <v>-11510.204071893064</v>
      </c>
      <c r="W4639" s="9">
        <v>0</v>
      </c>
      <c r="X4639" s="9">
        <v>-11510.204071893064</v>
      </c>
      <c r="Y4639" s="9">
        <f t="shared" si="666"/>
        <v>117067.99407189306</v>
      </c>
      <c r="Z4639" s="9">
        <v>0</v>
      </c>
      <c r="AA4639" s="9">
        <f t="shared" si="667"/>
        <v>0</v>
      </c>
      <c r="AB4639" s="9">
        <v>186318.01</v>
      </c>
      <c r="AC4639" s="9">
        <f t="shared" si="670"/>
        <v>388229.78</v>
      </c>
      <c r="AD4639" s="9">
        <f t="shared" si="668"/>
        <v>0</v>
      </c>
    </row>
    <row r="4640" spans="1:30" x14ac:dyDescent="0.3">
      <c r="A4640" s="8" t="s">
        <v>7128</v>
      </c>
      <c r="B4640" s="8" t="s">
        <v>7237</v>
      </c>
      <c r="C4640" s="8">
        <v>1600</v>
      </c>
      <c r="D4640" s="8">
        <v>160000157</v>
      </c>
      <c r="E4640" s="8">
        <v>0</v>
      </c>
      <c r="F4640" s="8" t="str">
        <f t="shared" si="665"/>
        <v>MF001600001570</v>
      </c>
      <c r="G4640" s="8" t="s">
        <v>7292</v>
      </c>
      <c r="H4640" s="8" t="s">
        <v>34</v>
      </c>
      <c r="I4640" s="8">
        <v>1</v>
      </c>
      <c r="J4640" s="8">
        <v>15</v>
      </c>
      <c r="K4640" s="8">
        <v>0</v>
      </c>
      <c r="L4640" s="8" t="s">
        <v>4581</v>
      </c>
      <c r="M4640" s="8" t="s">
        <v>4581</v>
      </c>
      <c r="N4640" s="8" t="s">
        <v>149</v>
      </c>
      <c r="O4640" s="8" t="s">
        <v>38</v>
      </c>
      <c r="P4640" s="9">
        <v>1145336.77</v>
      </c>
      <c r="Q4640" s="9">
        <v>0</v>
      </c>
      <c r="R4640" s="9">
        <v>-1145336.77</v>
      </c>
      <c r="S4640" s="9">
        <v>0</v>
      </c>
      <c r="T4640" s="9">
        <f t="shared" si="669"/>
        <v>0</v>
      </c>
      <c r="U4640" s="9">
        <v>-244840.58</v>
      </c>
      <c r="V4640" s="9">
        <v>-26697.848502288052</v>
      </c>
      <c r="W4640" s="9">
        <v>0</v>
      </c>
      <c r="X4640" s="9">
        <v>-26697.848502288052</v>
      </c>
      <c r="Y4640" s="9">
        <f t="shared" si="666"/>
        <v>271538.42850228806</v>
      </c>
      <c r="Z4640" s="9">
        <v>0</v>
      </c>
      <c r="AA4640" s="9">
        <f t="shared" si="667"/>
        <v>0</v>
      </c>
      <c r="AB4640" s="9">
        <v>432163.27500000014</v>
      </c>
      <c r="AC4640" s="9">
        <f t="shared" si="670"/>
        <v>900496.19000000006</v>
      </c>
      <c r="AD4640" s="9">
        <f t="shared" si="668"/>
        <v>0</v>
      </c>
    </row>
    <row r="4641" spans="1:30" x14ac:dyDescent="0.3">
      <c r="A4641" s="8" t="s">
        <v>7128</v>
      </c>
      <c r="B4641" s="8" t="s">
        <v>7237</v>
      </c>
      <c r="C4641" s="8">
        <v>1600</v>
      </c>
      <c r="D4641" s="8">
        <v>160000158</v>
      </c>
      <c r="E4641" s="8">
        <v>0</v>
      </c>
      <c r="F4641" s="8" t="str">
        <f t="shared" si="665"/>
        <v>MF001600001580</v>
      </c>
      <c r="G4641" s="8" t="s">
        <v>7293</v>
      </c>
      <c r="H4641" s="8" t="s">
        <v>34</v>
      </c>
      <c r="I4641" s="8">
        <v>2</v>
      </c>
      <c r="J4641" s="8">
        <v>15</v>
      </c>
      <c r="K4641" s="8">
        <v>0</v>
      </c>
      <c r="L4641" s="8" t="s">
        <v>4581</v>
      </c>
      <c r="M4641" s="8" t="s">
        <v>4581</v>
      </c>
      <c r="N4641" s="8" t="s">
        <v>149</v>
      </c>
      <c r="O4641" s="8" t="s">
        <v>38</v>
      </c>
      <c r="P4641" s="9">
        <v>1258015.3999999999</v>
      </c>
      <c r="Q4641" s="9">
        <v>0</v>
      </c>
      <c r="R4641" s="9">
        <v>-1258015.3999999999</v>
      </c>
      <c r="S4641" s="9">
        <v>0</v>
      </c>
      <c r="T4641" s="9">
        <f t="shared" si="669"/>
        <v>0</v>
      </c>
      <c r="U4641" s="9">
        <v>-268928.08</v>
      </c>
      <c r="V4641" s="9">
        <v>-29324.391259633907</v>
      </c>
      <c r="W4641" s="9">
        <v>0</v>
      </c>
      <c r="X4641" s="9">
        <v>-29324.391259633907</v>
      </c>
      <c r="Y4641" s="9">
        <f t="shared" si="666"/>
        <v>298252.47125963389</v>
      </c>
      <c r="Z4641" s="9">
        <v>0</v>
      </c>
      <c r="AA4641" s="9">
        <f t="shared" si="667"/>
        <v>0</v>
      </c>
      <c r="AB4641" s="9">
        <v>474679.64999999985</v>
      </c>
      <c r="AC4641" s="9">
        <f t="shared" si="670"/>
        <v>989087.31999999983</v>
      </c>
      <c r="AD4641" s="9">
        <f t="shared" si="668"/>
        <v>0</v>
      </c>
    </row>
    <row r="4642" spans="1:30" x14ac:dyDescent="0.3">
      <c r="A4642" s="8" t="s">
        <v>7128</v>
      </c>
      <c r="B4642" s="8" t="s">
        <v>7237</v>
      </c>
      <c r="C4642" s="8">
        <v>1600</v>
      </c>
      <c r="D4642" s="8">
        <v>160000159</v>
      </c>
      <c r="E4642" s="8">
        <v>0</v>
      </c>
      <c r="F4642" s="8" t="str">
        <f t="shared" si="665"/>
        <v>MF001600001590</v>
      </c>
      <c r="G4642" s="8" t="s">
        <v>7291</v>
      </c>
      <c r="H4642" s="8" t="s">
        <v>34</v>
      </c>
      <c r="I4642" s="8">
        <v>3</v>
      </c>
      <c r="J4642" s="8">
        <v>15</v>
      </c>
      <c r="K4642" s="8">
        <v>0</v>
      </c>
      <c r="L4642" s="8" t="s">
        <v>4581</v>
      </c>
      <c r="M4642" s="8" t="s">
        <v>4581</v>
      </c>
      <c r="N4642" s="8" t="s">
        <v>149</v>
      </c>
      <c r="O4642" s="8" t="s">
        <v>38</v>
      </c>
      <c r="P4642" s="9">
        <v>247031.49</v>
      </c>
      <c r="Q4642" s="9">
        <v>0</v>
      </c>
      <c r="R4642" s="9">
        <v>-247031.49</v>
      </c>
      <c r="S4642" s="9">
        <v>0</v>
      </c>
      <c r="T4642" s="9">
        <f t="shared" si="669"/>
        <v>0</v>
      </c>
      <c r="U4642" s="9">
        <v>-52808.35</v>
      </c>
      <c r="V4642" s="9">
        <v>-5758.3173965558763</v>
      </c>
      <c r="W4642" s="9">
        <v>0</v>
      </c>
      <c r="X4642" s="9">
        <v>-5758.3173965558763</v>
      </c>
      <c r="Y4642" s="9">
        <f t="shared" si="666"/>
        <v>58566.667396555873</v>
      </c>
      <c r="Z4642" s="9">
        <v>0</v>
      </c>
      <c r="AA4642" s="9">
        <f t="shared" si="667"/>
        <v>0</v>
      </c>
      <c r="AB4642" s="9">
        <v>93210.949999999983</v>
      </c>
      <c r="AC4642" s="9">
        <f t="shared" si="670"/>
        <v>194223.13999999998</v>
      </c>
      <c r="AD4642" s="9">
        <f t="shared" si="668"/>
        <v>0</v>
      </c>
    </row>
    <row r="4643" spans="1:30" x14ac:dyDescent="0.3">
      <c r="A4643" s="8" t="s">
        <v>7128</v>
      </c>
      <c r="B4643" s="8" t="s">
        <v>7237</v>
      </c>
      <c r="C4643" s="8">
        <v>1600</v>
      </c>
      <c r="D4643" s="8">
        <v>160000160</v>
      </c>
      <c r="E4643" s="8">
        <v>0</v>
      </c>
      <c r="F4643" s="8" t="str">
        <f t="shared" si="665"/>
        <v>MF001600001600</v>
      </c>
      <c r="G4643" s="8" t="s">
        <v>7294</v>
      </c>
      <c r="H4643" s="8" t="s">
        <v>34</v>
      </c>
      <c r="I4643" s="8">
        <v>1</v>
      </c>
      <c r="J4643" s="8">
        <v>15</v>
      </c>
      <c r="K4643" s="8">
        <v>0</v>
      </c>
      <c r="L4643" s="8" t="s">
        <v>4581</v>
      </c>
      <c r="M4643" s="8" t="s">
        <v>4581</v>
      </c>
      <c r="N4643" s="8" t="s">
        <v>149</v>
      </c>
      <c r="O4643" s="8" t="s">
        <v>38</v>
      </c>
      <c r="P4643" s="9">
        <v>649937.91</v>
      </c>
      <c r="Q4643" s="9">
        <v>0</v>
      </c>
      <c r="R4643" s="9">
        <v>-649937.91</v>
      </c>
      <c r="S4643" s="9">
        <v>0</v>
      </c>
      <c r="T4643" s="9">
        <f t="shared" si="669"/>
        <v>0</v>
      </c>
      <c r="U4643" s="9">
        <v>-138938.31</v>
      </c>
      <c r="V4643" s="9">
        <v>-15150.077743135836</v>
      </c>
      <c r="W4643" s="9">
        <v>0</v>
      </c>
      <c r="X4643" s="9">
        <v>-15150.077743135836</v>
      </c>
      <c r="Y4643" s="9">
        <f t="shared" si="666"/>
        <v>154088.38774313583</v>
      </c>
      <c r="Z4643" s="9">
        <v>0</v>
      </c>
      <c r="AA4643" s="9">
        <f t="shared" si="667"/>
        <v>0</v>
      </c>
      <c r="AB4643" s="9">
        <v>245237.31000000006</v>
      </c>
      <c r="AC4643" s="9">
        <f t="shared" si="670"/>
        <v>510999.60000000003</v>
      </c>
      <c r="AD4643" s="9">
        <f t="shared" si="668"/>
        <v>0</v>
      </c>
    </row>
    <row r="4644" spans="1:30" x14ac:dyDescent="0.3">
      <c r="A4644" s="8" t="s">
        <v>7128</v>
      </c>
      <c r="B4644" s="8" t="s">
        <v>7237</v>
      </c>
      <c r="C4644" s="8">
        <v>1600</v>
      </c>
      <c r="D4644" s="8">
        <v>160000161</v>
      </c>
      <c r="E4644" s="8">
        <v>0</v>
      </c>
      <c r="F4644" s="8" t="str">
        <f t="shared" si="665"/>
        <v>MF001600001610</v>
      </c>
      <c r="G4644" s="8" t="s">
        <v>7295</v>
      </c>
      <c r="H4644" s="8" t="s">
        <v>34</v>
      </c>
      <c r="I4644" s="8">
        <v>1</v>
      </c>
      <c r="J4644" s="8">
        <v>15</v>
      </c>
      <c r="K4644" s="8">
        <v>0</v>
      </c>
      <c r="L4644" s="8" t="s">
        <v>4581</v>
      </c>
      <c r="M4644" s="8" t="s">
        <v>4581</v>
      </c>
      <c r="N4644" s="8" t="s">
        <v>149</v>
      </c>
      <c r="O4644" s="8" t="s">
        <v>38</v>
      </c>
      <c r="P4644" s="9">
        <v>163999.18</v>
      </c>
      <c r="Q4644" s="9">
        <v>0</v>
      </c>
      <c r="R4644" s="9">
        <v>-163999.18</v>
      </c>
      <c r="S4644" s="9">
        <v>0</v>
      </c>
      <c r="T4644" s="9">
        <f t="shared" si="669"/>
        <v>0</v>
      </c>
      <c r="U4644" s="9">
        <v>-35058.379999999997</v>
      </c>
      <c r="V4644" s="9">
        <v>-3822.8276038053946</v>
      </c>
      <c r="W4644" s="9">
        <v>0</v>
      </c>
      <c r="X4644" s="9">
        <v>-3822.8276038053946</v>
      </c>
      <c r="Y4644" s="9">
        <f t="shared" si="666"/>
        <v>38881.207603805393</v>
      </c>
      <c r="Z4644" s="9">
        <v>0</v>
      </c>
      <c r="AA4644" s="9">
        <f t="shared" si="667"/>
        <v>0</v>
      </c>
      <c r="AB4644" s="9">
        <v>61880.859999999993</v>
      </c>
      <c r="AC4644" s="9">
        <f t="shared" si="670"/>
        <v>128940.79999999999</v>
      </c>
      <c r="AD4644" s="9">
        <f t="shared" si="668"/>
        <v>0</v>
      </c>
    </row>
    <row r="4645" spans="1:30" x14ac:dyDescent="0.3">
      <c r="A4645" s="8" t="s">
        <v>7128</v>
      </c>
      <c r="B4645" s="8" t="s">
        <v>7237</v>
      </c>
      <c r="C4645" s="8">
        <v>1600</v>
      </c>
      <c r="D4645" s="8">
        <v>160000162</v>
      </c>
      <c r="E4645" s="8">
        <v>0</v>
      </c>
      <c r="F4645" s="8" t="str">
        <f t="shared" si="665"/>
        <v>MF001600001620</v>
      </c>
      <c r="G4645" s="8" t="s">
        <v>7294</v>
      </c>
      <c r="H4645" s="8" t="s">
        <v>34</v>
      </c>
      <c r="I4645" s="8">
        <v>1</v>
      </c>
      <c r="J4645" s="8">
        <v>15</v>
      </c>
      <c r="K4645" s="8">
        <v>0</v>
      </c>
      <c r="L4645" s="8" t="s">
        <v>4581</v>
      </c>
      <c r="M4645" s="8" t="s">
        <v>4581</v>
      </c>
      <c r="N4645" s="8" t="s">
        <v>149</v>
      </c>
      <c r="O4645" s="8" t="s">
        <v>38</v>
      </c>
      <c r="P4645" s="9">
        <v>683398.71</v>
      </c>
      <c r="Q4645" s="9">
        <v>0</v>
      </c>
      <c r="R4645" s="9">
        <v>-683398.71</v>
      </c>
      <c r="S4645" s="9">
        <v>0</v>
      </c>
      <c r="T4645" s="9">
        <f t="shared" si="669"/>
        <v>0</v>
      </c>
      <c r="U4645" s="9">
        <v>-146091.29999999999</v>
      </c>
      <c r="V4645" s="9">
        <v>-15930.045564667631</v>
      </c>
      <c r="W4645" s="9">
        <v>0</v>
      </c>
      <c r="X4645" s="9">
        <v>-15930.045564667631</v>
      </c>
      <c r="Y4645" s="9">
        <f t="shared" si="666"/>
        <v>162021.34556466763</v>
      </c>
      <c r="Z4645" s="9">
        <v>0</v>
      </c>
      <c r="AA4645" s="9">
        <f t="shared" si="667"/>
        <v>0</v>
      </c>
      <c r="AB4645" s="9">
        <v>257862.87499999994</v>
      </c>
      <c r="AC4645" s="9">
        <f t="shared" si="670"/>
        <v>537307.40999999992</v>
      </c>
      <c r="AD4645" s="9">
        <f t="shared" si="668"/>
        <v>0</v>
      </c>
    </row>
    <row r="4646" spans="1:30" x14ac:dyDescent="0.3">
      <c r="A4646" s="8" t="s">
        <v>7128</v>
      </c>
      <c r="B4646" s="8" t="s">
        <v>7237</v>
      </c>
      <c r="C4646" s="8">
        <v>1600</v>
      </c>
      <c r="D4646" s="8">
        <v>160000163</v>
      </c>
      <c r="E4646" s="8">
        <v>0</v>
      </c>
      <c r="F4646" s="8" t="str">
        <f t="shared" si="665"/>
        <v>MF001600001630</v>
      </c>
      <c r="G4646" s="8" t="s">
        <v>7296</v>
      </c>
      <c r="H4646" s="8" t="s">
        <v>34</v>
      </c>
      <c r="I4646" s="8">
        <v>1</v>
      </c>
      <c r="J4646" s="8">
        <v>15</v>
      </c>
      <c r="K4646" s="8">
        <v>0</v>
      </c>
      <c r="L4646" s="8" t="s">
        <v>4581</v>
      </c>
      <c r="M4646" s="8" t="s">
        <v>4581</v>
      </c>
      <c r="N4646" s="8" t="s">
        <v>149</v>
      </c>
      <c r="O4646" s="8" t="s">
        <v>38</v>
      </c>
      <c r="P4646" s="9">
        <v>330532.84999999998</v>
      </c>
      <c r="Q4646" s="9">
        <v>0</v>
      </c>
      <c r="R4646" s="9">
        <v>-330532.84999999998</v>
      </c>
      <c r="S4646" s="9">
        <v>0</v>
      </c>
      <c r="T4646" s="9">
        <f t="shared" si="669"/>
        <v>0</v>
      </c>
      <c r="U4646" s="9">
        <v>-70658.570000000007</v>
      </c>
      <c r="V4646" s="9">
        <v>-7704.7346995423895</v>
      </c>
      <c r="W4646" s="9">
        <v>0</v>
      </c>
      <c r="X4646" s="9">
        <v>-7704.7346995423895</v>
      </c>
      <c r="Y4646" s="9">
        <f t="shared" si="666"/>
        <v>78363.304699542394</v>
      </c>
      <c r="Z4646" s="9">
        <v>0</v>
      </c>
      <c r="AA4646" s="9">
        <f t="shared" si="667"/>
        <v>0</v>
      </c>
      <c r="AB4646" s="9">
        <v>124718.03999999996</v>
      </c>
      <c r="AC4646" s="9">
        <f t="shared" si="670"/>
        <v>259874.27999999997</v>
      </c>
      <c r="AD4646" s="9">
        <f t="shared" si="668"/>
        <v>0</v>
      </c>
    </row>
    <row r="4647" spans="1:30" x14ac:dyDescent="0.3">
      <c r="A4647" s="8" t="s">
        <v>7128</v>
      </c>
      <c r="B4647" s="8" t="s">
        <v>7237</v>
      </c>
      <c r="C4647" s="8">
        <v>1600</v>
      </c>
      <c r="D4647" s="8">
        <v>160000164</v>
      </c>
      <c r="E4647" s="8">
        <v>0</v>
      </c>
      <c r="F4647" s="8" t="str">
        <f t="shared" si="665"/>
        <v>MF001600001640</v>
      </c>
      <c r="G4647" s="8" t="s">
        <v>7297</v>
      </c>
      <c r="H4647" s="8" t="s">
        <v>34</v>
      </c>
      <c r="I4647" s="8">
        <v>5</v>
      </c>
      <c r="J4647" s="8">
        <v>15</v>
      </c>
      <c r="K4647" s="8">
        <v>0</v>
      </c>
      <c r="L4647" s="8" t="s">
        <v>4581</v>
      </c>
      <c r="M4647" s="8" t="s">
        <v>4581</v>
      </c>
      <c r="N4647" s="8" t="s">
        <v>149</v>
      </c>
      <c r="O4647" s="8" t="s">
        <v>38</v>
      </c>
      <c r="P4647" s="9">
        <v>275771.42</v>
      </c>
      <c r="Q4647" s="9">
        <v>0</v>
      </c>
      <c r="R4647" s="9">
        <v>-275771.42</v>
      </c>
      <c r="S4647" s="9">
        <v>0</v>
      </c>
      <c r="T4647" s="9">
        <f t="shared" si="669"/>
        <v>0</v>
      </c>
      <c r="U4647" s="9">
        <v>-58952.11</v>
      </c>
      <c r="V4647" s="9">
        <v>-6428.2443362235063</v>
      </c>
      <c r="W4647" s="9">
        <v>0</v>
      </c>
      <c r="X4647" s="9">
        <v>-6428.2443362235063</v>
      </c>
      <c r="Y4647" s="9">
        <f t="shared" si="666"/>
        <v>65380.354336223507</v>
      </c>
      <c r="Z4647" s="9">
        <v>0</v>
      </c>
      <c r="AA4647" s="9">
        <f t="shared" si="667"/>
        <v>0</v>
      </c>
      <c r="AB4647" s="9">
        <v>104055.23499999999</v>
      </c>
      <c r="AC4647" s="9">
        <f t="shared" si="670"/>
        <v>216819.31</v>
      </c>
      <c r="AD4647" s="9">
        <f t="shared" si="668"/>
        <v>0</v>
      </c>
    </row>
    <row r="4648" spans="1:30" x14ac:dyDescent="0.3">
      <c r="A4648" s="8" t="s">
        <v>7128</v>
      </c>
      <c r="B4648" s="8" t="s">
        <v>7237</v>
      </c>
      <c r="C4648" s="8">
        <v>1600</v>
      </c>
      <c r="D4648" s="8">
        <v>160000165</v>
      </c>
      <c r="E4648" s="8">
        <v>0</v>
      </c>
      <c r="F4648" s="8" t="str">
        <f t="shared" si="665"/>
        <v>MF001600001650</v>
      </c>
      <c r="G4648" s="8" t="s">
        <v>7298</v>
      </c>
      <c r="H4648" s="8" t="s">
        <v>34</v>
      </c>
      <c r="I4648" s="8">
        <v>1</v>
      </c>
      <c r="J4648" s="8">
        <v>15</v>
      </c>
      <c r="K4648" s="8">
        <v>0</v>
      </c>
      <c r="L4648" s="8" t="s">
        <v>4581</v>
      </c>
      <c r="M4648" s="8" t="s">
        <v>4581</v>
      </c>
      <c r="N4648" s="8" t="s">
        <v>149</v>
      </c>
      <c r="O4648" s="8" t="s">
        <v>38</v>
      </c>
      <c r="P4648" s="9">
        <v>34705.019999999997</v>
      </c>
      <c r="Q4648" s="9">
        <v>0</v>
      </c>
      <c r="R4648" s="9">
        <v>-34705.019999999997</v>
      </c>
      <c r="S4648" s="9">
        <v>0</v>
      </c>
      <c r="T4648" s="9">
        <f t="shared" si="669"/>
        <v>0</v>
      </c>
      <c r="U4648" s="9">
        <v>-7418.95</v>
      </c>
      <c r="V4648" s="9">
        <v>-808.974668593449</v>
      </c>
      <c r="W4648" s="9">
        <v>0</v>
      </c>
      <c r="X4648" s="9">
        <v>-808.974668593449</v>
      </c>
      <c r="Y4648" s="9">
        <f t="shared" si="666"/>
        <v>8227.9246685934486</v>
      </c>
      <c r="Z4648" s="9">
        <v>0</v>
      </c>
      <c r="AA4648" s="9">
        <f t="shared" si="667"/>
        <v>0</v>
      </c>
      <c r="AB4648" s="9">
        <v>13095.044999999998</v>
      </c>
      <c r="AC4648" s="9">
        <f t="shared" si="670"/>
        <v>27286.069999999996</v>
      </c>
      <c r="AD4648" s="9">
        <f t="shared" si="668"/>
        <v>0</v>
      </c>
    </row>
    <row r="4649" spans="1:30" x14ac:dyDescent="0.3">
      <c r="A4649" s="8" t="s">
        <v>7128</v>
      </c>
      <c r="B4649" s="8" t="s">
        <v>7237</v>
      </c>
      <c r="C4649" s="8">
        <v>1600</v>
      </c>
      <c r="D4649" s="8">
        <v>160000166</v>
      </c>
      <c r="E4649" s="8">
        <v>0</v>
      </c>
      <c r="F4649" s="8" t="str">
        <f t="shared" ref="F4649:F4712" si="671">A4649&amp;D4649&amp;E4649</f>
        <v>MF001600001660</v>
      </c>
      <c r="G4649" s="8" t="s">
        <v>7299</v>
      </c>
      <c r="H4649" s="8" t="s">
        <v>34</v>
      </c>
      <c r="I4649" s="8">
        <v>8</v>
      </c>
      <c r="J4649" s="8">
        <v>15</v>
      </c>
      <c r="K4649" s="8">
        <v>0</v>
      </c>
      <c r="L4649" s="8" t="s">
        <v>4581</v>
      </c>
      <c r="M4649" s="8" t="s">
        <v>4581</v>
      </c>
      <c r="N4649" s="8" t="s">
        <v>149</v>
      </c>
      <c r="O4649" s="8" t="s">
        <v>38</v>
      </c>
      <c r="P4649" s="9">
        <v>1442328.16</v>
      </c>
      <c r="Q4649" s="9">
        <v>0</v>
      </c>
      <c r="R4649" s="9">
        <v>-1442328.16</v>
      </c>
      <c r="S4649" s="9">
        <v>0</v>
      </c>
      <c r="T4649" s="9">
        <f t="shared" si="669"/>
        <v>0</v>
      </c>
      <c r="U4649" s="9">
        <v>-308328.93</v>
      </c>
      <c r="V4649" s="9">
        <v>-33620.728669797689</v>
      </c>
      <c r="W4649" s="9">
        <v>0</v>
      </c>
      <c r="X4649" s="9">
        <v>-33620.728669797689</v>
      </c>
      <c r="Y4649" s="9">
        <f t="shared" ref="Y4649:Y4712" si="672">-(U4649+X4649)</f>
        <v>341949.6586697977</v>
      </c>
      <c r="Z4649" s="9">
        <v>0</v>
      </c>
      <c r="AA4649" s="9">
        <f t="shared" ref="AA4649:AA4712" si="673">U4649+X4649+Y4649+Z4649</f>
        <v>0</v>
      </c>
      <c r="AB4649" s="9">
        <v>544225.31499999994</v>
      </c>
      <c r="AC4649" s="9">
        <f t="shared" si="670"/>
        <v>1133999.23</v>
      </c>
      <c r="AD4649" s="9">
        <f t="shared" si="668"/>
        <v>0</v>
      </c>
    </row>
    <row r="4650" spans="1:30" x14ac:dyDescent="0.3">
      <c r="A4650" s="8" t="s">
        <v>7128</v>
      </c>
      <c r="B4650" s="8" t="s">
        <v>7237</v>
      </c>
      <c r="C4650" s="8">
        <v>1600</v>
      </c>
      <c r="D4650" s="8">
        <v>160000167</v>
      </c>
      <c r="E4650" s="8">
        <v>0</v>
      </c>
      <c r="F4650" s="8" t="str">
        <f t="shared" si="671"/>
        <v>MF001600001670</v>
      </c>
      <c r="G4650" s="8" t="s">
        <v>7300</v>
      </c>
      <c r="H4650" s="8" t="s">
        <v>34</v>
      </c>
      <c r="I4650" s="8">
        <v>32</v>
      </c>
      <c r="J4650" s="8">
        <v>15</v>
      </c>
      <c r="K4650" s="8">
        <v>0</v>
      </c>
      <c r="L4650" s="8" t="s">
        <v>4581</v>
      </c>
      <c r="M4650" s="8" t="s">
        <v>4581</v>
      </c>
      <c r="N4650" s="8" t="s">
        <v>149</v>
      </c>
      <c r="O4650" s="8" t="s">
        <v>38</v>
      </c>
      <c r="P4650" s="9">
        <v>2897041.55</v>
      </c>
      <c r="Q4650" s="9">
        <v>0</v>
      </c>
      <c r="R4650" s="9">
        <v>-2897041.55</v>
      </c>
      <c r="S4650" s="9">
        <v>0</v>
      </c>
      <c r="T4650" s="9">
        <f t="shared" si="669"/>
        <v>0</v>
      </c>
      <c r="U4650" s="9">
        <v>-619305.47</v>
      </c>
      <c r="V4650" s="9">
        <v>-67530.145324542391</v>
      </c>
      <c r="W4650" s="9">
        <v>0</v>
      </c>
      <c r="X4650" s="9">
        <v>-67530.145324542391</v>
      </c>
      <c r="Y4650" s="9">
        <f t="shared" si="672"/>
        <v>686835.61532454239</v>
      </c>
      <c r="Z4650" s="9">
        <v>0</v>
      </c>
      <c r="AA4650" s="9">
        <f t="shared" si="673"/>
        <v>0</v>
      </c>
      <c r="AB4650" s="9">
        <v>1093123.8899999997</v>
      </c>
      <c r="AC4650" s="9">
        <f t="shared" si="670"/>
        <v>2277736.08</v>
      </c>
      <c r="AD4650" s="9">
        <f t="shared" si="668"/>
        <v>0</v>
      </c>
    </row>
    <row r="4651" spans="1:30" x14ac:dyDescent="0.3">
      <c r="A4651" s="8" t="s">
        <v>7128</v>
      </c>
      <c r="B4651" s="8" t="s">
        <v>7237</v>
      </c>
      <c r="C4651" s="8">
        <v>1600</v>
      </c>
      <c r="D4651" s="8">
        <v>160000168</v>
      </c>
      <c r="E4651" s="8">
        <v>0</v>
      </c>
      <c r="F4651" s="8" t="str">
        <f t="shared" si="671"/>
        <v>MF001600001680</v>
      </c>
      <c r="G4651" s="8" t="s">
        <v>7301</v>
      </c>
      <c r="H4651" s="8" t="s">
        <v>34</v>
      </c>
      <c r="I4651" s="8">
        <v>1</v>
      </c>
      <c r="J4651" s="8">
        <v>15</v>
      </c>
      <c r="K4651" s="8">
        <v>0</v>
      </c>
      <c r="L4651" s="8" t="s">
        <v>4581</v>
      </c>
      <c r="M4651" s="8" t="s">
        <v>4581</v>
      </c>
      <c r="N4651" s="8" t="s">
        <v>149</v>
      </c>
      <c r="O4651" s="8" t="s">
        <v>38</v>
      </c>
      <c r="P4651" s="9">
        <v>640708.05000000005</v>
      </c>
      <c r="Q4651" s="9">
        <v>0</v>
      </c>
      <c r="R4651" s="9">
        <v>-640708.05000000005</v>
      </c>
      <c r="S4651" s="9">
        <v>0</v>
      </c>
      <c r="T4651" s="9">
        <f t="shared" si="669"/>
        <v>0</v>
      </c>
      <c r="U4651" s="9">
        <v>-136965.25</v>
      </c>
      <c r="V4651" s="9">
        <v>-14934.928172567437</v>
      </c>
      <c r="W4651" s="9">
        <v>0</v>
      </c>
      <c r="X4651" s="9">
        <v>-14934.928172567437</v>
      </c>
      <c r="Y4651" s="9">
        <f t="shared" si="672"/>
        <v>151900.17817256745</v>
      </c>
      <c r="Z4651" s="9">
        <v>0</v>
      </c>
      <c r="AA4651" s="9">
        <f t="shared" si="673"/>
        <v>0</v>
      </c>
      <c r="AB4651" s="9">
        <v>241754.65000000005</v>
      </c>
      <c r="AC4651" s="9">
        <f t="shared" si="670"/>
        <v>503742.80000000005</v>
      </c>
      <c r="AD4651" s="9">
        <f t="shared" si="668"/>
        <v>0</v>
      </c>
    </row>
    <row r="4652" spans="1:30" x14ac:dyDescent="0.3">
      <c r="A4652" s="8" t="s">
        <v>7128</v>
      </c>
      <c r="B4652" s="8" t="s">
        <v>7237</v>
      </c>
      <c r="C4652" s="8">
        <v>1600</v>
      </c>
      <c r="D4652" s="8">
        <v>160000169</v>
      </c>
      <c r="E4652" s="8">
        <v>0</v>
      </c>
      <c r="F4652" s="8" t="str">
        <f t="shared" si="671"/>
        <v>MF001600001690</v>
      </c>
      <c r="G4652" s="8" t="s">
        <v>7302</v>
      </c>
      <c r="H4652" s="8" t="s">
        <v>34</v>
      </c>
      <c r="I4652" s="8">
        <v>1</v>
      </c>
      <c r="J4652" s="8">
        <v>15</v>
      </c>
      <c r="K4652" s="8">
        <v>0</v>
      </c>
      <c r="L4652" s="8" t="s">
        <v>4581</v>
      </c>
      <c r="M4652" s="8" t="s">
        <v>4581</v>
      </c>
      <c r="N4652" s="8" t="s">
        <v>149</v>
      </c>
      <c r="O4652" s="8" t="s">
        <v>38</v>
      </c>
      <c r="P4652" s="9">
        <v>227807.31</v>
      </c>
      <c r="Q4652" s="9">
        <v>0</v>
      </c>
      <c r="R4652" s="9">
        <v>-227807.31</v>
      </c>
      <c r="S4652" s="9">
        <v>0</v>
      </c>
      <c r="T4652" s="9">
        <f t="shared" si="669"/>
        <v>0</v>
      </c>
      <c r="U4652" s="9">
        <v>-48698.76</v>
      </c>
      <c r="V4652" s="9">
        <v>-5310.2000010838146</v>
      </c>
      <c r="W4652" s="9">
        <v>0</v>
      </c>
      <c r="X4652" s="9">
        <v>-5310.2000010838146</v>
      </c>
      <c r="Y4652" s="9">
        <f t="shared" si="672"/>
        <v>54008.960001083818</v>
      </c>
      <c r="Z4652" s="9">
        <v>0</v>
      </c>
      <c r="AA4652" s="9">
        <f t="shared" si="673"/>
        <v>0</v>
      </c>
      <c r="AB4652" s="9">
        <v>85957.204999999987</v>
      </c>
      <c r="AC4652" s="9">
        <f t="shared" si="670"/>
        <v>179108.55</v>
      </c>
      <c r="AD4652" s="9">
        <f t="shared" si="668"/>
        <v>0</v>
      </c>
    </row>
    <row r="4653" spans="1:30" x14ac:dyDescent="0.3">
      <c r="A4653" s="8" t="s">
        <v>7128</v>
      </c>
      <c r="B4653" s="8" t="s">
        <v>7237</v>
      </c>
      <c r="C4653" s="8">
        <v>1600</v>
      </c>
      <c r="D4653" s="8">
        <v>160000170</v>
      </c>
      <c r="E4653" s="8">
        <v>0</v>
      </c>
      <c r="F4653" s="8" t="str">
        <f t="shared" si="671"/>
        <v>MF001600001700</v>
      </c>
      <c r="G4653" s="8" t="s">
        <v>7303</v>
      </c>
      <c r="H4653" s="8" t="s">
        <v>34</v>
      </c>
      <c r="I4653" s="8">
        <v>3</v>
      </c>
      <c r="J4653" s="8">
        <v>15</v>
      </c>
      <c r="K4653" s="8">
        <v>0</v>
      </c>
      <c r="L4653" s="8" t="s">
        <v>4581</v>
      </c>
      <c r="M4653" s="8" t="s">
        <v>4581</v>
      </c>
      <c r="N4653" s="8" t="s">
        <v>149</v>
      </c>
      <c r="O4653" s="8" t="s">
        <v>38</v>
      </c>
      <c r="P4653" s="9">
        <v>5315088.95</v>
      </c>
      <c r="Q4653" s="9">
        <v>0</v>
      </c>
      <c r="R4653" s="9">
        <v>-5315088.95</v>
      </c>
      <c r="S4653" s="9">
        <v>0</v>
      </c>
      <c r="T4653" s="9">
        <f t="shared" si="669"/>
        <v>0</v>
      </c>
      <c r="U4653" s="9">
        <v>-1136215.54</v>
      </c>
      <c r="V4653" s="9">
        <v>-123894.92460320328</v>
      </c>
      <c r="W4653" s="9">
        <v>0</v>
      </c>
      <c r="X4653" s="9">
        <v>-123894.92460320328</v>
      </c>
      <c r="Y4653" s="9">
        <f t="shared" si="672"/>
        <v>1260110.4646032033</v>
      </c>
      <c r="Z4653" s="9">
        <v>0</v>
      </c>
      <c r="AA4653" s="9">
        <f t="shared" si="673"/>
        <v>0</v>
      </c>
      <c r="AB4653" s="9">
        <v>2005511.6950000003</v>
      </c>
      <c r="AC4653" s="9">
        <f t="shared" si="670"/>
        <v>4178873.41</v>
      </c>
      <c r="AD4653" s="9">
        <f t="shared" si="668"/>
        <v>0</v>
      </c>
    </row>
    <row r="4654" spans="1:30" x14ac:dyDescent="0.3">
      <c r="A4654" s="8" t="s">
        <v>7128</v>
      </c>
      <c r="B4654" s="8" t="s">
        <v>7237</v>
      </c>
      <c r="C4654" s="8">
        <v>1600</v>
      </c>
      <c r="D4654" s="8">
        <v>160000171</v>
      </c>
      <c r="E4654" s="8">
        <v>0</v>
      </c>
      <c r="F4654" s="8" t="str">
        <f t="shared" si="671"/>
        <v>MF001600001710</v>
      </c>
      <c r="G4654" s="8" t="s">
        <v>7304</v>
      </c>
      <c r="H4654" s="8" t="s">
        <v>34</v>
      </c>
      <c r="I4654" s="8">
        <v>2</v>
      </c>
      <c r="J4654" s="8">
        <v>15</v>
      </c>
      <c r="K4654" s="8">
        <v>0</v>
      </c>
      <c r="L4654" s="8" t="s">
        <v>4581</v>
      </c>
      <c r="M4654" s="8" t="s">
        <v>4581</v>
      </c>
      <c r="N4654" s="8" t="s">
        <v>149</v>
      </c>
      <c r="O4654" s="8" t="s">
        <v>38</v>
      </c>
      <c r="P4654" s="9">
        <v>1748421.07</v>
      </c>
      <c r="Q4654" s="9">
        <v>0</v>
      </c>
      <c r="R4654" s="9">
        <v>-1748421.07</v>
      </c>
      <c r="S4654" s="9">
        <v>0</v>
      </c>
      <c r="T4654" s="9">
        <f t="shared" si="669"/>
        <v>0</v>
      </c>
      <c r="U4654" s="9">
        <v>-373762.92</v>
      </c>
      <c r="V4654" s="9">
        <v>-40755.763110910404</v>
      </c>
      <c r="W4654" s="9">
        <v>0</v>
      </c>
      <c r="X4654" s="9">
        <v>-40755.763110910404</v>
      </c>
      <c r="Y4654" s="9">
        <f t="shared" si="672"/>
        <v>414518.68311091041</v>
      </c>
      <c r="Z4654" s="9">
        <v>0</v>
      </c>
      <c r="AA4654" s="9">
        <f t="shared" si="673"/>
        <v>0</v>
      </c>
      <c r="AB4654" s="9">
        <v>659721.5850000002</v>
      </c>
      <c r="AC4654" s="9">
        <f t="shared" si="670"/>
        <v>1374658.1500000001</v>
      </c>
      <c r="AD4654" s="9">
        <f t="shared" si="668"/>
        <v>0</v>
      </c>
    </row>
    <row r="4655" spans="1:30" x14ac:dyDescent="0.3">
      <c r="A4655" s="8" t="s">
        <v>7128</v>
      </c>
      <c r="B4655" s="8" t="s">
        <v>7237</v>
      </c>
      <c r="C4655" s="8">
        <v>1600</v>
      </c>
      <c r="D4655" s="8">
        <v>160000172</v>
      </c>
      <c r="E4655" s="8">
        <v>0</v>
      </c>
      <c r="F4655" s="8" t="str">
        <f t="shared" si="671"/>
        <v>MF001600001720</v>
      </c>
      <c r="G4655" s="8" t="s">
        <v>7305</v>
      </c>
      <c r="H4655" s="8" t="s">
        <v>34</v>
      </c>
      <c r="I4655" s="8">
        <v>2</v>
      </c>
      <c r="J4655" s="8">
        <v>15</v>
      </c>
      <c r="K4655" s="8">
        <v>0</v>
      </c>
      <c r="L4655" s="8" t="s">
        <v>4581</v>
      </c>
      <c r="M4655" s="8" t="s">
        <v>4581</v>
      </c>
      <c r="N4655" s="8" t="s">
        <v>149</v>
      </c>
      <c r="O4655" s="8" t="s">
        <v>38</v>
      </c>
      <c r="P4655" s="9">
        <v>2883186.21</v>
      </c>
      <c r="Q4655" s="9">
        <v>0</v>
      </c>
      <c r="R4655" s="9">
        <v>-2883186.21</v>
      </c>
      <c r="S4655" s="9">
        <v>0</v>
      </c>
      <c r="T4655" s="9">
        <f t="shared" si="669"/>
        <v>0</v>
      </c>
      <c r="U4655" s="9">
        <v>-616343.57999999996</v>
      </c>
      <c r="V4655" s="9">
        <v>-67207.182121748541</v>
      </c>
      <c r="W4655" s="9">
        <v>0</v>
      </c>
      <c r="X4655" s="9">
        <v>-67207.182121748541</v>
      </c>
      <c r="Y4655" s="9">
        <f t="shared" si="672"/>
        <v>683550.76212174853</v>
      </c>
      <c r="Z4655" s="9">
        <v>0</v>
      </c>
      <c r="AA4655" s="9">
        <f t="shared" si="673"/>
        <v>0</v>
      </c>
      <c r="AB4655" s="9">
        <v>1087895.9350000001</v>
      </c>
      <c r="AC4655" s="9">
        <f t="shared" si="670"/>
        <v>2266842.63</v>
      </c>
      <c r="AD4655" s="9">
        <f t="shared" si="668"/>
        <v>0</v>
      </c>
    </row>
    <row r="4656" spans="1:30" x14ac:dyDescent="0.3">
      <c r="A4656" s="8" t="s">
        <v>7128</v>
      </c>
      <c r="B4656" s="8" t="s">
        <v>7237</v>
      </c>
      <c r="C4656" s="8">
        <v>1600</v>
      </c>
      <c r="D4656" s="8">
        <v>160000173</v>
      </c>
      <c r="E4656" s="8">
        <v>0</v>
      </c>
      <c r="F4656" s="8" t="str">
        <f t="shared" si="671"/>
        <v>MF001600001730</v>
      </c>
      <c r="G4656" s="8" t="s">
        <v>7306</v>
      </c>
      <c r="H4656" s="8" t="s">
        <v>34</v>
      </c>
      <c r="I4656" s="8">
        <v>1</v>
      </c>
      <c r="J4656" s="8">
        <v>15</v>
      </c>
      <c r="K4656" s="8">
        <v>0</v>
      </c>
      <c r="L4656" s="8" t="s">
        <v>4581</v>
      </c>
      <c r="M4656" s="8" t="s">
        <v>4581</v>
      </c>
      <c r="N4656" s="8" t="s">
        <v>149</v>
      </c>
      <c r="O4656" s="8" t="s">
        <v>38</v>
      </c>
      <c r="P4656" s="9">
        <v>916212.51</v>
      </c>
      <c r="Q4656" s="9">
        <v>0</v>
      </c>
      <c r="R4656" s="9">
        <v>-916212.51</v>
      </c>
      <c r="S4656" s="9">
        <v>0</v>
      </c>
      <c r="T4656" s="9">
        <f t="shared" si="669"/>
        <v>0</v>
      </c>
      <c r="U4656" s="9">
        <v>-195860.29</v>
      </c>
      <c r="V4656" s="9">
        <v>-21356.944963752409</v>
      </c>
      <c r="W4656" s="9">
        <v>0</v>
      </c>
      <c r="X4656" s="9">
        <v>-21356.944963752409</v>
      </c>
      <c r="Y4656" s="9">
        <f t="shared" si="672"/>
        <v>217217.23496375242</v>
      </c>
      <c r="Z4656" s="9">
        <v>0</v>
      </c>
      <c r="AA4656" s="9">
        <f t="shared" si="673"/>
        <v>0</v>
      </c>
      <c r="AB4656" s="9">
        <v>345709.16000000003</v>
      </c>
      <c r="AC4656" s="9">
        <f t="shared" si="670"/>
        <v>720352.22</v>
      </c>
      <c r="AD4656" s="9">
        <f t="shared" si="668"/>
        <v>0</v>
      </c>
    </row>
    <row r="4657" spans="1:30" x14ac:dyDescent="0.3">
      <c r="A4657" s="8" t="s">
        <v>7128</v>
      </c>
      <c r="B4657" s="8" t="s">
        <v>7237</v>
      </c>
      <c r="C4657" s="8">
        <v>1600</v>
      </c>
      <c r="D4657" s="8">
        <v>160000174</v>
      </c>
      <c r="E4657" s="8">
        <v>0</v>
      </c>
      <c r="F4657" s="8" t="str">
        <f t="shared" si="671"/>
        <v>MF001600001740</v>
      </c>
      <c r="G4657" s="8" t="s">
        <v>7307</v>
      </c>
      <c r="H4657" s="8" t="s">
        <v>34</v>
      </c>
      <c r="I4657" s="8">
        <v>1</v>
      </c>
      <c r="J4657" s="8">
        <v>15</v>
      </c>
      <c r="K4657" s="8">
        <v>0</v>
      </c>
      <c r="L4657" s="8" t="s">
        <v>4581</v>
      </c>
      <c r="M4657" s="8" t="s">
        <v>4581</v>
      </c>
      <c r="N4657" s="8" t="s">
        <v>149</v>
      </c>
      <c r="O4657" s="8" t="s">
        <v>38</v>
      </c>
      <c r="P4657" s="9">
        <v>916212.51</v>
      </c>
      <c r="Q4657" s="9">
        <v>0</v>
      </c>
      <c r="R4657" s="9">
        <v>-916212.51</v>
      </c>
      <c r="S4657" s="9">
        <v>0</v>
      </c>
      <c r="T4657" s="9">
        <f t="shared" si="669"/>
        <v>0</v>
      </c>
      <c r="U4657" s="9">
        <v>-195860.29</v>
      </c>
      <c r="V4657" s="9">
        <v>-21356.944963752409</v>
      </c>
      <c r="W4657" s="9">
        <v>0</v>
      </c>
      <c r="X4657" s="9">
        <v>-21356.944963752409</v>
      </c>
      <c r="Y4657" s="9">
        <f t="shared" si="672"/>
        <v>217217.23496375242</v>
      </c>
      <c r="Z4657" s="9">
        <v>0</v>
      </c>
      <c r="AA4657" s="9">
        <f t="shared" si="673"/>
        <v>0</v>
      </c>
      <c r="AB4657" s="9">
        <v>345709.16000000003</v>
      </c>
      <c r="AC4657" s="9">
        <f t="shared" si="670"/>
        <v>720352.22</v>
      </c>
      <c r="AD4657" s="9">
        <f t="shared" si="668"/>
        <v>0</v>
      </c>
    </row>
    <row r="4658" spans="1:30" x14ac:dyDescent="0.3">
      <c r="A4658" s="8" t="s">
        <v>7128</v>
      </c>
      <c r="B4658" s="8" t="s">
        <v>7237</v>
      </c>
      <c r="C4658" s="8">
        <v>1600</v>
      </c>
      <c r="D4658" s="8">
        <v>160000175</v>
      </c>
      <c r="E4658" s="8">
        <v>0</v>
      </c>
      <c r="F4658" s="8" t="str">
        <f t="shared" si="671"/>
        <v>MF001600001750</v>
      </c>
      <c r="G4658" s="8" t="s">
        <v>7308</v>
      </c>
      <c r="H4658" s="8" t="s">
        <v>34</v>
      </c>
      <c r="I4658" s="8">
        <v>1</v>
      </c>
      <c r="J4658" s="8">
        <v>15</v>
      </c>
      <c r="K4658" s="8">
        <v>0</v>
      </c>
      <c r="L4658" s="8" t="s">
        <v>4581</v>
      </c>
      <c r="M4658" s="8" t="s">
        <v>4581</v>
      </c>
      <c r="N4658" s="8" t="s">
        <v>149</v>
      </c>
      <c r="O4658" s="8" t="s">
        <v>38</v>
      </c>
      <c r="P4658" s="9">
        <v>6591284.0300000003</v>
      </c>
      <c r="Q4658" s="9">
        <v>0</v>
      </c>
      <c r="R4658" s="9">
        <v>-6591284.0300000003</v>
      </c>
      <c r="S4658" s="9">
        <v>0</v>
      </c>
      <c r="T4658" s="9">
        <f t="shared" si="669"/>
        <v>0</v>
      </c>
      <c r="U4658" s="9">
        <v>-1409029.93</v>
      </c>
      <c r="V4658" s="9">
        <v>-153643.07848109346</v>
      </c>
      <c r="W4658" s="9">
        <v>0</v>
      </c>
      <c r="X4658" s="9">
        <v>-153643.07848109346</v>
      </c>
      <c r="Y4658" s="9">
        <f t="shared" si="672"/>
        <v>1562673.0084810934</v>
      </c>
      <c r="Z4658" s="9">
        <v>0</v>
      </c>
      <c r="AA4658" s="9">
        <f t="shared" si="673"/>
        <v>0</v>
      </c>
      <c r="AB4658" s="9">
        <v>2487050.9800000004</v>
      </c>
      <c r="AC4658" s="9">
        <f t="shared" si="670"/>
        <v>5182254.1000000006</v>
      </c>
      <c r="AD4658" s="9">
        <f t="shared" si="668"/>
        <v>0</v>
      </c>
    </row>
    <row r="4659" spans="1:30" x14ac:dyDescent="0.3">
      <c r="A4659" s="8" t="s">
        <v>7128</v>
      </c>
      <c r="B4659" s="8" t="s">
        <v>7237</v>
      </c>
      <c r="C4659" s="8">
        <v>1600</v>
      </c>
      <c r="D4659" s="8">
        <v>160000176</v>
      </c>
      <c r="E4659" s="8">
        <v>0</v>
      </c>
      <c r="F4659" s="8" t="str">
        <f t="shared" si="671"/>
        <v>MF001600001760</v>
      </c>
      <c r="G4659" s="8" t="s">
        <v>7309</v>
      </c>
      <c r="H4659" s="8" t="s">
        <v>34</v>
      </c>
      <c r="I4659" s="8">
        <v>2</v>
      </c>
      <c r="J4659" s="8">
        <v>15</v>
      </c>
      <c r="K4659" s="8">
        <v>0</v>
      </c>
      <c r="L4659" s="8" t="s">
        <v>4581</v>
      </c>
      <c r="M4659" s="8" t="s">
        <v>4581</v>
      </c>
      <c r="N4659" s="8" t="s">
        <v>149</v>
      </c>
      <c r="O4659" s="8" t="s">
        <v>38</v>
      </c>
      <c r="P4659" s="9">
        <v>189186.85</v>
      </c>
      <c r="Q4659" s="9">
        <v>0</v>
      </c>
      <c r="R4659" s="9">
        <v>-189186.85</v>
      </c>
      <c r="S4659" s="9">
        <v>0</v>
      </c>
      <c r="T4659" s="9">
        <f t="shared" si="669"/>
        <v>0</v>
      </c>
      <c r="U4659" s="9">
        <v>-40442.78</v>
      </c>
      <c r="V4659" s="9">
        <v>-4409.9511121146443</v>
      </c>
      <c r="W4659" s="9">
        <v>0</v>
      </c>
      <c r="X4659" s="9">
        <v>-4409.9511121146443</v>
      </c>
      <c r="Y4659" s="9">
        <f t="shared" si="672"/>
        <v>44852.731112114641</v>
      </c>
      <c r="Z4659" s="9">
        <v>0</v>
      </c>
      <c r="AA4659" s="9">
        <f t="shared" si="673"/>
        <v>0</v>
      </c>
      <c r="AB4659" s="9">
        <v>71384.785000000003</v>
      </c>
      <c r="AC4659" s="9">
        <f t="shared" si="670"/>
        <v>148744.07</v>
      </c>
      <c r="AD4659" s="9">
        <f t="shared" si="668"/>
        <v>0</v>
      </c>
    </row>
    <row r="4660" spans="1:30" x14ac:dyDescent="0.3">
      <c r="A4660" s="8" t="s">
        <v>7128</v>
      </c>
      <c r="B4660" s="8" t="s">
        <v>7237</v>
      </c>
      <c r="C4660" s="8">
        <v>1600</v>
      </c>
      <c r="D4660" s="8">
        <v>160000177</v>
      </c>
      <c r="E4660" s="8">
        <v>0</v>
      </c>
      <c r="F4660" s="8" t="str">
        <f t="shared" si="671"/>
        <v>MF001600001770</v>
      </c>
      <c r="G4660" s="8" t="s">
        <v>7310</v>
      </c>
      <c r="H4660" s="8" t="s">
        <v>34</v>
      </c>
      <c r="I4660" s="8">
        <v>1</v>
      </c>
      <c r="J4660" s="8">
        <v>15</v>
      </c>
      <c r="K4660" s="8">
        <v>0</v>
      </c>
      <c r="L4660" s="8" t="s">
        <v>4581</v>
      </c>
      <c r="M4660" s="8" t="s">
        <v>4581</v>
      </c>
      <c r="N4660" s="8" t="s">
        <v>149</v>
      </c>
      <c r="O4660" s="8" t="s">
        <v>38</v>
      </c>
      <c r="P4660" s="9">
        <v>130146.88</v>
      </c>
      <c r="Q4660" s="9">
        <v>0</v>
      </c>
      <c r="R4660" s="9">
        <v>-130146.88</v>
      </c>
      <c r="S4660" s="9">
        <v>0</v>
      </c>
      <c r="T4660" s="9">
        <f t="shared" si="669"/>
        <v>0</v>
      </c>
      <c r="U4660" s="9">
        <v>-27821.73</v>
      </c>
      <c r="V4660" s="9">
        <v>-3033.7253229768789</v>
      </c>
      <c r="W4660" s="9">
        <v>0</v>
      </c>
      <c r="X4660" s="9">
        <v>-3033.7253229768789</v>
      </c>
      <c r="Y4660" s="9">
        <f t="shared" si="672"/>
        <v>30855.455322976879</v>
      </c>
      <c r="Z4660" s="9">
        <v>0</v>
      </c>
      <c r="AA4660" s="9">
        <f t="shared" si="673"/>
        <v>0</v>
      </c>
      <c r="AB4660" s="9">
        <v>49107.565000000017</v>
      </c>
      <c r="AC4660" s="9">
        <f t="shared" si="670"/>
        <v>102325.15000000001</v>
      </c>
      <c r="AD4660" s="9">
        <f t="shared" si="668"/>
        <v>0</v>
      </c>
    </row>
    <row r="4661" spans="1:30" x14ac:dyDescent="0.3">
      <c r="A4661" s="8" t="s">
        <v>7128</v>
      </c>
      <c r="B4661" s="8" t="s">
        <v>7237</v>
      </c>
      <c r="C4661" s="8">
        <v>1600</v>
      </c>
      <c r="D4661" s="8">
        <v>160000178</v>
      </c>
      <c r="E4661" s="8">
        <v>0</v>
      </c>
      <c r="F4661" s="8" t="str">
        <f t="shared" si="671"/>
        <v>MF001600001780</v>
      </c>
      <c r="G4661" s="8" t="s">
        <v>7311</v>
      </c>
      <c r="H4661" s="8" t="s">
        <v>34</v>
      </c>
      <c r="I4661" s="8">
        <v>1</v>
      </c>
      <c r="J4661" s="8">
        <v>15</v>
      </c>
      <c r="K4661" s="8">
        <v>0</v>
      </c>
      <c r="L4661" s="8" t="s">
        <v>4581</v>
      </c>
      <c r="M4661" s="8" t="s">
        <v>4581</v>
      </c>
      <c r="N4661" s="8" t="s">
        <v>149</v>
      </c>
      <c r="O4661" s="8" t="s">
        <v>38</v>
      </c>
      <c r="P4661" s="9">
        <v>683919.86</v>
      </c>
      <c r="Q4661" s="9">
        <v>0</v>
      </c>
      <c r="R4661" s="9">
        <v>-683919.86</v>
      </c>
      <c r="S4661" s="9">
        <v>0</v>
      </c>
      <c r="T4661" s="9">
        <f t="shared" si="669"/>
        <v>0</v>
      </c>
      <c r="U4661" s="9">
        <v>-146202.70000000001</v>
      </c>
      <c r="V4661" s="9">
        <v>-15942.194734344892</v>
      </c>
      <c r="W4661" s="9">
        <v>0</v>
      </c>
      <c r="X4661" s="9">
        <v>-15942.194734344892</v>
      </c>
      <c r="Y4661" s="9">
        <f t="shared" si="672"/>
        <v>162144.89473434491</v>
      </c>
      <c r="Z4661" s="9">
        <v>0</v>
      </c>
      <c r="AA4661" s="9">
        <f t="shared" si="673"/>
        <v>0</v>
      </c>
      <c r="AB4661" s="9">
        <v>258059.51999999996</v>
      </c>
      <c r="AC4661" s="9">
        <f t="shared" si="670"/>
        <v>537717.15999999992</v>
      </c>
      <c r="AD4661" s="9">
        <f t="shared" si="668"/>
        <v>0</v>
      </c>
    </row>
    <row r="4662" spans="1:30" x14ac:dyDescent="0.3">
      <c r="A4662" s="8" t="s">
        <v>7128</v>
      </c>
      <c r="B4662" s="8" t="s">
        <v>7237</v>
      </c>
      <c r="C4662" s="8">
        <v>1600</v>
      </c>
      <c r="D4662" s="8">
        <v>160000179</v>
      </c>
      <c r="E4662" s="8">
        <v>0</v>
      </c>
      <c r="F4662" s="8" t="str">
        <f t="shared" si="671"/>
        <v>MF001600001790</v>
      </c>
      <c r="G4662" s="8" t="s">
        <v>7312</v>
      </c>
      <c r="H4662" s="8" t="s">
        <v>34</v>
      </c>
      <c r="I4662" s="8">
        <v>1</v>
      </c>
      <c r="J4662" s="8">
        <v>15</v>
      </c>
      <c r="K4662" s="8">
        <v>0</v>
      </c>
      <c r="L4662" s="8" t="s">
        <v>4581</v>
      </c>
      <c r="M4662" s="8" t="s">
        <v>4581</v>
      </c>
      <c r="N4662" s="8" t="s">
        <v>149</v>
      </c>
      <c r="O4662" s="8" t="s">
        <v>38</v>
      </c>
      <c r="P4662" s="9">
        <v>431855.02</v>
      </c>
      <c r="Q4662" s="9">
        <v>0</v>
      </c>
      <c r="R4662" s="9">
        <v>-431855.02</v>
      </c>
      <c r="S4662" s="9">
        <v>0</v>
      </c>
      <c r="T4662" s="9">
        <f t="shared" si="669"/>
        <v>0</v>
      </c>
      <c r="U4662" s="9">
        <v>-92318.38</v>
      </c>
      <c r="V4662" s="9">
        <v>-10066.555929431599</v>
      </c>
      <c r="W4662" s="9">
        <v>0</v>
      </c>
      <c r="X4662" s="9">
        <v>-10066.555929431599</v>
      </c>
      <c r="Y4662" s="9">
        <f t="shared" si="672"/>
        <v>102384.93592943161</v>
      </c>
      <c r="Z4662" s="9">
        <v>0</v>
      </c>
      <c r="AA4662" s="9">
        <f t="shared" si="673"/>
        <v>0</v>
      </c>
      <c r="AB4662" s="9">
        <v>162949.35000000003</v>
      </c>
      <c r="AC4662" s="9">
        <f t="shared" si="670"/>
        <v>339536.64000000001</v>
      </c>
      <c r="AD4662" s="9">
        <f t="shared" si="668"/>
        <v>0</v>
      </c>
    </row>
    <row r="4663" spans="1:30" x14ac:dyDescent="0.3">
      <c r="A4663" s="8" t="s">
        <v>7128</v>
      </c>
      <c r="B4663" s="8" t="s">
        <v>7237</v>
      </c>
      <c r="C4663" s="8">
        <v>1600</v>
      </c>
      <c r="D4663" s="8">
        <v>160000180</v>
      </c>
      <c r="E4663" s="8">
        <v>0</v>
      </c>
      <c r="F4663" s="8" t="str">
        <f t="shared" si="671"/>
        <v>MF001600001800</v>
      </c>
      <c r="G4663" s="8" t="s">
        <v>7313</v>
      </c>
      <c r="H4663" s="8" t="s">
        <v>34</v>
      </c>
      <c r="I4663" s="8">
        <v>3</v>
      </c>
      <c r="J4663" s="8">
        <v>15</v>
      </c>
      <c r="K4663" s="8">
        <v>0</v>
      </c>
      <c r="L4663" s="8" t="s">
        <v>4581</v>
      </c>
      <c r="M4663" s="8" t="s">
        <v>4581</v>
      </c>
      <c r="N4663" s="8" t="s">
        <v>149</v>
      </c>
      <c r="O4663" s="8" t="s">
        <v>38</v>
      </c>
      <c r="P4663" s="9">
        <v>675946.99</v>
      </c>
      <c r="Q4663" s="9">
        <v>0</v>
      </c>
      <c r="R4663" s="9">
        <v>-675946.99</v>
      </c>
      <c r="S4663" s="9">
        <v>0</v>
      </c>
      <c r="T4663" s="9">
        <f t="shared" si="669"/>
        <v>0</v>
      </c>
      <c r="U4663" s="9">
        <v>-144498.34</v>
      </c>
      <c r="V4663" s="9">
        <v>-15756.347931237957</v>
      </c>
      <c r="W4663" s="9">
        <v>0</v>
      </c>
      <c r="X4663" s="9">
        <v>-15756.347931237957</v>
      </c>
      <c r="Y4663" s="9">
        <f t="shared" si="672"/>
        <v>160254.68793123795</v>
      </c>
      <c r="Z4663" s="9">
        <v>0</v>
      </c>
      <c r="AA4663" s="9">
        <f t="shared" si="673"/>
        <v>0</v>
      </c>
      <c r="AB4663" s="9">
        <v>255051.15499999997</v>
      </c>
      <c r="AC4663" s="9">
        <f t="shared" si="670"/>
        <v>531448.65</v>
      </c>
      <c r="AD4663" s="9">
        <f t="shared" si="668"/>
        <v>0</v>
      </c>
    </row>
    <row r="4664" spans="1:30" x14ac:dyDescent="0.3">
      <c r="A4664" s="8" t="s">
        <v>7128</v>
      </c>
      <c r="B4664" s="8" t="s">
        <v>7237</v>
      </c>
      <c r="C4664" s="8">
        <v>1600</v>
      </c>
      <c r="D4664" s="8">
        <v>160000181</v>
      </c>
      <c r="E4664" s="8">
        <v>0</v>
      </c>
      <c r="F4664" s="8" t="str">
        <f t="shared" si="671"/>
        <v>MF001600001810</v>
      </c>
      <c r="G4664" s="8" t="s">
        <v>7314</v>
      </c>
      <c r="H4664" s="8" t="s">
        <v>34</v>
      </c>
      <c r="I4664" s="8">
        <v>1</v>
      </c>
      <c r="J4664" s="8">
        <v>15</v>
      </c>
      <c r="K4664" s="8">
        <v>0</v>
      </c>
      <c r="L4664" s="8" t="s">
        <v>4581</v>
      </c>
      <c r="M4664" s="8" t="s">
        <v>4581</v>
      </c>
      <c r="N4664" s="8" t="s">
        <v>149</v>
      </c>
      <c r="O4664" s="8" t="s">
        <v>38</v>
      </c>
      <c r="P4664" s="9">
        <v>19809037.289999999</v>
      </c>
      <c r="Q4664" s="9">
        <v>0</v>
      </c>
      <c r="R4664" s="9">
        <v>-19809037.289999999</v>
      </c>
      <c r="S4664" s="9">
        <v>0</v>
      </c>
      <c r="T4664" s="9">
        <f t="shared" si="669"/>
        <v>0</v>
      </c>
      <c r="U4664" s="9">
        <v>-4234611.3600000003</v>
      </c>
      <c r="V4664" s="9">
        <v>-461749.41142232658</v>
      </c>
      <c r="W4664" s="9">
        <v>0</v>
      </c>
      <c r="X4664" s="9">
        <v>-461749.41142232658</v>
      </c>
      <c r="Y4664" s="9">
        <f t="shared" si="672"/>
        <v>4696360.7714223266</v>
      </c>
      <c r="Z4664" s="9">
        <v>0</v>
      </c>
      <c r="AA4664" s="9">
        <f t="shared" si="673"/>
        <v>0</v>
      </c>
      <c r="AB4664" s="9">
        <v>7474429.1749999989</v>
      </c>
      <c r="AC4664" s="9">
        <f t="shared" si="670"/>
        <v>15574425.93</v>
      </c>
      <c r="AD4664" s="9">
        <f t="shared" si="668"/>
        <v>0</v>
      </c>
    </row>
    <row r="4665" spans="1:30" x14ac:dyDescent="0.3">
      <c r="A4665" s="8" t="s">
        <v>7128</v>
      </c>
      <c r="B4665" s="8" t="s">
        <v>7237</v>
      </c>
      <c r="C4665" s="8">
        <v>1600</v>
      </c>
      <c r="D4665" s="8">
        <v>160000182</v>
      </c>
      <c r="E4665" s="8">
        <v>0</v>
      </c>
      <c r="F4665" s="8" t="str">
        <f t="shared" si="671"/>
        <v>MF001600001820</v>
      </c>
      <c r="G4665" s="8" t="s">
        <v>7315</v>
      </c>
      <c r="H4665" s="8" t="s">
        <v>34</v>
      </c>
      <c r="I4665" s="8">
        <v>1</v>
      </c>
      <c r="J4665" s="8">
        <v>15</v>
      </c>
      <c r="K4665" s="8">
        <v>0</v>
      </c>
      <c r="L4665" s="8" t="s">
        <v>4581</v>
      </c>
      <c r="M4665" s="8" t="s">
        <v>4581</v>
      </c>
      <c r="N4665" s="8" t="s">
        <v>149</v>
      </c>
      <c r="O4665" s="8" t="s">
        <v>38</v>
      </c>
      <c r="P4665" s="9">
        <v>1409691.18</v>
      </c>
      <c r="Q4665" s="9">
        <v>0</v>
      </c>
      <c r="R4665" s="9">
        <v>-1409691.18</v>
      </c>
      <c r="S4665" s="9">
        <v>0</v>
      </c>
      <c r="T4665" s="9">
        <f t="shared" si="669"/>
        <v>0</v>
      </c>
      <c r="U4665" s="9">
        <v>-301352.06</v>
      </c>
      <c r="V4665" s="9">
        <v>-32859.955927504816</v>
      </c>
      <c r="W4665" s="9">
        <v>0</v>
      </c>
      <c r="X4665" s="9">
        <v>-32859.955927504816</v>
      </c>
      <c r="Y4665" s="9">
        <f t="shared" si="672"/>
        <v>334212.01592750481</v>
      </c>
      <c r="Z4665" s="9">
        <v>0</v>
      </c>
      <c r="AA4665" s="9">
        <f t="shared" si="673"/>
        <v>0</v>
      </c>
      <c r="AB4665" s="9">
        <v>531910.59999999986</v>
      </c>
      <c r="AC4665" s="9">
        <f t="shared" si="670"/>
        <v>1108339.1199999999</v>
      </c>
      <c r="AD4665" s="9">
        <f t="shared" si="668"/>
        <v>0</v>
      </c>
    </row>
    <row r="4666" spans="1:30" x14ac:dyDescent="0.3">
      <c r="A4666" s="8" t="s">
        <v>7128</v>
      </c>
      <c r="B4666" s="8" t="s">
        <v>7237</v>
      </c>
      <c r="C4666" s="8">
        <v>1600</v>
      </c>
      <c r="D4666" s="8">
        <v>160000183</v>
      </c>
      <c r="E4666" s="8">
        <v>0</v>
      </c>
      <c r="F4666" s="8" t="str">
        <f t="shared" si="671"/>
        <v>MF001600001830</v>
      </c>
      <c r="G4666" s="8" t="s">
        <v>7316</v>
      </c>
      <c r="H4666" s="8" t="s">
        <v>34</v>
      </c>
      <c r="I4666" s="8">
        <v>1</v>
      </c>
      <c r="J4666" s="8">
        <v>15</v>
      </c>
      <c r="K4666" s="8">
        <v>0</v>
      </c>
      <c r="L4666" s="8" t="s">
        <v>4581</v>
      </c>
      <c r="M4666" s="8" t="s">
        <v>4581</v>
      </c>
      <c r="N4666" s="8" t="s">
        <v>149</v>
      </c>
      <c r="O4666" s="8" t="s">
        <v>38</v>
      </c>
      <c r="P4666" s="9">
        <v>1112019.1200000001</v>
      </c>
      <c r="Q4666" s="9">
        <v>0</v>
      </c>
      <c r="R4666" s="9">
        <v>-1112019.1200000001</v>
      </c>
      <c r="S4666" s="9">
        <v>0</v>
      </c>
      <c r="T4666" s="9">
        <f t="shared" si="669"/>
        <v>0</v>
      </c>
      <c r="U4666" s="9">
        <v>-237718.21</v>
      </c>
      <c r="V4666" s="9">
        <v>-25921.206977119458</v>
      </c>
      <c r="W4666" s="9">
        <v>0</v>
      </c>
      <c r="X4666" s="9">
        <v>-25921.206977119458</v>
      </c>
      <c r="Y4666" s="9">
        <f t="shared" si="672"/>
        <v>263639.41697711946</v>
      </c>
      <c r="Z4666" s="9">
        <v>0</v>
      </c>
      <c r="AA4666" s="9">
        <f t="shared" si="673"/>
        <v>0</v>
      </c>
      <c r="AB4666" s="9">
        <v>419591.72500000015</v>
      </c>
      <c r="AC4666" s="9">
        <f t="shared" si="670"/>
        <v>874300.91000000015</v>
      </c>
      <c r="AD4666" s="9">
        <f t="shared" si="668"/>
        <v>0</v>
      </c>
    </row>
    <row r="4667" spans="1:30" x14ac:dyDescent="0.3">
      <c r="A4667" s="8" t="s">
        <v>7128</v>
      </c>
      <c r="B4667" s="8" t="s">
        <v>7237</v>
      </c>
      <c r="C4667" s="8">
        <v>1600</v>
      </c>
      <c r="D4667" s="8">
        <v>160000184</v>
      </c>
      <c r="E4667" s="8">
        <v>0</v>
      </c>
      <c r="F4667" s="8" t="str">
        <f t="shared" si="671"/>
        <v>MF001600001840</v>
      </c>
      <c r="G4667" s="8" t="s">
        <v>7317</v>
      </c>
      <c r="H4667" s="8" t="s">
        <v>34</v>
      </c>
      <c r="I4667" s="8">
        <v>3</v>
      </c>
      <c r="J4667" s="8">
        <v>15</v>
      </c>
      <c r="K4667" s="8">
        <v>0</v>
      </c>
      <c r="L4667" s="8" t="s">
        <v>4581</v>
      </c>
      <c r="M4667" s="8" t="s">
        <v>4581</v>
      </c>
      <c r="N4667" s="8" t="s">
        <v>149</v>
      </c>
      <c r="O4667" s="8" t="s">
        <v>38</v>
      </c>
      <c r="P4667" s="9">
        <v>760440.36</v>
      </c>
      <c r="Q4667" s="9">
        <v>0</v>
      </c>
      <c r="R4667" s="9">
        <v>-760440.36</v>
      </c>
      <c r="S4667" s="9">
        <v>0</v>
      </c>
      <c r="T4667" s="9">
        <f t="shared" si="669"/>
        <v>0</v>
      </c>
      <c r="U4667" s="9">
        <v>-162560.60999999999</v>
      </c>
      <c r="V4667" s="9">
        <v>-17725.895382225433</v>
      </c>
      <c r="W4667" s="9">
        <v>0</v>
      </c>
      <c r="X4667" s="9">
        <v>-17725.895382225433</v>
      </c>
      <c r="Y4667" s="9">
        <f t="shared" si="672"/>
        <v>180286.50538222541</v>
      </c>
      <c r="Z4667" s="9">
        <v>0</v>
      </c>
      <c r="AA4667" s="9">
        <f t="shared" si="673"/>
        <v>0</v>
      </c>
      <c r="AB4667" s="9">
        <v>286932.55499999993</v>
      </c>
      <c r="AC4667" s="9">
        <f t="shared" si="670"/>
        <v>597879.75</v>
      </c>
      <c r="AD4667" s="9">
        <f t="shared" si="668"/>
        <v>0</v>
      </c>
    </row>
    <row r="4668" spans="1:30" x14ac:dyDescent="0.3">
      <c r="A4668" s="8" t="s">
        <v>7128</v>
      </c>
      <c r="B4668" s="8" t="s">
        <v>7237</v>
      </c>
      <c r="C4668" s="8">
        <v>1600</v>
      </c>
      <c r="D4668" s="8">
        <v>160000185</v>
      </c>
      <c r="E4668" s="8">
        <v>0</v>
      </c>
      <c r="F4668" s="8" t="str">
        <f t="shared" si="671"/>
        <v>MF001600001850</v>
      </c>
      <c r="G4668" s="8" t="s">
        <v>7318</v>
      </c>
      <c r="H4668" s="8" t="s">
        <v>34</v>
      </c>
      <c r="I4668" s="8">
        <v>1</v>
      </c>
      <c r="J4668" s="8">
        <v>15</v>
      </c>
      <c r="K4668" s="8">
        <v>0</v>
      </c>
      <c r="L4668" s="8" t="s">
        <v>4581</v>
      </c>
      <c r="M4668" s="8" t="s">
        <v>4581</v>
      </c>
      <c r="N4668" s="8" t="s">
        <v>149</v>
      </c>
      <c r="O4668" s="8" t="s">
        <v>38</v>
      </c>
      <c r="P4668" s="9">
        <v>291032.73</v>
      </c>
      <c r="Q4668" s="9">
        <v>0</v>
      </c>
      <c r="R4668" s="9">
        <v>-291032.73</v>
      </c>
      <c r="S4668" s="9">
        <v>0</v>
      </c>
      <c r="T4668" s="9">
        <f t="shared" si="669"/>
        <v>0</v>
      </c>
      <c r="U4668" s="9">
        <v>-62214.55</v>
      </c>
      <c r="V4668" s="9">
        <v>-6783.9806234344906</v>
      </c>
      <c r="W4668" s="9">
        <v>0</v>
      </c>
      <c r="X4668" s="9">
        <v>-6783.9806234344906</v>
      </c>
      <c r="Y4668" s="9">
        <f t="shared" si="672"/>
        <v>68998.53062343449</v>
      </c>
      <c r="Z4668" s="9">
        <v>0</v>
      </c>
      <c r="AA4668" s="9">
        <f t="shared" si="673"/>
        <v>0</v>
      </c>
      <c r="AB4668" s="9">
        <v>109813.69999999998</v>
      </c>
      <c r="AC4668" s="9">
        <f t="shared" si="670"/>
        <v>228818.18</v>
      </c>
      <c r="AD4668" s="9">
        <f t="shared" si="668"/>
        <v>0</v>
      </c>
    </row>
    <row r="4669" spans="1:30" x14ac:dyDescent="0.3">
      <c r="A4669" s="8" t="s">
        <v>7128</v>
      </c>
      <c r="B4669" s="8" t="s">
        <v>7237</v>
      </c>
      <c r="C4669" s="8">
        <v>1600</v>
      </c>
      <c r="D4669" s="8">
        <v>160000186</v>
      </c>
      <c r="E4669" s="8">
        <v>0</v>
      </c>
      <c r="F4669" s="8" t="str">
        <f t="shared" si="671"/>
        <v>MF001600001860</v>
      </c>
      <c r="G4669" s="8" t="s">
        <v>7319</v>
      </c>
      <c r="H4669" s="8" t="s">
        <v>34</v>
      </c>
      <c r="I4669" s="8">
        <v>1</v>
      </c>
      <c r="J4669" s="8">
        <v>15</v>
      </c>
      <c r="K4669" s="8">
        <v>0</v>
      </c>
      <c r="L4669" s="8" t="s">
        <v>4581</v>
      </c>
      <c r="M4669" s="8" t="s">
        <v>4581</v>
      </c>
      <c r="N4669" s="8" t="s">
        <v>149</v>
      </c>
      <c r="O4669" s="8" t="s">
        <v>38</v>
      </c>
      <c r="P4669" s="9">
        <v>77921.67</v>
      </c>
      <c r="Q4669" s="9">
        <v>0</v>
      </c>
      <c r="R4669" s="9">
        <v>-77921.67</v>
      </c>
      <c r="S4669" s="9">
        <v>0</v>
      </c>
      <c r="T4669" s="9">
        <f t="shared" si="669"/>
        <v>0</v>
      </c>
      <c r="U4669" s="9">
        <v>-16657.45</v>
      </c>
      <c r="V4669" s="9">
        <v>-1816.3574594171484</v>
      </c>
      <c r="W4669" s="9">
        <v>0</v>
      </c>
      <c r="X4669" s="9">
        <v>-1816.3574594171484</v>
      </c>
      <c r="Y4669" s="9">
        <f t="shared" si="672"/>
        <v>18473.807459417148</v>
      </c>
      <c r="Z4669" s="9">
        <v>0</v>
      </c>
      <c r="AA4669" s="9">
        <f t="shared" si="673"/>
        <v>0</v>
      </c>
      <c r="AB4669" s="9">
        <v>29401.729999999996</v>
      </c>
      <c r="AC4669" s="9">
        <f t="shared" si="670"/>
        <v>61264.22</v>
      </c>
      <c r="AD4669" s="9">
        <f t="shared" ref="AD4669:AD4732" si="674">T4669+AA4669</f>
        <v>0</v>
      </c>
    </row>
    <row r="4670" spans="1:30" x14ac:dyDescent="0.3">
      <c r="A4670" s="8" t="s">
        <v>7128</v>
      </c>
      <c r="B4670" s="8" t="s">
        <v>7237</v>
      </c>
      <c r="C4670" s="8">
        <v>1600</v>
      </c>
      <c r="D4670" s="8">
        <v>160000187</v>
      </c>
      <c r="E4670" s="8">
        <v>0</v>
      </c>
      <c r="F4670" s="8" t="str">
        <f t="shared" si="671"/>
        <v>MF001600001870</v>
      </c>
      <c r="G4670" s="8" t="s">
        <v>7320</v>
      </c>
      <c r="H4670" s="8" t="s">
        <v>34</v>
      </c>
      <c r="I4670" s="8">
        <v>3</v>
      </c>
      <c r="J4670" s="8">
        <v>15</v>
      </c>
      <c r="K4670" s="8">
        <v>0</v>
      </c>
      <c r="L4670" s="8" t="s">
        <v>4581</v>
      </c>
      <c r="M4670" s="8" t="s">
        <v>4581</v>
      </c>
      <c r="N4670" s="8" t="s">
        <v>149</v>
      </c>
      <c r="O4670" s="8" t="s">
        <v>38</v>
      </c>
      <c r="P4670" s="9">
        <v>3131192.99</v>
      </c>
      <c r="Q4670" s="9">
        <v>0</v>
      </c>
      <c r="R4670" s="9">
        <v>-3131192.99</v>
      </c>
      <c r="S4670" s="9">
        <v>0</v>
      </c>
      <c r="T4670" s="9">
        <f t="shared" si="669"/>
        <v>0</v>
      </c>
      <c r="U4670" s="9">
        <v>-669360.42000000004</v>
      </c>
      <c r="V4670" s="9">
        <v>-72988.223774205195</v>
      </c>
      <c r="W4670" s="9">
        <v>0</v>
      </c>
      <c r="X4670" s="9">
        <v>-72988.223774205195</v>
      </c>
      <c r="Y4670" s="9">
        <f t="shared" si="672"/>
        <v>742348.64377420524</v>
      </c>
      <c r="Z4670" s="9">
        <v>0</v>
      </c>
      <c r="AA4670" s="9">
        <f t="shared" si="673"/>
        <v>0</v>
      </c>
      <c r="AB4670" s="9">
        <v>1181474.8950000003</v>
      </c>
      <c r="AC4670" s="9">
        <f t="shared" si="670"/>
        <v>2461832.5700000003</v>
      </c>
      <c r="AD4670" s="9">
        <f t="shared" si="674"/>
        <v>0</v>
      </c>
    </row>
    <row r="4671" spans="1:30" x14ac:dyDescent="0.3">
      <c r="A4671" s="8" t="s">
        <v>7128</v>
      </c>
      <c r="B4671" s="8" t="s">
        <v>7237</v>
      </c>
      <c r="C4671" s="8">
        <v>1600</v>
      </c>
      <c r="D4671" s="8">
        <v>160000188</v>
      </c>
      <c r="E4671" s="8">
        <v>0</v>
      </c>
      <c r="F4671" s="8" t="str">
        <f t="shared" si="671"/>
        <v>MF001600001880</v>
      </c>
      <c r="G4671" s="8" t="s">
        <v>7321</v>
      </c>
      <c r="H4671" s="8" t="s">
        <v>34</v>
      </c>
      <c r="I4671" s="8">
        <v>8</v>
      </c>
      <c r="J4671" s="8">
        <v>15</v>
      </c>
      <c r="K4671" s="8">
        <v>0</v>
      </c>
      <c r="L4671" s="8" t="s">
        <v>4581</v>
      </c>
      <c r="M4671" s="8" t="s">
        <v>4581</v>
      </c>
      <c r="N4671" s="8" t="s">
        <v>149</v>
      </c>
      <c r="O4671" s="8" t="s">
        <v>38</v>
      </c>
      <c r="P4671" s="9">
        <v>168911.64</v>
      </c>
      <c r="Q4671" s="9">
        <v>0</v>
      </c>
      <c r="R4671" s="9">
        <v>-168911.64</v>
      </c>
      <c r="S4671" s="9">
        <v>0</v>
      </c>
      <c r="T4671" s="9">
        <f t="shared" si="669"/>
        <v>0</v>
      </c>
      <c r="U4671" s="9">
        <v>-36108.54</v>
      </c>
      <c r="V4671" s="9">
        <v>-3937.3395491329484</v>
      </c>
      <c r="W4671" s="9">
        <v>0</v>
      </c>
      <c r="X4671" s="9">
        <v>-3937.3395491329484</v>
      </c>
      <c r="Y4671" s="9">
        <f t="shared" si="672"/>
        <v>40045.879549132951</v>
      </c>
      <c r="Z4671" s="9">
        <v>0</v>
      </c>
      <c r="AA4671" s="9">
        <f t="shared" si="673"/>
        <v>0</v>
      </c>
      <c r="AB4671" s="9">
        <v>63734.440000000017</v>
      </c>
      <c r="AC4671" s="9">
        <f t="shared" si="670"/>
        <v>132803.1</v>
      </c>
      <c r="AD4671" s="9">
        <f t="shared" si="674"/>
        <v>0</v>
      </c>
    </row>
    <row r="4672" spans="1:30" x14ac:dyDescent="0.3">
      <c r="A4672" s="8" t="s">
        <v>7128</v>
      </c>
      <c r="B4672" s="8" t="s">
        <v>7237</v>
      </c>
      <c r="C4672" s="8">
        <v>1600</v>
      </c>
      <c r="D4672" s="8">
        <v>160000189</v>
      </c>
      <c r="E4672" s="8">
        <v>0</v>
      </c>
      <c r="F4672" s="8" t="str">
        <f t="shared" si="671"/>
        <v>MF001600001890</v>
      </c>
      <c r="G4672" s="8" t="s">
        <v>7322</v>
      </c>
      <c r="H4672" s="8" t="s">
        <v>34</v>
      </c>
      <c r="I4672" s="8">
        <v>1</v>
      </c>
      <c r="J4672" s="8">
        <v>15</v>
      </c>
      <c r="K4672" s="8">
        <v>0</v>
      </c>
      <c r="L4672" s="8" t="s">
        <v>4581</v>
      </c>
      <c r="M4672" s="8" t="s">
        <v>4581</v>
      </c>
      <c r="N4672" s="8" t="s">
        <v>149</v>
      </c>
      <c r="O4672" s="8" t="s">
        <v>38</v>
      </c>
      <c r="P4672" s="9">
        <v>865587.67</v>
      </c>
      <c r="Q4672" s="9">
        <v>0</v>
      </c>
      <c r="R4672" s="9">
        <v>-865587.67</v>
      </c>
      <c r="S4672" s="9">
        <v>0</v>
      </c>
      <c r="T4672" s="9">
        <f t="shared" si="669"/>
        <v>0</v>
      </c>
      <c r="U4672" s="9">
        <v>-185038.13</v>
      </c>
      <c r="V4672" s="9">
        <v>-20176.881948819846</v>
      </c>
      <c r="W4672" s="9">
        <v>0</v>
      </c>
      <c r="X4672" s="9">
        <v>-20176.881948819846</v>
      </c>
      <c r="Y4672" s="9">
        <f t="shared" si="672"/>
        <v>205215.01194881985</v>
      </c>
      <c r="Z4672" s="9">
        <v>0</v>
      </c>
      <c r="AA4672" s="9">
        <f t="shared" si="673"/>
        <v>0</v>
      </c>
      <c r="AB4672" s="9">
        <v>326607.18000000005</v>
      </c>
      <c r="AC4672" s="9">
        <f t="shared" si="670"/>
        <v>680549.54</v>
      </c>
      <c r="AD4672" s="9">
        <f t="shared" si="674"/>
        <v>0</v>
      </c>
    </row>
    <row r="4673" spans="1:30" x14ac:dyDescent="0.3">
      <c r="A4673" s="8" t="s">
        <v>7128</v>
      </c>
      <c r="B4673" s="8" t="s">
        <v>7237</v>
      </c>
      <c r="C4673" s="8">
        <v>1600</v>
      </c>
      <c r="D4673" s="8">
        <v>160000190</v>
      </c>
      <c r="E4673" s="8">
        <v>0</v>
      </c>
      <c r="F4673" s="8" t="str">
        <f t="shared" si="671"/>
        <v>MF001600001900</v>
      </c>
      <c r="G4673" s="8" t="s">
        <v>7323</v>
      </c>
      <c r="H4673" s="8" t="s">
        <v>34</v>
      </c>
      <c r="I4673" s="8">
        <v>1</v>
      </c>
      <c r="J4673" s="8">
        <v>15</v>
      </c>
      <c r="K4673" s="8">
        <v>0</v>
      </c>
      <c r="L4673" s="8" t="s">
        <v>4581</v>
      </c>
      <c r="M4673" s="8" t="s">
        <v>4581</v>
      </c>
      <c r="N4673" s="8" t="s">
        <v>149</v>
      </c>
      <c r="O4673" s="8" t="s">
        <v>38</v>
      </c>
      <c r="P4673" s="9">
        <v>25986.41</v>
      </c>
      <c r="Q4673" s="9">
        <v>0</v>
      </c>
      <c r="R4673" s="9">
        <v>-25986.41</v>
      </c>
      <c r="S4673" s="9">
        <v>0</v>
      </c>
      <c r="T4673" s="9">
        <f t="shared" si="669"/>
        <v>0</v>
      </c>
      <c r="U4673" s="9">
        <v>-5555.17</v>
      </c>
      <c r="V4673" s="9">
        <v>-605.7398589836223</v>
      </c>
      <c r="W4673" s="9">
        <v>0</v>
      </c>
      <c r="X4673" s="9">
        <v>-605.7398589836223</v>
      </c>
      <c r="Y4673" s="9">
        <f t="shared" si="672"/>
        <v>6160.9098589836221</v>
      </c>
      <c r="Z4673" s="9">
        <v>0</v>
      </c>
      <c r="AA4673" s="9">
        <f t="shared" si="673"/>
        <v>0</v>
      </c>
      <c r="AB4673" s="9">
        <v>9805.2999999999975</v>
      </c>
      <c r="AC4673" s="9">
        <f t="shared" si="670"/>
        <v>20431.239999999998</v>
      </c>
      <c r="AD4673" s="9">
        <f t="shared" si="674"/>
        <v>0</v>
      </c>
    </row>
    <row r="4674" spans="1:30" x14ac:dyDescent="0.3">
      <c r="A4674" s="8" t="s">
        <v>7128</v>
      </c>
      <c r="B4674" s="8" t="s">
        <v>7237</v>
      </c>
      <c r="C4674" s="8">
        <v>1600</v>
      </c>
      <c r="D4674" s="8">
        <v>160000191</v>
      </c>
      <c r="E4674" s="8">
        <v>0</v>
      </c>
      <c r="F4674" s="8" t="str">
        <f t="shared" si="671"/>
        <v>MF001600001910</v>
      </c>
      <c r="G4674" s="8" t="s">
        <v>7324</v>
      </c>
      <c r="H4674" s="8" t="s">
        <v>34</v>
      </c>
      <c r="I4674" s="8">
        <v>1</v>
      </c>
      <c r="J4674" s="8">
        <v>15</v>
      </c>
      <c r="K4674" s="8">
        <v>0</v>
      </c>
      <c r="L4674" s="8" t="s">
        <v>4581</v>
      </c>
      <c r="M4674" s="8" t="s">
        <v>4581</v>
      </c>
      <c r="N4674" s="8" t="s">
        <v>149</v>
      </c>
      <c r="O4674" s="8" t="s">
        <v>38</v>
      </c>
      <c r="P4674" s="9">
        <v>1890969.71</v>
      </c>
      <c r="Q4674" s="9">
        <v>0</v>
      </c>
      <c r="R4674" s="9">
        <v>-1890969.71</v>
      </c>
      <c r="S4674" s="9">
        <v>0</v>
      </c>
      <c r="T4674" s="9">
        <f t="shared" si="669"/>
        <v>0</v>
      </c>
      <c r="U4674" s="9">
        <v>-404235.78</v>
      </c>
      <c r="V4674" s="9">
        <v>-44078.580875361273</v>
      </c>
      <c r="W4674" s="9">
        <v>0</v>
      </c>
      <c r="X4674" s="9">
        <v>-44078.580875361273</v>
      </c>
      <c r="Y4674" s="9">
        <f t="shared" si="672"/>
        <v>448314.36087536131</v>
      </c>
      <c r="Z4674" s="9">
        <v>0</v>
      </c>
      <c r="AA4674" s="9">
        <f t="shared" si="673"/>
        <v>0</v>
      </c>
      <c r="AB4674" s="9">
        <v>713508.63499999989</v>
      </c>
      <c r="AC4674" s="9">
        <f t="shared" si="670"/>
        <v>1486733.93</v>
      </c>
      <c r="AD4674" s="9">
        <f t="shared" si="674"/>
        <v>0</v>
      </c>
    </row>
    <row r="4675" spans="1:30" x14ac:dyDescent="0.3">
      <c r="A4675" s="8" t="s">
        <v>7128</v>
      </c>
      <c r="B4675" s="8" t="s">
        <v>7237</v>
      </c>
      <c r="C4675" s="8">
        <v>1600</v>
      </c>
      <c r="D4675" s="8">
        <v>160000192</v>
      </c>
      <c r="E4675" s="8">
        <v>0</v>
      </c>
      <c r="F4675" s="8" t="str">
        <f t="shared" si="671"/>
        <v>MF001600001920</v>
      </c>
      <c r="G4675" s="8" t="s">
        <v>7325</v>
      </c>
      <c r="H4675" s="8" t="s">
        <v>34</v>
      </c>
      <c r="I4675" s="8">
        <v>1</v>
      </c>
      <c r="J4675" s="8">
        <v>15</v>
      </c>
      <c r="K4675" s="8">
        <v>0</v>
      </c>
      <c r="L4675" s="8" t="s">
        <v>4581</v>
      </c>
      <c r="M4675" s="8" t="s">
        <v>4581</v>
      </c>
      <c r="N4675" s="8" t="s">
        <v>149</v>
      </c>
      <c r="O4675" s="8" t="s">
        <v>38</v>
      </c>
      <c r="P4675" s="9">
        <v>697541.52</v>
      </c>
      <c r="Q4675" s="9">
        <v>0</v>
      </c>
      <c r="R4675" s="9">
        <v>-697541.52</v>
      </c>
      <c r="S4675" s="9">
        <v>0</v>
      </c>
      <c r="T4675" s="9">
        <f t="shared" si="669"/>
        <v>0</v>
      </c>
      <c r="U4675" s="9">
        <v>-149114.63</v>
      </c>
      <c r="V4675" s="9">
        <v>-16259.720707851637</v>
      </c>
      <c r="W4675" s="9">
        <v>0</v>
      </c>
      <c r="X4675" s="9">
        <v>-16259.720707851637</v>
      </c>
      <c r="Y4675" s="9">
        <f t="shared" si="672"/>
        <v>165374.35070785164</v>
      </c>
      <c r="Z4675" s="9">
        <v>0</v>
      </c>
      <c r="AA4675" s="9">
        <f t="shared" si="673"/>
        <v>0</v>
      </c>
      <c r="AB4675" s="9">
        <v>263199.29499999998</v>
      </c>
      <c r="AC4675" s="9">
        <f t="shared" si="670"/>
        <v>548426.89</v>
      </c>
      <c r="AD4675" s="9">
        <f t="shared" si="674"/>
        <v>0</v>
      </c>
    </row>
    <row r="4676" spans="1:30" x14ac:dyDescent="0.3">
      <c r="A4676" s="8" t="s">
        <v>7128</v>
      </c>
      <c r="B4676" s="8" t="s">
        <v>7237</v>
      </c>
      <c r="C4676" s="8">
        <v>1600</v>
      </c>
      <c r="D4676" s="8">
        <v>160000193</v>
      </c>
      <c r="E4676" s="8">
        <v>0</v>
      </c>
      <c r="F4676" s="8" t="str">
        <f t="shared" si="671"/>
        <v>MF001600001930</v>
      </c>
      <c r="G4676" s="8" t="s">
        <v>7326</v>
      </c>
      <c r="H4676" s="8" t="s">
        <v>34</v>
      </c>
      <c r="I4676" s="8">
        <v>1</v>
      </c>
      <c r="J4676" s="8">
        <v>15</v>
      </c>
      <c r="K4676" s="8">
        <v>0</v>
      </c>
      <c r="L4676" s="8" t="s">
        <v>4581</v>
      </c>
      <c r="M4676" s="8" t="s">
        <v>4581</v>
      </c>
      <c r="N4676" s="8" t="s">
        <v>149</v>
      </c>
      <c r="O4676" s="8" t="s">
        <v>38</v>
      </c>
      <c r="P4676" s="9">
        <v>662695.01</v>
      </c>
      <c r="Q4676" s="9">
        <v>0</v>
      </c>
      <c r="R4676" s="9">
        <v>-662695.01</v>
      </c>
      <c r="S4676" s="9">
        <v>0</v>
      </c>
      <c r="T4676" s="9">
        <f t="shared" si="669"/>
        <v>0</v>
      </c>
      <c r="U4676" s="9">
        <v>-141665.42000000001</v>
      </c>
      <c r="V4676" s="9">
        <v>-15447.442169918111</v>
      </c>
      <c r="W4676" s="9">
        <v>0</v>
      </c>
      <c r="X4676" s="9">
        <v>-15447.442169918111</v>
      </c>
      <c r="Y4676" s="9">
        <f t="shared" si="672"/>
        <v>157112.86216991814</v>
      </c>
      <c r="Z4676" s="9">
        <v>0</v>
      </c>
      <c r="AA4676" s="9">
        <f t="shared" si="673"/>
        <v>0</v>
      </c>
      <c r="AB4676" s="9">
        <v>250050.87499999997</v>
      </c>
      <c r="AC4676" s="9">
        <f t="shared" si="670"/>
        <v>521029.58999999997</v>
      </c>
      <c r="AD4676" s="9">
        <f t="shared" si="674"/>
        <v>0</v>
      </c>
    </row>
    <row r="4677" spans="1:30" x14ac:dyDescent="0.3">
      <c r="A4677" s="8" t="s">
        <v>7128</v>
      </c>
      <c r="B4677" s="8" t="s">
        <v>7237</v>
      </c>
      <c r="C4677" s="8">
        <v>1600</v>
      </c>
      <c r="D4677" s="8">
        <v>160000194</v>
      </c>
      <c r="E4677" s="8">
        <v>0</v>
      </c>
      <c r="F4677" s="8" t="str">
        <f t="shared" si="671"/>
        <v>MF001600001940</v>
      </c>
      <c r="G4677" s="8" t="s">
        <v>7327</v>
      </c>
      <c r="H4677" s="8" t="s">
        <v>34</v>
      </c>
      <c r="I4677" s="8">
        <v>1</v>
      </c>
      <c r="J4677" s="8">
        <v>15</v>
      </c>
      <c r="K4677" s="8">
        <v>0</v>
      </c>
      <c r="L4677" s="8" t="s">
        <v>4581</v>
      </c>
      <c r="M4677" s="8" t="s">
        <v>4581</v>
      </c>
      <c r="N4677" s="8" t="s">
        <v>149</v>
      </c>
      <c r="O4677" s="8" t="s">
        <v>38</v>
      </c>
      <c r="P4677" s="9">
        <v>871977.85</v>
      </c>
      <c r="Q4677" s="9">
        <v>0</v>
      </c>
      <c r="R4677" s="9">
        <v>-871977.85</v>
      </c>
      <c r="S4677" s="9">
        <v>0</v>
      </c>
      <c r="T4677" s="9">
        <f t="shared" ref="T4677:T4740" si="675">P4677+Q4677+R4677+S4677</f>
        <v>0</v>
      </c>
      <c r="U4677" s="9">
        <v>-186404.17</v>
      </c>
      <c r="V4677" s="9">
        <v>-20325.836633550098</v>
      </c>
      <c r="W4677" s="9">
        <v>0</v>
      </c>
      <c r="X4677" s="9">
        <v>-20325.836633550098</v>
      </c>
      <c r="Y4677" s="9">
        <f t="shared" si="672"/>
        <v>206730.0066335501</v>
      </c>
      <c r="Z4677" s="9">
        <v>0</v>
      </c>
      <c r="AA4677" s="9">
        <f t="shared" si="673"/>
        <v>0</v>
      </c>
      <c r="AB4677" s="9">
        <v>329018.34999999992</v>
      </c>
      <c r="AC4677" s="9">
        <f t="shared" ref="AC4677:AC4740" si="676">P4677+U4677</f>
        <v>685573.67999999993</v>
      </c>
      <c r="AD4677" s="9">
        <f t="shared" si="674"/>
        <v>0</v>
      </c>
    </row>
    <row r="4678" spans="1:30" x14ac:dyDescent="0.3">
      <c r="A4678" s="8" t="s">
        <v>7128</v>
      </c>
      <c r="B4678" s="8" t="s">
        <v>7237</v>
      </c>
      <c r="C4678" s="8">
        <v>1600</v>
      </c>
      <c r="D4678" s="8">
        <v>160000195</v>
      </c>
      <c r="E4678" s="8">
        <v>0</v>
      </c>
      <c r="F4678" s="8" t="str">
        <f t="shared" si="671"/>
        <v>MF001600001950</v>
      </c>
      <c r="G4678" s="8" t="s">
        <v>7328</v>
      </c>
      <c r="H4678" s="8" t="s">
        <v>34</v>
      </c>
      <c r="I4678" s="8">
        <v>1</v>
      </c>
      <c r="J4678" s="8">
        <v>15</v>
      </c>
      <c r="K4678" s="8">
        <v>0</v>
      </c>
      <c r="L4678" s="8" t="s">
        <v>4581</v>
      </c>
      <c r="M4678" s="8" t="s">
        <v>4581</v>
      </c>
      <c r="N4678" s="8" t="s">
        <v>149</v>
      </c>
      <c r="O4678" s="8" t="s">
        <v>38</v>
      </c>
      <c r="P4678" s="9">
        <v>4232844.83</v>
      </c>
      <c r="Q4678" s="9">
        <v>0</v>
      </c>
      <c r="R4678" s="9">
        <v>-4232844.83</v>
      </c>
      <c r="S4678" s="9">
        <v>0</v>
      </c>
      <c r="T4678" s="9">
        <f t="shared" si="675"/>
        <v>0</v>
      </c>
      <c r="U4678" s="9">
        <v>-904862.38</v>
      </c>
      <c r="V4678" s="9">
        <v>-98667.778145110788</v>
      </c>
      <c r="W4678" s="9">
        <v>0</v>
      </c>
      <c r="X4678" s="9">
        <v>-98667.778145110788</v>
      </c>
      <c r="Y4678" s="9">
        <f t="shared" si="672"/>
        <v>1003530.1581451108</v>
      </c>
      <c r="Z4678" s="9">
        <v>0</v>
      </c>
      <c r="AA4678" s="9">
        <f t="shared" si="673"/>
        <v>0</v>
      </c>
      <c r="AB4678" s="9">
        <v>1597154.7949999999</v>
      </c>
      <c r="AC4678" s="9">
        <f t="shared" si="676"/>
        <v>3327982.45</v>
      </c>
      <c r="AD4678" s="9">
        <f t="shared" si="674"/>
        <v>0</v>
      </c>
    </row>
    <row r="4679" spans="1:30" x14ac:dyDescent="0.3">
      <c r="A4679" s="8" t="s">
        <v>7128</v>
      </c>
      <c r="B4679" s="8" t="s">
        <v>7237</v>
      </c>
      <c r="C4679" s="8">
        <v>1600</v>
      </c>
      <c r="D4679" s="8">
        <v>160000196</v>
      </c>
      <c r="E4679" s="8">
        <v>0</v>
      </c>
      <c r="F4679" s="8" t="str">
        <f t="shared" si="671"/>
        <v>MF001600001960</v>
      </c>
      <c r="G4679" s="8" t="s">
        <v>7329</v>
      </c>
      <c r="H4679" s="8" t="s">
        <v>34</v>
      </c>
      <c r="I4679" s="8">
        <v>1</v>
      </c>
      <c r="J4679" s="8">
        <v>15</v>
      </c>
      <c r="K4679" s="8">
        <v>0</v>
      </c>
      <c r="L4679" s="8" t="s">
        <v>4581</v>
      </c>
      <c r="M4679" s="8" t="s">
        <v>4581</v>
      </c>
      <c r="N4679" s="8" t="s">
        <v>149</v>
      </c>
      <c r="O4679" s="8" t="s">
        <v>38</v>
      </c>
      <c r="P4679" s="9">
        <v>4463460.57</v>
      </c>
      <c r="Q4679" s="9">
        <v>0</v>
      </c>
      <c r="R4679" s="9">
        <v>-4463460.57</v>
      </c>
      <c r="S4679" s="9">
        <v>0</v>
      </c>
      <c r="T4679" s="9">
        <f t="shared" si="675"/>
        <v>0</v>
      </c>
      <c r="U4679" s="9">
        <v>-954161.52</v>
      </c>
      <c r="V4679" s="9">
        <v>-104043.43758706647</v>
      </c>
      <c r="W4679" s="9">
        <v>0</v>
      </c>
      <c r="X4679" s="9">
        <v>-104043.43758706647</v>
      </c>
      <c r="Y4679" s="9">
        <f t="shared" si="672"/>
        <v>1058204.9575870666</v>
      </c>
      <c r="Z4679" s="9">
        <v>0</v>
      </c>
      <c r="AA4679" s="9">
        <f t="shared" si="673"/>
        <v>0</v>
      </c>
      <c r="AB4679" s="9">
        <v>1684171.6850000005</v>
      </c>
      <c r="AC4679" s="9">
        <f t="shared" si="676"/>
        <v>3509299.0500000003</v>
      </c>
      <c r="AD4679" s="9">
        <f t="shared" si="674"/>
        <v>0</v>
      </c>
    </row>
    <row r="4680" spans="1:30" x14ac:dyDescent="0.3">
      <c r="A4680" s="8" t="s">
        <v>7128</v>
      </c>
      <c r="B4680" s="8" t="s">
        <v>7237</v>
      </c>
      <c r="C4680" s="8">
        <v>1600</v>
      </c>
      <c r="D4680" s="8">
        <v>160000197</v>
      </c>
      <c r="E4680" s="8">
        <v>0</v>
      </c>
      <c r="F4680" s="8" t="str">
        <f t="shared" si="671"/>
        <v>MF001600001970</v>
      </c>
      <c r="G4680" s="8" t="s">
        <v>7330</v>
      </c>
      <c r="H4680" s="8" t="s">
        <v>34</v>
      </c>
      <c r="I4680" s="8">
        <v>2</v>
      </c>
      <c r="J4680" s="8">
        <v>15</v>
      </c>
      <c r="K4680" s="8">
        <v>0</v>
      </c>
      <c r="L4680" s="8" t="s">
        <v>4581</v>
      </c>
      <c r="M4680" s="8" t="s">
        <v>4581</v>
      </c>
      <c r="N4680" s="8" t="s">
        <v>149</v>
      </c>
      <c r="O4680" s="8" t="s">
        <v>38</v>
      </c>
      <c r="P4680" s="9">
        <v>2697849.32</v>
      </c>
      <c r="Q4680" s="9">
        <v>0</v>
      </c>
      <c r="R4680" s="9">
        <v>-2697849.32</v>
      </c>
      <c r="S4680" s="9">
        <v>0</v>
      </c>
      <c r="T4680" s="9">
        <f t="shared" si="675"/>
        <v>0</v>
      </c>
      <c r="U4680" s="9">
        <v>-576723.81000000006</v>
      </c>
      <c r="V4680" s="9">
        <v>-62886.973058526011</v>
      </c>
      <c r="W4680" s="9">
        <v>0</v>
      </c>
      <c r="X4680" s="9">
        <v>-62886.973058526011</v>
      </c>
      <c r="Y4680" s="9">
        <f t="shared" si="672"/>
        <v>639610.78305852611</v>
      </c>
      <c r="Z4680" s="9">
        <v>0</v>
      </c>
      <c r="AA4680" s="9">
        <f t="shared" si="673"/>
        <v>0</v>
      </c>
      <c r="AB4680" s="9">
        <v>1017963.835</v>
      </c>
      <c r="AC4680" s="9">
        <f t="shared" si="676"/>
        <v>2121125.5099999998</v>
      </c>
      <c r="AD4680" s="9">
        <f t="shared" si="674"/>
        <v>0</v>
      </c>
    </row>
    <row r="4681" spans="1:30" x14ac:dyDescent="0.3">
      <c r="A4681" s="8" t="s">
        <v>7128</v>
      </c>
      <c r="B4681" s="8" t="s">
        <v>7237</v>
      </c>
      <c r="C4681" s="8">
        <v>1600</v>
      </c>
      <c r="D4681" s="8">
        <v>160000198</v>
      </c>
      <c r="E4681" s="8">
        <v>0</v>
      </c>
      <c r="F4681" s="8" t="str">
        <f t="shared" si="671"/>
        <v>MF001600001980</v>
      </c>
      <c r="G4681" s="8" t="s">
        <v>7331</v>
      </c>
      <c r="H4681" s="8" t="s">
        <v>34</v>
      </c>
      <c r="I4681" s="8">
        <v>1</v>
      </c>
      <c r="J4681" s="8">
        <v>15</v>
      </c>
      <c r="K4681" s="8">
        <v>0</v>
      </c>
      <c r="L4681" s="8" t="s">
        <v>4581</v>
      </c>
      <c r="M4681" s="8" t="s">
        <v>4581</v>
      </c>
      <c r="N4681" s="8" t="s">
        <v>149</v>
      </c>
      <c r="O4681" s="8" t="s">
        <v>38</v>
      </c>
      <c r="P4681" s="9">
        <v>831731.15</v>
      </c>
      <c r="Q4681" s="9">
        <v>0</v>
      </c>
      <c r="R4681" s="9">
        <v>-831731.15</v>
      </c>
      <c r="S4681" s="9">
        <v>0</v>
      </c>
      <c r="T4681" s="9">
        <f t="shared" si="675"/>
        <v>0</v>
      </c>
      <c r="U4681" s="9">
        <v>-177800.58</v>
      </c>
      <c r="V4681" s="9">
        <v>-19387.687910043351</v>
      </c>
      <c r="W4681" s="9">
        <v>0</v>
      </c>
      <c r="X4681" s="9">
        <v>-19387.687910043351</v>
      </c>
      <c r="Y4681" s="9">
        <f t="shared" si="672"/>
        <v>197188.26791004333</v>
      </c>
      <c r="Z4681" s="9">
        <v>0</v>
      </c>
      <c r="AA4681" s="9">
        <f t="shared" si="673"/>
        <v>0</v>
      </c>
      <c r="AB4681" s="9">
        <v>313832.28500000009</v>
      </c>
      <c r="AC4681" s="9">
        <f t="shared" si="676"/>
        <v>653930.57000000007</v>
      </c>
      <c r="AD4681" s="9">
        <f t="shared" si="674"/>
        <v>0</v>
      </c>
    </row>
    <row r="4682" spans="1:30" x14ac:dyDescent="0.3">
      <c r="A4682" s="8" t="s">
        <v>7128</v>
      </c>
      <c r="B4682" s="8" t="s">
        <v>7237</v>
      </c>
      <c r="C4682" s="8">
        <v>1600</v>
      </c>
      <c r="D4682" s="8">
        <v>160000199</v>
      </c>
      <c r="E4682" s="8">
        <v>0</v>
      </c>
      <c r="F4682" s="8" t="str">
        <f t="shared" si="671"/>
        <v>MF001600001990</v>
      </c>
      <c r="G4682" s="8" t="s">
        <v>7332</v>
      </c>
      <c r="H4682" s="8" t="s">
        <v>34</v>
      </c>
      <c r="I4682" s="8">
        <v>1</v>
      </c>
      <c r="J4682" s="8">
        <v>15</v>
      </c>
      <c r="K4682" s="8">
        <v>0</v>
      </c>
      <c r="L4682" s="8" t="s">
        <v>4581</v>
      </c>
      <c r="M4682" s="8" t="s">
        <v>4581</v>
      </c>
      <c r="N4682" s="8" t="s">
        <v>149</v>
      </c>
      <c r="O4682" s="8" t="s">
        <v>38</v>
      </c>
      <c r="P4682" s="9">
        <v>725816.1</v>
      </c>
      <c r="Q4682" s="9">
        <v>0</v>
      </c>
      <c r="R4682" s="9">
        <v>-725816.1</v>
      </c>
      <c r="S4682" s="9">
        <v>0</v>
      </c>
      <c r="T4682" s="9">
        <f t="shared" si="675"/>
        <v>0</v>
      </c>
      <c r="U4682" s="9">
        <v>-155158.92000000001</v>
      </c>
      <c r="V4682" s="9">
        <v>-16918.798081647401</v>
      </c>
      <c r="W4682" s="9">
        <v>0</v>
      </c>
      <c r="X4682" s="9">
        <v>-16918.798081647401</v>
      </c>
      <c r="Y4682" s="9">
        <f t="shared" si="672"/>
        <v>172077.71808164741</v>
      </c>
      <c r="Z4682" s="9">
        <v>0</v>
      </c>
      <c r="AA4682" s="9">
        <f t="shared" si="673"/>
        <v>0</v>
      </c>
      <c r="AB4682" s="9">
        <v>273867.98999999993</v>
      </c>
      <c r="AC4682" s="9">
        <f t="shared" si="676"/>
        <v>570657.17999999993</v>
      </c>
      <c r="AD4682" s="9">
        <f t="shared" si="674"/>
        <v>0</v>
      </c>
    </row>
    <row r="4683" spans="1:30" x14ac:dyDescent="0.3">
      <c r="A4683" s="8" t="s">
        <v>7128</v>
      </c>
      <c r="B4683" s="8" t="s">
        <v>7237</v>
      </c>
      <c r="C4683" s="8">
        <v>1600</v>
      </c>
      <c r="D4683" s="8">
        <v>160000200</v>
      </c>
      <c r="E4683" s="8">
        <v>0</v>
      </c>
      <c r="F4683" s="8" t="str">
        <f t="shared" si="671"/>
        <v>MF001600002000</v>
      </c>
      <c r="G4683" s="8" t="s">
        <v>7333</v>
      </c>
      <c r="H4683" s="8" t="s">
        <v>34</v>
      </c>
      <c r="I4683" s="8">
        <v>1</v>
      </c>
      <c r="J4683" s="8">
        <v>15</v>
      </c>
      <c r="K4683" s="8">
        <v>0</v>
      </c>
      <c r="L4683" s="8" t="s">
        <v>4581</v>
      </c>
      <c r="M4683" s="8" t="s">
        <v>4581</v>
      </c>
      <c r="N4683" s="8" t="s">
        <v>149</v>
      </c>
      <c r="O4683" s="8" t="s">
        <v>38</v>
      </c>
      <c r="P4683" s="9">
        <v>725816.1</v>
      </c>
      <c r="Q4683" s="9">
        <v>0</v>
      </c>
      <c r="R4683" s="9">
        <v>-725816.1</v>
      </c>
      <c r="S4683" s="9">
        <v>0</v>
      </c>
      <c r="T4683" s="9">
        <f t="shared" si="675"/>
        <v>0</v>
      </c>
      <c r="U4683" s="9">
        <v>-155158.92000000001</v>
      </c>
      <c r="V4683" s="9">
        <v>-16918.798081647401</v>
      </c>
      <c r="W4683" s="9">
        <v>0</v>
      </c>
      <c r="X4683" s="9">
        <v>-16918.798081647401</v>
      </c>
      <c r="Y4683" s="9">
        <f t="shared" si="672"/>
        <v>172077.71808164741</v>
      </c>
      <c r="Z4683" s="9">
        <v>0</v>
      </c>
      <c r="AA4683" s="9">
        <f t="shared" si="673"/>
        <v>0</v>
      </c>
      <c r="AB4683" s="9">
        <v>273867.98999999993</v>
      </c>
      <c r="AC4683" s="9">
        <f t="shared" si="676"/>
        <v>570657.17999999993</v>
      </c>
      <c r="AD4683" s="9">
        <f t="shared" si="674"/>
        <v>0</v>
      </c>
    </row>
    <row r="4684" spans="1:30" x14ac:dyDescent="0.3">
      <c r="A4684" s="8" t="s">
        <v>7128</v>
      </c>
      <c r="B4684" s="8" t="s">
        <v>7237</v>
      </c>
      <c r="C4684" s="8">
        <v>1600</v>
      </c>
      <c r="D4684" s="8">
        <v>160000201</v>
      </c>
      <c r="E4684" s="8">
        <v>0</v>
      </c>
      <c r="F4684" s="8" t="str">
        <f t="shared" si="671"/>
        <v>MF001600002010</v>
      </c>
      <c r="G4684" s="8" t="s">
        <v>7334</v>
      </c>
      <c r="H4684" s="8" t="s">
        <v>34</v>
      </c>
      <c r="I4684" s="8">
        <v>1</v>
      </c>
      <c r="J4684" s="8">
        <v>15</v>
      </c>
      <c r="K4684" s="8">
        <v>0</v>
      </c>
      <c r="L4684" s="8" t="s">
        <v>4581</v>
      </c>
      <c r="M4684" s="8" t="s">
        <v>4581</v>
      </c>
      <c r="N4684" s="8" t="s">
        <v>149</v>
      </c>
      <c r="O4684" s="8" t="s">
        <v>38</v>
      </c>
      <c r="P4684" s="9">
        <v>1308587.28</v>
      </c>
      <c r="Q4684" s="9">
        <v>0</v>
      </c>
      <c r="R4684" s="9">
        <v>-1308587.28</v>
      </c>
      <c r="S4684" s="9">
        <v>0</v>
      </c>
      <c r="T4684" s="9">
        <f t="shared" si="675"/>
        <v>0</v>
      </c>
      <c r="U4684" s="9">
        <v>-279738.90999999997</v>
      </c>
      <c r="V4684" s="9">
        <v>-30503.216105732175</v>
      </c>
      <c r="W4684" s="9">
        <v>0</v>
      </c>
      <c r="X4684" s="9">
        <v>-30503.216105732175</v>
      </c>
      <c r="Y4684" s="9">
        <f t="shared" si="672"/>
        <v>310242.12610573217</v>
      </c>
      <c r="Z4684" s="9">
        <v>0</v>
      </c>
      <c r="AA4684" s="9">
        <f t="shared" si="673"/>
        <v>0</v>
      </c>
      <c r="AB4684" s="9">
        <v>493761.65500000009</v>
      </c>
      <c r="AC4684" s="9">
        <f t="shared" si="676"/>
        <v>1028848.3700000001</v>
      </c>
      <c r="AD4684" s="9">
        <f t="shared" si="674"/>
        <v>0</v>
      </c>
    </row>
    <row r="4685" spans="1:30" x14ac:dyDescent="0.3">
      <c r="A4685" s="8" t="s">
        <v>7128</v>
      </c>
      <c r="B4685" s="8" t="s">
        <v>7237</v>
      </c>
      <c r="C4685" s="8">
        <v>1600</v>
      </c>
      <c r="D4685" s="8">
        <v>160000202</v>
      </c>
      <c r="E4685" s="8">
        <v>0</v>
      </c>
      <c r="F4685" s="8" t="str">
        <f t="shared" si="671"/>
        <v>MF001600002020</v>
      </c>
      <c r="G4685" s="8" t="s">
        <v>7335</v>
      </c>
      <c r="H4685" s="8" t="s">
        <v>34</v>
      </c>
      <c r="I4685" s="8">
        <v>2</v>
      </c>
      <c r="J4685" s="8">
        <v>15</v>
      </c>
      <c r="K4685" s="8">
        <v>0</v>
      </c>
      <c r="L4685" s="8" t="s">
        <v>4581</v>
      </c>
      <c r="M4685" s="8" t="s">
        <v>4581</v>
      </c>
      <c r="N4685" s="8" t="s">
        <v>149</v>
      </c>
      <c r="O4685" s="8" t="s">
        <v>38</v>
      </c>
      <c r="P4685" s="9">
        <v>863710.04</v>
      </c>
      <c r="Q4685" s="9">
        <v>0</v>
      </c>
      <c r="R4685" s="9">
        <v>-863710.04</v>
      </c>
      <c r="S4685" s="9">
        <v>0</v>
      </c>
      <c r="T4685" s="9">
        <f t="shared" si="675"/>
        <v>0</v>
      </c>
      <c r="U4685" s="9">
        <v>-184636.77</v>
      </c>
      <c r="V4685" s="9">
        <v>-20133.111749277457</v>
      </c>
      <c r="W4685" s="9">
        <v>0</v>
      </c>
      <c r="X4685" s="9">
        <v>-20133.111749277457</v>
      </c>
      <c r="Y4685" s="9">
        <f t="shared" si="672"/>
        <v>204769.88174927744</v>
      </c>
      <c r="Z4685" s="9">
        <v>0</v>
      </c>
      <c r="AA4685" s="9">
        <f t="shared" si="673"/>
        <v>0</v>
      </c>
      <c r="AB4685" s="9">
        <v>325898.69500000007</v>
      </c>
      <c r="AC4685" s="9">
        <f t="shared" si="676"/>
        <v>679073.27</v>
      </c>
      <c r="AD4685" s="9">
        <f t="shared" si="674"/>
        <v>0</v>
      </c>
    </row>
    <row r="4686" spans="1:30" x14ac:dyDescent="0.3">
      <c r="A4686" s="8" t="s">
        <v>7128</v>
      </c>
      <c r="B4686" s="8" t="s">
        <v>7237</v>
      </c>
      <c r="C4686" s="8">
        <v>1600</v>
      </c>
      <c r="D4686" s="8">
        <v>160000203</v>
      </c>
      <c r="E4686" s="8">
        <v>0</v>
      </c>
      <c r="F4686" s="8" t="str">
        <f t="shared" si="671"/>
        <v>MF001600002030</v>
      </c>
      <c r="G4686" s="8" t="s">
        <v>7336</v>
      </c>
      <c r="H4686" s="8" t="s">
        <v>34</v>
      </c>
      <c r="I4686" s="8">
        <v>1</v>
      </c>
      <c r="J4686" s="8">
        <v>15</v>
      </c>
      <c r="K4686" s="8">
        <v>0</v>
      </c>
      <c r="L4686" s="8" t="s">
        <v>4581</v>
      </c>
      <c r="M4686" s="8" t="s">
        <v>4581</v>
      </c>
      <c r="N4686" s="8" t="s">
        <v>149</v>
      </c>
      <c r="O4686" s="8" t="s">
        <v>38</v>
      </c>
      <c r="P4686" s="9">
        <v>101392.05</v>
      </c>
      <c r="Q4686" s="9">
        <v>0</v>
      </c>
      <c r="R4686" s="9">
        <v>-101392.05</v>
      </c>
      <c r="S4686" s="9">
        <v>0</v>
      </c>
      <c r="T4686" s="9">
        <f t="shared" si="675"/>
        <v>0</v>
      </c>
      <c r="U4686" s="9">
        <v>-21674.76</v>
      </c>
      <c r="V4686" s="9">
        <v>-2363.4566058526011</v>
      </c>
      <c r="W4686" s="9">
        <v>0</v>
      </c>
      <c r="X4686" s="9">
        <v>-2363.4566058526011</v>
      </c>
      <c r="Y4686" s="9">
        <f t="shared" si="672"/>
        <v>24038.216605852598</v>
      </c>
      <c r="Z4686" s="9">
        <v>0</v>
      </c>
      <c r="AA4686" s="9">
        <f t="shared" si="673"/>
        <v>0</v>
      </c>
      <c r="AB4686" s="9">
        <v>38257.665000000001</v>
      </c>
      <c r="AC4686" s="9">
        <f t="shared" si="676"/>
        <v>79717.290000000008</v>
      </c>
      <c r="AD4686" s="9">
        <f t="shared" si="674"/>
        <v>0</v>
      </c>
    </row>
    <row r="4687" spans="1:30" x14ac:dyDescent="0.3">
      <c r="A4687" s="8" t="s">
        <v>7128</v>
      </c>
      <c r="B4687" s="8" t="s">
        <v>7237</v>
      </c>
      <c r="C4687" s="8">
        <v>1600</v>
      </c>
      <c r="D4687" s="8">
        <v>160000204</v>
      </c>
      <c r="E4687" s="8">
        <v>0</v>
      </c>
      <c r="F4687" s="8" t="str">
        <f t="shared" si="671"/>
        <v>MF001600002040</v>
      </c>
      <c r="G4687" s="8" t="s">
        <v>7337</v>
      </c>
      <c r="H4687" s="8" t="s">
        <v>34</v>
      </c>
      <c r="I4687" s="8">
        <v>2</v>
      </c>
      <c r="J4687" s="8">
        <v>15</v>
      </c>
      <c r="K4687" s="8">
        <v>0</v>
      </c>
      <c r="L4687" s="8" t="s">
        <v>4581</v>
      </c>
      <c r="M4687" s="8" t="s">
        <v>4581</v>
      </c>
      <c r="N4687" s="8" t="s">
        <v>149</v>
      </c>
      <c r="O4687" s="8" t="s">
        <v>38</v>
      </c>
      <c r="P4687" s="9">
        <v>1164130.93</v>
      </c>
      <c r="Q4687" s="9">
        <v>0</v>
      </c>
      <c r="R4687" s="9">
        <v>-1164130.93</v>
      </c>
      <c r="S4687" s="9">
        <v>0</v>
      </c>
      <c r="T4687" s="9">
        <f t="shared" si="675"/>
        <v>0</v>
      </c>
      <c r="U4687" s="9">
        <v>-248858.23</v>
      </c>
      <c r="V4687" s="9">
        <v>-27135.932263607901</v>
      </c>
      <c r="W4687" s="9">
        <v>0</v>
      </c>
      <c r="X4687" s="9">
        <v>-27135.932263607901</v>
      </c>
      <c r="Y4687" s="9">
        <f t="shared" si="672"/>
        <v>275994.1622636079</v>
      </c>
      <c r="Z4687" s="9">
        <v>0</v>
      </c>
      <c r="AA4687" s="9">
        <f t="shared" si="673"/>
        <v>0</v>
      </c>
      <c r="AB4687" s="9">
        <v>439254.77999999991</v>
      </c>
      <c r="AC4687" s="9">
        <f t="shared" si="676"/>
        <v>915272.7</v>
      </c>
      <c r="AD4687" s="9">
        <f t="shared" si="674"/>
        <v>0</v>
      </c>
    </row>
    <row r="4688" spans="1:30" x14ac:dyDescent="0.3">
      <c r="A4688" s="8" t="s">
        <v>7128</v>
      </c>
      <c r="B4688" s="8" t="s">
        <v>7237</v>
      </c>
      <c r="C4688" s="8">
        <v>1600</v>
      </c>
      <c r="D4688" s="8">
        <v>160000205</v>
      </c>
      <c r="E4688" s="8">
        <v>0</v>
      </c>
      <c r="F4688" s="8" t="str">
        <f t="shared" si="671"/>
        <v>MF001600002050</v>
      </c>
      <c r="G4688" s="8" t="s">
        <v>7338</v>
      </c>
      <c r="H4688" s="8" t="s">
        <v>34</v>
      </c>
      <c r="I4688" s="8">
        <v>1</v>
      </c>
      <c r="J4688" s="8">
        <v>15</v>
      </c>
      <c r="K4688" s="8">
        <v>0</v>
      </c>
      <c r="L4688" s="8" t="s">
        <v>4581</v>
      </c>
      <c r="M4688" s="8" t="s">
        <v>4581</v>
      </c>
      <c r="N4688" s="8" t="s">
        <v>149</v>
      </c>
      <c r="O4688" s="8" t="s">
        <v>38</v>
      </c>
      <c r="P4688" s="9">
        <v>238459.08</v>
      </c>
      <c r="Q4688" s="9">
        <v>0</v>
      </c>
      <c r="R4688" s="9">
        <v>-238459.08</v>
      </c>
      <c r="S4688" s="9">
        <v>0</v>
      </c>
      <c r="T4688" s="9">
        <f t="shared" si="675"/>
        <v>0</v>
      </c>
      <c r="U4688" s="9">
        <v>-50975.81</v>
      </c>
      <c r="V4688" s="9">
        <v>-5558.4921702793836</v>
      </c>
      <c r="W4688" s="9">
        <v>0</v>
      </c>
      <c r="X4688" s="9">
        <v>-5558.4921702793836</v>
      </c>
      <c r="Y4688" s="9">
        <f t="shared" si="672"/>
        <v>56534.302170279378</v>
      </c>
      <c r="Z4688" s="9">
        <v>0</v>
      </c>
      <c r="AA4688" s="9">
        <f t="shared" si="673"/>
        <v>0</v>
      </c>
      <c r="AB4688" s="9">
        <v>89976.374999999985</v>
      </c>
      <c r="AC4688" s="9">
        <f t="shared" si="676"/>
        <v>187483.27</v>
      </c>
      <c r="AD4688" s="9">
        <f t="shared" si="674"/>
        <v>0</v>
      </c>
    </row>
    <row r="4689" spans="1:30" x14ac:dyDescent="0.3">
      <c r="A4689" s="8" t="s">
        <v>7128</v>
      </c>
      <c r="B4689" s="8" t="s">
        <v>7237</v>
      </c>
      <c r="C4689" s="8">
        <v>1600</v>
      </c>
      <c r="D4689" s="8">
        <v>160000206</v>
      </c>
      <c r="E4689" s="8">
        <v>0</v>
      </c>
      <c r="F4689" s="8" t="str">
        <f t="shared" si="671"/>
        <v>MF001600002060</v>
      </c>
      <c r="G4689" s="8" t="s">
        <v>7339</v>
      </c>
      <c r="H4689" s="8" t="s">
        <v>34</v>
      </c>
      <c r="I4689" s="8">
        <v>1</v>
      </c>
      <c r="J4689" s="8">
        <v>15</v>
      </c>
      <c r="K4689" s="8">
        <v>0</v>
      </c>
      <c r="L4689" s="8" t="s">
        <v>4581</v>
      </c>
      <c r="M4689" s="8" t="s">
        <v>4581</v>
      </c>
      <c r="N4689" s="8" t="s">
        <v>149</v>
      </c>
      <c r="O4689" s="8" t="s">
        <v>38</v>
      </c>
      <c r="P4689" s="9">
        <v>636141.22</v>
      </c>
      <c r="Q4689" s="9">
        <v>0</v>
      </c>
      <c r="R4689" s="9">
        <v>-636141.22</v>
      </c>
      <c r="S4689" s="9">
        <v>0</v>
      </c>
      <c r="T4689" s="9">
        <f t="shared" si="675"/>
        <v>0</v>
      </c>
      <c r="U4689" s="9">
        <v>-135988.97</v>
      </c>
      <c r="V4689" s="9">
        <v>-14828.475458574181</v>
      </c>
      <c r="W4689" s="9">
        <v>0</v>
      </c>
      <c r="X4689" s="9">
        <v>-14828.475458574181</v>
      </c>
      <c r="Y4689" s="9">
        <f t="shared" si="672"/>
        <v>150817.44545857419</v>
      </c>
      <c r="Z4689" s="9">
        <v>0</v>
      </c>
      <c r="AA4689" s="9">
        <f t="shared" si="673"/>
        <v>0</v>
      </c>
      <c r="AB4689" s="9">
        <v>240031.48499999999</v>
      </c>
      <c r="AC4689" s="9">
        <f t="shared" si="676"/>
        <v>500152.25</v>
      </c>
      <c r="AD4689" s="9">
        <f t="shared" si="674"/>
        <v>0</v>
      </c>
    </row>
    <row r="4690" spans="1:30" x14ac:dyDescent="0.3">
      <c r="A4690" s="8" t="s">
        <v>7128</v>
      </c>
      <c r="B4690" s="8" t="s">
        <v>7237</v>
      </c>
      <c r="C4690" s="8">
        <v>1600</v>
      </c>
      <c r="D4690" s="8">
        <v>160000207</v>
      </c>
      <c r="E4690" s="8">
        <v>0</v>
      </c>
      <c r="F4690" s="8" t="str">
        <f t="shared" si="671"/>
        <v>MF001600002070</v>
      </c>
      <c r="G4690" s="8" t="s">
        <v>7340</v>
      </c>
      <c r="H4690" s="8" t="s">
        <v>34</v>
      </c>
      <c r="I4690" s="8">
        <v>1</v>
      </c>
      <c r="J4690" s="8">
        <v>15</v>
      </c>
      <c r="K4690" s="8">
        <v>0</v>
      </c>
      <c r="L4690" s="8" t="s">
        <v>4581</v>
      </c>
      <c r="M4690" s="8" t="s">
        <v>4581</v>
      </c>
      <c r="N4690" s="8" t="s">
        <v>149</v>
      </c>
      <c r="O4690" s="8" t="s">
        <v>38</v>
      </c>
      <c r="P4690" s="9">
        <v>725816.1</v>
      </c>
      <c r="Q4690" s="9">
        <v>0</v>
      </c>
      <c r="R4690" s="9">
        <v>-725816.1</v>
      </c>
      <c r="S4690" s="9">
        <v>0</v>
      </c>
      <c r="T4690" s="9">
        <f t="shared" si="675"/>
        <v>0</v>
      </c>
      <c r="U4690" s="9">
        <v>-155158.92000000001</v>
      </c>
      <c r="V4690" s="9">
        <v>-16918.798081647401</v>
      </c>
      <c r="W4690" s="9">
        <v>0</v>
      </c>
      <c r="X4690" s="9">
        <v>-16918.798081647401</v>
      </c>
      <c r="Y4690" s="9">
        <f t="shared" si="672"/>
        <v>172077.71808164741</v>
      </c>
      <c r="Z4690" s="9">
        <v>0</v>
      </c>
      <c r="AA4690" s="9">
        <f t="shared" si="673"/>
        <v>0</v>
      </c>
      <c r="AB4690" s="9">
        <v>273867.98999999993</v>
      </c>
      <c r="AC4690" s="9">
        <f t="shared" si="676"/>
        <v>570657.17999999993</v>
      </c>
      <c r="AD4690" s="9">
        <f t="shared" si="674"/>
        <v>0</v>
      </c>
    </row>
    <row r="4691" spans="1:30" x14ac:dyDescent="0.3">
      <c r="A4691" s="8" t="s">
        <v>7128</v>
      </c>
      <c r="B4691" s="8" t="s">
        <v>7237</v>
      </c>
      <c r="C4691" s="8">
        <v>1600</v>
      </c>
      <c r="D4691" s="8">
        <v>160000208</v>
      </c>
      <c r="E4691" s="8">
        <v>0</v>
      </c>
      <c r="F4691" s="8" t="str">
        <f t="shared" si="671"/>
        <v>MF001600002080</v>
      </c>
      <c r="G4691" s="8" t="s">
        <v>7341</v>
      </c>
      <c r="H4691" s="8" t="s">
        <v>34</v>
      </c>
      <c r="I4691" s="8">
        <v>1</v>
      </c>
      <c r="J4691" s="8">
        <v>15</v>
      </c>
      <c r="K4691" s="8">
        <v>0</v>
      </c>
      <c r="L4691" s="8" t="s">
        <v>4581</v>
      </c>
      <c r="M4691" s="8" t="s">
        <v>4581</v>
      </c>
      <c r="N4691" s="8" t="s">
        <v>149</v>
      </c>
      <c r="O4691" s="8" t="s">
        <v>38</v>
      </c>
      <c r="P4691" s="9">
        <v>725816.1</v>
      </c>
      <c r="Q4691" s="9">
        <v>0</v>
      </c>
      <c r="R4691" s="9">
        <v>-725816.1</v>
      </c>
      <c r="S4691" s="9">
        <v>0</v>
      </c>
      <c r="T4691" s="9">
        <f t="shared" si="675"/>
        <v>0</v>
      </c>
      <c r="U4691" s="9">
        <v>-155158.92000000001</v>
      </c>
      <c r="V4691" s="9">
        <v>-16918.798081647401</v>
      </c>
      <c r="W4691" s="9">
        <v>0</v>
      </c>
      <c r="X4691" s="9">
        <v>-16918.798081647401</v>
      </c>
      <c r="Y4691" s="9">
        <f t="shared" si="672"/>
        <v>172077.71808164741</v>
      </c>
      <c r="Z4691" s="9">
        <v>0</v>
      </c>
      <c r="AA4691" s="9">
        <f t="shared" si="673"/>
        <v>0</v>
      </c>
      <c r="AB4691" s="9">
        <v>273867.98999999993</v>
      </c>
      <c r="AC4691" s="9">
        <f t="shared" si="676"/>
        <v>570657.17999999993</v>
      </c>
      <c r="AD4691" s="9">
        <f t="shared" si="674"/>
        <v>0</v>
      </c>
    </row>
    <row r="4692" spans="1:30" x14ac:dyDescent="0.3">
      <c r="A4692" s="8" t="s">
        <v>7128</v>
      </c>
      <c r="B4692" s="8" t="s">
        <v>7237</v>
      </c>
      <c r="C4692" s="8">
        <v>1600</v>
      </c>
      <c r="D4692" s="8">
        <v>160000209</v>
      </c>
      <c r="E4692" s="8">
        <v>0</v>
      </c>
      <c r="F4692" s="8" t="str">
        <f t="shared" si="671"/>
        <v>MF001600002090</v>
      </c>
      <c r="G4692" s="8" t="s">
        <v>7342</v>
      </c>
      <c r="H4692" s="8" t="s">
        <v>34</v>
      </c>
      <c r="I4692" s="8">
        <v>1</v>
      </c>
      <c r="J4692" s="8">
        <v>15</v>
      </c>
      <c r="K4692" s="8">
        <v>0</v>
      </c>
      <c r="L4692" s="8" t="s">
        <v>4581</v>
      </c>
      <c r="M4692" s="8" t="s">
        <v>4581</v>
      </c>
      <c r="N4692" s="8" t="s">
        <v>149</v>
      </c>
      <c r="O4692" s="8" t="s">
        <v>38</v>
      </c>
      <c r="P4692" s="9">
        <v>1176986.69</v>
      </c>
      <c r="Q4692" s="9">
        <v>0</v>
      </c>
      <c r="R4692" s="9">
        <v>-1176986.69</v>
      </c>
      <c r="S4692" s="9">
        <v>0</v>
      </c>
      <c r="T4692" s="9">
        <f t="shared" si="675"/>
        <v>0</v>
      </c>
      <c r="U4692" s="9">
        <v>-251606.43</v>
      </c>
      <c r="V4692" s="9">
        <v>-27435.60862969653</v>
      </c>
      <c r="W4692" s="9">
        <v>0</v>
      </c>
      <c r="X4692" s="9">
        <v>-27435.60862969653</v>
      </c>
      <c r="Y4692" s="9">
        <f t="shared" si="672"/>
        <v>279042.03862969653</v>
      </c>
      <c r="Z4692" s="9">
        <v>0</v>
      </c>
      <c r="AA4692" s="9">
        <f t="shared" si="673"/>
        <v>0</v>
      </c>
      <c r="AB4692" s="9">
        <v>444105.55999999994</v>
      </c>
      <c r="AC4692" s="9">
        <f t="shared" si="676"/>
        <v>925380.26</v>
      </c>
      <c r="AD4692" s="9">
        <f t="shared" si="674"/>
        <v>0</v>
      </c>
    </row>
    <row r="4693" spans="1:30" x14ac:dyDescent="0.3">
      <c r="A4693" s="8" t="s">
        <v>7128</v>
      </c>
      <c r="B4693" s="8" t="s">
        <v>7237</v>
      </c>
      <c r="C4693" s="8">
        <v>1600</v>
      </c>
      <c r="D4693" s="8">
        <v>160000210</v>
      </c>
      <c r="E4693" s="8">
        <v>0</v>
      </c>
      <c r="F4693" s="8" t="str">
        <f t="shared" si="671"/>
        <v>MF001600002100</v>
      </c>
      <c r="G4693" s="8" t="s">
        <v>7343</v>
      </c>
      <c r="H4693" s="8" t="s">
        <v>34</v>
      </c>
      <c r="I4693" s="8">
        <v>1</v>
      </c>
      <c r="J4693" s="8">
        <v>15</v>
      </c>
      <c r="K4693" s="8">
        <v>0</v>
      </c>
      <c r="L4693" s="8" t="s">
        <v>4581</v>
      </c>
      <c r="M4693" s="8" t="s">
        <v>4581</v>
      </c>
      <c r="N4693" s="8" t="s">
        <v>149</v>
      </c>
      <c r="O4693" s="8" t="s">
        <v>38</v>
      </c>
      <c r="P4693" s="9">
        <v>1347551.18</v>
      </c>
      <c r="Q4693" s="9">
        <v>0</v>
      </c>
      <c r="R4693" s="9">
        <v>-1347551.18</v>
      </c>
      <c r="S4693" s="9">
        <v>0</v>
      </c>
      <c r="T4693" s="9">
        <f t="shared" si="675"/>
        <v>0</v>
      </c>
      <c r="U4693" s="9">
        <v>-288068.3</v>
      </c>
      <c r="V4693" s="9">
        <v>-31411.467777215799</v>
      </c>
      <c r="W4693" s="9">
        <v>0</v>
      </c>
      <c r="X4693" s="9">
        <v>-31411.467777215799</v>
      </c>
      <c r="Y4693" s="9">
        <f t="shared" si="672"/>
        <v>319479.76777721581</v>
      </c>
      <c r="Z4693" s="9">
        <v>0</v>
      </c>
      <c r="AA4693" s="9">
        <f t="shared" si="673"/>
        <v>0</v>
      </c>
      <c r="AB4693" s="9">
        <v>508463.66999999993</v>
      </c>
      <c r="AC4693" s="9">
        <f t="shared" si="676"/>
        <v>1059482.8799999999</v>
      </c>
      <c r="AD4693" s="9">
        <f t="shared" si="674"/>
        <v>0</v>
      </c>
    </row>
    <row r="4694" spans="1:30" x14ac:dyDescent="0.3">
      <c r="A4694" s="8" t="s">
        <v>7128</v>
      </c>
      <c r="B4694" s="8" t="s">
        <v>7237</v>
      </c>
      <c r="C4694" s="8">
        <v>1600</v>
      </c>
      <c r="D4694" s="8">
        <v>160000211</v>
      </c>
      <c r="E4694" s="8">
        <v>0</v>
      </c>
      <c r="F4694" s="8" t="str">
        <f t="shared" si="671"/>
        <v>MF001600002110</v>
      </c>
      <c r="G4694" s="8" t="s">
        <v>7344</v>
      </c>
      <c r="H4694" s="8" t="s">
        <v>34</v>
      </c>
      <c r="I4694" s="8">
        <v>1</v>
      </c>
      <c r="J4694" s="8">
        <v>15</v>
      </c>
      <c r="K4694" s="8">
        <v>0</v>
      </c>
      <c r="L4694" s="8" t="s">
        <v>4581</v>
      </c>
      <c r="M4694" s="8" t="s">
        <v>4581</v>
      </c>
      <c r="N4694" s="8" t="s">
        <v>149</v>
      </c>
      <c r="O4694" s="8" t="s">
        <v>38</v>
      </c>
      <c r="P4694" s="9">
        <v>15957867.050000001</v>
      </c>
      <c r="Q4694" s="9">
        <v>0</v>
      </c>
      <c r="R4694" s="9">
        <v>-15957867.050000001</v>
      </c>
      <c r="S4694" s="9">
        <v>0</v>
      </c>
      <c r="T4694" s="9">
        <f t="shared" si="675"/>
        <v>0</v>
      </c>
      <c r="U4694" s="9">
        <v>-3411340.19</v>
      </c>
      <c r="V4694" s="9">
        <v>-371978.48832671001</v>
      </c>
      <c r="W4694" s="9">
        <v>0</v>
      </c>
      <c r="X4694" s="9">
        <v>-371978.48832671001</v>
      </c>
      <c r="Y4694" s="9">
        <f t="shared" si="672"/>
        <v>3783318.6783267101</v>
      </c>
      <c r="Z4694" s="9">
        <v>0</v>
      </c>
      <c r="AA4694" s="9">
        <f t="shared" si="673"/>
        <v>0</v>
      </c>
      <c r="AB4694" s="9">
        <v>6021289.4400000013</v>
      </c>
      <c r="AC4694" s="9">
        <f t="shared" si="676"/>
        <v>12546526.860000001</v>
      </c>
      <c r="AD4694" s="9">
        <f t="shared" si="674"/>
        <v>0</v>
      </c>
    </row>
    <row r="4695" spans="1:30" x14ac:dyDescent="0.3">
      <c r="A4695" s="8" t="s">
        <v>7128</v>
      </c>
      <c r="B4695" s="8" t="s">
        <v>7237</v>
      </c>
      <c r="C4695" s="8">
        <v>1600</v>
      </c>
      <c r="D4695" s="8">
        <v>160000212</v>
      </c>
      <c r="E4695" s="8">
        <v>0</v>
      </c>
      <c r="F4695" s="8" t="str">
        <f t="shared" si="671"/>
        <v>MF001600002120</v>
      </c>
      <c r="G4695" s="8" t="s">
        <v>7345</v>
      </c>
      <c r="H4695" s="8" t="s">
        <v>34</v>
      </c>
      <c r="I4695" s="8">
        <v>1</v>
      </c>
      <c r="J4695" s="8">
        <v>15</v>
      </c>
      <c r="K4695" s="8">
        <v>0</v>
      </c>
      <c r="L4695" s="8" t="s">
        <v>4581</v>
      </c>
      <c r="M4695" s="8" t="s">
        <v>4581</v>
      </c>
      <c r="N4695" s="8" t="s">
        <v>149</v>
      </c>
      <c r="O4695" s="8" t="s">
        <v>38</v>
      </c>
      <c r="P4695" s="9">
        <v>60084.18</v>
      </c>
      <c r="Q4695" s="9">
        <v>0</v>
      </c>
      <c r="R4695" s="9">
        <v>-60084.18</v>
      </c>
      <c r="S4695" s="9">
        <v>0</v>
      </c>
      <c r="T4695" s="9">
        <f t="shared" si="675"/>
        <v>0</v>
      </c>
      <c r="U4695" s="9">
        <v>-12844.29</v>
      </c>
      <c r="V4695" s="9">
        <v>-1400.5681445086705</v>
      </c>
      <c r="W4695" s="9">
        <v>0</v>
      </c>
      <c r="X4695" s="9">
        <v>-1400.5681445086705</v>
      </c>
      <c r="Y4695" s="9">
        <f t="shared" si="672"/>
        <v>14244.858144508671</v>
      </c>
      <c r="Z4695" s="9">
        <v>0</v>
      </c>
      <c r="AA4695" s="9">
        <f t="shared" si="673"/>
        <v>0</v>
      </c>
      <c r="AB4695" s="9">
        <v>22671.215000000004</v>
      </c>
      <c r="AC4695" s="9">
        <f t="shared" si="676"/>
        <v>47239.89</v>
      </c>
      <c r="AD4695" s="9">
        <f t="shared" si="674"/>
        <v>0</v>
      </c>
    </row>
    <row r="4696" spans="1:30" x14ac:dyDescent="0.3">
      <c r="A4696" s="8" t="s">
        <v>7128</v>
      </c>
      <c r="B4696" s="8" t="s">
        <v>7237</v>
      </c>
      <c r="C4696" s="8">
        <v>1600</v>
      </c>
      <c r="D4696" s="8">
        <v>160000213</v>
      </c>
      <c r="E4696" s="8">
        <v>0</v>
      </c>
      <c r="F4696" s="8" t="str">
        <f t="shared" si="671"/>
        <v>MF001600002130</v>
      </c>
      <c r="G4696" s="8" t="s">
        <v>7346</v>
      </c>
      <c r="H4696" s="8" t="s">
        <v>34</v>
      </c>
      <c r="I4696" s="8">
        <v>1</v>
      </c>
      <c r="J4696" s="8">
        <v>15</v>
      </c>
      <c r="K4696" s="8">
        <v>0</v>
      </c>
      <c r="L4696" s="8" t="s">
        <v>4581</v>
      </c>
      <c r="M4696" s="8" t="s">
        <v>4581</v>
      </c>
      <c r="N4696" s="8" t="s">
        <v>149</v>
      </c>
      <c r="O4696" s="8" t="s">
        <v>38</v>
      </c>
      <c r="P4696" s="9">
        <v>638394.38</v>
      </c>
      <c r="Q4696" s="9">
        <v>0</v>
      </c>
      <c r="R4696" s="9">
        <v>-638394.38</v>
      </c>
      <c r="S4696" s="9">
        <v>0</v>
      </c>
      <c r="T4696" s="9">
        <f t="shared" si="675"/>
        <v>0</v>
      </c>
      <c r="U4696" s="9">
        <v>-136470.63</v>
      </c>
      <c r="V4696" s="9">
        <v>-14880.999430635839</v>
      </c>
      <c r="W4696" s="9">
        <v>0</v>
      </c>
      <c r="X4696" s="9">
        <v>-14880.999430635839</v>
      </c>
      <c r="Y4696" s="9">
        <f t="shared" si="672"/>
        <v>151351.62943063583</v>
      </c>
      <c r="Z4696" s="9">
        <v>0</v>
      </c>
      <c r="AA4696" s="9">
        <f t="shared" si="673"/>
        <v>0</v>
      </c>
      <c r="AB4696" s="9">
        <v>240881.65500000003</v>
      </c>
      <c r="AC4696" s="9">
        <f t="shared" si="676"/>
        <v>501923.75</v>
      </c>
      <c r="AD4696" s="9">
        <f t="shared" si="674"/>
        <v>0</v>
      </c>
    </row>
    <row r="4697" spans="1:30" x14ac:dyDescent="0.3">
      <c r="A4697" s="8" t="s">
        <v>7128</v>
      </c>
      <c r="B4697" s="8" t="s">
        <v>7237</v>
      </c>
      <c r="C4697" s="8">
        <v>1600</v>
      </c>
      <c r="D4697" s="8">
        <v>160000214</v>
      </c>
      <c r="E4697" s="8">
        <v>0</v>
      </c>
      <c r="F4697" s="8" t="str">
        <f t="shared" si="671"/>
        <v>MF001600002140</v>
      </c>
      <c r="G4697" s="8" t="s">
        <v>7347</v>
      </c>
      <c r="H4697" s="8" t="s">
        <v>34</v>
      </c>
      <c r="I4697" s="8">
        <v>2</v>
      </c>
      <c r="J4697" s="8">
        <v>15</v>
      </c>
      <c r="K4697" s="8">
        <v>0</v>
      </c>
      <c r="L4697" s="8" t="s">
        <v>4581</v>
      </c>
      <c r="M4697" s="8" t="s">
        <v>4581</v>
      </c>
      <c r="N4697" s="8" t="s">
        <v>149</v>
      </c>
      <c r="O4697" s="8" t="s">
        <v>38</v>
      </c>
      <c r="P4697" s="9">
        <v>544512.85</v>
      </c>
      <c r="Q4697" s="9">
        <v>0</v>
      </c>
      <c r="R4697" s="9">
        <v>-544512.85</v>
      </c>
      <c r="S4697" s="9">
        <v>0</v>
      </c>
      <c r="T4697" s="9">
        <f t="shared" si="675"/>
        <v>0</v>
      </c>
      <c r="U4697" s="9">
        <v>-116401.42</v>
      </c>
      <c r="V4697" s="9">
        <v>-12692.612417509634</v>
      </c>
      <c r="W4697" s="9">
        <v>0</v>
      </c>
      <c r="X4697" s="9">
        <v>-12692.612417509634</v>
      </c>
      <c r="Y4697" s="9">
        <f t="shared" si="672"/>
        <v>129094.03241750963</v>
      </c>
      <c r="Z4697" s="9">
        <v>0</v>
      </c>
      <c r="AA4697" s="9">
        <f t="shared" si="673"/>
        <v>0</v>
      </c>
      <c r="AB4697" s="9">
        <v>205457.88499999998</v>
      </c>
      <c r="AC4697" s="9">
        <f t="shared" si="676"/>
        <v>428111.43</v>
      </c>
      <c r="AD4697" s="9">
        <f t="shared" si="674"/>
        <v>0</v>
      </c>
    </row>
    <row r="4698" spans="1:30" x14ac:dyDescent="0.3">
      <c r="A4698" s="8" t="s">
        <v>7128</v>
      </c>
      <c r="B4698" s="8" t="s">
        <v>7237</v>
      </c>
      <c r="C4698" s="8">
        <v>1600</v>
      </c>
      <c r="D4698" s="8">
        <v>160000215</v>
      </c>
      <c r="E4698" s="8">
        <v>0</v>
      </c>
      <c r="F4698" s="8" t="str">
        <f t="shared" si="671"/>
        <v>MF001600002150</v>
      </c>
      <c r="G4698" s="8" t="s">
        <v>7348</v>
      </c>
      <c r="H4698" s="8" t="s">
        <v>34</v>
      </c>
      <c r="I4698" s="8">
        <v>2</v>
      </c>
      <c r="J4698" s="8">
        <v>15</v>
      </c>
      <c r="K4698" s="8">
        <v>0</v>
      </c>
      <c r="L4698" s="8" t="s">
        <v>4581</v>
      </c>
      <c r="M4698" s="8" t="s">
        <v>4581</v>
      </c>
      <c r="N4698" s="8" t="s">
        <v>149</v>
      </c>
      <c r="O4698" s="8" t="s">
        <v>38</v>
      </c>
      <c r="P4698" s="9">
        <v>818646.91</v>
      </c>
      <c r="Q4698" s="9">
        <v>0</v>
      </c>
      <c r="R4698" s="9">
        <v>-818646.91</v>
      </c>
      <c r="S4698" s="9">
        <v>0</v>
      </c>
      <c r="T4698" s="9">
        <f t="shared" si="675"/>
        <v>0</v>
      </c>
      <c r="U4698" s="9">
        <v>-175003.54</v>
      </c>
      <c r="V4698" s="9">
        <v>-19082.693327191715</v>
      </c>
      <c r="W4698" s="9">
        <v>0</v>
      </c>
      <c r="X4698" s="9">
        <v>-19082.693327191715</v>
      </c>
      <c r="Y4698" s="9">
        <f t="shared" si="672"/>
        <v>194086.23332719173</v>
      </c>
      <c r="Z4698" s="9">
        <v>0</v>
      </c>
      <c r="AA4698" s="9">
        <f t="shared" si="673"/>
        <v>0</v>
      </c>
      <c r="AB4698" s="9">
        <v>308895.28499999997</v>
      </c>
      <c r="AC4698" s="9">
        <f t="shared" si="676"/>
        <v>643643.37</v>
      </c>
      <c r="AD4698" s="9">
        <f t="shared" si="674"/>
        <v>0</v>
      </c>
    </row>
    <row r="4699" spans="1:30" x14ac:dyDescent="0.3">
      <c r="A4699" s="8" t="s">
        <v>7128</v>
      </c>
      <c r="B4699" s="8" t="s">
        <v>7237</v>
      </c>
      <c r="C4699" s="8">
        <v>1600</v>
      </c>
      <c r="D4699" s="8">
        <v>160000216</v>
      </c>
      <c r="E4699" s="8">
        <v>0</v>
      </c>
      <c r="F4699" s="8" t="str">
        <f t="shared" si="671"/>
        <v>MF001600002160</v>
      </c>
      <c r="G4699" s="8" t="s">
        <v>7349</v>
      </c>
      <c r="H4699" s="8" t="s">
        <v>34</v>
      </c>
      <c r="I4699" s="8">
        <v>1</v>
      </c>
      <c r="J4699" s="8">
        <v>15</v>
      </c>
      <c r="K4699" s="8">
        <v>0</v>
      </c>
      <c r="L4699" s="8" t="s">
        <v>4581</v>
      </c>
      <c r="M4699" s="8" t="s">
        <v>4581</v>
      </c>
      <c r="N4699" s="8" t="s">
        <v>149</v>
      </c>
      <c r="O4699" s="8" t="s">
        <v>38</v>
      </c>
      <c r="P4699" s="9">
        <v>450631.33</v>
      </c>
      <c r="Q4699" s="9">
        <v>0</v>
      </c>
      <c r="R4699" s="9">
        <v>-450631.33</v>
      </c>
      <c r="S4699" s="9">
        <v>0</v>
      </c>
      <c r="T4699" s="9">
        <f t="shared" si="675"/>
        <v>0</v>
      </c>
      <c r="U4699" s="9">
        <v>-96332.21</v>
      </c>
      <c r="V4699" s="9">
        <v>-10504.235503010597</v>
      </c>
      <c r="W4699" s="9">
        <v>0</v>
      </c>
      <c r="X4699" s="9">
        <v>-10504.235503010597</v>
      </c>
      <c r="Y4699" s="9">
        <f t="shared" si="672"/>
        <v>106836.4455030106</v>
      </c>
      <c r="Z4699" s="9">
        <v>0</v>
      </c>
      <c r="AA4699" s="9">
        <f t="shared" si="673"/>
        <v>0</v>
      </c>
      <c r="AB4699" s="9">
        <v>170034.11000000004</v>
      </c>
      <c r="AC4699" s="9">
        <f t="shared" si="676"/>
        <v>354299.12</v>
      </c>
      <c r="AD4699" s="9">
        <f t="shared" si="674"/>
        <v>0</v>
      </c>
    </row>
    <row r="4700" spans="1:30" x14ac:dyDescent="0.3">
      <c r="A4700" s="8" t="s">
        <v>7128</v>
      </c>
      <c r="B4700" s="8" t="s">
        <v>7237</v>
      </c>
      <c r="C4700" s="8">
        <v>1600</v>
      </c>
      <c r="D4700" s="8">
        <v>160000217</v>
      </c>
      <c r="E4700" s="8">
        <v>0</v>
      </c>
      <c r="F4700" s="8" t="str">
        <f t="shared" si="671"/>
        <v>MF001600002170</v>
      </c>
      <c r="G4700" s="8" t="s">
        <v>7350</v>
      </c>
      <c r="H4700" s="8" t="s">
        <v>34</v>
      </c>
      <c r="I4700" s="8">
        <v>2</v>
      </c>
      <c r="J4700" s="8">
        <v>15</v>
      </c>
      <c r="K4700" s="8">
        <v>0</v>
      </c>
      <c r="L4700" s="8" t="s">
        <v>4581</v>
      </c>
      <c r="M4700" s="8" t="s">
        <v>4581</v>
      </c>
      <c r="N4700" s="8" t="s">
        <v>149</v>
      </c>
      <c r="O4700" s="8" t="s">
        <v>38</v>
      </c>
      <c r="P4700" s="9">
        <v>133368.15</v>
      </c>
      <c r="Q4700" s="9">
        <v>0</v>
      </c>
      <c r="R4700" s="9">
        <v>-133368.15</v>
      </c>
      <c r="S4700" s="9">
        <v>0</v>
      </c>
      <c r="T4700" s="9">
        <f t="shared" si="675"/>
        <v>0</v>
      </c>
      <c r="U4700" s="9">
        <v>-28510.34</v>
      </c>
      <c r="V4700" s="9">
        <v>-3108.8196128371869</v>
      </c>
      <c r="W4700" s="9">
        <v>0</v>
      </c>
      <c r="X4700" s="9">
        <v>-3108.8196128371869</v>
      </c>
      <c r="Y4700" s="9">
        <f t="shared" si="672"/>
        <v>31619.159612837186</v>
      </c>
      <c r="Z4700" s="9">
        <v>0</v>
      </c>
      <c r="AA4700" s="9">
        <f t="shared" si="673"/>
        <v>0</v>
      </c>
      <c r="AB4700" s="9">
        <v>50323.024999999994</v>
      </c>
      <c r="AC4700" s="9">
        <f t="shared" si="676"/>
        <v>104857.81</v>
      </c>
      <c r="AD4700" s="9">
        <f t="shared" si="674"/>
        <v>0</v>
      </c>
    </row>
    <row r="4701" spans="1:30" x14ac:dyDescent="0.3">
      <c r="A4701" s="8" t="s">
        <v>7128</v>
      </c>
      <c r="B4701" s="8" t="s">
        <v>7237</v>
      </c>
      <c r="C4701" s="8">
        <v>1600</v>
      </c>
      <c r="D4701" s="8">
        <v>160000218</v>
      </c>
      <c r="E4701" s="8">
        <v>0</v>
      </c>
      <c r="F4701" s="8" t="str">
        <f t="shared" si="671"/>
        <v>MF001600002180</v>
      </c>
      <c r="G4701" s="8" t="s">
        <v>7351</v>
      </c>
      <c r="H4701" s="8" t="s">
        <v>34</v>
      </c>
      <c r="I4701" s="8">
        <v>2</v>
      </c>
      <c r="J4701" s="8">
        <v>15</v>
      </c>
      <c r="K4701" s="8">
        <v>0</v>
      </c>
      <c r="L4701" s="8" t="s">
        <v>4581</v>
      </c>
      <c r="M4701" s="8" t="s">
        <v>4581</v>
      </c>
      <c r="N4701" s="8" t="s">
        <v>149</v>
      </c>
      <c r="O4701" s="8" t="s">
        <v>38</v>
      </c>
      <c r="P4701" s="9">
        <v>35081.65</v>
      </c>
      <c r="Q4701" s="9">
        <v>0</v>
      </c>
      <c r="R4701" s="9">
        <v>-35081.65</v>
      </c>
      <c r="S4701" s="9">
        <v>0</v>
      </c>
      <c r="T4701" s="9">
        <f t="shared" si="675"/>
        <v>0</v>
      </c>
      <c r="U4701" s="9">
        <v>-7499.47</v>
      </c>
      <c r="V4701" s="9">
        <v>-817.75687921483632</v>
      </c>
      <c r="W4701" s="9">
        <v>0</v>
      </c>
      <c r="X4701" s="9">
        <v>-817.75687921483632</v>
      </c>
      <c r="Y4701" s="9">
        <f t="shared" si="672"/>
        <v>8317.226879214837</v>
      </c>
      <c r="Z4701" s="9">
        <v>0</v>
      </c>
      <c r="AA4701" s="9">
        <f t="shared" si="673"/>
        <v>0</v>
      </c>
      <c r="AB4701" s="9">
        <v>13237.150000000001</v>
      </c>
      <c r="AC4701" s="9">
        <f t="shared" si="676"/>
        <v>27582.18</v>
      </c>
      <c r="AD4701" s="9">
        <f t="shared" si="674"/>
        <v>0</v>
      </c>
    </row>
    <row r="4702" spans="1:30" x14ac:dyDescent="0.3">
      <c r="A4702" s="8" t="s">
        <v>7128</v>
      </c>
      <c r="B4702" s="8" t="s">
        <v>7237</v>
      </c>
      <c r="C4702" s="8">
        <v>1600</v>
      </c>
      <c r="D4702" s="8">
        <v>160000219</v>
      </c>
      <c r="E4702" s="8">
        <v>0</v>
      </c>
      <c r="F4702" s="8" t="str">
        <f t="shared" si="671"/>
        <v>MF001600002190</v>
      </c>
      <c r="G4702" s="8" t="s">
        <v>7352</v>
      </c>
      <c r="H4702" s="8" t="s">
        <v>34</v>
      </c>
      <c r="I4702" s="8">
        <v>9</v>
      </c>
      <c r="J4702" s="8">
        <v>15</v>
      </c>
      <c r="K4702" s="8">
        <v>0</v>
      </c>
      <c r="L4702" s="8" t="s">
        <v>4581</v>
      </c>
      <c r="M4702" s="8" t="s">
        <v>4581</v>
      </c>
      <c r="N4702" s="8" t="s">
        <v>149</v>
      </c>
      <c r="O4702" s="8" t="s">
        <v>38</v>
      </c>
      <c r="P4702" s="9">
        <v>166637.82999999999</v>
      </c>
      <c r="Q4702" s="9">
        <v>0</v>
      </c>
      <c r="R4702" s="9">
        <v>-166637.82999999999</v>
      </c>
      <c r="S4702" s="9">
        <v>0</v>
      </c>
      <c r="T4702" s="9">
        <f t="shared" si="675"/>
        <v>0</v>
      </c>
      <c r="U4702" s="9">
        <v>-35622.449999999997</v>
      </c>
      <c r="V4702" s="9">
        <v>-3884.3304584537573</v>
      </c>
      <c r="W4702" s="9">
        <v>0</v>
      </c>
      <c r="X4702" s="9">
        <v>-3884.3304584537573</v>
      </c>
      <c r="Y4702" s="9">
        <f t="shared" si="672"/>
        <v>39506.780458453752</v>
      </c>
      <c r="Z4702" s="9">
        <v>0</v>
      </c>
      <c r="AA4702" s="9">
        <f t="shared" si="673"/>
        <v>0</v>
      </c>
      <c r="AB4702" s="9">
        <v>62876.489999999991</v>
      </c>
      <c r="AC4702" s="9">
        <f t="shared" si="676"/>
        <v>131015.37999999999</v>
      </c>
      <c r="AD4702" s="9">
        <f t="shared" si="674"/>
        <v>0</v>
      </c>
    </row>
    <row r="4703" spans="1:30" x14ac:dyDescent="0.3">
      <c r="A4703" s="8" t="s">
        <v>7128</v>
      </c>
      <c r="B4703" s="8" t="s">
        <v>7237</v>
      </c>
      <c r="C4703" s="8">
        <v>1600</v>
      </c>
      <c r="D4703" s="8">
        <v>160000220</v>
      </c>
      <c r="E4703" s="8">
        <v>0</v>
      </c>
      <c r="F4703" s="8" t="str">
        <f t="shared" si="671"/>
        <v>MF001600002200</v>
      </c>
      <c r="G4703" s="8" t="s">
        <v>7353</v>
      </c>
      <c r="H4703" s="8" t="s">
        <v>34</v>
      </c>
      <c r="I4703" s="8">
        <v>3</v>
      </c>
      <c r="J4703" s="8">
        <v>15</v>
      </c>
      <c r="K4703" s="8">
        <v>0</v>
      </c>
      <c r="L4703" s="8" t="s">
        <v>4581</v>
      </c>
      <c r="M4703" s="8" t="s">
        <v>4581</v>
      </c>
      <c r="N4703" s="8" t="s">
        <v>149</v>
      </c>
      <c r="O4703" s="8" t="s">
        <v>38</v>
      </c>
      <c r="P4703" s="9">
        <v>74061.259999999995</v>
      </c>
      <c r="Q4703" s="9">
        <v>0</v>
      </c>
      <c r="R4703" s="9">
        <v>-74061.259999999995</v>
      </c>
      <c r="S4703" s="9">
        <v>0</v>
      </c>
      <c r="T4703" s="9">
        <f t="shared" si="675"/>
        <v>0</v>
      </c>
      <c r="U4703" s="9">
        <v>-15832.21</v>
      </c>
      <c r="V4703" s="9">
        <v>-1726.3667827552988</v>
      </c>
      <c r="W4703" s="9">
        <v>0</v>
      </c>
      <c r="X4703" s="9">
        <v>-1726.3667827552988</v>
      </c>
      <c r="Y4703" s="9">
        <f t="shared" si="672"/>
        <v>17558.576782755299</v>
      </c>
      <c r="Z4703" s="9">
        <v>0</v>
      </c>
      <c r="AA4703" s="9">
        <f t="shared" si="673"/>
        <v>0</v>
      </c>
      <c r="AB4703" s="9">
        <v>27945.104999999996</v>
      </c>
      <c r="AC4703" s="9">
        <f t="shared" si="676"/>
        <v>58229.049999999996</v>
      </c>
      <c r="AD4703" s="9">
        <f t="shared" si="674"/>
        <v>0</v>
      </c>
    </row>
    <row r="4704" spans="1:30" x14ac:dyDescent="0.3">
      <c r="A4704" s="8" t="s">
        <v>7128</v>
      </c>
      <c r="B4704" s="8" t="s">
        <v>7237</v>
      </c>
      <c r="C4704" s="8">
        <v>1600</v>
      </c>
      <c r="D4704" s="8">
        <v>160000221</v>
      </c>
      <c r="E4704" s="8">
        <v>0</v>
      </c>
      <c r="F4704" s="8" t="str">
        <f t="shared" si="671"/>
        <v>MF001600002210</v>
      </c>
      <c r="G4704" s="8" t="s">
        <v>7354</v>
      </c>
      <c r="H4704" s="8" t="s">
        <v>34</v>
      </c>
      <c r="I4704" s="8">
        <v>1</v>
      </c>
      <c r="J4704" s="8">
        <v>15</v>
      </c>
      <c r="K4704" s="8">
        <v>0</v>
      </c>
      <c r="L4704" s="8" t="s">
        <v>4581</v>
      </c>
      <c r="M4704" s="8" t="s">
        <v>4581</v>
      </c>
      <c r="N4704" s="8" t="s">
        <v>149</v>
      </c>
      <c r="O4704" s="8" t="s">
        <v>38</v>
      </c>
      <c r="P4704" s="9">
        <v>2628682.7400000002</v>
      </c>
      <c r="Q4704" s="9">
        <v>0</v>
      </c>
      <c r="R4704" s="9">
        <v>-2628682.7400000002</v>
      </c>
      <c r="S4704" s="9">
        <v>0</v>
      </c>
      <c r="T4704" s="9">
        <f t="shared" si="675"/>
        <v>0</v>
      </c>
      <c r="U4704" s="9">
        <v>-561937.94999999995</v>
      </c>
      <c r="V4704" s="9">
        <v>-61274.694614161854</v>
      </c>
      <c r="W4704" s="9">
        <v>0</v>
      </c>
      <c r="X4704" s="9">
        <v>-61274.694614161854</v>
      </c>
      <c r="Y4704" s="9">
        <f t="shared" si="672"/>
        <v>623212.64461416181</v>
      </c>
      <c r="Z4704" s="9">
        <v>0</v>
      </c>
      <c r="AA4704" s="9">
        <f t="shared" si="673"/>
        <v>0</v>
      </c>
      <c r="AB4704" s="9">
        <v>991865.61500000022</v>
      </c>
      <c r="AC4704" s="9">
        <f t="shared" si="676"/>
        <v>2066744.7900000003</v>
      </c>
      <c r="AD4704" s="9">
        <f t="shared" si="674"/>
        <v>0</v>
      </c>
    </row>
    <row r="4705" spans="1:30" x14ac:dyDescent="0.3">
      <c r="A4705" s="8" t="s">
        <v>7128</v>
      </c>
      <c r="B4705" s="8" t="s">
        <v>7237</v>
      </c>
      <c r="C4705" s="8">
        <v>1600</v>
      </c>
      <c r="D4705" s="8">
        <v>160000222</v>
      </c>
      <c r="E4705" s="8">
        <v>0</v>
      </c>
      <c r="F4705" s="8" t="str">
        <f t="shared" si="671"/>
        <v>MF001600002220</v>
      </c>
      <c r="G4705" s="8" t="s">
        <v>7355</v>
      </c>
      <c r="H4705" s="8" t="s">
        <v>34</v>
      </c>
      <c r="I4705" s="8">
        <v>1</v>
      </c>
      <c r="J4705" s="8">
        <v>15</v>
      </c>
      <c r="K4705" s="8">
        <v>0</v>
      </c>
      <c r="L4705" s="8" t="s">
        <v>4581</v>
      </c>
      <c r="M4705" s="8" t="s">
        <v>4581</v>
      </c>
      <c r="N4705" s="8" t="s">
        <v>149</v>
      </c>
      <c r="O4705" s="8" t="s">
        <v>38</v>
      </c>
      <c r="P4705" s="9">
        <v>831731.15</v>
      </c>
      <c r="Q4705" s="9">
        <v>0</v>
      </c>
      <c r="R4705" s="9">
        <v>-831731.15</v>
      </c>
      <c r="S4705" s="9">
        <v>0</v>
      </c>
      <c r="T4705" s="9">
        <f t="shared" si="675"/>
        <v>0</v>
      </c>
      <c r="U4705" s="9">
        <v>-177800.58</v>
      </c>
      <c r="V4705" s="9">
        <v>-19387.687910043351</v>
      </c>
      <c r="W4705" s="9">
        <v>0</v>
      </c>
      <c r="X4705" s="9">
        <v>-19387.687910043351</v>
      </c>
      <c r="Y4705" s="9">
        <f t="shared" si="672"/>
        <v>197188.26791004333</v>
      </c>
      <c r="Z4705" s="9">
        <v>0</v>
      </c>
      <c r="AA4705" s="9">
        <f t="shared" si="673"/>
        <v>0</v>
      </c>
      <c r="AB4705" s="9">
        <v>313832.28500000009</v>
      </c>
      <c r="AC4705" s="9">
        <f t="shared" si="676"/>
        <v>653930.57000000007</v>
      </c>
      <c r="AD4705" s="9">
        <f t="shared" si="674"/>
        <v>0</v>
      </c>
    </row>
    <row r="4706" spans="1:30" x14ac:dyDescent="0.3">
      <c r="A4706" s="8" t="s">
        <v>7128</v>
      </c>
      <c r="B4706" s="8" t="s">
        <v>7237</v>
      </c>
      <c r="C4706" s="8">
        <v>1600</v>
      </c>
      <c r="D4706" s="8">
        <v>160000223</v>
      </c>
      <c r="E4706" s="8">
        <v>0</v>
      </c>
      <c r="F4706" s="8" t="str">
        <f t="shared" si="671"/>
        <v>MF001600002230</v>
      </c>
      <c r="G4706" s="8" t="s">
        <v>7356</v>
      </c>
      <c r="H4706" s="8" t="s">
        <v>34</v>
      </c>
      <c r="I4706" s="8">
        <v>1</v>
      </c>
      <c r="J4706" s="8">
        <v>15</v>
      </c>
      <c r="K4706" s="8">
        <v>0</v>
      </c>
      <c r="L4706" s="8" t="s">
        <v>4581</v>
      </c>
      <c r="M4706" s="8" t="s">
        <v>4581</v>
      </c>
      <c r="N4706" s="8" t="s">
        <v>149</v>
      </c>
      <c r="O4706" s="8" t="s">
        <v>38</v>
      </c>
      <c r="P4706" s="9">
        <v>725816.1</v>
      </c>
      <c r="Q4706" s="9">
        <v>0</v>
      </c>
      <c r="R4706" s="9">
        <v>-725816.1</v>
      </c>
      <c r="S4706" s="9">
        <v>0</v>
      </c>
      <c r="T4706" s="9">
        <f t="shared" si="675"/>
        <v>0</v>
      </c>
      <c r="U4706" s="9">
        <v>-155158.92000000001</v>
      </c>
      <c r="V4706" s="9">
        <v>-16918.798081647401</v>
      </c>
      <c r="W4706" s="9">
        <v>0</v>
      </c>
      <c r="X4706" s="9">
        <v>-16918.798081647401</v>
      </c>
      <c r="Y4706" s="9">
        <f t="shared" si="672"/>
        <v>172077.71808164741</v>
      </c>
      <c r="Z4706" s="9">
        <v>0</v>
      </c>
      <c r="AA4706" s="9">
        <f t="shared" si="673"/>
        <v>0</v>
      </c>
      <c r="AB4706" s="9">
        <v>273867.98999999993</v>
      </c>
      <c r="AC4706" s="9">
        <f t="shared" si="676"/>
        <v>570657.17999999993</v>
      </c>
      <c r="AD4706" s="9">
        <f t="shared" si="674"/>
        <v>0</v>
      </c>
    </row>
    <row r="4707" spans="1:30" x14ac:dyDescent="0.3">
      <c r="A4707" s="8" t="s">
        <v>7128</v>
      </c>
      <c r="B4707" s="8" t="s">
        <v>7237</v>
      </c>
      <c r="C4707" s="8">
        <v>1600</v>
      </c>
      <c r="D4707" s="8">
        <v>160000224</v>
      </c>
      <c r="E4707" s="8">
        <v>0</v>
      </c>
      <c r="F4707" s="8" t="str">
        <f t="shared" si="671"/>
        <v>MF001600002240</v>
      </c>
      <c r="G4707" s="8" t="s">
        <v>7357</v>
      </c>
      <c r="H4707" s="8" t="s">
        <v>34</v>
      </c>
      <c r="I4707" s="8">
        <v>1</v>
      </c>
      <c r="J4707" s="8">
        <v>15</v>
      </c>
      <c r="K4707" s="8">
        <v>0</v>
      </c>
      <c r="L4707" s="8" t="s">
        <v>4581</v>
      </c>
      <c r="M4707" s="8" t="s">
        <v>4581</v>
      </c>
      <c r="N4707" s="8" t="s">
        <v>149</v>
      </c>
      <c r="O4707" s="8" t="s">
        <v>38</v>
      </c>
      <c r="P4707" s="9">
        <v>725816.1</v>
      </c>
      <c r="Q4707" s="9">
        <v>0</v>
      </c>
      <c r="R4707" s="9">
        <v>-725816.1</v>
      </c>
      <c r="S4707" s="9">
        <v>0</v>
      </c>
      <c r="T4707" s="9">
        <f t="shared" si="675"/>
        <v>0</v>
      </c>
      <c r="U4707" s="9">
        <v>-155158.92000000001</v>
      </c>
      <c r="V4707" s="9">
        <v>-16918.798081647401</v>
      </c>
      <c r="W4707" s="9">
        <v>0</v>
      </c>
      <c r="X4707" s="9">
        <v>-16918.798081647401</v>
      </c>
      <c r="Y4707" s="9">
        <f t="shared" si="672"/>
        <v>172077.71808164741</v>
      </c>
      <c r="Z4707" s="9">
        <v>0</v>
      </c>
      <c r="AA4707" s="9">
        <f t="shared" si="673"/>
        <v>0</v>
      </c>
      <c r="AB4707" s="9">
        <v>273867.98999999993</v>
      </c>
      <c r="AC4707" s="9">
        <f t="shared" si="676"/>
        <v>570657.17999999993</v>
      </c>
      <c r="AD4707" s="9">
        <f t="shared" si="674"/>
        <v>0</v>
      </c>
    </row>
    <row r="4708" spans="1:30" x14ac:dyDescent="0.3">
      <c r="A4708" s="8" t="s">
        <v>7128</v>
      </c>
      <c r="B4708" s="8" t="s">
        <v>7237</v>
      </c>
      <c r="C4708" s="8">
        <v>1600</v>
      </c>
      <c r="D4708" s="8">
        <v>160000225</v>
      </c>
      <c r="E4708" s="8">
        <v>0</v>
      </c>
      <c r="F4708" s="8" t="str">
        <f t="shared" si="671"/>
        <v>MF001600002250</v>
      </c>
      <c r="G4708" s="8" t="s">
        <v>7358</v>
      </c>
      <c r="H4708" s="8" t="s">
        <v>34</v>
      </c>
      <c r="I4708" s="8">
        <v>1</v>
      </c>
      <c r="J4708" s="8">
        <v>15</v>
      </c>
      <c r="K4708" s="8">
        <v>0</v>
      </c>
      <c r="L4708" s="8" t="s">
        <v>4581</v>
      </c>
      <c r="M4708" s="8" t="s">
        <v>4581</v>
      </c>
      <c r="N4708" s="8" t="s">
        <v>149</v>
      </c>
      <c r="O4708" s="8" t="s">
        <v>38</v>
      </c>
      <c r="P4708" s="9">
        <v>161101.16</v>
      </c>
      <c r="Q4708" s="9">
        <v>0</v>
      </c>
      <c r="R4708" s="9">
        <v>-161101.16</v>
      </c>
      <c r="S4708" s="9">
        <v>0</v>
      </c>
      <c r="T4708" s="9">
        <f t="shared" si="675"/>
        <v>0</v>
      </c>
      <c r="U4708" s="9">
        <v>-34438.86</v>
      </c>
      <c r="V4708" s="9">
        <v>-3755.2743092485553</v>
      </c>
      <c r="W4708" s="9">
        <v>0</v>
      </c>
      <c r="X4708" s="9">
        <v>-3755.2743092485553</v>
      </c>
      <c r="Y4708" s="9">
        <f t="shared" si="672"/>
        <v>38194.134309248555</v>
      </c>
      <c r="Z4708" s="9">
        <v>0</v>
      </c>
      <c r="AA4708" s="9">
        <f t="shared" si="673"/>
        <v>0</v>
      </c>
      <c r="AB4708" s="9">
        <v>60787.37</v>
      </c>
      <c r="AC4708" s="9">
        <f t="shared" si="676"/>
        <v>126662.3</v>
      </c>
      <c r="AD4708" s="9">
        <f t="shared" si="674"/>
        <v>0</v>
      </c>
    </row>
    <row r="4709" spans="1:30" x14ac:dyDescent="0.3">
      <c r="A4709" s="8" t="s">
        <v>7128</v>
      </c>
      <c r="B4709" s="8" t="s">
        <v>7237</v>
      </c>
      <c r="C4709" s="8">
        <v>1600</v>
      </c>
      <c r="D4709" s="8">
        <v>160000226</v>
      </c>
      <c r="E4709" s="8">
        <v>0</v>
      </c>
      <c r="F4709" s="8" t="str">
        <f t="shared" si="671"/>
        <v>MF001600002260</v>
      </c>
      <c r="G4709" s="8" t="s">
        <v>7359</v>
      </c>
      <c r="H4709" s="8" t="s">
        <v>34</v>
      </c>
      <c r="I4709" s="8">
        <v>1</v>
      </c>
      <c r="J4709" s="8">
        <v>15</v>
      </c>
      <c r="K4709" s="8">
        <v>0</v>
      </c>
      <c r="L4709" s="8" t="s">
        <v>4581</v>
      </c>
      <c r="M4709" s="8" t="s">
        <v>4581</v>
      </c>
      <c r="N4709" s="8" t="s">
        <v>149</v>
      </c>
      <c r="O4709" s="8" t="s">
        <v>38</v>
      </c>
      <c r="P4709" s="9">
        <v>1162565.32</v>
      </c>
      <c r="Q4709" s="9">
        <v>0</v>
      </c>
      <c r="R4709" s="9">
        <v>-1162565.32</v>
      </c>
      <c r="S4709" s="9">
        <v>0</v>
      </c>
      <c r="T4709" s="9">
        <f t="shared" si="675"/>
        <v>0</v>
      </c>
      <c r="U4709" s="9">
        <v>-248523.56</v>
      </c>
      <c r="V4709" s="9">
        <v>-27099.438601637761</v>
      </c>
      <c r="W4709" s="9">
        <v>0</v>
      </c>
      <c r="X4709" s="9">
        <v>-27099.438601637761</v>
      </c>
      <c r="Y4709" s="9">
        <f t="shared" si="672"/>
        <v>275622.99860163778</v>
      </c>
      <c r="Z4709" s="9">
        <v>0</v>
      </c>
      <c r="AA4709" s="9">
        <f t="shared" si="673"/>
        <v>0</v>
      </c>
      <c r="AB4709" s="9">
        <v>438664.03000000014</v>
      </c>
      <c r="AC4709" s="9">
        <f t="shared" si="676"/>
        <v>914041.76</v>
      </c>
      <c r="AD4709" s="9">
        <f t="shared" si="674"/>
        <v>0</v>
      </c>
    </row>
    <row r="4710" spans="1:30" x14ac:dyDescent="0.3">
      <c r="A4710" s="8" t="s">
        <v>7128</v>
      </c>
      <c r="B4710" s="8" t="s">
        <v>7237</v>
      </c>
      <c r="C4710" s="8">
        <v>1600</v>
      </c>
      <c r="D4710" s="8">
        <v>160000227</v>
      </c>
      <c r="E4710" s="8">
        <v>0</v>
      </c>
      <c r="F4710" s="8" t="str">
        <f t="shared" si="671"/>
        <v>MF001600002270</v>
      </c>
      <c r="G4710" s="8" t="s">
        <v>7360</v>
      </c>
      <c r="H4710" s="8" t="s">
        <v>34</v>
      </c>
      <c r="I4710" s="8">
        <v>1</v>
      </c>
      <c r="J4710" s="8">
        <v>15</v>
      </c>
      <c r="K4710" s="8">
        <v>0</v>
      </c>
      <c r="L4710" s="8" t="s">
        <v>4581</v>
      </c>
      <c r="M4710" s="8" t="s">
        <v>4581</v>
      </c>
      <c r="N4710" s="8" t="s">
        <v>149</v>
      </c>
      <c r="O4710" s="8" t="s">
        <v>38</v>
      </c>
      <c r="P4710" s="9">
        <v>1561282.39</v>
      </c>
      <c r="Q4710" s="9">
        <v>0</v>
      </c>
      <c r="R4710" s="9">
        <v>-1561282.39</v>
      </c>
      <c r="S4710" s="9">
        <v>0</v>
      </c>
      <c r="T4710" s="9">
        <f t="shared" si="675"/>
        <v>0</v>
      </c>
      <c r="U4710" s="9">
        <v>-333757.98</v>
      </c>
      <c r="V4710" s="9">
        <v>-36393.554417268788</v>
      </c>
      <c r="W4710" s="9">
        <v>0</v>
      </c>
      <c r="X4710" s="9">
        <v>-36393.554417268788</v>
      </c>
      <c r="Y4710" s="9">
        <f t="shared" si="672"/>
        <v>370151.53441726876</v>
      </c>
      <c r="Z4710" s="9">
        <v>0</v>
      </c>
      <c r="AA4710" s="9">
        <f t="shared" si="673"/>
        <v>0</v>
      </c>
      <c r="AB4710" s="9">
        <v>589109.62499999988</v>
      </c>
      <c r="AC4710" s="9">
        <f t="shared" si="676"/>
        <v>1227524.4099999999</v>
      </c>
      <c r="AD4710" s="9">
        <f t="shared" si="674"/>
        <v>0</v>
      </c>
    </row>
    <row r="4711" spans="1:30" x14ac:dyDescent="0.3">
      <c r="A4711" s="8" t="s">
        <v>7128</v>
      </c>
      <c r="B4711" s="8" t="s">
        <v>7237</v>
      </c>
      <c r="C4711" s="8">
        <v>1600</v>
      </c>
      <c r="D4711" s="8">
        <v>160000228</v>
      </c>
      <c r="E4711" s="8">
        <v>0</v>
      </c>
      <c r="F4711" s="8" t="str">
        <f t="shared" si="671"/>
        <v>MF001600002280</v>
      </c>
      <c r="G4711" s="8" t="s">
        <v>7361</v>
      </c>
      <c r="H4711" s="8" t="s">
        <v>34</v>
      </c>
      <c r="I4711" s="8">
        <v>1</v>
      </c>
      <c r="J4711" s="8">
        <v>15</v>
      </c>
      <c r="K4711" s="8">
        <v>0</v>
      </c>
      <c r="L4711" s="8" t="s">
        <v>4581</v>
      </c>
      <c r="M4711" s="8" t="s">
        <v>4581</v>
      </c>
      <c r="N4711" s="8" t="s">
        <v>149</v>
      </c>
      <c r="O4711" s="8" t="s">
        <v>38</v>
      </c>
      <c r="P4711" s="9">
        <v>1036554.63</v>
      </c>
      <c r="Q4711" s="9">
        <v>0</v>
      </c>
      <c r="R4711" s="9">
        <v>-1036554.63</v>
      </c>
      <c r="S4711" s="9">
        <v>0</v>
      </c>
      <c r="T4711" s="9">
        <f t="shared" si="675"/>
        <v>0</v>
      </c>
      <c r="U4711" s="9">
        <v>-221586.03</v>
      </c>
      <c r="V4711" s="9">
        <v>-24162.127777817917</v>
      </c>
      <c r="W4711" s="9">
        <v>0</v>
      </c>
      <c r="X4711" s="9">
        <v>-24162.127777817917</v>
      </c>
      <c r="Y4711" s="9">
        <f t="shared" si="672"/>
        <v>245748.15777781792</v>
      </c>
      <c r="Z4711" s="9">
        <v>0</v>
      </c>
      <c r="AA4711" s="9">
        <f t="shared" si="673"/>
        <v>0</v>
      </c>
      <c r="AB4711" s="9">
        <v>391117.14999999997</v>
      </c>
      <c r="AC4711" s="9">
        <f t="shared" si="676"/>
        <v>814968.6</v>
      </c>
      <c r="AD4711" s="9">
        <f t="shared" si="674"/>
        <v>0</v>
      </c>
    </row>
    <row r="4712" spans="1:30" x14ac:dyDescent="0.3">
      <c r="A4712" s="8" t="s">
        <v>7128</v>
      </c>
      <c r="B4712" s="8" t="s">
        <v>7237</v>
      </c>
      <c r="C4712" s="8">
        <v>1600</v>
      </c>
      <c r="D4712" s="8">
        <v>160000229</v>
      </c>
      <c r="E4712" s="8">
        <v>0</v>
      </c>
      <c r="F4712" s="8" t="str">
        <f t="shared" si="671"/>
        <v>MF001600002290</v>
      </c>
      <c r="G4712" s="8" t="s">
        <v>7362</v>
      </c>
      <c r="H4712" s="8" t="s">
        <v>34</v>
      </c>
      <c r="I4712" s="8">
        <v>1</v>
      </c>
      <c r="J4712" s="8">
        <v>15</v>
      </c>
      <c r="K4712" s="8">
        <v>0</v>
      </c>
      <c r="L4712" s="8" t="s">
        <v>4581</v>
      </c>
      <c r="M4712" s="8" t="s">
        <v>4581</v>
      </c>
      <c r="N4712" s="8" t="s">
        <v>149</v>
      </c>
      <c r="O4712" s="8" t="s">
        <v>38</v>
      </c>
      <c r="P4712" s="9">
        <v>767369.59</v>
      </c>
      <c r="Q4712" s="9">
        <v>0</v>
      </c>
      <c r="R4712" s="9">
        <v>-767369.59</v>
      </c>
      <c r="S4712" s="9">
        <v>0</v>
      </c>
      <c r="T4712" s="9">
        <f t="shared" si="675"/>
        <v>0</v>
      </c>
      <c r="U4712" s="9">
        <v>-164041.88</v>
      </c>
      <c r="V4712" s="9">
        <v>-17887.413807923891</v>
      </c>
      <c r="W4712" s="9">
        <v>0</v>
      </c>
      <c r="X4712" s="9">
        <v>-17887.413807923891</v>
      </c>
      <c r="Y4712" s="9">
        <f t="shared" si="672"/>
        <v>181929.29380792391</v>
      </c>
      <c r="Z4712" s="9">
        <v>0</v>
      </c>
      <c r="AA4712" s="9">
        <f t="shared" si="673"/>
        <v>0</v>
      </c>
      <c r="AB4712" s="9">
        <v>289547.125</v>
      </c>
      <c r="AC4712" s="9">
        <f t="shared" si="676"/>
        <v>603327.71</v>
      </c>
      <c r="AD4712" s="9">
        <f t="shared" si="674"/>
        <v>0</v>
      </c>
    </row>
    <row r="4713" spans="1:30" x14ac:dyDescent="0.3">
      <c r="A4713" s="8" t="s">
        <v>7128</v>
      </c>
      <c r="B4713" s="8" t="s">
        <v>7237</v>
      </c>
      <c r="C4713" s="8">
        <v>1600</v>
      </c>
      <c r="D4713" s="8">
        <v>160000230</v>
      </c>
      <c r="E4713" s="8">
        <v>0</v>
      </c>
      <c r="F4713" s="8" t="str">
        <f t="shared" ref="F4713:F4776" si="677">A4713&amp;D4713&amp;E4713</f>
        <v>MF001600002300</v>
      </c>
      <c r="G4713" s="8" t="s">
        <v>7363</v>
      </c>
      <c r="H4713" s="8" t="s">
        <v>34</v>
      </c>
      <c r="I4713" s="8">
        <v>1</v>
      </c>
      <c r="J4713" s="8">
        <v>15</v>
      </c>
      <c r="K4713" s="8">
        <v>0</v>
      </c>
      <c r="L4713" s="8" t="s">
        <v>4581</v>
      </c>
      <c r="M4713" s="8" t="s">
        <v>4581</v>
      </c>
      <c r="N4713" s="8" t="s">
        <v>149</v>
      </c>
      <c r="O4713" s="8" t="s">
        <v>38</v>
      </c>
      <c r="P4713" s="9">
        <v>3410306.26</v>
      </c>
      <c r="Q4713" s="9">
        <v>0</v>
      </c>
      <c r="R4713" s="9">
        <v>-3410306.26</v>
      </c>
      <c r="S4713" s="9">
        <v>0</v>
      </c>
      <c r="T4713" s="9">
        <f t="shared" si="675"/>
        <v>0</v>
      </c>
      <c r="U4713" s="9">
        <v>-729026.92</v>
      </c>
      <c r="V4713" s="9">
        <v>-79494.369134633918</v>
      </c>
      <c r="W4713" s="9">
        <v>0</v>
      </c>
      <c r="X4713" s="9">
        <v>-79494.369134633918</v>
      </c>
      <c r="Y4713" s="9">
        <f t="shared" ref="Y4713:Y4776" si="678">-(U4713+X4713)</f>
        <v>808521.28913463396</v>
      </c>
      <c r="Z4713" s="9">
        <v>0</v>
      </c>
      <c r="AA4713" s="9">
        <f t="shared" ref="AA4713:AA4776" si="679">U4713+X4713+Y4713+Z4713</f>
        <v>0</v>
      </c>
      <c r="AB4713" s="9">
        <v>1286791.0899999999</v>
      </c>
      <c r="AC4713" s="9">
        <f t="shared" si="676"/>
        <v>2681279.34</v>
      </c>
      <c r="AD4713" s="9">
        <f t="shared" si="674"/>
        <v>0</v>
      </c>
    </row>
    <row r="4714" spans="1:30" x14ac:dyDescent="0.3">
      <c r="A4714" s="8" t="s">
        <v>7128</v>
      </c>
      <c r="B4714" s="8" t="s">
        <v>7237</v>
      </c>
      <c r="C4714" s="8">
        <v>1600</v>
      </c>
      <c r="D4714" s="8">
        <v>160000231</v>
      </c>
      <c r="E4714" s="8">
        <v>0</v>
      </c>
      <c r="F4714" s="8" t="str">
        <f t="shared" si="677"/>
        <v>MF001600002310</v>
      </c>
      <c r="G4714" s="8" t="s">
        <v>7364</v>
      </c>
      <c r="H4714" s="8" t="s">
        <v>34</v>
      </c>
      <c r="I4714" s="8">
        <v>1</v>
      </c>
      <c r="J4714" s="8">
        <v>15</v>
      </c>
      <c r="K4714" s="8">
        <v>0</v>
      </c>
      <c r="L4714" s="8" t="s">
        <v>4581</v>
      </c>
      <c r="M4714" s="8" t="s">
        <v>4581</v>
      </c>
      <c r="N4714" s="8" t="s">
        <v>149</v>
      </c>
      <c r="O4714" s="8" t="s">
        <v>38</v>
      </c>
      <c r="P4714" s="9">
        <v>2431769.7999999998</v>
      </c>
      <c r="Q4714" s="9">
        <v>0</v>
      </c>
      <c r="R4714" s="9">
        <v>-2431769.7999999998</v>
      </c>
      <c r="S4714" s="9">
        <v>0</v>
      </c>
      <c r="T4714" s="9">
        <f t="shared" si="675"/>
        <v>0</v>
      </c>
      <c r="U4714" s="9">
        <v>-519843.55</v>
      </c>
      <c r="V4714" s="9">
        <v>-56684.642664980733</v>
      </c>
      <c r="W4714" s="9">
        <v>0</v>
      </c>
      <c r="X4714" s="9">
        <v>-56684.642664980733</v>
      </c>
      <c r="Y4714" s="9">
        <f t="shared" si="678"/>
        <v>576528.19266498077</v>
      </c>
      <c r="Z4714" s="9">
        <v>0</v>
      </c>
      <c r="AA4714" s="9">
        <f t="shared" si="679"/>
        <v>0</v>
      </c>
      <c r="AB4714" s="9">
        <v>917565.59499999974</v>
      </c>
      <c r="AC4714" s="9">
        <f t="shared" si="676"/>
        <v>1911926.2499999998</v>
      </c>
      <c r="AD4714" s="9">
        <f t="shared" si="674"/>
        <v>0</v>
      </c>
    </row>
    <row r="4715" spans="1:30" x14ac:dyDescent="0.3">
      <c r="A4715" s="8" t="s">
        <v>7128</v>
      </c>
      <c r="B4715" s="8" t="s">
        <v>7237</v>
      </c>
      <c r="C4715" s="8">
        <v>1600</v>
      </c>
      <c r="D4715" s="8">
        <v>160000232</v>
      </c>
      <c r="E4715" s="8">
        <v>0</v>
      </c>
      <c r="F4715" s="8" t="str">
        <f t="shared" si="677"/>
        <v>MF001600002320</v>
      </c>
      <c r="G4715" s="8" t="s">
        <v>7365</v>
      </c>
      <c r="H4715" s="8" t="s">
        <v>34</v>
      </c>
      <c r="I4715" s="8">
        <v>1</v>
      </c>
      <c r="J4715" s="8">
        <v>15</v>
      </c>
      <c r="K4715" s="8">
        <v>0</v>
      </c>
      <c r="L4715" s="8" t="s">
        <v>4581</v>
      </c>
      <c r="M4715" s="8" t="s">
        <v>4581</v>
      </c>
      <c r="N4715" s="8" t="s">
        <v>149</v>
      </c>
      <c r="O4715" s="8" t="s">
        <v>38</v>
      </c>
      <c r="P4715" s="9">
        <v>1155816.25</v>
      </c>
      <c r="Q4715" s="9">
        <v>0</v>
      </c>
      <c r="R4715" s="9">
        <v>-1155816.25</v>
      </c>
      <c r="S4715" s="9">
        <v>0</v>
      </c>
      <c r="T4715" s="9">
        <f t="shared" si="675"/>
        <v>0</v>
      </c>
      <c r="U4715" s="9">
        <v>-247080.8</v>
      </c>
      <c r="V4715" s="9">
        <v>-26942.125028299615</v>
      </c>
      <c r="W4715" s="9">
        <v>0</v>
      </c>
      <c r="X4715" s="9">
        <v>-26942.125028299615</v>
      </c>
      <c r="Y4715" s="9">
        <f t="shared" si="678"/>
        <v>274022.92502829962</v>
      </c>
      <c r="Z4715" s="9">
        <v>0</v>
      </c>
      <c r="AA4715" s="9">
        <f t="shared" si="679"/>
        <v>0</v>
      </c>
      <c r="AB4715" s="9">
        <v>436117.43500000006</v>
      </c>
      <c r="AC4715" s="9">
        <f t="shared" si="676"/>
        <v>908735.45</v>
      </c>
      <c r="AD4715" s="9">
        <f t="shared" si="674"/>
        <v>0</v>
      </c>
    </row>
    <row r="4716" spans="1:30" x14ac:dyDescent="0.3">
      <c r="A4716" s="8" t="s">
        <v>7128</v>
      </c>
      <c r="B4716" s="8" t="s">
        <v>7237</v>
      </c>
      <c r="C4716" s="8">
        <v>1600</v>
      </c>
      <c r="D4716" s="8">
        <v>160000233</v>
      </c>
      <c r="E4716" s="8">
        <v>0</v>
      </c>
      <c r="F4716" s="8" t="str">
        <f t="shared" si="677"/>
        <v>MF001600002330</v>
      </c>
      <c r="G4716" s="8" t="s">
        <v>7366</v>
      </c>
      <c r="H4716" s="8" t="s">
        <v>34</v>
      </c>
      <c r="I4716" s="8">
        <v>1</v>
      </c>
      <c r="J4716" s="8">
        <v>15</v>
      </c>
      <c r="K4716" s="8">
        <v>0</v>
      </c>
      <c r="L4716" s="8" t="s">
        <v>4581</v>
      </c>
      <c r="M4716" s="8" t="s">
        <v>4581</v>
      </c>
      <c r="N4716" s="8" t="s">
        <v>149</v>
      </c>
      <c r="O4716" s="8" t="s">
        <v>38</v>
      </c>
      <c r="P4716" s="9">
        <v>786362.03</v>
      </c>
      <c r="Q4716" s="9">
        <v>0</v>
      </c>
      <c r="R4716" s="9">
        <v>-786362.03</v>
      </c>
      <c r="S4716" s="9">
        <v>0</v>
      </c>
      <c r="T4716" s="9">
        <f t="shared" si="675"/>
        <v>0</v>
      </c>
      <c r="U4716" s="9">
        <v>-168101.94</v>
      </c>
      <c r="V4716" s="9">
        <v>-18330.128395592488</v>
      </c>
      <c r="W4716" s="9">
        <v>0</v>
      </c>
      <c r="X4716" s="9">
        <v>-18330.128395592488</v>
      </c>
      <c r="Y4716" s="9">
        <f t="shared" si="678"/>
        <v>186432.06839559251</v>
      </c>
      <c r="Z4716" s="9">
        <v>0</v>
      </c>
      <c r="AA4716" s="9">
        <f t="shared" si="679"/>
        <v>0</v>
      </c>
      <c r="AB4716" s="9">
        <v>296713.42499999999</v>
      </c>
      <c r="AC4716" s="9">
        <f t="shared" si="676"/>
        <v>618260.09000000008</v>
      </c>
      <c r="AD4716" s="9">
        <f t="shared" si="674"/>
        <v>0</v>
      </c>
    </row>
    <row r="4717" spans="1:30" x14ac:dyDescent="0.3">
      <c r="A4717" s="8" t="s">
        <v>7128</v>
      </c>
      <c r="B4717" s="8" t="s">
        <v>7237</v>
      </c>
      <c r="C4717" s="8">
        <v>1600</v>
      </c>
      <c r="D4717" s="8">
        <v>160000234</v>
      </c>
      <c r="E4717" s="8">
        <v>0</v>
      </c>
      <c r="F4717" s="8" t="str">
        <f t="shared" si="677"/>
        <v>MF001600002340</v>
      </c>
      <c r="G4717" s="8" t="s">
        <v>7367</v>
      </c>
      <c r="H4717" s="8" t="s">
        <v>34</v>
      </c>
      <c r="I4717" s="8">
        <v>1</v>
      </c>
      <c r="J4717" s="8">
        <v>15</v>
      </c>
      <c r="K4717" s="8">
        <v>0</v>
      </c>
      <c r="L4717" s="8" t="s">
        <v>4581</v>
      </c>
      <c r="M4717" s="8" t="s">
        <v>4581</v>
      </c>
      <c r="N4717" s="8" t="s">
        <v>149</v>
      </c>
      <c r="O4717" s="8" t="s">
        <v>38</v>
      </c>
      <c r="P4717" s="9">
        <v>1262402.81</v>
      </c>
      <c r="Q4717" s="9">
        <v>0</v>
      </c>
      <c r="R4717" s="9">
        <v>-1262402.81</v>
      </c>
      <c r="S4717" s="9">
        <v>0</v>
      </c>
      <c r="T4717" s="9">
        <f t="shared" si="675"/>
        <v>0</v>
      </c>
      <c r="U4717" s="9">
        <v>-269865.99</v>
      </c>
      <c r="V4717" s="9">
        <v>-29426.654885476877</v>
      </c>
      <c r="W4717" s="9">
        <v>0</v>
      </c>
      <c r="X4717" s="9">
        <v>-29426.654885476877</v>
      </c>
      <c r="Y4717" s="9">
        <f t="shared" si="678"/>
        <v>299292.64488547685</v>
      </c>
      <c r="Z4717" s="9">
        <v>0</v>
      </c>
      <c r="AA4717" s="9">
        <f t="shared" si="679"/>
        <v>0</v>
      </c>
      <c r="AB4717" s="9">
        <v>476335.13000000006</v>
      </c>
      <c r="AC4717" s="9">
        <f t="shared" si="676"/>
        <v>992536.82000000007</v>
      </c>
      <c r="AD4717" s="9">
        <f t="shared" si="674"/>
        <v>0</v>
      </c>
    </row>
    <row r="4718" spans="1:30" x14ac:dyDescent="0.3">
      <c r="A4718" s="8" t="s">
        <v>7128</v>
      </c>
      <c r="B4718" s="8" t="s">
        <v>7237</v>
      </c>
      <c r="C4718" s="8">
        <v>1600</v>
      </c>
      <c r="D4718" s="8">
        <v>160000235</v>
      </c>
      <c r="E4718" s="8">
        <v>0</v>
      </c>
      <c r="F4718" s="8" t="str">
        <f t="shared" si="677"/>
        <v>MF001600002350</v>
      </c>
      <c r="G4718" s="8" t="s">
        <v>7368</v>
      </c>
      <c r="H4718" s="8" t="s">
        <v>34</v>
      </c>
      <c r="I4718" s="8">
        <v>1</v>
      </c>
      <c r="J4718" s="8">
        <v>15</v>
      </c>
      <c r="K4718" s="8">
        <v>0</v>
      </c>
      <c r="L4718" s="8" t="s">
        <v>4581</v>
      </c>
      <c r="M4718" s="8" t="s">
        <v>4581</v>
      </c>
      <c r="N4718" s="8" t="s">
        <v>149</v>
      </c>
      <c r="O4718" s="8" t="s">
        <v>38</v>
      </c>
      <c r="P4718" s="9">
        <v>683995.5</v>
      </c>
      <c r="Q4718" s="9">
        <v>0</v>
      </c>
      <c r="R4718" s="9">
        <v>-683995.5</v>
      </c>
      <c r="S4718" s="9">
        <v>0</v>
      </c>
      <c r="T4718" s="9">
        <f t="shared" si="675"/>
        <v>0</v>
      </c>
      <c r="U4718" s="9">
        <v>-146218.87</v>
      </c>
      <c r="V4718" s="9">
        <v>-15943.96355009634</v>
      </c>
      <c r="W4718" s="9">
        <v>0</v>
      </c>
      <c r="X4718" s="9">
        <v>-15943.96355009634</v>
      </c>
      <c r="Y4718" s="9">
        <f t="shared" si="678"/>
        <v>162162.83355009634</v>
      </c>
      <c r="Z4718" s="9">
        <v>0</v>
      </c>
      <c r="AA4718" s="9">
        <f t="shared" si="679"/>
        <v>0</v>
      </c>
      <c r="AB4718" s="9">
        <v>258088.05499999999</v>
      </c>
      <c r="AC4718" s="9">
        <f t="shared" si="676"/>
        <v>537776.63</v>
      </c>
      <c r="AD4718" s="9">
        <f t="shared" si="674"/>
        <v>0</v>
      </c>
    </row>
    <row r="4719" spans="1:30" x14ac:dyDescent="0.3">
      <c r="A4719" s="8" t="s">
        <v>7128</v>
      </c>
      <c r="B4719" s="8" t="s">
        <v>7237</v>
      </c>
      <c r="C4719" s="8">
        <v>1600</v>
      </c>
      <c r="D4719" s="8">
        <v>160000236</v>
      </c>
      <c r="E4719" s="8">
        <v>0</v>
      </c>
      <c r="F4719" s="8" t="str">
        <f t="shared" si="677"/>
        <v>MF001600002360</v>
      </c>
      <c r="G4719" s="8" t="s">
        <v>7369</v>
      </c>
      <c r="H4719" s="8" t="s">
        <v>34</v>
      </c>
      <c r="I4719" s="8">
        <v>1</v>
      </c>
      <c r="J4719" s="8">
        <v>15</v>
      </c>
      <c r="K4719" s="8">
        <v>0</v>
      </c>
      <c r="L4719" s="8" t="s">
        <v>4581</v>
      </c>
      <c r="M4719" s="8" t="s">
        <v>4581</v>
      </c>
      <c r="N4719" s="8" t="s">
        <v>149</v>
      </c>
      <c r="O4719" s="8" t="s">
        <v>38</v>
      </c>
      <c r="P4719" s="9">
        <v>808286.99</v>
      </c>
      <c r="Q4719" s="9">
        <v>0</v>
      </c>
      <c r="R4719" s="9">
        <v>-808286.99</v>
      </c>
      <c r="S4719" s="9">
        <v>0</v>
      </c>
      <c r="T4719" s="9">
        <f t="shared" si="675"/>
        <v>0</v>
      </c>
      <c r="U4719" s="9">
        <v>-172788.88</v>
      </c>
      <c r="V4719" s="9">
        <v>-18841.19588644027</v>
      </c>
      <c r="W4719" s="9">
        <v>0</v>
      </c>
      <c r="X4719" s="9">
        <v>-18841.19588644027</v>
      </c>
      <c r="Y4719" s="9">
        <f t="shared" si="678"/>
        <v>191630.07588644029</v>
      </c>
      <c r="Z4719" s="9">
        <v>0</v>
      </c>
      <c r="AA4719" s="9">
        <f t="shared" si="679"/>
        <v>0</v>
      </c>
      <c r="AB4719" s="9">
        <v>304986.24500000005</v>
      </c>
      <c r="AC4719" s="9">
        <f t="shared" si="676"/>
        <v>635498.11</v>
      </c>
      <c r="AD4719" s="9">
        <f t="shared" si="674"/>
        <v>0</v>
      </c>
    </row>
    <row r="4720" spans="1:30" x14ac:dyDescent="0.3">
      <c r="A4720" s="8" t="s">
        <v>7128</v>
      </c>
      <c r="B4720" s="8" t="s">
        <v>7237</v>
      </c>
      <c r="C4720" s="8">
        <v>1600</v>
      </c>
      <c r="D4720" s="8">
        <v>160000237</v>
      </c>
      <c r="E4720" s="8">
        <v>0</v>
      </c>
      <c r="F4720" s="8" t="str">
        <f t="shared" si="677"/>
        <v>MF001600002370</v>
      </c>
      <c r="G4720" s="8" t="s">
        <v>7370</v>
      </c>
      <c r="H4720" s="8" t="s">
        <v>34</v>
      </c>
      <c r="I4720" s="8">
        <v>1</v>
      </c>
      <c r="J4720" s="8">
        <v>15</v>
      </c>
      <c r="K4720" s="8">
        <v>0</v>
      </c>
      <c r="L4720" s="8" t="s">
        <v>4581</v>
      </c>
      <c r="M4720" s="8" t="s">
        <v>4581</v>
      </c>
      <c r="N4720" s="8" t="s">
        <v>149</v>
      </c>
      <c r="O4720" s="8" t="s">
        <v>38</v>
      </c>
      <c r="P4720" s="9">
        <v>705920.41</v>
      </c>
      <c r="Q4720" s="9">
        <v>0</v>
      </c>
      <c r="R4720" s="9">
        <v>-705920.41</v>
      </c>
      <c r="S4720" s="9">
        <v>0</v>
      </c>
      <c r="T4720" s="9">
        <f t="shared" si="675"/>
        <v>0</v>
      </c>
      <c r="U4720" s="9">
        <v>-150905.79</v>
      </c>
      <c r="V4720" s="9">
        <v>-16455.030766979769</v>
      </c>
      <c r="W4720" s="9">
        <v>0</v>
      </c>
      <c r="X4720" s="9">
        <v>-16455.030766979769</v>
      </c>
      <c r="Y4720" s="9">
        <f t="shared" si="678"/>
        <v>167360.82076697977</v>
      </c>
      <c r="Z4720" s="9">
        <v>0</v>
      </c>
      <c r="AA4720" s="9">
        <f t="shared" si="679"/>
        <v>0</v>
      </c>
      <c r="AB4720" s="9">
        <v>266360.86000000004</v>
      </c>
      <c r="AC4720" s="9">
        <f t="shared" si="676"/>
        <v>555014.62</v>
      </c>
      <c r="AD4720" s="9">
        <f t="shared" si="674"/>
        <v>0</v>
      </c>
    </row>
    <row r="4721" spans="1:30" x14ac:dyDescent="0.3">
      <c r="A4721" s="8" t="s">
        <v>7128</v>
      </c>
      <c r="B4721" s="8" t="s">
        <v>7237</v>
      </c>
      <c r="C4721" s="8">
        <v>1600</v>
      </c>
      <c r="D4721" s="8">
        <v>160000238</v>
      </c>
      <c r="E4721" s="8">
        <v>0</v>
      </c>
      <c r="F4721" s="8" t="str">
        <f t="shared" si="677"/>
        <v>MF001600002380</v>
      </c>
      <c r="G4721" s="8" t="s">
        <v>7371</v>
      </c>
      <c r="H4721" s="8" t="s">
        <v>34</v>
      </c>
      <c r="I4721" s="8">
        <v>1</v>
      </c>
      <c r="J4721" s="8">
        <v>15</v>
      </c>
      <c r="K4721" s="8">
        <v>0</v>
      </c>
      <c r="L4721" s="8" t="s">
        <v>4581</v>
      </c>
      <c r="M4721" s="8" t="s">
        <v>4581</v>
      </c>
      <c r="N4721" s="8" t="s">
        <v>149</v>
      </c>
      <c r="O4721" s="8" t="s">
        <v>38</v>
      </c>
      <c r="P4721" s="9">
        <v>546649.25</v>
      </c>
      <c r="Q4721" s="9">
        <v>0</v>
      </c>
      <c r="R4721" s="9">
        <v>-546649.25</v>
      </c>
      <c r="S4721" s="9">
        <v>0</v>
      </c>
      <c r="T4721" s="9">
        <f t="shared" si="675"/>
        <v>0</v>
      </c>
      <c r="U4721" s="9">
        <v>-116858.14</v>
      </c>
      <c r="V4721" s="9">
        <v>-12742.418125602118</v>
      </c>
      <c r="W4721" s="9">
        <v>0</v>
      </c>
      <c r="X4721" s="9">
        <v>-12742.418125602118</v>
      </c>
      <c r="Y4721" s="9">
        <f t="shared" si="678"/>
        <v>129600.55812560211</v>
      </c>
      <c r="Z4721" s="9">
        <v>0</v>
      </c>
      <c r="AA4721" s="9">
        <f t="shared" si="679"/>
        <v>0</v>
      </c>
      <c r="AB4721" s="9">
        <v>206263.98500000004</v>
      </c>
      <c r="AC4721" s="9">
        <f t="shared" si="676"/>
        <v>429791.11</v>
      </c>
      <c r="AD4721" s="9">
        <f t="shared" si="674"/>
        <v>0</v>
      </c>
    </row>
    <row r="4722" spans="1:30" x14ac:dyDescent="0.3">
      <c r="A4722" s="8" t="s">
        <v>7128</v>
      </c>
      <c r="B4722" s="8" t="s">
        <v>7237</v>
      </c>
      <c r="C4722" s="8">
        <v>1600</v>
      </c>
      <c r="D4722" s="8">
        <v>160000239</v>
      </c>
      <c r="E4722" s="8">
        <v>0</v>
      </c>
      <c r="F4722" s="8" t="str">
        <f t="shared" si="677"/>
        <v>MF001600002390</v>
      </c>
      <c r="G4722" s="8" t="s">
        <v>7372</v>
      </c>
      <c r="H4722" s="8" t="s">
        <v>34</v>
      </c>
      <c r="I4722" s="8">
        <v>1</v>
      </c>
      <c r="J4722" s="8">
        <v>15</v>
      </c>
      <c r="K4722" s="8">
        <v>0</v>
      </c>
      <c r="L4722" s="8" t="s">
        <v>4581</v>
      </c>
      <c r="M4722" s="8" t="s">
        <v>4581</v>
      </c>
      <c r="N4722" s="8" t="s">
        <v>149</v>
      </c>
      <c r="O4722" s="8" t="s">
        <v>38</v>
      </c>
      <c r="P4722" s="9">
        <v>499255.11</v>
      </c>
      <c r="Q4722" s="9">
        <v>0</v>
      </c>
      <c r="R4722" s="9">
        <v>-499255.11</v>
      </c>
      <c r="S4722" s="9">
        <v>0</v>
      </c>
      <c r="T4722" s="9">
        <f t="shared" si="675"/>
        <v>0</v>
      </c>
      <c r="U4722" s="9">
        <v>-106726.61</v>
      </c>
      <c r="V4722" s="9">
        <v>-11637.660269629096</v>
      </c>
      <c r="W4722" s="9">
        <v>0</v>
      </c>
      <c r="X4722" s="9">
        <v>-11637.660269629096</v>
      </c>
      <c r="Y4722" s="9">
        <f t="shared" si="678"/>
        <v>118364.27026962909</v>
      </c>
      <c r="Z4722" s="9">
        <v>0</v>
      </c>
      <c r="AA4722" s="9">
        <f t="shared" si="679"/>
        <v>0</v>
      </c>
      <c r="AB4722" s="9">
        <v>188381.02999999997</v>
      </c>
      <c r="AC4722" s="9">
        <f t="shared" si="676"/>
        <v>392528.5</v>
      </c>
      <c r="AD4722" s="9">
        <f t="shared" si="674"/>
        <v>0</v>
      </c>
    </row>
    <row r="4723" spans="1:30" x14ac:dyDescent="0.3">
      <c r="A4723" s="8" t="s">
        <v>7128</v>
      </c>
      <c r="B4723" s="8" t="s">
        <v>7237</v>
      </c>
      <c r="C4723" s="8">
        <v>1600</v>
      </c>
      <c r="D4723" s="8">
        <v>160000240</v>
      </c>
      <c r="E4723" s="8">
        <v>0</v>
      </c>
      <c r="F4723" s="8" t="str">
        <f t="shared" si="677"/>
        <v>MF001600002400</v>
      </c>
      <c r="G4723" s="8" t="s">
        <v>7373</v>
      </c>
      <c r="H4723" s="8" t="s">
        <v>34</v>
      </c>
      <c r="I4723" s="8">
        <v>1</v>
      </c>
      <c r="J4723" s="8">
        <v>15</v>
      </c>
      <c r="K4723" s="8">
        <v>0</v>
      </c>
      <c r="L4723" s="8" t="s">
        <v>4581</v>
      </c>
      <c r="M4723" s="8" t="s">
        <v>4581</v>
      </c>
      <c r="N4723" s="8" t="s">
        <v>149</v>
      </c>
      <c r="O4723" s="8" t="s">
        <v>38</v>
      </c>
      <c r="P4723" s="9">
        <v>780073.18</v>
      </c>
      <c r="Q4723" s="9">
        <v>0</v>
      </c>
      <c r="R4723" s="9">
        <v>-780073.18</v>
      </c>
      <c r="S4723" s="9">
        <v>0</v>
      </c>
      <c r="T4723" s="9">
        <f t="shared" si="675"/>
        <v>0</v>
      </c>
      <c r="U4723" s="9">
        <v>-166757.56</v>
      </c>
      <c r="V4723" s="9">
        <v>-18183.535737235066</v>
      </c>
      <c r="W4723" s="9">
        <v>0</v>
      </c>
      <c r="X4723" s="9">
        <v>-18183.535737235066</v>
      </c>
      <c r="Y4723" s="9">
        <f t="shared" si="678"/>
        <v>184941.09573723507</v>
      </c>
      <c r="Z4723" s="9">
        <v>0</v>
      </c>
      <c r="AA4723" s="9">
        <f t="shared" si="679"/>
        <v>0</v>
      </c>
      <c r="AB4723" s="9">
        <v>294340.49000000005</v>
      </c>
      <c r="AC4723" s="9">
        <f t="shared" si="676"/>
        <v>613315.62000000011</v>
      </c>
      <c r="AD4723" s="9">
        <f t="shared" si="674"/>
        <v>0</v>
      </c>
    </row>
    <row r="4724" spans="1:30" x14ac:dyDescent="0.3">
      <c r="A4724" s="8" t="s">
        <v>7128</v>
      </c>
      <c r="B4724" s="8" t="s">
        <v>7237</v>
      </c>
      <c r="C4724" s="8">
        <v>1600</v>
      </c>
      <c r="D4724" s="8">
        <v>160000241</v>
      </c>
      <c r="E4724" s="8">
        <v>0</v>
      </c>
      <c r="F4724" s="8" t="str">
        <f t="shared" si="677"/>
        <v>MF001600002410</v>
      </c>
      <c r="G4724" s="8" t="s">
        <v>7374</v>
      </c>
      <c r="H4724" s="8" t="s">
        <v>34</v>
      </c>
      <c r="I4724" s="8">
        <v>1</v>
      </c>
      <c r="J4724" s="8">
        <v>15</v>
      </c>
      <c r="K4724" s="8">
        <v>0</v>
      </c>
      <c r="L4724" s="8" t="s">
        <v>4581</v>
      </c>
      <c r="M4724" s="8" t="s">
        <v>4581</v>
      </c>
      <c r="N4724" s="8" t="s">
        <v>149</v>
      </c>
      <c r="O4724" s="8" t="s">
        <v>38</v>
      </c>
      <c r="P4724" s="9">
        <v>629830.37</v>
      </c>
      <c r="Q4724" s="9">
        <v>0</v>
      </c>
      <c r="R4724" s="9">
        <v>-629830.37</v>
      </c>
      <c r="S4724" s="9">
        <v>0</v>
      </c>
      <c r="T4724" s="9">
        <f t="shared" si="675"/>
        <v>0</v>
      </c>
      <c r="U4724" s="9">
        <v>-134639.91</v>
      </c>
      <c r="V4724" s="9">
        <v>-14681.367106575144</v>
      </c>
      <c r="W4724" s="9">
        <v>0</v>
      </c>
      <c r="X4724" s="9">
        <v>-14681.367106575144</v>
      </c>
      <c r="Y4724" s="9">
        <f t="shared" si="678"/>
        <v>149321.27710657514</v>
      </c>
      <c r="Z4724" s="9">
        <v>0</v>
      </c>
      <c r="AA4724" s="9">
        <f t="shared" si="679"/>
        <v>0</v>
      </c>
      <c r="AB4724" s="9">
        <v>237650.23999999996</v>
      </c>
      <c r="AC4724" s="9">
        <f t="shared" si="676"/>
        <v>495190.45999999996</v>
      </c>
      <c r="AD4724" s="9">
        <f t="shared" si="674"/>
        <v>0</v>
      </c>
    </row>
    <row r="4725" spans="1:30" x14ac:dyDescent="0.3">
      <c r="A4725" s="8" t="s">
        <v>7128</v>
      </c>
      <c r="B4725" s="8" t="s">
        <v>7237</v>
      </c>
      <c r="C4725" s="8">
        <v>1600</v>
      </c>
      <c r="D4725" s="8">
        <v>160000242</v>
      </c>
      <c r="E4725" s="8">
        <v>0</v>
      </c>
      <c r="F4725" s="8" t="str">
        <f t="shared" si="677"/>
        <v>MF001600002420</v>
      </c>
      <c r="G4725" s="8" t="s">
        <v>7375</v>
      </c>
      <c r="H4725" s="8" t="s">
        <v>34</v>
      </c>
      <c r="I4725" s="8">
        <v>1</v>
      </c>
      <c r="J4725" s="8">
        <v>15</v>
      </c>
      <c r="K4725" s="8">
        <v>0</v>
      </c>
      <c r="L4725" s="8" t="s">
        <v>4581</v>
      </c>
      <c r="M4725" s="8" t="s">
        <v>4581</v>
      </c>
      <c r="N4725" s="8" t="s">
        <v>149</v>
      </c>
      <c r="O4725" s="8" t="s">
        <v>38</v>
      </c>
      <c r="P4725" s="9">
        <v>2940877.02</v>
      </c>
      <c r="Q4725" s="9">
        <v>0</v>
      </c>
      <c r="R4725" s="9">
        <v>-2940877.02</v>
      </c>
      <c r="S4725" s="9">
        <v>0</v>
      </c>
      <c r="T4725" s="9">
        <f t="shared" si="675"/>
        <v>0</v>
      </c>
      <c r="U4725" s="9">
        <v>-628676.25</v>
      </c>
      <c r="V4725" s="9">
        <v>-68551.951761560689</v>
      </c>
      <c r="W4725" s="9">
        <v>0</v>
      </c>
      <c r="X4725" s="9">
        <v>-68551.951761560689</v>
      </c>
      <c r="Y4725" s="9">
        <f t="shared" si="678"/>
        <v>697228.20176156075</v>
      </c>
      <c r="Z4725" s="9">
        <v>0</v>
      </c>
      <c r="AA4725" s="9">
        <f t="shared" si="679"/>
        <v>0</v>
      </c>
      <c r="AB4725" s="9">
        <v>1109664.075</v>
      </c>
      <c r="AC4725" s="9">
        <f t="shared" si="676"/>
        <v>2312200.77</v>
      </c>
      <c r="AD4725" s="9">
        <f t="shared" si="674"/>
        <v>0</v>
      </c>
    </row>
    <row r="4726" spans="1:30" x14ac:dyDescent="0.3">
      <c r="A4726" s="8" t="s">
        <v>7128</v>
      </c>
      <c r="B4726" s="8" t="s">
        <v>7237</v>
      </c>
      <c r="C4726" s="8">
        <v>1600</v>
      </c>
      <c r="D4726" s="8">
        <v>160000243</v>
      </c>
      <c r="E4726" s="8">
        <v>0</v>
      </c>
      <c r="F4726" s="8" t="str">
        <f t="shared" si="677"/>
        <v>MF001600002430</v>
      </c>
      <c r="G4726" s="8" t="s">
        <v>7376</v>
      </c>
      <c r="H4726" s="8" t="s">
        <v>34</v>
      </c>
      <c r="I4726" s="8">
        <v>1</v>
      </c>
      <c r="J4726" s="8">
        <v>15</v>
      </c>
      <c r="K4726" s="8">
        <v>0</v>
      </c>
      <c r="L4726" s="8" t="s">
        <v>4581</v>
      </c>
      <c r="M4726" s="8" t="s">
        <v>4581</v>
      </c>
      <c r="N4726" s="8" t="s">
        <v>149</v>
      </c>
      <c r="O4726" s="8" t="s">
        <v>38</v>
      </c>
      <c r="P4726" s="9">
        <v>762401.14</v>
      </c>
      <c r="Q4726" s="9">
        <v>0</v>
      </c>
      <c r="R4726" s="9">
        <v>-762401.14</v>
      </c>
      <c r="S4726" s="9">
        <v>0</v>
      </c>
      <c r="T4726" s="9">
        <f t="shared" si="675"/>
        <v>0</v>
      </c>
      <c r="U4726" s="9">
        <v>-162979.78</v>
      </c>
      <c r="V4726" s="9">
        <v>-17771.600494460501</v>
      </c>
      <c r="W4726" s="9">
        <v>0</v>
      </c>
      <c r="X4726" s="9">
        <v>-17771.600494460501</v>
      </c>
      <c r="Y4726" s="9">
        <f t="shared" si="678"/>
        <v>180751.38049446049</v>
      </c>
      <c r="Z4726" s="9">
        <v>0</v>
      </c>
      <c r="AA4726" s="9">
        <f t="shared" si="679"/>
        <v>0</v>
      </c>
      <c r="AB4726" s="9">
        <v>287672.40000000008</v>
      </c>
      <c r="AC4726" s="9">
        <f t="shared" si="676"/>
        <v>599421.36</v>
      </c>
      <c r="AD4726" s="9">
        <f t="shared" si="674"/>
        <v>0</v>
      </c>
    </row>
    <row r="4727" spans="1:30" x14ac:dyDescent="0.3">
      <c r="A4727" s="8" t="s">
        <v>7128</v>
      </c>
      <c r="B4727" s="8" t="s">
        <v>7237</v>
      </c>
      <c r="C4727" s="8">
        <v>1600</v>
      </c>
      <c r="D4727" s="8">
        <v>160000244</v>
      </c>
      <c r="E4727" s="8">
        <v>0</v>
      </c>
      <c r="F4727" s="8" t="str">
        <f t="shared" si="677"/>
        <v>MF001600002440</v>
      </c>
      <c r="G4727" s="8" t="s">
        <v>7377</v>
      </c>
      <c r="H4727" s="8" t="s">
        <v>34</v>
      </c>
      <c r="I4727" s="8">
        <v>1</v>
      </c>
      <c r="J4727" s="8">
        <v>15</v>
      </c>
      <c r="K4727" s="8">
        <v>0</v>
      </c>
      <c r="L4727" s="8" t="s">
        <v>4581</v>
      </c>
      <c r="M4727" s="8" t="s">
        <v>4581</v>
      </c>
      <c r="N4727" s="8" t="s">
        <v>149</v>
      </c>
      <c r="O4727" s="8" t="s">
        <v>38</v>
      </c>
      <c r="P4727" s="9">
        <v>4342276.0999999996</v>
      </c>
      <c r="Q4727" s="9">
        <v>0</v>
      </c>
      <c r="R4727" s="9">
        <v>-4342276.0999999996</v>
      </c>
      <c r="S4727" s="9">
        <v>0</v>
      </c>
      <c r="T4727" s="9">
        <f t="shared" si="675"/>
        <v>0</v>
      </c>
      <c r="U4727" s="9">
        <v>-928255.7</v>
      </c>
      <c r="V4727" s="9">
        <v>-101218.62033357417</v>
      </c>
      <c r="W4727" s="9">
        <v>0</v>
      </c>
      <c r="X4727" s="9">
        <v>-101218.62033357417</v>
      </c>
      <c r="Y4727" s="9">
        <f t="shared" si="678"/>
        <v>1029474.3203335741</v>
      </c>
      <c r="Z4727" s="9">
        <v>0</v>
      </c>
      <c r="AA4727" s="9">
        <f t="shared" si="679"/>
        <v>0</v>
      </c>
      <c r="AB4727" s="9">
        <v>1638445.8599999996</v>
      </c>
      <c r="AC4727" s="9">
        <f t="shared" si="676"/>
        <v>3414020.3999999994</v>
      </c>
      <c r="AD4727" s="9">
        <f t="shared" si="674"/>
        <v>0</v>
      </c>
    </row>
    <row r="4728" spans="1:30" x14ac:dyDescent="0.3">
      <c r="A4728" s="8" t="s">
        <v>7128</v>
      </c>
      <c r="B4728" s="8" t="s">
        <v>7237</v>
      </c>
      <c r="C4728" s="8">
        <v>1600</v>
      </c>
      <c r="D4728" s="8">
        <v>160000245</v>
      </c>
      <c r="E4728" s="8">
        <v>0</v>
      </c>
      <c r="F4728" s="8" t="str">
        <f t="shared" si="677"/>
        <v>MF001600002450</v>
      </c>
      <c r="G4728" s="8" t="s">
        <v>7378</v>
      </c>
      <c r="H4728" s="8" t="s">
        <v>34</v>
      </c>
      <c r="I4728" s="8">
        <v>1</v>
      </c>
      <c r="J4728" s="8">
        <v>15</v>
      </c>
      <c r="K4728" s="8">
        <v>0</v>
      </c>
      <c r="L4728" s="8" t="s">
        <v>4581</v>
      </c>
      <c r="M4728" s="8" t="s">
        <v>4581</v>
      </c>
      <c r="N4728" s="8" t="s">
        <v>149</v>
      </c>
      <c r="O4728" s="8" t="s">
        <v>38</v>
      </c>
      <c r="P4728" s="9">
        <v>1237093.04</v>
      </c>
      <c r="Q4728" s="9">
        <v>0</v>
      </c>
      <c r="R4728" s="9">
        <v>-1237093.04</v>
      </c>
      <c r="S4728" s="9">
        <v>0</v>
      </c>
      <c r="T4728" s="9">
        <f t="shared" si="675"/>
        <v>0</v>
      </c>
      <c r="U4728" s="9">
        <v>-264455.48</v>
      </c>
      <c r="V4728" s="9">
        <v>-28836.683267822737</v>
      </c>
      <c r="W4728" s="9">
        <v>0</v>
      </c>
      <c r="X4728" s="9">
        <v>-28836.683267822737</v>
      </c>
      <c r="Y4728" s="9">
        <f t="shared" si="678"/>
        <v>293292.1632678227</v>
      </c>
      <c r="Z4728" s="9">
        <v>0</v>
      </c>
      <c r="AA4728" s="9">
        <f t="shared" si="679"/>
        <v>0</v>
      </c>
      <c r="AB4728" s="9">
        <v>466785.14</v>
      </c>
      <c r="AC4728" s="9">
        <f t="shared" si="676"/>
        <v>972637.56</v>
      </c>
      <c r="AD4728" s="9">
        <f t="shared" si="674"/>
        <v>0</v>
      </c>
    </row>
    <row r="4729" spans="1:30" x14ac:dyDescent="0.3">
      <c r="A4729" s="8" t="s">
        <v>7128</v>
      </c>
      <c r="B4729" s="8" t="s">
        <v>7237</v>
      </c>
      <c r="C4729" s="8">
        <v>1600</v>
      </c>
      <c r="D4729" s="8">
        <v>160000246</v>
      </c>
      <c r="E4729" s="8">
        <v>0</v>
      </c>
      <c r="F4729" s="8" t="str">
        <f t="shared" si="677"/>
        <v>MF001600002460</v>
      </c>
      <c r="G4729" s="8" t="s">
        <v>7379</v>
      </c>
      <c r="H4729" s="8" t="s">
        <v>34</v>
      </c>
      <c r="I4729" s="8">
        <v>1</v>
      </c>
      <c r="J4729" s="8">
        <v>15</v>
      </c>
      <c r="K4729" s="8">
        <v>0</v>
      </c>
      <c r="L4729" s="8" t="s">
        <v>4581</v>
      </c>
      <c r="M4729" s="8" t="s">
        <v>4581</v>
      </c>
      <c r="N4729" s="8" t="s">
        <v>149</v>
      </c>
      <c r="O4729" s="8" t="s">
        <v>38</v>
      </c>
      <c r="P4729" s="9">
        <v>1094532.23</v>
      </c>
      <c r="Q4729" s="9">
        <v>0</v>
      </c>
      <c r="R4729" s="9">
        <v>-1094532.23</v>
      </c>
      <c r="S4729" s="9">
        <v>0</v>
      </c>
      <c r="T4729" s="9">
        <f t="shared" si="675"/>
        <v>0</v>
      </c>
      <c r="U4729" s="9">
        <v>-233980</v>
      </c>
      <c r="V4729" s="9">
        <v>-25513.584185573218</v>
      </c>
      <c r="W4729" s="9">
        <v>0</v>
      </c>
      <c r="X4729" s="9">
        <v>-25513.584185573218</v>
      </c>
      <c r="Y4729" s="9">
        <f t="shared" si="678"/>
        <v>259493.58418557321</v>
      </c>
      <c r="Z4729" s="9">
        <v>0</v>
      </c>
      <c r="AA4729" s="9">
        <f t="shared" si="679"/>
        <v>0</v>
      </c>
      <c r="AB4729" s="9">
        <v>412993.505</v>
      </c>
      <c r="AC4729" s="9">
        <f t="shared" si="676"/>
        <v>860552.23</v>
      </c>
      <c r="AD4729" s="9">
        <f t="shared" si="674"/>
        <v>0</v>
      </c>
    </row>
    <row r="4730" spans="1:30" x14ac:dyDescent="0.3">
      <c r="A4730" s="8" t="s">
        <v>7128</v>
      </c>
      <c r="B4730" s="8" t="s">
        <v>7237</v>
      </c>
      <c r="C4730" s="8">
        <v>1600</v>
      </c>
      <c r="D4730" s="8">
        <v>160000247</v>
      </c>
      <c r="E4730" s="8">
        <v>0</v>
      </c>
      <c r="F4730" s="8" t="str">
        <f t="shared" si="677"/>
        <v>MF001600002470</v>
      </c>
      <c r="G4730" s="8" t="s">
        <v>7380</v>
      </c>
      <c r="H4730" s="8" t="s">
        <v>34</v>
      </c>
      <c r="I4730" s="8">
        <v>1</v>
      </c>
      <c r="J4730" s="8">
        <v>15</v>
      </c>
      <c r="K4730" s="8">
        <v>0</v>
      </c>
      <c r="L4730" s="8" t="s">
        <v>4581</v>
      </c>
      <c r="M4730" s="8" t="s">
        <v>4581</v>
      </c>
      <c r="N4730" s="8" t="s">
        <v>149</v>
      </c>
      <c r="O4730" s="8" t="s">
        <v>38</v>
      </c>
      <c r="P4730" s="9">
        <v>932537.97</v>
      </c>
      <c r="Q4730" s="9">
        <v>0</v>
      </c>
      <c r="R4730" s="9">
        <v>-932537.97</v>
      </c>
      <c r="S4730" s="9">
        <v>0</v>
      </c>
      <c r="T4730" s="9">
        <f t="shared" si="675"/>
        <v>0</v>
      </c>
      <c r="U4730" s="9">
        <v>-199350.22</v>
      </c>
      <c r="V4730" s="9">
        <v>-21737.493694966281</v>
      </c>
      <c r="W4730" s="9">
        <v>0</v>
      </c>
      <c r="X4730" s="9">
        <v>-21737.493694966281</v>
      </c>
      <c r="Y4730" s="9">
        <f t="shared" si="678"/>
        <v>221087.71369496628</v>
      </c>
      <c r="Z4730" s="9">
        <v>0</v>
      </c>
      <c r="AA4730" s="9">
        <f t="shared" si="679"/>
        <v>0</v>
      </c>
      <c r="AB4730" s="9">
        <v>351869.14500000002</v>
      </c>
      <c r="AC4730" s="9">
        <f t="shared" si="676"/>
        <v>733187.75</v>
      </c>
      <c r="AD4730" s="9">
        <f t="shared" si="674"/>
        <v>0</v>
      </c>
    </row>
    <row r="4731" spans="1:30" x14ac:dyDescent="0.3">
      <c r="A4731" s="8" t="s">
        <v>7128</v>
      </c>
      <c r="B4731" s="8" t="s">
        <v>7237</v>
      </c>
      <c r="C4731" s="8">
        <v>1600</v>
      </c>
      <c r="D4731" s="8">
        <v>160000248</v>
      </c>
      <c r="E4731" s="8">
        <v>0</v>
      </c>
      <c r="F4731" s="8" t="str">
        <f t="shared" si="677"/>
        <v>MF001600002480</v>
      </c>
      <c r="G4731" s="8" t="s">
        <v>7381</v>
      </c>
      <c r="H4731" s="8" t="s">
        <v>34</v>
      </c>
      <c r="I4731" s="8">
        <v>1</v>
      </c>
      <c r="J4731" s="8">
        <v>15</v>
      </c>
      <c r="K4731" s="8">
        <v>0</v>
      </c>
      <c r="L4731" s="8" t="s">
        <v>4581</v>
      </c>
      <c r="M4731" s="8" t="s">
        <v>4581</v>
      </c>
      <c r="N4731" s="8" t="s">
        <v>149</v>
      </c>
      <c r="O4731" s="8" t="s">
        <v>38</v>
      </c>
      <c r="P4731" s="9">
        <v>361416.61</v>
      </c>
      <c r="Q4731" s="9">
        <v>0</v>
      </c>
      <c r="R4731" s="9">
        <v>-361416.61</v>
      </c>
      <c r="S4731" s="9">
        <v>0</v>
      </c>
      <c r="T4731" s="9">
        <f t="shared" si="675"/>
        <v>0</v>
      </c>
      <c r="U4731" s="9">
        <v>-77260.639999999999</v>
      </c>
      <c r="V4731" s="9">
        <v>-8424.6332031551065</v>
      </c>
      <c r="W4731" s="9">
        <v>0</v>
      </c>
      <c r="X4731" s="9">
        <v>-8424.6332031551065</v>
      </c>
      <c r="Y4731" s="9">
        <f t="shared" si="678"/>
        <v>85685.273203155113</v>
      </c>
      <c r="Z4731" s="9">
        <v>0</v>
      </c>
      <c r="AA4731" s="9">
        <f t="shared" si="679"/>
        <v>0</v>
      </c>
      <c r="AB4731" s="9">
        <v>136371.23499999999</v>
      </c>
      <c r="AC4731" s="9">
        <f t="shared" si="676"/>
        <v>284155.96999999997</v>
      </c>
      <c r="AD4731" s="9">
        <f t="shared" si="674"/>
        <v>0</v>
      </c>
    </row>
    <row r="4732" spans="1:30" x14ac:dyDescent="0.3">
      <c r="A4732" s="8" t="s">
        <v>7128</v>
      </c>
      <c r="B4732" s="8" t="s">
        <v>7237</v>
      </c>
      <c r="C4732" s="8">
        <v>1600</v>
      </c>
      <c r="D4732" s="8">
        <v>160000249</v>
      </c>
      <c r="E4732" s="8">
        <v>0</v>
      </c>
      <c r="F4732" s="8" t="str">
        <f t="shared" si="677"/>
        <v>MF001600002490</v>
      </c>
      <c r="G4732" s="8" t="s">
        <v>7382</v>
      </c>
      <c r="H4732" s="8" t="s">
        <v>34</v>
      </c>
      <c r="I4732" s="8">
        <v>1</v>
      </c>
      <c r="J4732" s="8">
        <v>15</v>
      </c>
      <c r="K4732" s="8">
        <v>0</v>
      </c>
      <c r="L4732" s="8" t="s">
        <v>4581</v>
      </c>
      <c r="M4732" s="8" t="s">
        <v>4581</v>
      </c>
      <c r="N4732" s="8" t="s">
        <v>149</v>
      </c>
      <c r="O4732" s="8" t="s">
        <v>38</v>
      </c>
      <c r="P4732" s="9">
        <v>1200100.1599999999</v>
      </c>
      <c r="Q4732" s="9">
        <v>0</v>
      </c>
      <c r="R4732" s="9">
        <v>-1200100.1599999999</v>
      </c>
      <c r="S4732" s="9">
        <v>0</v>
      </c>
      <c r="T4732" s="9">
        <f t="shared" si="675"/>
        <v>0</v>
      </c>
      <c r="U4732" s="9">
        <v>-256547.43</v>
      </c>
      <c r="V4732" s="9">
        <v>-27974.383922687859</v>
      </c>
      <c r="W4732" s="9">
        <v>0</v>
      </c>
      <c r="X4732" s="9">
        <v>-27974.383922687859</v>
      </c>
      <c r="Y4732" s="9">
        <f t="shared" si="678"/>
        <v>284521.81392268784</v>
      </c>
      <c r="Z4732" s="9">
        <v>0</v>
      </c>
      <c r="AA4732" s="9">
        <f t="shared" si="679"/>
        <v>0</v>
      </c>
      <c r="AB4732" s="9">
        <v>452826.83499999996</v>
      </c>
      <c r="AC4732" s="9">
        <f t="shared" si="676"/>
        <v>943552.73</v>
      </c>
      <c r="AD4732" s="9">
        <f t="shared" si="674"/>
        <v>0</v>
      </c>
    </row>
    <row r="4733" spans="1:30" x14ac:dyDescent="0.3">
      <c r="A4733" s="8" t="s">
        <v>7128</v>
      </c>
      <c r="B4733" s="8" t="s">
        <v>7237</v>
      </c>
      <c r="C4733" s="8">
        <v>1600</v>
      </c>
      <c r="D4733" s="8">
        <v>160000250</v>
      </c>
      <c r="E4733" s="8">
        <v>0</v>
      </c>
      <c r="F4733" s="8" t="str">
        <f t="shared" si="677"/>
        <v>MF001600002500</v>
      </c>
      <c r="G4733" s="8" t="s">
        <v>7383</v>
      </c>
      <c r="H4733" s="8" t="s">
        <v>34</v>
      </c>
      <c r="I4733" s="8">
        <v>1</v>
      </c>
      <c r="J4733" s="8">
        <v>15</v>
      </c>
      <c r="K4733" s="8">
        <v>0</v>
      </c>
      <c r="L4733" s="8" t="s">
        <v>4581</v>
      </c>
      <c r="M4733" s="8" t="s">
        <v>4581</v>
      </c>
      <c r="N4733" s="8" t="s">
        <v>149</v>
      </c>
      <c r="O4733" s="8" t="s">
        <v>38</v>
      </c>
      <c r="P4733" s="9">
        <v>1621512.72</v>
      </c>
      <c r="Q4733" s="9">
        <v>0</v>
      </c>
      <c r="R4733" s="9">
        <v>-1621512.72</v>
      </c>
      <c r="S4733" s="9">
        <v>0</v>
      </c>
      <c r="T4733" s="9">
        <f t="shared" si="675"/>
        <v>0</v>
      </c>
      <c r="U4733" s="9">
        <v>-346633.52</v>
      </c>
      <c r="V4733" s="9">
        <v>-37797.521542389208</v>
      </c>
      <c r="W4733" s="9">
        <v>0</v>
      </c>
      <c r="X4733" s="9">
        <v>-37797.521542389208</v>
      </c>
      <c r="Y4733" s="9">
        <f t="shared" si="678"/>
        <v>384431.0415423892</v>
      </c>
      <c r="Z4733" s="9">
        <v>0</v>
      </c>
      <c r="AA4733" s="9">
        <f t="shared" si="679"/>
        <v>0</v>
      </c>
      <c r="AB4733" s="9">
        <v>611835.98999999987</v>
      </c>
      <c r="AC4733" s="9">
        <f t="shared" si="676"/>
        <v>1274879.2</v>
      </c>
      <c r="AD4733" s="9">
        <f t="shared" ref="AD4733:AD4796" si="680">T4733+AA4733</f>
        <v>0</v>
      </c>
    </row>
    <row r="4734" spans="1:30" x14ac:dyDescent="0.3">
      <c r="A4734" s="8" t="s">
        <v>7128</v>
      </c>
      <c r="B4734" s="8" t="s">
        <v>7237</v>
      </c>
      <c r="C4734" s="8">
        <v>1600</v>
      </c>
      <c r="D4734" s="8">
        <v>160000251</v>
      </c>
      <c r="E4734" s="8">
        <v>0</v>
      </c>
      <c r="F4734" s="8" t="str">
        <f t="shared" si="677"/>
        <v>MF001600002510</v>
      </c>
      <c r="G4734" s="8" t="s">
        <v>7384</v>
      </c>
      <c r="H4734" s="8" t="s">
        <v>34</v>
      </c>
      <c r="I4734" s="8">
        <v>1</v>
      </c>
      <c r="J4734" s="8">
        <v>15</v>
      </c>
      <c r="K4734" s="8">
        <v>0</v>
      </c>
      <c r="L4734" s="8" t="s">
        <v>4581</v>
      </c>
      <c r="M4734" s="8" t="s">
        <v>4581</v>
      </c>
      <c r="N4734" s="8" t="s">
        <v>149</v>
      </c>
      <c r="O4734" s="8" t="s">
        <v>38</v>
      </c>
      <c r="P4734" s="9">
        <v>3647580.7</v>
      </c>
      <c r="Q4734" s="9">
        <v>0</v>
      </c>
      <c r="R4734" s="9">
        <v>-3647580.7</v>
      </c>
      <c r="S4734" s="9">
        <v>0</v>
      </c>
      <c r="T4734" s="9">
        <f t="shared" si="675"/>
        <v>0</v>
      </c>
      <c r="U4734" s="9">
        <v>-779749.48</v>
      </c>
      <c r="V4734" s="9">
        <v>-85025.242795038532</v>
      </c>
      <c r="W4734" s="9">
        <v>0</v>
      </c>
      <c r="X4734" s="9">
        <v>-85025.242795038532</v>
      </c>
      <c r="Y4734" s="9">
        <f t="shared" si="678"/>
        <v>864774.72279503848</v>
      </c>
      <c r="Z4734" s="9">
        <v>0</v>
      </c>
      <c r="AA4734" s="9">
        <f t="shared" si="679"/>
        <v>0</v>
      </c>
      <c r="AB4734" s="9">
        <v>1376320.4800000002</v>
      </c>
      <c r="AC4734" s="9">
        <f t="shared" si="676"/>
        <v>2867831.22</v>
      </c>
      <c r="AD4734" s="9">
        <f t="shared" si="680"/>
        <v>0</v>
      </c>
    </row>
    <row r="4735" spans="1:30" x14ac:dyDescent="0.3">
      <c r="A4735" s="8" t="s">
        <v>7128</v>
      </c>
      <c r="B4735" s="8" t="s">
        <v>7237</v>
      </c>
      <c r="C4735" s="8">
        <v>1600</v>
      </c>
      <c r="D4735" s="8">
        <v>160000252</v>
      </c>
      <c r="E4735" s="8">
        <v>0</v>
      </c>
      <c r="F4735" s="8" t="str">
        <f t="shared" si="677"/>
        <v>MF001600002520</v>
      </c>
      <c r="G4735" s="8" t="s">
        <v>7385</v>
      </c>
      <c r="H4735" s="8" t="s">
        <v>34</v>
      </c>
      <c r="I4735" s="8">
        <v>1</v>
      </c>
      <c r="J4735" s="8">
        <v>15</v>
      </c>
      <c r="K4735" s="8">
        <v>0</v>
      </c>
      <c r="L4735" s="8" t="s">
        <v>4581</v>
      </c>
      <c r="M4735" s="8" t="s">
        <v>4581</v>
      </c>
      <c r="N4735" s="8" t="s">
        <v>149</v>
      </c>
      <c r="O4735" s="8" t="s">
        <v>38</v>
      </c>
      <c r="P4735" s="9">
        <v>682868.05</v>
      </c>
      <c r="Q4735" s="9">
        <v>0</v>
      </c>
      <c r="R4735" s="9">
        <v>-682868.05</v>
      </c>
      <c r="S4735" s="9">
        <v>0</v>
      </c>
      <c r="T4735" s="9">
        <f t="shared" si="675"/>
        <v>0</v>
      </c>
      <c r="U4735" s="9">
        <v>-145977.85999999999</v>
      </c>
      <c r="V4735" s="9">
        <v>-15917.684956045279</v>
      </c>
      <c r="W4735" s="9">
        <v>0</v>
      </c>
      <c r="X4735" s="9">
        <v>-15917.684956045279</v>
      </c>
      <c r="Y4735" s="9">
        <f t="shared" si="678"/>
        <v>161895.54495604525</v>
      </c>
      <c r="Z4735" s="9">
        <v>0</v>
      </c>
      <c r="AA4735" s="9">
        <f t="shared" si="679"/>
        <v>0</v>
      </c>
      <c r="AB4735" s="9">
        <v>257662.63500000013</v>
      </c>
      <c r="AC4735" s="9">
        <f t="shared" si="676"/>
        <v>536890.19000000006</v>
      </c>
      <c r="AD4735" s="9">
        <f t="shared" si="680"/>
        <v>0</v>
      </c>
    </row>
    <row r="4736" spans="1:30" x14ac:dyDescent="0.3">
      <c r="A4736" s="8" t="s">
        <v>7128</v>
      </c>
      <c r="B4736" s="8" t="s">
        <v>7237</v>
      </c>
      <c r="C4736" s="8">
        <v>1600</v>
      </c>
      <c r="D4736" s="8">
        <v>160000253</v>
      </c>
      <c r="E4736" s="8">
        <v>0</v>
      </c>
      <c r="F4736" s="8" t="str">
        <f t="shared" si="677"/>
        <v>MF001600002530</v>
      </c>
      <c r="G4736" s="8" t="s">
        <v>7386</v>
      </c>
      <c r="H4736" s="8" t="s">
        <v>34</v>
      </c>
      <c r="I4736" s="8">
        <v>1</v>
      </c>
      <c r="J4736" s="8">
        <v>15</v>
      </c>
      <c r="K4736" s="8">
        <v>0</v>
      </c>
      <c r="L4736" s="8" t="s">
        <v>4581</v>
      </c>
      <c r="M4736" s="8" t="s">
        <v>4581</v>
      </c>
      <c r="N4736" s="8" t="s">
        <v>149</v>
      </c>
      <c r="O4736" s="8" t="s">
        <v>38</v>
      </c>
      <c r="P4736" s="9">
        <v>677386.5</v>
      </c>
      <c r="Q4736" s="9">
        <v>0</v>
      </c>
      <c r="R4736" s="9">
        <v>-677386.5</v>
      </c>
      <c r="S4736" s="9">
        <v>0</v>
      </c>
      <c r="T4736" s="9">
        <f t="shared" si="675"/>
        <v>0</v>
      </c>
      <c r="U4736" s="9">
        <v>-144806.04999999999</v>
      </c>
      <c r="V4736" s="9">
        <v>-15789.903347784199</v>
      </c>
      <c r="W4736" s="9">
        <v>0</v>
      </c>
      <c r="X4736" s="9">
        <v>-15789.903347784199</v>
      </c>
      <c r="Y4736" s="9">
        <f t="shared" si="678"/>
        <v>160595.95334778418</v>
      </c>
      <c r="Z4736" s="9">
        <v>0</v>
      </c>
      <c r="AA4736" s="9">
        <f t="shared" si="679"/>
        <v>0</v>
      </c>
      <c r="AB4736" s="9">
        <v>255594.32500000007</v>
      </c>
      <c r="AC4736" s="9">
        <f t="shared" si="676"/>
        <v>532580.44999999995</v>
      </c>
      <c r="AD4736" s="9">
        <f t="shared" si="680"/>
        <v>0</v>
      </c>
    </row>
    <row r="4737" spans="1:30" x14ac:dyDescent="0.3">
      <c r="A4737" s="8" t="s">
        <v>7128</v>
      </c>
      <c r="B4737" s="8" t="s">
        <v>7237</v>
      </c>
      <c r="C4737" s="8">
        <v>1600</v>
      </c>
      <c r="D4737" s="8">
        <v>160000254</v>
      </c>
      <c r="E4737" s="8">
        <v>0</v>
      </c>
      <c r="F4737" s="8" t="str">
        <f t="shared" si="677"/>
        <v>MF001600002540</v>
      </c>
      <c r="G4737" s="8" t="s">
        <v>7387</v>
      </c>
      <c r="H4737" s="8" t="s">
        <v>34</v>
      </c>
      <c r="I4737" s="8">
        <v>1</v>
      </c>
      <c r="J4737" s="8">
        <v>15</v>
      </c>
      <c r="K4737" s="8">
        <v>0</v>
      </c>
      <c r="L4737" s="8" t="s">
        <v>4581</v>
      </c>
      <c r="M4737" s="8" t="s">
        <v>4581</v>
      </c>
      <c r="N4737" s="8" t="s">
        <v>149</v>
      </c>
      <c r="O4737" s="8" t="s">
        <v>38</v>
      </c>
      <c r="P4737" s="9">
        <v>523272.96000000002</v>
      </c>
      <c r="Q4737" s="9">
        <v>0</v>
      </c>
      <c r="R4737" s="9">
        <v>-523272.96000000002</v>
      </c>
      <c r="S4737" s="9">
        <v>0</v>
      </c>
      <c r="T4737" s="9">
        <f t="shared" si="675"/>
        <v>0</v>
      </c>
      <c r="U4737" s="9">
        <v>-111860.94</v>
      </c>
      <c r="V4737" s="9">
        <v>-12197.516585260115</v>
      </c>
      <c r="W4737" s="9">
        <v>0</v>
      </c>
      <c r="X4737" s="9">
        <v>-12197.516585260115</v>
      </c>
      <c r="Y4737" s="9">
        <f t="shared" si="678"/>
        <v>124058.45658526012</v>
      </c>
      <c r="Z4737" s="9">
        <v>0</v>
      </c>
      <c r="AA4737" s="9">
        <f t="shared" si="679"/>
        <v>0</v>
      </c>
      <c r="AB4737" s="9">
        <v>197443.55000000005</v>
      </c>
      <c r="AC4737" s="9">
        <f t="shared" si="676"/>
        <v>411412.02</v>
      </c>
      <c r="AD4737" s="9">
        <f t="shared" si="680"/>
        <v>0</v>
      </c>
    </row>
    <row r="4738" spans="1:30" x14ac:dyDescent="0.3">
      <c r="A4738" s="8" t="s">
        <v>7128</v>
      </c>
      <c r="B4738" s="8" t="s">
        <v>7237</v>
      </c>
      <c r="C4738" s="8">
        <v>1600</v>
      </c>
      <c r="D4738" s="8">
        <v>160000255</v>
      </c>
      <c r="E4738" s="8">
        <v>0</v>
      </c>
      <c r="F4738" s="8" t="str">
        <f t="shared" si="677"/>
        <v>MF001600002550</v>
      </c>
      <c r="G4738" s="8" t="s">
        <v>7388</v>
      </c>
      <c r="H4738" s="8" t="s">
        <v>34</v>
      </c>
      <c r="I4738" s="8">
        <v>1</v>
      </c>
      <c r="J4738" s="8">
        <v>15</v>
      </c>
      <c r="K4738" s="8">
        <v>0</v>
      </c>
      <c r="L4738" s="8" t="s">
        <v>4581</v>
      </c>
      <c r="M4738" s="8" t="s">
        <v>4581</v>
      </c>
      <c r="N4738" s="8" t="s">
        <v>149</v>
      </c>
      <c r="O4738" s="8" t="s">
        <v>38</v>
      </c>
      <c r="P4738" s="9">
        <v>523272.96000000002</v>
      </c>
      <c r="Q4738" s="9">
        <v>0</v>
      </c>
      <c r="R4738" s="9">
        <v>-523272.96000000002</v>
      </c>
      <c r="S4738" s="9">
        <v>0</v>
      </c>
      <c r="T4738" s="9">
        <f t="shared" si="675"/>
        <v>0</v>
      </c>
      <c r="U4738" s="9">
        <v>-111860.94</v>
      </c>
      <c r="V4738" s="9">
        <v>-12197.516585260115</v>
      </c>
      <c r="W4738" s="9">
        <v>0</v>
      </c>
      <c r="X4738" s="9">
        <v>-12197.516585260115</v>
      </c>
      <c r="Y4738" s="9">
        <f t="shared" si="678"/>
        <v>124058.45658526012</v>
      </c>
      <c r="Z4738" s="9">
        <v>0</v>
      </c>
      <c r="AA4738" s="9">
        <f t="shared" si="679"/>
        <v>0</v>
      </c>
      <c r="AB4738" s="9">
        <v>197443.55000000005</v>
      </c>
      <c r="AC4738" s="9">
        <f t="shared" si="676"/>
        <v>411412.02</v>
      </c>
      <c r="AD4738" s="9">
        <f t="shared" si="680"/>
        <v>0</v>
      </c>
    </row>
    <row r="4739" spans="1:30" x14ac:dyDescent="0.3">
      <c r="A4739" s="8" t="s">
        <v>7128</v>
      </c>
      <c r="B4739" s="8" t="s">
        <v>7237</v>
      </c>
      <c r="C4739" s="8">
        <v>1600</v>
      </c>
      <c r="D4739" s="8">
        <v>160000256</v>
      </c>
      <c r="E4739" s="8">
        <v>0</v>
      </c>
      <c r="F4739" s="8" t="str">
        <f t="shared" si="677"/>
        <v>MF001600002560</v>
      </c>
      <c r="G4739" s="8" t="s">
        <v>7389</v>
      </c>
      <c r="H4739" s="8" t="s">
        <v>34</v>
      </c>
      <c r="I4739" s="8">
        <v>1</v>
      </c>
      <c r="J4739" s="8">
        <v>15</v>
      </c>
      <c r="K4739" s="8">
        <v>0</v>
      </c>
      <c r="L4739" s="8" t="s">
        <v>4581</v>
      </c>
      <c r="M4739" s="8" t="s">
        <v>4581</v>
      </c>
      <c r="N4739" s="8" t="s">
        <v>149</v>
      </c>
      <c r="O4739" s="8" t="s">
        <v>38</v>
      </c>
      <c r="P4739" s="9">
        <v>699310.14</v>
      </c>
      <c r="Q4739" s="9">
        <v>0</v>
      </c>
      <c r="R4739" s="9">
        <v>-699310.14</v>
      </c>
      <c r="S4739" s="9">
        <v>0</v>
      </c>
      <c r="T4739" s="9">
        <f t="shared" si="675"/>
        <v>0</v>
      </c>
      <c r="U4739" s="9">
        <v>-149492.70000000001</v>
      </c>
      <c r="V4739" s="9">
        <v>-16300.950997832369</v>
      </c>
      <c r="W4739" s="9">
        <v>0</v>
      </c>
      <c r="X4739" s="9">
        <v>-16300.950997832369</v>
      </c>
      <c r="Y4739" s="9">
        <f t="shared" si="678"/>
        <v>165793.65099783239</v>
      </c>
      <c r="Z4739" s="9">
        <v>0</v>
      </c>
      <c r="AA4739" s="9">
        <f t="shared" si="679"/>
        <v>0</v>
      </c>
      <c r="AB4739" s="9">
        <v>263866.64</v>
      </c>
      <c r="AC4739" s="9">
        <f t="shared" si="676"/>
        <v>549817.43999999994</v>
      </c>
      <c r="AD4739" s="9">
        <f t="shared" si="680"/>
        <v>0</v>
      </c>
    </row>
    <row r="4740" spans="1:30" x14ac:dyDescent="0.3">
      <c r="A4740" s="8" t="s">
        <v>7128</v>
      </c>
      <c r="B4740" s="8" t="s">
        <v>7237</v>
      </c>
      <c r="C4740" s="8">
        <v>1600</v>
      </c>
      <c r="D4740" s="8">
        <v>160000257</v>
      </c>
      <c r="E4740" s="8">
        <v>0</v>
      </c>
      <c r="F4740" s="8" t="str">
        <f t="shared" si="677"/>
        <v>MF001600002570</v>
      </c>
      <c r="G4740" s="8" t="s">
        <v>7390</v>
      </c>
      <c r="H4740" s="8" t="s">
        <v>34</v>
      </c>
      <c r="I4740" s="8">
        <v>1</v>
      </c>
      <c r="J4740" s="8">
        <v>15</v>
      </c>
      <c r="K4740" s="8">
        <v>0</v>
      </c>
      <c r="L4740" s="8" t="s">
        <v>4581</v>
      </c>
      <c r="M4740" s="8" t="s">
        <v>4581</v>
      </c>
      <c r="N4740" s="8" t="s">
        <v>149</v>
      </c>
      <c r="O4740" s="8" t="s">
        <v>38</v>
      </c>
      <c r="P4740" s="9">
        <v>589531.13</v>
      </c>
      <c r="Q4740" s="9">
        <v>0</v>
      </c>
      <c r="R4740" s="9">
        <v>-589531.13</v>
      </c>
      <c r="S4740" s="9">
        <v>0</v>
      </c>
      <c r="T4740" s="9">
        <f t="shared" si="675"/>
        <v>0</v>
      </c>
      <c r="U4740" s="9">
        <v>-126025.06</v>
      </c>
      <c r="V4740" s="9">
        <v>-13741.993589474951</v>
      </c>
      <c r="W4740" s="9">
        <v>0</v>
      </c>
      <c r="X4740" s="9">
        <v>-13741.993589474951</v>
      </c>
      <c r="Y4740" s="9">
        <f t="shared" si="678"/>
        <v>139767.05358947493</v>
      </c>
      <c r="Z4740" s="9">
        <v>0</v>
      </c>
      <c r="AA4740" s="9">
        <f t="shared" si="679"/>
        <v>0</v>
      </c>
      <c r="AB4740" s="9">
        <v>222444.36500000002</v>
      </c>
      <c r="AC4740" s="9">
        <f t="shared" si="676"/>
        <v>463506.07</v>
      </c>
      <c r="AD4740" s="9">
        <f t="shared" si="680"/>
        <v>0</v>
      </c>
    </row>
    <row r="4741" spans="1:30" x14ac:dyDescent="0.3">
      <c r="A4741" s="8" t="s">
        <v>7128</v>
      </c>
      <c r="B4741" s="8" t="s">
        <v>7237</v>
      </c>
      <c r="C4741" s="8">
        <v>1600</v>
      </c>
      <c r="D4741" s="8">
        <v>160000258</v>
      </c>
      <c r="E4741" s="8">
        <v>0</v>
      </c>
      <c r="F4741" s="8" t="str">
        <f t="shared" si="677"/>
        <v>MF001600002580</v>
      </c>
      <c r="G4741" s="8" t="s">
        <v>7391</v>
      </c>
      <c r="H4741" s="8" t="s">
        <v>34</v>
      </c>
      <c r="I4741" s="8">
        <v>1</v>
      </c>
      <c r="J4741" s="8">
        <v>15</v>
      </c>
      <c r="K4741" s="8">
        <v>0</v>
      </c>
      <c r="L4741" s="8" t="s">
        <v>4581</v>
      </c>
      <c r="M4741" s="8" t="s">
        <v>4581</v>
      </c>
      <c r="N4741" s="8" t="s">
        <v>149</v>
      </c>
      <c r="O4741" s="8" t="s">
        <v>38</v>
      </c>
      <c r="P4741" s="9">
        <v>215049.62</v>
      </c>
      <c r="Q4741" s="9">
        <v>0</v>
      </c>
      <c r="R4741" s="9">
        <v>-215049.62</v>
      </c>
      <c r="S4741" s="9">
        <v>0</v>
      </c>
      <c r="T4741" s="9">
        <f t="shared" ref="T4741:T4804" si="681">P4741+Q4741+R4741+S4741</f>
        <v>0</v>
      </c>
      <c r="U4741" s="9">
        <v>-45971.519999999997</v>
      </c>
      <c r="V4741" s="9">
        <v>-5012.8111799132948</v>
      </c>
      <c r="W4741" s="9">
        <v>0</v>
      </c>
      <c r="X4741" s="9">
        <v>-5012.8111799132948</v>
      </c>
      <c r="Y4741" s="9">
        <f t="shared" si="678"/>
        <v>50984.331179913293</v>
      </c>
      <c r="Z4741" s="9">
        <v>0</v>
      </c>
      <c r="AA4741" s="9">
        <f t="shared" si="679"/>
        <v>0</v>
      </c>
      <c r="AB4741" s="9">
        <v>81143.429999999978</v>
      </c>
      <c r="AC4741" s="9">
        <f t="shared" ref="AC4741:AC4804" si="682">P4741+U4741</f>
        <v>169078.1</v>
      </c>
      <c r="AD4741" s="9">
        <f t="shared" si="680"/>
        <v>0</v>
      </c>
    </row>
    <row r="4742" spans="1:30" x14ac:dyDescent="0.3">
      <c r="A4742" s="8" t="s">
        <v>7128</v>
      </c>
      <c r="B4742" s="8" t="s">
        <v>7237</v>
      </c>
      <c r="C4742" s="8">
        <v>1600</v>
      </c>
      <c r="D4742" s="8">
        <v>160000259</v>
      </c>
      <c r="E4742" s="8">
        <v>0</v>
      </c>
      <c r="F4742" s="8" t="str">
        <f t="shared" si="677"/>
        <v>MF001600002590</v>
      </c>
      <c r="G4742" s="8" t="s">
        <v>7392</v>
      </c>
      <c r="H4742" s="8" t="s">
        <v>34</v>
      </c>
      <c r="I4742" s="8">
        <v>1</v>
      </c>
      <c r="J4742" s="8">
        <v>15</v>
      </c>
      <c r="K4742" s="8">
        <v>0</v>
      </c>
      <c r="L4742" s="8" t="s">
        <v>4581</v>
      </c>
      <c r="M4742" s="8" t="s">
        <v>4581</v>
      </c>
      <c r="N4742" s="8" t="s">
        <v>149</v>
      </c>
      <c r="O4742" s="8" t="s">
        <v>38</v>
      </c>
      <c r="P4742" s="9">
        <v>3253778.39</v>
      </c>
      <c r="Q4742" s="9">
        <v>0</v>
      </c>
      <c r="R4742" s="9">
        <v>-3253778.39</v>
      </c>
      <c r="S4742" s="9">
        <v>0</v>
      </c>
      <c r="T4742" s="9">
        <f t="shared" si="681"/>
        <v>0</v>
      </c>
      <c r="U4742" s="9">
        <v>-695565.7</v>
      </c>
      <c r="V4742" s="9">
        <v>-75845.696348868019</v>
      </c>
      <c r="W4742" s="9">
        <v>0</v>
      </c>
      <c r="X4742" s="9">
        <v>-75845.696348868019</v>
      </c>
      <c r="Y4742" s="9">
        <f t="shared" si="678"/>
        <v>771411.39634886803</v>
      </c>
      <c r="Z4742" s="9">
        <v>0</v>
      </c>
      <c r="AA4742" s="9">
        <f t="shared" si="679"/>
        <v>0</v>
      </c>
      <c r="AB4742" s="9">
        <v>1227729.3350000002</v>
      </c>
      <c r="AC4742" s="9">
        <f t="shared" si="682"/>
        <v>2558212.6900000004</v>
      </c>
      <c r="AD4742" s="9">
        <f t="shared" si="680"/>
        <v>0</v>
      </c>
    </row>
    <row r="4743" spans="1:30" x14ac:dyDescent="0.3">
      <c r="A4743" s="8" t="s">
        <v>7128</v>
      </c>
      <c r="B4743" s="8" t="s">
        <v>7237</v>
      </c>
      <c r="C4743" s="8">
        <v>1600</v>
      </c>
      <c r="D4743" s="8">
        <v>160000260</v>
      </c>
      <c r="E4743" s="8">
        <v>0</v>
      </c>
      <c r="F4743" s="8" t="str">
        <f t="shared" si="677"/>
        <v>MF001600002600</v>
      </c>
      <c r="G4743" s="8" t="s">
        <v>7393</v>
      </c>
      <c r="H4743" s="8" t="s">
        <v>34</v>
      </c>
      <c r="I4743" s="8">
        <v>1</v>
      </c>
      <c r="J4743" s="8">
        <v>15</v>
      </c>
      <c r="K4743" s="8">
        <v>0</v>
      </c>
      <c r="L4743" s="8" t="s">
        <v>4581</v>
      </c>
      <c r="M4743" s="8" t="s">
        <v>4581</v>
      </c>
      <c r="N4743" s="8" t="s">
        <v>149</v>
      </c>
      <c r="O4743" s="8" t="s">
        <v>38</v>
      </c>
      <c r="P4743" s="9">
        <v>5354092.87</v>
      </c>
      <c r="Q4743" s="9">
        <v>0</v>
      </c>
      <c r="R4743" s="9">
        <v>-5354092.87</v>
      </c>
      <c r="S4743" s="9">
        <v>0</v>
      </c>
      <c r="T4743" s="9">
        <f t="shared" si="681"/>
        <v>0</v>
      </c>
      <c r="U4743" s="9">
        <v>-1144553.48</v>
      </c>
      <c r="V4743" s="9">
        <v>-124804.10728480251</v>
      </c>
      <c r="W4743" s="9">
        <v>0</v>
      </c>
      <c r="X4743" s="9">
        <v>-124804.10728480251</v>
      </c>
      <c r="Y4743" s="9">
        <f t="shared" si="678"/>
        <v>1269357.5872848025</v>
      </c>
      <c r="Z4743" s="9">
        <v>0</v>
      </c>
      <c r="AA4743" s="9">
        <f t="shared" si="679"/>
        <v>0</v>
      </c>
      <c r="AB4743" s="9">
        <v>2020228.8150000004</v>
      </c>
      <c r="AC4743" s="9">
        <f t="shared" si="682"/>
        <v>4209539.3900000006</v>
      </c>
      <c r="AD4743" s="9">
        <f t="shared" si="680"/>
        <v>0</v>
      </c>
    </row>
    <row r="4744" spans="1:30" x14ac:dyDescent="0.3">
      <c r="A4744" s="8" t="s">
        <v>7128</v>
      </c>
      <c r="B4744" s="8" t="s">
        <v>7237</v>
      </c>
      <c r="C4744" s="8">
        <v>1600</v>
      </c>
      <c r="D4744" s="8">
        <v>160000261</v>
      </c>
      <c r="E4744" s="8">
        <v>0</v>
      </c>
      <c r="F4744" s="8" t="str">
        <f t="shared" si="677"/>
        <v>MF001600002610</v>
      </c>
      <c r="G4744" s="8" t="s">
        <v>7394</v>
      </c>
      <c r="H4744" s="8" t="s">
        <v>34</v>
      </c>
      <c r="I4744" s="8">
        <v>1</v>
      </c>
      <c r="J4744" s="8">
        <v>15</v>
      </c>
      <c r="K4744" s="8">
        <v>0</v>
      </c>
      <c r="L4744" s="8" t="s">
        <v>4581</v>
      </c>
      <c r="M4744" s="8" t="s">
        <v>4581</v>
      </c>
      <c r="N4744" s="8" t="s">
        <v>149</v>
      </c>
      <c r="O4744" s="8" t="s">
        <v>38</v>
      </c>
      <c r="P4744" s="9">
        <v>23332021.399999999</v>
      </c>
      <c r="Q4744" s="9">
        <v>0</v>
      </c>
      <c r="R4744" s="9">
        <v>-23332021.399999999</v>
      </c>
      <c r="S4744" s="9">
        <v>0</v>
      </c>
      <c r="T4744" s="9">
        <f t="shared" si="681"/>
        <v>0</v>
      </c>
      <c r="U4744" s="9">
        <v>-4987725.6399999997</v>
      </c>
      <c r="V4744" s="9">
        <v>-543870.30715558771</v>
      </c>
      <c r="W4744" s="9">
        <v>0</v>
      </c>
      <c r="X4744" s="9">
        <v>-543870.30715558771</v>
      </c>
      <c r="Y4744" s="9">
        <f t="shared" si="678"/>
        <v>5531595.9471555874</v>
      </c>
      <c r="Z4744" s="9">
        <v>0</v>
      </c>
      <c r="AA4744" s="9">
        <f t="shared" si="679"/>
        <v>0</v>
      </c>
      <c r="AB4744" s="9">
        <v>8803736.3300000001</v>
      </c>
      <c r="AC4744" s="9">
        <f t="shared" si="682"/>
        <v>18344295.759999998</v>
      </c>
      <c r="AD4744" s="9">
        <f t="shared" si="680"/>
        <v>0</v>
      </c>
    </row>
    <row r="4745" spans="1:30" x14ac:dyDescent="0.3">
      <c r="A4745" s="8" t="s">
        <v>7128</v>
      </c>
      <c r="B4745" s="8" t="s">
        <v>7237</v>
      </c>
      <c r="C4745" s="8">
        <v>1600</v>
      </c>
      <c r="D4745" s="8">
        <v>160000291</v>
      </c>
      <c r="E4745" s="8">
        <v>0</v>
      </c>
      <c r="F4745" s="8" t="str">
        <f t="shared" si="677"/>
        <v>MF001600002910</v>
      </c>
      <c r="G4745" s="8" t="s">
        <v>7395</v>
      </c>
      <c r="H4745" s="8" t="s">
        <v>34</v>
      </c>
      <c r="I4745" s="8">
        <v>1</v>
      </c>
      <c r="J4745" s="8">
        <v>15</v>
      </c>
      <c r="K4745" s="8">
        <v>0</v>
      </c>
      <c r="L4745" s="8" t="s">
        <v>100</v>
      </c>
      <c r="M4745" s="8" t="s">
        <v>7396</v>
      </c>
      <c r="N4745" s="8" t="s">
        <v>149</v>
      </c>
      <c r="O4745" s="8" t="s">
        <v>38</v>
      </c>
      <c r="P4745" s="9">
        <v>200000</v>
      </c>
      <c r="Q4745" s="9">
        <v>0</v>
      </c>
      <c r="R4745" s="9">
        <v>-200000</v>
      </c>
      <c r="S4745" s="9">
        <v>0</v>
      </c>
      <c r="T4745" s="9">
        <f t="shared" si="681"/>
        <v>0</v>
      </c>
      <c r="U4745" s="9">
        <v>-34334.959999999999</v>
      </c>
      <c r="V4745" s="9">
        <v>-4582.2136240601503</v>
      </c>
      <c r="W4745" s="9">
        <v>0</v>
      </c>
      <c r="X4745" s="9">
        <v>-4582.2136240601503</v>
      </c>
      <c r="Y4745" s="9">
        <f t="shared" si="678"/>
        <v>38917.173624060146</v>
      </c>
      <c r="Z4745" s="9">
        <v>0</v>
      </c>
      <c r="AA4745" s="9">
        <f t="shared" si="679"/>
        <v>0</v>
      </c>
      <c r="AB4745" s="9">
        <v>79674.099999999991</v>
      </c>
      <c r="AC4745" s="9">
        <f t="shared" si="682"/>
        <v>165665.04</v>
      </c>
      <c r="AD4745" s="9">
        <f t="shared" si="680"/>
        <v>0</v>
      </c>
    </row>
    <row r="4746" spans="1:30" x14ac:dyDescent="0.3">
      <c r="A4746" s="8" t="s">
        <v>7128</v>
      </c>
      <c r="B4746" s="8" t="s">
        <v>7237</v>
      </c>
      <c r="C4746" s="8">
        <v>1600</v>
      </c>
      <c r="D4746" s="8">
        <v>160000292</v>
      </c>
      <c r="E4746" s="8">
        <v>0</v>
      </c>
      <c r="F4746" s="8" t="str">
        <f t="shared" si="677"/>
        <v>MF001600002920</v>
      </c>
      <c r="G4746" s="8" t="s">
        <v>7397</v>
      </c>
      <c r="H4746" s="8" t="s">
        <v>34</v>
      </c>
      <c r="I4746" s="8">
        <v>1</v>
      </c>
      <c r="J4746" s="8">
        <v>15</v>
      </c>
      <c r="K4746" s="8">
        <v>0</v>
      </c>
      <c r="L4746" s="8" t="s">
        <v>100</v>
      </c>
      <c r="M4746" s="8" t="s">
        <v>3332</v>
      </c>
      <c r="N4746" s="8" t="s">
        <v>149</v>
      </c>
      <c r="O4746" s="8" t="s">
        <v>38</v>
      </c>
      <c r="P4746" s="9">
        <v>220000</v>
      </c>
      <c r="Q4746" s="9">
        <v>0</v>
      </c>
      <c r="R4746" s="9">
        <v>-220000</v>
      </c>
      <c r="S4746" s="9">
        <v>0</v>
      </c>
      <c r="T4746" s="9">
        <f t="shared" si="681"/>
        <v>0</v>
      </c>
      <c r="U4746" s="9">
        <v>-36816.35</v>
      </c>
      <c r="V4746" s="9">
        <v>-5133.4634558823527</v>
      </c>
      <c r="W4746" s="9">
        <v>0</v>
      </c>
      <c r="X4746" s="9">
        <v>-5133.4634558823527</v>
      </c>
      <c r="Y4746" s="9">
        <f t="shared" si="678"/>
        <v>41949.813455882351</v>
      </c>
      <c r="Z4746" s="9">
        <v>0</v>
      </c>
      <c r="AA4746" s="9">
        <f t="shared" si="679"/>
        <v>0</v>
      </c>
      <c r="AB4746" s="9">
        <v>88117.604999999996</v>
      </c>
      <c r="AC4746" s="9">
        <f t="shared" si="682"/>
        <v>183183.65</v>
      </c>
      <c r="AD4746" s="9">
        <f t="shared" si="680"/>
        <v>0</v>
      </c>
    </row>
    <row r="4747" spans="1:30" x14ac:dyDescent="0.3">
      <c r="A4747" s="8" t="s">
        <v>7128</v>
      </c>
      <c r="B4747" s="8" t="s">
        <v>7237</v>
      </c>
      <c r="C4747" s="8">
        <v>1600</v>
      </c>
      <c r="D4747" s="8">
        <v>160000293</v>
      </c>
      <c r="E4747" s="8">
        <v>0</v>
      </c>
      <c r="F4747" s="8" t="str">
        <f t="shared" si="677"/>
        <v>MF001600002930</v>
      </c>
      <c r="G4747" s="8" t="s">
        <v>1099</v>
      </c>
      <c r="H4747" s="8" t="s">
        <v>34</v>
      </c>
      <c r="I4747" s="8">
        <v>1</v>
      </c>
      <c r="J4747" s="8">
        <v>15</v>
      </c>
      <c r="K4747" s="8">
        <v>0</v>
      </c>
      <c r="L4747" s="8" t="s">
        <v>100</v>
      </c>
      <c r="M4747" s="8" t="s">
        <v>4601</v>
      </c>
      <c r="N4747" s="8" t="s">
        <v>149</v>
      </c>
      <c r="O4747" s="8" t="s">
        <v>38</v>
      </c>
      <c r="P4747" s="9">
        <v>45000</v>
      </c>
      <c r="Q4747" s="9">
        <v>0</v>
      </c>
      <c r="R4747" s="9">
        <v>-45000</v>
      </c>
      <c r="S4747" s="9">
        <v>0</v>
      </c>
      <c r="T4747" s="9">
        <f t="shared" si="681"/>
        <v>0</v>
      </c>
      <c r="U4747" s="9">
        <v>-7585.15</v>
      </c>
      <c r="V4747" s="9">
        <v>-1131.4395715088508</v>
      </c>
      <c r="W4747" s="9">
        <v>0</v>
      </c>
      <c r="X4747" s="9">
        <v>-1131.4395715088508</v>
      </c>
      <c r="Y4747" s="9">
        <f t="shared" si="678"/>
        <v>8716.58957150885</v>
      </c>
      <c r="Z4747" s="9">
        <v>0</v>
      </c>
      <c r="AA4747" s="9">
        <f t="shared" si="679"/>
        <v>0</v>
      </c>
      <c r="AB4747" s="9">
        <v>17996.785</v>
      </c>
      <c r="AC4747" s="9">
        <f t="shared" si="682"/>
        <v>37414.85</v>
      </c>
      <c r="AD4747" s="9">
        <f t="shared" si="680"/>
        <v>0</v>
      </c>
    </row>
    <row r="4748" spans="1:30" x14ac:dyDescent="0.3">
      <c r="A4748" s="8" t="s">
        <v>7128</v>
      </c>
      <c r="B4748" s="8" t="s">
        <v>7237</v>
      </c>
      <c r="C4748" s="8">
        <v>1600</v>
      </c>
      <c r="D4748" s="8">
        <v>160000294</v>
      </c>
      <c r="E4748" s="8">
        <v>0</v>
      </c>
      <c r="F4748" s="8" t="str">
        <f t="shared" si="677"/>
        <v>MF001600002940</v>
      </c>
      <c r="G4748" s="8" t="s">
        <v>7398</v>
      </c>
      <c r="H4748" s="8" t="s">
        <v>34</v>
      </c>
      <c r="I4748" s="8">
        <v>2</v>
      </c>
      <c r="J4748" s="8">
        <v>15</v>
      </c>
      <c r="K4748" s="8">
        <v>0</v>
      </c>
      <c r="L4748" s="8" t="s">
        <v>100</v>
      </c>
      <c r="M4748" s="8" t="s">
        <v>7399</v>
      </c>
      <c r="N4748" s="8" t="s">
        <v>149</v>
      </c>
      <c r="O4748" s="8" t="s">
        <v>38</v>
      </c>
      <c r="P4748" s="9">
        <v>18000</v>
      </c>
      <c r="Q4748" s="9">
        <v>0</v>
      </c>
      <c r="R4748" s="9">
        <v>-18000</v>
      </c>
      <c r="S4748" s="9">
        <v>0</v>
      </c>
      <c r="T4748" s="9">
        <f t="shared" si="681"/>
        <v>0</v>
      </c>
      <c r="U4748" s="9">
        <v>-2993.56</v>
      </c>
      <c r="V4748" s="9">
        <v>-420.01435155896974</v>
      </c>
      <c r="W4748" s="9">
        <v>0</v>
      </c>
      <c r="X4748" s="9">
        <v>-420.01435155896974</v>
      </c>
      <c r="Y4748" s="9">
        <f t="shared" si="678"/>
        <v>3413.5743515589697</v>
      </c>
      <c r="Z4748" s="9">
        <v>0</v>
      </c>
      <c r="AA4748" s="9">
        <f t="shared" si="679"/>
        <v>0</v>
      </c>
      <c r="AB4748" s="9">
        <v>7218.97</v>
      </c>
      <c r="AC4748" s="9">
        <f t="shared" si="682"/>
        <v>15006.44</v>
      </c>
      <c r="AD4748" s="9">
        <f t="shared" si="680"/>
        <v>0</v>
      </c>
    </row>
    <row r="4749" spans="1:30" x14ac:dyDescent="0.3">
      <c r="A4749" s="8" t="s">
        <v>7128</v>
      </c>
      <c r="B4749" s="8" t="s">
        <v>7237</v>
      </c>
      <c r="C4749" s="8">
        <v>1600</v>
      </c>
      <c r="D4749" s="8">
        <v>160000295</v>
      </c>
      <c r="E4749" s="8">
        <v>0</v>
      </c>
      <c r="F4749" s="8" t="str">
        <f t="shared" si="677"/>
        <v>MF001600002950</v>
      </c>
      <c r="G4749" s="8" t="s">
        <v>7400</v>
      </c>
      <c r="H4749" s="8" t="s">
        <v>34</v>
      </c>
      <c r="I4749" s="8">
        <v>1</v>
      </c>
      <c r="J4749" s="8">
        <v>15</v>
      </c>
      <c r="K4749" s="8">
        <v>0</v>
      </c>
      <c r="L4749" s="8" t="s">
        <v>100</v>
      </c>
      <c r="M4749" s="8" t="s">
        <v>7401</v>
      </c>
      <c r="N4749" s="8" t="s">
        <v>149</v>
      </c>
      <c r="O4749" s="8" t="s">
        <v>38</v>
      </c>
      <c r="P4749" s="9">
        <v>47619</v>
      </c>
      <c r="Q4749" s="9">
        <v>0</v>
      </c>
      <c r="R4749" s="9">
        <v>-47619</v>
      </c>
      <c r="S4749" s="9">
        <v>0</v>
      </c>
      <c r="T4749" s="9">
        <f t="shared" si="681"/>
        <v>0</v>
      </c>
      <c r="U4749" s="9">
        <v>-7639.16</v>
      </c>
      <c r="V4749" s="9">
        <v>-1111.2661591928252</v>
      </c>
      <c r="W4749" s="9">
        <v>0</v>
      </c>
      <c r="X4749" s="9">
        <v>-1111.2661591928252</v>
      </c>
      <c r="Y4749" s="9">
        <f t="shared" si="678"/>
        <v>8750.4261591928243</v>
      </c>
      <c r="Z4749" s="9">
        <v>0</v>
      </c>
      <c r="AA4749" s="9">
        <f t="shared" si="679"/>
        <v>0</v>
      </c>
      <c r="AB4749" s="9">
        <v>19237.940000000002</v>
      </c>
      <c r="AC4749" s="9">
        <f t="shared" si="682"/>
        <v>39979.839999999997</v>
      </c>
      <c r="AD4749" s="9">
        <f t="shared" si="680"/>
        <v>0</v>
      </c>
    </row>
    <row r="4750" spans="1:30" x14ac:dyDescent="0.3">
      <c r="A4750" s="8" t="s">
        <v>7128</v>
      </c>
      <c r="B4750" s="8" t="s">
        <v>7237</v>
      </c>
      <c r="C4750" s="8">
        <v>1600</v>
      </c>
      <c r="D4750" s="8">
        <v>160000296</v>
      </c>
      <c r="E4750" s="8">
        <v>0</v>
      </c>
      <c r="F4750" s="8" t="str">
        <f t="shared" si="677"/>
        <v>MF001600002960</v>
      </c>
      <c r="G4750" s="8" t="s">
        <v>7402</v>
      </c>
      <c r="H4750" s="8" t="s">
        <v>34</v>
      </c>
      <c r="I4750" s="8">
        <v>1</v>
      </c>
      <c r="J4750" s="8">
        <v>12</v>
      </c>
      <c r="K4750" s="8">
        <v>3</v>
      </c>
      <c r="L4750" s="8" t="s">
        <v>2708</v>
      </c>
      <c r="M4750" s="8" t="s">
        <v>2708</v>
      </c>
      <c r="N4750" s="8" t="s">
        <v>149</v>
      </c>
      <c r="O4750" s="8" t="s">
        <v>38</v>
      </c>
      <c r="P4750" s="9">
        <v>394840.56</v>
      </c>
      <c r="Q4750" s="9">
        <v>0</v>
      </c>
      <c r="R4750" s="9">
        <v>-394840.56</v>
      </c>
      <c r="S4750" s="9">
        <v>0</v>
      </c>
      <c r="T4750" s="9">
        <f t="shared" si="681"/>
        <v>0</v>
      </c>
      <c r="U4750" s="9">
        <v>-120528.52</v>
      </c>
      <c r="V4750" s="9">
        <v>-9119.737745753424</v>
      </c>
      <c r="W4750" s="9">
        <v>0</v>
      </c>
      <c r="X4750" s="9">
        <v>-9119.737745753424</v>
      </c>
      <c r="Y4750" s="9">
        <f t="shared" si="678"/>
        <v>129648.25774575342</v>
      </c>
      <c r="Z4750" s="9">
        <v>0</v>
      </c>
      <c r="AA4750" s="9">
        <f t="shared" si="679"/>
        <v>0</v>
      </c>
      <c r="AB4750" s="9">
        <v>130963.59</v>
      </c>
      <c r="AC4750" s="9">
        <f t="shared" si="682"/>
        <v>274312.03999999998</v>
      </c>
      <c r="AD4750" s="9">
        <f t="shared" si="680"/>
        <v>0</v>
      </c>
    </row>
    <row r="4751" spans="1:30" x14ac:dyDescent="0.3">
      <c r="A4751" s="8" t="s">
        <v>7128</v>
      </c>
      <c r="B4751" s="8" t="s">
        <v>7237</v>
      </c>
      <c r="C4751" s="8">
        <v>1600</v>
      </c>
      <c r="D4751" s="8">
        <v>160000297</v>
      </c>
      <c r="E4751" s="8">
        <v>0</v>
      </c>
      <c r="F4751" s="8" t="str">
        <f t="shared" si="677"/>
        <v>MF001600002970</v>
      </c>
      <c r="G4751" s="8" t="s">
        <v>3248</v>
      </c>
      <c r="H4751" s="8" t="s">
        <v>34</v>
      </c>
      <c r="I4751" s="8">
        <v>2</v>
      </c>
      <c r="J4751" s="8">
        <v>3</v>
      </c>
      <c r="K4751" s="8">
        <v>6</v>
      </c>
      <c r="L4751" s="8" t="s">
        <v>2708</v>
      </c>
      <c r="M4751" s="8" t="s">
        <v>2708</v>
      </c>
      <c r="N4751" s="8" t="s">
        <v>149</v>
      </c>
      <c r="O4751" s="8" t="s">
        <v>38</v>
      </c>
      <c r="P4751" s="9">
        <v>10000</v>
      </c>
      <c r="Q4751" s="9">
        <v>0</v>
      </c>
      <c r="R4751" s="9">
        <v>-10000</v>
      </c>
      <c r="S4751" s="9">
        <v>0</v>
      </c>
      <c r="T4751" s="9">
        <f t="shared" si="681"/>
        <v>0</v>
      </c>
      <c r="U4751" s="9">
        <v>-6647.22</v>
      </c>
      <c r="V4751" s="9">
        <v>-231.53205882352938</v>
      </c>
      <c r="W4751" s="9">
        <v>0</v>
      </c>
      <c r="X4751" s="9">
        <v>-231.53205882352938</v>
      </c>
      <c r="Y4751" s="9">
        <f t="shared" si="678"/>
        <v>6878.7520588235293</v>
      </c>
      <c r="Z4751" s="9">
        <v>0</v>
      </c>
      <c r="AA4751" s="9">
        <f t="shared" si="679"/>
        <v>0</v>
      </c>
      <c r="AB4751" s="9">
        <v>1202.6599999999992</v>
      </c>
      <c r="AC4751" s="9">
        <f t="shared" si="682"/>
        <v>3352.7799999999997</v>
      </c>
      <c r="AD4751" s="9">
        <f t="shared" si="680"/>
        <v>0</v>
      </c>
    </row>
    <row r="4752" spans="1:30" x14ac:dyDescent="0.3">
      <c r="A4752" s="8" t="s">
        <v>7128</v>
      </c>
      <c r="B4752" s="8" t="s">
        <v>7237</v>
      </c>
      <c r="C4752" s="8">
        <v>1700</v>
      </c>
      <c r="D4752" s="8">
        <v>170000006</v>
      </c>
      <c r="E4752" s="8">
        <v>0</v>
      </c>
      <c r="F4752" s="8" t="str">
        <f t="shared" si="677"/>
        <v>MF001700000060</v>
      </c>
      <c r="G4752" s="8" t="s">
        <v>7403</v>
      </c>
      <c r="H4752" s="8" t="s">
        <v>1863</v>
      </c>
      <c r="I4752" s="8">
        <v>1</v>
      </c>
      <c r="J4752" s="8">
        <v>10</v>
      </c>
      <c r="K4752" s="8">
        <v>0</v>
      </c>
      <c r="L4752" s="8" t="s">
        <v>553</v>
      </c>
      <c r="M4752" s="8" t="s">
        <v>4581</v>
      </c>
      <c r="N4752" s="8" t="s">
        <v>149</v>
      </c>
      <c r="O4752" s="8" t="s">
        <v>38</v>
      </c>
      <c r="P4752" s="9">
        <v>60660.88</v>
      </c>
      <c r="Q4752" s="9">
        <v>0</v>
      </c>
      <c r="R4752" s="9">
        <v>-60660.88</v>
      </c>
      <c r="S4752" s="9">
        <v>0</v>
      </c>
      <c r="T4752" s="9">
        <f t="shared" si="681"/>
        <v>0</v>
      </c>
      <c r="U4752" s="9">
        <v>-19451.36</v>
      </c>
      <c r="V4752" s="9">
        <v>-2285.0666256983241</v>
      </c>
      <c r="W4752" s="9">
        <v>0</v>
      </c>
      <c r="X4752" s="9">
        <v>-2285.0666256983241</v>
      </c>
      <c r="Y4752" s="9">
        <f t="shared" si="678"/>
        <v>21736.426625698325</v>
      </c>
      <c r="Z4752" s="9">
        <v>0</v>
      </c>
      <c r="AA4752" s="9">
        <f t="shared" si="679"/>
        <v>0</v>
      </c>
      <c r="AB4752" s="9">
        <v>15047.058000000001</v>
      </c>
      <c r="AC4752" s="9">
        <f t="shared" si="682"/>
        <v>41209.519999999997</v>
      </c>
      <c r="AD4752" s="9">
        <f t="shared" si="680"/>
        <v>0</v>
      </c>
    </row>
    <row r="4753" spans="1:30" x14ac:dyDescent="0.3">
      <c r="A4753" s="8" t="s">
        <v>7128</v>
      </c>
      <c r="B4753" s="8" t="s">
        <v>7237</v>
      </c>
      <c r="C4753" s="8">
        <v>1700</v>
      </c>
      <c r="D4753" s="8">
        <v>170000007</v>
      </c>
      <c r="E4753" s="8">
        <v>0</v>
      </c>
      <c r="F4753" s="8" t="str">
        <f t="shared" si="677"/>
        <v>MF001700000070</v>
      </c>
      <c r="G4753" s="8" t="s">
        <v>7404</v>
      </c>
      <c r="H4753" s="8" t="s">
        <v>1863</v>
      </c>
      <c r="I4753" s="8">
        <v>1</v>
      </c>
      <c r="J4753" s="8">
        <v>10</v>
      </c>
      <c r="K4753" s="8">
        <v>0</v>
      </c>
      <c r="L4753" s="8" t="s">
        <v>553</v>
      </c>
      <c r="M4753" s="8" t="s">
        <v>4581</v>
      </c>
      <c r="N4753" s="8" t="s">
        <v>149</v>
      </c>
      <c r="O4753" s="8" t="s">
        <v>38</v>
      </c>
      <c r="P4753" s="9">
        <v>81549.350000000006</v>
      </c>
      <c r="Q4753" s="9">
        <v>0</v>
      </c>
      <c r="R4753" s="9">
        <v>-81549.350000000006</v>
      </c>
      <c r="S4753" s="9">
        <v>0</v>
      </c>
      <c r="T4753" s="9">
        <f t="shared" si="681"/>
        <v>0</v>
      </c>
      <c r="U4753" s="9">
        <v>-26149.42</v>
      </c>
      <c r="V4753" s="9">
        <v>-3071.9225893854746</v>
      </c>
      <c r="W4753" s="9">
        <v>0</v>
      </c>
      <c r="X4753" s="9">
        <v>-3071.9225893854746</v>
      </c>
      <c r="Y4753" s="9">
        <f t="shared" si="678"/>
        <v>29221.342589385473</v>
      </c>
      <c r="Z4753" s="9">
        <v>0</v>
      </c>
      <c r="AA4753" s="9">
        <f t="shared" si="679"/>
        <v>0</v>
      </c>
      <c r="AB4753" s="9">
        <v>20228.482000000004</v>
      </c>
      <c r="AC4753" s="9">
        <f t="shared" si="682"/>
        <v>55399.930000000008</v>
      </c>
      <c r="AD4753" s="9">
        <f t="shared" si="680"/>
        <v>0</v>
      </c>
    </row>
    <row r="4754" spans="1:30" x14ac:dyDescent="0.3">
      <c r="A4754" s="8" t="s">
        <v>7128</v>
      </c>
      <c r="B4754" s="8" t="s">
        <v>7237</v>
      </c>
      <c r="C4754" s="8">
        <v>1700</v>
      </c>
      <c r="D4754" s="8">
        <v>170000008</v>
      </c>
      <c r="E4754" s="8">
        <v>0</v>
      </c>
      <c r="F4754" s="8" t="str">
        <f t="shared" si="677"/>
        <v>MF001700000080</v>
      </c>
      <c r="G4754" s="8" t="s">
        <v>7405</v>
      </c>
      <c r="H4754" s="8" t="s">
        <v>1863</v>
      </c>
      <c r="I4754" s="8">
        <v>1</v>
      </c>
      <c r="J4754" s="8">
        <v>10</v>
      </c>
      <c r="K4754" s="8">
        <v>0</v>
      </c>
      <c r="L4754" s="8" t="s">
        <v>553</v>
      </c>
      <c r="M4754" s="8" t="s">
        <v>4581</v>
      </c>
      <c r="N4754" s="8" t="s">
        <v>149</v>
      </c>
      <c r="O4754" s="8" t="s">
        <v>38</v>
      </c>
      <c r="P4754" s="9">
        <v>166679.01</v>
      </c>
      <c r="Q4754" s="9">
        <v>0</v>
      </c>
      <c r="R4754" s="9">
        <v>-166679.01</v>
      </c>
      <c r="S4754" s="9">
        <v>0</v>
      </c>
      <c r="T4754" s="9">
        <f t="shared" si="681"/>
        <v>0</v>
      </c>
      <c r="U4754" s="9">
        <v>-53446.89</v>
      </c>
      <c r="V4754" s="9">
        <v>-6278.714360335196</v>
      </c>
      <c r="W4754" s="9">
        <v>0</v>
      </c>
      <c r="X4754" s="9">
        <v>-6278.714360335196</v>
      </c>
      <c r="Y4754" s="9">
        <f t="shared" si="678"/>
        <v>59725.604360335194</v>
      </c>
      <c r="Z4754" s="9">
        <v>0</v>
      </c>
      <c r="AA4754" s="9">
        <f t="shared" si="679"/>
        <v>0</v>
      </c>
      <c r="AB4754" s="9">
        <v>41345.068000000014</v>
      </c>
      <c r="AC4754" s="9">
        <f t="shared" si="682"/>
        <v>113232.12000000001</v>
      </c>
      <c r="AD4754" s="9">
        <f t="shared" si="680"/>
        <v>0</v>
      </c>
    </row>
    <row r="4755" spans="1:30" x14ac:dyDescent="0.3">
      <c r="A4755" s="8" t="s">
        <v>7128</v>
      </c>
      <c r="B4755" s="8" t="s">
        <v>7237</v>
      </c>
      <c r="C4755" s="8">
        <v>1700</v>
      </c>
      <c r="D4755" s="8">
        <v>170000009</v>
      </c>
      <c r="E4755" s="8">
        <v>0</v>
      </c>
      <c r="F4755" s="8" t="str">
        <f t="shared" si="677"/>
        <v>MF001700000090</v>
      </c>
      <c r="G4755" s="8" t="s">
        <v>7406</v>
      </c>
      <c r="H4755" s="8" t="s">
        <v>1863</v>
      </c>
      <c r="I4755" s="8">
        <v>1</v>
      </c>
      <c r="J4755" s="8">
        <v>10</v>
      </c>
      <c r="K4755" s="8">
        <v>0</v>
      </c>
      <c r="L4755" s="8" t="s">
        <v>553</v>
      </c>
      <c r="M4755" s="8" t="s">
        <v>4581</v>
      </c>
      <c r="N4755" s="8" t="s">
        <v>149</v>
      </c>
      <c r="O4755" s="8" t="s">
        <v>38</v>
      </c>
      <c r="P4755" s="9">
        <v>9055.58</v>
      </c>
      <c r="Q4755" s="9">
        <v>0</v>
      </c>
      <c r="R4755" s="9">
        <v>-9055.58</v>
      </c>
      <c r="S4755" s="9">
        <v>0</v>
      </c>
      <c r="T4755" s="9">
        <f t="shared" si="681"/>
        <v>0</v>
      </c>
      <c r="U4755" s="9">
        <v>-2903.74</v>
      </c>
      <c r="V4755" s="9">
        <v>-341.11840782122903</v>
      </c>
      <c r="W4755" s="9">
        <v>0</v>
      </c>
      <c r="X4755" s="9">
        <v>-341.11840782122903</v>
      </c>
      <c r="Y4755" s="9">
        <f t="shared" si="678"/>
        <v>3244.8584078212289</v>
      </c>
      <c r="Z4755" s="9">
        <v>0</v>
      </c>
      <c r="AA4755" s="9">
        <f t="shared" si="679"/>
        <v>0</v>
      </c>
      <c r="AB4755" s="9">
        <v>2246.2560000000008</v>
      </c>
      <c r="AC4755" s="9">
        <f t="shared" si="682"/>
        <v>6151.84</v>
      </c>
      <c r="AD4755" s="9">
        <f t="shared" si="680"/>
        <v>0</v>
      </c>
    </row>
    <row r="4756" spans="1:30" x14ac:dyDescent="0.3">
      <c r="A4756" s="8" t="s">
        <v>7128</v>
      </c>
      <c r="B4756" s="8" t="s">
        <v>7237</v>
      </c>
      <c r="C4756" s="8">
        <v>1700</v>
      </c>
      <c r="D4756" s="8">
        <v>170000010</v>
      </c>
      <c r="E4756" s="8">
        <v>0</v>
      </c>
      <c r="F4756" s="8" t="str">
        <f t="shared" si="677"/>
        <v>MF001700000100</v>
      </c>
      <c r="G4756" s="8" t="s">
        <v>7407</v>
      </c>
      <c r="H4756" s="8" t="s">
        <v>1863</v>
      </c>
      <c r="I4756" s="8">
        <v>1</v>
      </c>
      <c r="J4756" s="8">
        <v>10</v>
      </c>
      <c r="K4756" s="8">
        <v>0</v>
      </c>
      <c r="L4756" s="8" t="s">
        <v>553</v>
      </c>
      <c r="M4756" s="8" t="s">
        <v>4581</v>
      </c>
      <c r="N4756" s="8" t="s">
        <v>149</v>
      </c>
      <c r="O4756" s="8" t="s">
        <v>38</v>
      </c>
      <c r="P4756" s="9">
        <v>14324.29</v>
      </c>
      <c r="Q4756" s="9">
        <v>0</v>
      </c>
      <c r="R4756" s="9">
        <v>-14324.29</v>
      </c>
      <c r="S4756" s="9">
        <v>0</v>
      </c>
      <c r="T4756" s="9">
        <f t="shared" si="681"/>
        <v>0</v>
      </c>
      <c r="U4756" s="9">
        <v>-4593.2</v>
      </c>
      <c r="V4756" s="9">
        <v>-539.58886312849154</v>
      </c>
      <c r="W4756" s="9">
        <v>0</v>
      </c>
      <c r="X4756" s="9">
        <v>-539.58886312849154</v>
      </c>
      <c r="Y4756" s="9">
        <f t="shared" si="678"/>
        <v>5132.7888631284914</v>
      </c>
      <c r="Z4756" s="9">
        <v>0</v>
      </c>
      <c r="AA4756" s="9">
        <f t="shared" si="679"/>
        <v>0</v>
      </c>
      <c r="AB4756" s="9">
        <v>3553.166000000002</v>
      </c>
      <c r="AC4756" s="9">
        <f t="shared" si="682"/>
        <v>9731.09</v>
      </c>
      <c r="AD4756" s="9">
        <f t="shared" si="680"/>
        <v>0</v>
      </c>
    </row>
    <row r="4757" spans="1:30" x14ac:dyDescent="0.3">
      <c r="A4757" s="8" t="s">
        <v>7128</v>
      </c>
      <c r="B4757" s="8" t="s">
        <v>7237</v>
      </c>
      <c r="C4757" s="8">
        <v>1700</v>
      </c>
      <c r="D4757" s="8">
        <v>170000011</v>
      </c>
      <c r="E4757" s="8">
        <v>0</v>
      </c>
      <c r="F4757" s="8" t="str">
        <f t="shared" si="677"/>
        <v>MF001700000110</v>
      </c>
      <c r="G4757" s="8" t="s">
        <v>7408</v>
      </c>
      <c r="H4757" s="8" t="s">
        <v>1863</v>
      </c>
      <c r="I4757" s="8">
        <v>1</v>
      </c>
      <c r="J4757" s="8">
        <v>10</v>
      </c>
      <c r="K4757" s="8">
        <v>0</v>
      </c>
      <c r="L4757" s="8" t="s">
        <v>553</v>
      </c>
      <c r="M4757" s="8" t="s">
        <v>4581</v>
      </c>
      <c r="N4757" s="8" t="s">
        <v>149</v>
      </c>
      <c r="O4757" s="8" t="s">
        <v>38</v>
      </c>
      <c r="P4757" s="9">
        <v>74091.13</v>
      </c>
      <c r="Q4757" s="9">
        <v>0</v>
      </c>
      <c r="R4757" s="9">
        <v>-74091.13</v>
      </c>
      <c r="S4757" s="9">
        <v>0</v>
      </c>
      <c r="T4757" s="9">
        <f t="shared" si="681"/>
        <v>0</v>
      </c>
      <c r="U4757" s="9">
        <v>-23757.89</v>
      </c>
      <c r="V4757" s="9">
        <v>-2790.9724720670392</v>
      </c>
      <c r="W4757" s="9">
        <v>0</v>
      </c>
      <c r="X4757" s="9">
        <v>-2790.9724720670392</v>
      </c>
      <c r="Y4757" s="9">
        <f t="shared" si="678"/>
        <v>26548.862472067038</v>
      </c>
      <c r="Z4757" s="9">
        <v>0</v>
      </c>
      <c r="AA4757" s="9">
        <f t="shared" si="679"/>
        <v>0</v>
      </c>
      <c r="AB4757" s="9">
        <v>18378.456000000013</v>
      </c>
      <c r="AC4757" s="9">
        <f t="shared" si="682"/>
        <v>50333.240000000005</v>
      </c>
      <c r="AD4757" s="9">
        <f t="shared" si="680"/>
        <v>0</v>
      </c>
    </row>
    <row r="4758" spans="1:30" x14ac:dyDescent="0.3">
      <c r="A4758" s="8" t="s">
        <v>7128</v>
      </c>
      <c r="B4758" s="8" t="s">
        <v>7237</v>
      </c>
      <c r="C4758" s="8">
        <v>1700</v>
      </c>
      <c r="D4758" s="8">
        <v>170000012</v>
      </c>
      <c r="E4758" s="8">
        <v>0</v>
      </c>
      <c r="F4758" s="8" t="str">
        <f t="shared" si="677"/>
        <v>MF001700000120</v>
      </c>
      <c r="G4758" s="8" t="s">
        <v>7409</v>
      </c>
      <c r="H4758" s="8" t="s">
        <v>1863</v>
      </c>
      <c r="I4758" s="8">
        <v>1</v>
      </c>
      <c r="J4758" s="8">
        <v>10</v>
      </c>
      <c r="K4758" s="8">
        <v>0</v>
      </c>
      <c r="L4758" s="8" t="s">
        <v>553</v>
      </c>
      <c r="M4758" s="8" t="s">
        <v>4581</v>
      </c>
      <c r="N4758" s="8" t="s">
        <v>149</v>
      </c>
      <c r="O4758" s="8" t="s">
        <v>38</v>
      </c>
      <c r="P4758" s="9">
        <v>5052.51</v>
      </c>
      <c r="Q4758" s="9">
        <v>0</v>
      </c>
      <c r="R4758" s="9">
        <v>-5052.51</v>
      </c>
      <c r="S4758" s="9">
        <v>0</v>
      </c>
      <c r="T4758" s="9">
        <f t="shared" si="681"/>
        <v>0</v>
      </c>
      <c r="U4758" s="9">
        <v>-1620.13</v>
      </c>
      <c r="V4758" s="9">
        <v>-190.32708100558659</v>
      </c>
      <c r="W4758" s="9">
        <v>0</v>
      </c>
      <c r="X4758" s="9">
        <v>-190.32708100558659</v>
      </c>
      <c r="Y4758" s="9">
        <f t="shared" si="678"/>
        <v>1810.4570810055866</v>
      </c>
      <c r="Z4758" s="9">
        <v>0</v>
      </c>
      <c r="AA4758" s="9">
        <f t="shared" si="679"/>
        <v>0</v>
      </c>
      <c r="AB4758" s="9">
        <v>1253.2820000000002</v>
      </c>
      <c r="AC4758" s="9">
        <f t="shared" si="682"/>
        <v>3432.38</v>
      </c>
      <c r="AD4758" s="9">
        <f t="shared" si="680"/>
        <v>0</v>
      </c>
    </row>
    <row r="4759" spans="1:30" x14ac:dyDescent="0.3">
      <c r="A4759" s="8" t="s">
        <v>7128</v>
      </c>
      <c r="B4759" s="8" t="s">
        <v>7237</v>
      </c>
      <c r="C4759" s="8">
        <v>1700</v>
      </c>
      <c r="D4759" s="8">
        <v>170000013</v>
      </c>
      <c r="E4759" s="8">
        <v>0</v>
      </c>
      <c r="F4759" s="8" t="str">
        <f t="shared" si="677"/>
        <v>MF001700000130</v>
      </c>
      <c r="G4759" s="8" t="s">
        <v>7410</v>
      </c>
      <c r="H4759" s="8" t="s">
        <v>1863</v>
      </c>
      <c r="I4759" s="8">
        <v>1</v>
      </c>
      <c r="J4759" s="8">
        <v>10</v>
      </c>
      <c r="K4759" s="8">
        <v>0</v>
      </c>
      <c r="L4759" s="8" t="s">
        <v>553</v>
      </c>
      <c r="M4759" s="8" t="s">
        <v>4581</v>
      </c>
      <c r="N4759" s="8" t="s">
        <v>149</v>
      </c>
      <c r="O4759" s="8" t="s">
        <v>38</v>
      </c>
      <c r="P4759" s="9">
        <v>65594.039999999994</v>
      </c>
      <c r="Q4759" s="9">
        <v>0</v>
      </c>
      <c r="R4759" s="9">
        <v>-65594.039999999994</v>
      </c>
      <c r="S4759" s="9">
        <v>0</v>
      </c>
      <c r="T4759" s="9">
        <f t="shared" si="681"/>
        <v>0</v>
      </c>
      <c r="U4759" s="9">
        <v>-21033.22</v>
      </c>
      <c r="V4759" s="9">
        <v>-2470.8946368715083</v>
      </c>
      <c r="W4759" s="9">
        <v>0</v>
      </c>
      <c r="X4759" s="9">
        <v>-2470.8946368715083</v>
      </c>
      <c r="Y4759" s="9">
        <f t="shared" si="678"/>
        <v>23504.114636871509</v>
      </c>
      <c r="Z4759" s="9">
        <v>0</v>
      </c>
      <c r="AA4759" s="9">
        <f t="shared" si="679"/>
        <v>0</v>
      </c>
      <c r="AB4759" s="9">
        <v>16270.737999999998</v>
      </c>
      <c r="AC4759" s="9">
        <f t="shared" si="682"/>
        <v>44560.819999999992</v>
      </c>
      <c r="AD4759" s="9">
        <f t="shared" si="680"/>
        <v>0</v>
      </c>
    </row>
    <row r="4760" spans="1:30" x14ac:dyDescent="0.3">
      <c r="A4760" s="8" t="s">
        <v>7128</v>
      </c>
      <c r="B4760" s="8" t="s">
        <v>7237</v>
      </c>
      <c r="C4760" s="8">
        <v>1700</v>
      </c>
      <c r="D4760" s="8">
        <v>170000014</v>
      </c>
      <c r="E4760" s="8">
        <v>0</v>
      </c>
      <c r="F4760" s="8" t="str">
        <f t="shared" si="677"/>
        <v>MF001700000140</v>
      </c>
      <c r="G4760" s="8" t="s">
        <v>7411</v>
      </c>
      <c r="H4760" s="8" t="s">
        <v>1863</v>
      </c>
      <c r="I4760" s="8">
        <v>1</v>
      </c>
      <c r="J4760" s="8">
        <v>10</v>
      </c>
      <c r="K4760" s="8">
        <v>0</v>
      </c>
      <c r="L4760" s="8" t="s">
        <v>553</v>
      </c>
      <c r="M4760" s="8" t="s">
        <v>4581</v>
      </c>
      <c r="N4760" s="8" t="s">
        <v>149</v>
      </c>
      <c r="O4760" s="8" t="s">
        <v>38</v>
      </c>
      <c r="P4760" s="9">
        <v>58502.8</v>
      </c>
      <c r="Q4760" s="9">
        <v>0</v>
      </c>
      <c r="R4760" s="9">
        <v>-58502.8</v>
      </c>
      <c r="S4760" s="9">
        <v>0</v>
      </c>
      <c r="T4760" s="9">
        <f t="shared" si="681"/>
        <v>0</v>
      </c>
      <c r="U4760" s="9">
        <v>-18759.37</v>
      </c>
      <c r="V4760" s="9">
        <v>-2203.7664581005588</v>
      </c>
      <c r="W4760" s="9">
        <v>0</v>
      </c>
      <c r="X4760" s="9">
        <v>-2203.7664581005588</v>
      </c>
      <c r="Y4760" s="9">
        <f t="shared" si="678"/>
        <v>20963.136458100558</v>
      </c>
      <c r="Z4760" s="9">
        <v>0</v>
      </c>
      <c r="AA4760" s="9">
        <f t="shared" si="679"/>
        <v>0</v>
      </c>
      <c r="AB4760" s="9">
        <v>14511.742000000002</v>
      </c>
      <c r="AC4760" s="9">
        <f t="shared" si="682"/>
        <v>39743.430000000008</v>
      </c>
      <c r="AD4760" s="9">
        <f t="shared" si="680"/>
        <v>0</v>
      </c>
    </row>
    <row r="4761" spans="1:30" x14ac:dyDescent="0.3">
      <c r="A4761" s="8" t="s">
        <v>7128</v>
      </c>
      <c r="B4761" s="8" t="s">
        <v>7237</v>
      </c>
      <c r="C4761" s="8">
        <v>1700</v>
      </c>
      <c r="D4761" s="8">
        <v>170000015</v>
      </c>
      <c r="E4761" s="8">
        <v>0</v>
      </c>
      <c r="F4761" s="8" t="str">
        <f t="shared" si="677"/>
        <v>MF001700000150</v>
      </c>
      <c r="G4761" s="8" t="s">
        <v>1868</v>
      </c>
      <c r="H4761" s="8" t="s">
        <v>1863</v>
      </c>
      <c r="I4761" s="8">
        <v>1</v>
      </c>
      <c r="J4761" s="8">
        <v>10</v>
      </c>
      <c r="K4761" s="8">
        <v>0</v>
      </c>
      <c r="L4761" s="8" t="s">
        <v>553</v>
      </c>
      <c r="M4761" s="8" t="s">
        <v>4581</v>
      </c>
      <c r="N4761" s="8" t="s">
        <v>149</v>
      </c>
      <c r="O4761" s="8" t="s">
        <v>38</v>
      </c>
      <c r="P4761" s="9">
        <v>47865.919999999998</v>
      </c>
      <c r="Q4761" s="9">
        <v>0</v>
      </c>
      <c r="R4761" s="9">
        <v>-47865.919999999998</v>
      </c>
      <c r="S4761" s="9">
        <v>0</v>
      </c>
      <c r="T4761" s="9">
        <f t="shared" si="681"/>
        <v>0</v>
      </c>
      <c r="U4761" s="9">
        <v>-15348.56</v>
      </c>
      <c r="V4761" s="9">
        <v>-2032.0032987312575</v>
      </c>
      <c r="W4761" s="9">
        <v>0</v>
      </c>
      <c r="X4761" s="9">
        <v>-2032.0032987312575</v>
      </c>
      <c r="Y4761" s="9">
        <f t="shared" si="678"/>
        <v>17380.563298731257</v>
      </c>
      <c r="Z4761" s="9">
        <v>0</v>
      </c>
      <c r="AA4761" s="9">
        <f t="shared" si="679"/>
        <v>0</v>
      </c>
      <c r="AB4761" s="9">
        <v>11873.243999999999</v>
      </c>
      <c r="AC4761" s="9">
        <f t="shared" si="682"/>
        <v>32517.360000000001</v>
      </c>
      <c r="AD4761" s="9">
        <f t="shared" si="680"/>
        <v>0</v>
      </c>
    </row>
    <row r="4762" spans="1:30" x14ac:dyDescent="0.3">
      <c r="A4762" s="8" t="s">
        <v>7128</v>
      </c>
      <c r="B4762" s="8" t="s">
        <v>7237</v>
      </c>
      <c r="C4762" s="8">
        <v>1700</v>
      </c>
      <c r="D4762" s="8">
        <v>170000016</v>
      </c>
      <c r="E4762" s="8">
        <v>0</v>
      </c>
      <c r="F4762" s="8" t="str">
        <f t="shared" si="677"/>
        <v>MF001700000160</v>
      </c>
      <c r="G4762" s="8" t="s">
        <v>7412</v>
      </c>
      <c r="H4762" s="8" t="s">
        <v>1863</v>
      </c>
      <c r="I4762" s="8">
        <v>1</v>
      </c>
      <c r="J4762" s="8">
        <v>10</v>
      </c>
      <c r="K4762" s="8">
        <v>0</v>
      </c>
      <c r="L4762" s="8" t="s">
        <v>553</v>
      </c>
      <c r="M4762" s="8" t="s">
        <v>4581</v>
      </c>
      <c r="N4762" s="8" t="s">
        <v>149</v>
      </c>
      <c r="O4762" s="8" t="s">
        <v>38</v>
      </c>
      <c r="P4762" s="9">
        <v>12055.12</v>
      </c>
      <c r="Q4762" s="9">
        <v>0</v>
      </c>
      <c r="R4762" s="9">
        <v>-12055.12</v>
      </c>
      <c r="S4762" s="9">
        <v>0</v>
      </c>
      <c r="T4762" s="9">
        <f t="shared" si="681"/>
        <v>0</v>
      </c>
      <c r="U4762" s="9">
        <v>-3865.57</v>
      </c>
      <c r="V4762" s="9">
        <v>-454.10557541899436</v>
      </c>
      <c r="W4762" s="9">
        <v>0</v>
      </c>
      <c r="X4762" s="9">
        <v>-454.10557541899436</v>
      </c>
      <c r="Y4762" s="9">
        <f t="shared" si="678"/>
        <v>4319.6755754189944</v>
      </c>
      <c r="Z4762" s="9">
        <v>0</v>
      </c>
      <c r="AA4762" s="9">
        <f t="shared" si="679"/>
        <v>0</v>
      </c>
      <c r="AB4762" s="9">
        <v>2990.3000000000011</v>
      </c>
      <c r="AC4762" s="9">
        <f t="shared" si="682"/>
        <v>8189.5500000000011</v>
      </c>
      <c r="AD4762" s="9">
        <f t="shared" si="680"/>
        <v>0</v>
      </c>
    </row>
    <row r="4763" spans="1:30" x14ac:dyDescent="0.3">
      <c r="A4763" s="8" t="s">
        <v>7128</v>
      </c>
      <c r="B4763" s="8" t="s">
        <v>7237</v>
      </c>
      <c r="C4763" s="8">
        <v>1700</v>
      </c>
      <c r="D4763" s="8">
        <v>170000017</v>
      </c>
      <c r="E4763" s="8">
        <v>0</v>
      </c>
      <c r="F4763" s="8" t="str">
        <f t="shared" si="677"/>
        <v>MF001700000170</v>
      </c>
      <c r="G4763" s="8" t="s">
        <v>7413</v>
      </c>
      <c r="H4763" s="8" t="s">
        <v>1863</v>
      </c>
      <c r="I4763" s="8">
        <v>1</v>
      </c>
      <c r="J4763" s="8">
        <v>10</v>
      </c>
      <c r="K4763" s="8">
        <v>0</v>
      </c>
      <c r="L4763" s="8" t="s">
        <v>553</v>
      </c>
      <c r="M4763" s="8" t="s">
        <v>4581</v>
      </c>
      <c r="N4763" s="8" t="s">
        <v>149</v>
      </c>
      <c r="O4763" s="8" t="s">
        <v>38</v>
      </c>
      <c r="P4763" s="9">
        <v>4786.59</v>
      </c>
      <c r="Q4763" s="9">
        <v>0</v>
      </c>
      <c r="R4763" s="9">
        <v>-4786.59</v>
      </c>
      <c r="S4763" s="9">
        <v>0</v>
      </c>
      <c r="T4763" s="9">
        <f t="shared" si="681"/>
        <v>0</v>
      </c>
      <c r="U4763" s="9">
        <v>-1534.86</v>
      </c>
      <c r="V4763" s="9">
        <v>-180.30832122905028</v>
      </c>
      <c r="W4763" s="9">
        <v>0</v>
      </c>
      <c r="X4763" s="9">
        <v>-180.30832122905028</v>
      </c>
      <c r="Y4763" s="9">
        <f t="shared" si="678"/>
        <v>1715.1683212290502</v>
      </c>
      <c r="Z4763" s="9">
        <v>0</v>
      </c>
      <c r="AA4763" s="9">
        <f t="shared" si="679"/>
        <v>0</v>
      </c>
      <c r="AB4763" s="9">
        <v>1187.3220000000001</v>
      </c>
      <c r="AC4763" s="9">
        <f t="shared" si="682"/>
        <v>3251.7300000000005</v>
      </c>
      <c r="AD4763" s="9">
        <f t="shared" si="680"/>
        <v>0</v>
      </c>
    </row>
    <row r="4764" spans="1:30" x14ac:dyDescent="0.3">
      <c r="A4764" s="8" t="s">
        <v>7128</v>
      </c>
      <c r="B4764" s="8" t="s">
        <v>7237</v>
      </c>
      <c r="C4764" s="8">
        <v>1700</v>
      </c>
      <c r="D4764" s="8">
        <v>170000018</v>
      </c>
      <c r="E4764" s="8">
        <v>0</v>
      </c>
      <c r="F4764" s="8" t="str">
        <f t="shared" si="677"/>
        <v>MF001700000180</v>
      </c>
      <c r="G4764" s="8" t="s">
        <v>7414</v>
      </c>
      <c r="H4764" s="8" t="s">
        <v>1863</v>
      </c>
      <c r="I4764" s="8">
        <v>1</v>
      </c>
      <c r="J4764" s="8">
        <v>10</v>
      </c>
      <c r="K4764" s="8">
        <v>0</v>
      </c>
      <c r="L4764" s="8" t="s">
        <v>553</v>
      </c>
      <c r="M4764" s="8" t="s">
        <v>4581</v>
      </c>
      <c r="N4764" s="8" t="s">
        <v>149</v>
      </c>
      <c r="O4764" s="8" t="s">
        <v>38</v>
      </c>
      <c r="P4764" s="9">
        <v>4432.03</v>
      </c>
      <c r="Q4764" s="9">
        <v>0</v>
      </c>
      <c r="R4764" s="9">
        <v>-4432.03</v>
      </c>
      <c r="S4764" s="9">
        <v>0</v>
      </c>
      <c r="T4764" s="9">
        <f t="shared" si="681"/>
        <v>0</v>
      </c>
      <c r="U4764" s="9">
        <v>-1421.16</v>
      </c>
      <c r="V4764" s="9">
        <v>-166.95013128491621</v>
      </c>
      <c r="W4764" s="9">
        <v>0</v>
      </c>
      <c r="X4764" s="9">
        <v>-166.95013128491621</v>
      </c>
      <c r="Y4764" s="9">
        <f t="shared" si="678"/>
        <v>1588.1101312849164</v>
      </c>
      <c r="Z4764" s="9">
        <v>0</v>
      </c>
      <c r="AA4764" s="9">
        <f t="shared" si="679"/>
        <v>0</v>
      </c>
      <c r="AB4764" s="9">
        <v>1099.3779999999997</v>
      </c>
      <c r="AC4764" s="9">
        <f t="shared" si="682"/>
        <v>3010.87</v>
      </c>
      <c r="AD4764" s="9">
        <f t="shared" si="680"/>
        <v>0</v>
      </c>
    </row>
    <row r="4765" spans="1:30" x14ac:dyDescent="0.3">
      <c r="A4765" s="8" t="s">
        <v>7128</v>
      </c>
      <c r="B4765" s="8" t="s">
        <v>7237</v>
      </c>
      <c r="C4765" s="8">
        <v>1700</v>
      </c>
      <c r="D4765" s="8">
        <v>170000019</v>
      </c>
      <c r="E4765" s="8">
        <v>0</v>
      </c>
      <c r="F4765" s="8" t="str">
        <f t="shared" si="677"/>
        <v>MF001700000190</v>
      </c>
      <c r="G4765" s="8" t="s">
        <v>7415</v>
      </c>
      <c r="H4765" s="8" t="s">
        <v>1863</v>
      </c>
      <c r="I4765" s="8">
        <v>1</v>
      </c>
      <c r="J4765" s="8">
        <v>10</v>
      </c>
      <c r="K4765" s="8">
        <v>0</v>
      </c>
      <c r="L4765" s="8" t="s">
        <v>553</v>
      </c>
      <c r="M4765" s="8" t="s">
        <v>4581</v>
      </c>
      <c r="N4765" s="8" t="s">
        <v>149</v>
      </c>
      <c r="O4765" s="8" t="s">
        <v>38</v>
      </c>
      <c r="P4765" s="9">
        <v>4077.47</v>
      </c>
      <c r="Q4765" s="9">
        <v>0</v>
      </c>
      <c r="R4765" s="9">
        <v>-4077.47</v>
      </c>
      <c r="S4765" s="9">
        <v>0</v>
      </c>
      <c r="T4765" s="9">
        <f t="shared" si="681"/>
        <v>0</v>
      </c>
      <c r="U4765" s="9">
        <v>-1307.47</v>
      </c>
      <c r="V4765" s="9">
        <v>-153.59170670391063</v>
      </c>
      <c r="W4765" s="9">
        <v>0</v>
      </c>
      <c r="X4765" s="9">
        <v>-153.59170670391063</v>
      </c>
      <c r="Y4765" s="9">
        <f t="shared" si="678"/>
        <v>1461.0617067039107</v>
      </c>
      <c r="Z4765" s="9">
        <v>0</v>
      </c>
      <c r="AA4765" s="9">
        <f t="shared" si="679"/>
        <v>0</v>
      </c>
      <c r="AB4765" s="9">
        <v>1011.4299999999998</v>
      </c>
      <c r="AC4765" s="9">
        <f t="shared" si="682"/>
        <v>2770</v>
      </c>
      <c r="AD4765" s="9">
        <f t="shared" si="680"/>
        <v>0</v>
      </c>
    </row>
    <row r="4766" spans="1:30" x14ac:dyDescent="0.3">
      <c r="A4766" s="8" t="s">
        <v>7128</v>
      </c>
      <c r="B4766" s="8" t="s">
        <v>7237</v>
      </c>
      <c r="C4766" s="8">
        <v>1700</v>
      </c>
      <c r="D4766" s="8">
        <v>170000020</v>
      </c>
      <c r="E4766" s="8">
        <v>0</v>
      </c>
      <c r="F4766" s="8" t="str">
        <f t="shared" si="677"/>
        <v>MF001700000200</v>
      </c>
      <c r="G4766" s="8" t="s">
        <v>7416</v>
      </c>
      <c r="H4766" s="8" t="s">
        <v>1863</v>
      </c>
      <c r="I4766" s="8">
        <v>1</v>
      </c>
      <c r="J4766" s="8">
        <v>10</v>
      </c>
      <c r="K4766" s="8">
        <v>0</v>
      </c>
      <c r="L4766" s="8" t="s">
        <v>553</v>
      </c>
      <c r="M4766" s="8" t="s">
        <v>4581</v>
      </c>
      <c r="N4766" s="8" t="s">
        <v>149</v>
      </c>
      <c r="O4766" s="8" t="s">
        <v>38</v>
      </c>
      <c r="P4766" s="9">
        <v>97216.02</v>
      </c>
      <c r="Q4766" s="9">
        <v>0</v>
      </c>
      <c r="R4766" s="9">
        <v>-97216.02</v>
      </c>
      <c r="S4766" s="9">
        <v>0</v>
      </c>
      <c r="T4766" s="9">
        <f t="shared" si="681"/>
        <v>0</v>
      </c>
      <c r="U4766" s="9">
        <v>-31173.040000000001</v>
      </c>
      <c r="V4766" s="9">
        <v>-3662.0846312849158</v>
      </c>
      <c r="W4766" s="9">
        <v>0</v>
      </c>
      <c r="X4766" s="9">
        <v>-3662.0846312849158</v>
      </c>
      <c r="Y4766" s="9">
        <f t="shared" si="678"/>
        <v>34835.124631284918</v>
      </c>
      <c r="Z4766" s="9">
        <v>0</v>
      </c>
      <c r="AA4766" s="9">
        <f t="shared" si="679"/>
        <v>0</v>
      </c>
      <c r="AB4766" s="9">
        <v>24114.632000000012</v>
      </c>
      <c r="AC4766" s="9">
        <f t="shared" si="682"/>
        <v>66042.98000000001</v>
      </c>
      <c r="AD4766" s="9">
        <f t="shared" si="680"/>
        <v>0</v>
      </c>
    </row>
    <row r="4767" spans="1:30" x14ac:dyDescent="0.3">
      <c r="A4767" s="8" t="s">
        <v>7128</v>
      </c>
      <c r="B4767" s="8" t="s">
        <v>7237</v>
      </c>
      <c r="C4767" s="8">
        <v>1700</v>
      </c>
      <c r="D4767" s="8">
        <v>170000021</v>
      </c>
      <c r="E4767" s="8">
        <v>0</v>
      </c>
      <c r="F4767" s="8" t="str">
        <f t="shared" si="677"/>
        <v>MF001700000210</v>
      </c>
      <c r="G4767" s="8" t="s">
        <v>7417</v>
      </c>
      <c r="H4767" s="8" t="s">
        <v>1863</v>
      </c>
      <c r="I4767" s="8">
        <v>1</v>
      </c>
      <c r="J4767" s="8">
        <v>10</v>
      </c>
      <c r="K4767" s="8">
        <v>0</v>
      </c>
      <c r="L4767" s="8" t="s">
        <v>553</v>
      </c>
      <c r="M4767" s="8" t="s">
        <v>4581</v>
      </c>
      <c r="N4767" s="8" t="s">
        <v>149</v>
      </c>
      <c r="O4767" s="8" t="s">
        <v>38</v>
      </c>
      <c r="P4767" s="9">
        <v>269827.84999999998</v>
      </c>
      <c r="Q4767" s="9">
        <v>0</v>
      </c>
      <c r="R4767" s="9">
        <v>-269827.84999999998</v>
      </c>
      <c r="S4767" s="9">
        <v>0</v>
      </c>
      <c r="T4767" s="9">
        <f t="shared" si="681"/>
        <v>0</v>
      </c>
      <c r="U4767" s="9">
        <v>-86522.34</v>
      </c>
      <c r="V4767" s="9">
        <v>-10164.276784916201</v>
      </c>
      <c r="W4767" s="9">
        <v>0</v>
      </c>
      <c r="X4767" s="9">
        <v>-10164.276784916201</v>
      </c>
      <c r="Y4767" s="9">
        <f t="shared" si="678"/>
        <v>96686.616784916201</v>
      </c>
      <c r="Z4767" s="9">
        <v>0</v>
      </c>
      <c r="AA4767" s="9">
        <f t="shared" si="679"/>
        <v>0</v>
      </c>
      <c r="AB4767" s="9">
        <v>66931.353999999978</v>
      </c>
      <c r="AC4767" s="9">
        <f t="shared" si="682"/>
        <v>183305.50999999998</v>
      </c>
      <c r="AD4767" s="9">
        <f t="shared" si="680"/>
        <v>0</v>
      </c>
    </row>
    <row r="4768" spans="1:30" x14ac:dyDescent="0.3">
      <c r="A4768" s="8" t="s">
        <v>7128</v>
      </c>
      <c r="B4768" s="8" t="s">
        <v>7237</v>
      </c>
      <c r="C4768" s="8">
        <v>1700</v>
      </c>
      <c r="D4768" s="8">
        <v>170000022</v>
      </c>
      <c r="E4768" s="8">
        <v>0</v>
      </c>
      <c r="F4768" s="8" t="str">
        <f t="shared" si="677"/>
        <v>MF001700000220</v>
      </c>
      <c r="G4768" s="8" t="s">
        <v>7418</v>
      </c>
      <c r="H4768" s="8" t="s">
        <v>1863</v>
      </c>
      <c r="I4768" s="8">
        <v>1</v>
      </c>
      <c r="J4768" s="8">
        <v>10</v>
      </c>
      <c r="K4768" s="8">
        <v>0</v>
      </c>
      <c r="L4768" s="8" t="s">
        <v>553</v>
      </c>
      <c r="M4768" s="8" t="s">
        <v>4581</v>
      </c>
      <c r="N4768" s="8" t="s">
        <v>149</v>
      </c>
      <c r="O4768" s="8" t="s">
        <v>38</v>
      </c>
      <c r="P4768" s="9">
        <v>117126.92</v>
      </c>
      <c r="Q4768" s="9">
        <v>0</v>
      </c>
      <c r="R4768" s="9">
        <v>-117126.92</v>
      </c>
      <c r="S4768" s="9">
        <v>0</v>
      </c>
      <c r="T4768" s="9">
        <f t="shared" si="681"/>
        <v>0</v>
      </c>
      <c r="U4768" s="9">
        <v>-37557.64</v>
      </c>
      <c r="V4768" s="9">
        <v>-4412.1095754189946</v>
      </c>
      <c r="W4768" s="9">
        <v>0</v>
      </c>
      <c r="X4768" s="9">
        <v>-4412.1095754189946</v>
      </c>
      <c r="Y4768" s="9">
        <f t="shared" si="678"/>
        <v>41969.749575418995</v>
      </c>
      <c r="Z4768" s="9">
        <v>0</v>
      </c>
      <c r="AA4768" s="9">
        <f t="shared" si="679"/>
        <v>0</v>
      </c>
      <c r="AB4768" s="9">
        <v>29053.572</v>
      </c>
      <c r="AC4768" s="9">
        <f t="shared" si="682"/>
        <v>79569.279999999999</v>
      </c>
      <c r="AD4768" s="9">
        <f t="shared" si="680"/>
        <v>0</v>
      </c>
    </row>
    <row r="4769" spans="1:30" x14ac:dyDescent="0.3">
      <c r="A4769" s="8" t="s">
        <v>7128</v>
      </c>
      <c r="B4769" s="8" t="s">
        <v>7237</v>
      </c>
      <c r="C4769" s="8">
        <v>1700</v>
      </c>
      <c r="D4769" s="8">
        <v>170000023</v>
      </c>
      <c r="E4769" s="8">
        <v>0</v>
      </c>
      <c r="F4769" s="8" t="str">
        <f t="shared" si="677"/>
        <v>MF001700000230</v>
      </c>
      <c r="G4769" s="8" t="s">
        <v>7419</v>
      </c>
      <c r="H4769" s="8" t="s">
        <v>1863</v>
      </c>
      <c r="I4769" s="8">
        <v>1</v>
      </c>
      <c r="J4769" s="8">
        <v>10</v>
      </c>
      <c r="K4769" s="8">
        <v>0</v>
      </c>
      <c r="L4769" s="8" t="s">
        <v>553</v>
      </c>
      <c r="M4769" s="8" t="s">
        <v>4581</v>
      </c>
      <c r="N4769" s="8" t="s">
        <v>149</v>
      </c>
      <c r="O4769" s="8" t="s">
        <v>38</v>
      </c>
      <c r="P4769" s="9">
        <v>6338.73</v>
      </c>
      <c r="Q4769" s="9">
        <v>0</v>
      </c>
      <c r="R4769" s="9">
        <v>-6338.73</v>
      </c>
      <c r="S4769" s="9">
        <v>0</v>
      </c>
      <c r="T4769" s="9">
        <f t="shared" si="681"/>
        <v>0</v>
      </c>
      <c r="U4769" s="9">
        <v>-2032.56</v>
      </c>
      <c r="V4769" s="9">
        <v>-238.77446089385472</v>
      </c>
      <c r="W4769" s="9">
        <v>0</v>
      </c>
      <c r="X4769" s="9">
        <v>-238.77446089385472</v>
      </c>
      <c r="Y4769" s="9">
        <f t="shared" si="678"/>
        <v>2271.3344608938546</v>
      </c>
      <c r="Z4769" s="9">
        <v>0</v>
      </c>
      <c r="AA4769" s="9">
        <f t="shared" si="679"/>
        <v>0</v>
      </c>
      <c r="AB4769" s="9">
        <v>1572.3379999999993</v>
      </c>
      <c r="AC4769" s="9">
        <f t="shared" si="682"/>
        <v>4306.17</v>
      </c>
      <c r="AD4769" s="9">
        <f t="shared" si="680"/>
        <v>0</v>
      </c>
    </row>
    <row r="4770" spans="1:30" x14ac:dyDescent="0.3">
      <c r="A4770" s="8" t="s">
        <v>7128</v>
      </c>
      <c r="B4770" s="8" t="s">
        <v>7237</v>
      </c>
      <c r="C4770" s="8">
        <v>1700</v>
      </c>
      <c r="D4770" s="8">
        <v>170000024</v>
      </c>
      <c r="E4770" s="8">
        <v>0</v>
      </c>
      <c r="F4770" s="8" t="str">
        <f t="shared" si="677"/>
        <v>MF001700000240</v>
      </c>
      <c r="G4770" s="8" t="s">
        <v>7420</v>
      </c>
      <c r="H4770" s="8" t="s">
        <v>1863</v>
      </c>
      <c r="I4770" s="8">
        <v>1</v>
      </c>
      <c r="J4770" s="8">
        <v>10</v>
      </c>
      <c r="K4770" s="8">
        <v>0</v>
      </c>
      <c r="L4770" s="8" t="s">
        <v>553</v>
      </c>
      <c r="M4770" s="8" t="s">
        <v>4581</v>
      </c>
      <c r="N4770" s="8" t="s">
        <v>149</v>
      </c>
      <c r="O4770" s="8" t="s">
        <v>38</v>
      </c>
      <c r="P4770" s="9">
        <v>97292.91</v>
      </c>
      <c r="Q4770" s="9">
        <v>0</v>
      </c>
      <c r="R4770" s="9">
        <v>-97292.91</v>
      </c>
      <c r="S4770" s="9">
        <v>0</v>
      </c>
      <c r="T4770" s="9">
        <f t="shared" si="681"/>
        <v>0</v>
      </c>
      <c r="U4770" s="9">
        <v>-31197.71</v>
      </c>
      <c r="V4770" s="9">
        <v>-3664.9795614525137</v>
      </c>
      <c r="W4770" s="9">
        <v>0</v>
      </c>
      <c r="X4770" s="9">
        <v>-3664.9795614525137</v>
      </c>
      <c r="Y4770" s="9">
        <f t="shared" si="678"/>
        <v>34862.689561452513</v>
      </c>
      <c r="Z4770" s="9">
        <v>0</v>
      </c>
      <c r="AA4770" s="9">
        <f t="shared" si="679"/>
        <v>0</v>
      </c>
      <c r="AB4770" s="9">
        <v>24133.700000000012</v>
      </c>
      <c r="AC4770" s="9">
        <f t="shared" si="682"/>
        <v>66095.200000000012</v>
      </c>
      <c r="AD4770" s="9">
        <f t="shared" si="680"/>
        <v>0</v>
      </c>
    </row>
    <row r="4771" spans="1:30" x14ac:dyDescent="0.3">
      <c r="A4771" s="8" t="s">
        <v>7128</v>
      </c>
      <c r="B4771" s="8" t="s">
        <v>7237</v>
      </c>
      <c r="C4771" s="8">
        <v>1800</v>
      </c>
      <c r="D4771" s="8">
        <v>180000019</v>
      </c>
      <c r="E4771" s="8">
        <v>0</v>
      </c>
      <c r="F4771" s="8" t="str">
        <f t="shared" si="677"/>
        <v>MF001800000190</v>
      </c>
      <c r="G4771" s="8" t="s">
        <v>7421</v>
      </c>
      <c r="H4771" s="8" t="s">
        <v>51</v>
      </c>
      <c r="I4771" s="8">
        <v>1</v>
      </c>
      <c r="J4771" s="8">
        <v>5</v>
      </c>
      <c r="K4771" s="8">
        <v>0</v>
      </c>
      <c r="L4771" s="8" t="s">
        <v>553</v>
      </c>
      <c r="M4771" s="8" t="s">
        <v>4581</v>
      </c>
      <c r="N4771" s="8" t="s">
        <v>149</v>
      </c>
      <c r="O4771" s="8" t="s">
        <v>38</v>
      </c>
      <c r="P4771" s="9">
        <v>43000</v>
      </c>
      <c r="Q4771" s="9">
        <v>0</v>
      </c>
      <c r="R4771" s="9">
        <v>-43000</v>
      </c>
      <c r="S4771" s="9">
        <v>0</v>
      </c>
      <c r="T4771" s="9">
        <f t="shared" si="681"/>
        <v>0</v>
      </c>
      <c r="U4771" s="9">
        <v>-27576.55</v>
      </c>
      <c r="V4771" s="9">
        <v>-3252.1796215139443</v>
      </c>
      <c r="W4771" s="9">
        <v>0</v>
      </c>
      <c r="X4771" s="9">
        <v>-3252.1796215139443</v>
      </c>
      <c r="Y4771" s="9">
        <f t="shared" si="678"/>
        <v>30828.729621513943</v>
      </c>
      <c r="Z4771" s="9">
        <v>0</v>
      </c>
      <c r="AA4771" s="9">
        <f t="shared" si="679"/>
        <v>0</v>
      </c>
      <c r="AB4771" s="9">
        <v>4532.4799999999996</v>
      </c>
      <c r="AC4771" s="9">
        <f t="shared" si="682"/>
        <v>15423.45</v>
      </c>
      <c r="AD4771" s="9">
        <f t="shared" si="680"/>
        <v>0</v>
      </c>
    </row>
    <row r="4772" spans="1:30" x14ac:dyDescent="0.3">
      <c r="A4772" s="8" t="s">
        <v>7128</v>
      </c>
      <c r="B4772" s="8" t="s">
        <v>7237</v>
      </c>
      <c r="C4772" s="8">
        <v>1800</v>
      </c>
      <c r="D4772" s="8">
        <v>180000020</v>
      </c>
      <c r="E4772" s="8">
        <v>0</v>
      </c>
      <c r="F4772" s="8" t="str">
        <f t="shared" si="677"/>
        <v>MF001800000200</v>
      </c>
      <c r="G4772" s="8" t="s">
        <v>7422</v>
      </c>
      <c r="H4772" s="8" t="s">
        <v>51</v>
      </c>
      <c r="I4772" s="8">
        <v>4</v>
      </c>
      <c r="J4772" s="8">
        <v>1</v>
      </c>
      <c r="K4772" s="8">
        <v>0</v>
      </c>
      <c r="L4772" s="8" t="s">
        <v>553</v>
      </c>
      <c r="M4772" s="8" t="s">
        <v>4581</v>
      </c>
      <c r="N4772" s="8" t="s">
        <v>149</v>
      </c>
      <c r="O4772" s="8" t="s">
        <v>38</v>
      </c>
      <c r="P4772" s="9">
        <v>17200</v>
      </c>
      <c r="Q4772" s="9">
        <v>0</v>
      </c>
      <c r="R4772" s="9">
        <v>-17200</v>
      </c>
      <c r="S4772" s="9">
        <v>0</v>
      </c>
      <c r="T4772" s="9">
        <f t="shared" si="681"/>
        <v>0</v>
      </c>
      <c r="U4772" s="9">
        <v>-16295.43</v>
      </c>
      <c r="V4772" s="9">
        <v>0</v>
      </c>
      <c r="W4772" s="9">
        <v>0</v>
      </c>
      <c r="X4772" s="9">
        <v>0</v>
      </c>
      <c r="Y4772" s="9">
        <f t="shared" si="678"/>
        <v>16295.43</v>
      </c>
      <c r="Z4772" s="9">
        <v>0</v>
      </c>
      <c r="AA4772" s="9">
        <f t="shared" si="679"/>
        <v>0</v>
      </c>
      <c r="AB4772" s="9">
        <v>0</v>
      </c>
      <c r="AC4772" s="9">
        <f t="shared" si="682"/>
        <v>904.56999999999971</v>
      </c>
      <c r="AD4772" s="9">
        <f t="shared" si="680"/>
        <v>0</v>
      </c>
    </row>
    <row r="4773" spans="1:30" x14ac:dyDescent="0.3">
      <c r="A4773" s="8" t="s">
        <v>7128</v>
      </c>
      <c r="B4773" s="8" t="s">
        <v>7237</v>
      </c>
      <c r="C4773" s="8">
        <v>1800</v>
      </c>
      <c r="D4773" s="8">
        <v>180000021</v>
      </c>
      <c r="E4773" s="8">
        <v>0</v>
      </c>
      <c r="F4773" s="8" t="str">
        <f t="shared" si="677"/>
        <v>MF001800000210</v>
      </c>
      <c r="G4773" s="8" t="s">
        <v>72</v>
      </c>
      <c r="H4773" s="8" t="s">
        <v>51</v>
      </c>
      <c r="I4773" s="8">
        <v>1</v>
      </c>
      <c r="J4773" s="8">
        <v>5</v>
      </c>
      <c r="K4773" s="8">
        <v>0</v>
      </c>
      <c r="L4773" s="8" t="s">
        <v>211</v>
      </c>
      <c r="M4773" s="8" t="s">
        <v>4705</v>
      </c>
      <c r="N4773" s="8" t="s">
        <v>149</v>
      </c>
      <c r="O4773" s="8" t="s">
        <v>38</v>
      </c>
      <c r="P4773" s="9">
        <v>12000</v>
      </c>
      <c r="Q4773" s="9">
        <v>0</v>
      </c>
      <c r="R4773" s="9">
        <v>-12000</v>
      </c>
      <c r="S4773" s="9">
        <v>0</v>
      </c>
      <c r="T4773" s="9">
        <f t="shared" si="681"/>
        <v>0</v>
      </c>
      <c r="U4773" s="9">
        <v>-6474.98</v>
      </c>
      <c r="V4773" s="9">
        <v>10661.52690909091</v>
      </c>
      <c r="W4773" s="9">
        <v>0</v>
      </c>
      <c r="X4773" s="9">
        <v>10661.52690909091</v>
      </c>
      <c r="Y4773" s="9">
        <f t="shared" si="678"/>
        <v>-4186.54690909091</v>
      </c>
      <c r="Z4773" s="9">
        <v>0</v>
      </c>
      <c r="AA4773" s="9">
        <f t="shared" si="679"/>
        <v>0</v>
      </c>
      <c r="AB4773" s="9">
        <v>1641.2580000000003</v>
      </c>
      <c r="AC4773" s="9">
        <f t="shared" si="682"/>
        <v>5525.02</v>
      </c>
      <c r="AD4773" s="9">
        <f t="shared" si="680"/>
        <v>0</v>
      </c>
    </row>
    <row r="4774" spans="1:30" x14ac:dyDescent="0.3">
      <c r="A4774" s="8" t="s">
        <v>7128</v>
      </c>
      <c r="B4774" s="8" t="s">
        <v>7237</v>
      </c>
      <c r="C4774" s="8">
        <v>1800</v>
      </c>
      <c r="D4774" s="8">
        <v>180000034</v>
      </c>
      <c r="E4774" s="8">
        <v>0</v>
      </c>
      <c r="F4774" s="8" t="str">
        <f t="shared" si="677"/>
        <v>MF001800000340</v>
      </c>
      <c r="G4774" s="8" t="s">
        <v>3504</v>
      </c>
      <c r="H4774" s="8" t="s">
        <v>51</v>
      </c>
      <c r="I4774" s="8">
        <v>1</v>
      </c>
      <c r="J4774" s="8">
        <v>2</v>
      </c>
      <c r="K4774" s="8">
        <v>2</v>
      </c>
      <c r="L4774" s="8" t="s">
        <v>2708</v>
      </c>
      <c r="M4774" s="8" t="s">
        <v>2708</v>
      </c>
      <c r="N4774" s="8" t="s">
        <v>149</v>
      </c>
      <c r="O4774" s="8" t="s">
        <v>38</v>
      </c>
      <c r="P4774" s="9">
        <v>22700</v>
      </c>
      <c r="Q4774" s="9">
        <v>0</v>
      </c>
      <c r="R4774" s="9">
        <v>-22700</v>
      </c>
      <c r="S4774" s="9">
        <v>0</v>
      </c>
      <c r="T4774" s="9">
        <f t="shared" si="681"/>
        <v>0</v>
      </c>
      <c r="U4774" s="9">
        <v>-20872.099999999999</v>
      </c>
      <c r="V4774" s="9">
        <v>-692.9</v>
      </c>
      <c r="W4774" s="9">
        <v>0</v>
      </c>
      <c r="X4774" s="9">
        <v>-692.9</v>
      </c>
      <c r="Y4774" s="9">
        <f t="shared" si="678"/>
        <v>21565</v>
      </c>
      <c r="Z4774" s="9">
        <v>0</v>
      </c>
      <c r="AA4774" s="9">
        <f t="shared" si="679"/>
        <v>0</v>
      </c>
      <c r="AB4774" s="9">
        <v>0</v>
      </c>
      <c r="AC4774" s="9">
        <f t="shared" si="682"/>
        <v>1827.9000000000015</v>
      </c>
      <c r="AD4774" s="9">
        <f t="shared" si="680"/>
        <v>0</v>
      </c>
    </row>
    <row r="4775" spans="1:30" x14ac:dyDescent="0.3">
      <c r="A4775" s="8" t="s">
        <v>7128</v>
      </c>
      <c r="B4775" s="8" t="s">
        <v>7237</v>
      </c>
      <c r="C4775" s="8">
        <v>1900</v>
      </c>
      <c r="D4775" s="8">
        <v>190000003</v>
      </c>
      <c r="E4775" s="8">
        <v>0</v>
      </c>
      <c r="F4775" s="8" t="str">
        <f t="shared" si="677"/>
        <v>MF001900000030</v>
      </c>
      <c r="G4775" s="8" t="s">
        <v>6461</v>
      </c>
      <c r="H4775" s="8" t="s">
        <v>106</v>
      </c>
      <c r="I4775" s="8">
        <v>1</v>
      </c>
      <c r="J4775" s="8">
        <v>1</v>
      </c>
      <c r="K4775" s="8">
        <v>11</v>
      </c>
      <c r="L4775" s="8" t="s">
        <v>6717</v>
      </c>
      <c r="M4775" s="8" t="s">
        <v>53</v>
      </c>
      <c r="N4775" s="8" t="s">
        <v>149</v>
      </c>
      <c r="O4775" s="8" t="s">
        <v>38</v>
      </c>
      <c r="P4775" s="9">
        <v>30325</v>
      </c>
      <c r="Q4775" s="9">
        <v>0</v>
      </c>
      <c r="R4775" s="9">
        <v>-30325</v>
      </c>
      <c r="S4775" s="9">
        <v>0</v>
      </c>
      <c r="T4775" s="9">
        <f t="shared" si="681"/>
        <v>0</v>
      </c>
      <c r="U4775" s="9">
        <v>-28809</v>
      </c>
      <c r="V4775" s="9">
        <v>0</v>
      </c>
      <c r="W4775" s="9">
        <v>0</v>
      </c>
      <c r="X4775" s="9">
        <v>0</v>
      </c>
      <c r="Y4775" s="9">
        <f t="shared" si="678"/>
        <v>28809</v>
      </c>
      <c r="Z4775" s="9">
        <v>0</v>
      </c>
      <c r="AA4775" s="9">
        <f t="shared" si="679"/>
        <v>0</v>
      </c>
      <c r="AB4775" s="9">
        <v>0</v>
      </c>
      <c r="AC4775" s="9">
        <f t="shared" si="682"/>
        <v>1516</v>
      </c>
      <c r="AD4775" s="9">
        <f t="shared" si="680"/>
        <v>0</v>
      </c>
    </row>
    <row r="4776" spans="1:30" x14ac:dyDescent="0.3">
      <c r="A4776" s="8" t="s">
        <v>7128</v>
      </c>
      <c r="B4776" s="8" t="s">
        <v>7237</v>
      </c>
      <c r="C4776" s="8">
        <v>2000</v>
      </c>
      <c r="D4776" s="8">
        <v>200000002</v>
      </c>
      <c r="E4776" s="8">
        <v>0</v>
      </c>
      <c r="F4776" s="8" t="str">
        <f t="shared" si="677"/>
        <v>MF002000000020</v>
      </c>
      <c r="G4776" s="8" t="s">
        <v>786</v>
      </c>
      <c r="H4776" s="8" t="s">
        <v>235</v>
      </c>
      <c r="I4776" s="8">
        <v>2</v>
      </c>
      <c r="J4776" s="8">
        <v>1</v>
      </c>
      <c r="K4776" s="8">
        <v>0</v>
      </c>
      <c r="L4776" s="8" t="s">
        <v>553</v>
      </c>
      <c r="M4776" s="8" t="s">
        <v>4581</v>
      </c>
      <c r="N4776" s="8" t="s">
        <v>149</v>
      </c>
      <c r="O4776" s="8" t="s">
        <v>38</v>
      </c>
      <c r="P4776" s="9">
        <v>5106.7</v>
      </c>
      <c r="Q4776" s="9">
        <v>0</v>
      </c>
      <c r="R4776" s="9">
        <v>-5106.7</v>
      </c>
      <c r="S4776" s="9">
        <v>0</v>
      </c>
      <c r="T4776" s="9">
        <f t="shared" si="681"/>
        <v>0</v>
      </c>
      <c r="U4776" s="9">
        <v>-4838.13</v>
      </c>
      <c r="V4776" s="9">
        <v>0</v>
      </c>
      <c r="W4776" s="9">
        <v>0</v>
      </c>
      <c r="X4776" s="9">
        <v>0</v>
      </c>
      <c r="Y4776" s="9">
        <f t="shared" si="678"/>
        <v>4838.13</v>
      </c>
      <c r="Z4776" s="9">
        <v>0</v>
      </c>
      <c r="AA4776" s="9">
        <f t="shared" si="679"/>
        <v>0</v>
      </c>
      <c r="AB4776" s="9">
        <v>0</v>
      </c>
      <c r="AC4776" s="9">
        <f t="shared" si="682"/>
        <v>268.56999999999971</v>
      </c>
      <c r="AD4776" s="9">
        <f t="shared" si="680"/>
        <v>0</v>
      </c>
    </row>
    <row r="4777" spans="1:30" x14ac:dyDescent="0.3">
      <c r="A4777" s="8" t="s">
        <v>7128</v>
      </c>
      <c r="B4777" s="8" t="s">
        <v>7237</v>
      </c>
      <c r="C4777" s="8">
        <v>2000</v>
      </c>
      <c r="D4777" s="8">
        <v>200000003</v>
      </c>
      <c r="E4777" s="8">
        <v>0</v>
      </c>
      <c r="F4777" s="8" t="str">
        <f t="shared" ref="F4777:F4840" si="683">A4777&amp;D4777&amp;E4777</f>
        <v>MF002000000030</v>
      </c>
      <c r="G4777" s="8" t="s">
        <v>4699</v>
      </c>
      <c r="H4777" s="8" t="s">
        <v>235</v>
      </c>
      <c r="I4777" s="8">
        <v>5</v>
      </c>
      <c r="J4777" s="8">
        <v>1</v>
      </c>
      <c r="K4777" s="8">
        <v>0</v>
      </c>
      <c r="L4777" s="8" t="s">
        <v>553</v>
      </c>
      <c r="M4777" s="8" t="s">
        <v>4581</v>
      </c>
      <c r="N4777" s="8" t="s">
        <v>149</v>
      </c>
      <c r="O4777" s="8" t="s">
        <v>38</v>
      </c>
      <c r="P4777" s="9">
        <v>2667.85</v>
      </c>
      <c r="Q4777" s="9">
        <v>0</v>
      </c>
      <c r="R4777" s="9">
        <v>-2667.85</v>
      </c>
      <c r="S4777" s="9">
        <v>0</v>
      </c>
      <c r="T4777" s="9">
        <f t="shared" si="681"/>
        <v>0</v>
      </c>
      <c r="U4777" s="9">
        <v>-2527.5500000000002</v>
      </c>
      <c r="V4777" s="9">
        <v>0</v>
      </c>
      <c r="W4777" s="9">
        <v>0</v>
      </c>
      <c r="X4777" s="9">
        <v>0</v>
      </c>
      <c r="Y4777" s="9">
        <f t="shared" ref="Y4777:Y4840" si="684">-(U4777+X4777)</f>
        <v>2527.5500000000002</v>
      </c>
      <c r="Z4777" s="9">
        <v>0</v>
      </c>
      <c r="AA4777" s="9">
        <f t="shared" ref="AA4777:AA4840" si="685">U4777+X4777+Y4777+Z4777</f>
        <v>0</v>
      </c>
      <c r="AB4777" s="9">
        <v>0</v>
      </c>
      <c r="AC4777" s="9">
        <f t="shared" si="682"/>
        <v>140.29999999999973</v>
      </c>
      <c r="AD4777" s="9">
        <f t="shared" si="680"/>
        <v>0</v>
      </c>
    </row>
    <row r="4778" spans="1:30" x14ac:dyDescent="0.3">
      <c r="A4778" s="8" t="s">
        <v>7128</v>
      </c>
      <c r="B4778" s="8" t="s">
        <v>7237</v>
      </c>
      <c r="C4778" s="8">
        <v>2000</v>
      </c>
      <c r="D4778" s="8">
        <v>200000013</v>
      </c>
      <c r="E4778" s="8">
        <v>0</v>
      </c>
      <c r="F4778" s="8" t="str">
        <f t="shared" si="683"/>
        <v>MF002000000130</v>
      </c>
      <c r="G4778" s="8" t="s">
        <v>7423</v>
      </c>
      <c r="H4778" s="8" t="s">
        <v>235</v>
      </c>
      <c r="I4778" s="8">
        <v>400</v>
      </c>
      <c r="J4778" s="8">
        <v>9</v>
      </c>
      <c r="K4778" s="8">
        <v>0</v>
      </c>
      <c r="L4778" s="8" t="s">
        <v>521</v>
      </c>
      <c r="M4778" s="8" t="s">
        <v>522</v>
      </c>
      <c r="N4778" s="8" t="s">
        <v>149</v>
      </c>
      <c r="O4778" s="8" t="s">
        <v>38</v>
      </c>
      <c r="P4778" s="9">
        <v>520367.19</v>
      </c>
      <c r="Q4778" s="9">
        <v>0</v>
      </c>
      <c r="R4778" s="9">
        <v>-520367.19</v>
      </c>
      <c r="S4778" s="9">
        <v>0</v>
      </c>
      <c r="T4778" s="9">
        <f t="shared" si="681"/>
        <v>0</v>
      </c>
      <c r="U4778" s="9">
        <v>-114510.5</v>
      </c>
      <c r="V4778" s="9">
        <v>-21820.069703985209</v>
      </c>
      <c r="W4778" s="9">
        <v>0</v>
      </c>
      <c r="X4778" s="9">
        <v>-21820.069703985209</v>
      </c>
      <c r="Y4778" s="9">
        <f t="shared" si="684"/>
        <v>136330.56970398521</v>
      </c>
      <c r="Z4778" s="9">
        <v>0</v>
      </c>
      <c r="AA4778" s="9">
        <f t="shared" si="685"/>
        <v>0</v>
      </c>
      <c r="AB4778" s="9">
        <v>148811.02600000001</v>
      </c>
      <c r="AC4778" s="9">
        <f t="shared" si="682"/>
        <v>405856.69</v>
      </c>
      <c r="AD4778" s="9">
        <f t="shared" si="680"/>
        <v>0</v>
      </c>
    </row>
    <row r="4779" spans="1:30" x14ac:dyDescent="0.3">
      <c r="A4779" s="8" t="s">
        <v>7128</v>
      </c>
      <c r="B4779" s="8" t="s">
        <v>7237</v>
      </c>
      <c r="C4779" s="8">
        <v>2100</v>
      </c>
      <c r="D4779" s="8">
        <v>210000011</v>
      </c>
      <c r="E4779" s="8">
        <v>0</v>
      </c>
      <c r="F4779" s="8" t="str">
        <f t="shared" si="683"/>
        <v>MF002100000110</v>
      </c>
      <c r="G4779" s="8" t="s">
        <v>7424</v>
      </c>
      <c r="H4779" s="8" t="s">
        <v>309</v>
      </c>
      <c r="I4779" s="8">
        <v>1</v>
      </c>
      <c r="J4779" s="8">
        <v>10</v>
      </c>
      <c r="K4779" s="8">
        <v>0</v>
      </c>
      <c r="L4779" s="8" t="s">
        <v>553</v>
      </c>
      <c r="M4779" s="8" t="s">
        <v>4581</v>
      </c>
      <c r="N4779" s="8" t="s">
        <v>149</v>
      </c>
      <c r="O4779" s="8" t="s">
        <v>38</v>
      </c>
      <c r="P4779" s="9">
        <v>3271903.16</v>
      </c>
      <c r="Q4779" s="9">
        <v>0</v>
      </c>
      <c r="R4779" s="9">
        <v>-3271903.16</v>
      </c>
      <c r="S4779" s="9">
        <v>0</v>
      </c>
      <c r="T4779" s="9">
        <f t="shared" si="681"/>
        <v>0</v>
      </c>
      <c r="U4779" s="9">
        <v>-1049160.3999999999</v>
      </c>
      <c r="V4779" s="9">
        <v>-123250.96472625696</v>
      </c>
      <c r="W4779" s="9">
        <v>0</v>
      </c>
      <c r="X4779" s="9">
        <v>-123250.96472625696</v>
      </c>
      <c r="Y4779" s="9">
        <f t="shared" si="684"/>
        <v>1172411.3647262568</v>
      </c>
      <c r="Z4779" s="9">
        <v>0</v>
      </c>
      <c r="AA4779" s="9">
        <f t="shared" si="685"/>
        <v>0</v>
      </c>
      <c r="AB4779" s="9">
        <v>811602.30400000024</v>
      </c>
      <c r="AC4779" s="9">
        <f t="shared" si="682"/>
        <v>2222742.7600000002</v>
      </c>
      <c r="AD4779" s="9">
        <f t="shared" si="680"/>
        <v>0</v>
      </c>
    </row>
    <row r="4780" spans="1:30" x14ac:dyDescent="0.3">
      <c r="A4780" s="8" t="s">
        <v>7128</v>
      </c>
      <c r="B4780" s="8" t="s">
        <v>7237</v>
      </c>
      <c r="C4780" s="8">
        <v>2100</v>
      </c>
      <c r="D4780" s="8">
        <v>210000012</v>
      </c>
      <c r="E4780" s="8">
        <v>0</v>
      </c>
      <c r="F4780" s="8" t="str">
        <f t="shared" si="683"/>
        <v>MF002100000120</v>
      </c>
      <c r="G4780" s="8" t="s">
        <v>7425</v>
      </c>
      <c r="H4780" s="8" t="s">
        <v>309</v>
      </c>
      <c r="I4780" s="8">
        <v>1</v>
      </c>
      <c r="J4780" s="8">
        <v>10</v>
      </c>
      <c r="K4780" s="8">
        <v>0</v>
      </c>
      <c r="L4780" s="8" t="s">
        <v>553</v>
      </c>
      <c r="M4780" s="8" t="s">
        <v>4581</v>
      </c>
      <c r="N4780" s="8" t="s">
        <v>149</v>
      </c>
      <c r="O4780" s="8" t="s">
        <v>38</v>
      </c>
      <c r="P4780" s="9">
        <v>23190401.359999999</v>
      </c>
      <c r="Q4780" s="9">
        <v>0</v>
      </c>
      <c r="R4780" s="9">
        <v>-23190401.359999999</v>
      </c>
      <c r="S4780" s="9">
        <v>0</v>
      </c>
      <c r="T4780" s="9">
        <f t="shared" si="681"/>
        <v>0</v>
      </c>
      <c r="U4780" s="9">
        <v>-7436176.9199999999</v>
      </c>
      <c r="V4780" s="9">
        <v>-873570.90336312843</v>
      </c>
      <c r="W4780" s="9">
        <v>0</v>
      </c>
      <c r="X4780" s="9">
        <v>-873570.90336312843</v>
      </c>
      <c r="Y4780" s="9">
        <f t="shared" si="684"/>
        <v>8309747.8233631281</v>
      </c>
      <c r="Z4780" s="9">
        <v>0</v>
      </c>
      <c r="AA4780" s="9">
        <f t="shared" si="685"/>
        <v>0</v>
      </c>
      <c r="AB4780" s="9">
        <v>5752426.7060000002</v>
      </c>
      <c r="AC4780" s="9">
        <f t="shared" si="682"/>
        <v>15754224.439999999</v>
      </c>
      <c r="AD4780" s="9">
        <f t="shared" si="680"/>
        <v>0</v>
      </c>
    </row>
    <row r="4781" spans="1:30" x14ac:dyDescent="0.3">
      <c r="A4781" s="8" t="s">
        <v>7128</v>
      </c>
      <c r="B4781" s="8" t="s">
        <v>7237</v>
      </c>
      <c r="C4781" s="8">
        <v>2100</v>
      </c>
      <c r="D4781" s="8">
        <v>210000013</v>
      </c>
      <c r="E4781" s="8">
        <v>0</v>
      </c>
      <c r="F4781" s="8" t="str">
        <f t="shared" si="683"/>
        <v>MF002100000130</v>
      </c>
      <c r="G4781" s="8" t="s">
        <v>7426</v>
      </c>
      <c r="H4781" s="8" t="s">
        <v>309</v>
      </c>
      <c r="I4781" s="8">
        <v>1</v>
      </c>
      <c r="J4781" s="8">
        <v>10</v>
      </c>
      <c r="K4781" s="8">
        <v>0</v>
      </c>
      <c r="L4781" s="8" t="s">
        <v>553</v>
      </c>
      <c r="M4781" s="8" t="s">
        <v>4581</v>
      </c>
      <c r="N4781" s="8" t="s">
        <v>149</v>
      </c>
      <c r="O4781" s="8" t="s">
        <v>38</v>
      </c>
      <c r="P4781" s="9">
        <v>2583162.5299999998</v>
      </c>
      <c r="Q4781" s="9">
        <v>0</v>
      </c>
      <c r="R4781" s="9">
        <v>-2583162.5299999998</v>
      </c>
      <c r="S4781" s="9">
        <v>0</v>
      </c>
      <c r="T4781" s="9">
        <f t="shared" si="681"/>
        <v>0</v>
      </c>
      <c r="U4781" s="9">
        <v>-828310.53</v>
      </c>
      <c r="V4781" s="9">
        <v>-97306.451868715085</v>
      </c>
      <c r="W4781" s="9">
        <v>0</v>
      </c>
      <c r="X4781" s="9">
        <v>-97306.451868715085</v>
      </c>
      <c r="Y4781" s="9">
        <f t="shared" si="684"/>
        <v>925616.98186871514</v>
      </c>
      <c r="Z4781" s="9">
        <v>0</v>
      </c>
      <c r="AA4781" s="9">
        <f t="shared" si="685"/>
        <v>0</v>
      </c>
      <c r="AB4781" s="9">
        <v>640758.76999999979</v>
      </c>
      <c r="AC4781" s="9">
        <f t="shared" si="682"/>
        <v>1754851.9999999998</v>
      </c>
      <c r="AD4781" s="9">
        <f t="shared" si="680"/>
        <v>0</v>
      </c>
    </row>
    <row r="4782" spans="1:30" x14ac:dyDescent="0.3">
      <c r="A4782" s="8" t="s">
        <v>7128</v>
      </c>
      <c r="B4782" s="8" t="s">
        <v>7237</v>
      </c>
      <c r="C4782" s="8">
        <v>2100</v>
      </c>
      <c r="D4782" s="8">
        <v>210000014</v>
      </c>
      <c r="E4782" s="8">
        <v>0</v>
      </c>
      <c r="F4782" s="8" t="str">
        <f t="shared" si="683"/>
        <v>MF002100000140</v>
      </c>
      <c r="G4782" s="8" t="s">
        <v>7427</v>
      </c>
      <c r="H4782" s="8" t="s">
        <v>309</v>
      </c>
      <c r="I4782" s="8">
        <v>1</v>
      </c>
      <c r="J4782" s="8">
        <v>10</v>
      </c>
      <c r="K4782" s="8">
        <v>0</v>
      </c>
      <c r="L4782" s="8" t="s">
        <v>553</v>
      </c>
      <c r="M4782" s="8" t="s">
        <v>4581</v>
      </c>
      <c r="N4782" s="8" t="s">
        <v>149</v>
      </c>
      <c r="O4782" s="8" t="s">
        <v>38</v>
      </c>
      <c r="P4782" s="9">
        <v>59614.82</v>
      </c>
      <c r="Q4782" s="9">
        <v>0</v>
      </c>
      <c r="R4782" s="9">
        <v>-59614.82</v>
      </c>
      <c r="S4782" s="9">
        <v>0</v>
      </c>
      <c r="T4782" s="9">
        <f t="shared" si="681"/>
        <v>0</v>
      </c>
      <c r="U4782" s="9">
        <v>-19115.95</v>
      </c>
      <c r="V4782" s="9">
        <v>-2245.6575251396648</v>
      </c>
      <c r="W4782" s="9">
        <v>0</v>
      </c>
      <c r="X4782" s="9">
        <v>-2245.6575251396648</v>
      </c>
      <c r="Y4782" s="9">
        <f t="shared" si="684"/>
        <v>21361.607525139665</v>
      </c>
      <c r="Z4782" s="9">
        <v>0</v>
      </c>
      <c r="AA4782" s="9">
        <f t="shared" si="685"/>
        <v>0</v>
      </c>
      <c r="AB4782" s="9">
        <v>14787.577999999994</v>
      </c>
      <c r="AC4782" s="9">
        <f t="shared" si="682"/>
        <v>40498.869999999995</v>
      </c>
      <c r="AD4782" s="9">
        <f t="shared" si="680"/>
        <v>0</v>
      </c>
    </row>
    <row r="4783" spans="1:30" x14ac:dyDescent="0.3">
      <c r="A4783" s="8" t="s">
        <v>7128</v>
      </c>
      <c r="B4783" s="8" t="s">
        <v>7237</v>
      </c>
      <c r="C4783" s="8">
        <v>2100</v>
      </c>
      <c r="D4783" s="8">
        <v>210000015</v>
      </c>
      <c r="E4783" s="8">
        <v>0</v>
      </c>
      <c r="F4783" s="8" t="str">
        <f t="shared" si="683"/>
        <v>MF002100000150</v>
      </c>
      <c r="G4783" s="8" t="s">
        <v>7428</v>
      </c>
      <c r="H4783" s="8" t="s">
        <v>309</v>
      </c>
      <c r="I4783" s="8">
        <v>1</v>
      </c>
      <c r="J4783" s="8">
        <v>10</v>
      </c>
      <c r="K4783" s="8">
        <v>0</v>
      </c>
      <c r="L4783" s="8" t="s">
        <v>553</v>
      </c>
      <c r="M4783" s="8" t="s">
        <v>4581</v>
      </c>
      <c r="N4783" s="8" t="s">
        <v>149</v>
      </c>
      <c r="O4783" s="8" t="s">
        <v>38</v>
      </c>
      <c r="P4783" s="9">
        <v>30285.63</v>
      </c>
      <c r="Q4783" s="9">
        <v>0</v>
      </c>
      <c r="R4783" s="9">
        <v>-30285.63</v>
      </c>
      <c r="S4783" s="9">
        <v>0</v>
      </c>
      <c r="T4783" s="9">
        <f t="shared" si="681"/>
        <v>0</v>
      </c>
      <c r="U4783" s="9">
        <v>-9711.32</v>
      </c>
      <c r="V4783" s="9">
        <v>-1140.8414608938547</v>
      </c>
      <c r="W4783" s="9">
        <v>0</v>
      </c>
      <c r="X4783" s="9">
        <v>-1140.8414608938547</v>
      </c>
      <c r="Y4783" s="9">
        <f t="shared" si="684"/>
        <v>10852.161460893854</v>
      </c>
      <c r="Z4783" s="9">
        <v>0</v>
      </c>
      <c r="AA4783" s="9">
        <f t="shared" si="685"/>
        <v>0</v>
      </c>
      <c r="AB4783" s="9">
        <v>7512.4139999999989</v>
      </c>
      <c r="AC4783" s="9">
        <f t="shared" si="682"/>
        <v>20574.310000000001</v>
      </c>
      <c r="AD4783" s="9">
        <f t="shared" si="680"/>
        <v>0</v>
      </c>
    </row>
    <row r="4784" spans="1:30" x14ac:dyDescent="0.3">
      <c r="A4784" s="8" t="s">
        <v>7128</v>
      </c>
      <c r="B4784" s="8" t="s">
        <v>7237</v>
      </c>
      <c r="C4784" s="8">
        <v>2100</v>
      </c>
      <c r="D4784" s="8">
        <v>210000016</v>
      </c>
      <c r="E4784" s="8">
        <v>0</v>
      </c>
      <c r="F4784" s="8" t="str">
        <f t="shared" si="683"/>
        <v>MF002100000160</v>
      </c>
      <c r="G4784" s="8" t="s">
        <v>7429</v>
      </c>
      <c r="H4784" s="8" t="s">
        <v>309</v>
      </c>
      <c r="I4784" s="8">
        <v>1</v>
      </c>
      <c r="J4784" s="8">
        <v>10</v>
      </c>
      <c r="K4784" s="8">
        <v>0</v>
      </c>
      <c r="L4784" s="8" t="s">
        <v>553</v>
      </c>
      <c r="M4784" s="8" t="s">
        <v>4581</v>
      </c>
      <c r="N4784" s="8" t="s">
        <v>149</v>
      </c>
      <c r="O4784" s="8" t="s">
        <v>38</v>
      </c>
      <c r="P4784" s="9">
        <v>46288.38</v>
      </c>
      <c r="Q4784" s="9">
        <v>0</v>
      </c>
      <c r="R4784" s="9">
        <v>-46288.38</v>
      </c>
      <c r="S4784" s="9">
        <v>0</v>
      </c>
      <c r="T4784" s="9">
        <f t="shared" si="681"/>
        <v>0</v>
      </c>
      <c r="U4784" s="9">
        <v>-14842.72</v>
      </c>
      <c r="V4784" s="9">
        <v>-1743.6631229050279</v>
      </c>
      <c r="W4784" s="9">
        <v>0</v>
      </c>
      <c r="X4784" s="9">
        <v>-1743.6631229050279</v>
      </c>
      <c r="Y4784" s="9">
        <f t="shared" si="684"/>
        <v>16586.383122905027</v>
      </c>
      <c r="Z4784" s="9">
        <v>0</v>
      </c>
      <c r="AA4784" s="9">
        <f t="shared" si="685"/>
        <v>0</v>
      </c>
      <c r="AB4784" s="9">
        <v>11481.923999999999</v>
      </c>
      <c r="AC4784" s="9">
        <f t="shared" si="682"/>
        <v>31445.659999999996</v>
      </c>
      <c r="AD4784" s="9">
        <f t="shared" si="680"/>
        <v>0</v>
      </c>
    </row>
    <row r="4785" spans="1:30" x14ac:dyDescent="0.3">
      <c r="A4785" s="8" t="s">
        <v>7128</v>
      </c>
      <c r="B4785" s="8" t="s">
        <v>7237</v>
      </c>
      <c r="C4785" s="8">
        <v>2100</v>
      </c>
      <c r="D4785" s="8">
        <v>210000017</v>
      </c>
      <c r="E4785" s="8">
        <v>0</v>
      </c>
      <c r="F4785" s="8" t="str">
        <f t="shared" si="683"/>
        <v>MF002100000170</v>
      </c>
      <c r="G4785" s="8" t="s">
        <v>7430</v>
      </c>
      <c r="H4785" s="8" t="s">
        <v>309</v>
      </c>
      <c r="I4785" s="8">
        <v>1</v>
      </c>
      <c r="J4785" s="8">
        <v>10</v>
      </c>
      <c r="K4785" s="8">
        <v>0</v>
      </c>
      <c r="L4785" s="8" t="s">
        <v>553</v>
      </c>
      <c r="M4785" s="8" t="s">
        <v>4581</v>
      </c>
      <c r="N4785" s="8" t="s">
        <v>149</v>
      </c>
      <c r="O4785" s="8" t="s">
        <v>38</v>
      </c>
      <c r="P4785" s="9">
        <v>176640.34</v>
      </c>
      <c r="Q4785" s="9">
        <v>0</v>
      </c>
      <c r="R4785" s="9">
        <v>-176640.34</v>
      </c>
      <c r="S4785" s="9">
        <v>0</v>
      </c>
      <c r="T4785" s="9">
        <f t="shared" si="681"/>
        <v>0</v>
      </c>
      <c r="U4785" s="9">
        <v>-56641.05</v>
      </c>
      <c r="V4785" s="9">
        <v>-6653.9496592178766</v>
      </c>
      <c r="W4785" s="9">
        <v>0</v>
      </c>
      <c r="X4785" s="9">
        <v>-6653.9496592178766</v>
      </c>
      <c r="Y4785" s="9">
        <f t="shared" si="684"/>
        <v>63294.99965921788</v>
      </c>
      <c r="Z4785" s="9">
        <v>0</v>
      </c>
      <c r="AA4785" s="9">
        <f t="shared" si="685"/>
        <v>0</v>
      </c>
      <c r="AB4785" s="9">
        <v>43816.005999999994</v>
      </c>
      <c r="AC4785" s="9">
        <f t="shared" si="682"/>
        <v>119999.29</v>
      </c>
      <c r="AD4785" s="9">
        <f t="shared" si="680"/>
        <v>0</v>
      </c>
    </row>
    <row r="4786" spans="1:30" x14ac:dyDescent="0.3">
      <c r="A4786" s="8" t="s">
        <v>7128</v>
      </c>
      <c r="B4786" s="8" t="s">
        <v>7237</v>
      </c>
      <c r="C4786" s="8">
        <v>2100</v>
      </c>
      <c r="D4786" s="8">
        <v>210000026</v>
      </c>
      <c r="E4786" s="8">
        <v>0</v>
      </c>
      <c r="F4786" s="8" t="str">
        <f t="shared" si="683"/>
        <v>MF002100000260</v>
      </c>
      <c r="G4786" s="8" t="s">
        <v>327</v>
      </c>
      <c r="H4786" s="8" t="s">
        <v>309</v>
      </c>
      <c r="I4786" s="8">
        <v>1</v>
      </c>
      <c r="J4786" s="8">
        <v>7</v>
      </c>
      <c r="K4786" s="8">
        <v>2</v>
      </c>
      <c r="L4786" s="8" t="s">
        <v>2708</v>
      </c>
      <c r="M4786" s="8" t="s">
        <v>2708</v>
      </c>
      <c r="N4786" s="8" t="s">
        <v>149</v>
      </c>
      <c r="O4786" s="8" t="s">
        <v>38</v>
      </c>
      <c r="P4786" s="9">
        <v>31989.99</v>
      </c>
      <c r="Q4786" s="9">
        <v>0</v>
      </c>
      <c r="R4786" s="9">
        <v>-31989.99</v>
      </c>
      <c r="S4786" s="9">
        <v>0</v>
      </c>
      <c r="T4786" s="9">
        <f t="shared" si="681"/>
        <v>0</v>
      </c>
      <c r="U4786" s="9">
        <v>-14871.01</v>
      </c>
      <c r="V4786" s="9">
        <v>-1846.3747336578581</v>
      </c>
      <c r="W4786" s="9">
        <v>0</v>
      </c>
      <c r="X4786" s="9">
        <v>-1846.3747336578581</v>
      </c>
      <c r="Y4786" s="9">
        <f t="shared" si="684"/>
        <v>16717.384733657858</v>
      </c>
      <c r="Z4786" s="9">
        <v>0</v>
      </c>
      <c r="AA4786" s="9">
        <f t="shared" si="685"/>
        <v>0</v>
      </c>
      <c r="AB4786" s="9">
        <v>6098.7720000000027</v>
      </c>
      <c r="AC4786" s="9">
        <f t="shared" si="682"/>
        <v>17118.980000000003</v>
      </c>
      <c r="AD4786" s="9">
        <f t="shared" si="680"/>
        <v>0</v>
      </c>
    </row>
    <row r="4787" spans="1:30" x14ac:dyDescent="0.3">
      <c r="A4787" s="8" t="s">
        <v>7128</v>
      </c>
      <c r="B4787" s="8" t="s">
        <v>7431</v>
      </c>
      <c r="C4787" s="8">
        <v>1300</v>
      </c>
      <c r="D4787" s="8">
        <v>130000000</v>
      </c>
      <c r="E4787" s="8">
        <v>0</v>
      </c>
      <c r="F4787" s="8" t="str">
        <f t="shared" si="683"/>
        <v>MF001300000000</v>
      </c>
      <c r="G4787" s="8" t="s">
        <v>7432</v>
      </c>
      <c r="H4787" s="8" t="s">
        <v>579</v>
      </c>
      <c r="I4787" s="8">
        <v>0</v>
      </c>
      <c r="J4787" s="8">
        <v>30</v>
      </c>
      <c r="K4787" s="8">
        <v>0</v>
      </c>
      <c r="L4787" s="8" t="s">
        <v>179</v>
      </c>
      <c r="M4787" s="8" t="s">
        <v>179</v>
      </c>
      <c r="N4787" s="8" t="s">
        <v>149</v>
      </c>
      <c r="O4787" s="8" t="s">
        <v>38</v>
      </c>
      <c r="P4787" s="9">
        <v>60394417.539999999</v>
      </c>
      <c r="Q4787" s="9">
        <v>0</v>
      </c>
      <c r="R4787" s="9">
        <v>-60394417.539999999</v>
      </c>
      <c r="S4787" s="9">
        <v>0</v>
      </c>
      <c r="T4787" s="9">
        <f t="shared" si="681"/>
        <v>0</v>
      </c>
      <c r="U4787" s="9">
        <v>-7655199.2599999998</v>
      </c>
      <c r="V4787" s="9">
        <v>-696044.44050148968</v>
      </c>
      <c r="W4787" s="9">
        <v>0</v>
      </c>
      <c r="X4787" s="9">
        <v>-696044.44050148968</v>
      </c>
      <c r="Y4787" s="9">
        <f t="shared" si="684"/>
        <v>8351243.7005014895</v>
      </c>
      <c r="Z4787" s="9">
        <v>0</v>
      </c>
      <c r="AA4787" s="9">
        <f t="shared" si="685"/>
        <v>0</v>
      </c>
      <c r="AB4787" s="9">
        <v>26601571.589999996</v>
      </c>
      <c r="AC4787" s="9">
        <f t="shared" si="682"/>
        <v>52739218.280000001</v>
      </c>
      <c r="AD4787" s="9">
        <f t="shared" si="680"/>
        <v>0</v>
      </c>
    </row>
    <row r="4788" spans="1:30" x14ac:dyDescent="0.3">
      <c r="A4788" s="8" t="s">
        <v>7128</v>
      </c>
      <c r="B4788" s="8" t="s">
        <v>7431</v>
      </c>
      <c r="C4788" s="8">
        <v>1300</v>
      </c>
      <c r="D4788" s="8">
        <v>130000001</v>
      </c>
      <c r="E4788" s="8">
        <v>0</v>
      </c>
      <c r="F4788" s="8" t="str">
        <f t="shared" si="683"/>
        <v>MF001300000010</v>
      </c>
      <c r="G4788" s="8" t="s">
        <v>7433</v>
      </c>
      <c r="H4788" s="8" t="s">
        <v>579</v>
      </c>
      <c r="I4788" s="8">
        <v>1</v>
      </c>
      <c r="J4788" s="8">
        <v>30</v>
      </c>
      <c r="K4788" s="8">
        <v>0</v>
      </c>
      <c r="L4788" s="8" t="s">
        <v>179</v>
      </c>
      <c r="M4788" s="8" t="s">
        <v>179</v>
      </c>
      <c r="N4788" s="8" t="s">
        <v>149</v>
      </c>
      <c r="O4788" s="8" t="s">
        <v>38</v>
      </c>
      <c r="P4788" s="9">
        <v>22937232.34</v>
      </c>
      <c r="Q4788" s="9">
        <v>0</v>
      </c>
      <c r="R4788" s="9">
        <v>-22937232.34</v>
      </c>
      <c r="S4788" s="9">
        <v>0</v>
      </c>
      <c r="T4788" s="9">
        <f t="shared" si="681"/>
        <v>0</v>
      </c>
      <c r="U4788" s="9">
        <v>-2907372.75</v>
      </c>
      <c r="V4788" s="9">
        <v>-266957.64719493507</v>
      </c>
      <c r="W4788" s="9">
        <v>0</v>
      </c>
      <c r="X4788" s="9">
        <v>-266957.64719493507</v>
      </c>
      <c r="Y4788" s="9">
        <f t="shared" si="684"/>
        <v>3174330.397194935</v>
      </c>
      <c r="Z4788" s="9">
        <v>0</v>
      </c>
      <c r="AA4788" s="9">
        <f t="shared" si="685"/>
        <v>0</v>
      </c>
      <c r="AB4788" s="9">
        <v>9833840.8650000002</v>
      </c>
      <c r="AC4788" s="9">
        <f t="shared" si="682"/>
        <v>20029859.59</v>
      </c>
      <c r="AD4788" s="9">
        <f t="shared" si="680"/>
        <v>0</v>
      </c>
    </row>
    <row r="4789" spans="1:30" x14ac:dyDescent="0.3">
      <c r="A4789" s="8" t="s">
        <v>7128</v>
      </c>
      <c r="B4789" s="8" t="s">
        <v>7431</v>
      </c>
      <c r="C4789" s="8">
        <v>1300</v>
      </c>
      <c r="D4789" s="8">
        <v>130000002</v>
      </c>
      <c r="E4789" s="8">
        <v>0</v>
      </c>
      <c r="F4789" s="8" t="str">
        <f t="shared" si="683"/>
        <v>MF001300000020</v>
      </c>
      <c r="G4789" s="8" t="s">
        <v>7434</v>
      </c>
      <c r="H4789" s="8" t="s">
        <v>579</v>
      </c>
      <c r="I4789" s="8">
        <v>1</v>
      </c>
      <c r="J4789" s="8">
        <v>30</v>
      </c>
      <c r="K4789" s="8">
        <v>0</v>
      </c>
      <c r="L4789" s="8" t="s">
        <v>179</v>
      </c>
      <c r="M4789" s="8" t="s">
        <v>179</v>
      </c>
      <c r="N4789" s="8" t="s">
        <v>149</v>
      </c>
      <c r="O4789" s="8" t="s">
        <v>38</v>
      </c>
      <c r="P4789" s="9">
        <v>15905579.43</v>
      </c>
      <c r="Q4789" s="9">
        <v>0</v>
      </c>
      <c r="R4789" s="9">
        <v>-15905579.43</v>
      </c>
      <c r="S4789" s="9">
        <v>0</v>
      </c>
      <c r="T4789" s="9">
        <f t="shared" si="681"/>
        <v>0</v>
      </c>
      <c r="U4789" s="9">
        <v>-2016086.66</v>
      </c>
      <c r="V4789" s="9">
        <v>-185118.93724712706</v>
      </c>
      <c r="W4789" s="9">
        <v>0</v>
      </c>
      <c r="X4789" s="9">
        <v>-185118.93724712706</v>
      </c>
      <c r="Y4789" s="9">
        <f t="shared" si="684"/>
        <v>2201205.597247127</v>
      </c>
      <c r="Z4789" s="9">
        <v>0</v>
      </c>
      <c r="AA4789" s="9">
        <f t="shared" si="685"/>
        <v>0</v>
      </c>
      <c r="AB4789" s="9">
        <v>6819172.1950000003</v>
      </c>
      <c r="AC4789" s="9">
        <f t="shared" si="682"/>
        <v>13889492.77</v>
      </c>
      <c r="AD4789" s="9">
        <f t="shared" si="680"/>
        <v>0</v>
      </c>
    </row>
    <row r="4790" spans="1:30" x14ac:dyDescent="0.3">
      <c r="A4790" s="8" t="s">
        <v>7128</v>
      </c>
      <c r="B4790" s="8" t="s">
        <v>7431</v>
      </c>
      <c r="C4790" s="8">
        <v>1300</v>
      </c>
      <c r="D4790" s="8">
        <v>130000003</v>
      </c>
      <c r="E4790" s="8">
        <v>0</v>
      </c>
      <c r="F4790" s="8" t="str">
        <f t="shared" si="683"/>
        <v>MF001300000030</v>
      </c>
      <c r="G4790" s="8" t="s">
        <v>7435</v>
      </c>
      <c r="H4790" s="8" t="s">
        <v>579</v>
      </c>
      <c r="I4790" s="8">
        <v>1</v>
      </c>
      <c r="J4790" s="8">
        <v>30</v>
      </c>
      <c r="K4790" s="8">
        <v>0</v>
      </c>
      <c r="L4790" s="8" t="s">
        <v>179</v>
      </c>
      <c r="M4790" s="8" t="s">
        <v>179</v>
      </c>
      <c r="N4790" s="8" t="s">
        <v>149</v>
      </c>
      <c r="O4790" s="8" t="s">
        <v>38</v>
      </c>
      <c r="P4790" s="9">
        <v>8830731.4199999999</v>
      </c>
      <c r="Q4790" s="9">
        <v>0</v>
      </c>
      <c r="R4790" s="9">
        <v>-8830731.4199999999</v>
      </c>
      <c r="S4790" s="9">
        <v>0</v>
      </c>
      <c r="T4790" s="9">
        <f t="shared" si="681"/>
        <v>0</v>
      </c>
      <c r="U4790" s="9">
        <v>-1119325.46</v>
      </c>
      <c r="V4790" s="9">
        <v>-102777.49035741648</v>
      </c>
      <c r="W4790" s="9">
        <v>0</v>
      </c>
      <c r="X4790" s="9">
        <v>-102777.49035741648</v>
      </c>
      <c r="Y4790" s="9">
        <f t="shared" si="684"/>
        <v>1222102.9503574164</v>
      </c>
      <c r="Z4790" s="9">
        <v>0</v>
      </c>
      <c r="AA4790" s="9">
        <f t="shared" si="685"/>
        <v>0</v>
      </c>
      <c r="AB4790" s="9">
        <v>3785984.56</v>
      </c>
      <c r="AC4790" s="9">
        <f t="shared" si="682"/>
        <v>7711405.96</v>
      </c>
      <c r="AD4790" s="9">
        <f t="shared" si="680"/>
        <v>0</v>
      </c>
    </row>
    <row r="4791" spans="1:30" x14ac:dyDescent="0.3">
      <c r="A4791" s="8" t="s">
        <v>7128</v>
      </c>
      <c r="B4791" s="8" t="s">
        <v>7431</v>
      </c>
      <c r="C4791" s="8">
        <v>1300</v>
      </c>
      <c r="D4791" s="8">
        <v>130000004</v>
      </c>
      <c r="E4791" s="8">
        <v>0</v>
      </c>
      <c r="F4791" s="8" t="str">
        <f t="shared" si="683"/>
        <v>MF001300000040</v>
      </c>
      <c r="G4791" s="8" t="s">
        <v>7436</v>
      </c>
      <c r="H4791" s="8" t="s">
        <v>579</v>
      </c>
      <c r="I4791" s="8">
        <v>1</v>
      </c>
      <c r="J4791" s="8">
        <v>30</v>
      </c>
      <c r="K4791" s="8">
        <v>0</v>
      </c>
      <c r="L4791" s="8" t="s">
        <v>179</v>
      </c>
      <c r="M4791" s="8" t="s">
        <v>179</v>
      </c>
      <c r="N4791" s="8" t="s">
        <v>149</v>
      </c>
      <c r="O4791" s="8" t="s">
        <v>38</v>
      </c>
      <c r="P4791" s="9">
        <v>15895834.1</v>
      </c>
      <c r="Q4791" s="9">
        <v>0</v>
      </c>
      <c r="R4791" s="9">
        <v>-15895834.1</v>
      </c>
      <c r="S4791" s="9">
        <v>0</v>
      </c>
      <c r="T4791" s="9">
        <f t="shared" si="681"/>
        <v>0</v>
      </c>
      <c r="U4791" s="9">
        <v>-2014851.41</v>
      </c>
      <c r="V4791" s="9">
        <v>-185005.51423068737</v>
      </c>
      <c r="W4791" s="9">
        <v>0</v>
      </c>
      <c r="X4791" s="9">
        <v>-185005.51423068737</v>
      </c>
      <c r="Y4791" s="9">
        <f t="shared" si="684"/>
        <v>2199856.9242306873</v>
      </c>
      <c r="Z4791" s="9">
        <v>0</v>
      </c>
      <c r="AA4791" s="9">
        <f t="shared" si="685"/>
        <v>0</v>
      </c>
      <c r="AB4791" s="9">
        <v>6814994.0949999997</v>
      </c>
      <c r="AC4791" s="9">
        <f t="shared" si="682"/>
        <v>13880982.689999999</v>
      </c>
      <c r="AD4791" s="9">
        <f t="shared" si="680"/>
        <v>0</v>
      </c>
    </row>
    <row r="4792" spans="1:30" x14ac:dyDescent="0.3">
      <c r="A4792" s="8" t="s">
        <v>7128</v>
      </c>
      <c r="B4792" s="8" t="s">
        <v>7431</v>
      </c>
      <c r="C4792" s="8">
        <v>1300</v>
      </c>
      <c r="D4792" s="8">
        <v>130000005</v>
      </c>
      <c r="E4792" s="8">
        <v>0</v>
      </c>
      <c r="F4792" s="8" t="str">
        <f t="shared" si="683"/>
        <v>MF001300000050</v>
      </c>
      <c r="G4792" s="8" t="s">
        <v>7437</v>
      </c>
      <c r="H4792" s="8" t="s">
        <v>579</v>
      </c>
      <c r="I4792" s="8">
        <v>1</v>
      </c>
      <c r="J4792" s="8">
        <v>30</v>
      </c>
      <c r="K4792" s="8">
        <v>0</v>
      </c>
      <c r="L4792" s="8" t="s">
        <v>179</v>
      </c>
      <c r="M4792" s="8" t="s">
        <v>179</v>
      </c>
      <c r="N4792" s="8" t="s">
        <v>149</v>
      </c>
      <c r="O4792" s="8" t="s">
        <v>38</v>
      </c>
      <c r="P4792" s="9">
        <v>16102220.279999999</v>
      </c>
      <c r="Q4792" s="9">
        <v>0</v>
      </c>
      <c r="R4792" s="9">
        <v>-16102220.279999999</v>
      </c>
      <c r="S4792" s="9">
        <v>0</v>
      </c>
      <c r="T4792" s="9">
        <f t="shared" si="681"/>
        <v>0</v>
      </c>
      <c r="U4792" s="9">
        <v>-2041011.56</v>
      </c>
      <c r="V4792" s="9">
        <v>-187407.55960480956</v>
      </c>
      <c r="W4792" s="9">
        <v>0</v>
      </c>
      <c r="X4792" s="9">
        <v>-187407.55960480956</v>
      </c>
      <c r="Y4792" s="9">
        <f t="shared" si="684"/>
        <v>2228419.1196048097</v>
      </c>
      <c r="Z4792" s="9">
        <v>0</v>
      </c>
      <c r="AA4792" s="9">
        <f t="shared" si="685"/>
        <v>0</v>
      </c>
      <c r="AB4792" s="9">
        <v>6903477.6999999983</v>
      </c>
      <c r="AC4792" s="9">
        <f t="shared" si="682"/>
        <v>14061208.719999999</v>
      </c>
      <c r="AD4792" s="9">
        <f t="shared" si="680"/>
        <v>0</v>
      </c>
    </row>
    <row r="4793" spans="1:30" x14ac:dyDescent="0.3">
      <c r="A4793" s="8" t="s">
        <v>7128</v>
      </c>
      <c r="B4793" s="8" t="s">
        <v>7431</v>
      </c>
      <c r="C4793" s="8">
        <v>1300</v>
      </c>
      <c r="D4793" s="8">
        <v>130000006</v>
      </c>
      <c r="E4793" s="8">
        <v>0</v>
      </c>
      <c r="F4793" s="8" t="str">
        <f t="shared" si="683"/>
        <v>MF001300000060</v>
      </c>
      <c r="G4793" s="8" t="s">
        <v>7438</v>
      </c>
      <c r="H4793" s="8" t="s">
        <v>579</v>
      </c>
      <c r="I4793" s="8">
        <v>1</v>
      </c>
      <c r="J4793" s="8">
        <v>5</v>
      </c>
      <c r="K4793" s="8">
        <v>0</v>
      </c>
      <c r="L4793" s="8" t="s">
        <v>179</v>
      </c>
      <c r="M4793" s="8" t="s">
        <v>179</v>
      </c>
      <c r="N4793" s="8" t="s">
        <v>149</v>
      </c>
      <c r="O4793" s="8" t="s">
        <v>38</v>
      </c>
      <c r="P4793" s="9">
        <v>53801.09</v>
      </c>
      <c r="Q4793" s="9">
        <v>0</v>
      </c>
      <c r="R4793" s="9">
        <v>-53801.09</v>
      </c>
      <c r="S4793" s="9">
        <v>0</v>
      </c>
      <c r="T4793" s="9">
        <f t="shared" si="681"/>
        <v>0</v>
      </c>
      <c r="U4793" s="9">
        <v>-40916.839999999997</v>
      </c>
      <c r="V4793" s="9">
        <v>-3799.2401666666669</v>
      </c>
      <c r="W4793" s="9">
        <v>0</v>
      </c>
      <c r="X4793" s="9">
        <v>-3799.2401666666669</v>
      </c>
      <c r="Y4793" s="9">
        <f t="shared" si="684"/>
        <v>44716.080166666667</v>
      </c>
      <c r="Z4793" s="9">
        <v>0</v>
      </c>
      <c r="AA4793" s="9">
        <f t="shared" si="685"/>
        <v>0</v>
      </c>
      <c r="AB4793" s="9">
        <v>3893.5749999999971</v>
      </c>
      <c r="AC4793" s="9">
        <f t="shared" si="682"/>
        <v>12884.25</v>
      </c>
      <c r="AD4793" s="9">
        <f t="shared" si="680"/>
        <v>0</v>
      </c>
    </row>
    <row r="4794" spans="1:30" x14ac:dyDescent="0.3">
      <c r="A4794" s="8" t="s">
        <v>7128</v>
      </c>
      <c r="B4794" s="8" t="s">
        <v>7431</v>
      </c>
      <c r="C4794" s="8">
        <v>1300</v>
      </c>
      <c r="D4794" s="8">
        <v>130000007</v>
      </c>
      <c r="E4794" s="8">
        <v>0</v>
      </c>
      <c r="F4794" s="8" t="str">
        <f t="shared" si="683"/>
        <v>MF001300000070</v>
      </c>
      <c r="G4794" s="8" t="s">
        <v>7439</v>
      </c>
      <c r="H4794" s="8" t="s">
        <v>579</v>
      </c>
      <c r="I4794" s="8">
        <v>1</v>
      </c>
      <c r="J4794" s="8">
        <v>30</v>
      </c>
      <c r="K4794" s="8">
        <v>0</v>
      </c>
      <c r="L4794" s="8" t="s">
        <v>179</v>
      </c>
      <c r="M4794" s="8" t="s">
        <v>179</v>
      </c>
      <c r="N4794" s="8" t="s">
        <v>149</v>
      </c>
      <c r="O4794" s="8" t="s">
        <v>38</v>
      </c>
      <c r="P4794" s="9">
        <v>170355.72</v>
      </c>
      <c r="Q4794" s="9">
        <v>0</v>
      </c>
      <c r="R4794" s="9">
        <v>-170355.72</v>
      </c>
      <c r="S4794" s="9">
        <v>0</v>
      </c>
      <c r="T4794" s="9">
        <f t="shared" si="681"/>
        <v>0</v>
      </c>
      <c r="U4794" s="9">
        <v>-21593.18</v>
      </c>
      <c r="V4794" s="9">
        <v>-1982.7002706958929</v>
      </c>
      <c r="W4794" s="9">
        <v>0</v>
      </c>
      <c r="X4794" s="9">
        <v>-1982.7002706958929</v>
      </c>
      <c r="Y4794" s="9">
        <f t="shared" si="684"/>
        <v>23575.880270695892</v>
      </c>
      <c r="Z4794" s="9">
        <v>0</v>
      </c>
      <c r="AA4794" s="9">
        <f t="shared" si="685"/>
        <v>0</v>
      </c>
      <c r="AB4794" s="9">
        <v>73036.319999999992</v>
      </c>
      <c r="AC4794" s="9">
        <f t="shared" si="682"/>
        <v>148762.54</v>
      </c>
      <c r="AD4794" s="9">
        <f t="shared" si="680"/>
        <v>0</v>
      </c>
    </row>
    <row r="4795" spans="1:30" x14ac:dyDescent="0.3">
      <c r="A4795" s="8" t="s">
        <v>7128</v>
      </c>
      <c r="B4795" s="8" t="s">
        <v>7431</v>
      </c>
      <c r="C4795" s="8">
        <v>1300</v>
      </c>
      <c r="D4795" s="8">
        <v>130000008</v>
      </c>
      <c r="E4795" s="8">
        <v>0</v>
      </c>
      <c r="F4795" s="8" t="str">
        <f t="shared" si="683"/>
        <v>MF001300000080</v>
      </c>
      <c r="G4795" s="8" t="s">
        <v>7440</v>
      </c>
      <c r="H4795" s="8" t="s">
        <v>579</v>
      </c>
      <c r="I4795" s="8">
        <v>1</v>
      </c>
      <c r="J4795" s="8">
        <v>30</v>
      </c>
      <c r="K4795" s="8">
        <v>0</v>
      </c>
      <c r="L4795" s="8" t="s">
        <v>179</v>
      </c>
      <c r="M4795" s="8" t="s">
        <v>179</v>
      </c>
      <c r="N4795" s="8" t="s">
        <v>149</v>
      </c>
      <c r="O4795" s="8" t="s">
        <v>38</v>
      </c>
      <c r="P4795" s="9">
        <v>1516950.98</v>
      </c>
      <c r="Q4795" s="9">
        <v>0</v>
      </c>
      <c r="R4795" s="9">
        <v>-1516950.98</v>
      </c>
      <c r="S4795" s="9">
        <v>0</v>
      </c>
      <c r="T4795" s="9">
        <f t="shared" si="681"/>
        <v>0</v>
      </c>
      <c r="U4795" s="9">
        <v>-192278.73</v>
      </c>
      <c r="V4795" s="9">
        <v>-17655.206835071294</v>
      </c>
      <c r="W4795" s="9">
        <v>0</v>
      </c>
      <c r="X4795" s="9">
        <v>-17655.206835071294</v>
      </c>
      <c r="Y4795" s="9">
        <f t="shared" si="684"/>
        <v>209933.9368350713</v>
      </c>
      <c r="Z4795" s="9">
        <v>0</v>
      </c>
      <c r="AA4795" s="9">
        <f t="shared" si="685"/>
        <v>0</v>
      </c>
      <c r="AB4795" s="9">
        <v>650359.83499999996</v>
      </c>
      <c r="AC4795" s="9">
        <f t="shared" si="682"/>
        <v>1324672.25</v>
      </c>
      <c r="AD4795" s="9">
        <f t="shared" si="680"/>
        <v>0</v>
      </c>
    </row>
    <row r="4796" spans="1:30" x14ac:dyDescent="0.3">
      <c r="A4796" s="8" t="s">
        <v>7128</v>
      </c>
      <c r="B4796" s="8" t="s">
        <v>7431</v>
      </c>
      <c r="C4796" s="8">
        <v>1300</v>
      </c>
      <c r="D4796" s="8">
        <v>130000009</v>
      </c>
      <c r="E4796" s="8">
        <v>0</v>
      </c>
      <c r="F4796" s="8" t="str">
        <f t="shared" si="683"/>
        <v>MF001300000090</v>
      </c>
      <c r="G4796" s="8" t="s">
        <v>7441</v>
      </c>
      <c r="H4796" s="8" t="s">
        <v>579</v>
      </c>
      <c r="I4796" s="8">
        <v>1</v>
      </c>
      <c r="J4796" s="8">
        <v>30</v>
      </c>
      <c r="K4796" s="8">
        <v>0</v>
      </c>
      <c r="L4796" s="8" t="s">
        <v>179</v>
      </c>
      <c r="M4796" s="8" t="s">
        <v>179</v>
      </c>
      <c r="N4796" s="8" t="s">
        <v>149</v>
      </c>
      <c r="O4796" s="8" t="s">
        <v>38</v>
      </c>
      <c r="P4796" s="9">
        <v>1213383.69</v>
      </c>
      <c r="Q4796" s="9">
        <v>0</v>
      </c>
      <c r="R4796" s="9">
        <v>-1213383.69</v>
      </c>
      <c r="S4796" s="9">
        <v>0</v>
      </c>
      <c r="T4796" s="9">
        <f t="shared" si="681"/>
        <v>0</v>
      </c>
      <c r="U4796" s="9">
        <v>-153800.54999999999</v>
      </c>
      <c r="V4796" s="9">
        <v>-14122.110427803787</v>
      </c>
      <c r="W4796" s="9">
        <v>0</v>
      </c>
      <c r="X4796" s="9">
        <v>-14122.110427803787</v>
      </c>
      <c r="Y4796" s="9">
        <f t="shared" si="684"/>
        <v>167922.66042780378</v>
      </c>
      <c r="Z4796" s="9">
        <v>0</v>
      </c>
      <c r="AA4796" s="9">
        <f t="shared" si="685"/>
        <v>0</v>
      </c>
      <c r="AB4796" s="9">
        <v>520211.93000000005</v>
      </c>
      <c r="AC4796" s="9">
        <f t="shared" si="682"/>
        <v>1059583.1399999999</v>
      </c>
      <c r="AD4796" s="9">
        <f t="shared" si="680"/>
        <v>0</v>
      </c>
    </row>
    <row r="4797" spans="1:30" x14ac:dyDescent="0.3">
      <c r="A4797" s="8" t="s">
        <v>7128</v>
      </c>
      <c r="B4797" s="8" t="s">
        <v>7431</v>
      </c>
      <c r="C4797" s="8">
        <v>1300</v>
      </c>
      <c r="D4797" s="8">
        <v>130000010</v>
      </c>
      <c r="E4797" s="8">
        <v>0</v>
      </c>
      <c r="F4797" s="8" t="str">
        <f t="shared" si="683"/>
        <v>MF001300000100</v>
      </c>
      <c r="G4797" s="8" t="s">
        <v>7442</v>
      </c>
      <c r="H4797" s="8" t="s">
        <v>579</v>
      </c>
      <c r="I4797" s="8">
        <v>1</v>
      </c>
      <c r="J4797" s="8">
        <v>30</v>
      </c>
      <c r="K4797" s="8">
        <v>0</v>
      </c>
      <c r="L4797" s="8" t="s">
        <v>179</v>
      </c>
      <c r="M4797" s="8" t="s">
        <v>179</v>
      </c>
      <c r="N4797" s="8" t="s">
        <v>149</v>
      </c>
      <c r="O4797" s="8" t="s">
        <v>38</v>
      </c>
      <c r="P4797" s="9">
        <v>18087827.32</v>
      </c>
      <c r="Q4797" s="9">
        <v>0</v>
      </c>
      <c r="R4797" s="9">
        <v>-18087827.32</v>
      </c>
      <c r="S4797" s="9">
        <v>0</v>
      </c>
      <c r="T4797" s="9">
        <f t="shared" si="681"/>
        <v>0</v>
      </c>
      <c r="U4797" s="9">
        <v>-2292694.06</v>
      </c>
      <c r="V4797" s="9">
        <v>-210517.2721019366</v>
      </c>
      <c r="W4797" s="9">
        <v>0</v>
      </c>
      <c r="X4797" s="9">
        <v>-210517.2721019366</v>
      </c>
      <c r="Y4797" s="9">
        <f t="shared" si="684"/>
        <v>2503211.3321019365</v>
      </c>
      <c r="Z4797" s="9">
        <v>0</v>
      </c>
      <c r="AA4797" s="9">
        <f t="shared" si="685"/>
        <v>0</v>
      </c>
      <c r="AB4797" s="9">
        <v>7754764</v>
      </c>
      <c r="AC4797" s="9">
        <f t="shared" si="682"/>
        <v>15795133.26</v>
      </c>
      <c r="AD4797" s="9">
        <f t="shared" ref="AD4797:AD4860" si="686">T4797+AA4797</f>
        <v>0</v>
      </c>
    </row>
    <row r="4798" spans="1:30" x14ac:dyDescent="0.3">
      <c r="A4798" s="8" t="s">
        <v>7128</v>
      </c>
      <c r="B4798" s="8" t="s">
        <v>7431</v>
      </c>
      <c r="C4798" s="8">
        <v>1300</v>
      </c>
      <c r="D4798" s="8">
        <v>130000011</v>
      </c>
      <c r="E4798" s="8">
        <v>0</v>
      </c>
      <c r="F4798" s="8" t="str">
        <f t="shared" si="683"/>
        <v>MF001300000110</v>
      </c>
      <c r="G4798" s="8" t="s">
        <v>7443</v>
      </c>
      <c r="H4798" s="8" t="s">
        <v>579</v>
      </c>
      <c r="I4798" s="8">
        <v>1</v>
      </c>
      <c r="J4798" s="8">
        <v>60</v>
      </c>
      <c r="K4798" s="8">
        <v>0</v>
      </c>
      <c r="L4798" s="8" t="s">
        <v>179</v>
      </c>
      <c r="M4798" s="8" t="s">
        <v>179</v>
      </c>
      <c r="N4798" s="8" t="s">
        <v>149</v>
      </c>
      <c r="O4798" s="8" t="s">
        <v>38</v>
      </c>
      <c r="P4798" s="9">
        <v>6698674.1200000001</v>
      </c>
      <c r="Q4798" s="9">
        <v>0</v>
      </c>
      <c r="R4798" s="9">
        <v>-6698674.1200000001</v>
      </c>
      <c r="S4798" s="9">
        <v>0</v>
      </c>
      <c r="T4798" s="9">
        <f t="shared" si="681"/>
        <v>0</v>
      </c>
      <c r="U4798" s="9">
        <v>-424539.94</v>
      </c>
      <c r="V4798" s="9">
        <v>-38974.596752211517</v>
      </c>
      <c r="W4798" s="9">
        <v>0</v>
      </c>
      <c r="X4798" s="9">
        <v>-38974.596752211517</v>
      </c>
      <c r="Y4798" s="9">
        <f t="shared" si="684"/>
        <v>463514.53675221151</v>
      </c>
      <c r="Z4798" s="9">
        <v>0</v>
      </c>
      <c r="AA4798" s="9">
        <f t="shared" si="685"/>
        <v>0</v>
      </c>
      <c r="AB4798" s="9">
        <v>3110624</v>
      </c>
      <c r="AC4798" s="9">
        <f t="shared" si="682"/>
        <v>6274134.1799999997</v>
      </c>
      <c r="AD4798" s="9">
        <f t="shared" si="686"/>
        <v>0</v>
      </c>
    </row>
    <row r="4799" spans="1:30" x14ac:dyDescent="0.3">
      <c r="A4799" s="8" t="s">
        <v>7128</v>
      </c>
      <c r="B4799" s="8" t="s">
        <v>7431</v>
      </c>
      <c r="C4799" s="8">
        <v>1300</v>
      </c>
      <c r="D4799" s="8">
        <v>130000012</v>
      </c>
      <c r="E4799" s="8">
        <v>0</v>
      </c>
      <c r="F4799" s="8" t="str">
        <f t="shared" si="683"/>
        <v>MF001300000120</v>
      </c>
      <c r="G4799" s="8" t="s">
        <v>7444</v>
      </c>
      <c r="H4799" s="8" t="s">
        <v>579</v>
      </c>
      <c r="I4799" s="8">
        <v>1</v>
      </c>
      <c r="J4799" s="8">
        <v>30</v>
      </c>
      <c r="K4799" s="8">
        <v>0</v>
      </c>
      <c r="L4799" s="8" t="s">
        <v>179</v>
      </c>
      <c r="M4799" s="8" t="s">
        <v>179</v>
      </c>
      <c r="N4799" s="8" t="s">
        <v>149</v>
      </c>
      <c r="O4799" s="8" t="s">
        <v>38</v>
      </c>
      <c r="P4799" s="9">
        <v>1710968.95</v>
      </c>
      <c r="Q4799" s="9">
        <v>0</v>
      </c>
      <c r="R4799" s="9">
        <v>-1710968.95</v>
      </c>
      <c r="S4799" s="9">
        <v>0</v>
      </c>
      <c r="T4799" s="9">
        <f t="shared" si="681"/>
        <v>0</v>
      </c>
      <c r="U4799" s="9">
        <v>-216871.16</v>
      </c>
      <c r="V4799" s="9">
        <v>-19913.308532400511</v>
      </c>
      <c r="W4799" s="9">
        <v>0</v>
      </c>
      <c r="X4799" s="9">
        <v>-19913.308532400511</v>
      </c>
      <c r="Y4799" s="9">
        <f t="shared" si="684"/>
        <v>236784.46853240053</v>
      </c>
      <c r="Z4799" s="9">
        <v>0</v>
      </c>
      <c r="AA4799" s="9">
        <f t="shared" si="685"/>
        <v>0</v>
      </c>
      <c r="AB4799" s="9">
        <v>733541</v>
      </c>
      <c r="AC4799" s="9">
        <f t="shared" si="682"/>
        <v>1494097.79</v>
      </c>
      <c r="AD4799" s="9">
        <f t="shared" si="686"/>
        <v>0</v>
      </c>
    </row>
    <row r="4800" spans="1:30" x14ac:dyDescent="0.3">
      <c r="A4800" s="8" t="s">
        <v>7128</v>
      </c>
      <c r="B4800" s="8" t="s">
        <v>7431</v>
      </c>
      <c r="C4800" s="8">
        <v>1300</v>
      </c>
      <c r="D4800" s="8">
        <v>130000013</v>
      </c>
      <c r="E4800" s="8">
        <v>0</v>
      </c>
      <c r="F4800" s="8" t="str">
        <f t="shared" si="683"/>
        <v>MF001300000130</v>
      </c>
      <c r="G4800" s="8" t="s">
        <v>7445</v>
      </c>
      <c r="H4800" s="8" t="s">
        <v>579</v>
      </c>
      <c r="I4800" s="8">
        <v>1</v>
      </c>
      <c r="J4800" s="8">
        <v>30</v>
      </c>
      <c r="K4800" s="8">
        <v>0</v>
      </c>
      <c r="L4800" s="8" t="s">
        <v>179</v>
      </c>
      <c r="M4800" s="8" t="s">
        <v>179</v>
      </c>
      <c r="N4800" s="8" t="s">
        <v>149</v>
      </c>
      <c r="O4800" s="8" t="s">
        <v>38</v>
      </c>
      <c r="P4800" s="9">
        <v>247420.73</v>
      </c>
      <c r="Q4800" s="9">
        <v>0</v>
      </c>
      <c r="R4800" s="9">
        <v>-247420.73</v>
      </c>
      <c r="S4800" s="9">
        <v>0</v>
      </c>
      <c r="T4800" s="9">
        <f t="shared" si="681"/>
        <v>0</v>
      </c>
      <c r="U4800" s="9">
        <v>-31361.43</v>
      </c>
      <c r="V4800" s="9">
        <v>-2879.636479942541</v>
      </c>
      <c r="W4800" s="9">
        <v>0</v>
      </c>
      <c r="X4800" s="9">
        <v>-2879.636479942541</v>
      </c>
      <c r="Y4800" s="9">
        <f t="shared" si="684"/>
        <v>34241.066479942543</v>
      </c>
      <c r="Z4800" s="9">
        <v>0</v>
      </c>
      <c r="AA4800" s="9">
        <f t="shared" si="685"/>
        <v>0</v>
      </c>
      <c r="AB4800" s="9">
        <v>106076</v>
      </c>
      <c r="AC4800" s="9">
        <f t="shared" si="682"/>
        <v>216059.30000000002</v>
      </c>
      <c r="AD4800" s="9">
        <f t="shared" si="686"/>
        <v>0</v>
      </c>
    </row>
    <row r="4801" spans="1:30" x14ac:dyDescent="0.3">
      <c r="A4801" s="8" t="s">
        <v>7128</v>
      </c>
      <c r="B4801" s="8" t="s">
        <v>7431</v>
      </c>
      <c r="C4801" s="8">
        <v>1300</v>
      </c>
      <c r="D4801" s="8">
        <v>130000014</v>
      </c>
      <c r="E4801" s="8">
        <v>0</v>
      </c>
      <c r="F4801" s="8" t="str">
        <f t="shared" si="683"/>
        <v>MF001300000140</v>
      </c>
      <c r="G4801" s="8" t="s">
        <v>7446</v>
      </c>
      <c r="H4801" s="8" t="s">
        <v>579</v>
      </c>
      <c r="I4801" s="8">
        <v>1</v>
      </c>
      <c r="J4801" s="8">
        <v>30</v>
      </c>
      <c r="K4801" s="8">
        <v>0</v>
      </c>
      <c r="L4801" s="8" t="s">
        <v>179</v>
      </c>
      <c r="M4801" s="8" t="s">
        <v>179</v>
      </c>
      <c r="N4801" s="8" t="s">
        <v>149</v>
      </c>
      <c r="O4801" s="8" t="s">
        <v>38</v>
      </c>
      <c r="P4801" s="9">
        <v>1911526.19</v>
      </c>
      <c r="Q4801" s="9">
        <v>0</v>
      </c>
      <c r="R4801" s="9">
        <v>-1911526.19</v>
      </c>
      <c r="S4801" s="9">
        <v>0</v>
      </c>
      <c r="T4801" s="9">
        <f t="shared" si="681"/>
        <v>0</v>
      </c>
      <c r="U4801" s="9">
        <v>-242292.48000000001</v>
      </c>
      <c r="V4801" s="9">
        <v>-22247.527842679294</v>
      </c>
      <c r="W4801" s="9">
        <v>0</v>
      </c>
      <c r="X4801" s="9">
        <v>-22247.527842679294</v>
      </c>
      <c r="Y4801" s="9">
        <f t="shared" si="684"/>
        <v>264540.00784267928</v>
      </c>
      <c r="Z4801" s="9">
        <v>0</v>
      </c>
      <c r="AA4801" s="9">
        <f t="shared" si="685"/>
        <v>0</v>
      </c>
      <c r="AB4801" s="9">
        <v>819525</v>
      </c>
      <c r="AC4801" s="9">
        <f t="shared" si="682"/>
        <v>1669233.71</v>
      </c>
      <c r="AD4801" s="9">
        <f t="shared" si="686"/>
        <v>0</v>
      </c>
    </row>
    <row r="4802" spans="1:30" x14ac:dyDescent="0.3">
      <c r="A4802" s="8" t="s">
        <v>7128</v>
      </c>
      <c r="B4802" s="8" t="s">
        <v>7431</v>
      </c>
      <c r="C4802" s="8">
        <v>1300</v>
      </c>
      <c r="D4802" s="8">
        <v>130000015</v>
      </c>
      <c r="E4802" s="8">
        <v>0</v>
      </c>
      <c r="F4802" s="8" t="str">
        <f t="shared" si="683"/>
        <v>MF001300000150</v>
      </c>
      <c r="G4802" s="8" t="s">
        <v>7447</v>
      </c>
      <c r="H4802" s="8" t="s">
        <v>579</v>
      </c>
      <c r="I4802" s="8">
        <v>1</v>
      </c>
      <c r="J4802" s="8">
        <v>30</v>
      </c>
      <c r="K4802" s="8">
        <v>0</v>
      </c>
      <c r="L4802" s="8" t="s">
        <v>179</v>
      </c>
      <c r="M4802" s="8" t="s">
        <v>179</v>
      </c>
      <c r="N4802" s="8" t="s">
        <v>149</v>
      </c>
      <c r="O4802" s="8" t="s">
        <v>38</v>
      </c>
      <c r="P4802" s="9">
        <v>2715969.76</v>
      </c>
      <c r="Q4802" s="9">
        <v>0</v>
      </c>
      <c r="R4802" s="9">
        <v>-2715969.76</v>
      </c>
      <c r="S4802" s="9">
        <v>0</v>
      </c>
      <c r="T4802" s="9">
        <f t="shared" si="681"/>
        <v>0</v>
      </c>
      <c r="U4802" s="9">
        <v>-344258.47</v>
      </c>
      <c r="V4802" s="9">
        <v>-31610.131477122788</v>
      </c>
      <c r="W4802" s="9">
        <v>0</v>
      </c>
      <c r="X4802" s="9">
        <v>-31610.131477122788</v>
      </c>
      <c r="Y4802" s="9">
        <f t="shared" si="684"/>
        <v>375868.60147712275</v>
      </c>
      <c r="Z4802" s="9">
        <v>0</v>
      </c>
      <c r="AA4802" s="9">
        <f t="shared" si="685"/>
        <v>0</v>
      </c>
      <c r="AB4802" s="9">
        <v>1164413</v>
      </c>
      <c r="AC4802" s="9">
        <f t="shared" si="682"/>
        <v>2371711.29</v>
      </c>
      <c r="AD4802" s="9">
        <f t="shared" si="686"/>
        <v>0</v>
      </c>
    </row>
    <row r="4803" spans="1:30" x14ac:dyDescent="0.3">
      <c r="A4803" s="8" t="s">
        <v>7128</v>
      </c>
      <c r="B4803" s="8" t="s">
        <v>7431</v>
      </c>
      <c r="C4803" s="8">
        <v>1300</v>
      </c>
      <c r="D4803" s="8">
        <v>130000015</v>
      </c>
      <c r="E4803" s="8">
        <v>1</v>
      </c>
      <c r="F4803" s="8" t="str">
        <f t="shared" si="683"/>
        <v>MF001300000151</v>
      </c>
      <c r="G4803" s="8" t="s">
        <v>7447</v>
      </c>
      <c r="H4803" s="8" t="s">
        <v>579</v>
      </c>
      <c r="I4803" s="8">
        <v>1</v>
      </c>
      <c r="J4803" s="8">
        <v>30</v>
      </c>
      <c r="K4803" s="8">
        <v>0</v>
      </c>
      <c r="L4803" s="8" t="s">
        <v>179</v>
      </c>
      <c r="M4803" s="8" t="s">
        <v>179</v>
      </c>
      <c r="N4803" s="8" t="s">
        <v>149</v>
      </c>
      <c r="O4803" s="8" t="s">
        <v>38</v>
      </c>
      <c r="P4803" s="9">
        <v>119934.85</v>
      </c>
      <c r="Q4803" s="9">
        <v>0</v>
      </c>
      <c r="R4803" s="9">
        <v>-119934.85</v>
      </c>
      <c r="S4803" s="9">
        <v>0</v>
      </c>
      <c r="T4803" s="9">
        <f t="shared" si="681"/>
        <v>0</v>
      </c>
      <c r="U4803" s="9">
        <v>-12363.63</v>
      </c>
      <c r="V4803" s="9">
        <v>-1436.8306184826561</v>
      </c>
      <c r="W4803" s="9">
        <v>0</v>
      </c>
      <c r="X4803" s="9">
        <v>-1436.8306184826561</v>
      </c>
      <c r="Y4803" s="9">
        <f t="shared" si="684"/>
        <v>13800.460618482655</v>
      </c>
      <c r="Z4803" s="9">
        <v>0</v>
      </c>
      <c r="AA4803" s="9">
        <f t="shared" si="685"/>
        <v>0</v>
      </c>
      <c r="AB4803" s="9">
        <v>52812</v>
      </c>
      <c r="AC4803" s="9">
        <f t="shared" si="682"/>
        <v>107571.22</v>
      </c>
      <c r="AD4803" s="9">
        <f t="shared" si="686"/>
        <v>0</v>
      </c>
    </row>
    <row r="4804" spans="1:30" x14ac:dyDescent="0.3">
      <c r="A4804" s="8" t="s">
        <v>7128</v>
      </c>
      <c r="B4804" s="8" t="s">
        <v>7431</v>
      </c>
      <c r="C4804" s="8">
        <v>1300</v>
      </c>
      <c r="D4804" s="8">
        <v>130000023</v>
      </c>
      <c r="E4804" s="8">
        <v>0</v>
      </c>
      <c r="F4804" s="8" t="str">
        <f t="shared" si="683"/>
        <v>MF001300000230</v>
      </c>
      <c r="G4804" s="8" t="s">
        <v>7448</v>
      </c>
      <c r="H4804" s="8" t="s">
        <v>579</v>
      </c>
      <c r="I4804" s="8">
        <v>1</v>
      </c>
      <c r="J4804" s="8">
        <v>30</v>
      </c>
      <c r="K4804" s="8">
        <v>0</v>
      </c>
      <c r="L4804" s="8" t="s">
        <v>553</v>
      </c>
      <c r="M4804" s="8" t="s">
        <v>1565</v>
      </c>
      <c r="N4804" s="8" t="s">
        <v>149</v>
      </c>
      <c r="O4804" s="8" t="s">
        <v>38</v>
      </c>
      <c r="P4804" s="9">
        <v>316527.40000000002</v>
      </c>
      <c r="Q4804" s="9">
        <v>0</v>
      </c>
      <c r="R4804" s="9">
        <v>-316527.40000000002</v>
      </c>
      <c r="S4804" s="9">
        <v>0</v>
      </c>
      <c r="T4804" s="9">
        <f t="shared" si="681"/>
        <v>0</v>
      </c>
      <c r="U4804" s="9">
        <v>-35068.06</v>
      </c>
      <c r="V4804" s="9">
        <v>-3679.6356653162984</v>
      </c>
      <c r="W4804" s="9">
        <v>0</v>
      </c>
      <c r="X4804" s="9">
        <v>-3679.6356653162984</v>
      </c>
      <c r="Y4804" s="9">
        <f t="shared" si="684"/>
        <v>38747.695665316292</v>
      </c>
      <c r="Z4804" s="9">
        <v>0</v>
      </c>
      <c r="AA4804" s="9">
        <f t="shared" si="685"/>
        <v>0</v>
      </c>
      <c r="AB4804" s="9">
        <v>138231</v>
      </c>
      <c r="AC4804" s="9">
        <f t="shared" si="682"/>
        <v>281459.34000000003</v>
      </c>
      <c r="AD4804" s="9">
        <f t="shared" si="686"/>
        <v>0</v>
      </c>
    </row>
    <row r="4805" spans="1:30" x14ac:dyDescent="0.3">
      <c r="A4805" s="8" t="s">
        <v>7128</v>
      </c>
      <c r="B4805" s="8" t="s">
        <v>7431</v>
      </c>
      <c r="C4805" s="8">
        <v>1400</v>
      </c>
      <c r="D4805" s="8">
        <v>140000000</v>
      </c>
      <c r="E4805" s="8">
        <v>0</v>
      </c>
      <c r="F4805" s="8" t="str">
        <f t="shared" si="683"/>
        <v>MF001400000000</v>
      </c>
      <c r="G4805" s="8" t="s">
        <v>7449</v>
      </c>
      <c r="H4805" s="8" t="s">
        <v>7247</v>
      </c>
      <c r="I4805" s="8">
        <v>1</v>
      </c>
      <c r="J4805" s="8">
        <v>15</v>
      </c>
      <c r="K4805" s="8">
        <v>0</v>
      </c>
      <c r="L4805" s="8" t="s">
        <v>179</v>
      </c>
      <c r="M4805" s="8" t="s">
        <v>179</v>
      </c>
      <c r="N4805" s="8" t="s">
        <v>149</v>
      </c>
      <c r="O4805" s="8" t="s">
        <v>38</v>
      </c>
      <c r="P4805" s="9">
        <v>1316809.69</v>
      </c>
      <c r="Q4805" s="9">
        <v>0</v>
      </c>
      <c r="R4805" s="9">
        <v>-1316809.69</v>
      </c>
      <c r="S4805" s="9">
        <v>0</v>
      </c>
      <c r="T4805" s="9">
        <f t="shared" ref="T4805:T4868" si="687">P4805+Q4805+R4805+S4805</f>
        <v>0</v>
      </c>
      <c r="U4805" s="9">
        <v>-333820.28999999998</v>
      </c>
      <c r="V4805" s="9">
        <v>-32946.266079658424</v>
      </c>
      <c r="W4805" s="9">
        <v>0</v>
      </c>
      <c r="X4805" s="9">
        <v>-32946.266079658424</v>
      </c>
      <c r="Y4805" s="9">
        <f t="shared" si="684"/>
        <v>366766.55607965839</v>
      </c>
      <c r="Z4805" s="9">
        <v>0</v>
      </c>
      <c r="AA4805" s="9">
        <f t="shared" si="685"/>
        <v>0</v>
      </c>
      <c r="AB4805" s="9">
        <v>372403</v>
      </c>
      <c r="AC4805" s="9">
        <f t="shared" ref="AC4805:AC4868" si="688">P4805+U4805</f>
        <v>982989.39999999991</v>
      </c>
      <c r="AD4805" s="9">
        <f t="shared" si="686"/>
        <v>0</v>
      </c>
    </row>
    <row r="4806" spans="1:30" x14ac:dyDescent="0.3">
      <c r="A4806" s="8" t="s">
        <v>7128</v>
      </c>
      <c r="B4806" s="8" t="s">
        <v>7431</v>
      </c>
      <c r="C4806" s="8">
        <v>1400</v>
      </c>
      <c r="D4806" s="8">
        <v>140000001</v>
      </c>
      <c r="E4806" s="8">
        <v>0</v>
      </c>
      <c r="F4806" s="8" t="str">
        <f t="shared" si="683"/>
        <v>MF001400000010</v>
      </c>
      <c r="G4806" s="8" t="s">
        <v>7450</v>
      </c>
      <c r="H4806" s="8" t="s">
        <v>7247</v>
      </c>
      <c r="I4806" s="8">
        <v>1</v>
      </c>
      <c r="J4806" s="8">
        <v>15</v>
      </c>
      <c r="K4806" s="8">
        <v>0</v>
      </c>
      <c r="L4806" s="8" t="s">
        <v>179</v>
      </c>
      <c r="M4806" s="8" t="s">
        <v>179</v>
      </c>
      <c r="N4806" s="8" t="s">
        <v>149</v>
      </c>
      <c r="O4806" s="8" t="s">
        <v>38</v>
      </c>
      <c r="P4806" s="9">
        <v>2152829.75</v>
      </c>
      <c r="Q4806" s="9">
        <v>0</v>
      </c>
      <c r="R4806" s="9">
        <v>-2152829.75</v>
      </c>
      <c r="S4806" s="9">
        <v>0</v>
      </c>
      <c r="T4806" s="9">
        <f t="shared" si="687"/>
        <v>0</v>
      </c>
      <c r="U4806" s="9">
        <v>-545757.07999999996</v>
      </c>
      <c r="V4806" s="9">
        <v>-49617.612236420129</v>
      </c>
      <c r="W4806" s="9">
        <v>0</v>
      </c>
      <c r="X4806" s="9">
        <v>-49617.612236420129</v>
      </c>
      <c r="Y4806" s="9">
        <f t="shared" si="684"/>
        <v>595374.69223642012</v>
      </c>
      <c r="Z4806" s="9">
        <v>0</v>
      </c>
      <c r="AA4806" s="9">
        <f t="shared" si="685"/>
        <v>0</v>
      </c>
      <c r="AB4806" s="9">
        <v>608836</v>
      </c>
      <c r="AC4806" s="9">
        <f t="shared" si="688"/>
        <v>1607072.67</v>
      </c>
      <c r="AD4806" s="9">
        <f t="shared" si="686"/>
        <v>0</v>
      </c>
    </row>
    <row r="4807" spans="1:30" x14ac:dyDescent="0.3">
      <c r="A4807" s="8" t="s">
        <v>7128</v>
      </c>
      <c r="B4807" s="8" t="s">
        <v>7431</v>
      </c>
      <c r="C4807" s="8">
        <v>1500</v>
      </c>
      <c r="D4807" s="8">
        <v>150000000</v>
      </c>
      <c r="E4807" s="8">
        <v>0</v>
      </c>
      <c r="F4807" s="8" t="str">
        <f t="shared" si="683"/>
        <v>MF001500000000</v>
      </c>
      <c r="G4807" s="8" t="s">
        <v>7451</v>
      </c>
      <c r="H4807" s="8" t="s">
        <v>7250</v>
      </c>
      <c r="I4807" s="8">
        <v>2</v>
      </c>
      <c r="J4807" s="8">
        <v>5</v>
      </c>
      <c r="K4807" s="8">
        <v>0</v>
      </c>
      <c r="L4807" s="8" t="s">
        <v>179</v>
      </c>
      <c r="M4807" s="8" t="s">
        <v>179</v>
      </c>
      <c r="N4807" s="8" t="s">
        <v>149</v>
      </c>
      <c r="O4807" s="8" t="s">
        <v>38</v>
      </c>
      <c r="P4807" s="9">
        <v>14175490.35</v>
      </c>
      <c r="Q4807" s="9">
        <v>0</v>
      </c>
      <c r="R4807" s="9">
        <v>-14175490.35</v>
      </c>
      <c r="S4807" s="9">
        <v>0</v>
      </c>
      <c r="T4807" s="9">
        <f t="shared" si="687"/>
        <v>0</v>
      </c>
      <c r="U4807" s="9">
        <v>-10780751.689999999</v>
      </c>
      <c r="V4807" s="9">
        <v>-671491.07416666637</v>
      </c>
      <c r="W4807" s="9">
        <v>0</v>
      </c>
      <c r="X4807" s="9">
        <v>-671491.07416666637</v>
      </c>
      <c r="Y4807" s="9">
        <f t="shared" si="684"/>
        <v>11452242.764166666</v>
      </c>
      <c r="Z4807" s="9">
        <v>0</v>
      </c>
      <c r="AA4807" s="9">
        <f t="shared" si="685"/>
        <v>0</v>
      </c>
      <c r="AB4807" s="9">
        <v>2014473</v>
      </c>
      <c r="AC4807" s="9">
        <f t="shared" si="688"/>
        <v>3394738.66</v>
      </c>
      <c r="AD4807" s="9">
        <f t="shared" si="686"/>
        <v>0</v>
      </c>
    </row>
    <row r="4808" spans="1:30" x14ac:dyDescent="0.3">
      <c r="A4808" s="8" t="s">
        <v>7128</v>
      </c>
      <c r="B4808" s="8" t="s">
        <v>7431</v>
      </c>
      <c r="C4808" s="8">
        <v>1600</v>
      </c>
      <c r="D4808" s="8">
        <v>160000001</v>
      </c>
      <c r="E4808" s="8">
        <v>0</v>
      </c>
      <c r="F4808" s="8" t="str">
        <f t="shared" si="683"/>
        <v>MF001600000010</v>
      </c>
      <c r="G4808" s="8" t="s">
        <v>7452</v>
      </c>
      <c r="H4808" s="8" t="s">
        <v>34</v>
      </c>
      <c r="I4808" s="8">
        <v>1</v>
      </c>
      <c r="J4808" s="8">
        <v>15</v>
      </c>
      <c r="K4808" s="8">
        <v>0</v>
      </c>
      <c r="L4808" s="8" t="s">
        <v>179</v>
      </c>
      <c r="M4808" s="8" t="s">
        <v>179</v>
      </c>
      <c r="N4808" s="8" t="s">
        <v>149</v>
      </c>
      <c r="O4808" s="8" t="s">
        <v>38</v>
      </c>
      <c r="P4808" s="9">
        <v>3094915.9</v>
      </c>
      <c r="Q4808" s="9">
        <v>0</v>
      </c>
      <c r="R4808" s="9">
        <v>-3094915.9</v>
      </c>
      <c r="S4808" s="9">
        <v>0</v>
      </c>
      <c r="T4808" s="9">
        <f t="shared" si="687"/>
        <v>0</v>
      </c>
      <c r="U4808" s="9">
        <v>-784582.38</v>
      </c>
      <c r="V4808" s="9">
        <v>-72074.882369360188</v>
      </c>
      <c r="W4808" s="9">
        <v>0</v>
      </c>
      <c r="X4808" s="9">
        <v>-72074.882369360188</v>
      </c>
      <c r="Y4808" s="9">
        <f t="shared" si="684"/>
        <v>856657.26236936019</v>
      </c>
      <c r="Z4808" s="9">
        <v>0</v>
      </c>
      <c r="AA4808" s="9">
        <f t="shared" si="685"/>
        <v>0</v>
      </c>
      <c r="AB4808" s="9">
        <v>1106298</v>
      </c>
      <c r="AC4808" s="9">
        <f t="shared" si="688"/>
        <v>2310333.52</v>
      </c>
      <c r="AD4808" s="9">
        <f t="shared" si="686"/>
        <v>0</v>
      </c>
    </row>
    <row r="4809" spans="1:30" x14ac:dyDescent="0.3">
      <c r="A4809" s="8" t="s">
        <v>7128</v>
      </c>
      <c r="B4809" s="8" t="s">
        <v>7431</v>
      </c>
      <c r="C4809" s="8">
        <v>1600</v>
      </c>
      <c r="D4809" s="8">
        <v>160000002</v>
      </c>
      <c r="E4809" s="8">
        <v>0</v>
      </c>
      <c r="F4809" s="8" t="str">
        <f t="shared" si="683"/>
        <v>MF001600000020</v>
      </c>
      <c r="G4809" s="8" t="s">
        <v>7453</v>
      </c>
      <c r="H4809" s="8" t="s">
        <v>34</v>
      </c>
      <c r="I4809" s="8">
        <v>1</v>
      </c>
      <c r="J4809" s="8">
        <v>15</v>
      </c>
      <c r="K4809" s="8">
        <v>0</v>
      </c>
      <c r="L4809" s="8" t="s">
        <v>179</v>
      </c>
      <c r="M4809" s="8" t="s">
        <v>179</v>
      </c>
      <c r="N4809" s="8" t="s">
        <v>149</v>
      </c>
      <c r="O4809" s="8" t="s">
        <v>38</v>
      </c>
      <c r="P4809" s="9">
        <v>2607901.61</v>
      </c>
      <c r="Q4809" s="9">
        <v>0</v>
      </c>
      <c r="R4809" s="9">
        <v>-2607901.61</v>
      </c>
      <c r="S4809" s="9">
        <v>0</v>
      </c>
      <c r="T4809" s="9">
        <f t="shared" si="687"/>
        <v>0</v>
      </c>
      <c r="U4809" s="9">
        <v>-661120.91</v>
      </c>
      <c r="V4809" s="9">
        <v>-60733.210852536315</v>
      </c>
      <c r="W4809" s="9">
        <v>0</v>
      </c>
      <c r="X4809" s="9">
        <v>-60733.210852536315</v>
      </c>
      <c r="Y4809" s="9">
        <f t="shared" si="684"/>
        <v>721854.12085253629</v>
      </c>
      <c r="Z4809" s="9">
        <v>0</v>
      </c>
      <c r="AA4809" s="9">
        <f t="shared" si="685"/>
        <v>0</v>
      </c>
      <c r="AB4809" s="9">
        <v>932212</v>
      </c>
      <c r="AC4809" s="9">
        <f t="shared" si="688"/>
        <v>1946780.6999999997</v>
      </c>
      <c r="AD4809" s="9">
        <f t="shared" si="686"/>
        <v>0</v>
      </c>
    </row>
    <row r="4810" spans="1:30" x14ac:dyDescent="0.3">
      <c r="A4810" s="8" t="s">
        <v>7128</v>
      </c>
      <c r="B4810" s="8" t="s">
        <v>7431</v>
      </c>
      <c r="C4810" s="8">
        <v>1600</v>
      </c>
      <c r="D4810" s="8">
        <v>160000003</v>
      </c>
      <c r="E4810" s="8">
        <v>0</v>
      </c>
      <c r="F4810" s="8" t="str">
        <f t="shared" si="683"/>
        <v>MF001600000030</v>
      </c>
      <c r="G4810" s="8" t="s">
        <v>7454</v>
      </c>
      <c r="H4810" s="8" t="s">
        <v>34</v>
      </c>
      <c r="I4810" s="8">
        <v>3</v>
      </c>
      <c r="J4810" s="8">
        <v>15</v>
      </c>
      <c r="K4810" s="8">
        <v>0</v>
      </c>
      <c r="L4810" s="8" t="s">
        <v>179</v>
      </c>
      <c r="M4810" s="8" t="s">
        <v>179</v>
      </c>
      <c r="N4810" s="8" t="s">
        <v>149</v>
      </c>
      <c r="O4810" s="8" t="s">
        <v>38</v>
      </c>
      <c r="P4810" s="9">
        <v>4433432.74</v>
      </c>
      <c r="Q4810" s="9">
        <v>0</v>
      </c>
      <c r="R4810" s="9">
        <v>-4433432.74</v>
      </c>
      <c r="S4810" s="9">
        <v>0</v>
      </c>
      <c r="T4810" s="9">
        <f t="shared" si="687"/>
        <v>0</v>
      </c>
      <c r="U4810" s="9">
        <v>-1123905.55</v>
      </c>
      <c r="V4810" s="9">
        <v>-103246.46284042824</v>
      </c>
      <c r="W4810" s="9">
        <v>0</v>
      </c>
      <c r="X4810" s="9">
        <v>-103246.46284042824</v>
      </c>
      <c r="Y4810" s="9">
        <f t="shared" si="684"/>
        <v>1227152.0128404284</v>
      </c>
      <c r="Z4810" s="9">
        <v>0</v>
      </c>
      <c r="AA4810" s="9">
        <f t="shared" si="685"/>
        <v>0</v>
      </c>
      <c r="AB4810" s="9">
        <v>1584760</v>
      </c>
      <c r="AC4810" s="9">
        <f t="shared" si="688"/>
        <v>3309527.1900000004</v>
      </c>
      <c r="AD4810" s="9">
        <f t="shared" si="686"/>
        <v>0</v>
      </c>
    </row>
    <row r="4811" spans="1:30" x14ac:dyDescent="0.3">
      <c r="A4811" s="8" t="s">
        <v>7128</v>
      </c>
      <c r="B4811" s="8" t="s">
        <v>7431</v>
      </c>
      <c r="C4811" s="8">
        <v>1600</v>
      </c>
      <c r="D4811" s="8">
        <v>160000004</v>
      </c>
      <c r="E4811" s="8">
        <v>0</v>
      </c>
      <c r="F4811" s="8" t="str">
        <f t="shared" si="683"/>
        <v>MF001600000040</v>
      </c>
      <c r="G4811" s="8" t="s">
        <v>7455</v>
      </c>
      <c r="H4811" s="8" t="s">
        <v>34</v>
      </c>
      <c r="I4811" s="8">
        <v>1</v>
      </c>
      <c r="J4811" s="8">
        <v>15</v>
      </c>
      <c r="K4811" s="8">
        <v>0</v>
      </c>
      <c r="L4811" s="8" t="s">
        <v>179</v>
      </c>
      <c r="M4811" s="8" t="s">
        <v>179</v>
      </c>
      <c r="N4811" s="8" t="s">
        <v>149</v>
      </c>
      <c r="O4811" s="8" t="s">
        <v>38</v>
      </c>
      <c r="P4811" s="9">
        <v>139088.09</v>
      </c>
      <c r="Q4811" s="9">
        <v>0</v>
      </c>
      <c r="R4811" s="9">
        <v>-139088.09</v>
      </c>
      <c r="S4811" s="9">
        <v>0</v>
      </c>
      <c r="T4811" s="9">
        <f t="shared" si="687"/>
        <v>0</v>
      </c>
      <c r="U4811" s="9">
        <v>-35259.769999999997</v>
      </c>
      <c r="V4811" s="9">
        <v>-3239.0997681621211</v>
      </c>
      <c r="W4811" s="9">
        <v>0</v>
      </c>
      <c r="X4811" s="9">
        <v>-3239.0997681621211</v>
      </c>
      <c r="Y4811" s="9">
        <f t="shared" si="684"/>
        <v>38498.86976816212</v>
      </c>
      <c r="Z4811" s="9">
        <v>0</v>
      </c>
      <c r="AA4811" s="9">
        <f t="shared" si="685"/>
        <v>0</v>
      </c>
      <c r="AB4811" s="9">
        <v>49718</v>
      </c>
      <c r="AC4811" s="9">
        <f t="shared" si="688"/>
        <v>103828.32</v>
      </c>
      <c r="AD4811" s="9">
        <f t="shared" si="686"/>
        <v>0</v>
      </c>
    </row>
    <row r="4812" spans="1:30" x14ac:dyDescent="0.3">
      <c r="A4812" s="8" t="s">
        <v>7128</v>
      </c>
      <c r="B4812" s="8" t="s">
        <v>7431</v>
      </c>
      <c r="C4812" s="8">
        <v>1600</v>
      </c>
      <c r="D4812" s="8">
        <v>160000005</v>
      </c>
      <c r="E4812" s="8">
        <v>0</v>
      </c>
      <c r="F4812" s="8" t="str">
        <f t="shared" si="683"/>
        <v>MF001600000050</v>
      </c>
      <c r="G4812" s="8" t="s">
        <v>7456</v>
      </c>
      <c r="H4812" s="8" t="s">
        <v>34</v>
      </c>
      <c r="I4812" s="8">
        <v>1</v>
      </c>
      <c r="J4812" s="8">
        <v>15</v>
      </c>
      <c r="K4812" s="8">
        <v>0</v>
      </c>
      <c r="L4812" s="8" t="s">
        <v>179</v>
      </c>
      <c r="M4812" s="8" t="s">
        <v>179</v>
      </c>
      <c r="N4812" s="8" t="s">
        <v>149</v>
      </c>
      <c r="O4812" s="8" t="s">
        <v>38</v>
      </c>
      <c r="P4812" s="9">
        <v>416753.39</v>
      </c>
      <c r="Q4812" s="9">
        <v>0</v>
      </c>
      <c r="R4812" s="9">
        <v>-416753.39</v>
      </c>
      <c r="S4812" s="9">
        <v>0</v>
      </c>
      <c r="T4812" s="9">
        <f t="shared" si="687"/>
        <v>0</v>
      </c>
      <c r="U4812" s="9">
        <v>-105649.83</v>
      </c>
      <c r="V4812" s="9">
        <v>-9705.4263766250333</v>
      </c>
      <c r="W4812" s="9">
        <v>0</v>
      </c>
      <c r="X4812" s="9">
        <v>-9705.4263766250333</v>
      </c>
      <c r="Y4812" s="9">
        <f t="shared" si="684"/>
        <v>115355.25637662504</v>
      </c>
      <c r="Z4812" s="9">
        <v>0</v>
      </c>
      <c r="AA4812" s="9">
        <f t="shared" si="685"/>
        <v>0</v>
      </c>
      <c r="AB4812" s="9">
        <v>148971</v>
      </c>
      <c r="AC4812" s="9">
        <f t="shared" si="688"/>
        <v>311103.56</v>
      </c>
      <c r="AD4812" s="9">
        <f t="shared" si="686"/>
        <v>0</v>
      </c>
    </row>
    <row r="4813" spans="1:30" x14ac:dyDescent="0.3">
      <c r="A4813" s="8" t="s">
        <v>7128</v>
      </c>
      <c r="B4813" s="8" t="s">
        <v>7431</v>
      </c>
      <c r="C4813" s="8">
        <v>1600</v>
      </c>
      <c r="D4813" s="8">
        <v>160000006</v>
      </c>
      <c r="E4813" s="8">
        <v>0</v>
      </c>
      <c r="F4813" s="8" t="str">
        <f t="shared" si="683"/>
        <v>MF001600000060</v>
      </c>
      <c r="G4813" s="8" t="s">
        <v>7457</v>
      </c>
      <c r="H4813" s="8" t="s">
        <v>34</v>
      </c>
      <c r="I4813" s="8">
        <v>1</v>
      </c>
      <c r="J4813" s="8">
        <v>15</v>
      </c>
      <c r="K4813" s="8">
        <v>0</v>
      </c>
      <c r="L4813" s="8" t="s">
        <v>179</v>
      </c>
      <c r="M4813" s="8" t="s">
        <v>179</v>
      </c>
      <c r="N4813" s="8" t="s">
        <v>149</v>
      </c>
      <c r="O4813" s="8" t="s">
        <v>38</v>
      </c>
      <c r="P4813" s="9">
        <v>490598.62</v>
      </c>
      <c r="Q4813" s="9">
        <v>0</v>
      </c>
      <c r="R4813" s="9">
        <v>-490598.62</v>
      </c>
      <c r="S4813" s="9">
        <v>0</v>
      </c>
      <c r="T4813" s="9">
        <f t="shared" si="687"/>
        <v>0</v>
      </c>
      <c r="U4813" s="9">
        <v>-124370.12</v>
      </c>
      <c r="V4813" s="9">
        <v>-11425.129936018351</v>
      </c>
      <c r="W4813" s="9">
        <v>0</v>
      </c>
      <c r="X4813" s="9">
        <v>-11425.129936018351</v>
      </c>
      <c r="Y4813" s="9">
        <f t="shared" si="684"/>
        <v>135795.24993601834</v>
      </c>
      <c r="Z4813" s="9">
        <v>0</v>
      </c>
      <c r="AA4813" s="9">
        <f t="shared" si="685"/>
        <v>0</v>
      </c>
      <c r="AB4813" s="9">
        <v>175368</v>
      </c>
      <c r="AC4813" s="9">
        <f t="shared" si="688"/>
        <v>366228.5</v>
      </c>
      <c r="AD4813" s="9">
        <f t="shared" si="686"/>
        <v>0</v>
      </c>
    </row>
    <row r="4814" spans="1:30" x14ac:dyDescent="0.3">
      <c r="A4814" s="8" t="s">
        <v>7128</v>
      </c>
      <c r="B4814" s="8" t="s">
        <v>7431</v>
      </c>
      <c r="C4814" s="8">
        <v>1600</v>
      </c>
      <c r="D4814" s="8">
        <v>160000007</v>
      </c>
      <c r="E4814" s="8">
        <v>0</v>
      </c>
      <c r="F4814" s="8" t="str">
        <f t="shared" si="683"/>
        <v>MF001600000070</v>
      </c>
      <c r="G4814" s="8" t="s">
        <v>7458</v>
      </c>
      <c r="H4814" s="8" t="s">
        <v>34</v>
      </c>
      <c r="I4814" s="8">
        <v>1</v>
      </c>
      <c r="J4814" s="8">
        <v>15</v>
      </c>
      <c r="K4814" s="8">
        <v>0</v>
      </c>
      <c r="L4814" s="8" t="s">
        <v>179</v>
      </c>
      <c r="M4814" s="8" t="s">
        <v>179</v>
      </c>
      <c r="N4814" s="8" t="s">
        <v>149</v>
      </c>
      <c r="O4814" s="8" t="s">
        <v>38</v>
      </c>
      <c r="P4814" s="9">
        <v>603813.68000000005</v>
      </c>
      <c r="Q4814" s="9">
        <v>0</v>
      </c>
      <c r="R4814" s="9">
        <v>-603813.68000000005</v>
      </c>
      <c r="S4814" s="9">
        <v>0</v>
      </c>
      <c r="T4814" s="9">
        <f t="shared" si="687"/>
        <v>0</v>
      </c>
      <c r="U4814" s="9">
        <v>-153070.89000000001</v>
      </c>
      <c r="V4814" s="9">
        <v>-14061.710610757076</v>
      </c>
      <c r="W4814" s="9">
        <v>0</v>
      </c>
      <c r="X4814" s="9">
        <v>-14061.710610757076</v>
      </c>
      <c r="Y4814" s="9">
        <f t="shared" si="684"/>
        <v>167132.6006107571</v>
      </c>
      <c r="Z4814" s="9">
        <v>0</v>
      </c>
      <c r="AA4814" s="9">
        <f t="shared" si="685"/>
        <v>0</v>
      </c>
      <c r="AB4814" s="9">
        <v>215837</v>
      </c>
      <c r="AC4814" s="9">
        <f t="shared" si="688"/>
        <v>450742.79000000004</v>
      </c>
      <c r="AD4814" s="9">
        <f t="shared" si="686"/>
        <v>0</v>
      </c>
    </row>
    <row r="4815" spans="1:30" x14ac:dyDescent="0.3">
      <c r="A4815" s="8" t="s">
        <v>7128</v>
      </c>
      <c r="B4815" s="8" t="s">
        <v>7431</v>
      </c>
      <c r="C4815" s="8">
        <v>1600</v>
      </c>
      <c r="D4815" s="8">
        <v>160000008</v>
      </c>
      <c r="E4815" s="8">
        <v>0</v>
      </c>
      <c r="F4815" s="8" t="str">
        <f t="shared" si="683"/>
        <v>MF001600000080</v>
      </c>
      <c r="G4815" s="8" t="s">
        <v>7459</v>
      </c>
      <c r="H4815" s="8" t="s">
        <v>34</v>
      </c>
      <c r="I4815" s="8">
        <v>1</v>
      </c>
      <c r="J4815" s="8">
        <v>15</v>
      </c>
      <c r="K4815" s="8">
        <v>0</v>
      </c>
      <c r="L4815" s="8" t="s">
        <v>179</v>
      </c>
      <c r="M4815" s="8" t="s">
        <v>179</v>
      </c>
      <c r="N4815" s="8" t="s">
        <v>149</v>
      </c>
      <c r="O4815" s="8" t="s">
        <v>38</v>
      </c>
      <c r="P4815" s="9">
        <v>490598.62</v>
      </c>
      <c r="Q4815" s="9">
        <v>0</v>
      </c>
      <c r="R4815" s="9">
        <v>-490598.62</v>
      </c>
      <c r="S4815" s="9">
        <v>0</v>
      </c>
      <c r="T4815" s="9">
        <f t="shared" si="687"/>
        <v>0</v>
      </c>
      <c r="U4815" s="9">
        <v>-124370.12</v>
      </c>
      <c r="V4815" s="9">
        <v>-11425.129936018351</v>
      </c>
      <c r="W4815" s="9">
        <v>0</v>
      </c>
      <c r="X4815" s="9">
        <v>-11425.129936018351</v>
      </c>
      <c r="Y4815" s="9">
        <f t="shared" si="684"/>
        <v>135795.24993601834</v>
      </c>
      <c r="Z4815" s="9">
        <v>0</v>
      </c>
      <c r="AA4815" s="9">
        <f t="shared" si="685"/>
        <v>0</v>
      </c>
      <c r="AB4815" s="9">
        <v>175368</v>
      </c>
      <c r="AC4815" s="9">
        <f t="shared" si="688"/>
        <v>366228.5</v>
      </c>
      <c r="AD4815" s="9">
        <f t="shared" si="686"/>
        <v>0</v>
      </c>
    </row>
    <row r="4816" spans="1:30" x14ac:dyDescent="0.3">
      <c r="A4816" s="8" t="s">
        <v>7128</v>
      </c>
      <c r="B4816" s="8" t="s">
        <v>7431</v>
      </c>
      <c r="C4816" s="8">
        <v>1600</v>
      </c>
      <c r="D4816" s="8">
        <v>160000009</v>
      </c>
      <c r="E4816" s="8">
        <v>0</v>
      </c>
      <c r="F4816" s="8" t="str">
        <f t="shared" si="683"/>
        <v>MF001600000090</v>
      </c>
      <c r="G4816" s="8" t="s">
        <v>7460</v>
      </c>
      <c r="H4816" s="8" t="s">
        <v>34</v>
      </c>
      <c r="I4816" s="8">
        <v>1</v>
      </c>
      <c r="J4816" s="8">
        <v>15</v>
      </c>
      <c r="K4816" s="8">
        <v>0</v>
      </c>
      <c r="L4816" s="8" t="s">
        <v>179</v>
      </c>
      <c r="M4816" s="8" t="s">
        <v>179</v>
      </c>
      <c r="N4816" s="8" t="s">
        <v>149</v>
      </c>
      <c r="O4816" s="8" t="s">
        <v>38</v>
      </c>
      <c r="P4816" s="9">
        <v>490598.62</v>
      </c>
      <c r="Q4816" s="9">
        <v>0</v>
      </c>
      <c r="R4816" s="9">
        <v>-490598.62</v>
      </c>
      <c r="S4816" s="9">
        <v>0</v>
      </c>
      <c r="T4816" s="9">
        <f t="shared" si="687"/>
        <v>0</v>
      </c>
      <c r="U4816" s="9">
        <v>-124370.12</v>
      </c>
      <c r="V4816" s="9">
        <v>-11425.129936018351</v>
      </c>
      <c r="W4816" s="9">
        <v>0</v>
      </c>
      <c r="X4816" s="9">
        <v>-11425.129936018351</v>
      </c>
      <c r="Y4816" s="9">
        <f t="shared" si="684"/>
        <v>135795.24993601834</v>
      </c>
      <c r="Z4816" s="9">
        <v>0</v>
      </c>
      <c r="AA4816" s="9">
        <f t="shared" si="685"/>
        <v>0</v>
      </c>
      <c r="AB4816" s="9">
        <v>175368</v>
      </c>
      <c r="AC4816" s="9">
        <f t="shared" si="688"/>
        <v>366228.5</v>
      </c>
      <c r="AD4816" s="9">
        <f t="shared" si="686"/>
        <v>0</v>
      </c>
    </row>
    <row r="4817" spans="1:30" x14ac:dyDescent="0.3">
      <c r="A4817" s="8" t="s">
        <v>7128</v>
      </c>
      <c r="B4817" s="8" t="s">
        <v>7431</v>
      </c>
      <c r="C4817" s="8">
        <v>1600</v>
      </c>
      <c r="D4817" s="8">
        <v>160000010</v>
      </c>
      <c r="E4817" s="8">
        <v>0</v>
      </c>
      <c r="F4817" s="8" t="str">
        <f t="shared" si="683"/>
        <v>MF001600000100</v>
      </c>
      <c r="G4817" s="8" t="s">
        <v>7461</v>
      </c>
      <c r="H4817" s="8" t="s">
        <v>34</v>
      </c>
      <c r="I4817" s="8">
        <v>1</v>
      </c>
      <c r="J4817" s="8">
        <v>15</v>
      </c>
      <c r="K4817" s="8">
        <v>0</v>
      </c>
      <c r="L4817" s="8" t="s">
        <v>179</v>
      </c>
      <c r="M4817" s="8" t="s">
        <v>179</v>
      </c>
      <c r="N4817" s="8" t="s">
        <v>149</v>
      </c>
      <c r="O4817" s="8" t="s">
        <v>38</v>
      </c>
      <c r="P4817" s="9">
        <v>495669.71</v>
      </c>
      <c r="Q4817" s="9">
        <v>0</v>
      </c>
      <c r="R4817" s="9">
        <v>-495669.71</v>
      </c>
      <c r="S4817" s="9">
        <v>0</v>
      </c>
      <c r="T4817" s="9">
        <f t="shared" si="687"/>
        <v>0</v>
      </c>
      <c r="U4817" s="9">
        <v>-125655.66</v>
      </c>
      <c r="V4817" s="9">
        <v>-11543.240522431814</v>
      </c>
      <c r="W4817" s="9">
        <v>0</v>
      </c>
      <c r="X4817" s="9">
        <v>-11543.240522431814</v>
      </c>
      <c r="Y4817" s="9">
        <f t="shared" si="684"/>
        <v>137198.90052243182</v>
      </c>
      <c r="Z4817" s="9">
        <v>0</v>
      </c>
      <c r="AA4817" s="9">
        <f t="shared" si="685"/>
        <v>0</v>
      </c>
      <c r="AB4817" s="9">
        <v>177180</v>
      </c>
      <c r="AC4817" s="9">
        <f t="shared" si="688"/>
        <v>370014.05000000005</v>
      </c>
      <c r="AD4817" s="9">
        <f t="shared" si="686"/>
        <v>0</v>
      </c>
    </row>
    <row r="4818" spans="1:30" x14ac:dyDescent="0.3">
      <c r="A4818" s="8" t="s">
        <v>7128</v>
      </c>
      <c r="B4818" s="8" t="s">
        <v>7431</v>
      </c>
      <c r="C4818" s="8">
        <v>1600</v>
      </c>
      <c r="D4818" s="8">
        <v>160000011</v>
      </c>
      <c r="E4818" s="8">
        <v>0</v>
      </c>
      <c r="F4818" s="8" t="str">
        <f t="shared" si="683"/>
        <v>MF001600000110</v>
      </c>
      <c r="G4818" s="8" t="s">
        <v>7462</v>
      </c>
      <c r="H4818" s="8" t="s">
        <v>34</v>
      </c>
      <c r="I4818" s="8">
        <v>4</v>
      </c>
      <c r="J4818" s="8">
        <v>15</v>
      </c>
      <c r="K4818" s="8">
        <v>0</v>
      </c>
      <c r="L4818" s="8" t="s">
        <v>179</v>
      </c>
      <c r="M4818" s="8" t="s">
        <v>179</v>
      </c>
      <c r="N4818" s="8" t="s">
        <v>149</v>
      </c>
      <c r="O4818" s="8" t="s">
        <v>38</v>
      </c>
      <c r="P4818" s="9">
        <v>1907434.89</v>
      </c>
      <c r="Q4818" s="9">
        <v>0</v>
      </c>
      <c r="R4818" s="9">
        <v>-1907434.89</v>
      </c>
      <c r="S4818" s="9">
        <v>0</v>
      </c>
      <c r="T4818" s="9">
        <f t="shared" si="687"/>
        <v>0</v>
      </c>
      <c r="U4818" s="9">
        <v>-483547.81</v>
      </c>
      <c r="V4818" s="9">
        <v>-44420.643499999998</v>
      </c>
      <c r="W4818" s="9">
        <v>0</v>
      </c>
      <c r="X4818" s="9">
        <v>-44420.643499999998</v>
      </c>
      <c r="Y4818" s="9">
        <f t="shared" si="684"/>
        <v>527968.45349999995</v>
      </c>
      <c r="Z4818" s="9">
        <v>0</v>
      </c>
      <c r="AA4818" s="9">
        <f t="shared" si="685"/>
        <v>0</v>
      </c>
      <c r="AB4818" s="9">
        <v>681825</v>
      </c>
      <c r="AC4818" s="9">
        <f t="shared" si="688"/>
        <v>1423887.0799999998</v>
      </c>
      <c r="AD4818" s="9">
        <f t="shared" si="686"/>
        <v>0</v>
      </c>
    </row>
    <row r="4819" spans="1:30" x14ac:dyDescent="0.3">
      <c r="A4819" s="8" t="s">
        <v>7128</v>
      </c>
      <c r="B4819" s="8" t="s">
        <v>7431</v>
      </c>
      <c r="C4819" s="8">
        <v>1600</v>
      </c>
      <c r="D4819" s="8">
        <v>160000012</v>
      </c>
      <c r="E4819" s="8">
        <v>0</v>
      </c>
      <c r="F4819" s="8" t="str">
        <f t="shared" si="683"/>
        <v>MF001600000120</v>
      </c>
      <c r="G4819" s="8" t="s">
        <v>7463</v>
      </c>
      <c r="H4819" s="8" t="s">
        <v>34</v>
      </c>
      <c r="I4819" s="8">
        <v>1</v>
      </c>
      <c r="J4819" s="8">
        <v>15</v>
      </c>
      <c r="K4819" s="8">
        <v>0</v>
      </c>
      <c r="L4819" s="8" t="s">
        <v>179</v>
      </c>
      <c r="M4819" s="8" t="s">
        <v>179</v>
      </c>
      <c r="N4819" s="8" t="s">
        <v>149</v>
      </c>
      <c r="O4819" s="8" t="s">
        <v>38</v>
      </c>
      <c r="P4819" s="9">
        <v>495669.71</v>
      </c>
      <c r="Q4819" s="9">
        <v>0</v>
      </c>
      <c r="R4819" s="9">
        <v>-495669.71</v>
      </c>
      <c r="S4819" s="9">
        <v>0</v>
      </c>
      <c r="T4819" s="9">
        <f t="shared" si="687"/>
        <v>0</v>
      </c>
      <c r="U4819" s="9">
        <v>-125655.66</v>
      </c>
      <c r="V4819" s="9">
        <v>-11543.240522431814</v>
      </c>
      <c r="W4819" s="9">
        <v>0</v>
      </c>
      <c r="X4819" s="9">
        <v>-11543.240522431814</v>
      </c>
      <c r="Y4819" s="9">
        <f t="shared" si="684"/>
        <v>137198.90052243182</v>
      </c>
      <c r="Z4819" s="9">
        <v>0</v>
      </c>
      <c r="AA4819" s="9">
        <f t="shared" si="685"/>
        <v>0</v>
      </c>
      <c r="AB4819" s="9">
        <v>177180</v>
      </c>
      <c r="AC4819" s="9">
        <f t="shared" si="688"/>
        <v>370014.05000000005</v>
      </c>
      <c r="AD4819" s="9">
        <f t="shared" si="686"/>
        <v>0</v>
      </c>
    </row>
    <row r="4820" spans="1:30" x14ac:dyDescent="0.3">
      <c r="A4820" s="8" t="s">
        <v>7128</v>
      </c>
      <c r="B4820" s="8" t="s">
        <v>7431</v>
      </c>
      <c r="C4820" s="8">
        <v>1600</v>
      </c>
      <c r="D4820" s="8">
        <v>160000013</v>
      </c>
      <c r="E4820" s="8">
        <v>0</v>
      </c>
      <c r="F4820" s="8" t="str">
        <f t="shared" si="683"/>
        <v>MF001600000130</v>
      </c>
      <c r="G4820" s="8" t="s">
        <v>7464</v>
      </c>
      <c r="H4820" s="8" t="s">
        <v>34</v>
      </c>
      <c r="I4820" s="8">
        <v>1</v>
      </c>
      <c r="J4820" s="8">
        <v>15</v>
      </c>
      <c r="K4820" s="8">
        <v>0</v>
      </c>
      <c r="L4820" s="8" t="s">
        <v>179</v>
      </c>
      <c r="M4820" s="8" t="s">
        <v>179</v>
      </c>
      <c r="N4820" s="8" t="s">
        <v>149</v>
      </c>
      <c r="O4820" s="8" t="s">
        <v>38</v>
      </c>
      <c r="P4820" s="9">
        <v>1996957.04</v>
      </c>
      <c r="Q4820" s="9">
        <v>0</v>
      </c>
      <c r="R4820" s="9">
        <v>-1996957.04</v>
      </c>
      <c r="S4820" s="9">
        <v>0</v>
      </c>
      <c r="T4820" s="9">
        <f t="shared" si="687"/>
        <v>0</v>
      </c>
      <c r="U4820" s="9">
        <v>-506242.3</v>
      </c>
      <c r="V4820" s="9">
        <v>-46505.431641091003</v>
      </c>
      <c r="W4820" s="9">
        <v>0</v>
      </c>
      <c r="X4820" s="9">
        <v>-46505.431641091003</v>
      </c>
      <c r="Y4820" s="9">
        <f t="shared" si="684"/>
        <v>552747.73164109094</v>
      </c>
      <c r="Z4820" s="9">
        <v>0</v>
      </c>
      <c r="AA4820" s="9">
        <f t="shared" si="685"/>
        <v>0</v>
      </c>
      <c r="AB4820" s="9">
        <v>713826</v>
      </c>
      <c r="AC4820" s="9">
        <f t="shared" si="688"/>
        <v>1490714.74</v>
      </c>
      <c r="AD4820" s="9">
        <f t="shared" si="686"/>
        <v>0</v>
      </c>
    </row>
    <row r="4821" spans="1:30" x14ac:dyDescent="0.3">
      <c r="A4821" s="8" t="s">
        <v>7128</v>
      </c>
      <c r="B4821" s="8" t="s">
        <v>7431</v>
      </c>
      <c r="C4821" s="8">
        <v>1600</v>
      </c>
      <c r="D4821" s="8">
        <v>160000014</v>
      </c>
      <c r="E4821" s="8">
        <v>0</v>
      </c>
      <c r="F4821" s="8" t="str">
        <f t="shared" si="683"/>
        <v>MF001600000140</v>
      </c>
      <c r="G4821" s="8" t="s">
        <v>7465</v>
      </c>
      <c r="H4821" s="8" t="s">
        <v>34</v>
      </c>
      <c r="I4821" s="8">
        <v>1</v>
      </c>
      <c r="J4821" s="8">
        <v>15</v>
      </c>
      <c r="K4821" s="8">
        <v>0</v>
      </c>
      <c r="L4821" s="8" t="s">
        <v>179</v>
      </c>
      <c r="M4821" s="8" t="s">
        <v>179</v>
      </c>
      <c r="N4821" s="8" t="s">
        <v>149</v>
      </c>
      <c r="O4821" s="8" t="s">
        <v>38</v>
      </c>
      <c r="P4821" s="9">
        <v>1814118.98</v>
      </c>
      <c r="Q4821" s="9">
        <v>0</v>
      </c>
      <c r="R4821" s="9">
        <v>-1814118.98</v>
      </c>
      <c r="S4821" s="9">
        <v>0</v>
      </c>
      <c r="T4821" s="9">
        <f t="shared" si="687"/>
        <v>0</v>
      </c>
      <c r="U4821" s="9">
        <v>-459891.58</v>
      </c>
      <c r="V4821" s="9">
        <v>-42247.483191690029</v>
      </c>
      <c r="W4821" s="9">
        <v>0</v>
      </c>
      <c r="X4821" s="9">
        <v>-42247.483191690029</v>
      </c>
      <c r="Y4821" s="9">
        <f t="shared" si="684"/>
        <v>502139.06319169002</v>
      </c>
      <c r="Z4821" s="9">
        <v>0</v>
      </c>
      <c r="AA4821" s="9">
        <f t="shared" si="685"/>
        <v>0</v>
      </c>
      <c r="AB4821" s="9">
        <v>648469</v>
      </c>
      <c r="AC4821" s="9">
        <f t="shared" si="688"/>
        <v>1354227.4</v>
      </c>
      <c r="AD4821" s="9">
        <f t="shared" si="686"/>
        <v>0</v>
      </c>
    </row>
    <row r="4822" spans="1:30" x14ac:dyDescent="0.3">
      <c r="A4822" s="8" t="s">
        <v>7128</v>
      </c>
      <c r="B4822" s="8" t="s">
        <v>7431</v>
      </c>
      <c r="C4822" s="8">
        <v>1600</v>
      </c>
      <c r="D4822" s="8">
        <v>160000015</v>
      </c>
      <c r="E4822" s="8">
        <v>0</v>
      </c>
      <c r="F4822" s="8" t="str">
        <f t="shared" si="683"/>
        <v>MF001600000150</v>
      </c>
      <c r="G4822" s="8" t="s">
        <v>7466</v>
      </c>
      <c r="H4822" s="8" t="s">
        <v>34</v>
      </c>
      <c r="I4822" s="8">
        <v>1</v>
      </c>
      <c r="J4822" s="8">
        <v>15</v>
      </c>
      <c r="K4822" s="8">
        <v>0</v>
      </c>
      <c r="L4822" s="8" t="s">
        <v>179</v>
      </c>
      <c r="M4822" s="8" t="s">
        <v>179</v>
      </c>
      <c r="N4822" s="8" t="s">
        <v>149</v>
      </c>
      <c r="O4822" s="8" t="s">
        <v>38</v>
      </c>
      <c r="P4822" s="9">
        <v>603813.68000000005</v>
      </c>
      <c r="Q4822" s="9">
        <v>0</v>
      </c>
      <c r="R4822" s="9">
        <v>-603813.68000000005</v>
      </c>
      <c r="S4822" s="9">
        <v>0</v>
      </c>
      <c r="T4822" s="9">
        <f t="shared" si="687"/>
        <v>0</v>
      </c>
      <c r="U4822" s="9">
        <v>-153070.89000000001</v>
      </c>
      <c r="V4822" s="9">
        <v>-14061.710610757076</v>
      </c>
      <c r="W4822" s="9">
        <v>0</v>
      </c>
      <c r="X4822" s="9">
        <v>-14061.710610757076</v>
      </c>
      <c r="Y4822" s="9">
        <f t="shared" si="684"/>
        <v>167132.6006107571</v>
      </c>
      <c r="Z4822" s="9">
        <v>0</v>
      </c>
      <c r="AA4822" s="9">
        <f t="shared" si="685"/>
        <v>0</v>
      </c>
      <c r="AB4822" s="9">
        <v>215837</v>
      </c>
      <c r="AC4822" s="9">
        <f t="shared" si="688"/>
        <v>450742.79000000004</v>
      </c>
      <c r="AD4822" s="9">
        <f t="shared" si="686"/>
        <v>0</v>
      </c>
    </row>
    <row r="4823" spans="1:30" x14ac:dyDescent="0.3">
      <c r="A4823" s="8" t="s">
        <v>7128</v>
      </c>
      <c r="B4823" s="8" t="s">
        <v>7431</v>
      </c>
      <c r="C4823" s="8">
        <v>1600</v>
      </c>
      <c r="D4823" s="8">
        <v>160000016</v>
      </c>
      <c r="E4823" s="8">
        <v>0</v>
      </c>
      <c r="F4823" s="8" t="str">
        <f t="shared" si="683"/>
        <v>MF001600000160</v>
      </c>
      <c r="G4823" s="8" t="s">
        <v>7467</v>
      </c>
      <c r="H4823" s="8" t="s">
        <v>34</v>
      </c>
      <c r="I4823" s="8">
        <v>2</v>
      </c>
      <c r="J4823" s="8">
        <v>15</v>
      </c>
      <c r="K4823" s="8">
        <v>0</v>
      </c>
      <c r="L4823" s="8" t="s">
        <v>179</v>
      </c>
      <c r="M4823" s="8" t="s">
        <v>179</v>
      </c>
      <c r="N4823" s="8" t="s">
        <v>149</v>
      </c>
      <c r="O4823" s="8" t="s">
        <v>38</v>
      </c>
      <c r="P4823" s="9">
        <v>698159.57</v>
      </c>
      <c r="Q4823" s="9">
        <v>0</v>
      </c>
      <c r="R4823" s="9">
        <v>-698159.57</v>
      </c>
      <c r="S4823" s="9">
        <v>0</v>
      </c>
      <c r="T4823" s="9">
        <f t="shared" si="687"/>
        <v>0</v>
      </c>
      <c r="U4823" s="9">
        <v>-176988.22</v>
      </c>
      <c r="V4823" s="9">
        <v>-16258.844742926331</v>
      </c>
      <c r="W4823" s="9">
        <v>0</v>
      </c>
      <c r="X4823" s="9">
        <v>-16258.844742926331</v>
      </c>
      <c r="Y4823" s="9">
        <f t="shared" si="684"/>
        <v>193247.06474292633</v>
      </c>
      <c r="Z4823" s="9">
        <v>0</v>
      </c>
      <c r="AA4823" s="9">
        <f t="shared" si="685"/>
        <v>0</v>
      </c>
      <c r="AB4823" s="9">
        <v>249562</v>
      </c>
      <c r="AC4823" s="9">
        <f t="shared" si="688"/>
        <v>521171.35</v>
      </c>
      <c r="AD4823" s="9">
        <f t="shared" si="686"/>
        <v>0</v>
      </c>
    </row>
    <row r="4824" spans="1:30" x14ac:dyDescent="0.3">
      <c r="A4824" s="8" t="s">
        <v>7128</v>
      </c>
      <c r="B4824" s="8" t="s">
        <v>7431</v>
      </c>
      <c r="C4824" s="8">
        <v>1600</v>
      </c>
      <c r="D4824" s="8">
        <v>160000017</v>
      </c>
      <c r="E4824" s="8">
        <v>0</v>
      </c>
      <c r="F4824" s="8" t="str">
        <f t="shared" si="683"/>
        <v>MF001600000170</v>
      </c>
      <c r="G4824" s="8" t="s">
        <v>7468</v>
      </c>
      <c r="H4824" s="8" t="s">
        <v>34</v>
      </c>
      <c r="I4824" s="8">
        <v>21</v>
      </c>
      <c r="J4824" s="8">
        <v>15</v>
      </c>
      <c r="K4824" s="8">
        <v>0</v>
      </c>
      <c r="L4824" s="8" t="s">
        <v>179</v>
      </c>
      <c r="M4824" s="8" t="s">
        <v>179</v>
      </c>
      <c r="N4824" s="8" t="s">
        <v>149</v>
      </c>
      <c r="O4824" s="8" t="s">
        <v>38</v>
      </c>
      <c r="P4824" s="9">
        <v>11093661.189999999</v>
      </c>
      <c r="Q4824" s="9">
        <v>0</v>
      </c>
      <c r="R4824" s="9">
        <v>-11093661.189999999</v>
      </c>
      <c r="S4824" s="9">
        <v>0</v>
      </c>
      <c r="T4824" s="9">
        <f t="shared" si="687"/>
        <v>0</v>
      </c>
      <c r="U4824" s="9">
        <v>-2812319.09</v>
      </c>
      <c r="V4824" s="9">
        <v>-258350.88159202138</v>
      </c>
      <c r="W4824" s="9">
        <v>0</v>
      </c>
      <c r="X4824" s="9">
        <v>-258350.88159202138</v>
      </c>
      <c r="Y4824" s="9">
        <f t="shared" si="684"/>
        <v>3070669.9715920212</v>
      </c>
      <c r="Z4824" s="9">
        <v>0</v>
      </c>
      <c r="AA4824" s="9">
        <f t="shared" si="685"/>
        <v>0</v>
      </c>
      <c r="AB4824" s="9">
        <v>3965503</v>
      </c>
      <c r="AC4824" s="9">
        <f t="shared" si="688"/>
        <v>8281342.0999999996</v>
      </c>
      <c r="AD4824" s="9">
        <f t="shared" si="686"/>
        <v>0</v>
      </c>
    </row>
    <row r="4825" spans="1:30" x14ac:dyDescent="0.3">
      <c r="A4825" s="8" t="s">
        <v>7128</v>
      </c>
      <c r="B4825" s="8" t="s">
        <v>7431</v>
      </c>
      <c r="C4825" s="8">
        <v>1600</v>
      </c>
      <c r="D4825" s="8">
        <v>160000018</v>
      </c>
      <c r="E4825" s="8">
        <v>0</v>
      </c>
      <c r="F4825" s="8" t="str">
        <f t="shared" si="683"/>
        <v>MF001600000180</v>
      </c>
      <c r="G4825" s="8" t="s">
        <v>7469</v>
      </c>
      <c r="H4825" s="8" t="s">
        <v>34</v>
      </c>
      <c r="I4825" s="8">
        <v>1</v>
      </c>
      <c r="J4825" s="8">
        <v>15</v>
      </c>
      <c r="K4825" s="8">
        <v>0</v>
      </c>
      <c r="L4825" s="8" t="s">
        <v>179</v>
      </c>
      <c r="M4825" s="8" t="s">
        <v>179</v>
      </c>
      <c r="N4825" s="8" t="s">
        <v>149</v>
      </c>
      <c r="O4825" s="8" t="s">
        <v>38</v>
      </c>
      <c r="P4825" s="9">
        <v>1156067.3400000001</v>
      </c>
      <c r="Q4825" s="9">
        <v>0</v>
      </c>
      <c r="R4825" s="9">
        <v>-1156067.3400000001</v>
      </c>
      <c r="S4825" s="9">
        <v>0</v>
      </c>
      <c r="T4825" s="9">
        <f t="shared" si="687"/>
        <v>0</v>
      </c>
      <c r="U4825" s="9">
        <v>-293071</v>
      </c>
      <c r="V4825" s="9">
        <v>-26922.672073158297</v>
      </c>
      <c r="W4825" s="9">
        <v>0</v>
      </c>
      <c r="X4825" s="9">
        <v>-26922.672073158297</v>
      </c>
      <c r="Y4825" s="9">
        <f t="shared" si="684"/>
        <v>319993.67207315832</v>
      </c>
      <c r="Z4825" s="9">
        <v>0</v>
      </c>
      <c r="AA4825" s="9">
        <f t="shared" si="685"/>
        <v>0</v>
      </c>
      <c r="AB4825" s="9">
        <v>413244</v>
      </c>
      <c r="AC4825" s="9">
        <f t="shared" si="688"/>
        <v>862996.34000000008</v>
      </c>
      <c r="AD4825" s="9">
        <f t="shared" si="686"/>
        <v>0</v>
      </c>
    </row>
    <row r="4826" spans="1:30" x14ac:dyDescent="0.3">
      <c r="A4826" s="8" t="s">
        <v>7128</v>
      </c>
      <c r="B4826" s="8" t="s">
        <v>7431</v>
      </c>
      <c r="C4826" s="8">
        <v>1600</v>
      </c>
      <c r="D4826" s="8">
        <v>160000019</v>
      </c>
      <c r="E4826" s="8">
        <v>0</v>
      </c>
      <c r="F4826" s="8" t="str">
        <f t="shared" si="683"/>
        <v>MF001600000190</v>
      </c>
      <c r="G4826" s="8" t="s">
        <v>7470</v>
      </c>
      <c r="H4826" s="8" t="s">
        <v>34</v>
      </c>
      <c r="I4826" s="8">
        <v>1</v>
      </c>
      <c r="J4826" s="8">
        <v>15</v>
      </c>
      <c r="K4826" s="8">
        <v>0</v>
      </c>
      <c r="L4826" s="8" t="s">
        <v>179</v>
      </c>
      <c r="M4826" s="8" t="s">
        <v>179</v>
      </c>
      <c r="N4826" s="8" t="s">
        <v>149</v>
      </c>
      <c r="O4826" s="8" t="s">
        <v>38</v>
      </c>
      <c r="P4826" s="9">
        <v>934024.29</v>
      </c>
      <c r="Q4826" s="9">
        <v>0</v>
      </c>
      <c r="R4826" s="9">
        <v>-934024.29</v>
      </c>
      <c r="S4826" s="9">
        <v>0</v>
      </c>
      <c r="T4826" s="9">
        <f t="shared" si="687"/>
        <v>0</v>
      </c>
      <c r="U4826" s="9">
        <v>-236781.55</v>
      </c>
      <c r="V4826" s="9">
        <v>-21751.704873948511</v>
      </c>
      <c r="W4826" s="9">
        <v>0</v>
      </c>
      <c r="X4826" s="9">
        <v>-21751.704873948511</v>
      </c>
      <c r="Y4826" s="9">
        <f t="shared" si="684"/>
        <v>258533.25487394849</v>
      </c>
      <c r="Z4826" s="9">
        <v>0</v>
      </c>
      <c r="AA4826" s="9">
        <f t="shared" si="685"/>
        <v>0</v>
      </c>
      <c r="AB4826" s="9">
        <v>333873</v>
      </c>
      <c r="AC4826" s="9">
        <f t="shared" si="688"/>
        <v>697242.74</v>
      </c>
      <c r="AD4826" s="9">
        <f t="shared" si="686"/>
        <v>0</v>
      </c>
    </row>
    <row r="4827" spans="1:30" x14ac:dyDescent="0.3">
      <c r="A4827" s="8" t="s">
        <v>7128</v>
      </c>
      <c r="B4827" s="8" t="s">
        <v>7431</v>
      </c>
      <c r="C4827" s="8">
        <v>1600</v>
      </c>
      <c r="D4827" s="8">
        <v>160000020</v>
      </c>
      <c r="E4827" s="8">
        <v>0</v>
      </c>
      <c r="F4827" s="8" t="str">
        <f t="shared" si="683"/>
        <v>MF001600000200</v>
      </c>
      <c r="G4827" s="8" t="s">
        <v>7471</v>
      </c>
      <c r="H4827" s="8" t="s">
        <v>34</v>
      </c>
      <c r="I4827" s="8">
        <v>1</v>
      </c>
      <c r="J4827" s="8">
        <v>15</v>
      </c>
      <c r="K4827" s="8">
        <v>0</v>
      </c>
      <c r="L4827" s="8" t="s">
        <v>179</v>
      </c>
      <c r="M4827" s="8" t="s">
        <v>179</v>
      </c>
      <c r="N4827" s="8" t="s">
        <v>149</v>
      </c>
      <c r="O4827" s="8" t="s">
        <v>38</v>
      </c>
      <c r="P4827" s="9">
        <v>416753.39</v>
      </c>
      <c r="Q4827" s="9">
        <v>0</v>
      </c>
      <c r="R4827" s="9">
        <v>-416753.39</v>
      </c>
      <c r="S4827" s="9">
        <v>0</v>
      </c>
      <c r="T4827" s="9">
        <f t="shared" si="687"/>
        <v>0</v>
      </c>
      <c r="U4827" s="9">
        <v>-105649.83</v>
      </c>
      <c r="V4827" s="9">
        <v>-9705.4263766250333</v>
      </c>
      <c r="W4827" s="9">
        <v>0</v>
      </c>
      <c r="X4827" s="9">
        <v>-9705.4263766250333</v>
      </c>
      <c r="Y4827" s="9">
        <f t="shared" si="684"/>
        <v>115355.25637662504</v>
      </c>
      <c r="Z4827" s="9">
        <v>0</v>
      </c>
      <c r="AA4827" s="9">
        <f t="shared" si="685"/>
        <v>0</v>
      </c>
      <c r="AB4827" s="9">
        <v>148971</v>
      </c>
      <c r="AC4827" s="9">
        <f t="shared" si="688"/>
        <v>311103.56</v>
      </c>
      <c r="AD4827" s="9">
        <f t="shared" si="686"/>
        <v>0</v>
      </c>
    </row>
    <row r="4828" spans="1:30" x14ac:dyDescent="0.3">
      <c r="A4828" s="8" t="s">
        <v>7128</v>
      </c>
      <c r="B4828" s="8" t="s">
        <v>7431</v>
      </c>
      <c r="C4828" s="8">
        <v>1600</v>
      </c>
      <c r="D4828" s="8">
        <v>160000021</v>
      </c>
      <c r="E4828" s="8">
        <v>0</v>
      </c>
      <c r="F4828" s="8" t="str">
        <f t="shared" si="683"/>
        <v>MF001600000210</v>
      </c>
      <c r="G4828" s="8" t="s">
        <v>7472</v>
      </c>
      <c r="H4828" s="8" t="s">
        <v>34</v>
      </c>
      <c r="I4828" s="8">
        <v>1</v>
      </c>
      <c r="J4828" s="8">
        <v>15</v>
      </c>
      <c r="K4828" s="8">
        <v>0</v>
      </c>
      <c r="L4828" s="8" t="s">
        <v>179</v>
      </c>
      <c r="M4828" s="8" t="s">
        <v>179</v>
      </c>
      <c r="N4828" s="8" t="s">
        <v>149</v>
      </c>
      <c r="O4828" s="8" t="s">
        <v>38</v>
      </c>
      <c r="P4828" s="9">
        <v>1182248.73</v>
      </c>
      <c r="Q4828" s="9">
        <v>0</v>
      </c>
      <c r="R4828" s="9">
        <v>-1182248.73</v>
      </c>
      <c r="S4828" s="9">
        <v>0</v>
      </c>
      <c r="T4828" s="9">
        <f t="shared" si="687"/>
        <v>0</v>
      </c>
      <c r="U4828" s="9">
        <v>-299708.14</v>
      </c>
      <c r="V4828" s="9">
        <v>-27532.379242543971</v>
      </c>
      <c r="W4828" s="9">
        <v>0</v>
      </c>
      <c r="X4828" s="9">
        <v>-27532.379242543971</v>
      </c>
      <c r="Y4828" s="9">
        <f t="shared" si="684"/>
        <v>327240.51924254396</v>
      </c>
      <c r="Z4828" s="9">
        <v>0</v>
      </c>
      <c r="AA4828" s="9">
        <f t="shared" si="685"/>
        <v>0</v>
      </c>
      <c r="AB4828" s="9">
        <v>422603</v>
      </c>
      <c r="AC4828" s="9">
        <f t="shared" si="688"/>
        <v>882540.59</v>
      </c>
      <c r="AD4828" s="9">
        <f t="shared" si="686"/>
        <v>0</v>
      </c>
    </row>
    <row r="4829" spans="1:30" x14ac:dyDescent="0.3">
      <c r="A4829" s="8" t="s">
        <v>7128</v>
      </c>
      <c r="B4829" s="8" t="s">
        <v>7431</v>
      </c>
      <c r="C4829" s="8">
        <v>1600</v>
      </c>
      <c r="D4829" s="8">
        <v>160000022</v>
      </c>
      <c r="E4829" s="8">
        <v>0</v>
      </c>
      <c r="F4829" s="8" t="str">
        <f t="shared" si="683"/>
        <v>MF001600000220</v>
      </c>
      <c r="G4829" s="8" t="s">
        <v>7473</v>
      </c>
      <c r="H4829" s="8" t="s">
        <v>34</v>
      </c>
      <c r="I4829" s="8">
        <v>1</v>
      </c>
      <c r="J4829" s="8">
        <v>15</v>
      </c>
      <c r="K4829" s="8">
        <v>0</v>
      </c>
      <c r="L4829" s="8" t="s">
        <v>179</v>
      </c>
      <c r="M4829" s="8" t="s">
        <v>179</v>
      </c>
      <c r="N4829" s="8" t="s">
        <v>149</v>
      </c>
      <c r="O4829" s="8" t="s">
        <v>38</v>
      </c>
      <c r="P4829" s="9">
        <v>2434041.5</v>
      </c>
      <c r="Q4829" s="9">
        <v>0</v>
      </c>
      <c r="R4829" s="9">
        <v>-2434041.5</v>
      </c>
      <c r="S4829" s="9">
        <v>0</v>
      </c>
      <c r="T4829" s="9">
        <f t="shared" si="687"/>
        <v>0</v>
      </c>
      <c r="U4829" s="9">
        <v>-617046.18999999994</v>
      </c>
      <c r="V4829" s="9">
        <v>-56684.335759622743</v>
      </c>
      <c r="W4829" s="9">
        <v>0</v>
      </c>
      <c r="X4829" s="9">
        <v>-56684.335759622743</v>
      </c>
      <c r="Y4829" s="9">
        <f t="shared" si="684"/>
        <v>673730.52575962269</v>
      </c>
      <c r="Z4829" s="9">
        <v>0</v>
      </c>
      <c r="AA4829" s="9">
        <f t="shared" si="685"/>
        <v>0</v>
      </c>
      <c r="AB4829" s="9">
        <v>870064</v>
      </c>
      <c r="AC4829" s="9">
        <f t="shared" si="688"/>
        <v>1816995.31</v>
      </c>
      <c r="AD4829" s="9">
        <f t="shared" si="686"/>
        <v>0</v>
      </c>
    </row>
    <row r="4830" spans="1:30" x14ac:dyDescent="0.3">
      <c r="A4830" s="8" t="s">
        <v>7128</v>
      </c>
      <c r="B4830" s="8" t="s">
        <v>7431</v>
      </c>
      <c r="C4830" s="8">
        <v>1600</v>
      </c>
      <c r="D4830" s="8">
        <v>160000023</v>
      </c>
      <c r="E4830" s="8">
        <v>0</v>
      </c>
      <c r="F4830" s="8" t="str">
        <f t="shared" si="683"/>
        <v>MF001600000230</v>
      </c>
      <c r="G4830" s="8" t="s">
        <v>7474</v>
      </c>
      <c r="H4830" s="8" t="s">
        <v>34</v>
      </c>
      <c r="I4830" s="8">
        <v>1</v>
      </c>
      <c r="J4830" s="8">
        <v>15</v>
      </c>
      <c r="K4830" s="8">
        <v>0</v>
      </c>
      <c r="L4830" s="8" t="s">
        <v>179</v>
      </c>
      <c r="M4830" s="8" t="s">
        <v>179</v>
      </c>
      <c r="N4830" s="8" t="s">
        <v>149</v>
      </c>
      <c r="O4830" s="8" t="s">
        <v>38</v>
      </c>
      <c r="P4830" s="9">
        <v>166210.26</v>
      </c>
      <c r="Q4830" s="9">
        <v>0</v>
      </c>
      <c r="R4830" s="9">
        <v>-166210.26</v>
      </c>
      <c r="S4830" s="9">
        <v>0</v>
      </c>
      <c r="T4830" s="9">
        <f t="shared" si="687"/>
        <v>0</v>
      </c>
      <c r="U4830" s="9">
        <v>-42135.44</v>
      </c>
      <c r="V4830" s="9">
        <v>-3870.72682564364</v>
      </c>
      <c r="W4830" s="9">
        <v>0</v>
      </c>
      <c r="X4830" s="9">
        <v>-3870.72682564364</v>
      </c>
      <c r="Y4830" s="9">
        <f t="shared" si="684"/>
        <v>46006.166825643639</v>
      </c>
      <c r="Z4830" s="9">
        <v>0</v>
      </c>
      <c r="AA4830" s="9">
        <f t="shared" si="685"/>
        <v>0</v>
      </c>
      <c r="AB4830" s="9">
        <v>59413</v>
      </c>
      <c r="AC4830" s="9">
        <f t="shared" si="688"/>
        <v>124074.82</v>
      </c>
      <c r="AD4830" s="9">
        <f t="shared" si="686"/>
        <v>0</v>
      </c>
    </row>
    <row r="4831" spans="1:30" x14ac:dyDescent="0.3">
      <c r="A4831" s="8" t="s">
        <v>7128</v>
      </c>
      <c r="B4831" s="8" t="s">
        <v>7431</v>
      </c>
      <c r="C4831" s="8">
        <v>1600</v>
      </c>
      <c r="D4831" s="8">
        <v>160000024</v>
      </c>
      <c r="E4831" s="8">
        <v>0</v>
      </c>
      <c r="F4831" s="8" t="str">
        <f t="shared" si="683"/>
        <v>MF001600000240</v>
      </c>
      <c r="G4831" s="8" t="s">
        <v>7475</v>
      </c>
      <c r="H4831" s="8" t="s">
        <v>34</v>
      </c>
      <c r="I4831" s="8">
        <v>1</v>
      </c>
      <c r="J4831" s="8">
        <v>15</v>
      </c>
      <c r="K4831" s="8">
        <v>0</v>
      </c>
      <c r="L4831" s="8" t="s">
        <v>179</v>
      </c>
      <c r="M4831" s="8" t="s">
        <v>179</v>
      </c>
      <c r="N4831" s="8" t="s">
        <v>149</v>
      </c>
      <c r="O4831" s="8" t="s">
        <v>38</v>
      </c>
      <c r="P4831" s="9">
        <v>589038.05000000005</v>
      </c>
      <c r="Q4831" s="9">
        <v>0</v>
      </c>
      <c r="R4831" s="9">
        <v>-589038.05000000005</v>
      </c>
      <c r="S4831" s="9">
        <v>0</v>
      </c>
      <c r="T4831" s="9">
        <f t="shared" si="687"/>
        <v>0</v>
      </c>
      <c r="U4831" s="9">
        <v>-149325.17000000001</v>
      </c>
      <c r="V4831" s="9">
        <v>-13717.594981519245</v>
      </c>
      <c r="W4831" s="9">
        <v>0</v>
      </c>
      <c r="X4831" s="9">
        <v>-13717.594981519245</v>
      </c>
      <c r="Y4831" s="9">
        <f t="shared" si="684"/>
        <v>163042.76498151926</v>
      </c>
      <c r="Z4831" s="9">
        <v>0</v>
      </c>
      <c r="AA4831" s="9">
        <f t="shared" si="685"/>
        <v>0</v>
      </c>
      <c r="AB4831" s="9">
        <v>210556</v>
      </c>
      <c r="AC4831" s="9">
        <f t="shared" si="688"/>
        <v>439712.88</v>
      </c>
      <c r="AD4831" s="9">
        <f t="shared" si="686"/>
        <v>0</v>
      </c>
    </row>
    <row r="4832" spans="1:30" x14ac:dyDescent="0.3">
      <c r="A4832" s="8" t="s">
        <v>7128</v>
      </c>
      <c r="B4832" s="8" t="s">
        <v>7431</v>
      </c>
      <c r="C4832" s="8">
        <v>1600</v>
      </c>
      <c r="D4832" s="8">
        <v>160000025</v>
      </c>
      <c r="E4832" s="8">
        <v>0</v>
      </c>
      <c r="F4832" s="8" t="str">
        <f t="shared" si="683"/>
        <v>MF001600000250</v>
      </c>
      <c r="G4832" s="8" t="s">
        <v>7476</v>
      </c>
      <c r="H4832" s="8" t="s">
        <v>34</v>
      </c>
      <c r="I4832" s="8">
        <v>1</v>
      </c>
      <c r="J4832" s="8">
        <v>15</v>
      </c>
      <c r="K4832" s="8">
        <v>0</v>
      </c>
      <c r="L4832" s="8" t="s">
        <v>179</v>
      </c>
      <c r="M4832" s="8" t="s">
        <v>179</v>
      </c>
      <c r="N4832" s="8" t="s">
        <v>149</v>
      </c>
      <c r="O4832" s="8" t="s">
        <v>38</v>
      </c>
      <c r="P4832" s="9">
        <v>854000.84</v>
      </c>
      <c r="Q4832" s="9">
        <v>0</v>
      </c>
      <c r="R4832" s="9">
        <v>-854000.84</v>
      </c>
      <c r="S4832" s="9">
        <v>0</v>
      </c>
      <c r="T4832" s="9">
        <f t="shared" si="687"/>
        <v>0</v>
      </c>
      <c r="U4832" s="9">
        <v>-216495.06</v>
      </c>
      <c r="V4832" s="9">
        <v>-19888.105102727503</v>
      </c>
      <c r="W4832" s="9">
        <v>0</v>
      </c>
      <c r="X4832" s="9">
        <v>-19888.105102727503</v>
      </c>
      <c r="Y4832" s="9">
        <f t="shared" si="684"/>
        <v>236383.16510272751</v>
      </c>
      <c r="Z4832" s="9">
        <v>0</v>
      </c>
      <c r="AA4832" s="9">
        <f t="shared" si="685"/>
        <v>0</v>
      </c>
      <c r="AB4832" s="9">
        <v>305268</v>
      </c>
      <c r="AC4832" s="9">
        <f t="shared" si="688"/>
        <v>637505.78</v>
      </c>
      <c r="AD4832" s="9">
        <f t="shared" si="686"/>
        <v>0</v>
      </c>
    </row>
    <row r="4833" spans="1:30" x14ac:dyDescent="0.3">
      <c r="A4833" s="8" t="s">
        <v>7128</v>
      </c>
      <c r="B4833" s="8" t="s">
        <v>7431</v>
      </c>
      <c r="C4833" s="8">
        <v>1600</v>
      </c>
      <c r="D4833" s="8">
        <v>160000026</v>
      </c>
      <c r="E4833" s="8">
        <v>0</v>
      </c>
      <c r="F4833" s="8" t="str">
        <f t="shared" si="683"/>
        <v>MF001600000260</v>
      </c>
      <c r="G4833" s="8" t="s">
        <v>7477</v>
      </c>
      <c r="H4833" s="8" t="s">
        <v>34</v>
      </c>
      <c r="I4833" s="8">
        <v>1</v>
      </c>
      <c r="J4833" s="8">
        <v>15</v>
      </c>
      <c r="K4833" s="8">
        <v>0</v>
      </c>
      <c r="L4833" s="8" t="s">
        <v>179</v>
      </c>
      <c r="M4833" s="8" t="s">
        <v>179</v>
      </c>
      <c r="N4833" s="8" t="s">
        <v>149</v>
      </c>
      <c r="O4833" s="8" t="s">
        <v>38</v>
      </c>
      <c r="P4833" s="9">
        <v>956230.59</v>
      </c>
      <c r="Q4833" s="9">
        <v>0</v>
      </c>
      <c r="R4833" s="9">
        <v>-956230.59</v>
      </c>
      <c r="S4833" s="9">
        <v>0</v>
      </c>
      <c r="T4833" s="9">
        <f t="shared" si="687"/>
        <v>0</v>
      </c>
      <c r="U4833" s="9">
        <v>-242411</v>
      </c>
      <c r="V4833" s="9">
        <v>-22268.847154091258</v>
      </c>
      <c r="W4833" s="9">
        <v>0</v>
      </c>
      <c r="X4833" s="9">
        <v>-22268.847154091258</v>
      </c>
      <c r="Y4833" s="9">
        <f t="shared" si="684"/>
        <v>264679.84715409123</v>
      </c>
      <c r="Z4833" s="9">
        <v>0</v>
      </c>
      <c r="AA4833" s="9">
        <f t="shared" si="685"/>
        <v>0</v>
      </c>
      <c r="AB4833" s="9">
        <v>341811</v>
      </c>
      <c r="AC4833" s="9">
        <f t="shared" si="688"/>
        <v>713819.59</v>
      </c>
      <c r="AD4833" s="9">
        <f t="shared" si="686"/>
        <v>0</v>
      </c>
    </row>
    <row r="4834" spans="1:30" x14ac:dyDescent="0.3">
      <c r="A4834" s="8" t="s">
        <v>7128</v>
      </c>
      <c r="B4834" s="8" t="s">
        <v>7431</v>
      </c>
      <c r="C4834" s="8">
        <v>1600</v>
      </c>
      <c r="D4834" s="8">
        <v>160000027</v>
      </c>
      <c r="E4834" s="8">
        <v>0</v>
      </c>
      <c r="F4834" s="8" t="str">
        <f t="shared" si="683"/>
        <v>MF001600000270</v>
      </c>
      <c r="G4834" s="8" t="s">
        <v>7478</v>
      </c>
      <c r="H4834" s="8" t="s">
        <v>34</v>
      </c>
      <c r="I4834" s="8">
        <v>1</v>
      </c>
      <c r="J4834" s="8">
        <v>15</v>
      </c>
      <c r="K4834" s="8">
        <v>0</v>
      </c>
      <c r="L4834" s="8" t="s">
        <v>179</v>
      </c>
      <c r="M4834" s="8" t="s">
        <v>179</v>
      </c>
      <c r="N4834" s="8" t="s">
        <v>149</v>
      </c>
      <c r="O4834" s="8" t="s">
        <v>38</v>
      </c>
      <c r="P4834" s="9">
        <v>956230.59</v>
      </c>
      <c r="Q4834" s="9">
        <v>0</v>
      </c>
      <c r="R4834" s="9">
        <v>-956230.59</v>
      </c>
      <c r="S4834" s="9">
        <v>0</v>
      </c>
      <c r="T4834" s="9">
        <f t="shared" si="687"/>
        <v>0</v>
      </c>
      <c r="U4834" s="9">
        <v>-242411</v>
      </c>
      <c r="V4834" s="9">
        <v>-22268.847154091258</v>
      </c>
      <c r="W4834" s="9">
        <v>0</v>
      </c>
      <c r="X4834" s="9">
        <v>-22268.847154091258</v>
      </c>
      <c r="Y4834" s="9">
        <f t="shared" si="684"/>
        <v>264679.84715409123</v>
      </c>
      <c r="Z4834" s="9">
        <v>0</v>
      </c>
      <c r="AA4834" s="9">
        <f t="shared" si="685"/>
        <v>0</v>
      </c>
      <c r="AB4834" s="9">
        <v>341811</v>
      </c>
      <c r="AC4834" s="9">
        <f t="shared" si="688"/>
        <v>713819.59</v>
      </c>
      <c r="AD4834" s="9">
        <f t="shared" si="686"/>
        <v>0</v>
      </c>
    </row>
    <row r="4835" spans="1:30" x14ac:dyDescent="0.3">
      <c r="A4835" s="8" t="s">
        <v>7128</v>
      </c>
      <c r="B4835" s="8" t="s">
        <v>7431</v>
      </c>
      <c r="C4835" s="8">
        <v>1600</v>
      </c>
      <c r="D4835" s="8">
        <v>160000028</v>
      </c>
      <c r="E4835" s="8">
        <v>0</v>
      </c>
      <c r="F4835" s="8" t="str">
        <f t="shared" si="683"/>
        <v>MF001600000280</v>
      </c>
      <c r="G4835" s="8" t="s">
        <v>7479</v>
      </c>
      <c r="H4835" s="8" t="s">
        <v>34</v>
      </c>
      <c r="I4835" s="8">
        <v>1</v>
      </c>
      <c r="J4835" s="8">
        <v>15</v>
      </c>
      <c r="K4835" s="8">
        <v>0</v>
      </c>
      <c r="L4835" s="8" t="s">
        <v>179</v>
      </c>
      <c r="M4835" s="8" t="s">
        <v>179</v>
      </c>
      <c r="N4835" s="8" t="s">
        <v>149</v>
      </c>
      <c r="O4835" s="8" t="s">
        <v>38</v>
      </c>
      <c r="P4835" s="9">
        <v>1651671.02</v>
      </c>
      <c r="Q4835" s="9">
        <v>0</v>
      </c>
      <c r="R4835" s="9">
        <v>-1651671.02</v>
      </c>
      <c r="S4835" s="9">
        <v>0</v>
      </c>
      <c r="T4835" s="9">
        <f t="shared" si="687"/>
        <v>0</v>
      </c>
      <c r="U4835" s="9">
        <v>-418709.91</v>
      </c>
      <c r="V4835" s="9">
        <v>-38464.363698445071</v>
      </c>
      <c r="W4835" s="9">
        <v>0</v>
      </c>
      <c r="X4835" s="9">
        <v>-38464.363698445071</v>
      </c>
      <c r="Y4835" s="9">
        <f t="shared" si="684"/>
        <v>457174.27369844506</v>
      </c>
      <c r="Z4835" s="9">
        <v>0</v>
      </c>
      <c r="AA4835" s="9">
        <f t="shared" si="685"/>
        <v>0</v>
      </c>
      <c r="AB4835" s="9">
        <v>590401</v>
      </c>
      <c r="AC4835" s="9">
        <f t="shared" si="688"/>
        <v>1232961.1100000001</v>
      </c>
      <c r="AD4835" s="9">
        <f t="shared" si="686"/>
        <v>0</v>
      </c>
    </row>
    <row r="4836" spans="1:30" x14ac:dyDescent="0.3">
      <c r="A4836" s="8" t="s">
        <v>7128</v>
      </c>
      <c r="B4836" s="8" t="s">
        <v>7431</v>
      </c>
      <c r="C4836" s="8">
        <v>1600</v>
      </c>
      <c r="D4836" s="8">
        <v>160000029</v>
      </c>
      <c r="E4836" s="8">
        <v>0</v>
      </c>
      <c r="F4836" s="8" t="str">
        <f t="shared" si="683"/>
        <v>MF001600000290</v>
      </c>
      <c r="G4836" s="8" t="s">
        <v>7480</v>
      </c>
      <c r="H4836" s="8" t="s">
        <v>34</v>
      </c>
      <c r="I4836" s="8">
        <v>1</v>
      </c>
      <c r="J4836" s="8">
        <v>15</v>
      </c>
      <c r="K4836" s="8">
        <v>0</v>
      </c>
      <c r="L4836" s="8" t="s">
        <v>179</v>
      </c>
      <c r="M4836" s="8" t="s">
        <v>179</v>
      </c>
      <c r="N4836" s="8" t="s">
        <v>149</v>
      </c>
      <c r="O4836" s="8" t="s">
        <v>38</v>
      </c>
      <c r="P4836" s="9">
        <v>1651671.02</v>
      </c>
      <c r="Q4836" s="9">
        <v>0</v>
      </c>
      <c r="R4836" s="9">
        <v>-1651671.02</v>
      </c>
      <c r="S4836" s="9">
        <v>0</v>
      </c>
      <c r="T4836" s="9">
        <f t="shared" si="687"/>
        <v>0</v>
      </c>
      <c r="U4836" s="9">
        <v>-418709.91</v>
      </c>
      <c r="V4836" s="9">
        <v>-38464.363698445071</v>
      </c>
      <c r="W4836" s="9">
        <v>0</v>
      </c>
      <c r="X4836" s="9">
        <v>-38464.363698445071</v>
      </c>
      <c r="Y4836" s="9">
        <f t="shared" si="684"/>
        <v>457174.27369844506</v>
      </c>
      <c r="Z4836" s="9">
        <v>0</v>
      </c>
      <c r="AA4836" s="9">
        <f t="shared" si="685"/>
        <v>0</v>
      </c>
      <c r="AB4836" s="9">
        <v>590401</v>
      </c>
      <c r="AC4836" s="9">
        <f t="shared" si="688"/>
        <v>1232961.1100000001</v>
      </c>
      <c r="AD4836" s="9">
        <f t="shared" si="686"/>
        <v>0</v>
      </c>
    </row>
    <row r="4837" spans="1:30" x14ac:dyDescent="0.3">
      <c r="A4837" s="8" t="s">
        <v>7128</v>
      </c>
      <c r="B4837" s="8" t="s">
        <v>7431</v>
      </c>
      <c r="C4837" s="8">
        <v>1600</v>
      </c>
      <c r="D4837" s="8">
        <v>160000030</v>
      </c>
      <c r="E4837" s="8">
        <v>0</v>
      </c>
      <c r="F4837" s="8" t="str">
        <f t="shared" si="683"/>
        <v>MF001600000300</v>
      </c>
      <c r="G4837" s="8" t="s">
        <v>7481</v>
      </c>
      <c r="H4837" s="8" t="s">
        <v>34</v>
      </c>
      <c r="I4837" s="8">
        <v>1</v>
      </c>
      <c r="J4837" s="8">
        <v>15</v>
      </c>
      <c r="K4837" s="8">
        <v>0</v>
      </c>
      <c r="L4837" s="8" t="s">
        <v>179</v>
      </c>
      <c r="M4837" s="8" t="s">
        <v>179</v>
      </c>
      <c r="N4837" s="8" t="s">
        <v>149</v>
      </c>
      <c r="O4837" s="8" t="s">
        <v>38</v>
      </c>
      <c r="P4837" s="9">
        <v>1043160.64</v>
      </c>
      <c r="Q4837" s="9">
        <v>0</v>
      </c>
      <c r="R4837" s="9">
        <v>-1043160.64</v>
      </c>
      <c r="S4837" s="9">
        <v>0</v>
      </c>
      <c r="T4837" s="9">
        <f t="shared" si="687"/>
        <v>0</v>
      </c>
      <c r="U4837" s="9">
        <v>-264448.37</v>
      </c>
      <c r="V4837" s="9">
        <v>-24293.279474381852</v>
      </c>
      <c r="W4837" s="9">
        <v>0</v>
      </c>
      <c r="X4837" s="9">
        <v>-24293.279474381852</v>
      </c>
      <c r="Y4837" s="9">
        <f t="shared" si="684"/>
        <v>288741.64947438182</v>
      </c>
      <c r="Z4837" s="9">
        <v>0</v>
      </c>
      <c r="AA4837" s="9">
        <f t="shared" si="685"/>
        <v>0</v>
      </c>
      <c r="AB4837" s="9">
        <v>372885</v>
      </c>
      <c r="AC4837" s="9">
        <f t="shared" si="688"/>
        <v>778712.27</v>
      </c>
      <c r="AD4837" s="9">
        <f t="shared" si="686"/>
        <v>0</v>
      </c>
    </row>
    <row r="4838" spans="1:30" x14ac:dyDescent="0.3">
      <c r="A4838" s="8" t="s">
        <v>7128</v>
      </c>
      <c r="B4838" s="8" t="s">
        <v>7431</v>
      </c>
      <c r="C4838" s="8">
        <v>1600</v>
      </c>
      <c r="D4838" s="8">
        <v>160000031</v>
      </c>
      <c r="E4838" s="8">
        <v>0</v>
      </c>
      <c r="F4838" s="8" t="str">
        <f t="shared" si="683"/>
        <v>MF001600000310</v>
      </c>
      <c r="G4838" s="8" t="s">
        <v>7482</v>
      </c>
      <c r="H4838" s="8" t="s">
        <v>34</v>
      </c>
      <c r="I4838" s="8">
        <v>1</v>
      </c>
      <c r="J4838" s="8">
        <v>15</v>
      </c>
      <c r="K4838" s="8">
        <v>0</v>
      </c>
      <c r="L4838" s="8" t="s">
        <v>179</v>
      </c>
      <c r="M4838" s="8" t="s">
        <v>179</v>
      </c>
      <c r="N4838" s="8" t="s">
        <v>149</v>
      </c>
      <c r="O4838" s="8" t="s">
        <v>38</v>
      </c>
      <c r="P4838" s="9">
        <v>416753.39</v>
      </c>
      <c r="Q4838" s="9">
        <v>0</v>
      </c>
      <c r="R4838" s="9">
        <v>-416753.39</v>
      </c>
      <c r="S4838" s="9">
        <v>0</v>
      </c>
      <c r="T4838" s="9">
        <f t="shared" si="687"/>
        <v>0</v>
      </c>
      <c r="U4838" s="9">
        <v>-105649.83</v>
      </c>
      <c r="V4838" s="9">
        <v>-9705.4263766250333</v>
      </c>
      <c r="W4838" s="9">
        <v>0</v>
      </c>
      <c r="X4838" s="9">
        <v>-9705.4263766250333</v>
      </c>
      <c r="Y4838" s="9">
        <f t="shared" si="684"/>
        <v>115355.25637662504</v>
      </c>
      <c r="Z4838" s="9">
        <v>0</v>
      </c>
      <c r="AA4838" s="9">
        <f t="shared" si="685"/>
        <v>0</v>
      </c>
      <c r="AB4838" s="9">
        <v>148971</v>
      </c>
      <c r="AC4838" s="9">
        <f t="shared" si="688"/>
        <v>311103.56</v>
      </c>
      <c r="AD4838" s="9">
        <f t="shared" si="686"/>
        <v>0</v>
      </c>
    </row>
    <row r="4839" spans="1:30" x14ac:dyDescent="0.3">
      <c r="A4839" s="8" t="s">
        <v>7128</v>
      </c>
      <c r="B4839" s="8" t="s">
        <v>7431</v>
      </c>
      <c r="C4839" s="8">
        <v>1600</v>
      </c>
      <c r="D4839" s="8">
        <v>160000032</v>
      </c>
      <c r="E4839" s="8">
        <v>0</v>
      </c>
      <c r="F4839" s="8" t="str">
        <f t="shared" si="683"/>
        <v>MF001600000320</v>
      </c>
      <c r="G4839" s="8" t="s">
        <v>7483</v>
      </c>
      <c r="H4839" s="8" t="s">
        <v>34</v>
      </c>
      <c r="I4839" s="8">
        <v>1</v>
      </c>
      <c r="J4839" s="8">
        <v>15</v>
      </c>
      <c r="K4839" s="8">
        <v>0</v>
      </c>
      <c r="L4839" s="8" t="s">
        <v>179</v>
      </c>
      <c r="M4839" s="8" t="s">
        <v>179</v>
      </c>
      <c r="N4839" s="8" t="s">
        <v>149</v>
      </c>
      <c r="O4839" s="8" t="s">
        <v>38</v>
      </c>
      <c r="P4839" s="9">
        <v>196114.2</v>
      </c>
      <c r="Q4839" s="9">
        <v>0</v>
      </c>
      <c r="R4839" s="9">
        <v>-196114.2</v>
      </c>
      <c r="S4839" s="9">
        <v>0</v>
      </c>
      <c r="T4839" s="9">
        <f t="shared" si="687"/>
        <v>0</v>
      </c>
      <c r="U4839" s="9">
        <v>-49716.3</v>
      </c>
      <c r="V4839" s="9">
        <v>-4567.1408233494785</v>
      </c>
      <c r="W4839" s="9">
        <v>0</v>
      </c>
      <c r="X4839" s="9">
        <v>-4567.1408233494785</v>
      </c>
      <c r="Y4839" s="9">
        <f t="shared" si="684"/>
        <v>54283.440823349483</v>
      </c>
      <c r="Z4839" s="9">
        <v>0</v>
      </c>
      <c r="AA4839" s="9">
        <f t="shared" si="685"/>
        <v>0</v>
      </c>
      <c r="AB4839" s="9">
        <v>70102</v>
      </c>
      <c r="AC4839" s="9">
        <f t="shared" si="688"/>
        <v>146397.90000000002</v>
      </c>
      <c r="AD4839" s="9">
        <f t="shared" si="686"/>
        <v>0</v>
      </c>
    </row>
    <row r="4840" spans="1:30" x14ac:dyDescent="0.3">
      <c r="A4840" s="8" t="s">
        <v>7128</v>
      </c>
      <c r="B4840" s="8" t="s">
        <v>7431</v>
      </c>
      <c r="C4840" s="8">
        <v>1600</v>
      </c>
      <c r="D4840" s="8">
        <v>160000033</v>
      </c>
      <c r="E4840" s="8">
        <v>0</v>
      </c>
      <c r="F4840" s="8" t="str">
        <f t="shared" si="683"/>
        <v>MF001600000330</v>
      </c>
      <c r="G4840" s="8" t="s">
        <v>7484</v>
      </c>
      <c r="H4840" s="8" t="s">
        <v>34</v>
      </c>
      <c r="I4840" s="8">
        <v>1</v>
      </c>
      <c r="J4840" s="8">
        <v>15</v>
      </c>
      <c r="K4840" s="8">
        <v>0</v>
      </c>
      <c r="L4840" s="8" t="s">
        <v>179</v>
      </c>
      <c r="M4840" s="8" t="s">
        <v>179</v>
      </c>
      <c r="N4840" s="8" t="s">
        <v>149</v>
      </c>
      <c r="O4840" s="8" t="s">
        <v>38</v>
      </c>
      <c r="P4840" s="9">
        <v>196114.2</v>
      </c>
      <c r="Q4840" s="9">
        <v>0</v>
      </c>
      <c r="R4840" s="9">
        <v>-196114.2</v>
      </c>
      <c r="S4840" s="9">
        <v>0</v>
      </c>
      <c r="T4840" s="9">
        <f t="shared" si="687"/>
        <v>0</v>
      </c>
      <c r="U4840" s="9">
        <v>-49716.3</v>
      </c>
      <c r="V4840" s="9">
        <v>-4567.1408233494785</v>
      </c>
      <c r="W4840" s="9">
        <v>0</v>
      </c>
      <c r="X4840" s="9">
        <v>-4567.1408233494785</v>
      </c>
      <c r="Y4840" s="9">
        <f t="shared" si="684"/>
        <v>54283.440823349483</v>
      </c>
      <c r="Z4840" s="9">
        <v>0</v>
      </c>
      <c r="AA4840" s="9">
        <f t="shared" si="685"/>
        <v>0</v>
      </c>
      <c r="AB4840" s="9">
        <v>70102</v>
      </c>
      <c r="AC4840" s="9">
        <f t="shared" si="688"/>
        <v>146397.90000000002</v>
      </c>
      <c r="AD4840" s="9">
        <f t="shared" si="686"/>
        <v>0</v>
      </c>
    </row>
    <row r="4841" spans="1:30" x14ac:dyDescent="0.3">
      <c r="A4841" s="8" t="s">
        <v>7128</v>
      </c>
      <c r="B4841" s="8" t="s">
        <v>7431</v>
      </c>
      <c r="C4841" s="8">
        <v>1600</v>
      </c>
      <c r="D4841" s="8">
        <v>160000034</v>
      </c>
      <c r="E4841" s="8">
        <v>0</v>
      </c>
      <c r="F4841" s="8" t="str">
        <f t="shared" ref="F4841:F4904" si="689">A4841&amp;D4841&amp;E4841</f>
        <v>MF001600000340</v>
      </c>
      <c r="G4841" s="8" t="s">
        <v>7485</v>
      </c>
      <c r="H4841" s="8" t="s">
        <v>34</v>
      </c>
      <c r="I4841" s="8">
        <v>1</v>
      </c>
      <c r="J4841" s="8">
        <v>15</v>
      </c>
      <c r="K4841" s="8">
        <v>0</v>
      </c>
      <c r="L4841" s="8" t="s">
        <v>179</v>
      </c>
      <c r="M4841" s="8" t="s">
        <v>179</v>
      </c>
      <c r="N4841" s="8" t="s">
        <v>149</v>
      </c>
      <c r="O4841" s="8" t="s">
        <v>38</v>
      </c>
      <c r="P4841" s="9">
        <v>3117659.44</v>
      </c>
      <c r="Q4841" s="9">
        <v>0</v>
      </c>
      <c r="R4841" s="9">
        <v>-3117659.44</v>
      </c>
      <c r="S4841" s="9">
        <v>0</v>
      </c>
      <c r="T4841" s="9">
        <f t="shared" si="687"/>
        <v>0</v>
      </c>
      <c r="U4841" s="9">
        <v>-790348.02</v>
      </c>
      <c r="V4841" s="9">
        <v>-72604.534072903378</v>
      </c>
      <c r="W4841" s="9">
        <v>0</v>
      </c>
      <c r="X4841" s="9">
        <v>-72604.534072903378</v>
      </c>
      <c r="Y4841" s="9">
        <f t="shared" ref="Y4841:Y4904" si="690">-(U4841+X4841)</f>
        <v>862952.55407290335</v>
      </c>
      <c r="Z4841" s="9">
        <v>0</v>
      </c>
      <c r="AA4841" s="9">
        <f t="shared" ref="AA4841:AA4904" si="691">U4841+X4841+Y4841+Z4841</f>
        <v>0</v>
      </c>
      <c r="AB4841" s="9">
        <v>1114428</v>
      </c>
      <c r="AC4841" s="9">
        <f t="shared" si="688"/>
        <v>2327311.42</v>
      </c>
      <c r="AD4841" s="9">
        <f t="shared" si="686"/>
        <v>0</v>
      </c>
    </row>
    <row r="4842" spans="1:30" x14ac:dyDescent="0.3">
      <c r="A4842" s="8" t="s">
        <v>7128</v>
      </c>
      <c r="B4842" s="8" t="s">
        <v>7431</v>
      </c>
      <c r="C4842" s="8">
        <v>1600</v>
      </c>
      <c r="D4842" s="8">
        <v>160000035</v>
      </c>
      <c r="E4842" s="8">
        <v>0</v>
      </c>
      <c r="F4842" s="8" t="str">
        <f t="shared" si="689"/>
        <v>MF001600000350</v>
      </c>
      <c r="G4842" s="8" t="s">
        <v>7486</v>
      </c>
      <c r="H4842" s="8" t="s">
        <v>34</v>
      </c>
      <c r="I4842" s="8">
        <v>1</v>
      </c>
      <c r="J4842" s="8">
        <v>15</v>
      </c>
      <c r="K4842" s="8">
        <v>0</v>
      </c>
      <c r="L4842" s="8" t="s">
        <v>179</v>
      </c>
      <c r="M4842" s="8" t="s">
        <v>179</v>
      </c>
      <c r="N4842" s="8" t="s">
        <v>149</v>
      </c>
      <c r="O4842" s="8" t="s">
        <v>38</v>
      </c>
      <c r="P4842" s="9">
        <v>556640.74</v>
      </c>
      <c r="Q4842" s="9">
        <v>0</v>
      </c>
      <c r="R4842" s="9">
        <v>-556640.74</v>
      </c>
      <c r="S4842" s="9">
        <v>0</v>
      </c>
      <c r="T4842" s="9">
        <f t="shared" si="687"/>
        <v>0</v>
      </c>
      <c r="U4842" s="9">
        <v>-141112.23000000001</v>
      </c>
      <c r="V4842" s="9">
        <v>-12963.131940606678</v>
      </c>
      <c r="W4842" s="9">
        <v>0</v>
      </c>
      <c r="X4842" s="9">
        <v>-12963.131940606678</v>
      </c>
      <c r="Y4842" s="9">
        <f t="shared" si="690"/>
        <v>154075.3619406067</v>
      </c>
      <c r="Z4842" s="9">
        <v>0</v>
      </c>
      <c r="AA4842" s="9">
        <f t="shared" si="691"/>
        <v>0</v>
      </c>
      <c r="AB4842" s="9">
        <v>198975</v>
      </c>
      <c r="AC4842" s="9">
        <f t="shared" si="688"/>
        <v>415528.51</v>
      </c>
      <c r="AD4842" s="9">
        <f t="shared" si="686"/>
        <v>0</v>
      </c>
    </row>
    <row r="4843" spans="1:30" x14ac:dyDescent="0.3">
      <c r="A4843" s="8" t="s">
        <v>7128</v>
      </c>
      <c r="B4843" s="8" t="s">
        <v>7431</v>
      </c>
      <c r="C4843" s="8">
        <v>1600</v>
      </c>
      <c r="D4843" s="8">
        <v>160000036</v>
      </c>
      <c r="E4843" s="8">
        <v>0</v>
      </c>
      <c r="F4843" s="8" t="str">
        <f t="shared" si="689"/>
        <v>MF001600000360</v>
      </c>
      <c r="G4843" s="8" t="s">
        <v>7487</v>
      </c>
      <c r="H4843" s="8" t="s">
        <v>34</v>
      </c>
      <c r="I4843" s="8">
        <v>1</v>
      </c>
      <c r="J4843" s="8">
        <v>15</v>
      </c>
      <c r="K4843" s="8">
        <v>0</v>
      </c>
      <c r="L4843" s="8" t="s">
        <v>179</v>
      </c>
      <c r="M4843" s="8" t="s">
        <v>179</v>
      </c>
      <c r="N4843" s="8" t="s">
        <v>149</v>
      </c>
      <c r="O4843" s="8" t="s">
        <v>38</v>
      </c>
      <c r="P4843" s="9">
        <v>236102.02</v>
      </c>
      <c r="Q4843" s="9">
        <v>0</v>
      </c>
      <c r="R4843" s="9">
        <v>-236102.02</v>
      </c>
      <c r="S4843" s="9">
        <v>0</v>
      </c>
      <c r="T4843" s="9">
        <f t="shared" si="687"/>
        <v>0</v>
      </c>
      <c r="U4843" s="9">
        <v>-59853.49</v>
      </c>
      <c r="V4843" s="9">
        <v>-5498.3852457303083</v>
      </c>
      <c r="W4843" s="9">
        <v>0</v>
      </c>
      <c r="X4843" s="9">
        <v>-5498.3852457303083</v>
      </c>
      <c r="Y4843" s="9">
        <f t="shared" si="690"/>
        <v>65351.875245730305</v>
      </c>
      <c r="Z4843" s="9">
        <v>0</v>
      </c>
      <c r="AA4843" s="9">
        <f t="shared" si="691"/>
        <v>0</v>
      </c>
      <c r="AB4843" s="9">
        <v>84396</v>
      </c>
      <c r="AC4843" s="9">
        <f t="shared" si="688"/>
        <v>176248.53</v>
      </c>
      <c r="AD4843" s="9">
        <f t="shared" si="686"/>
        <v>0</v>
      </c>
    </row>
    <row r="4844" spans="1:30" x14ac:dyDescent="0.3">
      <c r="A4844" s="8" t="s">
        <v>7128</v>
      </c>
      <c r="B4844" s="8" t="s">
        <v>7431</v>
      </c>
      <c r="C4844" s="8">
        <v>1600</v>
      </c>
      <c r="D4844" s="8">
        <v>160000037</v>
      </c>
      <c r="E4844" s="8">
        <v>0</v>
      </c>
      <c r="F4844" s="8" t="str">
        <f t="shared" si="689"/>
        <v>MF001600000370</v>
      </c>
      <c r="G4844" s="8" t="s">
        <v>7488</v>
      </c>
      <c r="H4844" s="8" t="s">
        <v>34</v>
      </c>
      <c r="I4844" s="8">
        <v>1</v>
      </c>
      <c r="J4844" s="8">
        <v>15</v>
      </c>
      <c r="K4844" s="8">
        <v>0</v>
      </c>
      <c r="L4844" s="8" t="s">
        <v>179</v>
      </c>
      <c r="M4844" s="8" t="s">
        <v>179</v>
      </c>
      <c r="N4844" s="8" t="s">
        <v>149</v>
      </c>
      <c r="O4844" s="8" t="s">
        <v>38</v>
      </c>
      <c r="P4844" s="9">
        <v>424556.5</v>
      </c>
      <c r="Q4844" s="9">
        <v>0</v>
      </c>
      <c r="R4844" s="9">
        <v>-424556.5</v>
      </c>
      <c r="S4844" s="9">
        <v>0</v>
      </c>
      <c r="T4844" s="9">
        <f t="shared" si="687"/>
        <v>0</v>
      </c>
      <c r="U4844" s="9">
        <v>-107627.99</v>
      </c>
      <c r="V4844" s="9">
        <v>-9887.1283953606944</v>
      </c>
      <c r="W4844" s="9">
        <v>0</v>
      </c>
      <c r="X4844" s="9">
        <v>-9887.1283953606944</v>
      </c>
      <c r="Y4844" s="9">
        <f t="shared" si="690"/>
        <v>117515.1183953607</v>
      </c>
      <c r="Z4844" s="9">
        <v>0</v>
      </c>
      <c r="AA4844" s="9">
        <f t="shared" si="691"/>
        <v>0</v>
      </c>
      <c r="AB4844" s="9">
        <v>151761</v>
      </c>
      <c r="AC4844" s="9">
        <f t="shared" si="688"/>
        <v>316928.51</v>
      </c>
      <c r="AD4844" s="9">
        <f t="shared" si="686"/>
        <v>0</v>
      </c>
    </row>
    <row r="4845" spans="1:30" x14ac:dyDescent="0.3">
      <c r="A4845" s="8" t="s">
        <v>7128</v>
      </c>
      <c r="B4845" s="8" t="s">
        <v>7431</v>
      </c>
      <c r="C4845" s="8">
        <v>1600</v>
      </c>
      <c r="D4845" s="8">
        <v>160000038</v>
      </c>
      <c r="E4845" s="8">
        <v>0</v>
      </c>
      <c r="F4845" s="8" t="str">
        <f t="shared" si="689"/>
        <v>MF001600000380</v>
      </c>
      <c r="G4845" s="8" t="s">
        <v>7489</v>
      </c>
      <c r="H4845" s="8" t="s">
        <v>34</v>
      </c>
      <c r="I4845" s="8">
        <v>1</v>
      </c>
      <c r="J4845" s="8">
        <v>15</v>
      </c>
      <c r="K4845" s="8">
        <v>0</v>
      </c>
      <c r="L4845" s="8" t="s">
        <v>179</v>
      </c>
      <c r="M4845" s="8" t="s">
        <v>179</v>
      </c>
      <c r="N4845" s="8" t="s">
        <v>149</v>
      </c>
      <c r="O4845" s="8" t="s">
        <v>38</v>
      </c>
      <c r="P4845" s="9">
        <v>912159.63</v>
      </c>
      <c r="Q4845" s="9">
        <v>0</v>
      </c>
      <c r="R4845" s="9">
        <v>-912159.63</v>
      </c>
      <c r="S4845" s="9">
        <v>0</v>
      </c>
      <c r="T4845" s="9">
        <f t="shared" si="687"/>
        <v>0</v>
      </c>
      <c r="U4845" s="9">
        <v>-231238.71</v>
      </c>
      <c r="V4845" s="9">
        <v>-21242.503727631913</v>
      </c>
      <c r="W4845" s="9">
        <v>0</v>
      </c>
      <c r="X4845" s="9">
        <v>-21242.503727631913</v>
      </c>
      <c r="Y4845" s="9">
        <f t="shared" si="690"/>
        <v>252481.2137276319</v>
      </c>
      <c r="Z4845" s="9">
        <v>0</v>
      </c>
      <c r="AA4845" s="9">
        <f t="shared" si="691"/>
        <v>0</v>
      </c>
      <c r="AB4845" s="9">
        <v>326058</v>
      </c>
      <c r="AC4845" s="9">
        <f t="shared" si="688"/>
        <v>680920.92</v>
      </c>
      <c r="AD4845" s="9">
        <f t="shared" si="686"/>
        <v>0</v>
      </c>
    </row>
    <row r="4846" spans="1:30" x14ac:dyDescent="0.3">
      <c r="A4846" s="8" t="s">
        <v>7128</v>
      </c>
      <c r="B4846" s="8" t="s">
        <v>7431</v>
      </c>
      <c r="C4846" s="8">
        <v>1600</v>
      </c>
      <c r="D4846" s="8">
        <v>160000039</v>
      </c>
      <c r="E4846" s="8">
        <v>0</v>
      </c>
      <c r="F4846" s="8" t="str">
        <f t="shared" si="689"/>
        <v>MF001600000390</v>
      </c>
      <c r="G4846" s="8" t="s">
        <v>7490</v>
      </c>
      <c r="H4846" s="8" t="s">
        <v>34</v>
      </c>
      <c r="I4846" s="8">
        <v>1</v>
      </c>
      <c r="J4846" s="8">
        <v>15</v>
      </c>
      <c r="K4846" s="8">
        <v>0</v>
      </c>
      <c r="L4846" s="8" t="s">
        <v>179</v>
      </c>
      <c r="M4846" s="8" t="s">
        <v>179</v>
      </c>
      <c r="N4846" s="8" t="s">
        <v>149</v>
      </c>
      <c r="O4846" s="8" t="s">
        <v>38</v>
      </c>
      <c r="P4846" s="9">
        <v>1651671.02</v>
      </c>
      <c r="Q4846" s="9">
        <v>0</v>
      </c>
      <c r="R4846" s="9">
        <v>-1651671.02</v>
      </c>
      <c r="S4846" s="9">
        <v>0</v>
      </c>
      <c r="T4846" s="9">
        <f t="shared" si="687"/>
        <v>0</v>
      </c>
      <c r="U4846" s="9">
        <v>-418709.91</v>
      </c>
      <c r="V4846" s="9">
        <v>-38464.363698445071</v>
      </c>
      <c r="W4846" s="9">
        <v>0</v>
      </c>
      <c r="X4846" s="9">
        <v>-38464.363698445071</v>
      </c>
      <c r="Y4846" s="9">
        <f t="shared" si="690"/>
        <v>457174.27369844506</v>
      </c>
      <c r="Z4846" s="9">
        <v>0</v>
      </c>
      <c r="AA4846" s="9">
        <f t="shared" si="691"/>
        <v>0</v>
      </c>
      <c r="AB4846" s="9">
        <v>590401</v>
      </c>
      <c r="AC4846" s="9">
        <f t="shared" si="688"/>
        <v>1232961.1100000001</v>
      </c>
      <c r="AD4846" s="9">
        <f t="shared" si="686"/>
        <v>0</v>
      </c>
    </row>
    <row r="4847" spans="1:30" x14ac:dyDescent="0.3">
      <c r="A4847" s="8" t="s">
        <v>7128</v>
      </c>
      <c r="B4847" s="8" t="s">
        <v>7431</v>
      </c>
      <c r="C4847" s="8">
        <v>1600</v>
      </c>
      <c r="D4847" s="8">
        <v>160000040</v>
      </c>
      <c r="E4847" s="8">
        <v>0</v>
      </c>
      <c r="F4847" s="8" t="str">
        <f t="shared" si="689"/>
        <v>MF001600000400</v>
      </c>
      <c r="G4847" s="8" t="s">
        <v>7491</v>
      </c>
      <c r="H4847" s="8" t="s">
        <v>34</v>
      </c>
      <c r="I4847" s="8">
        <v>1</v>
      </c>
      <c r="J4847" s="8">
        <v>15</v>
      </c>
      <c r="K4847" s="8">
        <v>0</v>
      </c>
      <c r="L4847" s="8" t="s">
        <v>179</v>
      </c>
      <c r="M4847" s="8" t="s">
        <v>179</v>
      </c>
      <c r="N4847" s="8" t="s">
        <v>149</v>
      </c>
      <c r="O4847" s="8" t="s">
        <v>38</v>
      </c>
      <c r="P4847" s="9">
        <v>12380579.880000001</v>
      </c>
      <c r="Q4847" s="9">
        <v>0</v>
      </c>
      <c r="R4847" s="9">
        <v>-12380579.880000001</v>
      </c>
      <c r="S4847" s="9">
        <v>0</v>
      </c>
      <c r="T4847" s="9">
        <f t="shared" si="687"/>
        <v>0</v>
      </c>
      <c r="U4847" s="9">
        <v>-3138561.79</v>
      </c>
      <c r="V4847" s="9">
        <v>-288320.85929543717</v>
      </c>
      <c r="W4847" s="9">
        <v>0</v>
      </c>
      <c r="X4847" s="9">
        <v>-288320.85929543717</v>
      </c>
      <c r="Y4847" s="9">
        <f t="shared" si="690"/>
        <v>3426882.6492954371</v>
      </c>
      <c r="Z4847" s="9">
        <v>0</v>
      </c>
      <c r="AA4847" s="9">
        <f t="shared" si="691"/>
        <v>0</v>
      </c>
      <c r="AB4847" s="9">
        <v>4425520</v>
      </c>
      <c r="AC4847" s="9">
        <f t="shared" si="688"/>
        <v>9242018.0899999999</v>
      </c>
      <c r="AD4847" s="9">
        <f t="shared" si="686"/>
        <v>0</v>
      </c>
    </row>
    <row r="4848" spans="1:30" x14ac:dyDescent="0.3">
      <c r="A4848" s="8" t="s">
        <v>7128</v>
      </c>
      <c r="B4848" s="8" t="s">
        <v>7431</v>
      </c>
      <c r="C4848" s="8">
        <v>1600</v>
      </c>
      <c r="D4848" s="8">
        <v>160000041</v>
      </c>
      <c r="E4848" s="8">
        <v>0</v>
      </c>
      <c r="F4848" s="8" t="str">
        <f t="shared" si="689"/>
        <v>MF001600000410</v>
      </c>
      <c r="G4848" s="8" t="s">
        <v>7492</v>
      </c>
      <c r="H4848" s="8" t="s">
        <v>34</v>
      </c>
      <c r="I4848" s="8">
        <v>1</v>
      </c>
      <c r="J4848" s="8">
        <v>15</v>
      </c>
      <c r="K4848" s="8">
        <v>0</v>
      </c>
      <c r="L4848" s="8" t="s">
        <v>179</v>
      </c>
      <c r="M4848" s="8" t="s">
        <v>179</v>
      </c>
      <c r="N4848" s="8" t="s">
        <v>149</v>
      </c>
      <c r="O4848" s="8" t="s">
        <v>38</v>
      </c>
      <c r="P4848" s="9">
        <v>1804365.1</v>
      </c>
      <c r="Q4848" s="9">
        <v>0</v>
      </c>
      <c r="R4848" s="9">
        <v>-1804365.1</v>
      </c>
      <c r="S4848" s="9">
        <v>0</v>
      </c>
      <c r="T4848" s="9">
        <f t="shared" si="687"/>
        <v>0</v>
      </c>
      <c r="U4848" s="9">
        <v>-457418.92</v>
      </c>
      <c r="V4848" s="9">
        <v>-42020.335981391792</v>
      </c>
      <c r="W4848" s="9">
        <v>0</v>
      </c>
      <c r="X4848" s="9">
        <v>-42020.335981391792</v>
      </c>
      <c r="Y4848" s="9">
        <f t="shared" si="690"/>
        <v>499439.25598139176</v>
      </c>
      <c r="Z4848" s="9">
        <v>0</v>
      </c>
      <c r="AA4848" s="9">
        <f t="shared" si="691"/>
        <v>0</v>
      </c>
      <c r="AB4848" s="9">
        <v>644982</v>
      </c>
      <c r="AC4848" s="9">
        <f t="shared" si="688"/>
        <v>1346946.1800000002</v>
      </c>
      <c r="AD4848" s="9">
        <f t="shared" si="686"/>
        <v>0</v>
      </c>
    </row>
    <row r="4849" spans="1:30" x14ac:dyDescent="0.3">
      <c r="A4849" s="8" t="s">
        <v>7128</v>
      </c>
      <c r="B4849" s="8" t="s">
        <v>7431</v>
      </c>
      <c r="C4849" s="8">
        <v>1600</v>
      </c>
      <c r="D4849" s="8">
        <v>160000042</v>
      </c>
      <c r="E4849" s="8">
        <v>0</v>
      </c>
      <c r="F4849" s="8" t="str">
        <f t="shared" si="689"/>
        <v>MF001600000420</v>
      </c>
      <c r="G4849" s="8" t="s">
        <v>7493</v>
      </c>
      <c r="H4849" s="8" t="s">
        <v>34</v>
      </c>
      <c r="I4849" s="8">
        <v>1</v>
      </c>
      <c r="J4849" s="8">
        <v>15</v>
      </c>
      <c r="K4849" s="8">
        <v>0</v>
      </c>
      <c r="L4849" s="8" t="s">
        <v>179</v>
      </c>
      <c r="M4849" s="8" t="s">
        <v>179</v>
      </c>
      <c r="N4849" s="8" t="s">
        <v>149</v>
      </c>
      <c r="O4849" s="8" t="s">
        <v>38</v>
      </c>
      <c r="P4849" s="9">
        <v>268086.86</v>
      </c>
      <c r="Q4849" s="9">
        <v>0</v>
      </c>
      <c r="R4849" s="9">
        <v>-268086.86</v>
      </c>
      <c r="S4849" s="9">
        <v>0</v>
      </c>
      <c r="T4849" s="9">
        <f t="shared" si="687"/>
        <v>0</v>
      </c>
      <c r="U4849" s="9">
        <v>-67961.850000000006</v>
      </c>
      <c r="V4849" s="9">
        <v>-6243.2587960744331</v>
      </c>
      <c r="W4849" s="9">
        <v>0</v>
      </c>
      <c r="X4849" s="9">
        <v>-6243.2587960744331</v>
      </c>
      <c r="Y4849" s="9">
        <f t="shared" si="690"/>
        <v>74205.108796074433</v>
      </c>
      <c r="Z4849" s="9">
        <v>0</v>
      </c>
      <c r="AA4849" s="9">
        <f t="shared" si="691"/>
        <v>0</v>
      </c>
      <c r="AB4849" s="9">
        <v>95829</v>
      </c>
      <c r="AC4849" s="9">
        <f t="shared" si="688"/>
        <v>200125.00999999998</v>
      </c>
      <c r="AD4849" s="9">
        <f t="shared" si="686"/>
        <v>0</v>
      </c>
    </row>
    <row r="4850" spans="1:30" x14ac:dyDescent="0.3">
      <c r="A4850" s="8" t="s">
        <v>7128</v>
      </c>
      <c r="B4850" s="8" t="s">
        <v>7431</v>
      </c>
      <c r="C4850" s="8">
        <v>1600</v>
      </c>
      <c r="D4850" s="8">
        <v>160000043</v>
      </c>
      <c r="E4850" s="8">
        <v>0</v>
      </c>
      <c r="F4850" s="8" t="str">
        <f t="shared" si="689"/>
        <v>MF001600000430</v>
      </c>
      <c r="G4850" s="8" t="s">
        <v>7494</v>
      </c>
      <c r="H4850" s="8" t="s">
        <v>34</v>
      </c>
      <c r="I4850" s="8">
        <v>1</v>
      </c>
      <c r="J4850" s="8">
        <v>15</v>
      </c>
      <c r="K4850" s="8">
        <v>0</v>
      </c>
      <c r="L4850" s="8" t="s">
        <v>179</v>
      </c>
      <c r="M4850" s="8" t="s">
        <v>179</v>
      </c>
      <c r="N4850" s="8" t="s">
        <v>149</v>
      </c>
      <c r="O4850" s="8" t="s">
        <v>38</v>
      </c>
      <c r="P4850" s="9">
        <v>491214.4</v>
      </c>
      <c r="Q4850" s="9">
        <v>0</v>
      </c>
      <c r="R4850" s="9">
        <v>-491214.4</v>
      </c>
      <c r="S4850" s="9">
        <v>0</v>
      </c>
      <c r="T4850" s="9">
        <f t="shared" si="687"/>
        <v>0</v>
      </c>
      <c r="U4850" s="9">
        <v>-124526.22</v>
      </c>
      <c r="V4850" s="9">
        <v>-11439.470012745349</v>
      </c>
      <c r="W4850" s="9">
        <v>0</v>
      </c>
      <c r="X4850" s="9">
        <v>-11439.470012745349</v>
      </c>
      <c r="Y4850" s="9">
        <f t="shared" si="690"/>
        <v>135965.69001274536</v>
      </c>
      <c r="Z4850" s="9">
        <v>0</v>
      </c>
      <c r="AA4850" s="9">
        <f t="shared" si="691"/>
        <v>0</v>
      </c>
      <c r="AB4850" s="9">
        <v>175588</v>
      </c>
      <c r="AC4850" s="9">
        <f t="shared" si="688"/>
        <v>366688.18000000005</v>
      </c>
      <c r="AD4850" s="9">
        <f t="shared" si="686"/>
        <v>0</v>
      </c>
    </row>
    <row r="4851" spans="1:30" x14ac:dyDescent="0.3">
      <c r="A4851" s="8" t="s">
        <v>7128</v>
      </c>
      <c r="B4851" s="8" t="s">
        <v>7431</v>
      </c>
      <c r="C4851" s="8">
        <v>1600</v>
      </c>
      <c r="D4851" s="8">
        <v>160000044</v>
      </c>
      <c r="E4851" s="8">
        <v>0</v>
      </c>
      <c r="F4851" s="8" t="str">
        <f t="shared" si="689"/>
        <v>MF001600000440</v>
      </c>
      <c r="G4851" s="8" t="s">
        <v>7495</v>
      </c>
      <c r="H4851" s="8" t="s">
        <v>34</v>
      </c>
      <c r="I4851" s="8">
        <v>1</v>
      </c>
      <c r="J4851" s="8">
        <v>15</v>
      </c>
      <c r="K4851" s="8">
        <v>0</v>
      </c>
      <c r="L4851" s="8" t="s">
        <v>179</v>
      </c>
      <c r="M4851" s="8" t="s">
        <v>179</v>
      </c>
      <c r="N4851" s="8" t="s">
        <v>149</v>
      </c>
      <c r="O4851" s="8" t="s">
        <v>38</v>
      </c>
      <c r="P4851" s="9">
        <v>905993.6</v>
      </c>
      <c r="Q4851" s="9">
        <v>0</v>
      </c>
      <c r="R4851" s="9">
        <v>-905993.6</v>
      </c>
      <c r="S4851" s="9">
        <v>0</v>
      </c>
      <c r="T4851" s="9">
        <f t="shared" si="687"/>
        <v>0</v>
      </c>
      <c r="U4851" s="9">
        <v>-229675.58</v>
      </c>
      <c r="V4851" s="9">
        <v>-21098.930700994137</v>
      </c>
      <c r="W4851" s="9">
        <v>0</v>
      </c>
      <c r="X4851" s="9">
        <v>-21098.930700994137</v>
      </c>
      <c r="Y4851" s="9">
        <f t="shared" si="690"/>
        <v>250774.51070099411</v>
      </c>
      <c r="Z4851" s="9">
        <v>0</v>
      </c>
      <c r="AA4851" s="9">
        <f t="shared" si="691"/>
        <v>0</v>
      </c>
      <c r="AB4851" s="9">
        <v>323853</v>
      </c>
      <c r="AC4851" s="9">
        <f t="shared" si="688"/>
        <v>676318.02</v>
      </c>
      <c r="AD4851" s="9">
        <f t="shared" si="686"/>
        <v>0</v>
      </c>
    </row>
    <row r="4852" spans="1:30" x14ac:dyDescent="0.3">
      <c r="A4852" s="8" t="s">
        <v>7128</v>
      </c>
      <c r="B4852" s="8" t="s">
        <v>7431</v>
      </c>
      <c r="C4852" s="8">
        <v>1600</v>
      </c>
      <c r="D4852" s="8">
        <v>160000045</v>
      </c>
      <c r="E4852" s="8">
        <v>0</v>
      </c>
      <c r="F4852" s="8" t="str">
        <f t="shared" si="689"/>
        <v>MF001600000450</v>
      </c>
      <c r="G4852" s="8" t="s">
        <v>7496</v>
      </c>
      <c r="H4852" s="8" t="s">
        <v>34</v>
      </c>
      <c r="I4852" s="8">
        <v>1</v>
      </c>
      <c r="J4852" s="8">
        <v>15</v>
      </c>
      <c r="K4852" s="8">
        <v>0</v>
      </c>
      <c r="L4852" s="8" t="s">
        <v>179</v>
      </c>
      <c r="M4852" s="8" t="s">
        <v>179</v>
      </c>
      <c r="N4852" s="8" t="s">
        <v>149</v>
      </c>
      <c r="O4852" s="8" t="s">
        <v>38</v>
      </c>
      <c r="P4852" s="9">
        <v>448529.13</v>
      </c>
      <c r="Q4852" s="9">
        <v>0</v>
      </c>
      <c r="R4852" s="9">
        <v>-448529.13</v>
      </c>
      <c r="S4852" s="9">
        <v>0</v>
      </c>
      <c r="T4852" s="9">
        <f t="shared" si="687"/>
        <v>0</v>
      </c>
      <c r="U4852" s="9">
        <v>-113705.2</v>
      </c>
      <c r="V4852" s="9">
        <v>-10445.404559903134</v>
      </c>
      <c r="W4852" s="9">
        <v>0</v>
      </c>
      <c r="X4852" s="9">
        <v>-10445.404559903134</v>
      </c>
      <c r="Y4852" s="9">
        <f t="shared" si="690"/>
        <v>124150.60455990313</v>
      </c>
      <c r="Z4852" s="9">
        <v>0</v>
      </c>
      <c r="AA4852" s="9">
        <f t="shared" si="691"/>
        <v>0</v>
      </c>
      <c r="AB4852" s="9">
        <v>160330</v>
      </c>
      <c r="AC4852" s="9">
        <f t="shared" si="688"/>
        <v>334823.93</v>
      </c>
      <c r="AD4852" s="9">
        <f t="shared" si="686"/>
        <v>0</v>
      </c>
    </row>
    <row r="4853" spans="1:30" x14ac:dyDescent="0.3">
      <c r="A4853" s="8" t="s">
        <v>7128</v>
      </c>
      <c r="B4853" s="8" t="s">
        <v>7431</v>
      </c>
      <c r="C4853" s="8">
        <v>1600</v>
      </c>
      <c r="D4853" s="8">
        <v>160000046</v>
      </c>
      <c r="E4853" s="8">
        <v>0</v>
      </c>
      <c r="F4853" s="8" t="str">
        <f t="shared" si="689"/>
        <v>MF001600000460</v>
      </c>
      <c r="G4853" s="8" t="s">
        <v>7497</v>
      </c>
      <c r="H4853" s="8" t="s">
        <v>34</v>
      </c>
      <c r="I4853" s="8">
        <v>1</v>
      </c>
      <c r="J4853" s="8">
        <v>15</v>
      </c>
      <c r="K4853" s="8">
        <v>0</v>
      </c>
      <c r="L4853" s="8" t="s">
        <v>179</v>
      </c>
      <c r="M4853" s="8" t="s">
        <v>179</v>
      </c>
      <c r="N4853" s="8" t="s">
        <v>149</v>
      </c>
      <c r="O4853" s="8" t="s">
        <v>38</v>
      </c>
      <c r="P4853" s="9">
        <v>92138.18</v>
      </c>
      <c r="Q4853" s="9">
        <v>0</v>
      </c>
      <c r="R4853" s="9">
        <v>-92138.18</v>
      </c>
      <c r="S4853" s="9">
        <v>0</v>
      </c>
      <c r="T4853" s="9">
        <f t="shared" si="687"/>
        <v>0</v>
      </c>
      <c r="U4853" s="9">
        <v>-23357.67</v>
      </c>
      <c r="V4853" s="9">
        <v>-2145.7395388733112</v>
      </c>
      <c r="W4853" s="9">
        <v>0</v>
      </c>
      <c r="X4853" s="9">
        <v>-2145.7395388733112</v>
      </c>
      <c r="Y4853" s="9">
        <f t="shared" si="690"/>
        <v>25503.409538873311</v>
      </c>
      <c r="Z4853" s="9">
        <v>0</v>
      </c>
      <c r="AA4853" s="9">
        <f t="shared" si="691"/>
        <v>0</v>
      </c>
      <c r="AB4853" s="9">
        <v>32935</v>
      </c>
      <c r="AC4853" s="9">
        <f t="shared" si="688"/>
        <v>68780.509999999995</v>
      </c>
      <c r="AD4853" s="9">
        <f t="shared" si="686"/>
        <v>0</v>
      </c>
    </row>
    <row r="4854" spans="1:30" x14ac:dyDescent="0.3">
      <c r="A4854" s="8" t="s">
        <v>7128</v>
      </c>
      <c r="B4854" s="8" t="s">
        <v>7431</v>
      </c>
      <c r="C4854" s="8">
        <v>1600</v>
      </c>
      <c r="D4854" s="8">
        <v>160000047</v>
      </c>
      <c r="E4854" s="8">
        <v>0</v>
      </c>
      <c r="F4854" s="8" t="str">
        <f t="shared" si="689"/>
        <v>MF001600000470</v>
      </c>
      <c r="G4854" s="8" t="s">
        <v>7498</v>
      </c>
      <c r="H4854" s="8" t="s">
        <v>34</v>
      </c>
      <c r="I4854" s="8">
        <v>1</v>
      </c>
      <c r="J4854" s="8">
        <v>15</v>
      </c>
      <c r="K4854" s="8">
        <v>0</v>
      </c>
      <c r="L4854" s="8" t="s">
        <v>179</v>
      </c>
      <c r="M4854" s="8" t="s">
        <v>179</v>
      </c>
      <c r="N4854" s="8" t="s">
        <v>149</v>
      </c>
      <c r="O4854" s="8" t="s">
        <v>38</v>
      </c>
      <c r="P4854" s="9">
        <v>341760.68</v>
      </c>
      <c r="Q4854" s="9">
        <v>0</v>
      </c>
      <c r="R4854" s="9">
        <v>-341760.68</v>
      </c>
      <c r="S4854" s="9">
        <v>0</v>
      </c>
      <c r="T4854" s="9">
        <f t="shared" si="687"/>
        <v>0</v>
      </c>
      <c r="U4854" s="9">
        <v>-86638.66</v>
      </c>
      <c r="V4854" s="9">
        <v>-7958.9712480244716</v>
      </c>
      <c r="W4854" s="9">
        <v>0</v>
      </c>
      <c r="X4854" s="9">
        <v>-7958.9712480244716</v>
      </c>
      <c r="Y4854" s="9">
        <f t="shared" si="690"/>
        <v>94597.631248024481</v>
      </c>
      <c r="Z4854" s="9">
        <v>0</v>
      </c>
      <c r="AA4854" s="9">
        <f t="shared" si="691"/>
        <v>0</v>
      </c>
      <c r="AB4854" s="9">
        <v>122165</v>
      </c>
      <c r="AC4854" s="9">
        <f t="shared" si="688"/>
        <v>255122.02</v>
      </c>
      <c r="AD4854" s="9">
        <f t="shared" si="686"/>
        <v>0</v>
      </c>
    </row>
    <row r="4855" spans="1:30" x14ac:dyDescent="0.3">
      <c r="A4855" s="8" t="s">
        <v>7128</v>
      </c>
      <c r="B4855" s="8" t="s">
        <v>7431</v>
      </c>
      <c r="C4855" s="8">
        <v>1600</v>
      </c>
      <c r="D4855" s="8">
        <v>160000048</v>
      </c>
      <c r="E4855" s="8">
        <v>0</v>
      </c>
      <c r="F4855" s="8" t="str">
        <f t="shared" si="689"/>
        <v>MF001600000480</v>
      </c>
      <c r="G4855" s="8" t="s">
        <v>7499</v>
      </c>
      <c r="H4855" s="8" t="s">
        <v>34</v>
      </c>
      <c r="I4855" s="8">
        <v>1</v>
      </c>
      <c r="J4855" s="8">
        <v>15</v>
      </c>
      <c r="K4855" s="8">
        <v>0</v>
      </c>
      <c r="L4855" s="8" t="s">
        <v>179</v>
      </c>
      <c r="M4855" s="8" t="s">
        <v>179</v>
      </c>
      <c r="N4855" s="8" t="s">
        <v>149</v>
      </c>
      <c r="O4855" s="8" t="s">
        <v>38</v>
      </c>
      <c r="P4855" s="9">
        <v>425633.83</v>
      </c>
      <c r="Q4855" s="9">
        <v>0</v>
      </c>
      <c r="R4855" s="9">
        <v>-425633.83</v>
      </c>
      <c r="S4855" s="9">
        <v>0</v>
      </c>
      <c r="T4855" s="9">
        <f t="shared" si="687"/>
        <v>0</v>
      </c>
      <c r="U4855" s="9">
        <v>-107901.09</v>
      </c>
      <c r="V4855" s="9">
        <v>-9912.2189889115471</v>
      </c>
      <c r="W4855" s="9">
        <v>0</v>
      </c>
      <c r="X4855" s="9">
        <v>-9912.2189889115471</v>
      </c>
      <c r="Y4855" s="9">
        <f t="shared" si="690"/>
        <v>117813.30898891154</v>
      </c>
      <c r="Z4855" s="9">
        <v>0</v>
      </c>
      <c r="AA4855" s="9">
        <f t="shared" si="691"/>
        <v>0</v>
      </c>
      <c r="AB4855" s="9">
        <v>152146</v>
      </c>
      <c r="AC4855" s="9">
        <f t="shared" si="688"/>
        <v>317732.74</v>
      </c>
      <c r="AD4855" s="9">
        <f t="shared" si="686"/>
        <v>0</v>
      </c>
    </row>
    <row r="4856" spans="1:30" x14ac:dyDescent="0.3">
      <c r="A4856" s="8" t="s">
        <v>7128</v>
      </c>
      <c r="B4856" s="8" t="s">
        <v>7431</v>
      </c>
      <c r="C4856" s="8">
        <v>1600</v>
      </c>
      <c r="D4856" s="8">
        <v>160000049</v>
      </c>
      <c r="E4856" s="8">
        <v>0</v>
      </c>
      <c r="F4856" s="8" t="str">
        <f t="shared" si="689"/>
        <v>MF001600000490</v>
      </c>
      <c r="G4856" s="8" t="s">
        <v>7500</v>
      </c>
      <c r="H4856" s="8" t="s">
        <v>34</v>
      </c>
      <c r="I4856" s="8">
        <v>1</v>
      </c>
      <c r="J4856" s="8">
        <v>15</v>
      </c>
      <c r="K4856" s="8">
        <v>0</v>
      </c>
      <c r="L4856" s="8" t="s">
        <v>179</v>
      </c>
      <c r="M4856" s="8" t="s">
        <v>179</v>
      </c>
      <c r="N4856" s="8" t="s">
        <v>149</v>
      </c>
      <c r="O4856" s="8" t="s">
        <v>38</v>
      </c>
      <c r="P4856" s="9">
        <v>357736.52</v>
      </c>
      <c r="Q4856" s="9">
        <v>0</v>
      </c>
      <c r="R4856" s="9">
        <v>-357736.52</v>
      </c>
      <c r="S4856" s="9">
        <v>0</v>
      </c>
      <c r="T4856" s="9">
        <f t="shared" si="687"/>
        <v>0</v>
      </c>
      <c r="U4856" s="9">
        <v>-90688.67</v>
      </c>
      <c r="V4856" s="9">
        <v>-8331.0264246749939</v>
      </c>
      <c r="W4856" s="9">
        <v>0</v>
      </c>
      <c r="X4856" s="9">
        <v>-8331.0264246749939</v>
      </c>
      <c r="Y4856" s="9">
        <f t="shared" si="690"/>
        <v>99019.696424674999</v>
      </c>
      <c r="Z4856" s="9">
        <v>0</v>
      </c>
      <c r="AA4856" s="9">
        <f t="shared" si="691"/>
        <v>0</v>
      </c>
      <c r="AB4856" s="9">
        <v>127875</v>
      </c>
      <c r="AC4856" s="9">
        <f t="shared" si="688"/>
        <v>267047.85000000003</v>
      </c>
      <c r="AD4856" s="9">
        <f t="shared" si="686"/>
        <v>0</v>
      </c>
    </row>
    <row r="4857" spans="1:30" x14ac:dyDescent="0.3">
      <c r="A4857" s="8" t="s">
        <v>7128</v>
      </c>
      <c r="B4857" s="8" t="s">
        <v>7431</v>
      </c>
      <c r="C4857" s="8">
        <v>1600</v>
      </c>
      <c r="D4857" s="8">
        <v>160000050</v>
      </c>
      <c r="E4857" s="8">
        <v>0</v>
      </c>
      <c r="F4857" s="8" t="str">
        <f t="shared" si="689"/>
        <v>MF001600000500</v>
      </c>
      <c r="G4857" s="8" t="s">
        <v>7501</v>
      </c>
      <c r="H4857" s="8" t="s">
        <v>34</v>
      </c>
      <c r="I4857" s="8">
        <v>1</v>
      </c>
      <c r="J4857" s="8">
        <v>15</v>
      </c>
      <c r="K4857" s="8">
        <v>0</v>
      </c>
      <c r="L4857" s="8" t="s">
        <v>179</v>
      </c>
      <c r="M4857" s="8" t="s">
        <v>179</v>
      </c>
      <c r="N4857" s="8" t="s">
        <v>149</v>
      </c>
      <c r="O4857" s="8" t="s">
        <v>38</v>
      </c>
      <c r="P4857" s="9">
        <v>326048.44</v>
      </c>
      <c r="Q4857" s="9">
        <v>0</v>
      </c>
      <c r="R4857" s="9">
        <v>-326048.44</v>
      </c>
      <c r="S4857" s="9">
        <v>0</v>
      </c>
      <c r="T4857" s="9">
        <f t="shared" si="687"/>
        <v>0</v>
      </c>
      <c r="U4857" s="9">
        <v>-82655.509999999995</v>
      </c>
      <c r="V4857" s="9">
        <v>-7593.0704838134079</v>
      </c>
      <c r="W4857" s="9">
        <v>0</v>
      </c>
      <c r="X4857" s="9">
        <v>-7593.0704838134079</v>
      </c>
      <c r="Y4857" s="9">
        <f t="shared" si="690"/>
        <v>90248.580483813406</v>
      </c>
      <c r="Z4857" s="9">
        <v>0</v>
      </c>
      <c r="AA4857" s="9">
        <f t="shared" si="691"/>
        <v>0</v>
      </c>
      <c r="AB4857" s="9">
        <v>116548</v>
      </c>
      <c r="AC4857" s="9">
        <f t="shared" si="688"/>
        <v>243392.93</v>
      </c>
      <c r="AD4857" s="9">
        <f t="shared" si="686"/>
        <v>0</v>
      </c>
    </row>
    <row r="4858" spans="1:30" x14ac:dyDescent="0.3">
      <c r="A4858" s="8" t="s">
        <v>7128</v>
      </c>
      <c r="B4858" s="8" t="s">
        <v>7431</v>
      </c>
      <c r="C4858" s="8">
        <v>1600</v>
      </c>
      <c r="D4858" s="8">
        <v>160000051</v>
      </c>
      <c r="E4858" s="8">
        <v>0</v>
      </c>
      <c r="F4858" s="8" t="str">
        <f t="shared" si="689"/>
        <v>MF001600000510</v>
      </c>
      <c r="G4858" s="8" t="s">
        <v>7502</v>
      </c>
      <c r="H4858" s="8" t="s">
        <v>34</v>
      </c>
      <c r="I4858" s="8">
        <v>2</v>
      </c>
      <c r="J4858" s="8">
        <v>15</v>
      </c>
      <c r="K4858" s="8">
        <v>0</v>
      </c>
      <c r="L4858" s="8" t="s">
        <v>179</v>
      </c>
      <c r="M4858" s="8" t="s">
        <v>179</v>
      </c>
      <c r="N4858" s="8" t="s">
        <v>149</v>
      </c>
      <c r="O4858" s="8" t="s">
        <v>38</v>
      </c>
      <c r="P4858" s="9">
        <v>594484.99</v>
      </c>
      <c r="Q4858" s="9">
        <v>0</v>
      </c>
      <c r="R4858" s="9">
        <v>-594484.99</v>
      </c>
      <c r="S4858" s="9">
        <v>0</v>
      </c>
      <c r="T4858" s="9">
        <f t="shared" si="687"/>
        <v>0</v>
      </c>
      <c r="U4858" s="9">
        <v>-150706.03</v>
      </c>
      <c r="V4858" s="9">
        <v>-13844.447651159826</v>
      </c>
      <c r="W4858" s="9">
        <v>0</v>
      </c>
      <c r="X4858" s="9">
        <v>-13844.447651159826</v>
      </c>
      <c r="Y4858" s="9">
        <f t="shared" si="690"/>
        <v>164550.47765115983</v>
      </c>
      <c r="Z4858" s="9">
        <v>0</v>
      </c>
      <c r="AA4858" s="9">
        <f t="shared" si="691"/>
        <v>0</v>
      </c>
      <c r="AB4858" s="9">
        <v>212503</v>
      </c>
      <c r="AC4858" s="9">
        <f t="shared" si="688"/>
        <v>443778.95999999996</v>
      </c>
      <c r="AD4858" s="9">
        <f t="shared" si="686"/>
        <v>0</v>
      </c>
    </row>
    <row r="4859" spans="1:30" x14ac:dyDescent="0.3">
      <c r="A4859" s="8" t="s">
        <v>7128</v>
      </c>
      <c r="B4859" s="8" t="s">
        <v>7431</v>
      </c>
      <c r="C4859" s="8">
        <v>1600</v>
      </c>
      <c r="D4859" s="8">
        <v>160000052</v>
      </c>
      <c r="E4859" s="8">
        <v>0</v>
      </c>
      <c r="F4859" s="8" t="str">
        <f t="shared" si="689"/>
        <v>MF001600000520</v>
      </c>
      <c r="G4859" s="8" t="s">
        <v>7503</v>
      </c>
      <c r="H4859" s="8" t="s">
        <v>34</v>
      </c>
      <c r="I4859" s="8">
        <v>1</v>
      </c>
      <c r="J4859" s="8">
        <v>15</v>
      </c>
      <c r="K4859" s="8">
        <v>0</v>
      </c>
      <c r="L4859" s="8" t="s">
        <v>179</v>
      </c>
      <c r="M4859" s="8" t="s">
        <v>179</v>
      </c>
      <c r="N4859" s="8" t="s">
        <v>149</v>
      </c>
      <c r="O4859" s="8" t="s">
        <v>38</v>
      </c>
      <c r="P4859" s="9">
        <v>1188138.92</v>
      </c>
      <c r="Q4859" s="9">
        <v>0</v>
      </c>
      <c r="R4859" s="9">
        <v>-1188138.92</v>
      </c>
      <c r="S4859" s="9">
        <v>0</v>
      </c>
      <c r="T4859" s="9">
        <f t="shared" si="687"/>
        <v>0</v>
      </c>
      <c r="U4859" s="9">
        <v>-301201.36</v>
      </c>
      <c r="V4859" s="9">
        <v>-27669.565891919447</v>
      </c>
      <c r="W4859" s="9">
        <v>0</v>
      </c>
      <c r="X4859" s="9">
        <v>-27669.565891919447</v>
      </c>
      <c r="Y4859" s="9">
        <f t="shared" si="690"/>
        <v>328870.92589191941</v>
      </c>
      <c r="Z4859" s="9">
        <v>0</v>
      </c>
      <c r="AA4859" s="9">
        <f t="shared" si="691"/>
        <v>0</v>
      </c>
      <c r="AB4859" s="9">
        <v>424708</v>
      </c>
      <c r="AC4859" s="9">
        <f t="shared" si="688"/>
        <v>886937.55999999994</v>
      </c>
      <c r="AD4859" s="9">
        <f t="shared" si="686"/>
        <v>0</v>
      </c>
    </row>
    <row r="4860" spans="1:30" x14ac:dyDescent="0.3">
      <c r="A4860" s="8" t="s">
        <v>7128</v>
      </c>
      <c r="B4860" s="8" t="s">
        <v>7431</v>
      </c>
      <c r="C4860" s="8">
        <v>1600</v>
      </c>
      <c r="D4860" s="8">
        <v>160000053</v>
      </c>
      <c r="E4860" s="8">
        <v>0</v>
      </c>
      <c r="F4860" s="8" t="str">
        <f t="shared" si="689"/>
        <v>MF001600000530</v>
      </c>
      <c r="G4860" s="8" t="s">
        <v>7504</v>
      </c>
      <c r="H4860" s="8" t="s">
        <v>34</v>
      </c>
      <c r="I4860" s="8">
        <v>1</v>
      </c>
      <c r="J4860" s="8">
        <v>15</v>
      </c>
      <c r="K4860" s="8">
        <v>0</v>
      </c>
      <c r="L4860" s="8" t="s">
        <v>179</v>
      </c>
      <c r="M4860" s="8" t="s">
        <v>179</v>
      </c>
      <c r="N4860" s="8" t="s">
        <v>149</v>
      </c>
      <c r="O4860" s="8" t="s">
        <v>38</v>
      </c>
      <c r="P4860" s="9">
        <v>1090005.6299999999</v>
      </c>
      <c r="Q4860" s="9">
        <v>0</v>
      </c>
      <c r="R4860" s="9">
        <v>-1090005.6299999999</v>
      </c>
      <c r="S4860" s="9">
        <v>0</v>
      </c>
      <c r="T4860" s="9">
        <f t="shared" si="687"/>
        <v>0</v>
      </c>
      <c r="U4860" s="9">
        <v>-276323.89</v>
      </c>
      <c r="V4860" s="9">
        <v>-25384.213918812129</v>
      </c>
      <c r="W4860" s="9">
        <v>0</v>
      </c>
      <c r="X4860" s="9">
        <v>-25384.213918812129</v>
      </c>
      <c r="Y4860" s="9">
        <f t="shared" si="690"/>
        <v>301708.10391881212</v>
      </c>
      <c r="Z4860" s="9">
        <v>0</v>
      </c>
      <c r="AA4860" s="9">
        <f t="shared" si="691"/>
        <v>0</v>
      </c>
      <c r="AB4860" s="9">
        <v>389630</v>
      </c>
      <c r="AC4860" s="9">
        <f t="shared" si="688"/>
        <v>813681.73999999987</v>
      </c>
      <c r="AD4860" s="9">
        <f t="shared" si="686"/>
        <v>0</v>
      </c>
    </row>
    <row r="4861" spans="1:30" x14ac:dyDescent="0.3">
      <c r="A4861" s="8" t="s">
        <v>7128</v>
      </c>
      <c r="B4861" s="8" t="s">
        <v>7431</v>
      </c>
      <c r="C4861" s="8">
        <v>1600</v>
      </c>
      <c r="D4861" s="8">
        <v>160000054</v>
      </c>
      <c r="E4861" s="8">
        <v>0</v>
      </c>
      <c r="F4861" s="8" t="str">
        <f t="shared" si="689"/>
        <v>MF001600000540</v>
      </c>
      <c r="G4861" s="8" t="s">
        <v>7505</v>
      </c>
      <c r="H4861" s="8" t="s">
        <v>34</v>
      </c>
      <c r="I4861" s="8">
        <v>2</v>
      </c>
      <c r="J4861" s="8">
        <v>15</v>
      </c>
      <c r="K4861" s="8">
        <v>0</v>
      </c>
      <c r="L4861" s="8" t="s">
        <v>179</v>
      </c>
      <c r="M4861" s="8" t="s">
        <v>179</v>
      </c>
      <c r="N4861" s="8" t="s">
        <v>149</v>
      </c>
      <c r="O4861" s="8" t="s">
        <v>38</v>
      </c>
      <c r="P4861" s="9">
        <v>1691320.58</v>
      </c>
      <c r="Q4861" s="9">
        <v>0</v>
      </c>
      <c r="R4861" s="9">
        <v>-1691320.58</v>
      </c>
      <c r="S4861" s="9">
        <v>0</v>
      </c>
      <c r="T4861" s="9">
        <f t="shared" si="687"/>
        <v>0</v>
      </c>
      <c r="U4861" s="9">
        <v>-428761.35</v>
      </c>
      <c r="V4861" s="9">
        <v>-39387.723969156257</v>
      </c>
      <c r="W4861" s="9">
        <v>0</v>
      </c>
      <c r="X4861" s="9">
        <v>-39387.723969156257</v>
      </c>
      <c r="Y4861" s="9">
        <f t="shared" si="690"/>
        <v>468149.07396915625</v>
      </c>
      <c r="Z4861" s="9">
        <v>0</v>
      </c>
      <c r="AA4861" s="9">
        <f t="shared" si="691"/>
        <v>0</v>
      </c>
      <c r="AB4861" s="9">
        <v>604574</v>
      </c>
      <c r="AC4861" s="9">
        <f t="shared" si="688"/>
        <v>1262559.23</v>
      </c>
      <c r="AD4861" s="9">
        <f t="shared" ref="AD4861:AD4924" si="692">T4861+AA4861</f>
        <v>0</v>
      </c>
    </row>
    <row r="4862" spans="1:30" x14ac:dyDescent="0.3">
      <c r="A4862" s="8" t="s">
        <v>7128</v>
      </c>
      <c r="B4862" s="8" t="s">
        <v>7431</v>
      </c>
      <c r="C4862" s="8">
        <v>1600</v>
      </c>
      <c r="D4862" s="8">
        <v>160000055</v>
      </c>
      <c r="E4862" s="8">
        <v>0</v>
      </c>
      <c r="F4862" s="8" t="str">
        <f t="shared" si="689"/>
        <v>MF001600000550</v>
      </c>
      <c r="G4862" s="8" t="s">
        <v>7506</v>
      </c>
      <c r="H4862" s="8" t="s">
        <v>34</v>
      </c>
      <c r="I4862" s="8">
        <v>1</v>
      </c>
      <c r="J4862" s="8">
        <v>15</v>
      </c>
      <c r="K4862" s="8">
        <v>0</v>
      </c>
      <c r="L4862" s="8" t="s">
        <v>179</v>
      </c>
      <c r="M4862" s="8" t="s">
        <v>179</v>
      </c>
      <c r="N4862" s="8" t="s">
        <v>149</v>
      </c>
      <c r="O4862" s="8" t="s">
        <v>38</v>
      </c>
      <c r="P4862" s="9">
        <v>659969.97</v>
      </c>
      <c r="Q4862" s="9">
        <v>0</v>
      </c>
      <c r="R4862" s="9">
        <v>-659969.97</v>
      </c>
      <c r="S4862" s="9">
        <v>0</v>
      </c>
      <c r="T4862" s="9">
        <f t="shared" si="687"/>
        <v>0</v>
      </c>
      <c r="U4862" s="9">
        <v>-167306.92000000001</v>
      </c>
      <c r="V4862" s="9">
        <v>-15369.477947106805</v>
      </c>
      <c r="W4862" s="9">
        <v>0</v>
      </c>
      <c r="X4862" s="9">
        <v>-15369.477947106805</v>
      </c>
      <c r="Y4862" s="9">
        <f t="shared" si="690"/>
        <v>182676.39794710683</v>
      </c>
      <c r="Z4862" s="9">
        <v>0</v>
      </c>
      <c r="AA4862" s="9">
        <f t="shared" si="691"/>
        <v>0</v>
      </c>
      <c r="AB4862" s="9">
        <v>235911</v>
      </c>
      <c r="AC4862" s="9">
        <f t="shared" si="688"/>
        <v>492663.04999999993</v>
      </c>
      <c r="AD4862" s="9">
        <f t="shared" si="692"/>
        <v>0</v>
      </c>
    </row>
    <row r="4863" spans="1:30" x14ac:dyDescent="0.3">
      <c r="A4863" s="8" t="s">
        <v>7128</v>
      </c>
      <c r="B4863" s="8" t="s">
        <v>7431</v>
      </c>
      <c r="C4863" s="8">
        <v>1600</v>
      </c>
      <c r="D4863" s="8">
        <v>160000056</v>
      </c>
      <c r="E4863" s="8">
        <v>0</v>
      </c>
      <c r="F4863" s="8" t="str">
        <f t="shared" si="689"/>
        <v>MF001600000560</v>
      </c>
      <c r="G4863" s="8" t="s">
        <v>7507</v>
      </c>
      <c r="H4863" s="8" t="s">
        <v>34</v>
      </c>
      <c r="I4863" s="8">
        <v>1</v>
      </c>
      <c r="J4863" s="8">
        <v>15</v>
      </c>
      <c r="K4863" s="8">
        <v>0</v>
      </c>
      <c r="L4863" s="8" t="s">
        <v>179</v>
      </c>
      <c r="M4863" s="8" t="s">
        <v>179</v>
      </c>
      <c r="N4863" s="8" t="s">
        <v>149</v>
      </c>
      <c r="O4863" s="8" t="s">
        <v>38</v>
      </c>
      <c r="P4863" s="9">
        <v>779130.67</v>
      </c>
      <c r="Q4863" s="9">
        <v>0</v>
      </c>
      <c r="R4863" s="9">
        <v>-779130.67</v>
      </c>
      <c r="S4863" s="9">
        <v>0</v>
      </c>
      <c r="T4863" s="9">
        <f t="shared" si="687"/>
        <v>0</v>
      </c>
      <c r="U4863" s="9">
        <v>-197514.95</v>
      </c>
      <c r="V4863" s="9">
        <v>-18144.527415625798</v>
      </c>
      <c r="W4863" s="9">
        <v>0</v>
      </c>
      <c r="X4863" s="9">
        <v>-18144.527415625798</v>
      </c>
      <c r="Y4863" s="9">
        <f t="shared" si="690"/>
        <v>215659.47741562582</v>
      </c>
      <c r="Z4863" s="9">
        <v>0</v>
      </c>
      <c r="AA4863" s="9">
        <f t="shared" si="691"/>
        <v>0</v>
      </c>
      <c r="AB4863" s="9">
        <v>278505</v>
      </c>
      <c r="AC4863" s="9">
        <f t="shared" si="688"/>
        <v>581615.72</v>
      </c>
      <c r="AD4863" s="9">
        <f t="shared" si="692"/>
        <v>0</v>
      </c>
    </row>
    <row r="4864" spans="1:30" x14ac:dyDescent="0.3">
      <c r="A4864" s="8" t="s">
        <v>7128</v>
      </c>
      <c r="B4864" s="8" t="s">
        <v>7431</v>
      </c>
      <c r="C4864" s="8">
        <v>1600</v>
      </c>
      <c r="D4864" s="8">
        <v>160000057</v>
      </c>
      <c r="E4864" s="8">
        <v>0</v>
      </c>
      <c r="F4864" s="8" t="str">
        <f t="shared" si="689"/>
        <v>MF001600000570</v>
      </c>
      <c r="G4864" s="8" t="s">
        <v>7508</v>
      </c>
      <c r="H4864" s="8" t="s">
        <v>34</v>
      </c>
      <c r="I4864" s="8">
        <v>1</v>
      </c>
      <c r="J4864" s="8">
        <v>15</v>
      </c>
      <c r="K4864" s="8">
        <v>0</v>
      </c>
      <c r="L4864" s="8" t="s">
        <v>179</v>
      </c>
      <c r="M4864" s="8" t="s">
        <v>179</v>
      </c>
      <c r="N4864" s="8" t="s">
        <v>149</v>
      </c>
      <c r="O4864" s="8" t="s">
        <v>38</v>
      </c>
      <c r="P4864" s="9">
        <v>219327.54</v>
      </c>
      <c r="Q4864" s="9">
        <v>0</v>
      </c>
      <c r="R4864" s="9">
        <v>-219327.54</v>
      </c>
      <c r="S4864" s="9">
        <v>0</v>
      </c>
      <c r="T4864" s="9">
        <f t="shared" si="687"/>
        <v>0</v>
      </c>
      <c r="U4864" s="9">
        <v>-55601.02</v>
      </c>
      <c r="V4864" s="9">
        <v>-5107.7339926076984</v>
      </c>
      <c r="W4864" s="9">
        <v>0</v>
      </c>
      <c r="X4864" s="9">
        <v>-5107.7339926076984</v>
      </c>
      <c r="Y4864" s="9">
        <f t="shared" si="690"/>
        <v>60708.753992607693</v>
      </c>
      <c r="Z4864" s="9">
        <v>0</v>
      </c>
      <c r="AA4864" s="9">
        <f t="shared" si="691"/>
        <v>0</v>
      </c>
      <c r="AB4864" s="9">
        <v>78400</v>
      </c>
      <c r="AC4864" s="9">
        <f t="shared" si="688"/>
        <v>163726.52000000002</v>
      </c>
      <c r="AD4864" s="9">
        <f t="shared" si="692"/>
        <v>0</v>
      </c>
    </row>
    <row r="4865" spans="1:30" x14ac:dyDescent="0.3">
      <c r="A4865" s="8" t="s">
        <v>7128</v>
      </c>
      <c r="B4865" s="8" t="s">
        <v>7431</v>
      </c>
      <c r="C4865" s="8">
        <v>1600</v>
      </c>
      <c r="D4865" s="8">
        <v>160000058</v>
      </c>
      <c r="E4865" s="8">
        <v>0</v>
      </c>
      <c r="F4865" s="8" t="str">
        <f t="shared" si="689"/>
        <v>MF001600000580</v>
      </c>
      <c r="G4865" s="8" t="s">
        <v>7509</v>
      </c>
      <c r="H4865" s="8" t="s">
        <v>34</v>
      </c>
      <c r="I4865" s="8">
        <v>1</v>
      </c>
      <c r="J4865" s="8">
        <v>15</v>
      </c>
      <c r="K4865" s="8">
        <v>0</v>
      </c>
      <c r="L4865" s="8" t="s">
        <v>179</v>
      </c>
      <c r="M4865" s="8" t="s">
        <v>179</v>
      </c>
      <c r="N4865" s="8" t="s">
        <v>149</v>
      </c>
      <c r="O4865" s="8" t="s">
        <v>38</v>
      </c>
      <c r="P4865" s="9">
        <v>868549.92</v>
      </c>
      <c r="Q4865" s="9">
        <v>0</v>
      </c>
      <c r="R4865" s="9">
        <v>-868549.92</v>
      </c>
      <c r="S4865" s="9">
        <v>0</v>
      </c>
      <c r="T4865" s="9">
        <f t="shared" si="687"/>
        <v>0</v>
      </c>
      <c r="U4865" s="9">
        <v>-220183.35</v>
      </c>
      <c r="V4865" s="9">
        <v>-20226.919259240378</v>
      </c>
      <c r="W4865" s="9">
        <v>0</v>
      </c>
      <c r="X4865" s="9">
        <v>-20226.919259240378</v>
      </c>
      <c r="Y4865" s="9">
        <f t="shared" si="690"/>
        <v>240410.26925924039</v>
      </c>
      <c r="Z4865" s="9">
        <v>0</v>
      </c>
      <c r="AA4865" s="9">
        <f t="shared" si="691"/>
        <v>0</v>
      </c>
      <c r="AB4865" s="9">
        <v>310469</v>
      </c>
      <c r="AC4865" s="9">
        <f t="shared" si="688"/>
        <v>648366.57000000007</v>
      </c>
      <c r="AD4865" s="9">
        <f t="shared" si="692"/>
        <v>0</v>
      </c>
    </row>
    <row r="4866" spans="1:30" x14ac:dyDescent="0.3">
      <c r="A4866" s="8" t="s">
        <v>7128</v>
      </c>
      <c r="B4866" s="8" t="s">
        <v>7431</v>
      </c>
      <c r="C4866" s="8">
        <v>1600</v>
      </c>
      <c r="D4866" s="8">
        <v>160000059</v>
      </c>
      <c r="E4866" s="8">
        <v>0</v>
      </c>
      <c r="F4866" s="8" t="str">
        <f t="shared" si="689"/>
        <v>MF001600000590</v>
      </c>
      <c r="G4866" s="8" t="s">
        <v>7510</v>
      </c>
      <c r="H4866" s="8" t="s">
        <v>34</v>
      </c>
      <c r="I4866" s="8">
        <v>1</v>
      </c>
      <c r="J4866" s="8">
        <v>15</v>
      </c>
      <c r="K4866" s="8">
        <v>0</v>
      </c>
      <c r="L4866" s="8" t="s">
        <v>179</v>
      </c>
      <c r="M4866" s="8" t="s">
        <v>179</v>
      </c>
      <c r="N4866" s="8" t="s">
        <v>149</v>
      </c>
      <c r="O4866" s="8" t="s">
        <v>38</v>
      </c>
      <c r="P4866" s="9">
        <v>497427.28</v>
      </c>
      <c r="Q4866" s="9">
        <v>0</v>
      </c>
      <c r="R4866" s="9">
        <v>-497427.28</v>
      </c>
      <c r="S4866" s="9">
        <v>0</v>
      </c>
      <c r="T4866" s="9">
        <f t="shared" si="687"/>
        <v>0</v>
      </c>
      <c r="U4866" s="9">
        <v>-126101.23</v>
      </c>
      <c r="V4866" s="9">
        <v>-11584.151574305381</v>
      </c>
      <c r="W4866" s="9">
        <v>0</v>
      </c>
      <c r="X4866" s="9">
        <v>-11584.151574305381</v>
      </c>
      <c r="Y4866" s="9">
        <f t="shared" si="690"/>
        <v>137685.38157430539</v>
      </c>
      <c r="Z4866" s="9">
        <v>0</v>
      </c>
      <c r="AA4866" s="9">
        <f t="shared" si="691"/>
        <v>0</v>
      </c>
      <c r="AB4866" s="9">
        <v>177809</v>
      </c>
      <c r="AC4866" s="9">
        <f t="shared" si="688"/>
        <v>371326.05000000005</v>
      </c>
      <c r="AD4866" s="9">
        <f t="shared" si="692"/>
        <v>0</v>
      </c>
    </row>
    <row r="4867" spans="1:30" x14ac:dyDescent="0.3">
      <c r="A4867" s="8" t="s">
        <v>7128</v>
      </c>
      <c r="B4867" s="8" t="s">
        <v>7431</v>
      </c>
      <c r="C4867" s="8">
        <v>1600</v>
      </c>
      <c r="D4867" s="8">
        <v>160000060</v>
      </c>
      <c r="E4867" s="8">
        <v>0</v>
      </c>
      <c r="F4867" s="8" t="str">
        <f t="shared" si="689"/>
        <v>MF001600000600</v>
      </c>
      <c r="G4867" s="8" t="s">
        <v>7511</v>
      </c>
      <c r="H4867" s="8" t="s">
        <v>34</v>
      </c>
      <c r="I4867" s="8">
        <v>1</v>
      </c>
      <c r="J4867" s="8">
        <v>15</v>
      </c>
      <c r="K4867" s="8">
        <v>0</v>
      </c>
      <c r="L4867" s="8" t="s">
        <v>179</v>
      </c>
      <c r="M4867" s="8" t="s">
        <v>179</v>
      </c>
      <c r="N4867" s="8" t="s">
        <v>149</v>
      </c>
      <c r="O4867" s="8" t="s">
        <v>38</v>
      </c>
      <c r="P4867" s="9">
        <v>430567.06</v>
      </c>
      <c r="Q4867" s="9">
        <v>0</v>
      </c>
      <c r="R4867" s="9">
        <v>-430567.06</v>
      </c>
      <c r="S4867" s="9">
        <v>0</v>
      </c>
      <c r="T4867" s="9">
        <f t="shared" si="687"/>
        <v>0</v>
      </c>
      <c r="U4867" s="9">
        <v>-109151.71</v>
      </c>
      <c r="V4867" s="9">
        <v>-10027.108816466989</v>
      </c>
      <c r="W4867" s="9">
        <v>0</v>
      </c>
      <c r="X4867" s="9">
        <v>-10027.108816466989</v>
      </c>
      <c r="Y4867" s="9">
        <f t="shared" si="690"/>
        <v>119178.818816467</v>
      </c>
      <c r="Z4867" s="9">
        <v>0</v>
      </c>
      <c r="AA4867" s="9">
        <f t="shared" si="691"/>
        <v>0</v>
      </c>
      <c r="AB4867" s="9">
        <v>153909</v>
      </c>
      <c r="AC4867" s="9">
        <f t="shared" si="688"/>
        <v>321415.34999999998</v>
      </c>
      <c r="AD4867" s="9">
        <f t="shared" si="692"/>
        <v>0</v>
      </c>
    </row>
    <row r="4868" spans="1:30" x14ac:dyDescent="0.3">
      <c r="A4868" s="8" t="s">
        <v>7128</v>
      </c>
      <c r="B4868" s="8" t="s">
        <v>7431</v>
      </c>
      <c r="C4868" s="8">
        <v>1600</v>
      </c>
      <c r="D4868" s="8">
        <v>160000061</v>
      </c>
      <c r="E4868" s="8">
        <v>0</v>
      </c>
      <c r="F4868" s="8" t="str">
        <f t="shared" si="689"/>
        <v>MF001600000610</v>
      </c>
      <c r="G4868" s="8" t="s">
        <v>7512</v>
      </c>
      <c r="H4868" s="8" t="s">
        <v>34</v>
      </c>
      <c r="I4868" s="8">
        <v>1</v>
      </c>
      <c r="J4868" s="8">
        <v>15</v>
      </c>
      <c r="K4868" s="8">
        <v>0</v>
      </c>
      <c r="L4868" s="8" t="s">
        <v>179</v>
      </c>
      <c r="M4868" s="8" t="s">
        <v>179</v>
      </c>
      <c r="N4868" s="8" t="s">
        <v>149</v>
      </c>
      <c r="O4868" s="8" t="s">
        <v>38</v>
      </c>
      <c r="P4868" s="9">
        <v>442194.93</v>
      </c>
      <c r="Q4868" s="9">
        <v>0</v>
      </c>
      <c r="R4868" s="9">
        <v>-442194.93</v>
      </c>
      <c r="S4868" s="9">
        <v>0</v>
      </c>
      <c r="T4868" s="9">
        <f t="shared" si="687"/>
        <v>0</v>
      </c>
      <c r="U4868" s="9">
        <v>-112099.45</v>
      </c>
      <c r="V4868" s="9">
        <v>-10297.894322839664</v>
      </c>
      <c r="W4868" s="9">
        <v>0</v>
      </c>
      <c r="X4868" s="9">
        <v>-10297.894322839664</v>
      </c>
      <c r="Y4868" s="9">
        <f t="shared" si="690"/>
        <v>122397.34432283966</v>
      </c>
      <c r="Z4868" s="9">
        <v>0</v>
      </c>
      <c r="AA4868" s="9">
        <f t="shared" si="691"/>
        <v>0</v>
      </c>
      <c r="AB4868" s="9">
        <v>158066</v>
      </c>
      <c r="AC4868" s="9">
        <f t="shared" si="688"/>
        <v>330095.48</v>
      </c>
      <c r="AD4868" s="9">
        <f t="shared" si="692"/>
        <v>0</v>
      </c>
    </row>
    <row r="4869" spans="1:30" x14ac:dyDescent="0.3">
      <c r="A4869" s="8" t="s">
        <v>7128</v>
      </c>
      <c r="B4869" s="8" t="s">
        <v>7431</v>
      </c>
      <c r="C4869" s="8">
        <v>1600</v>
      </c>
      <c r="D4869" s="8">
        <v>160000062</v>
      </c>
      <c r="E4869" s="8">
        <v>0</v>
      </c>
      <c r="F4869" s="8" t="str">
        <f t="shared" si="689"/>
        <v>MF001600000620</v>
      </c>
      <c r="G4869" s="8" t="s">
        <v>7513</v>
      </c>
      <c r="H4869" s="8" t="s">
        <v>34</v>
      </c>
      <c r="I4869" s="8">
        <v>1</v>
      </c>
      <c r="J4869" s="8">
        <v>15</v>
      </c>
      <c r="K4869" s="8">
        <v>0</v>
      </c>
      <c r="L4869" s="8" t="s">
        <v>179</v>
      </c>
      <c r="M4869" s="8" t="s">
        <v>179</v>
      </c>
      <c r="N4869" s="8" t="s">
        <v>149</v>
      </c>
      <c r="O4869" s="8" t="s">
        <v>38</v>
      </c>
      <c r="P4869" s="9">
        <v>413604.82</v>
      </c>
      <c r="Q4869" s="9">
        <v>0</v>
      </c>
      <c r="R4869" s="9">
        <v>-413604.82</v>
      </c>
      <c r="S4869" s="9">
        <v>0</v>
      </c>
      <c r="T4869" s="9">
        <f t="shared" ref="T4869:T4932" si="693">P4869+Q4869+R4869+S4869</f>
        <v>0</v>
      </c>
      <c r="U4869" s="9">
        <v>-104851.65</v>
      </c>
      <c r="V4869" s="9">
        <v>-9632.0867037981134</v>
      </c>
      <c r="W4869" s="9">
        <v>0</v>
      </c>
      <c r="X4869" s="9">
        <v>-9632.0867037981134</v>
      </c>
      <c r="Y4869" s="9">
        <f t="shared" si="690"/>
        <v>114483.7367037981</v>
      </c>
      <c r="Z4869" s="9">
        <v>0</v>
      </c>
      <c r="AA4869" s="9">
        <f t="shared" si="691"/>
        <v>0</v>
      </c>
      <c r="AB4869" s="9">
        <v>147846</v>
      </c>
      <c r="AC4869" s="9">
        <f t="shared" ref="AC4869:AC4932" si="694">P4869+U4869</f>
        <v>308753.17000000004</v>
      </c>
      <c r="AD4869" s="9">
        <f t="shared" si="692"/>
        <v>0</v>
      </c>
    </row>
    <row r="4870" spans="1:30" x14ac:dyDescent="0.3">
      <c r="A4870" s="8" t="s">
        <v>7128</v>
      </c>
      <c r="B4870" s="8" t="s">
        <v>7431</v>
      </c>
      <c r="C4870" s="8">
        <v>1600</v>
      </c>
      <c r="D4870" s="8">
        <v>160000063</v>
      </c>
      <c r="E4870" s="8">
        <v>0</v>
      </c>
      <c r="F4870" s="8" t="str">
        <f t="shared" si="689"/>
        <v>MF001600000630</v>
      </c>
      <c r="G4870" s="8" t="s">
        <v>7514</v>
      </c>
      <c r="H4870" s="8" t="s">
        <v>34</v>
      </c>
      <c r="I4870" s="8">
        <v>1</v>
      </c>
      <c r="J4870" s="8">
        <v>15</v>
      </c>
      <c r="K4870" s="8">
        <v>0</v>
      </c>
      <c r="L4870" s="8" t="s">
        <v>179</v>
      </c>
      <c r="M4870" s="8" t="s">
        <v>179</v>
      </c>
      <c r="N4870" s="8" t="s">
        <v>149</v>
      </c>
      <c r="O4870" s="8" t="s">
        <v>38</v>
      </c>
      <c r="P4870" s="9">
        <v>638087.17000000004</v>
      </c>
      <c r="Q4870" s="9">
        <v>0</v>
      </c>
      <c r="R4870" s="9">
        <v>-638087.17000000004</v>
      </c>
      <c r="S4870" s="9">
        <v>0</v>
      </c>
      <c r="T4870" s="9">
        <f t="shared" si="693"/>
        <v>0</v>
      </c>
      <c r="U4870" s="9">
        <v>-161759.48000000001</v>
      </c>
      <c r="V4870" s="9">
        <v>-14859.886058246242</v>
      </c>
      <c r="W4870" s="9">
        <v>0</v>
      </c>
      <c r="X4870" s="9">
        <v>-14859.886058246242</v>
      </c>
      <c r="Y4870" s="9">
        <f t="shared" si="690"/>
        <v>176619.36605824626</v>
      </c>
      <c r="Z4870" s="9">
        <v>0</v>
      </c>
      <c r="AA4870" s="9">
        <f t="shared" si="691"/>
        <v>0</v>
      </c>
      <c r="AB4870" s="9">
        <v>228088</v>
      </c>
      <c r="AC4870" s="9">
        <f t="shared" si="694"/>
        <v>476327.69000000006</v>
      </c>
      <c r="AD4870" s="9">
        <f t="shared" si="692"/>
        <v>0</v>
      </c>
    </row>
    <row r="4871" spans="1:30" x14ac:dyDescent="0.3">
      <c r="A4871" s="8" t="s">
        <v>7128</v>
      </c>
      <c r="B4871" s="8" t="s">
        <v>7431</v>
      </c>
      <c r="C4871" s="8">
        <v>1600</v>
      </c>
      <c r="D4871" s="8">
        <v>160000064</v>
      </c>
      <c r="E4871" s="8">
        <v>0</v>
      </c>
      <c r="F4871" s="8" t="str">
        <f t="shared" si="689"/>
        <v>MF001600000640</v>
      </c>
      <c r="G4871" s="8" t="s">
        <v>7515</v>
      </c>
      <c r="H4871" s="8" t="s">
        <v>34</v>
      </c>
      <c r="I4871" s="8">
        <v>5</v>
      </c>
      <c r="J4871" s="8">
        <v>15</v>
      </c>
      <c r="K4871" s="8">
        <v>0</v>
      </c>
      <c r="L4871" s="8" t="s">
        <v>179</v>
      </c>
      <c r="M4871" s="8" t="s">
        <v>179</v>
      </c>
      <c r="N4871" s="8" t="s">
        <v>149</v>
      </c>
      <c r="O4871" s="8" t="s">
        <v>38</v>
      </c>
      <c r="P4871" s="9">
        <v>3870739.76</v>
      </c>
      <c r="Q4871" s="9">
        <v>0</v>
      </c>
      <c r="R4871" s="9">
        <v>-3870739.76</v>
      </c>
      <c r="S4871" s="9">
        <v>0</v>
      </c>
      <c r="T4871" s="9">
        <f t="shared" si="693"/>
        <v>0</v>
      </c>
      <c r="U4871" s="9">
        <v>-981259.04</v>
      </c>
      <c r="V4871" s="9">
        <v>-90142.37043385164</v>
      </c>
      <c r="W4871" s="9">
        <v>0</v>
      </c>
      <c r="X4871" s="9">
        <v>-90142.37043385164</v>
      </c>
      <c r="Y4871" s="9">
        <f t="shared" si="690"/>
        <v>1071401.4104338516</v>
      </c>
      <c r="Z4871" s="9">
        <v>0</v>
      </c>
      <c r="AA4871" s="9">
        <f t="shared" si="691"/>
        <v>0</v>
      </c>
      <c r="AB4871" s="9">
        <v>1383622</v>
      </c>
      <c r="AC4871" s="9">
        <f t="shared" si="694"/>
        <v>2889480.7199999997</v>
      </c>
      <c r="AD4871" s="9">
        <f t="shared" si="692"/>
        <v>0</v>
      </c>
    </row>
    <row r="4872" spans="1:30" x14ac:dyDescent="0.3">
      <c r="A4872" s="8" t="s">
        <v>7128</v>
      </c>
      <c r="B4872" s="8" t="s">
        <v>7431</v>
      </c>
      <c r="C4872" s="8">
        <v>1600</v>
      </c>
      <c r="D4872" s="8">
        <v>160000065</v>
      </c>
      <c r="E4872" s="8">
        <v>0</v>
      </c>
      <c r="F4872" s="8" t="str">
        <f t="shared" si="689"/>
        <v>MF001600000650</v>
      </c>
      <c r="G4872" s="8" t="s">
        <v>7516</v>
      </c>
      <c r="H4872" s="8" t="s">
        <v>34</v>
      </c>
      <c r="I4872" s="8">
        <v>21</v>
      </c>
      <c r="J4872" s="8">
        <v>15</v>
      </c>
      <c r="K4872" s="8">
        <v>0</v>
      </c>
      <c r="L4872" s="8" t="s">
        <v>179</v>
      </c>
      <c r="M4872" s="8" t="s">
        <v>179</v>
      </c>
      <c r="N4872" s="8" t="s">
        <v>149</v>
      </c>
      <c r="O4872" s="8" t="s">
        <v>38</v>
      </c>
      <c r="P4872" s="9">
        <v>12021528.99</v>
      </c>
      <c r="Q4872" s="9">
        <v>0</v>
      </c>
      <c r="R4872" s="9">
        <v>-12021528.99</v>
      </c>
      <c r="S4872" s="9">
        <v>0</v>
      </c>
      <c r="T4872" s="9">
        <f t="shared" si="693"/>
        <v>0</v>
      </c>
      <c r="U4872" s="9">
        <v>-3047539.93</v>
      </c>
      <c r="V4872" s="9">
        <v>-279959.22126828961</v>
      </c>
      <c r="W4872" s="9">
        <v>0</v>
      </c>
      <c r="X4872" s="9">
        <v>-279959.22126828961</v>
      </c>
      <c r="Y4872" s="9">
        <f t="shared" si="690"/>
        <v>3327499.1512682899</v>
      </c>
      <c r="Z4872" s="9">
        <v>0</v>
      </c>
      <c r="AA4872" s="9">
        <f t="shared" si="691"/>
        <v>0</v>
      </c>
      <c r="AB4872" s="9">
        <v>4297175</v>
      </c>
      <c r="AC4872" s="9">
        <f t="shared" si="694"/>
        <v>8973989.0600000005</v>
      </c>
      <c r="AD4872" s="9">
        <f t="shared" si="692"/>
        <v>0</v>
      </c>
    </row>
    <row r="4873" spans="1:30" x14ac:dyDescent="0.3">
      <c r="A4873" s="8" t="s">
        <v>7128</v>
      </c>
      <c r="B4873" s="8" t="s">
        <v>7431</v>
      </c>
      <c r="C4873" s="8">
        <v>1600</v>
      </c>
      <c r="D4873" s="8">
        <v>160000066</v>
      </c>
      <c r="E4873" s="8">
        <v>0</v>
      </c>
      <c r="F4873" s="8" t="str">
        <f t="shared" si="689"/>
        <v>MF001600000660</v>
      </c>
      <c r="G4873" s="8" t="s">
        <v>7517</v>
      </c>
      <c r="H4873" s="8" t="s">
        <v>34</v>
      </c>
      <c r="I4873" s="8">
        <v>1</v>
      </c>
      <c r="J4873" s="8">
        <v>15</v>
      </c>
      <c r="K4873" s="8">
        <v>0</v>
      </c>
      <c r="L4873" s="8" t="s">
        <v>179</v>
      </c>
      <c r="M4873" s="8" t="s">
        <v>179</v>
      </c>
      <c r="N4873" s="8" t="s">
        <v>149</v>
      </c>
      <c r="O4873" s="8" t="s">
        <v>38</v>
      </c>
      <c r="P4873" s="9">
        <v>185613.72</v>
      </c>
      <c r="Q4873" s="9">
        <v>0</v>
      </c>
      <c r="R4873" s="9">
        <v>-185613.72</v>
      </c>
      <c r="S4873" s="9">
        <v>0</v>
      </c>
      <c r="T4873" s="9">
        <f t="shared" si="693"/>
        <v>0</v>
      </c>
      <c r="U4873" s="9">
        <v>-47054.35</v>
      </c>
      <c r="V4873" s="9">
        <v>-4322.595412694367</v>
      </c>
      <c r="W4873" s="9">
        <v>0</v>
      </c>
      <c r="X4873" s="9">
        <v>-4322.595412694367</v>
      </c>
      <c r="Y4873" s="9">
        <f t="shared" si="690"/>
        <v>51376.945412694367</v>
      </c>
      <c r="Z4873" s="9">
        <v>0</v>
      </c>
      <c r="AA4873" s="9">
        <f t="shared" si="691"/>
        <v>0</v>
      </c>
      <c r="AB4873" s="9">
        <v>66349</v>
      </c>
      <c r="AC4873" s="9">
        <f t="shared" si="694"/>
        <v>138559.37</v>
      </c>
      <c r="AD4873" s="9">
        <f t="shared" si="692"/>
        <v>0</v>
      </c>
    </row>
    <row r="4874" spans="1:30" x14ac:dyDescent="0.3">
      <c r="A4874" s="8" t="s">
        <v>7128</v>
      </c>
      <c r="B4874" s="8" t="s">
        <v>7431</v>
      </c>
      <c r="C4874" s="8">
        <v>1600</v>
      </c>
      <c r="D4874" s="8">
        <v>160000067</v>
      </c>
      <c r="E4874" s="8">
        <v>0</v>
      </c>
      <c r="F4874" s="8" t="str">
        <f t="shared" si="689"/>
        <v>MF001600000670</v>
      </c>
      <c r="G4874" s="8" t="s">
        <v>7518</v>
      </c>
      <c r="H4874" s="8" t="s">
        <v>34</v>
      </c>
      <c r="I4874" s="8">
        <v>1</v>
      </c>
      <c r="J4874" s="8">
        <v>15</v>
      </c>
      <c r="K4874" s="8">
        <v>0</v>
      </c>
      <c r="L4874" s="8" t="s">
        <v>179</v>
      </c>
      <c r="M4874" s="8" t="s">
        <v>179</v>
      </c>
      <c r="N4874" s="8" t="s">
        <v>149</v>
      </c>
      <c r="O4874" s="8" t="s">
        <v>38</v>
      </c>
      <c r="P4874" s="9">
        <v>503585.4</v>
      </c>
      <c r="Q4874" s="9">
        <v>0</v>
      </c>
      <c r="R4874" s="9">
        <v>-503585.4</v>
      </c>
      <c r="S4874" s="9">
        <v>0</v>
      </c>
      <c r="T4874" s="9">
        <f t="shared" si="693"/>
        <v>0</v>
      </c>
      <c r="U4874" s="9">
        <v>-127662.34</v>
      </c>
      <c r="V4874" s="9">
        <v>-11727.572717308183</v>
      </c>
      <c r="W4874" s="9">
        <v>0</v>
      </c>
      <c r="X4874" s="9">
        <v>-11727.572717308183</v>
      </c>
      <c r="Y4874" s="9">
        <f t="shared" si="690"/>
        <v>139389.91271730818</v>
      </c>
      <c r="Z4874" s="9">
        <v>0</v>
      </c>
      <c r="AA4874" s="9">
        <f t="shared" si="691"/>
        <v>0</v>
      </c>
      <c r="AB4874" s="9">
        <v>180010</v>
      </c>
      <c r="AC4874" s="9">
        <f t="shared" si="694"/>
        <v>375923.06000000006</v>
      </c>
      <c r="AD4874" s="9">
        <f t="shared" si="692"/>
        <v>0</v>
      </c>
    </row>
    <row r="4875" spans="1:30" x14ac:dyDescent="0.3">
      <c r="A4875" s="8" t="s">
        <v>7128</v>
      </c>
      <c r="B4875" s="8" t="s">
        <v>7431</v>
      </c>
      <c r="C4875" s="8">
        <v>1600</v>
      </c>
      <c r="D4875" s="8">
        <v>160000068</v>
      </c>
      <c r="E4875" s="8">
        <v>0</v>
      </c>
      <c r="F4875" s="8" t="str">
        <f t="shared" si="689"/>
        <v>MF001600000680</v>
      </c>
      <c r="G4875" s="8" t="s">
        <v>7519</v>
      </c>
      <c r="H4875" s="8" t="s">
        <v>34</v>
      </c>
      <c r="I4875" s="8">
        <v>1</v>
      </c>
      <c r="J4875" s="8">
        <v>15</v>
      </c>
      <c r="K4875" s="8">
        <v>0</v>
      </c>
      <c r="L4875" s="8" t="s">
        <v>179</v>
      </c>
      <c r="M4875" s="8" t="s">
        <v>179</v>
      </c>
      <c r="N4875" s="8" t="s">
        <v>149</v>
      </c>
      <c r="O4875" s="8" t="s">
        <v>38</v>
      </c>
      <c r="P4875" s="9">
        <v>488278.29</v>
      </c>
      <c r="Q4875" s="9">
        <v>0</v>
      </c>
      <c r="R4875" s="9">
        <v>-488278.29</v>
      </c>
      <c r="S4875" s="9">
        <v>0</v>
      </c>
      <c r="T4875" s="9">
        <f t="shared" si="693"/>
        <v>0</v>
      </c>
      <c r="U4875" s="9">
        <v>-123781.88</v>
      </c>
      <c r="V4875" s="9">
        <v>-11371.105676905428</v>
      </c>
      <c r="W4875" s="9">
        <v>0</v>
      </c>
      <c r="X4875" s="9">
        <v>-11371.105676905428</v>
      </c>
      <c r="Y4875" s="9">
        <f t="shared" si="690"/>
        <v>135152.98567690543</v>
      </c>
      <c r="Z4875" s="9">
        <v>0</v>
      </c>
      <c r="AA4875" s="9">
        <f t="shared" si="691"/>
        <v>0</v>
      </c>
      <c r="AB4875" s="9">
        <v>174538</v>
      </c>
      <c r="AC4875" s="9">
        <f t="shared" si="694"/>
        <v>364496.41</v>
      </c>
      <c r="AD4875" s="9">
        <f t="shared" si="692"/>
        <v>0</v>
      </c>
    </row>
    <row r="4876" spans="1:30" x14ac:dyDescent="0.3">
      <c r="A4876" s="8" t="s">
        <v>7128</v>
      </c>
      <c r="B4876" s="8" t="s">
        <v>7431</v>
      </c>
      <c r="C4876" s="8">
        <v>1600</v>
      </c>
      <c r="D4876" s="8">
        <v>160000069</v>
      </c>
      <c r="E4876" s="8">
        <v>0</v>
      </c>
      <c r="F4876" s="8" t="str">
        <f t="shared" si="689"/>
        <v>MF001600000690</v>
      </c>
      <c r="G4876" s="8" t="s">
        <v>7520</v>
      </c>
      <c r="H4876" s="8" t="s">
        <v>34</v>
      </c>
      <c r="I4876" s="8">
        <v>1</v>
      </c>
      <c r="J4876" s="8">
        <v>15</v>
      </c>
      <c r="K4876" s="8">
        <v>0</v>
      </c>
      <c r="L4876" s="8" t="s">
        <v>179</v>
      </c>
      <c r="M4876" s="8" t="s">
        <v>179</v>
      </c>
      <c r="N4876" s="8" t="s">
        <v>149</v>
      </c>
      <c r="O4876" s="8" t="s">
        <v>38</v>
      </c>
      <c r="P4876" s="9">
        <v>1590007.53</v>
      </c>
      <c r="Q4876" s="9">
        <v>0</v>
      </c>
      <c r="R4876" s="9">
        <v>-1590007.53</v>
      </c>
      <c r="S4876" s="9">
        <v>0</v>
      </c>
      <c r="T4876" s="9">
        <f t="shared" si="693"/>
        <v>0</v>
      </c>
      <c r="U4876" s="9">
        <v>-403077.81</v>
      </c>
      <c r="V4876" s="9">
        <v>-37028.337511725724</v>
      </c>
      <c r="W4876" s="9">
        <v>0</v>
      </c>
      <c r="X4876" s="9">
        <v>-37028.337511725724</v>
      </c>
      <c r="Y4876" s="9">
        <f t="shared" si="690"/>
        <v>440106.14751172572</v>
      </c>
      <c r="Z4876" s="9">
        <v>0</v>
      </c>
      <c r="AA4876" s="9">
        <f t="shared" si="691"/>
        <v>0</v>
      </c>
      <c r="AB4876" s="9">
        <v>568359</v>
      </c>
      <c r="AC4876" s="9">
        <f t="shared" si="694"/>
        <v>1186929.72</v>
      </c>
      <c r="AD4876" s="9">
        <f t="shared" si="692"/>
        <v>0</v>
      </c>
    </row>
    <row r="4877" spans="1:30" x14ac:dyDescent="0.3">
      <c r="A4877" s="8" t="s">
        <v>7128</v>
      </c>
      <c r="B4877" s="8" t="s">
        <v>7431</v>
      </c>
      <c r="C4877" s="8">
        <v>1600</v>
      </c>
      <c r="D4877" s="8">
        <v>160000070</v>
      </c>
      <c r="E4877" s="8">
        <v>0</v>
      </c>
      <c r="F4877" s="8" t="str">
        <f t="shared" si="689"/>
        <v>MF001600000700</v>
      </c>
      <c r="G4877" s="8" t="s">
        <v>7521</v>
      </c>
      <c r="H4877" s="8" t="s">
        <v>34</v>
      </c>
      <c r="I4877" s="8">
        <v>1</v>
      </c>
      <c r="J4877" s="8">
        <v>15</v>
      </c>
      <c r="K4877" s="8">
        <v>0</v>
      </c>
      <c r="L4877" s="8" t="s">
        <v>179</v>
      </c>
      <c r="M4877" s="8" t="s">
        <v>179</v>
      </c>
      <c r="N4877" s="8" t="s">
        <v>149</v>
      </c>
      <c r="O4877" s="8" t="s">
        <v>38</v>
      </c>
      <c r="P4877" s="9">
        <v>952432.02</v>
      </c>
      <c r="Q4877" s="9">
        <v>0</v>
      </c>
      <c r="R4877" s="9">
        <v>-952432.02</v>
      </c>
      <c r="S4877" s="9">
        <v>0</v>
      </c>
      <c r="T4877" s="9">
        <f t="shared" si="693"/>
        <v>0</v>
      </c>
      <c r="U4877" s="9">
        <v>-241448.04</v>
      </c>
      <c r="V4877" s="9">
        <v>-22180.388735406577</v>
      </c>
      <c r="W4877" s="9">
        <v>0</v>
      </c>
      <c r="X4877" s="9">
        <v>-22180.388735406577</v>
      </c>
      <c r="Y4877" s="9">
        <f t="shared" si="690"/>
        <v>263628.4287354066</v>
      </c>
      <c r="Z4877" s="9">
        <v>0</v>
      </c>
      <c r="AA4877" s="9">
        <f t="shared" si="691"/>
        <v>0</v>
      </c>
      <c r="AB4877" s="9">
        <v>340453</v>
      </c>
      <c r="AC4877" s="9">
        <f t="shared" si="694"/>
        <v>710983.98</v>
      </c>
      <c r="AD4877" s="9">
        <f t="shared" si="692"/>
        <v>0</v>
      </c>
    </row>
    <row r="4878" spans="1:30" x14ac:dyDescent="0.3">
      <c r="A4878" s="8" t="s">
        <v>7128</v>
      </c>
      <c r="B4878" s="8" t="s">
        <v>7431</v>
      </c>
      <c r="C4878" s="8">
        <v>1600</v>
      </c>
      <c r="D4878" s="8">
        <v>160000071</v>
      </c>
      <c r="E4878" s="8">
        <v>0</v>
      </c>
      <c r="F4878" s="8" t="str">
        <f t="shared" si="689"/>
        <v>MF001600000710</v>
      </c>
      <c r="G4878" s="8" t="s">
        <v>7522</v>
      </c>
      <c r="H4878" s="8" t="s">
        <v>34</v>
      </c>
      <c r="I4878" s="8">
        <v>1</v>
      </c>
      <c r="J4878" s="8">
        <v>15</v>
      </c>
      <c r="K4878" s="8">
        <v>0</v>
      </c>
      <c r="L4878" s="8" t="s">
        <v>179</v>
      </c>
      <c r="M4878" s="8" t="s">
        <v>179</v>
      </c>
      <c r="N4878" s="8" t="s">
        <v>149</v>
      </c>
      <c r="O4878" s="8" t="s">
        <v>38</v>
      </c>
      <c r="P4878" s="9">
        <v>3501150.68</v>
      </c>
      <c r="Q4878" s="9">
        <v>0</v>
      </c>
      <c r="R4878" s="9">
        <v>-3501150.68</v>
      </c>
      <c r="S4878" s="9">
        <v>0</v>
      </c>
      <c r="T4878" s="9">
        <f t="shared" si="693"/>
        <v>0</v>
      </c>
      <c r="U4878" s="9">
        <v>-887565.67</v>
      </c>
      <c r="V4878" s="9">
        <v>-81535.349384654604</v>
      </c>
      <c r="W4878" s="9">
        <v>0</v>
      </c>
      <c r="X4878" s="9">
        <v>-81535.349384654604</v>
      </c>
      <c r="Y4878" s="9">
        <f t="shared" si="690"/>
        <v>969101.0193846547</v>
      </c>
      <c r="Z4878" s="9">
        <v>0</v>
      </c>
      <c r="AA4878" s="9">
        <f t="shared" si="691"/>
        <v>0</v>
      </c>
      <c r="AB4878" s="9">
        <v>1251509</v>
      </c>
      <c r="AC4878" s="9">
        <f t="shared" si="694"/>
        <v>2613585.0100000002</v>
      </c>
      <c r="AD4878" s="9">
        <f t="shared" si="692"/>
        <v>0</v>
      </c>
    </row>
    <row r="4879" spans="1:30" x14ac:dyDescent="0.3">
      <c r="A4879" s="8" t="s">
        <v>7128</v>
      </c>
      <c r="B4879" s="8" t="s">
        <v>7431</v>
      </c>
      <c r="C4879" s="8">
        <v>1600</v>
      </c>
      <c r="D4879" s="8">
        <v>160000072</v>
      </c>
      <c r="E4879" s="8">
        <v>0</v>
      </c>
      <c r="F4879" s="8" t="str">
        <f t="shared" si="689"/>
        <v>MF001600000720</v>
      </c>
      <c r="G4879" s="8" t="s">
        <v>7523</v>
      </c>
      <c r="H4879" s="8" t="s">
        <v>34</v>
      </c>
      <c r="I4879" s="8">
        <v>1</v>
      </c>
      <c r="J4879" s="8">
        <v>15</v>
      </c>
      <c r="K4879" s="8">
        <v>0</v>
      </c>
      <c r="L4879" s="8" t="s">
        <v>179</v>
      </c>
      <c r="M4879" s="8" t="s">
        <v>179</v>
      </c>
      <c r="N4879" s="8" t="s">
        <v>149</v>
      </c>
      <c r="O4879" s="8" t="s">
        <v>38</v>
      </c>
      <c r="P4879" s="9">
        <v>1375735.14</v>
      </c>
      <c r="Q4879" s="9">
        <v>0</v>
      </c>
      <c r="R4879" s="9">
        <v>-1375735.14</v>
      </c>
      <c r="S4879" s="9">
        <v>0</v>
      </c>
      <c r="T4879" s="9">
        <f t="shared" si="693"/>
        <v>0</v>
      </c>
      <c r="U4879" s="9">
        <v>-348758.27</v>
      </c>
      <c r="V4879" s="9">
        <v>-32038.32880015294</v>
      </c>
      <c r="W4879" s="9">
        <v>0</v>
      </c>
      <c r="X4879" s="9">
        <v>-32038.32880015294</v>
      </c>
      <c r="Y4879" s="9">
        <f t="shared" si="690"/>
        <v>380796.59880015295</v>
      </c>
      <c r="Z4879" s="9">
        <v>0</v>
      </c>
      <c r="AA4879" s="9">
        <f t="shared" si="691"/>
        <v>0</v>
      </c>
      <c r="AB4879" s="9">
        <v>491766</v>
      </c>
      <c r="AC4879" s="9">
        <f t="shared" si="694"/>
        <v>1026976.8699999999</v>
      </c>
      <c r="AD4879" s="9">
        <f t="shared" si="692"/>
        <v>0</v>
      </c>
    </row>
    <row r="4880" spans="1:30" x14ac:dyDescent="0.3">
      <c r="A4880" s="8" t="s">
        <v>7128</v>
      </c>
      <c r="B4880" s="8" t="s">
        <v>7431</v>
      </c>
      <c r="C4880" s="8">
        <v>1600</v>
      </c>
      <c r="D4880" s="8">
        <v>160000073</v>
      </c>
      <c r="E4880" s="8">
        <v>0</v>
      </c>
      <c r="F4880" s="8" t="str">
        <f t="shared" si="689"/>
        <v>MF001600000730</v>
      </c>
      <c r="G4880" s="8" t="s">
        <v>7524</v>
      </c>
      <c r="H4880" s="8" t="s">
        <v>34</v>
      </c>
      <c r="I4880" s="8">
        <v>1</v>
      </c>
      <c r="J4880" s="8">
        <v>15</v>
      </c>
      <c r="K4880" s="8">
        <v>0</v>
      </c>
      <c r="L4880" s="8" t="s">
        <v>179</v>
      </c>
      <c r="M4880" s="8" t="s">
        <v>179</v>
      </c>
      <c r="N4880" s="8" t="s">
        <v>149</v>
      </c>
      <c r="O4880" s="8" t="s">
        <v>38</v>
      </c>
      <c r="P4880" s="9">
        <v>1890895.3</v>
      </c>
      <c r="Q4880" s="9">
        <v>0</v>
      </c>
      <c r="R4880" s="9">
        <v>-1890895.3</v>
      </c>
      <c r="S4880" s="9">
        <v>0</v>
      </c>
      <c r="T4880" s="9">
        <f t="shared" si="693"/>
        <v>0</v>
      </c>
      <c r="U4880" s="9">
        <v>-479354.9</v>
      </c>
      <c r="V4880" s="9">
        <v>-44035.462295437166</v>
      </c>
      <c r="W4880" s="9">
        <v>0</v>
      </c>
      <c r="X4880" s="9">
        <v>-44035.462295437166</v>
      </c>
      <c r="Y4880" s="9">
        <f t="shared" si="690"/>
        <v>523390.3622954372</v>
      </c>
      <c r="Z4880" s="9">
        <v>0</v>
      </c>
      <c r="AA4880" s="9">
        <f t="shared" si="691"/>
        <v>0</v>
      </c>
      <c r="AB4880" s="9">
        <v>675913</v>
      </c>
      <c r="AC4880" s="9">
        <f t="shared" si="694"/>
        <v>1411540.4</v>
      </c>
      <c r="AD4880" s="9">
        <f t="shared" si="692"/>
        <v>0</v>
      </c>
    </row>
    <row r="4881" spans="1:30" x14ac:dyDescent="0.3">
      <c r="A4881" s="8" t="s">
        <v>7128</v>
      </c>
      <c r="B4881" s="8" t="s">
        <v>7431</v>
      </c>
      <c r="C4881" s="8">
        <v>1600</v>
      </c>
      <c r="D4881" s="8">
        <v>160000074</v>
      </c>
      <c r="E4881" s="8">
        <v>0</v>
      </c>
      <c r="F4881" s="8" t="str">
        <f t="shared" si="689"/>
        <v>MF001600000740</v>
      </c>
      <c r="G4881" s="8" t="s">
        <v>7525</v>
      </c>
      <c r="H4881" s="8" t="s">
        <v>34</v>
      </c>
      <c r="I4881" s="8">
        <v>1</v>
      </c>
      <c r="J4881" s="8">
        <v>15</v>
      </c>
      <c r="K4881" s="8">
        <v>0</v>
      </c>
      <c r="L4881" s="8" t="s">
        <v>179</v>
      </c>
      <c r="M4881" s="8" t="s">
        <v>179</v>
      </c>
      <c r="N4881" s="8" t="s">
        <v>149</v>
      </c>
      <c r="O4881" s="8" t="s">
        <v>38</v>
      </c>
      <c r="P4881" s="9">
        <v>441325.35</v>
      </c>
      <c r="Q4881" s="9">
        <v>0</v>
      </c>
      <c r="R4881" s="9">
        <v>-441325.35</v>
      </c>
      <c r="S4881" s="9">
        <v>0</v>
      </c>
      <c r="T4881" s="9">
        <f t="shared" si="693"/>
        <v>0</v>
      </c>
      <c r="U4881" s="9">
        <v>-111879</v>
      </c>
      <c r="V4881" s="9">
        <v>-10277.647929518225</v>
      </c>
      <c r="W4881" s="9">
        <v>0</v>
      </c>
      <c r="X4881" s="9">
        <v>-10277.647929518225</v>
      </c>
      <c r="Y4881" s="9">
        <f t="shared" si="690"/>
        <v>122156.64792951822</v>
      </c>
      <c r="Z4881" s="9">
        <v>0</v>
      </c>
      <c r="AA4881" s="9">
        <f t="shared" si="691"/>
        <v>0</v>
      </c>
      <c r="AB4881" s="9">
        <v>157755</v>
      </c>
      <c r="AC4881" s="9">
        <f t="shared" si="694"/>
        <v>329446.34999999998</v>
      </c>
      <c r="AD4881" s="9">
        <f t="shared" si="692"/>
        <v>0</v>
      </c>
    </row>
    <row r="4882" spans="1:30" x14ac:dyDescent="0.3">
      <c r="A4882" s="8" t="s">
        <v>7128</v>
      </c>
      <c r="B4882" s="8" t="s">
        <v>7431</v>
      </c>
      <c r="C4882" s="8">
        <v>1600</v>
      </c>
      <c r="D4882" s="8">
        <v>160000075</v>
      </c>
      <c r="E4882" s="8">
        <v>0</v>
      </c>
      <c r="F4882" s="8" t="str">
        <f t="shared" si="689"/>
        <v>MF001600000750</v>
      </c>
      <c r="G4882" s="8" t="s">
        <v>680</v>
      </c>
      <c r="H4882" s="8" t="s">
        <v>34</v>
      </c>
      <c r="I4882" s="8">
        <v>1</v>
      </c>
      <c r="J4882" s="8">
        <v>15</v>
      </c>
      <c r="K4882" s="8">
        <v>0</v>
      </c>
      <c r="L4882" s="8" t="s">
        <v>179</v>
      </c>
      <c r="M4882" s="8" t="s">
        <v>179</v>
      </c>
      <c r="N4882" s="8" t="s">
        <v>149</v>
      </c>
      <c r="O4882" s="8" t="s">
        <v>38</v>
      </c>
      <c r="P4882" s="9">
        <v>694463.32</v>
      </c>
      <c r="Q4882" s="9">
        <v>0</v>
      </c>
      <c r="R4882" s="9">
        <v>-694463.32</v>
      </c>
      <c r="S4882" s="9">
        <v>0</v>
      </c>
      <c r="T4882" s="9">
        <f t="shared" si="693"/>
        <v>0</v>
      </c>
      <c r="U4882" s="9">
        <v>-176051.22</v>
      </c>
      <c r="V4882" s="9">
        <v>-16705.32585389154</v>
      </c>
      <c r="W4882" s="9">
        <v>0</v>
      </c>
      <c r="X4882" s="9">
        <v>-16705.32585389154</v>
      </c>
      <c r="Y4882" s="9">
        <f t="shared" si="690"/>
        <v>192756.54585389153</v>
      </c>
      <c r="Z4882" s="9">
        <v>0</v>
      </c>
      <c r="AA4882" s="9">
        <f t="shared" si="691"/>
        <v>0</v>
      </c>
      <c r="AB4882" s="9">
        <v>248241</v>
      </c>
      <c r="AC4882" s="9">
        <f t="shared" si="694"/>
        <v>518412.1</v>
      </c>
      <c r="AD4882" s="9">
        <f t="shared" si="692"/>
        <v>0</v>
      </c>
    </row>
    <row r="4883" spans="1:30" x14ac:dyDescent="0.3">
      <c r="A4883" s="8" t="s">
        <v>7128</v>
      </c>
      <c r="B4883" s="8" t="s">
        <v>7431</v>
      </c>
      <c r="C4883" s="8">
        <v>1600</v>
      </c>
      <c r="D4883" s="8">
        <v>160000076</v>
      </c>
      <c r="E4883" s="8">
        <v>0</v>
      </c>
      <c r="F4883" s="8" t="str">
        <f t="shared" si="689"/>
        <v>MF001600000760</v>
      </c>
      <c r="G4883" s="8" t="s">
        <v>7526</v>
      </c>
      <c r="H4883" s="8" t="s">
        <v>34</v>
      </c>
      <c r="I4883" s="8">
        <v>1</v>
      </c>
      <c r="J4883" s="8">
        <v>15</v>
      </c>
      <c r="K4883" s="8">
        <v>0</v>
      </c>
      <c r="L4883" s="8" t="s">
        <v>179</v>
      </c>
      <c r="M4883" s="8" t="s">
        <v>179</v>
      </c>
      <c r="N4883" s="8" t="s">
        <v>149</v>
      </c>
      <c r="O4883" s="8" t="s">
        <v>38</v>
      </c>
      <c r="P4883" s="9">
        <v>369415.79</v>
      </c>
      <c r="Q4883" s="9">
        <v>0</v>
      </c>
      <c r="R4883" s="9">
        <v>-369415.79</v>
      </c>
      <c r="S4883" s="9">
        <v>0</v>
      </c>
      <c r="T4883" s="9">
        <f t="shared" si="693"/>
        <v>0</v>
      </c>
      <c r="U4883" s="9">
        <v>-93649.42</v>
      </c>
      <c r="V4883" s="9">
        <v>-8603.0165040785123</v>
      </c>
      <c r="W4883" s="9">
        <v>0</v>
      </c>
      <c r="X4883" s="9">
        <v>-8603.0165040785123</v>
      </c>
      <c r="Y4883" s="9">
        <f t="shared" si="690"/>
        <v>102252.43650407851</v>
      </c>
      <c r="Z4883" s="9">
        <v>0</v>
      </c>
      <c r="AA4883" s="9">
        <f t="shared" si="691"/>
        <v>0</v>
      </c>
      <c r="AB4883" s="9">
        <v>132050</v>
      </c>
      <c r="AC4883" s="9">
        <f t="shared" si="694"/>
        <v>275766.37</v>
      </c>
      <c r="AD4883" s="9">
        <f t="shared" si="692"/>
        <v>0</v>
      </c>
    </row>
    <row r="4884" spans="1:30" x14ac:dyDescent="0.3">
      <c r="A4884" s="8" t="s">
        <v>7128</v>
      </c>
      <c r="B4884" s="8" t="s">
        <v>7431</v>
      </c>
      <c r="C4884" s="8">
        <v>1600</v>
      </c>
      <c r="D4884" s="8">
        <v>160000077</v>
      </c>
      <c r="E4884" s="8">
        <v>0</v>
      </c>
      <c r="F4884" s="8" t="str">
        <f t="shared" si="689"/>
        <v>MF001600000770</v>
      </c>
      <c r="G4884" s="8" t="s">
        <v>7527</v>
      </c>
      <c r="H4884" s="8" t="s">
        <v>34</v>
      </c>
      <c r="I4884" s="8">
        <v>1</v>
      </c>
      <c r="J4884" s="8">
        <v>15</v>
      </c>
      <c r="K4884" s="8">
        <v>0</v>
      </c>
      <c r="L4884" s="8" t="s">
        <v>179</v>
      </c>
      <c r="M4884" s="8" t="s">
        <v>179</v>
      </c>
      <c r="N4884" s="8" t="s">
        <v>149</v>
      </c>
      <c r="O4884" s="8" t="s">
        <v>38</v>
      </c>
      <c r="P4884" s="9">
        <v>1293043.25</v>
      </c>
      <c r="Q4884" s="9">
        <v>0</v>
      </c>
      <c r="R4884" s="9">
        <v>-1293043.25</v>
      </c>
      <c r="S4884" s="9">
        <v>0</v>
      </c>
      <c r="T4884" s="9">
        <f t="shared" si="693"/>
        <v>0</v>
      </c>
      <c r="U4884" s="9">
        <v>-327795.32</v>
      </c>
      <c r="V4884" s="9">
        <v>-30112.583921106296</v>
      </c>
      <c r="W4884" s="9">
        <v>0</v>
      </c>
      <c r="X4884" s="9">
        <v>-30112.583921106296</v>
      </c>
      <c r="Y4884" s="9">
        <f t="shared" si="690"/>
        <v>357907.90392110631</v>
      </c>
      <c r="Z4884" s="9">
        <v>0</v>
      </c>
      <c r="AA4884" s="9">
        <f t="shared" si="691"/>
        <v>0</v>
      </c>
      <c r="AB4884" s="9">
        <v>462207</v>
      </c>
      <c r="AC4884" s="9">
        <f t="shared" si="694"/>
        <v>965247.92999999993</v>
      </c>
      <c r="AD4884" s="9">
        <f t="shared" si="692"/>
        <v>0</v>
      </c>
    </row>
    <row r="4885" spans="1:30" x14ac:dyDescent="0.3">
      <c r="A4885" s="8" t="s">
        <v>7128</v>
      </c>
      <c r="B4885" s="8" t="s">
        <v>7431</v>
      </c>
      <c r="C4885" s="8">
        <v>1600</v>
      </c>
      <c r="D4885" s="8">
        <v>160000078</v>
      </c>
      <c r="E4885" s="8">
        <v>0</v>
      </c>
      <c r="F4885" s="8" t="str">
        <f t="shared" si="689"/>
        <v>MF001600000780</v>
      </c>
      <c r="G4885" s="8" t="s">
        <v>7528</v>
      </c>
      <c r="H4885" s="8" t="s">
        <v>34</v>
      </c>
      <c r="I4885" s="8">
        <v>1</v>
      </c>
      <c r="J4885" s="8">
        <v>15</v>
      </c>
      <c r="K4885" s="8">
        <v>0</v>
      </c>
      <c r="L4885" s="8" t="s">
        <v>179</v>
      </c>
      <c r="M4885" s="8" t="s">
        <v>179</v>
      </c>
      <c r="N4885" s="8" t="s">
        <v>149</v>
      </c>
      <c r="O4885" s="8" t="s">
        <v>38</v>
      </c>
      <c r="P4885" s="9">
        <v>926502.68</v>
      </c>
      <c r="Q4885" s="9">
        <v>0</v>
      </c>
      <c r="R4885" s="9">
        <v>-926502.68</v>
      </c>
      <c r="S4885" s="9">
        <v>0</v>
      </c>
      <c r="T4885" s="9">
        <f t="shared" si="693"/>
        <v>0</v>
      </c>
      <c r="U4885" s="9">
        <v>-234874.76</v>
      </c>
      <c r="V4885" s="9">
        <v>-21576.531380576089</v>
      </c>
      <c r="W4885" s="9">
        <v>0</v>
      </c>
      <c r="X4885" s="9">
        <v>-21576.531380576089</v>
      </c>
      <c r="Y4885" s="9">
        <f t="shared" si="690"/>
        <v>256451.29138057609</v>
      </c>
      <c r="Z4885" s="9">
        <v>0</v>
      </c>
      <c r="AA4885" s="9">
        <f t="shared" si="691"/>
        <v>0</v>
      </c>
      <c r="AB4885" s="9">
        <v>331185</v>
      </c>
      <c r="AC4885" s="9">
        <f t="shared" si="694"/>
        <v>691627.92</v>
      </c>
      <c r="AD4885" s="9">
        <f t="shared" si="692"/>
        <v>0</v>
      </c>
    </row>
    <row r="4886" spans="1:30" x14ac:dyDescent="0.3">
      <c r="A4886" s="8" t="s">
        <v>7128</v>
      </c>
      <c r="B4886" s="8" t="s">
        <v>7431</v>
      </c>
      <c r="C4886" s="8">
        <v>1600</v>
      </c>
      <c r="D4886" s="8">
        <v>160000079</v>
      </c>
      <c r="E4886" s="8">
        <v>0</v>
      </c>
      <c r="F4886" s="8" t="str">
        <f t="shared" si="689"/>
        <v>MF001600000790</v>
      </c>
      <c r="G4886" s="8" t="s">
        <v>7529</v>
      </c>
      <c r="H4886" s="8" t="s">
        <v>34</v>
      </c>
      <c r="I4886" s="8">
        <v>1</v>
      </c>
      <c r="J4886" s="8">
        <v>15</v>
      </c>
      <c r="K4886" s="8">
        <v>0</v>
      </c>
      <c r="L4886" s="8" t="s">
        <v>179</v>
      </c>
      <c r="M4886" s="8" t="s">
        <v>179</v>
      </c>
      <c r="N4886" s="8" t="s">
        <v>149</v>
      </c>
      <c r="O4886" s="8" t="s">
        <v>38</v>
      </c>
      <c r="P4886" s="9">
        <v>869513.8</v>
      </c>
      <c r="Q4886" s="9">
        <v>0</v>
      </c>
      <c r="R4886" s="9">
        <v>-869513.8</v>
      </c>
      <c r="S4886" s="9">
        <v>0</v>
      </c>
      <c r="T4886" s="9">
        <f t="shared" si="693"/>
        <v>0</v>
      </c>
      <c r="U4886" s="9">
        <v>-220427.71</v>
      </c>
      <c r="V4886" s="9">
        <v>-20249.379036451694</v>
      </c>
      <c r="W4886" s="9">
        <v>0</v>
      </c>
      <c r="X4886" s="9">
        <v>-20249.379036451694</v>
      </c>
      <c r="Y4886" s="9">
        <f t="shared" si="690"/>
        <v>240677.08903645168</v>
      </c>
      <c r="Z4886" s="9">
        <v>0</v>
      </c>
      <c r="AA4886" s="9">
        <f t="shared" si="691"/>
        <v>0</v>
      </c>
      <c r="AB4886" s="9">
        <v>310813</v>
      </c>
      <c r="AC4886" s="9">
        <f t="shared" si="694"/>
        <v>649086.09000000008</v>
      </c>
      <c r="AD4886" s="9">
        <f t="shared" si="692"/>
        <v>0</v>
      </c>
    </row>
    <row r="4887" spans="1:30" x14ac:dyDescent="0.3">
      <c r="A4887" s="8" t="s">
        <v>7128</v>
      </c>
      <c r="B4887" s="8" t="s">
        <v>7431</v>
      </c>
      <c r="C4887" s="8">
        <v>1600</v>
      </c>
      <c r="D4887" s="8">
        <v>160000080</v>
      </c>
      <c r="E4887" s="8">
        <v>0</v>
      </c>
      <c r="F4887" s="8" t="str">
        <f t="shared" si="689"/>
        <v>MF001600000800</v>
      </c>
      <c r="G4887" s="8" t="s">
        <v>7530</v>
      </c>
      <c r="H4887" s="8" t="s">
        <v>34</v>
      </c>
      <c r="I4887" s="8">
        <v>1</v>
      </c>
      <c r="J4887" s="8">
        <v>15</v>
      </c>
      <c r="K4887" s="8">
        <v>0</v>
      </c>
      <c r="L4887" s="8" t="s">
        <v>179</v>
      </c>
      <c r="M4887" s="8" t="s">
        <v>179</v>
      </c>
      <c r="N4887" s="8" t="s">
        <v>149</v>
      </c>
      <c r="O4887" s="8" t="s">
        <v>38</v>
      </c>
      <c r="P4887" s="9">
        <v>6289259.2400000002</v>
      </c>
      <c r="Q4887" s="9">
        <v>0</v>
      </c>
      <c r="R4887" s="9">
        <v>-6289259.2400000002</v>
      </c>
      <c r="S4887" s="9">
        <v>0</v>
      </c>
      <c r="T4887" s="9">
        <f t="shared" si="693"/>
        <v>0</v>
      </c>
      <c r="U4887" s="9">
        <v>-1594370.29</v>
      </c>
      <c r="V4887" s="9">
        <v>-146465.25152893193</v>
      </c>
      <c r="W4887" s="9">
        <v>0</v>
      </c>
      <c r="X4887" s="9">
        <v>-146465.25152893193</v>
      </c>
      <c r="Y4887" s="9">
        <f t="shared" si="690"/>
        <v>1740835.5415289321</v>
      </c>
      <c r="Z4887" s="9">
        <v>0</v>
      </c>
      <c r="AA4887" s="9">
        <f t="shared" si="691"/>
        <v>0</v>
      </c>
      <c r="AB4887" s="9">
        <v>2248137</v>
      </c>
      <c r="AC4887" s="9">
        <f t="shared" si="694"/>
        <v>4694888.95</v>
      </c>
      <c r="AD4887" s="9">
        <f t="shared" si="692"/>
        <v>0</v>
      </c>
    </row>
    <row r="4888" spans="1:30" x14ac:dyDescent="0.3">
      <c r="A4888" s="8" t="s">
        <v>7128</v>
      </c>
      <c r="B4888" s="8" t="s">
        <v>7431</v>
      </c>
      <c r="C4888" s="8">
        <v>1600</v>
      </c>
      <c r="D4888" s="8">
        <v>160000081</v>
      </c>
      <c r="E4888" s="8">
        <v>0</v>
      </c>
      <c r="F4888" s="8" t="str">
        <f t="shared" si="689"/>
        <v>MF001600000810</v>
      </c>
      <c r="G4888" s="8" t="s">
        <v>7531</v>
      </c>
      <c r="H4888" s="8" t="s">
        <v>34</v>
      </c>
      <c r="I4888" s="8">
        <v>1</v>
      </c>
      <c r="J4888" s="8">
        <v>15</v>
      </c>
      <c r="K4888" s="8">
        <v>0</v>
      </c>
      <c r="L4888" s="8" t="s">
        <v>179</v>
      </c>
      <c r="M4888" s="8" t="s">
        <v>179</v>
      </c>
      <c r="N4888" s="8" t="s">
        <v>149</v>
      </c>
      <c r="O4888" s="8" t="s">
        <v>38</v>
      </c>
      <c r="P4888" s="9">
        <v>814916.81</v>
      </c>
      <c r="Q4888" s="9">
        <v>0</v>
      </c>
      <c r="R4888" s="9">
        <v>-814916.81</v>
      </c>
      <c r="S4888" s="9">
        <v>0</v>
      </c>
      <c r="T4888" s="9">
        <f t="shared" si="693"/>
        <v>0</v>
      </c>
      <c r="U4888" s="9">
        <v>-206587</v>
      </c>
      <c r="V4888" s="9">
        <v>-18977.918486999748</v>
      </c>
      <c r="W4888" s="9">
        <v>0</v>
      </c>
      <c r="X4888" s="9">
        <v>-18977.918486999748</v>
      </c>
      <c r="Y4888" s="9">
        <f t="shared" si="690"/>
        <v>225564.91848699976</v>
      </c>
      <c r="Z4888" s="9">
        <v>0</v>
      </c>
      <c r="AA4888" s="9">
        <f t="shared" si="691"/>
        <v>0</v>
      </c>
      <c r="AB4888" s="9">
        <v>291297</v>
      </c>
      <c r="AC4888" s="9">
        <f t="shared" si="694"/>
        <v>608329.81000000006</v>
      </c>
      <c r="AD4888" s="9">
        <f t="shared" si="692"/>
        <v>0</v>
      </c>
    </row>
    <row r="4889" spans="1:30" x14ac:dyDescent="0.3">
      <c r="A4889" s="8" t="s">
        <v>7128</v>
      </c>
      <c r="B4889" s="8" t="s">
        <v>7431</v>
      </c>
      <c r="C4889" s="8">
        <v>1600</v>
      </c>
      <c r="D4889" s="8">
        <v>160000082</v>
      </c>
      <c r="E4889" s="8">
        <v>0</v>
      </c>
      <c r="F4889" s="8" t="str">
        <f t="shared" si="689"/>
        <v>MF001600000820</v>
      </c>
      <c r="G4889" s="8" t="s">
        <v>7532</v>
      </c>
      <c r="H4889" s="8" t="s">
        <v>34</v>
      </c>
      <c r="I4889" s="8">
        <v>1</v>
      </c>
      <c r="J4889" s="8">
        <v>15</v>
      </c>
      <c r="K4889" s="8">
        <v>0</v>
      </c>
      <c r="L4889" s="8" t="s">
        <v>179</v>
      </c>
      <c r="M4889" s="8" t="s">
        <v>179</v>
      </c>
      <c r="N4889" s="8" t="s">
        <v>149</v>
      </c>
      <c r="O4889" s="8" t="s">
        <v>38</v>
      </c>
      <c r="P4889" s="9">
        <v>2764491.26</v>
      </c>
      <c r="Q4889" s="9">
        <v>0</v>
      </c>
      <c r="R4889" s="9">
        <v>-2764491.26</v>
      </c>
      <c r="S4889" s="9">
        <v>0</v>
      </c>
      <c r="T4889" s="9">
        <f t="shared" si="693"/>
        <v>0</v>
      </c>
      <c r="U4889" s="9">
        <v>-700817.48</v>
      </c>
      <c r="V4889" s="9">
        <v>-64379.891110629622</v>
      </c>
      <c r="W4889" s="9">
        <v>0</v>
      </c>
      <c r="X4889" s="9">
        <v>-64379.891110629622</v>
      </c>
      <c r="Y4889" s="9">
        <f t="shared" si="690"/>
        <v>765197.37111062964</v>
      </c>
      <c r="Z4889" s="9">
        <v>0</v>
      </c>
      <c r="AA4889" s="9">
        <f t="shared" si="691"/>
        <v>0</v>
      </c>
      <c r="AB4889" s="9">
        <v>988186</v>
      </c>
      <c r="AC4889" s="9">
        <f t="shared" si="694"/>
        <v>2063673.7799999998</v>
      </c>
      <c r="AD4889" s="9">
        <f t="shared" si="692"/>
        <v>0</v>
      </c>
    </row>
    <row r="4890" spans="1:30" x14ac:dyDescent="0.3">
      <c r="A4890" s="8" t="s">
        <v>7128</v>
      </c>
      <c r="B4890" s="8" t="s">
        <v>7431</v>
      </c>
      <c r="C4890" s="8">
        <v>1600</v>
      </c>
      <c r="D4890" s="8">
        <v>160000083</v>
      </c>
      <c r="E4890" s="8">
        <v>0</v>
      </c>
      <c r="F4890" s="8" t="str">
        <f t="shared" si="689"/>
        <v>MF001600000830</v>
      </c>
      <c r="G4890" s="8" t="s">
        <v>7533</v>
      </c>
      <c r="H4890" s="8" t="s">
        <v>34</v>
      </c>
      <c r="I4890" s="8">
        <v>1</v>
      </c>
      <c r="J4890" s="8">
        <v>15</v>
      </c>
      <c r="K4890" s="8">
        <v>0</v>
      </c>
      <c r="L4890" s="8" t="s">
        <v>179</v>
      </c>
      <c r="M4890" s="8" t="s">
        <v>179</v>
      </c>
      <c r="N4890" s="8" t="s">
        <v>149</v>
      </c>
      <c r="O4890" s="8" t="s">
        <v>38</v>
      </c>
      <c r="P4890" s="9">
        <v>14990655.15</v>
      </c>
      <c r="Q4890" s="9">
        <v>0</v>
      </c>
      <c r="R4890" s="9">
        <v>-14990655.15</v>
      </c>
      <c r="S4890" s="9">
        <v>0</v>
      </c>
      <c r="T4890" s="9">
        <f t="shared" si="693"/>
        <v>0</v>
      </c>
      <c r="U4890" s="9">
        <v>-3800233.76</v>
      </c>
      <c r="V4890" s="9">
        <v>-349104.68796265614</v>
      </c>
      <c r="W4890" s="9">
        <v>0</v>
      </c>
      <c r="X4890" s="9">
        <v>-349104.68796265614</v>
      </c>
      <c r="Y4890" s="9">
        <f t="shared" si="690"/>
        <v>4149338.4479626557</v>
      </c>
      <c r="Z4890" s="9">
        <v>0</v>
      </c>
      <c r="AA4890" s="9">
        <f t="shared" si="691"/>
        <v>0</v>
      </c>
      <c r="AB4890" s="9">
        <v>5358509</v>
      </c>
      <c r="AC4890" s="9">
        <f t="shared" si="694"/>
        <v>11190421.390000001</v>
      </c>
      <c r="AD4890" s="9">
        <f t="shared" si="692"/>
        <v>0</v>
      </c>
    </row>
    <row r="4891" spans="1:30" x14ac:dyDescent="0.3">
      <c r="A4891" s="8" t="s">
        <v>7128</v>
      </c>
      <c r="B4891" s="8" t="s">
        <v>7431</v>
      </c>
      <c r="C4891" s="8">
        <v>1600</v>
      </c>
      <c r="D4891" s="8">
        <v>160000084</v>
      </c>
      <c r="E4891" s="8">
        <v>0</v>
      </c>
      <c r="F4891" s="8" t="str">
        <f t="shared" si="689"/>
        <v>MF001600000840</v>
      </c>
      <c r="G4891" s="8" t="s">
        <v>7534</v>
      </c>
      <c r="H4891" s="8" t="s">
        <v>34</v>
      </c>
      <c r="I4891" s="8">
        <v>1</v>
      </c>
      <c r="J4891" s="8">
        <v>15</v>
      </c>
      <c r="K4891" s="8">
        <v>0</v>
      </c>
      <c r="L4891" s="8" t="s">
        <v>179</v>
      </c>
      <c r="M4891" s="8" t="s">
        <v>179</v>
      </c>
      <c r="N4891" s="8" t="s">
        <v>149</v>
      </c>
      <c r="O4891" s="8" t="s">
        <v>38</v>
      </c>
      <c r="P4891" s="9">
        <v>12771054.859999999</v>
      </c>
      <c r="Q4891" s="9">
        <v>0</v>
      </c>
      <c r="R4891" s="9">
        <v>-12771054.859999999</v>
      </c>
      <c r="S4891" s="9">
        <v>0</v>
      </c>
      <c r="T4891" s="9">
        <f t="shared" si="693"/>
        <v>0</v>
      </c>
      <c r="U4891" s="9">
        <v>-3237549.88</v>
      </c>
      <c r="V4891" s="9">
        <v>-297414.29554091254</v>
      </c>
      <c r="W4891" s="9">
        <v>0</v>
      </c>
      <c r="X4891" s="9">
        <v>-297414.29554091254</v>
      </c>
      <c r="Y4891" s="9">
        <f t="shared" si="690"/>
        <v>3534964.1755409124</v>
      </c>
      <c r="Z4891" s="9">
        <v>0</v>
      </c>
      <c r="AA4891" s="9">
        <f t="shared" si="691"/>
        <v>0</v>
      </c>
      <c r="AB4891" s="9">
        <v>4565098</v>
      </c>
      <c r="AC4891" s="9">
        <f t="shared" si="694"/>
        <v>9533504.9800000004</v>
      </c>
      <c r="AD4891" s="9">
        <f t="shared" si="692"/>
        <v>0</v>
      </c>
    </row>
    <row r="4892" spans="1:30" x14ac:dyDescent="0.3">
      <c r="A4892" s="8" t="s">
        <v>7128</v>
      </c>
      <c r="B4892" s="8" t="s">
        <v>7431</v>
      </c>
      <c r="C4892" s="8">
        <v>1600</v>
      </c>
      <c r="D4892" s="8">
        <v>160000085</v>
      </c>
      <c r="E4892" s="8">
        <v>0</v>
      </c>
      <c r="F4892" s="8" t="str">
        <f t="shared" si="689"/>
        <v>MF001600000850</v>
      </c>
      <c r="G4892" s="8" t="s">
        <v>7535</v>
      </c>
      <c r="H4892" s="8" t="s">
        <v>34</v>
      </c>
      <c r="I4892" s="8">
        <v>1</v>
      </c>
      <c r="J4892" s="8">
        <v>15</v>
      </c>
      <c r="K4892" s="8">
        <v>0</v>
      </c>
      <c r="L4892" s="8" t="s">
        <v>179</v>
      </c>
      <c r="M4892" s="8" t="s">
        <v>179</v>
      </c>
      <c r="N4892" s="8" t="s">
        <v>149</v>
      </c>
      <c r="O4892" s="8" t="s">
        <v>38</v>
      </c>
      <c r="P4892" s="9">
        <v>675664.87</v>
      </c>
      <c r="Q4892" s="9">
        <v>0</v>
      </c>
      <c r="R4892" s="9">
        <v>-675664.87</v>
      </c>
      <c r="S4892" s="9">
        <v>0</v>
      </c>
      <c r="T4892" s="9">
        <f t="shared" si="693"/>
        <v>0</v>
      </c>
      <c r="U4892" s="9">
        <v>-171285.68</v>
      </c>
      <c r="V4892" s="9">
        <v>-15734.987298368593</v>
      </c>
      <c r="W4892" s="9">
        <v>0</v>
      </c>
      <c r="X4892" s="9">
        <v>-15734.987298368593</v>
      </c>
      <c r="Y4892" s="9">
        <f t="shared" si="690"/>
        <v>187020.66729836859</v>
      </c>
      <c r="Z4892" s="9">
        <v>0</v>
      </c>
      <c r="AA4892" s="9">
        <f t="shared" si="691"/>
        <v>0</v>
      </c>
      <c r="AB4892" s="9">
        <v>241521</v>
      </c>
      <c r="AC4892" s="9">
        <f t="shared" si="694"/>
        <v>504379.19</v>
      </c>
      <c r="AD4892" s="9">
        <f t="shared" si="692"/>
        <v>0</v>
      </c>
    </row>
    <row r="4893" spans="1:30" x14ac:dyDescent="0.3">
      <c r="A4893" s="8" t="s">
        <v>7128</v>
      </c>
      <c r="B4893" s="8" t="s">
        <v>7431</v>
      </c>
      <c r="C4893" s="8">
        <v>1600</v>
      </c>
      <c r="D4893" s="8">
        <v>160000086</v>
      </c>
      <c r="E4893" s="8">
        <v>0</v>
      </c>
      <c r="F4893" s="8" t="str">
        <f t="shared" si="689"/>
        <v>MF001600000860</v>
      </c>
      <c r="G4893" s="8" t="s">
        <v>7536</v>
      </c>
      <c r="H4893" s="8" t="s">
        <v>34</v>
      </c>
      <c r="I4893" s="8">
        <v>1</v>
      </c>
      <c r="J4893" s="8">
        <v>15</v>
      </c>
      <c r="K4893" s="8">
        <v>0</v>
      </c>
      <c r="L4893" s="8" t="s">
        <v>179</v>
      </c>
      <c r="M4893" s="8" t="s">
        <v>179</v>
      </c>
      <c r="N4893" s="8" t="s">
        <v>149</v>
      </c>
      <c r="O4893" s="8" t="s">
        <v>38</v>
      </c>
      <c r="P4893" s="9">
        <v>144664.39000000001</v>
      </c>
      <c r="Q4893" s="9">
        <v>0</v>
      </c>
      <c r="R4893" s="9">
        <v>-144664.39000000001</v>
      </c>
      <c r="S4893" s="9">
        <v>0</v>
      </c>
      <c r="T4893" s="9">
        <f t="shared" si="693"/>
        <v>0</v>
      </c>
      <c r="U4893" s="9">
        <v>-36673.42</v>
      </c>
      <c r="V4893" s="9">
        <v>-3204.5229704801036</v>
      </c>
      <c r="W4893" s="9">
        <v>0</v>
      </c>
      <c r="X4893" s="9">
        <v>-3204.5229704801036</v>
      </c>
      <c r="Y4893" s="9">
        <f t="shared" si="690"/>
        <v>39877.9429704801</v>
      </c>
      <c r="Z4893" s="9">
        <v>0</v>
      </c>
      <c r="AA4893" s="9">
        <f t="shared" si="691"/>
        <v>0</v>
      </c>
      <c r="AB4893" s="9">
        <v>51711</v>
      </c>
      <c r="AC4893" s="9">
        <f t="shared" si="694"/>
        <v>107990.97000000002</v>
      </c>
      <c r="AD4893" s="9">
        <f t="shared" si="692"/>
        <v>0</v>
      </c>
    </row>
    <row r="4894" spans="1:30" x14ac:dyDescent="0.3">
      <c r="A4894" s="8" t="s">
        <v>7128</v>
      </c>
      <c r="B4894" s="8" t="s">
        <v>7431</v>
      </c>
      <c r="C4894" s="8">
        <v>1600</v>
      </c>
      <c r="D4894" s="8">
        <v>160000087</v>
      </c>
      <c r="E4894" s="8">
        <v>0</v>
      </c>
      <c r="F4894" s="8" t="str">
        <f t="shared" si="689"/>
        <v>MF001600000870</v>
      </c>
      <c r="G4894" s="8" t="s">
        <v>7537</v>
      </c>
      <c r="H4894" s="8" t="s">
        <v>34</v>
      </c>
      <c r="I4894" s="8">
        <v>1</v>
      </c>
      <c r="J4894" s="8">
        <v>15</v>
      </c>
      <c r="K4894" s="8">
        <v>0</v>
      </c>
      <c r="L4894" s="8" t="s">
        <v>179</v>
      </c>
      <c r="M4894" s="8" t="s">
        <v>179</v>
      </c>
      <c r="N4894" s="8" t="s">
        <v>149</v>
      </c>
      <c r="O4894" s="8" t="s">
        <v>38</v>
      </c>
      <c r="P4894" s="9">
        <v>287437.71999999997</v>
      </c>
      <c r="Q4894" s="9">
        <v>0</v>
      </c>
      <c r="R4894" s="9">
        <v>-287437.71999999997</v>
      </c>
      <c r="S4894" s="9">
        <v>0</v>
      </c>
      <c r="T4894" s="9">
        <f t="shared" si="693"/>
        <v>0</v>
      </c>
      <c r="U4894" s="9">
        <v>-72867.44</v>
      </c>
      <c r="V4894" s="9">
        <v>-6693.8840209023701</v>
      </c>
      <c r="W4894" s="9">
        <v>0</v>
      </c>
      <c r="X4894" s="9">
        <v>-6693.8840209023701</v>
      </c>
      <c r="Y4894" s="9">
        <f t="shared" si="690"/>
        <v>79561.324020902379</v>
      </c>
      <c r="Z4894" s="9">
        <v>0</v>
      </c>
      <c r="AA4894" s="9">
        <f t="shared" si="691"/>
        <v>0</v>
      </c>
      <c r="AB4894" s="9">
        <v>102747</v>
      </c>
      <c r="AC4894" s="9">
        <f t="shared" si="694"/>
        <v>214570.27999999997</v>
      </c>
      <c r="AD4894" s="9">
        <f t="shared" si="692"/>
        <v>0</v>
      </c>
    </row>
    <row r="4895" spans="1:30" x14ac:dyDescent="0.3">
      <c r="A4895" s="8" t="s">
        <v>7128</v>
      </c>
      <c r="B4895" s="8" t="s">
        <v>7431</v>
      </c>
      <c r="C4895" s="8">
        <v>1600</v>
      </c>
      <c r="D4895" s="8">
        <v>160000088</v>
      </c>
      <c r="E4895" s="8">
        <v>0</v>
      </c>
      <c r="F4895" s="8" t="str">
        <f t="shared" si="689"/>
        <v>MF001600000880</v>
      </c>
      <c r="G4895" s="8" t="s">
        <v>7538</v>
      </c>
      <c r="H4895" s="8" t="s">
        <v>34</v>
      </c>
      <c r="I4895" s="8">
        <v>4</v>
      </c>
      <c r="J4895" s="8">
        <v>5</v>
      </c>
      <c r="K4895" s="8">
        <v>0</v>
      </c>
      <c r="L4895" s="8" t="s">
        <v>179</v>
      </c>
      <c r="M4895" s="8" t="s">
        <v>179</v>
      </c>
      <c r="N4895" s="8" t="s">
        <v>149</v>
      </c>
      <c r="O4895" s="8" t="s">
        <v>38</v>
      </c>
      <c r="P4895" s="9">
        <v>351874.73</v>
      </c>
      <c r="Q4895" s="9">
        <v>0</v>
      </c>
      <c r="R4895" s="9">
        <v>-351874.73</v>
      </c>
      <c r="S4895" s="9">
        <v>0</v>
      </c>
      <c r="T4895" s="9">
        <f t="shared" si="693"/>
        <v>0</v>
      </c>
      <c r="U4895" s="9">
        <v>-267607.96000000002</v>
      </c>
      <c r="V4895" s="9">
        <v>-24848.184499999981</v>
      </c>
      <c r="W4895" s="9">
        <v>0</v>
      </c>
      <c r="X4895" s="9">
        <v>-24848.184499999981</v>
      </c>
      <c r="Y4895" s="9">
        <f t="shared" si="690"/>
        <v>292456.14449999999</v>
      </c>
      <c r="Z4895" s="9">
        <v>0</v>
      </c>
      <c r="AA4895" s="9">
        <f t="shared" si="691"/>
        <v>0</v>
      </c>
      <c r="AB4895" s="9">
        <v>25465</v>
      </c>
      <c r="AC4895" s="9">
        <f t="shared" si="694"/>
        <v>84266.76999999996</v>
      </c>
      <c r="AD4895" s="9">
        <f t="shared" si="692"/>
        <v>0</v>
      </c>
    </row>
    <row r="4896" spans="1:30" x14ac:dyDescent="0.3">
      <c r="A4896" s="8" t="s">
        <v>7128</v>
      </c>
      <c r="B4896" s="8" t="s">
        <v>7431</v>
      </c>
      <c r="C4896" s="8">
        <v>1600</v>
      </c>
      <c r="D4896" s="8">
        <v>160000089</v>
      </c>
      <c r="E4896" s="8">
        <v>0</v>
      </c>
      <c r="F4896" s="8" t="str">
        <f t="shared" si="689"/>
        <v>MF001600000890</v>
      </c>
      <c r="G4896" s="8" t="s">
        <v>7539</v>
      </c>
      <c r="H4896" s="8" t="s">
        <v>34</v>
      </c>
      <c r="I4896" s="8">
        <v>1</v>
      </c>
      <c r="J4896" s="8">
        <v>15</v>
      </c>
      <c r="K4896" s="8">
        <v>0</v>
      </c>
      <c r="L4896" s="8" t="s">
        <v>179</v>
      </c>
      <c r="M4896" s="8" t="s">
        <v>179</v>
      </c>
      <c r="N4896" s="8" t="s">
        <v>149</v>
      </c>
      <c r="O4896" s="8" t="s">
        <v>38</v>
      </c>
      <c r="P4896" s="9">
        <v>20079649.260000002</v>
      </c>
      <c r="Q4896" s="9">
        <v>0</v>
      </c>
      <c r="R4896" s="9">
        <v>-20079649.260000002</v>
      </c>
      <c r="S4896" s="9">
        <v>0</v>
      </c>
      <c r="T4896" s="9">
        <f t="shared" si="693"/>
        <v>0</v>
      </c>
      <c r="U4896" s="9">
        <v>-5090328.62</v>
      </c>
      <c r="V4896" s="9">
        <v>-467617.95508208009</v>
      </c>
      <c r="W4896" s="9">
        <v>0</v>
      </c>
      <c r="X4896" s="9">
        <v>-467617.95508208009</v>
      </c>
      <c r="Y4896" s="9">
        <f t="shared" si="690"/>
        <v>5557946.5750820804</v>
      </c>
      <c r="Z4896" s="9">
        <v>0</v>
      </c>
      <c r="AA4896" s="9">
        <f t="shared" si="691"/>
        <v>0</v>
      </c>
      <c r="AB4896" s="9">
        <v>7177604</v>
      </c>
      <c r="AC4896" s="9">
        <f t="shared" si="694"/>
        <v>14989320.640000001</v>
      </c>
      <c r="AD4896" s="9">
        <f t="shared" si="692"/>
        <v>0</v>
      </c>
    </row>
    <row r="4897" spans="1:30" x14ac:dyDescent="0.3">
      <c r="A4897" s="8" t="s">
        <v>7128</v>
      </c>
      <c r="B4897" s="8" t="s">
        <v>7431</v>
      </c>
      <c r="C4897" s="8">
        <v>1600</v>
      </c>
      <c r="D4897" s="8">
        <v>160000090</v>
      </c>
      <c r="E4897" s="8">
        <v>0</v>
      </c>
      <c r="F4897" s="8" t="str">
        <f t="shared" si="689"/>
        <v>MF001600000900</v>
      </c>
      <c r="G4897" s="8" t="s">
        <v>7540</v>
      </c>
      <c r="H4897" s="8" t="s">
        <v>34</v>
      </c>
      <c r="I4897" s="8">
        <v>1</v>
      </c>
      <c r="J4897" s="8">
        <v>15</v>
      </c>
      <c r="K4897" s="8">
        <v>0</v>
      </c>
      <c r="L4897" s="8" t="s">
        <v>179</v>
      </c>
      <c r="M4897" s="8" t="s">
        <v>179</v>
      </c>
      <c r="N4897" s="8" t="s">
        <v>149</v>
      </c>
      <c r="O4897" s="8" t="s">
        <v>38</v>
      </c>
      <c r="P4897" s="9">
        <v>710395.69</v>
      </c>
      <c r="Q4897" s="9">
        <v>0</v>
      </c>
      <c r="R4897" s="9">
        <v>-710395.69</v>
      </c>
      <c r="S4897" s="9">
        <v>0</v>
      </c>
      <c r="T4897" s="9">
        <f t="shared" si="693"/>
        <v>0</v>
      </c>
      <c r="U4897" s="9">
        <v>-180090.19</v>
      </c>
      <c r="V4897" s="9">
        <v>-16543.800140326279</v>
      </c>
      <c r="W4897" s="9">
        <v>0</v>
      </c>
      <c r="X4897" s="9">
        <v>-16543.800140326279</v>
      </c>
      <c r="Y4897" s="9">
        <f t="shared" si="690"/>
        <v>196633.99014032629</v>
      </c>
      <c r="Z4897" s="9">
        <v>0</v>
      </c>
      <c r="AA4897" s="9">
        <f t="shared" si="691"/>
        <v>0</v>
      </c>
      <c r="AB4897" s="9">
        <v>253936</v>
      </c>
      <c r="AC4897" s="9">
        <f t="shared" si="694"/>
        <v>530305.5</v>
      </c>
      <c r="AD4897" s="9">
        <f t="shared" si="692"/>
        <v>0</v>
      </c>
    </row>
    <row r="4898" spans="1:30" x14ac:dyDescent="0.3">
      <c r="A4898" s="8" t="s">
        <v>7128</v>
      </c>
      <c r="B4898" s="8" t="s">
        <v>7431</v>
      </c>
      <c r="C4898" s="8">
        <v>1600</v>
      </c>
      <c r="D4898" s="8">
        <v>160000091</v>
      </c>
      <c r="E4898" s="8">
        <v>0</v>
      </c>
      <c r="F4898" s="8" t="str">
        <f t="shared" si="689"/>
        <v>MF001600000910</v>
      </c>
      <c r="G4898" s="8" t="s">
        <v>5006</v>
      </c>
      <c r="H4898" s="8" t="s">
        <v>34</v>
      </c>
      <c r="I4898" s="8">
        <v>1</v>
      </c>
      <c r="J4898" s="8">
        <v>5</v>
      </c>
      <c r="K4898" s="8">
        <v>0</v>
      </c>
      <c r="L4898" s="8" t="s">
        <v>179</v>
      </c>
      <c r="M4898" s="8" t="s">
        <v>179</v>
      </c>
      <c r="N4898" s="8" t="s">
        <v>149</v>
      </c>
      <c r="O4898" s="8" t="s">
        <v>38</v>
      </c>
      <c r="P4898" s="9">
        <v>346072.33</v>
      </c>
      <c r="Q4898" s="9">
        <v>0</v>
      </c>
      <c r="R4898" s="9">
        <v>-346072.33</v>
      </c>
      <c r="S4898" s="9">
        <v>0</v>
      </c>
      <c r="T4898" s="9">
        <f t="shared" si="693"/>
        <v>0</v>
      </c>
      <c r="U4898" s="9">
        <v>-263195.11</v>
      </c>
      <c r="V4898" s="9">
        <v>-18578.776635323386</v>
      </c>
      <c r="W4898" s="9">
        <v>0</v>
      </c>
      <c r="X4898" s="9">
        <v>-18578.776635323386</v>
      </c>
      <c r="Y4898" s="9">
        <f t="shared" si="690"/>
        <v>281773.88663532335</v>
      </c>
      <c r="Z4898" s="9">
        <v>0</v>
      </c>
      <c r="AA4898" s="9">
        <f t="shared" si="691"/>
        <v>0</v>
      </c>
      <c r="AB4898" s="9">
        <v>25045</v>
      </c>
      <c r="AC4898" s="9">
        <f t="shared" si="694"/>
        <v>82877.22000000003</v>
      </c>
      <c r="AD4898" s="9">
        <f t="shared" si="692"/>
        <v>0</v>
      </c>
    </row>
    <row r="4899" spans="1:30" x14ac:dyDescent="0.3">
      <c r="A4899" s="8" t="s">
        <v>7128</v>
      </c>
      <c r="B4899" s="8" t="s">
        <v>7431</v>
      </c>
      <c r="C4899" s="8">
        <v>1600</v>
      </c>
      <c r="D4899" s="8">
        <v>160000092</v>
      </c>
      <c r="E4899" s="8">
        <v>0</v>
      </c>
      <c r="F4899" s="8" t="str">
        <f t="shared" si="689"/>
        <v>MF001600000920</v>
      </c>
      <c r="G4899" s="8" t="s">
        <v>7541</v>
      </c>
      <c r="H4899" s="8" t="s">
        <v>34</v>
      </c>
      <c r="I4899" s="8">
        <v>1</v>
      </c>
      <c r="J4899" s="8">
        <v>15</v>
      </c>
      <c r="K4899" s="8">
        <v>0</v>
      </c>
      <c r="L4899" s="8" t="s">
        <v>179</v>
      </c>
      <c r="M4899" s="8" t="s">
        <v>179</v>
      </c>
      <c r="N4899" s="8" t="s">
        <v>149</v>
      </c>
      <c r="O4899" s="8" t="s">
        <v>38</v>
      </c>
      <c r="P4899" s="9">
        <v>2035983.45</v>
      </c>
      <c r="Q4899" s="9">
        <v>0</v>
      </c>
      <c r="R4899" s="9">
        <v>-2035983.45</v>
      </c>
      <c r="S4899" s="9">
        <v>0</v>
      </c>
      <c r="T4899" s="9">
        <f t="shared" si="693"/>
        <v>0</v>
      </c>
      <c r="U4899" s="9">
        <v>-516135.76</v>
      </c>
      <c r="V4899" s="9">
        <v>-47414.295175248539</v>
      </c>
      <c r="W4899" s="9">
        <v>0</v>
      </c>
      <c r="X4899" s="9">
        <v>-47414.295175248539</v>
      </c>
      <c r="Y4899" s="9">
        <f t="shared" si="690"/>
        <v>563550.05517524853</v>
      </c>
      <c r="Z4899" s="9">
        <v>0</v>
      </c>
      <c r="AA4899" s="9">
        <f t="shared" si="691"/>
        <v>0</v>
      </c>
      <c r="AB4899" s="9">
        <v>727776</v>
      </c>
      <c r="AC4899" s="9">
        <f t="shared" si="694"/>
        <v>1519847.69</v>
      </c>
      <c r="AD4899" s="9">
        <f t="shared" si="692"/>
        <v>0</v>
      </c>
    </row>
    <row r="4900" spans="1:30" x14ac:dyDescent="0.3">
      <c r="A4900" s="8" t="s">
        <v>7128</v>
      </c>
      <c r="B4900" s="8" t="s">
        <v>7431</v>
      </c>
      <c r="C4900" s="8">
        <v>1600</v>
      </c>
      <c r="D4900" s="8">
        <v>160000093</v>
      </c>
      <c r="E4900" s="8">
        <v>0</v>
      </c>
      <c r="F4900" s="8" t="str">
        <f t="shared" si="689"/>
        <v>MF001600000930</v>
      </c>
      <c r="G4900" s="8" t="s">
        <v>7542</v>
      </c>
      <c r="H4900" s="8" t="s">
        <v>34</v>
      </c>
      <c r="I4900" s="8">
        <v>1</v>
      </c>
      <c r="J4900" s="8">
        <v>15</v>
      </c>
      <c r="K4900" s="8">
        <v>0</v>
      </c>
      <c r="L4900" s="8" t="s">
        <v>179</v>
      </c>
      <c r="M4900" s="8" t="s">
        <v>179</v>
      </c>
      <c r="N4900" s="8" t="s">
        <v>149</v>
      </c>
      <c r="O4900" s="8" t="s">
        <v>38</v>
      </c>
      <c r="P4900" s="9">
        <v>12029.39</v>
      </c>
      <c r="Q4900" s="9">
        <v>0</v>
      </c>
      <c r="R4900" s="9">
        <v>-12029.39</v>
      </c>
      <c r="S4900" s="9">
        <v>0</v>
      </c>
      <c r="T4900" s="9">
        <f t="shared" si="693"/>
        <v>0</v>
      </c>
      <c r="U4900" s="9">
        <v>-3049.53</v>
      </c>
      <c r="V4900" s="9">
        <v>-284.09885989888232</v>
      </c>
      <c r="W4900" s="9">
        <v>0</v>
      </c>
      <c r="X4900" s="9">
        <v>-284.09885989888232</v>
      </c>
      <c r="Y4900" s="9">
        <f t="shared" si="690"/>
        <v>3333.6288598988826</v>
      </c>
      <c r="Z4900" s="9">
        <v>0</v>
      </c>
      <c r="AA4900" s="9">
        <f t="shared" si="691"/>
        <v>0</v>
      </c>
      <c r="AB4900" s="9">
        <v>4300</v>
      </c>
      <c r="AC4900" s="9">
        <f t="shared" si="694"/>
        <v>8979.8599999999988</v>
      </c>
      <c r="AD4900" s="9">
        <f t="shared" si="692"/>
        <v>0</v>
      </c>
    </row>
    <row r="4901" spans="1:30" x14ac:dyDescent="0.3">
      <c r="A4901" s="8" t="s">
        <v>7128</v>
      </c>
      <c r="B4901" s="8" t="s">
        <v>7431</v>
      </c>
      <c r="C4901" s="8">
        <v>1600</v>
      </c>
      <c r="D4901" s="8">
        <v>160000094</v>
      </c>
      <c r="E4901" s="8">
        <v>0</v>
      </c>
      <c r="F4901" s="8" t="str">
        <f t="shared" si="689"/>
        <v>MF001600000940</v>
      </c>
      <c r="G4901" s="8" t="s">
        <v>7543</v>
      </c>
      <c r="H4901" s="8" t="s">
        <v>34</v>
      </c>
      <c r="I4901" s="8">
        <v>1</v>
      </c>
      <c r="J4901" s="8">
        <v>15</v>
      </c>
      <c r="K4901" s="8">
        <v>0</v>
      </c>
      <c r="L4901" s="8" t="s">
        <v>179</v>
      </c>
      <c r="M4901" s="8" t="s">
        <v>179</v>
      </c>
      <c r="N4901" s="8" t="s">
        <v>149</v>
      </c>
      <c r="O4901" s="8" t="s">
        <v>38</v>
      </c>
      <c r="P4901" s="9">
        <v>163313.14000000001</v>
      </c>
      <c r="Q4901" s="9">
        <v>0</v>
      </c>
      <c r="R4901" s="9">
        <v>-163313.14000000001</v>
      </c>
      <c r="S4901" s="9">
        <v>0</v>
      </c>
      <c r="T4901" s="9">
        <f t="shared" si="693"/>
        <v>0</v>
      </c>
      <c r="U4901" s="9">
        <v>-41401</v>
      </c>
      <c r="V4901" s="9">
        <v>-3803.2729219984712</v>
      </c>
      <c r="W4901" s="9">
        <v>0</v>
      </c>
      <c r="X4901" s="9">
        <v>-3803.2729219984712</v>
      </c>
      <c r="Y4901" s="9">
        <f t="shared" si="690"/>
        <v>45204.272921998469</v>
      </c>
      <c r="Z4901" s="9">
        <v>0</v>
      </c>
      <c r="AA4901" s="9">
        <f t="shared" si="691"/>
        <v>0</v>
      </c>
      <c r="AB4901" s="9">
        <v>58377</v>
      </c>
      <c r="AC4901" s="9">
        <f t="shared" si="694"/>
        <v>121912.14000000001</v>
      </c>
      <c r="AD4901" s="9">
        <f t="shared" si="692"/>
        <v>0</v>
      </c>
    </row>
    <row r="4902" spans="1:30" x14ac:dyDescent="0.3">
      <c r="A4902" s="8" t="s">
        <v>7128</v>
      </c>
      <c r="B4902" s="8" t="s">
        <v>7431</v>
      </c>
      <c r="C4902" s="8">
        <v>1600</v>
      </c>
      <c r="D4902" s="8">
        <v>160000095</v>
      </c>
      <c r="E4902" s="8">
        <v>0</v>
      </c>
      <c r="F4902" s="8" t="str">
        <f t="shared" si="689"/>
        <v>MF001600000950</v>
      </c>
      <c r="G4902" s="8" t="s">
        <v>7544</v>
      </c>
      <c r="H4902" s="8" t="s">
        <v>34</v>
      </c>
      <c r="I4902" s="8">
        <v>1</v>
      </c>
      <c r="J4902" s="8">
        <v>15</v>
      </c>
      <c r="K4902" s="8">
        <v>0</v>
      </c>
      <c r="L4902" s="8" t="s">
        <v>179</v>
      </c>
      <c r="M4902" s="8" t="s">
        <v>179</v>
      </c>
      <c r="N4902" s="8" t="s">
        <v>149</v>
      </c>
      <c r="O4902" s="8" t="s">
        <v>38</v>
      </c>
      <c r="P4902" s="9">
        <v>15988708.220000001</v>
      </c>
      <c r="Q4902" s="9">
        <v>0</v>
      </c>
      <c r="R4902" s="9">
        <v>-15988708.220000001</v>
      </c>
      <c r="S4902" s="9">
        <v>0</v>
      </c>
      <c r="T4902" s="9">
        <f t="shared" si="693"/>
        <v>0</v>
      </c>
      <c r="U4902" s="9">
        <v>-4053247.06</v>
      </c>
      <c r="V4902" s="9">
        <v>-372347.49176625034</v>
      </c>
      <c r="W4902" s="9">
        <v>0</v>
      </c>
      <c r="X4902" s="9">
        <v>-372347.49176625034</v>
      </c>
      <c r="Y4902" s="9">
        <f t="shared" si="690"/>
        <v>4425594.5517662503</v>
      </c>
      <c r="Z4902" s="9">
        <v>0</v>
      </c>
      <c r="AA4902" s="9">
        <f t="shared" si="691"/>
        <v>0</v>
      </c>
      <c r="AB4902" s="9">
        <v>5715270</v>
      </c>
      <c r="AC4902" s="9">
        <f t="shared" si="694"/>
        <v>11935461.16</v>
      </c>
      <c r="AD4902" s="9">
        <f t="shared" si="692"/>
        <v>0</v>
      </c>
    </row>
    <row r="4903" spans="1:30" x14ac:dyDescent="0.3">
      <c r="A4903" s="8" t="s">
        <v>7128</v>
      </c>
      <c r="B4903" s="8" t="s">
        <v>7431</v>
      </c>
      <c r="C4903" s="8">
        <v>1600</v>
      </c>
      <c r="D4903" s="8">
        <v>160000095</v>
      </c>
      <c r="E4903" s="8">
        <v>1</v>
      </c>
      <c r="F4903" s="8" t="str">
        <f t="shared" si="689"/>
        <v>MF001600000951</v>
      </c>
      <c r="G4903" s="8" t="s">
        <v>7544</v>
      </c>
      <c r="H4903" s="8" t="s">
        <v>34</v>
      </c>
      <c r="I4903" s="8">
        <v>1</v>
      </c>
      <c r="J4903" s="8">
        <v>15</v>
      </c>
      <c r="K4903" s="8">
        <v>0</v>
      </c>
      <c r="L4903" s="8" t="s">
        <v>179</v>
      </c>
      <c r="M4903" s="8" t="s">
        <v>179</v>
      </c>
      <c r="N4903" s="8" t="s">
        <v>149</v>
      </c>
      <c r="O4903" s="8" t="s">
        <v>38</v>
      </c>
      <c r="P4903" s="9">
        <v>151285.20000000001</v>
      </c>
      <c r="Q4903" s="9">
        <v>0</v>
      </c>
      <c r="R4903" s="9">
        <v>-151285.20000000001</v>
      </c>
      <c r="S4903" s="9">
        <v>0</v>
      </c>
      <c r="T4903" s="9">
        <f t="shared" si="693"/>
        <v>0</v>
      </c>
      <c r="U4903" s="9">
        <v>-36570.89</v>
      </c>
      <c r="V4903" s="9">
        <v>-3584.1824292633191</v>
      </c>
      <c r="W4903" s="9">
        <v>0</v>
      </c>
      <c r="X4903" s="9">
        <v>-3584.1824292633191</v>
      </c>
      <c r="Y4903" s="9">
        <f t="shared" si="690"/>
        <v>40155.072429263317</v>
      </c>
      <c r="Z4903" s="9">
        <v>0</v>
      </c>
      <c r="AA4903" s="9">
        <f t="shared" si="691"/>
        <v>0</v>
      </c>
      <c r="AB4903" s="9">
        <v>54928</v>
      </c>
      <c r="AC4903" s="9">
        <f t="shared" si="694"/>
        <v>114714.31000000001</v>
      </c>
      <c r="AD4903" s="9">
        <f t="shared" si="692"/>
        <v>0</v>
      </c>
    </row>
    <row r="4904" spans="1:30" x14ac:dyDescent="0.3">
      <c r="A4904" s="8" t="s">
        <v>7128</v>
      </c>
      <c r="B4904" s="8" t="s">
        <v>7431</v>
      </c>
      <c r="C4904" s="8">
        <v>1600</v>
      </c>
      <c r="D4904" s="8">
        <v>160000096</v>
      </c>
      <c r="E4904" s="8">
        <v>0</v>
      </c>
      <c r="F4904" s="8" t="str">
        <f t="shared" si="689"/>
        <v>MF001600000960</v>
      </c>
      <c r="G4904" s="8" t="s">
        <v>7545</v>
      </c>
      <c r="H4904" s="8" t="s">
        <v>34</v>
      </c>
      <c r="I4904" s="8">
        <v>1</v>
      </c>
      <c r="J4904" s="8">
        <v>15</v>
      </c>
      <c r="K4904" s="8">
        <v>0</v>
      </c>
      <c r="L4904" s="8" t="s">
        <v>179</v>
      </c>
      <c r="M4904" s="8" t="s">
        <v>179</v>
      </c>
      <c r="N4904" s="8" t="s">
        <v>149</v>
      </c>
      <c r="O4904" s="8" t="s">
        <v>38</v>
      </c>
      <c r="P4904" s="9">
        <v>1283351.26</v>
      </c>
      <c r="Q4904" s="9">
        <v>0</v>
      </c>
      <c r="R4904" s="9">
        <v>-1283351.26</v>
      </c>
      <c r="S4904" s="9">
        <v>0</v>
      </c>
      <c r="T4904" s="9">
        <f t="shared" si="693"/>
        <v>0</v>
      </c>
      <c r="U4904" s="9">
        <v>-325338.32</v>
      </c>
      <c r="V4904" s="9">
        <v>-29886.894016568953</v>
      </c>
      <c r="W4904" s="9">
        <v>0</v>
      </c>
      <c r="X4904" s="9">
        <v>-29886.894016568953</v>
      </c>
      <c r="Y4904" s="9">
        <f t="shared" si="690"/>
        <v>355225.21401656896</v>
      </c>
      <c r="Z4904" s="9">
        <v>0</v>
      </c>
      <c r="AA4904" s="9">
        <f t="shared" si="691"/>
        <v>0</v>
      </c>
      <c r="AB4904" s="9">
        <v>458742</v>
      </c>
      <c r="AC4904" s="9">
        <f t="shared" si="694"/>
        <v>958012.94</v>
      </c>
      <c r="AD4904" s="9">
        <f t="shared" si="692"/>
        <v>0</v>
      </c>
    </row>
    <row r="4905" spans="1:30" x14ac:dyDescent="0.3">
      <c r="A4905" s="8" t="s">
        <v>7128</v>
      </c>
      <c r="B4905" s="8" t="s">
        <v>7431</v>
      </c>
      <c r="C4905" s="8">
        <v>1600</v>
      </c>
      <c r="D4905" s="8">
        <v>160000097</v>
      </c>
      <c r="E4905" s="8">
        <v>0</v>
      </c>
      <c r="F4905" s="8" t="str">
        <f t="shared" ref="F4905:F4947" si="695">A4905&amp;D4905&amp;E4905</f>
        <v>MF001600000970</v>
      </c>
      <c r="G4905" s="8" t="s">
        <v>7546</v>
      </c>
      <c r="H4905" s="8" t="s">
        <v>34</v>
      </c>
      <c r="I4905" s="8">
        <v>1</v>
      </c>
      <c r="J4905" s="8">
        <v>15</v>
      </c>
      <c r="K4905" s="8">
        <v>0</v>
      </c>
      <c r="L4905" s="8" t="s">
        <v>179</v>
      </c>
      <c r="M4905" s="8" t="s">
        <v>179</v>
      </c>
      <c r="N4905" s="8" t="s">
        <v>149</v>
      </c>
      <c r="O4905" s="8" t="s">
        <v>38</v>
      </c>
      <c r="P4905" s="9">
        <v>2911317.98</v>
      </c>
      <c r="Q4905" s="9">
        <v>0</v>
      </c>
      <c r="R4905" s="9">
        <v>-2911317.98</v>
      </c>
      <c r="S4905" s="9">
        <v>0</v>
      </c>
      <c r="T4905" s="9">
        <f t="shared" si="693"/>
        <v>0</v>
      </c>
      <c r="U4905" s="9">
        <v>-738039.04</v>
      </c>
      <c r="V4905" s="9">
        <v>-67799.221843232226</v>
      </c>
      <c r="W4905" s="9">
        <v>0</v>
      </c>
      <c r="X4905" s="9">
        <v>-67799.221843232226</v>
      </c>
      <c r="Y4905" s="9">
        <f t="shared" ref="Y4905:Y4947" si="696">-(U4905+X4905)</f>
        <v>805838.26184323221</v>
      </c>
      <c r="Z4905" s="9">
        <v>0</v>
      </c>
      <c r="AA4905" s="9">
        <f t="shared" ref="AA4905:AA4954" si="697">U4905+X4905+Y4905+Z4905</f>
        <v>0</v>
      </c>
      <c r="AB4905" s="9">
        <v>1040670</v>
      </c>
      <c r="AC4905" s="9">
        <f t="shared" si="694"/>
        <v>2173278.94</v>
      </c>
      <c r="AD4905" s="9">
        <f t="shared" si="692"/>
        <v>0</v>
      </c>
    </row>
    <row r="4906" spans="1:30" x14ac:dyDescent="0.3">
      <c r="A4906" s="8" t="s">
        <v>7128</v>
      </c>
      <c r="B4906" s="8" t="s">
        <v>7431</v>
      </c>
      <c r="C4906" s="8">
        <v>1600</v>
      </c>
      <c r="D4906" s="8">
        <v>160000097</v>
      </c>
      <c r="E4906" s="8">
        <v>1</v>
      </c>
      <c r="F4906" s="8" t="str">
        <f t="shared" si="695"/>
        <v>MF001600000971</v>
      </c>
      <c r="G4906" s="8" t="s">
        <v>7546</v>
      </c>
      <c r="H4906" s="8" t="s">
        <v>34</v>
      </c>
      <c r="I4906" s="8">
        <v>1</v>
      </c>
      <c r="J4906" s="8">
        <v>15</v>
      </c>
      <c r="K4906" s="8">
        <v>0</v>
      </c>
      <c r="L4906" s="8" t="s">
        <v>179</v>
      </c>
      <c r="M4906" s="8" t="s">
        <v>179</v>
      </c>
      <c r="N4906" s="8" t="s">
        <v>149</v>
      </c>
      <c r="O4906" s="8" t="s">
        <v>38</v>
      </c>
      <c r="P4906" s="9">
        <v>59932.92</v>
      </c>
      <c r="Q4906" s="9">
        <v>0</v>
      </c>
      <c r="R4906" s="9">
        <v>-59932.92</v>
      </c>
      <c r="S4906" s="9">
        <v>0</v>
      </c>
      <c r="T4906" s="9">
        <f t="shared" si="693"/>
        <v>0</v>
      </c>
      <c r="U4906" s="9">
        <v>-14487.88</v>
      </c>
      <c r="V4906" s="9">
        <v>-1419.9062997705837</v>
      </c>
      <c r="W4906" s="9">
        <v>0</v>
      </c>
      <c r="X4906" s="9">
        <v>-1419.9062997705837</v>
      </c>
      <c r="Y4906" s="9">
        <f t="shared" si="696"/>
        <v>15907.786299770583</v>
      </c>
      <c r="Z4906" s="9">
        <v>0</v>
      </c>
      <c r="AA4906" s="9">
        <f t="shared" si="697"/>
        <v>0</v>
      </c>
      <c r="AB4906" s="9">
        <v>21760</v>
      </c>
      <c r="AC4906" s="9">
        <f t="shared" si="694"/>
        <v>45445.04</v>
      </c>
      <c r="AD4906" s="9">
        <f t="shared" si="692"/>
        <v>0</v>
      </c>
    </row>
    <row r="4907" spans="1:30" x14ac:dyDescent="0.3">
      <c r="A4907" s="8" t="s">
        <v>7128</v>
      </c>
      <c r="B4907" s="8" t="s">
        <v>7431</v>
      </c>
      <c r="C4907" s="8">
        <v>1600</v>
      </c>
      <c r="D4907" s="8">
        <v>160000098</v>
      </c>
      <c r="E4907" s="8">
        <v>0</v>
      </c>
      <c r="F4907" s="8" t="str">
        <f t="shared" si="695"/>
        <v>MF001600000980</v>
      </c>
      <c r="G4907" s="8" t="s">
        <v>385</v>
      </c>
      <c r="H4907" s="8" t="s">
        <v>34</v>
      </c>
      <c r="I4907" s="8">
        <v>2</v>
      </c>
      <c r="J4907" s="8">
        <v>15</v>
      </c>
      <c r="K4907" s="8">
        <v>0</v>
      </c>
      <c r="L4907" s="8" t="s">
        <v>179</v>
      </c>
      <c r="M4907" s="8" t="s">
        <v>179</v>
      </c>
      <c r="N4907" s="8" t="s">
        <v>149</v>
      </c>
      <c r="O4907" s="8" t="s">
        <v>38</v>
      </c>
      <c r="P4907" s="9">
        <v>50494.2</v>
      </c>
      <c r="Q4907" s="9">
        <v>0</v>
      </c>
      <c r="R4907" s="9">
        <v>-50494.2</v>
      </c>
      <c r="S4907" s="9">
        <v>0</v>
      </c>
      <c r="T4907" s="9">
        <f t="shared" si="693"/>
        <v>0</v>
      </c>
      <c r="U4907" s="9">
        <v>-12800.64</v>
      </c>
      <c r="V4907" s="9">
        <v>-1119.7644703568417</v>
      </c>
      <c r="W4907" s="9">
        <v>0</v>
      </c>
      <c r="X4907" s="9">
        <v>-1119.7644703568417</v>
      </c>
      <c r="Y4907" s="9">
        <f t="shared" si="696"/>
        <v>13920.404470356842</v>
      </c>
      <c r="Z4907" s="9">
        <v>0</v>
      </c>
      <c r="AA4907" s="9">
        <f t="shared" si="697"/>
        <v>0</v>
      </c>
      <c r="AB4907" s="9">
        <v>21760</v>
      </c>
      <c r="AC4907" s="9">
        <f t="shared" si="694"/>
        <v>37693.56</v>
      </c>
      <c r="AD4907" s="9">
        <f t="shared" si="692"/>
        <v>0</v>
      </c>
    </row>
    <row r="4908" spans="1:30" x14ac:dyDescent="0.3">
      <c r="A4908" s="8" t="s">
        <v>7128</v>
      </c>
      <c r="B4908" s="8" t="s">
        <v>7431</v>
      </c>
      <c r="C4908" s="8">
        <v>1600</v>
      </c>
      <c r="D4908" s="8">
        <v>160000099</v>
      </c>
      <c r="E4908" s="8">
        <v>0</v>
      </c>
      <c r="F4908" s="8" t="str">
        <f t="shared" si="695"/>
        <v>MF001600000990</v>
      </c>
      <c r="G4908" s="8" t="s">
        <v>7547</v>
      </c>
      <c r="H4908" s="8" t="s">
        <v>34</v>
      </c>
      <c r="I4908" s="8">
        <v>1</v>
      </c>
      <c r="J4908" s="8">
        <v>5</v>
      </c>
      <c r="K4908" s="8">
        <v>0</v>
      </c>
      <c r="L4908" s="8" t="s">
        <v>179</v>
      </c>
      <c r="M4908" s="8" t="s">
        <v>179</v>
      </c>
      <c r="N4908" s="8" t="s">
        <v>149</v>
      </c>
      <c r="O4908" s="8" t="s">
        <v>38</v>
      </c>
      <c r="P4908" s="9">
        <v>18457.189999999999</v>
      </c>
      <c r="Q4908" s="9">
        <v>0</v>
      </c>
      <c r="R4908" s="9">
        <v>-18457.189999999999</v>
      </c>
      <c r="S4908" s="9">
        <v>0</v>
      </c>
      <c r="T4908" s="9">
        <f t="shared" si="693"/>
        <v>0</v>
      </c>
      <c r="U4908" s="9">
        <v>-14037.07</v>
      </c>
      <c r="V4908" s="9">
        <v>-1303.3001666666664</v>
      </c>
      <c r="W4908" s="9">
        <v>0</v>
      </c>
      <c r="X4908" s="9">
        <v>-1303.3001666666664</v>
      </c>
      <c r="Y4908" s="9">
        <f t="shared" si="696"/>
        <v>15340.370166666666</v>
      </c>
      <c r="Z4908" s="9">
        <v>0</v>
      </c>
      <c r="AA4908" s="9">
        <f t="shared" si="697"/>
        <v>0</v>
      </c>
      <c r="AB4908" s="9">
        <v>1336</v>
      </c>
      <c r="AC4908" s="9">
        <f t="shared" si="694"/>
        <v>4420.119999999999</v>
      </c>
      <c r="AD4908" s="9">
        <f t="shared" si="692"/>
        <v>0</v>
      </c>
    </row>
    <row r="4909" spans="1:30" x14ac:dyDescent="0.3">
      <c r="A4909" s="8" t="s">
        <v>7128</v>
      </c>
      <c r="B4909" s="8" t="s">
        <v>7431</v>
      </c>
      <c r="C4909" s="8">
        <v>1600</v>
      </c>
      <c r="D4909" s="8">
        <v>160000100</v>
      </c>
      <c r="E4909" s="8">
        <v>0</v>
      </c>
      <c r="F4909" s="8" t="str">
        <f t="shared" si="695"/>
        <v>MF001600001000</v>
      </c>
      <c r="G4909" s="8" t="s">
        <v>7548</v>
      </c>
      <c r="H4909" s="8" t="s">
        <v>34</v>
      </c>
      <c r="I4909" s="8">
        <v>1</v>
      </c>
      <c r="J4909" s="8">
        <v>15</v>
      </c>
      <c r="K4909" s="8">
        <v>0</v>
      </c>
      <c r="L4909" s="8" t="s">
        <v>179</v>
      </c>
      <c r="M4909" s="8" t="s">
        <v>179</v>
      </c>
      <c r="N4909" s="8" t="s">
        <v>149</v>
      </c>
      <c r="O4909" s="8" t="s">
        <v>38</v>
      </c>
      <c r="P4909" s="9">
        <v>130345.64</v>
      </c>
      <c r="Q4909" s="9">
        <v>0</v>
      </c>
      <c r="R4909" s="9">
        <v>-130345.64</v>
      </c>
      <c r="S4909" s="9">
        <v>0</v>
      </c>
      <c r="T4909" s="9">
        <f t="shared" si="693"/>
        <v>0</v>
      </c>
      <c r="U4909" s="9">
        <v>-33043.5</v>
      </c>
      <c r="V4909" s="9">
        <v>-3121.5882941626305</v>
      </c>
      <c r="W4909" s="9">
        <v>0</v>
      </c>
      <c r="X4909" s="9">
        <v>-3121.5882941626305</v>
      </c>
      <c r="Y4909" s="9">
        <f t="shared" si="696"/>
        <v>36165.088294162633</v>
      </c>
      <c r="Z4909" s="9">
        <v>0</v>
      </c>
      <c r="AA4909" s="9">
        <f t="shared" si="697"/>
        <v>0</v>
      </c>
      <c r="AB4909" s="9">
        <v>42882</v>
      </c>
      <c r="AC4909" s="9">
        <f t="shared" si="694"/>
        <v>97302.14</v>
      </c>
      <c r="AD4909" s="9">
        <f t="shared" si="692"/>
        <v>0</v>
      </c>
    </row>
    <row r="4910" spans="1:30" x14ac:dyDescent="0.3">
      <c r="A4910" s="8" t="s">
        <v>7128</v>
      </c>
      <c r="B4910" s="8" t="s">
        <v>7431</v>
      </c>
      <c r="C4910" s="8">
        <v>1600</v>
      </c>
      <c r="D4910" s="8">
        <v>160000101</v>
      </c>
      <c r="E4910" s="8">
        <v>0</v>
      </c>
      <c r="F4910" s="8" t="str">
        <f t="shared" si="695"/>
        <v>MF001600001010</v>
      </c>
      <c r="G4910" s="8" t="s">
        <v>7549</v>
      </c>
      <c r="H4910" s="8" t="s">
        <v>34</v>
      </c>
      <c r="I4910" s="8">
        <v>1</v>
      </c>
      <c r="J4910" s="8">
        <v>15</v>
      </c>
      <c r="K4910" s="8">
        <v>0</v>
      </c>
      <c r="L4910" s="8" t="s">
        <v>179</v>
      </c>
      <c r="M4910" s="8" t="s">
        <v>179</v>
      </c>
      <c r="N4910" s="8" t="s">
        <v>149</v>
      </c>
      <c r="O4910" s="8" t="s">
        <v>38</v>
      </c>
      <c r="P4910" s="9">
        <v>81846.09</v>
      </c>
      <c r="Q4910" s="9">
        <v>0</v>
      </c>
      <c r="R4910" s="9">
        <v>-81846.09</v>
      </c>
      <c r="S4910" s="9">
        <v>0</v>
      </c>
      <c r="T4910" s="9">
        <f t="shared" si="693"/>
        <v>0</v>
      </c>
      <c r="U4910" s="9">
        <v>-20748.560000000001</v>
      </c>
      <c r="V4910" s="9">
        <v>-1906.0577926331887</v>
      </c>
      <c r="W4910" s="9">
        <v>0</v>
      </c>
      <c r="X4910" s="9">
        <v>-1906.0577926331887</v>
      </c>
      <c r="Y4910" s="9">
        <f t="shared" si="696"/>
        <v>22654.617792633191</v>
      </c>
      <c r="Z4910" s="9">
        <v>0</v>
      </c>
      <c r="AA4910" s="9">
        <f t="shared" si="697"/>
        <v>0</v>
      </c>
      <c r="AB4910" s="9">
        <v>29256</v>
      </c>
      <c r="AC4910" s="9">
        <f t="shared" si="694"/>
        <v>61097.53</v>
      </c>
      <c r="AD4910" s="9">
        <f t="shared" si="692"/>
        <v>0</v>
      </c>
    </row>
    <row r="4911" spans="1:30" x14ac:dyDescent="0.3">
      <c r="A4911" s="8" t="s">
        <v>7128</v>
      </c>
      <c r="B4911" s="8" t="s">
        <v>7431</v>
      </c>
      <c r="C4911" s="8">
        <v>1600</v>
      </c>
      <c r="D4911" s="8">
        <v>160000102</v>
      </c>
      <c r="E4911" s="8">
        <v>0</v>
      </c>
      <c r="F4911" s="8" t="str">
        <f t="shared" si="695"/>
        <v>MF001600001020</v>
      </c>
      <c r="G4911" s="8" t="s">
        <v>7550</v>
      </c>
      <c r="H4911" s="8" t="s">
        <v>34</v>
      </c>
      <c r="I4911" s="8">
        <v>1</v>
      </c>
      <c r="J4911" s="8">
        <v>15</v>
      </c>
      <c r="K4911" s="8">
        <v>0</v>
      </c>
      <c r="L4911" s="8" t="s">
        <v>179</v>
      </c>
      <c r="M4911" s="8" t="s">
        <v>179</v>
      </c>
      <c r="N4911" s="8" t="s">
        <v>149</v>
      </c>
      <c r="O4911" s="8" t="s">
        <v>38</v>
      </c>
      <c r="P4911" s="9">
        <v>54506.38</v>
      </c>
      <c r="Q4911" s="9">
        <v>0</v>
      </c>
      <c r="R4911" s="9">
        <v>-54506.38</v>
      </c>
      <c r="S4911" s="9">
        <v>0</v>
      </c>
      <c r="T4911" s="9">
        <f t="shared" si="693"/>
        <v>0</v>
      </c>
      <c r="U4911" s="9">
        <v>-13817.74</v>
      </c>
      <c r="V4911" s="9">
        <v>-1269.3420879429009</v>
      </c>
      <c r="W4911" s="9">
        <v>0</v>
      </c>
      <c r="X4911" s="9">
        <v>-1269.3420879429009</v>
      </c>
      <c r="Y4911" s="9">
        <f t="shared" si="696"/>
        <v>15087.082087942901</v>
      </c>
      <c r="Z4911" s="9">
        <v>0</v>
      </c>
      <c r="AA4911" s="9">
        <f t="shared" si="697"/>
        <v>0</v>
      </c>
      <c r="AB4911" s="9">
        <v>19484</v>
      </c>
      <c r="AC4911" s="9">
        <f t="shared" si="694"/>
        <v>40688.639999999999</v>
      </c>
      <c r="AD4911" s="9">
        <f t="shared" si="692"/>
        <v>0</v>
      </c>
    </row>
    <row r="4912" spans="1:30" x14ac:dyDescent="0.3">
      <c r="A4912" s="8" t="s">
        <v>7128</v>
      </c>
      <c r="B4912" s="8" t="s">
        <v>7431</v>
      </c>
      <c r="C4912" s="8">
        <v>1600</v>
      </c>
      <c r="D4912" s="8">
        <v>160000103</v>
      </c>
      <c r="E4912" s="8">
        <v>0</v>
      </c>
      <c r="F4912" s="8" t="str">
        <f t="shared" si="695"/>
        <v>MF001600001030</v>
      </c>
      <c r="G4912" s="8" t="s">
        <v>7551</v>
      </c>
      <c r="H4912" s="8" t="s">
        <v>34</v>
      </c>
      <c r="I4912" s="8">
        <v>1</v>
      </c>
      <c r="J4912" s="8">
        <v>15</v>
      </c>
      <c r="K4912" s="8">
        <v>0</v>
      </c>
      <c r="L4912" s="8" t="s">
        <v>179</v>
      </c>
      <c r="M4912" s="8" t="s">
        <v>179</v>
      </c>
      <c r="N4912" s="8" t="s">
        <v>149</v>
      </c>
      <c r="O4912" s="8" t="s">
        <v>38</v>
      </c>
      <c r="P4912" s="9">
        <v>635268.35</v>
      </c>
      <c r="Q4912" s="9">
        <v>0</v>
      </c>
      <c r="R4912" s="9">
        <v>-635268.35</v>
      </c>
      <c r="S4912" s="9">
        <v>0</v>
      </c>
      <c r="T4912" s="9">
        <f t="shared" si="693"/>
        <v>0</v>
      </c>
      <c r="U4912" s="9">
        <v>-161044.87</v>
      </c>
      <c r="V4912" s="9">
        <v>-14794.226410272751</v>
      </c>
      <c r="W4912" s="9">
        <v>0</v>
      </c>
      <c r="X4912" s="9">
        <v>-14794.226410272751</v>
      </c>
      <c r="Y4912" s="9">
        <f t="shared" si="696"/>
        <v>175839.09641027276</v>
      </c>
      <c r="Z4912" s="9">
        <v>0</v>
      </c>
      <c r="AA4912" s="9">
        <f t="shared" si="697"/>
        <v>0</v>
      </c>
      <c r="AB4912" s="9">
        <v>227081</v>
      </c>
      <c r="AC4912" s="9">
        <f t="shared" si="694"/>
        <v>474223.48</v>
      </c>
      <c r="AD4912" s="9">
        <f t="shared" si="692"/>
        <v>0</v>
      </c>
    </row>
    <row r="4913" spans="1:30" x14ac:dyDescent="0.3">
      <c r="A4913" s="8" t="s">
        <v>7128</v>
      </c>
      <c r="B4913" s="8" t="s">
        <v>7431</v>
      </c>
      <c r="C4913" s="8">
        <v>1600</v>
      </c>
      <c r="D4913" s="8">
        <v>160000104</v>
      </c>
      <c r="E4913" s="8">
        <v>0</v>
      </c>
      <c r="F4913" s="8" t="str">
        <f t="shared" si="695"/>
        <v>MF001600001040</v>
      </c>
      <c r="G4913" s="8" t="s">
        <v>7552</v>
      </c>
      <c r="H4913" s="8" t="s">
        <v>34</v>
      </c>
      <c r="I4913" s="8">
        <v>1</v>
      </c>
      <c r="J4913" s="8">
        <v>15</v>
      </c>
      <c r="K4913" s="8">
        <v>0</v>
      </c>
      <c r="L4913" s="8" t="s">
        <v>179</v>
      </c>
      <c r="M4913" s="8" t="s">
        <v>179</v>
      </c>
      <c r="N4913" s="8" t="s">
        <v>149</v>
      </c>
      <c r="O4913" s="8" t="s">
        <v>38</v>
      </c>
      <c r="P4913" s="9">
        <v>1102097.21</v>
      </c>
      <c r="Q4913" s="9">
        <v>0</v>
      </c>
      <c r="R4913" s="9">
        <v>-1102097.21</v>
      </c>
      <c r="S4913" s="9">
        <v>0</v>
      </c>
      <c r="T4913" s="9">
        <f t="shared" si="693"/>
        <v>0</v>
      </c>
      <c r="U4913" s="9">
        <v>-279389.19</v>
      </c>
      <c r="V4913" s="9">
        <v>-25665.804087305631</v>
      </c>
      <c r="W4913" s="9">
        <v>0</v>
      </c>
      <c r="X4913" s="9">
        <v>-25665.804087305631</v>
      </c>
      <c r="Y4913" s="9">
        <f t="shared" si="696"/>
        <v>305054.99408730562</v>
      </c>
      <c r="Z4913" s="9">
        <v>0</v>
      </c>
      <c r="AA4913" s="9">
        <f t="shared" si="697"/>
        <v>0</v>
      </c>
      <c r="AB4913" s="9">
        <v>393952</v>
      </c>
      <c r="AC4913" s="9">
        <f t="shared" si="694"/>
        <v>822708.02</v>
      </c>
      <c r="AD4913" s="9">
        <f t="shared" si="692"/>
        <v>0</v>
      </c>
    </row>
    <row r="4914" spans="1:30" x14ac:dyDescent="0.3">
      <c r="A4914" s="8" t="s">
        <v>7128</v>
      </c>
      <c r="B4914" s="8" t="s">
        <v>7431</v>
      </c>
      <c r="C4914" s="8">
        <v>1600</v>
      </c>
      <c r="D4914" s="8">
        <v>160000105</v>
      </c>
      <c r="E4914" s="8">
        <v>0</v>
      </c>
      <c r="F4914" s="8" t="str">
        <f t="shared" si="695"/>
        <v>MF001600001050</v>
      </c>
      <c r="G4914" s="8" t="s">
        <v>7553</v>
      </c>
      <c r="H4914" s="8" t="s">
        <v>34</v>
      </c>
      <c r="I4914" s="8">
        <v>1</v>
      </c>
      <c r="J4914" s="8">
        <v>15</v>
      </c>
      <c r="K4914" s="8">
        <v>0</v>
      </c>
      <c r="L4914" s="8" t="s">
        <v>179</v>
      </c>
      <c r="M4914" s="8" t="s">
        <v>179</v>
      </c>
      <c r="N4914" s="8" t="s">
        <v>149</v>
      </c>
      <c r="O4914" s="8" t="s">
        <v>38</v>
      </c>
      <c r="P4914" s="9">
        <v>264450.09000000003</v>
      </c>
      <c r="Q4914" s="9">
        <v>0</v>
      </c>
      <c r="R4914" s="9">
        <v>-264450.09000000003</v>
      </c>
      <c r="S4914" s="9">
        <v>0</v>
      </c>
      <c r="T4914" s="9">
        <f t="shared" si="693"/>
        <v>0</v>
      </c>
      <c r="U4914" s="9">
        <v>-67039.92</v>
      </c>
      <c r="V4914" s="9">
        <v>-6158.5596126688761</v>
      </c>
      <c r="W4914" s="9">
        <v>0</v>
      </c>
      <c r="X4914" s="9">
        <v>-6158.5596126688761</v>
      </c>
      <c r="Y4914" s="9">
        <f t="shared" si="696"/>
        <v>73198.479612668874</v>
      </c>
      <c r="Z4914" s="9">
        <v>0</v>
      </c>
      <c r="AA4914" s="9">
        <f t="shared" si="697"/>
        <v>0</v>
      </c>
      <c r="AB4914" s="9">
        <v>94529</v>
      </c>
      <c r="AC4914" s="9">
        <f t="shared" si="694"/>
        <v>197410.17000000004</v>
      </c>
      <c r="AD4914" s="9">
        <f t="shared" si="692"/>
        <v>0</v>
      </c>
    </row>
    <row r="4915" spans="1:30" x14ac:dyDescent="0.3">
      <c r="A4915" s="8" t="s">
        <v>7128</v>
      </c>
      <c r="B4915" s="8" t="s">
        <v>7431</v>
      </c>
      <c r="C4915" s="8">
        <v>1600</v>
      </c>
      <c r="D4915" s="8">
        <v>160000106</v>
      </c>
      <c r="E4915" s="8">
        <v>0</v>
      </c>
      <c r="F4915" s="8" t="str">
        <f t="shared" si="695"/>
        <v>MF001600001060</v>
      </c>
      <c r="G4915" s="8" t="s">
        <v>7554</v>
      </c>
      <c r="H4915" s="8" t="s">
        <v>34</v>
      </c>
      <c r="I4915" s="8">
        <v>1</v>
      </c>
      <c r="J4915" s="8">
        <v>15</v>
      </c>
      <c r="K4915" s="8">
        <v>0</v>
      </c>
      <c r="L4915" s="8" t="s">
        <v>179</v>
      </c>
      <c r="M4915" s="8" t="s">
        <v>179</v>
      </c>
      <c r="N4915" s="8" t="s">
        <v>149</v>
      </c>
      <c r="O4915" s="8" t="s">
        <v>38</v>
      </c>
      <c r="P4915" s="9">
        <v>214741.78</v>
      </c>
      <c r="Q4915" s="9">
        <v>0</v>
      </c>
      <c r="R4915" s="9">
        <v>-214741.78</v>
      </c>
      <c r="S4915" s="9">
        <v>0</v>
      </c>
      <c r="T4915" s="9">
        <f t="shared" si="693"/>
        <v>0</v>
      </c>
      <c r="U4915" s="9">
        <v>-54438.5</v>
      </c>
      <c r="V4915" s="9">
        <v>-5000.9341577874075</v>
      </c>
      <c r="W4915" s="9">
        <v>0</v>
      </c>
      <c r="X4915" s="9">
        <v>-5000.9341577874075</v>
      </c>
      <c r="Y4915" s="9">
        <f t="shared" si="696"/>
        <v>59439.434157787407</v>
      </c>
      <c r="Z4915" s="9">
        <v>0</v>
      </c>
      <c r="AA4915" s="9">
        <f t="shared" si="697"/>
        <v>0</v>
      </c>
      <c r="AB4915" s="9">
        <v>76761</v>
      </c>
      <c r="AC4915" s="9">
        <f t="shared" si="694"/>
        <v>160303.28</v>
      </c>
      <c r="AD4915" s="9">
        <f t="shared" si="692"/>
        <v>0</v>
      </c>
    </row>
    <row r="4916" spans="1:30" x14ac:dyDescent="0.3">
      <c r="A4916" s="8" t="s">
        <v>7128</v>
      </c>
      <c r="B4916" s="8" t="s">
        <v>7431</v>
      </c>
      <c r="C4916" s="8">
        <v>1600</v>
      </c>
      <c r="D4916" s="8">
        <v>160000107</v>
      </c>
      <c r="E4916" s="8">
        <v>0</v>
      </c>
      <c r="F4916" s="8" t="str">
        <f t="shared" si="695"/>
        <v>MF001600001070</v>
      </c>
      <c r="G4916" s="8" t="s">
        <v>7555</v>
      </c>
      <c r="H4916" s="8" t="s">
        <v>34</v>
      </c>
      <c r="I4916" s="8">
        <v>1</v>
      </c>
      <c r="J4916" s="8">
        <v>15</v>
      </c>
      <c r="K4916" s="8">
        <v>0</v>
      </c>
      <c r="L4916" s="8" t="s">
        <v>179</v>
      </c>
      <c r="M4916" s="8" t="s">
        <v>179</v>
      </c>
      <c r="N4916" s="8" t="s">
        <v>149</v>
      </c>
      <c r="O4916" s="8" t="s">
        <v>38</v>
      </c>
      <c r="P4916" s="9">
        <v>139609.75</v>
      </c>
      <c r="Q4916" s="9">
        <v>0</v>
      </c>
      <c r="R4916" s="9">
        <v>-139609.75</v>
      </c>
      <c r="S4916" s="9">
        <v>0</v>
      </c>
      <c r="T4916" s="9">
        <f t="shared" si="693"/>
        <v>0</v>
      </c>
      <c r="U4916" s="9">
        <v>-35392.019999999997</v>
      </c>
      <c r="V4916" s="9">
        <v>-3251.2620003823604</v>
      </c>
      <c r="W4916" s="9">
        <v>0</v>
      </c>
      <c r="X4916" s="9">
        <v>-3251.2620003823604</v>
      </c>
      <c r="Y4916" s="9">
        <f t="shared" si="696"/>
        <v>38643.282000382358</v>
      </c>
      <c r="Z4916" s="9">
        <v>0</v>
      </c>
      <c r="AA4916" s="9">
        <f t="shared" si="697"/>
        <v>0</v>
      </c>
      <c r="AB4916" s="9">
        <v>49904</v>
      </c>
      <c r="AC4916" s="9">
        <f t="shared" si="694"/>
        <v>104217.73000000001</v>
      </c>
      <c r="AD4916" s="9">
        <f t="shared" si="692"/>
        <v>0</v>
      </c>
    </row>
    <row r="4917" spans="1:30" x14ac:dyDescent="0.3">
      <c r="A4917" s="8" t="s">
        <v>7128</v>
      </c>
      <c r="B4917" s="8" t="s">
        <v>7431</v>
      </c>
      <c r="C4917" s="8">
        <v>1600</v>
      </c>
      <c r="D4917" s="8">
        <v>160000108</v>
      </c>
      <c r="E4917" s="8">
        <v>0</v>
      </c>
      <c r="F4917" s="8" t="str">
        <f t="shared" si="695"/>
        <v>MF001600001080</v>
      </c>
      <c r="G4917" s="8" t="s">
        <v>7556</v>
      </c>
      <c r="H4917" s="8" t="s">
        <v>34</v>
      </c>
      <c r="I4917" s="8">
        <v>1</v>
      </c>
      <c r="J4917" s="8">
        <v>15</v>
      </c>
      <c r="K4917" s="8">
        <v>0</v>
      </c>
      <c r="L4917" s="8" t="s">
        <v>179</v>
      </c>
      <c r="M4917" s="8" t="s">
        <v>179</v>
      </c>
      <c r="N4917" s="8" t="s">
        <v>149</v>
      </c>
      <c r="O4917" s="8" t="s">
        <v>38</v>
      </c>
      <c r="P4917" s="9">
        <v>56908.4</v>
      </c>
      <c r="Q4917" s="9">
        <v>0</v>
      </c>
      <c r="R4917" s="9">
        <v>-56908.4</v>
      </c>
      <c r="S4917" s="9">
        <v>0</v>
      </c>
      <c r="T4917" s="9">
        <f t="shared" si="693"/>
        <v>0</v>
      </c>
      <c r="U4917" s="9">
        <v>-14426.67</v>
      </c>
      <c r="V4917" s="9">
        <v>-1325.2971628855469</v>
      </c>
      <c r="W4917" s="9">
        <v>0</v>
      </c>
      <c r="X4917" s="9">
        <v>-1325.2971628855469</v>
      </c>
      <c r="Y4917" s="9">
        <f t="shared" si="696"/>
        <v>15751.967162885547</v>
      </c>
      <c r="Z4917" s="9">
        <v>0</v>
      </c>
      <c r="AA4917" s="9">
        <f t="shared" si="697"/>
        <v>0</v>
      </c>
      <c r="AB4917" s="9">
        <v>20342</v>
      </c>
      <c r="AC4917" s="9">
        <f t="shared" si="694"/>
        <v>42481.73</v>
      </c>
      <c r="AD4917" s="9">
        <f t="shared" si="692"/>
        <v>0</v>
      </c>
    </row>
    <row r="4918" spans="1:30" x14ac:dyDescent="0.3">
      <c r="A4918" s="8" t="s">
        <v>7128</v>
      </c>
      <c r="B4918" s="8" t="s">
        <v>7431</v>
      </c>
      <c r="C4918" s="8">
        <v>1600</v>
      </c>
      <c r="D4918" s="8">
        <v>160000109</v>
      </c>
      <c r="E4918" s="8">
        <v>0</v>
      </c>
      <c r="F4918" s="8" t="str">
        <f t="shared" si="695"/>
        <v>MF001600001090</v>
      </c>
      <c r="G4918" s="8" t="s">
        <v>7557</v>
      </c>
      <c r="H4918" s="8" t="s">
        <v>34</v>
      </c>
      <c r="I4918" s="8">
        <v>1</v>
      </c>
      <c r="J4918" s="8">
        <v>15</v>
      </c>
      <c r="K4918" s="8">
        <v>0</v>
      </c>
      <c r="L4918" s="8" t="s">
        <v>179</v>
      </c>
      <c r="M4918" s="8" t="s">
        <v>179</v>
      </c>
      <c r="N4918" s="8" t="s">
        <v>149</v>
      </c>
      <c r="O4918" s="8" t="s">
        <v>38</v>
      </c>
      <c r="P4918" s="9">
        <v>365106.22</v>
      </c>
      <c r="Q4918" s="9">
        <v>0</v>
      </c>
      <c r="R4918" s="9">
        <v>-365106.22</v>
      </c>
      <c r="S4918" s="9">
        <v>0</v>
      </c>
      <c r="T4918" s="9">
        <f t="shared" si="693"/>
        <v>0</v>
      </c>
      <c r="U4918" s="9">
        <v>-92556.92</v>
      </c>
      <c r="V4918" s="9">
        <v>-8502.6411723171041</v>
      </c>
      <c r="W4918" s="9">
        <v>0</v>
      </c>
      <c r="X4918" s="9">
        <v>-8502.6411723171041</v>
      </c>
      <c r="Y4918" s="9">
        <f t="shared" si="696"/>
        <v>101059.5611723171</v>
      </c>
      <c r="Z4918" s="9">
        <v>0</v>
      </c>
      <c r="AA4918" s="9">
        <f t="shared" si="697"/>
        <v>0</v>
      </c>
      <c r="AB4918" s="9">
        <v>130510</v>
      </c>
      <c r="AC4918" s="9">
        <f t="shared" si="694"/>
        <v>272549.3</v>
      </c>
      <c r="AD4918" s="9">
        <f t="shared" si="692"/>
        <v>0</v>
      </c>
    </row>
    <row r="4919" spans="1:30" x14ac:dyDescent="0.3">
      <c r="A4919" s="8" t="s">
        <v>7128</v>
      </c>
      <c r="B4919" s="8" t="s">
        <v>7431</v>
      </c>
      <c r="C4919" s="8">
        <v>1600</v>
      </c>
      <c r="D4919" s="8">
        <v>160000110</v>
      </c>
      <c r="E4919" s="8">
        <v>0</v>
      </c>
      <c r="F4919" s="8" t="str">
        <f t="shared" si="695"/>
        <v>MF001600001100</v>
      </c>
      <c r="G4919" s="8" t="s">
        <v>7558</v>
      </c>
      <c r="H4919" s="8" t="s">
        <v>34</v>
      </c>
      <c r="I4919" s="8">
        <v>6</v>
      </c>
      <c r="J4919" s="8">
        <v>15</v>
      </c>
      <c r="K4919" s="8">
        <v>0</v>
      </c>
      <c r="L4919" s="8" t="s">
        <v>179</v>
      </c>
      <c r="M4919" s="8" t="s">
        <v>179</v>
      </c>
      <c r="N4919" s="8" t="s">
        <v>149</v>
      </c>
      <c r="O4919" s="8" t="s">
        <v>38</v>
      </c>
      <c r="P4919" s="9">
        <v>1022297.43</v>
      </c>
      <c r="Q4919" s="9">
        <v>0</v>
      </c>
      <c r="R4919" s="9">
        <v>-1022297.43</v>
      </c>
      <c r="S4919" s="9">
        <v>0</v>
      </c>
      <c r="T4919" s="9">
        <f t="shared" si="693"/>
        <v>0</v>
      </c>
      <c r="U4919" s="9">
        <v>-259159.39</v>
      </c>
      <c r="V4919" s="9">
        <v>-23807.420416390516</v>
      </c>
      <c r="W4919" s="9">
        <v>0</v>
      </c>
      <c r="X4919" s="9">
        <v>-23807.420416390516</v>
      </c>
      <c r="Y4919" s="9">
        <f t="shared" si="696"/>
        <v>282966.81041639054</v>
      </c>
      <c r="Z4919" s="9">
        <v>0</v>
      </c>
      <c r="AA4919" s="9">
        <f t="shared" si="697"/>
        <v>0</v>
      </c>
      <c r="AB4919" s="9">
        <v>365427</v>
      </c>
      <c r="AC4919" s="9">
        <f t="shared" si="694"/>
        <v>763138.04</v>
      </c>
      <c r="AD4919" s="9">
        <f t="shared" si="692"/>
        <v>0</v>
      </c>
    </row>
    <row r="4920" spans="1:30" x14ac:dyDescent="0.3">
      <c r="A4920" s="8" t="s">
        <v>7128</v>
      </c>
      <c r="B4920" s="8" t="s">
        <v>7431</v>
      </c>
      <c r="C4920" s="8">
        <v>1600</v>
      </c>
      <c r="D4920" s="8">
        <v>160000111</v>
      </c>
      <c r="E4920" s="8">
        <v>0</v>
      </c>
      <c r="F4920" s="8" t="str">
        <f t="shared" si="695"/>
        <v>MF001600001110</v>
      </c>
      <c r="G4920" s="8" t="s">
        <v>7559</v>
      </c>
      <c r="H4920" s="8" t="s">
        <v>34</v>
      </c>
      <c r="I4920" s="8">
        <v>7</v>
      </c>
      <c r="J4920" s="8">
        <v>15</v>
      </c>
      <c r="K4920" s="8">
        <v>0</v>
      </c>
      <c r="L4920" s="8" t="s">
        <v>179</v>
      </c>
      <c r="M4920" s="8" t="s">
        <v>179</v>
      </c>
      <c r="N4920" s="8" t="s">
        <v>149</v>
      </c>
      <c r="O4920" s="8" t="s">
        <v>38</v>
      </c>
      <c r="P4920" s="9">
        <v>389446.64</v>
      </c>
      <c r="Q4920" s="9">
        <v>0</v>
      </c>
      <c r="R4920" s="9">
        <v>-389446.64</v>
      </c>
      <c r="S4920" s="9">
        <v>0</v>
      </c>
      <c r="T4920" s="9">
        <f t="shared" si="693"/>
        <v>0</v>
      </c>
      <c r="U4920" s="9">
        <v>-98727.38</v>
      </c>
      <c r="V4920" s="9">
        <v>-9069.4956227377024</v>
      </c>
      <c r="W4920" s="9">
        <v>0</v>
      </c>
      <c r="X4920" s="9">
        <v>-9069.4956227377024</v>
      </c>
      <c r="Y4920" s="9">
        <f t="shared" si="696"/>
        <v>107796.8756227377</v>
      </c>
      <c r="Z4920" s="9">
        <v>0</v>
      </c>
      <c r="AA4920" s="9">
        <f t="shared" si="697"/>
        <v>0</v>
      </c>
      <c r="AB4920" s="9">
        <v>139210</v>
      </c>
      <c r="AC4920" s="9">
        <f t="shared" si="694"/>
        <v>290719.26</v>
      </c>
      <c r="AD4920" s="9">
        <f t="shared" si="692"/>
        <v>0</v>
      </c>
    </row>
    <row r="4921" spans="1:30" x14ac:dyDescent="0.3">
      <c r="A4921" s="8" t="s">
        <v>7128</v>
      </c>
      <c r="B4921" s="8" t="s">
        <v>7431</v>
      </c>
      <c r="C4921" s="8">
        <v>1600</v>
      </c>
      <c r="D4921" s="8">
        <v>160000112</v>
      </c>
      <c r="E4921" s="8">
        <v>0</v>
      </c>
      <c r="F4921" s="8" t="str">
        <f t="shared" si="695"/>
        <v>MF001600001120</v>
      </c>
      <c r="G4921" s="8" t="s">
        <v>7560</v>
      </c>
      <c r="H4921" s="8" t="s">
        <v>34</v>
      </c>
      <c r="I4921" s="8">
        <v>1</v>
      </c>
      <c r="J4921" s="8">
        <v>15</v>
      </c>
      <c r="K4921" s="8">
        <v>0</v>
      </c>
      <c r="L4921" s="8" t="s">
        <v>179</v>
      </c>
      <c r="M4921" s="8" t="s">
        <v>179</v>
      </c>
      <c r="N4921" s="8" t="s">
        <v>149</v>
      </c>
      <c r="O4921" s="8" t="s">
        <v>38</v>
      </c>
      <c r="P4921" s="9">
        <v>113301.86</v>
      </c>
      <c r="Q4921" s="9">
        <v>0</v>
      </c>
      <c r="R4921" s="9">
        <v>-113301.86</v>
      </c>
      <c r="S4921" s="9">
        <v>0</v>
      </c>
      <c r="T4921" s="9">
        <f t="shared" si="693"/>
        <v>0</v>
      </c>
      <c r="U4921" s="9">
        <v>-28722.79</v>
      </c>
      <c r="V4921" s="9">
        <v>-2638.5786048942136</v>
      </c>
      <c r="W4921" s="9">
        <v>0</v>
      </c>
      <c r="X4921" s="9">
        <v>-2638.5786048942136</v>
      </c>
      <c r="Y4921" s="9">
        <f t="shared" si="696"/>
        <v>31361.368604894215</v>
      </c>
      <c r="Z4921" s="9">
        <v>0</v>
      </c>
      <c r="AA4921" s="9">
        <f t="shared" si="697"/>
        <v>0</v>
      </c>
      <c r="AB4921" s="9">
        <v>40501</v>
      </c>
      <c r="AC4921" s="9">
        <f t="shared" si="694"/>
        <v>84579.07</v>
      </c>
      <c r="AD4921" s="9">
        <f t="shared" si="692"/>
        <v>0</v>
      </c>
    </row>
    <row r="4922" spans="1:30" x14ac:dyDescent="0.3">
      <c r="A4922" s="8" t="s">
        <v>7128</v>
      </c>
      <c r="B4922" s="8" t="s">
        <v>7431</v>
      </c>
      <c r="C4922" s="8">
        <v>1600</v>
      </c>
      <c r="D4922" s="8">
        <v>160000113</v>
      </c>
      <c r="E4922" s="8">
        <v>0</v>
      </c>
      <c r="F4922" s="8" t="str">
        <f t="shared" si="695"/>
        <v>MF001600001130</v>
      </c>
      <c r="G4922" s="8" t="s">
        <v>7561</v>
      </c>
      <c r="H4922" s="8" t="s">
        <v>34</v>
      </c>
      <c r="I4922" s="8">
        <v>1</v>
      </c>
      <c r="J4922" s="8">
        <v>15</v>
      </c>
      <c r="K4922" s="8">
        <v>0</v>
      </c>
      <c r="L4922" s="8" t="s">
        <v>179</v>
      </c>
      <c r="M4922" s="8" t="s">
        <v>179</v>
      </c>
      <c r="N4922" s="8" t="s">
        <v>149</v>
      </c>
      <c r="O4922" s="8" t="s">
        <v>38</v>
      </c>
      <c r="P4922" s="9">
        <v>104970.85</v>
      </c>
      <c r="Q4922" s="9">
        <v>0</v>
      </c>
      <c r="R4922" s="9">
        <v>-104970.85</v>
      </c>
      <c r="S4922" s="9">
        <v>0</v>
      </c>
      <c r="T4922" s="9">
        <f t="shared" si="693"/>
        <v>0</v>
      </c>
      <c r="U4922" s="9">
        <v>-26610.82</v>
      </c>
      <c r="V4922" s="9">
        <v>-2444.5715122355341</v>
      </c>
      <c r="W4922" s="9">
        <v>0</v>
      </c>
      <c r="X4922" s="9">
        <v>-2444.5715122355341</v>
      </c>
      <c r="Y4922" s="9">
        <f t="shared" si="696"/>
        <v>29055.391512235532</v>
      </c>
      <c r="Z4922" s="9">
        <v>0</v>
      </c>
      <c r="AA4922" s="9">
        <f t="shared" si="697"/>
        <v>0</v>
      </c>
      <c r="AB4922" s="9">
        <v>37523</v>
      </c>
      <c r="AC4922" s="9">
        <f t="shared" si="694"/>
        <v>78360.03</v>
      </c>
      <c r="AD4922" s="9">
        <f t="shared" si="692"/>
        <v>0</v>
      </c>
    </row>
    <row r="4923" spans="1:30" x14ac:dyDescent="0.3">
      <c r="A4923" s="8" t="s">
        <v>7128</v>
      </c>
      <c r="B4923" s="8" t="s">
        <v>7431</v>
      </c>
      <c r="C4923" s="8">
        <v>1600</v>
      </c>
      <c r="D4923" s="8">
        <v>160000114</v>
      </c>
      <c r="E4923" s="8">
        <v>0</v>
      </c>
      <c r="F4923" s="8" t="str">
        <f t="shared" si="695"/>
        <v>MF001600001140</v>
      </c>
      <c r="G4923" s="8" t="s">
        <v>7562</v>
      </c>
      <c r="H4923" s="8" t="s">
        <v>34</v>
      </c>
      <c r="I4923" s="8">
        <v>5</v>
      </c>
      <c r="J4923" s="8">
        <v>15</v>
      </c>
      <c r="K4923" s="8">
        <v>0</v>
      </c>
      <c r="L4923" s="8" t="s">
        <v>179</v>
      </c>
      <c r="M4923" s="8" t="s">
        <v>179</v>
      </c>
      <c r="N4923" s="8" t="s">
        <v>149</v>
      </c>
      <c r="O4923" s="8" t="s">
        <v>38</v>
      </c>
      <c r="P4923" s="9">
        <v>3228326.55</v>
      </c>
      <c r="Q4923" s="9">
        <v>0</v>
      </c>
      <c r="R4923" s="9">
        <v>-3228326.55</v>
      </c>
      <c r="S4923" s="9">
        <v>0</v>
      </c>
      <c r="T4923" s="9">
        <f t="shared" si="693"/>
        <v>0</v>
      </c>
      <c r="U4923" s="9">
        <v>-818402.89</v>
      </c>
      <c r="V4923" s="9">
        <v>-75181.761003696141</v>
      </c>
      <c r="W4923" s="9">
        <v>0</v>
      </c>
      <c r="X4923" s="9">
        <v>-75181.761003696141</v>
      </c>
      <c r="Y4923" s="9">
        <f t="shared" si="696"/>
        <v>893584.65100369614</v>
      </c>
      <c r="Z4923" s="9">
        <v>0</v>
      </c>
      <c r="AA4923" s="9">
        <f t="shared" si="697"/>
        <v>0</v>
      </c>
      <c r="AB4923" s="9">
        <v>1153987</v>
      </c>
      <c r="AC4923" s="9">
        <f t="shared" si="694"/>
        <v>2409923.6599999997</v>
      </c>
      <c r="AD4923" s="9">
        <f t="shared" si="692"/>
        <v>0</v>
      </c>
    </row>
    <row r="4924" spans="1:30" x14ac:dyDescent="0.3">
      <c r="A4924" s="8" t="s">
        <v>7128</v>
      </c>
      <c r="B4924" s="8" t="s">
        <v>7431</v>
      </c>
      <c r="C4924" s="8">
        <v>1700</v>
      </c>
      <c r="D4924" s="8">
        <v>170000000</v>
      </c>
      <c r="E4924" s="8">
        <v>0</v>
      </c>
      <c r="F4924" s="8" t="str">
        <f t="shared" si="695"/>
        <v>MF001700000000</v>
      </c>
      <c r="G4924" s="8" t="s">
        <v>7563</v>
      </c>
      <c r="H4924" s="8" t="s">
        <v>1863</v>
      </c>
      <c r="I4924" s="8">
        <v>4</v>
      </c>
      <c r="J4924" s="8">
        <v>10</v>
      </c>
      <c r="K4924" s="8">
        <v>0</v>
      </c>
      <c r="L4924" s="8" t="s">
        <v>179</v>
      </c>
      <c r="M4924" s="8" t="s">
        <v>179</v>
      </c>
      <c r="N4924" s="8" t="s">
        <v>149</v>
      </c>
      <c r="O4924" s="8" t="s">
        <v>38</v>
      </c>
      <c r="P4924" s="9">
        <v>122400</v>
      </c>
      <c r="Q4924" s="9">
        <v>0</v>
      </c>
      <c r="R4924" s="9">
        <v>-122400</v>
      </c>
      <c r="S4924" s="9">
        <v>0</v>
      </c>
      <c r="T4924" s="9">
        <f t="shared" si="693"/>
        <v>0</v>
      </c>
      <c r="U4924" s="9">
        <v>-46543.86</v>
      </c>
      <c r="V4924" s="9">
        <v>-4607.7450047664443</v>
      </c>
      <c r="W4924" s="9">
        <v>0</v>
      </c>
      <c r="X4924" s="9">
        <v>-4607.7450047664443</v>
      </c>
      <c r="Y4924" s="9">
        <f t="shared" si="696"/>
        <v>51151.605004766447</v>
      </c>
      <c r="Z4924" s="9">
        <v>0</v>
      </c>
      <c r="AA4924" s="9">
        <f t="shared" si="697"/>
        <v>0</v>
      </c>
      <c r="AB4924" s="9">
        <v>27443</v>
      </c>
      <c r="AC4924" s="9">
        <f t="shared" si="694"/>
        <v>75856.14</v>
      </c>
      <c r="AD4924" s="9">
        <f t="shared" si="692"/>
        <v>0</v>
      </c>
    </row>
    <row r="4925" spans="1:30" x14ac:dyDescent="0.3">
      <c r="A4925" s="8" t="s">
        <v>7128</v>
      </c>
      <c r="B4925" s="8" t="s">
        <v>7431</v>
      </c>
      <c r="C4925" s="8">
        <v>1700</v>
      </c>
      <c r="D4925" s="8">
        <v>170000001</v>
      </c>
      <c r="E4925" s="8">
        <v>0</v>
      </c>
      <c r="F4925" s="8" t="str">
        <f t="shared" si="695"/>
        <v>MF001700000010</v>
      </c>
      <c r="G4925" s="8" t="s">
        <v>7564</v>
      </c>
      <c r="H4925" s="8" t="s">
        <v>1863</v>
      </c>
      <c r="I4925" s="8">
        <v>1</v>
      </c>
      <c r="J4925" s="8">
        <v>10</v>
      </c>
      <c r="K4925" s="8">
        <v>0</v>
      </c>
      <c r="L4925" s="8" t="s">
        <v>179</v>
      </c>
      <c r="M4925" s="8" t="s">
        <v>179</v>
      </c>
      <c r="N4925" s="8" t="s">
        <v>149</v>
      </c>
      <c r="O4925" s="8" t="s">
        <v>38</v>
      </c>
      <c r="P4925" s="9">
        <v>643190.17000000004</v>
      </c>
      <c r="Q4925" s="9">
        <v>0</v>
      </c>
      <c r="R4925" s="9">
        <v>-643190.17000000004</v>
      </c>
      <c r="S4925" s="9">
        <v>0</v>
      </c>
      <c r="T4925" s="9">
        <f t="shared" si="693"/>
        <v>0</v>
      </c>
      <c r="U4925" s="9">
        <v>-244579.68</v>
      </c>
      <c r="V4925" s="9">
        <v>-24212.767724737849</v>
      </c>
      <c r="W4925" s="9">
        <v>0</v>
      </c>
      <c r="X4925" s="9">
        <v>-24212.767724737849</v>
      </c>
      <c r="Y4925" s="9">
        <f t="shared" si="696"/>
        <v>268792.44772473787</v>
      </c>
      <c r="Z4925" s="9">
        <v>0</v>
      </c>
      <c r="AA4925" s="9">
        <f t="shared" si="697"/>
        <v>0</v>
      </c>
      <c r="AB4925" s="9">
        <v>144210</v>
      </c>
      <c r="AC4925" s="9">
        <f t="shared" si="694"/>
        <v>398610.49000000005</v>
      </c>
      <c r="AD4925" s="9">
        <f t="shared" ref="AD4925:AD4987" si="698">T4925+AA4925</f>
        <v>0</v>
      </c>
    </row>
    <row r="4926" spans="1:30" x14ac:dyDescent="0.3">
      <c r="A4926" s="8" t="s">
        <v>7128</v>
      </c>
      <c r="B4926" s="8" t="s">
        <v>7431</v>
      </c>
      <c r="C4926" s="8">
        <v>1700</v>
      </c>
      <c r="D4926" s="8">
        <v>170000002</v>
      </c>
      <c r="E4926" s="8">
        <v>0</v>
      </c>
      <c r="F4926" s="8" t="str">
        <f t="shared" si="695"/>
        <v>MF001700000020</v>
      </c>
      <c r="G4926" s="8" t="s">
        <v>7565</v>
      </c>
      <c r="H4926" s="8" t="s">
        <v>1863</v>
      </c>
      <c r="I4926" s="8">
        <v>1</v>
      </c>
      <c r="J4926" s="8">
        <v>10</v>
      </c>
      <c r="K4926" s="8">
        <v>0</v>
      </c>
      <c r="L4926" s="8" t="s">
        <v>179</v>
      </c>
      <c r="M4926" s="8" t="s">
        <v>179</v>
      </c>
      <c r="N4926" s="8" t="s">
        <v>149</v>
      </c>
      <c r="O4926" s="8" t="s">
        <v>38</v>
      </c>
      <c r="P4926" s="9">
        <v>515254.43</v>
      </c>
      <c r="Q4926" s="9">
        <v>0</v>
      </c>
      <c r="R4926" s="9">
        <v>-515254.43</v>
      </c>
      <c r="S4926" s="9">
        <v>0</v>
      </c>
      <c r="T4926" s="9">
        <f t="shared" si="693"/>
        <v>0</v>
      </c>
      <c r="U4926" s="9">
        <v>-195930.79</v>
      </c>
      <c r="V4926" s="9">
        <v>-19396.636784318398</v>
      </c>
      <c r="W4926" s="9">
        <v>0</v>
      </c>
      <c r="X4926" s="9">
        <v>-19396.636784318398</v>
      </c>
      <c r="Y4926" s="9">
        <f t="shared" si="696"/>
        <v>215327.42678431841</v>
      </c>
      <c r="Z4926" s="9">
        <v>0</v>
      </c>
      <c r="AA4926" s="9">
        <f t="shared" si="697"/>
        <v>0</v>
      </c>
      <c r="AB4926" s="9">
        <v>115526</v>
      </c>
      <c r="AC4926" s="9">
        <f t="shared" si="694"/>
        <v>319323.64</v>
      </c>
      <c r="AD4926" s="9">
        <f t="shared" si="698"/>
        <v>0</v>
      </c>
    </row>
    <row r="4927" spans="1:30" x14ac:dyDescent="0.3">
      <c r="A4927" s="8" t="s">
        <v>7128</v>
      </c>
      <c r="B4927" s="8" t="s">
        <v>7431</v>
      </c>
      <c r="C4927" s="8">
        <v>1700</v>
      </c>
      <c r="D4927" s="8">
        <v>170000002</v>
      </c>
      <c r="E4927" s="8">
        <v>1</v>
      </c>
      <c r="F4927" s="8" t="str">
        <f t="shared" si="695"/>
        <v>MF001700000021</v>
      </c>
      <c r="G4927" s="8" t="s">
        <v>7565</v>
      </c>
      <c r="H4927" s="8" t="s">
        <v>1863</v>
      </c>
      <c r="I4927" s="8">
        <v>1</v>
      </c>
      <c r="J4927" s="8">
        <v>10</v>
      </c>
      <c r="K4927" s="8">
        <v>0</v>
      </c>
      <c r="L4927" s="8" t="s">
        <v>179</v>
      </c>
      <c r="M4927" s="8" t="s">
        <v>179</v>
      </c>
      <c r="N4927" s="8" t="s">
        <v>149</v>
      </c>
      <c r="O4927" s="8" t="s">
        <v>38</v>
      </c>
      <c r="P4927" s="9">
        <v>14636.3</v>
      </c>
      <c r="Q4927" s="9">
        <v>0</v>
      </c>
      <c r="R4927" s="9">
        <v>-14636.3</v>
      </c>
      <c r="S4927" s="9">
        <v>0</v>
      </c>
      <c r="T4927" s="9">
        <f t="shared" si="693"/>
        <v>0</v>
      </c>
      <c r="U4927" s="9">
        <v>-5352.38</v>
      </c>
      <c r="V4927" s="9">
        <v>-565.39189466158246</v>
      </c>
      <c r="W4927" s="9">
        <v>0</v>
      </c>
      <c r="X4927" s="9">
        <v>-565.39189466158246</v>
      </c>
      <c r="Y4927" s="9">
        <f t="shared" si="696"/>
        <v>5917.7718946615823</v>
      </c>
      <c r="Z4927" s="9">
        <v>0</v>
      </c>
      <c r="AA4927" s="9">
        <f t="shared" si="697"/>
        <v>0</v>
      </c>
      <c r="AB4927" s="9">
        <v>3358</v>
      </c>
      <c r="AC4927" s="9">
        <f t="shared" si="694"/>
        <v>9283.9199999999983</v>
      </c>
      <c r="AD4927" s="9">
        <f t="shared" si="698"/>
        <v>0</v>
      </c>
    </row>
    <row r="4928" spans="1:30" x14ac:dyDescent="0.3">
      <c r="A4928" s="8" t="s">
        <v>7128</v>
      </c>
      <c r="B4928" s="8" t="s">
        <v>7431</v>
      </c>
      <c r="C4928" s="8">
        <v>1700</v>
      </c>
      <c r="D4928" s="8">
        <v>170000003</v>
      </c>
      <c r="E4928" s="8">
        <v>0</v>
      </c>
      <c r="F4928" s="8" t="str">
        <f t="shared" si="695"/>
        <v>MF001700000030</v>
      </c>
      <c r="G4928" s="8" t="s">
        <v>7566</v>
      </c>
      <c r="H4928" s="8" t="s">
        <v>1863</v>
      </c>
      <c r="I4928" s="8">
        <v>1</v>
      </c>
      <c r="J4928" s="8">
        <v>10</v>
      </c>
      <c r="K4928" s="8">
        <v>0</v>
      </c>
      <c r="L4928" s="8" t="s">
        <v>179</v>
      </c>
      <c r="M4928" s="8" t="s">
        <v>179</v>
      </c>
      <c r="N4928" s="8" t="s">
        <v>149</v>
      </c>
      <c r="O4928" s="8" t="s">
        <v>38</v>
      </c>
      <c r="P4928" s="9">
        <v>348825.81</v>
      </c>
      <c r="Q4928" s="9">
        <v>0</v>
      </c>
      <c r="R4928" s="9">
        <v>-348825.81</v>
      </c>
      <c r="S4928" s="9">
        <v>0</v>
      </c>
      <c r="T4928" s="9">
        <f t="shared" si="693"/>
        <v>0</v>
      </c>
      <c r="U4928" s="9">
        <v>-132644.59</v>
      </c>
      <c r="V4928" s="9">
        <v>-13131.461403479505</v>
      </c>
      <c r="W4928" s="9">
        <v>0</v>
      </c>
      <c r="X4928" s="9">
        <v>-13131.461403479505</v>
      </c>
      <c r="Y4928" s="9">
        <f t="shared" si="696"/>
        <v>145776.05140347951</v>
      </c>
      <c r="Z4928" s="9">
        <v>0</v>
      </c>
      <c r="AA4928" s="9">
        <f t="shared" si="697"/>
        <v>0</v>
      </c>
      <c r="AB4928" s="9">
        <v>78211</v>
      </c>
      <c r="AC4928" s="9">
        <f t="shared" si="694"/>
        <v>216181.22</v>
      </c>
      <c r="AD4928" s="9">
        <f t="shared" si="698"/>
        <v>0</v>
      </c>
    </row>
    <row r="4929" spans="1:30" x14ac:dyDescent="0.3">
      <c r="A4929" s="8" t="s">
        <v>7128</v>
      </c>
      <c r="B4929" s="8" t="s">
        <v>7431</v>
      </c>
      <c r="C4929" s="8">
        <v>1700</v>
      </c>
      <c r="D4929" s="8">
        <v>170000003</v>
      </c>
      <c r="E4929" s="8">
        <v>1</v>
      </c>
      <c r="F4929" s="8" t="str">
        <f t="shared" si="695"/>
        <v>MF001700000031</v>
      </c>
      <c r="G4929" s="8" t="s">
        <v>7566</v>
      </c>
      <c r="H4929" s="8" t="s">
        <v>1863</v>
      </c>
      <c r="I4929" s="8">
        <v>1</v>
      </c>
      <c r="J4929" s="8">
        <v>10</v>
      </c>
      <c r="K4929" s="8">
        <v>0</v>
      </c>
      <c r="L4929" s="8" t="s">
        <v>179</v>
      </c>
      <c r="M4929" s="8" t="s">
        <v>179</v>
      </c>
      <c r="N4929" s="8" t="s">
        <v>149</v>
      </c>
      <c r="O4929" s="8" t="s">
        <v>38</v>
      </c>
      <c r="P4929" s="9">
        <v>9908.73</v>
      </c>
      <c r="Q4929" s="9">
        <v>0</v>
      </c>
      <c r="R4929" s="9">
        <v>-9908.73</v>
      </c>
      <c r="S4929" s="9">
        <v>0</v>
      </c>
      <c r="T4929" s="9">
        <f t="shared" si="693"/>
        <v>0</v>
      </c>
      <c r="U4929" s="9">
        <v>-3623.55</v>
      </c>
      <c r="V4929" s="9">
        <v>-382.78764942802673</v>
      </c>
      <c r="W4929" s="9">
        <v>0</v>
      </c>
      <c r="X4929" s="9">
        <v>-382.78764942802673</v>
      </c>
      <c r="Y4929" s="9">
        <f t="shared" si="696"/>
        <v>4006.3376494280269</v>
      </c>
      <c r="Z4929" s="9">
        <v>0</v>
      </c>
      <c r="AA4929" s="9">
        <f t="shared" si="697"/>
        <v>0</v>
      </c>
      <c r="AB4929" s="9">
        <v>2273</v>
      </c>
      <c r="AC4929" s="9">
        <f t="shared" si="694"/>
        <v>6285.1799999999994</v>
      </c>
      <c r="AD4929" s="9">
        <f t="shared" si="698"/>
        <v>0</v>
      </c>
    </row>
    <row r="4930" spans="1:30" x14ac:dyDescent="0.3">
      <c r="A4930" s="8" t="s">
        <v>7128</v>
      </c>
      <c r="B4930" s="8" t="s">
        <v>7431</v>
      </c>
      <c r="C4930" s="8">
        <v>1700</v>
      </c>
      <c r="D4930" s="8">
        <v>170000004</v>
      </c>
      <c r="E4930" s="8">
        <v>0</v>
      </c>
      <c r="F4930" s="8" t="str">
        <f t="shared" si="695"/>
        <v>MF001700000040</v>
      </c>
      <c r="G4930" s="8" t="s">
        <v>7567</v>
      </c>
      <c r="H4930" s="8" t="s">
        <v>1863</v>
      </c>
      <c r="I4930" s="8">
        <v>1</v>
      </c>
      <c r="J4930" s="8">
        <v>10</v>
      </c>
      <c r="K4930" s="8">
        <v>0</v>
      </c>
      <c r="L4930" s="8" t="s">
        <v>179</v>
      </c>
      <c r="M4930" s="8" t="s">
        <v>179</v>
      </c>
      <c r="N4930" s="8" t="s">
        <v>149</v>
      </c>
      <c r="O4930" s="8" t="s">
        <v>38</v>
      </c>
      <c r="P4930" s="9">
        <v>686861.25</v>
      </c>
      <c r="Q4930" s="9">
        <v>0</v>
      </c>
      <c r="R4930" s="9">
        <v>-686861.25</v>
      </c>
      <c r="S4930" s="9">
        <v>0</v>
      </c>
      <c r="T4930" s="9">
        <f t="shared" si="693"/>
        <v>0</v>
      </c>
      <c r="U4930" s="9">
        <v>-31365.049999999988</v>
      </c>
      <c r="V4930" s="9">
        <v>-31837.781707578648</v>
      </c>
      <c r="W4930" s="9">
        <v>0</v>
      </c>
      <c r="X4930" s="9">
        <v>-31837.781707578648</v>
      </c>
      <c r="Y4930" s="9">
        <f t="shared" si="696"/>
        <v>63202.831707578633</v>
      </c>
      <c r="Z4930" s="9">
        <v>0</v>
      </c>
      <c r="AA4930" s="9">
        <f t="shared" si="697"/>
        <v>0</v>
      </c>
      <c r="AB4930" s="9">
        <v>245930</v>
      </c>
      <c r="AC4930" s="9">
        <f t="shared" si="694"/>
        <v>655496.19999999995</v>
      </c>
      <c r="AD4930" s="9">
        <f t="shared" si="698"/>
        <v>0</v>
      </c>
    </row>
    <row r="4931" spans="1:30" x14ac:dyDescent="0.3">
      <c r="A4931" s="8" t="s">
        <v>7128</v>
      </c>
      <c r="B4931" s="8" t="s">
        <v>7431</v>
      </c>
      <c r="C4931" s="8">
        <v>1700</v>
      </c>
      <c r="D4931" s="8">
        <v>170000004</v>
      </c>
      <c r="E4931" s="8">
        <v>1</v>
      </c>
      <c r="F4931" s="8" t="str">
        <f t="shared" si="695"/>
        <v>MF001700000041</v>
      </c>
      <c r="G4931" s="8" t="s">
        <v>7567</v>
      </c>
      <c r="H4931" s="8" t="s">
        <v>1863</v>
      </c>
      <c r="I4931" s="8">
        <v>1</v>
      </c>
      <c r="J4931" s="8">
        <v>10</v>
      </c>
      <c r="K4931" s="8">
        <v>0</v>
      </c>
      <c r="L4931" s="8" t="s">
        <v>179</v>
      </c>
      <c r="M4931" s="8" t="s">
        <v>179</v>
      </c>
      <c r="N4931" s="8" t="s">
        <v>149</v>
      </c>
      <c r="O4931" s="8" t="s">
        <v>38</v>
      </c>
      <c r="P4931" s="9">
        <v>19510.96</v>
      </c>
      <c r="Q4931" s="9">
        <v>0</v>
      </c>
      <c r="R4931" s="9">
        <v>-19510.96</v>
      </c>
      <c r="S4931" s="9">
        <v>0</v>
      </c>
      <c r="T4931" s="9">
        <f t="shared" si="693"/>
        <v>0</v>
      </c>
      <c r="U4931" s="9">
        <v>-7135.01</v>
      </c>
      <c r="V4931" s="9">
        <v>-753.71691706387037</v>
      </c>
      <c r="W4931" s="9">
        <v>0</v>
      </c>
      <c r="X4931" s="9">
        <v>-753.71691706387037</v>
      </c>
      <c r="Y4931" s="9">
        <f t="shared" si="696"/>
        <v>7888.7269170638701</v>
      </c>
      <c r="Z4931" s="9">
        <v>0</v>
      </c>
      <c r="AA4931" s="9">
        <f t="shared" si="697"/>
        <v>0</v>
      </c>
      <c r="AB4931" s="9">
        <v>4476</v>
      </c>
      <c r="AC4931" s="9">
        <f t="shared" si="694"/>
        <v>12375.949999999999</v>
      </c>
      <c r="AD4931" s="9">
        <f t="shared" si="698"/>
        <v>0</v>
      </c>
    </row>
    <row r="4932" spans="1:30" x14ac:dyDescent="0.3">
      <c r="A4932" s="8" t="s">
        <v>7128</v>
      </c>
      <c r="B4932" s="8" t="s">
        <v>7431</v>
      </c>
      <c r="C4932" s="8">
        <v>1700</v>
      </c>
      <c r="D4932" s="8">
        <v>170000005</v>
      </c>
      <c r="E4932" s="8">
        <v>0</v>
      </c>
      <c r="F4932" s="8" t="str">
        <f t="shared" si="695"/>
        <v>MF001700000050</v>
      </c>
      <c r="G4932" s="8" t="s">
        <v>7568</v>
      </c>
      <c r="H4932" s="8" t="s">
        <v>1863</v>
      </c>
      <c r="I4932" s="8">
        <v>1</v>
      </c>
      <c r="J4932" s="8">
        <v>10</v>
      </c>
      <c r="K4932" s="8">
        <v>0</v>
      </c>
      <c r="L4932" s="8" t="s">
        <v>179</v>
      </c>
      <c r="M4932" s="8" t="s">
        <v>179</v>
      </c>
      <c r="N4932" s="8" t="s">
        <v>149</v>
      </c>
      <c r="O4932" s="8" t="s">
        <v>38</v>
      </c>
      <c r="P4932" s="9">
        <v>521085.91</v>
      </c>
      <c r="Q4932" s="9">
        <v>0</v>
      </c>
      <c r="R4932" s="9">
        <v>-521085.91</v>
      </c>
      <c r="S4932" s="9">
        <v>0</v>
      </c>
      <c r="T4932" s="9">
        <f t="shared" si="693"/>
        <v>0</v>
      </c>
      <c r="U4932" s="9">
        <v>-198148.27</v>
      </c>
      <c r="V4932" s="9">
        <v>-19616.174694709247</v>
      </c>
      <c r="W4932" s="9">
        <v>0</v>
      </c>
      <c r="X4932" s="9">
        <v>-19616.174694709247</v>
      </c>
      <c r="Y4932" s="9">
        <f t="shared" si="696"/>
        <v>217764.44469470924</v>
      </c>
      <c r="Z4932" s="9">
        <v>0</v>
      </c>
      <c r="AA4932" s="9">
        <f t="shared" si="697"/>
        <v>0</v>
      </c>
      <c r="AB4932" s="9">
        <v>116833</v>
      </c>
      <c r="AC4932" s="9">
        <f t="shared" si="694"/>
        <v>322937.64</v>
      </c>
      <c r="AD4932" s="9">
        <f t="shared" si="698"/>
        <v>0</v>
      </c>
    </row>
    <row r="4933" spans="1:30" x14ac:dyDescent="0.3">
      <c r="A4933" s="8" t="s">
        <v>7128</v>
      </c>
      <c r="B4933" s="8" t="s">
        <v>7431</v>
      </c>
      <c r="C4933" s="8">
        <v>1800</v>
      </c>
      <c r="D4933" s="8">
        <v>180000001</v>
      </c>
      <c r="E4933" s="8">
        <v>0</v>
      </c>
      <c r="F4933" s="8" t="str">
        <f t="shared" si="695"/>
        <v>MF001800000010</v>
      </c>
      <c r="G4933" s="8" t="s">
        <v>7569</v>
      </c>
      <c r="H4933" s="8" t="s">
        <v>51</v>
      </c>
      <c r="I4933" s="8">
        <v>1</v>
      </c>
      <c r="J4933" s="8">
        <v>5</v>
      </c>
      <c r="K4933" s="8">
        <v>0</v>
      </c>
      <c r="L4933" s="8" t="s">
        <v>179</v>
      </c>
      <c r="M4933" s="8" t="s">
        <v>179</v>
      </c>
      <c r="N4933" s="8" t="s">
        <v>149</v>
      </c>
      <c r="O4933" s="8" t="s">
        <v>38</v>
      </c>
      <c r="P4933" s="9">
        <v>45536.52</v>
      </c>
      <c r="Q4933" s="9">
        <v>0</v>
      </c>
      <c r="R4933" s="9">
        <v>-45536.52</v>
      </c>
      <c r="S4933" s="9">
        <v>0</v>
      </c>
      <c r="T4933" s="9">
        <f t="shared" ref="T4933:T4996" si="699">P4933+Q4933+R4933+S4933</f>
        <v>0</v>
      </c>
      <c r="U4933" s="9">
        <v>-34631.46</v>
      </c>
      <c r="V4933" s="9">
        <v>-3579.1179999999999</v>
      </c>
      <c r="W4933" s="9">
        <v>0</v>
      </c>
      <c r="X4933" s="9">
        <v>-3579.1179999999999</v>
      </c>
      <c r="Y4933" s="9">
        <f t="shared" si="696"/>
        <v>38210.578000000001</v>
      </c>
      <c r="Z4933" s="9">
        <v>0</v>
      </c>
      <c r="AA4933" s="9">
        <f t="shared" si="697"/>
        <v>0</v>
      </c>
      <c r="AB4933" s="9">
        <v>2205</v>
      </c>
      <c r="AC4933" s="9">
        <f t="shared" ref="AC4933:AC4996" si="700">P4933+U4933</f>
        <v>10905.059999999998</v>
      </c>
      <c r="AD4933" s="9">
        <f t="shared" si="698"/>
        <v>0</v>
      </c>
    </row>
    <row r="4934" spans="1:30" x14ac:dyDescent="0.3">
      <c r="A4934" s="8" t="s">
        <v>7128</v>
      </c>
      <c r="B4934" s="8" t="s">
        <v>7431</v>
      </c>
      <c r="C4934" s="8">
        <v>1800</v>
      </c>
      <c r="D4934" s="8">
        <v>180000002</v>
      </c>
      <c r="E4934" s="8">
        <v>0</v>
      </c>
      <c r="F4934" s="8" t="str">
        <f t="shared" si="695"/>
        <v>MF001800000020</v>
      </c>
      <c r="G4934" s="8" t="s">
        <v>7570</v>
      </c>
      <c r="H4934" s="8" t="s">
        <v>51</v>
      </c>
      <c r="I4934" s="8">
        <v>0</v>
      </c>
      <c r="J4934" s="8">
        <v>1</v>
      </c>
      <c r="K4934" s="8">
        <v>0</v>
      </c>
      <c r="L4934" s="8" t="s">
        <v>179</v>
      </c>
      <c r="M4934" s="8" t="s">
        <v>179</v>
      </c>
      <c r="N4934" s="8" t="s">
        <v>149</v>
      </c>
      <c r="O4934" s="8" t="s">
        <v>38</v>
      </c>
      <c r="P4934" s="9">
        <v>3467.76</v>
      </c>
      <c r="Q4934" s="9">
        <v>0</v>
      </c>
      <c r="R4934" s="9">
        <v>-3467.76</v>
      </c>
      <c r="S4934" s="9">
        <v>0</v>
      </c>
      <c r="T4934" s="9">
        <f t="shared" si="699"/>
        <v>0</v>
      </c>
      <c r="U4934" s="9">
        <v>-3294.37</v>
      </c>
      <c r="V4934" s="9">
        <v>0</v>
      </c>
      <c r="W4934" s="9">
        <v>0</v>
      </c>
      <c r="X4934" s="9">
        <v>0</v>
      </c>
      <c r="Y4934" s="9">
        <f t="shared" si="696"/>
        <v>3294.37</v>
      </c>
      <c r="Z4934" s="9">
        <v>0</v>
      </c>
      <c r="AA4934" s="9">
        <f t="shared" si="697"/>
        <v>0</v>
      </c>
      <c r="AB4934" s="9">
        <v>0</v>
      </c>
      <c r="AC4934" s="9">
        <f t="shared" si="700"/>
        <v>173.39000000000033</v>
      </c>
      <c r="AD4934" s="9">
        <f t="shared" si="698"/>
        <v>0</v>
      </c>
    </row>
    <row r="4935" spans="1:30" x14ac:dyDescent="0.3">
      <c r="A4935" s="8" t="s">
        <v>7128</v>
      </c>
      <c r="B4935" s="8" t="s">
        <v>7431</v>
      </c>
      <c r="C4935" s="8">
        <v>1800</v>
      </c>
      <c r="D4935" s="8">
        <v>180000003</v>
      </c>
      <c r="E4935" s="8">
        <v>0</v>
      </c>
      <c r="F4935" s="8" t="str">
        <f t="shared" si="695"/>
        <v>MF001800000030</v>
      </c>
      <c r="G4935" s="8" t="s">
        <v>7571</v>
      </c>
      <c r="H4935" s="8" t="s">
        <v>51</v>
      </c>
      <c r="I4935" s="8">
        <v>1</v>
      </c>
      <c r="J4935" s="8">
        <v>5</v>
      </c>
      <c r="K4935" s="8">
        <v>0</v>
      </c>
      <c r="L4935" s="8" t="s">
        <v>179</v>
      </c>
      <c r="M4935" s="8" t="s">
        <v>179</v>
      </c>
      <c r="N4935" s="8" t="s">
        <v>149</v>
      </c>
      <c r="O4935" s="8" t="s">
        <v>38</v>
      </c>
      <c r="P4935" s="9">
        <v>35500</v>
      </c>
      <c r="Q4935" s="9">
        <v>0</v>
      </c>
      <c r="R4935" s="9">
        <v>-35500</v>
      </c>
      <c r="S4935" s="9">
        <v>0</v>
      </c>
      <c r="T4935" s="9">
        <f t="shared" si="699"/>
        <v>0</v>
      </c>
      <c r="U4935" s="9">
        <v>-26998.48</v>
      </c>
      <c r="V4935" s="9">
        <v>-2790.2599999999998</v>
      </c>
      <c r="W4935" s="9">
        <v>0</v>
      </c>
      <c r="X4935" s="9">
        <v>-2790.2599999999998</v>
      </c>
      <c r="Y4935" s="9">
        <f t="shared" si="696"/>
        <v>29788.739999999998</v>
      </c>
      <c r="Z4935" s="9">
        <v>0</v>
      </c>
      <c r="AA4935" s="9">
        <f t="shared" si="697"/>
        <v>0</v>
      </c>
      <c r="AB4935" s="9">
        <v>1719</v>
      </c>
      <c r="AC4935" s="9">
        <f t="shared" si="700"/>
        <v>8501.52</v>
      </c>
      <c r="AD4935" s="9">
        <f t="shared" si="698"/>
        <v>0</v>
      </c>
    </row>
    <row r="4936" spans="1:30" x14ac:dyDescent="0.3">
      <c r="A4936" s="8" t="s">
        <v>7128</v>
      </c>
      <c r="B4936" s="8" t="s">
        <v>7431</v>
      </c>
      <c r="C4936" s="8">
        <v>2000</v>
      </c>
      <c r="D4936" s="8">
        <v>200000000</v>
      </c>
      <c r="E4936" s="8">
        <v>0</v>
      </c>
      <c r="F4936" s="8" t="str">
        <f t="shared" si="695"/>
        <v>MF002000000000</v>
      </c>
      <c r="G4936" s="8" t="s">
        <v>7572</v>
      </c>
      <c r="H4936" s="8" t="s">
        <v>235</v>
      </c>
      <c r="I4936" s="8">
        <v>1</v>
      </c>
      <c r="J4936" s="8">
        <v>10</v>
      </c>
      <c r="K4936" s="8">
        <v>0</v>
      </c>
      <c r="L4936" s="8" t="s">
        <v>179</v>
      </c>
      <c r="M4936" s="8" t="s">
        <v>179</v>
      </c>
      <c r="N4936" s="8" t="s">
        <v>149</v>
      </c>
      <c r="O4936" s="8" t="s">
        <v>38</v>
      </c>
      <c r="P4936" s="9">
        <v>24300</v>
      </c>
      <c r="Q4936" s="9">
        <v>0</v>
      </c>
      <c r="R4936" s="9">
        <v>-24300</v>
      </c>
      <c r="S4936" s="9">
        <v>0</v>
      </c>
      <c r="T4936" s="9">
        <f t="shared" si="699"/>
        <v>0</v>
      </c>
      <c r="U4936" s="9">
        <v>-9240.32</v>
      </c>
      <c r="V4936" s="9">
        <v>-914.77915157292659</v>
      </c>
      <c r="W4936" s="9">
        <v>0</v>
      </c>
      <c r="X4936" s="9">
        <v>-914.77915157292659</v>
      </c>
      <c r="Y4936" s="9">
        <f t="shared" si="696"/>
        <v>10155.099151572926</v>
      </c>
      <c r="Z4936" s="9">
        <v>0</v>
      </c>
      <c r="AA4936" s="9">
        <f t="shared" si="697"/>
        <v>0</v>
      </c>
      <c r="AB4936" s="9">
        <v>5448</v>
      </c>
      <c r="AC4936" s="9">
        <f t="shared" si="700"/>
        <v>15059.68</v>
      </c>
      <c r="AD4936" s="9">
        <f t="shared" si="698"/>
        <v>0</v>
      </c>
    </row>
    <row r="4937" spans="1:30" x14ac:dyDescent="0.3">
      <c r="A4937" s="8" t="s">
        <v>7128</v>
      </c>
      <c r="B4937" s="8" t="s">
        <v>7431</v>
      </c>
      <c r="C4937" s="8">
        <v>2100</v>
      </c>
      <c r="D4937" s="8">
        <v>210000000</v>
      </c>
      <c r="E4937" s="8">
        <v>0</v>
      </c>
      <c r="F4937" s="8" t="str">
        <f t="shared" si="695"/>
        <v>MF002100000000</v>
      </c>
      <c r="G4937" s="8" t="s">
        <v>7573</v>
      </c>
      <c r="H4937" s="8" t="s">
        <v>309</v>
      </c>
      <c r="I4937" s="8">
        <v>1</v>
      </c>
      <c r="J4937" s="8">
        <v>10</v>
      </c>
      <c r="K4937" s="8">
        <v>0</v>
      </c>
      <c r="L4937" s="8" t="s">
        <v>179</v>
      </c>
      <c r="M4937" s="8" t="s">
        <v>179</v>
      </c>
      <c r="N4937" s="8" t="s">
        <v>149</v>
      </c>
      <c r="O4937" s="8" t="s">
        <v>38</v>
      </c>
      <c r="P4937" s="9">
        <v>4517281.0999999996</v>
      </c>
      <c r="Q4937" s="9">
        <v>0</v>
      </c>
      <c r="R4937" s="9">
        <v>-4517281.0999999996</v>
      </c>
      <c r="S4937" s="9">
        <v>0</v>
      </c>
      <c r="T4937" s="9">
        <f t="shared" si="699"/>
        <v>0</v>
      </c>
      <c r="U4937" s="9">
        <v>-1717742.54</v>
      </c>
      <c r="V4937" s="9">
        <v>-170052.10504528121</v>
      </c>
      <c r="W4937" s="9">
        <v>0</v>
      </c>
      <c r="X4937" s="9">
        <v>-170052.10504528121</v>
      </c>
      <c r="Y4937" s="9">
        <f t="shared" si="696"/>
        <v>1887794.6450452812</v>
      </c>
      <c r="Z4937" s="9">
        <v>0</v>
      </c>
      <c r="AA4937" s="9">
        <f t="shared" si="697"/>
        <v>0</v>
      </c>
      <c r="AB4937" s="9">
        <v>1012824</v>
      </c>
      <c r="AC4937" s="9">
        <f t="shared" si="700"/>
        <v>2799538.5599999996</v>
      </c>
      <c r="AD4937" s="9">
        <f t="shared" si="698"/>
        <v>0</v>
      </c>
    </row>
    <row r="4938" spans="1:30" x14ac:dyDescent="0.3">
      <c r="A4938" s="8" t="s">
        <v>7128</v>
      </c>
      <c r="B4938" s="8" t="s">
        <v>7431</v>
      </c>
      <c r="C4938" s="8">
        <v>2100</v>
      </c>
      <c r="D4938" s="8">
        <v>210000001</v>
      </c>
      <c r="E4938" s="8">
        <v>0</v>
      </c>
      <c r="F4938" s="8" t="str">
        <f t="shared" si="695"/>
        <v>MF002100000010</v>
      </c>
      <c r="G4938" s="8" t="s">
        <v>7574</v>
      </c>
      <c r="H4938" s="8" t="s">
        <v>309</v>
      </c>
      <c r="I4938" s="8">
        <v>1</v>
      </c>
      <c r="J4938" s="8">
        <v>10</v>
      </c>
      <c r="K4938" s="8">
        <v>0</v>
      </c>
      <c r="L4938" s="8" t="s">
        <v>179</v>
      </c>
      <c r="M4938" s="8" t="s">
        <v>179</v>
      </c>
      <c r="N4938" s="8" t="s">
        <v>149</v>
      </c>
      <c r="O4938" s="8" t="s">
        <v>38</v>
      </c>
      <c r="P4938" s="9">
        <v>1116583.58</v>
      </c>
      <c r="Q4938" s="9">
        <v>0</v>
      </c>
      <c r="R4938" s="9">
        <v>-1116583.58</v>
      </c>
      <c r="S4938" s="9">
        <v>0</v>
      </c>
      <c r="T4938" s="9">
        <f t="shared" si="699"/>
        <v>0</v>
      </c>
      <c r="U4938" s="9">
        <v>-424592.38</v>
      </c>
      <c r="V4938" s="9">
        <v>-42033.573584842707</v>
      </c>
      <c r="W4938" s="9">
        <v>0</v>
      </c>
      <c r="X4938" s="9">
        <v>-42033.573584842707</v>
      </c>
      <c r="Y4938" s="9">
        <f t="shared" si="696"/>
        <v>466625.95358484273</v>
      </c>
      <c r="Z4938" s="9">
        <v>0</v>
      </c>
      <c r="AA4938" s="9">
        <f t="shared" si="697"/>
        <v>0</v>
      </c>
      <c r="AB4938" s="9">
        <v>250350</v>
      </c>
      <c r="AC4938" s="9">
        <f t="shared" si="700"/>
        <v>691991.20000000007</v>
      </c>
      <c r="AD4938" s="9">
        <f t="shared" si="698"/>
        <v>0</v>
      </c>
    </row>
    <row r="4939" spans="1:30" x14ac:dyDescent="0.3">
      <c r="A4939" s="8" t="s">
        <v>7128</v>
      </c>
      <c r="B4939" s="8" t="s">
        <v>7431</v>
      </c>
      <c r="C4939" s="8">
        <v>2100</v>
      </c>
      <c r="D4939" s="8">
        <v>210000002</v>
      </c>
      <c r="E4939" s="8">
        <v>0</v>
      </c>
      <c r="F4939" s="8" t="str">
        <f t="shared" si="695"/>
        <v>MF002100000020</v>
      </c>
      <c r="G4939" s="8" t="s">
        <v>7575</v>
      </c>
      <c r="H4939" s="8" t="s">
        <v>309</v>
      </c>
      <c r="I4939" s="8">
        <v>1</v>
      </c>
      <c r="J4939" s="8">
        <v>10</v>
      </c>
      <c r="K4939" s="8">
        <v>0</v>
      </c>
      <c r="L4939" s="8" t="s">
        <v>179</v>
      </c>
      <c r="M4939" s="8" t="s">
        <v>179</v>
      </c>
      <c r="N4939" s="8" t="s">
        <v>149</v>
      </c>
      <c r="O4939" s="8" t="s">
        <v>38</v>
      </c>
      <c r="P4939" s="9">
        <v>18740121.93</v>
      </c>
      <c r="Q4939" s="9">
        <v>0</v>
      </c>
      <c r="R4939" s="9">
        <v>-18740121.93</v>
      </c>
      <c r="S4939" s="9">
        <v>0</v>
      </c>
      <c r="T4939" s="9">
        <f t="shared" si="699"/>
        <v>0</v>
      </c>
      <c r="U4939" s="9">
        <v>-7126123.8899999997</v>
      </c>
      <c r="V4939" s="9">
        <v>-705467.99111463293</v>
      </c>
      <c r="W4939" s="9">
        <v>0</v>
      </c>
      <c r="X4939" s="9">
        <v>-705467.99111463293</v>
      </c>
      <c r="Y4939" s="9">
        <f t="shared" si="696"/>
        <v>7831591.8811146328</v>
      </c>
      <c r="Z4939" s="9">
        <v>0</v>
      </c>
      <c r="AA4939" s="9">
        <f t="shared" si="697"/>
        <v>0</v>
      </c>
      <c r="AB4939" s="9">
        <v>4201741</v>
      </c>
      <c r="AC4939" s="9">
        <f t="shared" si="700"/>
        <v>11613998.039999999</v>
      </c>
      <c r="AD4939" s="9">
        <f t="shared" si="698"/>
        <v>0</v>
      </c>
    </row>
    <row r="4940" spans="1:30" x14ac:dyDescent="0.3">
      <c r="A4940" s="8" t="s">
        <v>7128</v>
      </c>
      <c r="B4940" s="8" t="s">
        <v>7431</v>
      </c>
      <c r="C4940" s="8">
        <v>2100</v>
      </c>
      <c r="D4940" s="8">
        <v>210000003</v>
      </c>
      <c r="E4940" s="8">
        <v>0</v>
      </c>
      <c r="F4940" s="8" t="str">
        <f t="shared" si="695"/>
        <v>MF002100000030</v>
      </c>
      <c r="G4940" s="8" t="s">
        <v>7576</v>
      </c>
      <c r="H4940" s="8" t="s">
        <v>309</v>
      </c>
      <c r="I4940" s="8">
        <v>1</v>
      </c>
      <c r="J4940" s="8">
        <v>10</v>
      </c>
      <c r="K4940" s="8">
        <v>0</v>
      </c>
      <c r="L4940" s="8" t="s">
        <v>179</v>
      </c>
      <c r="M4940" s="8" t="s">
        <v>179</v>
      </c>
      <c r="N4940" s="8" t="s">
        <v>149</v>
      </c>
      <c r="O4940" s="8" t="s">
        <v>38</v>
      </c>
      <c r="P4940" s="9">
        <v>340386.78</v>
      </c>
      <c r="Q4940" s="9">
        <v>0</v>
      </c>
      <c r="R4940" s="9">
        <v>-340386.78</v>
      </c>
      <c r="S4940" s="9">
        <v>0</v>
      </c>
      <c r="T4940" s="9">
        <f t="shared" si="699"/>
        <v>0</v>
      </c>
      <c r="U4940" s="9">
        <v>-129435.56</v>
      </c>
      <c r="V4940" s="9">
        <v>-12813.811940419448</v>
      </c>
      <c r="W4940" s="9">
        <v>0</v>
      </c>
      <c r="X4940" s="9">
        <v>-12813.811940419448</v>
      </c>
      <c r="Y4940" s="9">
        <f t="shared" si="696"/>
        <v>142249.37194041946</v>
      </c>
      <c r="Z4940" s="9">
        <v>0</v>
      </c>
      <c r="AA4940" s="9">
        <f t="shared" si="697"/>
        <v>0</v>
      </c>
      <c r="AB4940" s="9">
        <v>76318</v>
      </c>
      <c r="AC4940" s="9">
        <f t="shared" si="700"/>
        <v>210951.22000000003</v>
      </c>
      <c r="AD4940" s="9">
        <f t="shared" si="698"/>
        <v>0</v>
      </c>
    </row>
    <row r="4941" spans="1:30" x14ac:dyDescent="0.3">
      <c r="A4941" s="8" t="s">
        <v>7128</v>
      </c>
      <c r="B4941" s="8" t="s">
        <v>7431</v>
      </c>
      <c r="C4941" s="8">
        <v>2100</v>
      </c>
      <c r="D4941" s="8">
        <v>210000004</v>
      </c>
      <c r="E4941" s="8">
        <v>0</v>
      </c>
      <c r="F4941" s="8" t="str">
        <f t="shared" si="695"/>
        <v>MF002100000040</v>
      </c>
      <c r="G4941" s="8" t="s">
        <v>7577</v>
      </c>
      <c r="H4941" s="8" t="s">
        <v>309</v>
      </c>
      <c r="I4941" s="8">
        <v>1</v>
      </c>
      <c r="J4941" s="8">
        <v>10</v>
      </c>
      <c r="K4941" s="8">
        <v>0</v>
      </c>
      <c r="L4941" s="8" t="s">
        <v>179</v>
      </c>
      <c r="M4941" s="8" t="s">
        <v>179</v>
      </c>
      <c r="N4941" s="8" t="s">
        <v>149</v>
      </c>
      <c r="O4941" s="8" t="s">
        <v>38</v>
      </c>
      <c r="P4941" s="9">
        <v>3228740.41</v>
      </c>
      <c r="Q4941" s="9">
        <v>0</v>
      </c>
      <c r="R4941" s="9">
        <v>-3228740.41</v>
      </c>
      <c r="S4941" s="9">
        <v>0</v>
      </c>
      <c r="T4941" s="9">
        <f t="shared" si="699"/>
        <v>0</v>
      </c>
      <c r="U4941" s="9">
        <v>-1227761.72</v>
      </c>
      <c r="V4941" s="9">
        <v>-121545.2671232126</v>
      </c>
      <c r="W4941" s="9">
        <v>0</v>
      </c>
      <c r="X4941" s="9">
        <v>-121545.2671232126</v>
      </c>
      <c r="Y4941" s="9">
        <f t="shared" si="696"/>
        <v>1349306.9871232125</v>
      </c>
      <c r="Z4941" s="9">
        <v>0</v>
      </c>
      <c r="AA4941" s="9">
        <f t="shared" si="697"/>
        <v>0</v>
      </c>
      <c r="AB4941" s="9">
        <v>723919</v>
      </c>
      <c r="AC4941" s="9">
        <f t="shared" si="700"/>
        <v>2000978.6900000002</v>
      </c>
      <c r="AD4941" s="9">
        <f t="shared" si="698"/>
        <v>0</v>
      </c>
    </row>
    <row r="4942" spans="1:30" x14ac:dyDescent="0.3">
      <c r="A4942" s="8" t="s">
        <v>7128</v>
      </c>
      <c r="B4942" s="8" t="s">
        <v>7431</v>
      </c>
      <c r="C4942" s="8">
        <v>2100</v>
      </c>
      <c r="D4942" s="8">
        <v>210000005</v>
      </c>
      <c r="E4942" s="8">
        <v>0</v>
      </c>
      <c r="F4942" s="8" t="str">
        <f t="shared" si="695"/>
        <v>MF002100000050</v>
      </c>
      <c r="G4942" s="8" t="s">
        <v>7578</v>
      </c>
      <c r="H4942" s="8" t="s">
        <v>309</v>
      </c>
      <c r="I4942" s="8">
        <v>1</v>
      </c>
      <c r="J4942" s="8">
        <v>10</v>
      </c>
      <c r="K4942" s="8">
        <v>0</v>
      </c>
      <c r="L4942" s="8" t="s">
        <v>179</v>
      </c>
      <c r="M4942" s="8" t="s">
        <v>179</v>
      </c>
      <c r="N4942" s="8" t="s">
        <v>149</v>
      </c>
      <c r="O4942" s="8" t="s">
        <v>38</v>
      </c>
      <c r="P4942" s="9">
        <v>6069616.0300000003</v>
      </c>
      <c r="Q4942" s="9">
        <v>0</v>
      </c>
      <c r="R4942" s="9">
        <v>-6069616.0300000003</v>
      </c>
      <c r="S4942" s="9">
        <v>0</v>
      </c>
      <c r="T4942" s="9">
        <f t="shared" si="699"/>
        <v>0</v>
      </c>
      <c r="U4942" s="9">
        <v>-2308033.84</v>
      </c>
      <c r="V4942" s="9">
        <v>-228489.45730862729</v>
      </c>
      <c r="W4942" s="9">
        <v>0</v>
      </c>
      <c r="X4942" s="9">
        <v>-228489.45730862729</v>
      </c>
      <c r="Y4942" s="9">
        <f t="shared" si="696"/>
        <v>2536523.2973086271</v>
      </c>
      <c r="Z4942" s="9">
        <v>0</v>
      </c>
      <c r="AA4942" s="9">
        <f t="shared" si="697"/>
        <v>0</v>
      </c>
      <c r="AB4942" s="9">
        <v>1360874</v>
      </c>
      <c r="AC4942" s="9">
        <f t="shared" si="700"/>
        <v>3761582.1900000004</v>
      </c>
      <c r="AD4942" s="9">
        <f t="shared" si="698"/>
        <v>0</v>
      </c>
    </row>
    <row r="4943" spans="1:30" x14ac:dyDescent="0.3">
      <c r="A4943" s="8" t="s">
        <v>7128</v>
      </c>
      <c r="B4943" s="8" t="s">
        <v>7431</v>
      </c>
      <c r="C4943" s="8">
        <v>2100</v>
      </c>
      <c r="D4943" s="8">
        <v>210000006</v>
      </c>
      <c r="E4943" s="8">
        <v>0</v>
      </c>
      <c r="F4943" s="8" t="str">
        <f t="shared" si="695"/>
        <v>MF002100000060</v>
      </c>
      <c r="G4943" s="8" t="s">
        <v>7579</v>
      </c>
      <c r="H4943" s="8" t="s">
        <v>309</v>
      </c>
      <c r="I4943" s="8">
        <v>1</v>
      </c>
      <c r="J4943" s="8">
        <v>10</v>
      </c>
      <c r="K4943" s="8">
        <v>0</v>
      </c>
      <c r="L4943" s="8" t="s">
        <v>179</v>
      </c>
      <c r="M4943" s="8" t="s">
        <v>179</v>
      </c>
      <c r="N4943" s="8" t="s">
        <v>149</v>
      </c>
      <c r="O4943" s="8" t="s">
        <v>38</v>
      </c>
      <c r="P4943" s="9">
        <v>140159.26</v>
      </c>
      <c r="Q4943" s="9">
        <v>0</v>
      </c>
      <c r="R4943" s="9">
        <v>-140159.26</v>
      </c>
      <c r="S4943" s="9">
        <v>0</v>
      </c>
      <c r="T4943" s="9">
        <f t="shared" si="699"/>
        <v>0</v>
      </c>
      <c r="U4943" s="9">
        <v>-53297</v>
      </c>
      <c r="V4943" s="9">
        <v>-5276.2743789323167</v>
      </c>
      <c r="W4943" s="9">
        <v>0</v>
      </c>
      <c r="X4943" s="9">
        <v>-5276.2743789323167</v>
      </c>
      <c r="Y4943" s="9">
        <f t="shared" si="696"/>
        <v>58573.274378932314</v>
      </c>
      <c r="Z4943" s="9">
        <v>0</v>
      </c>
      <c r="AA4943" s="9">
        <f t="shared" si="697"/>
        <v>0</v>
      </c>
      <c r="AB4943" s="9">
        <v>31425</v>
      </c>
      <c r="AC4943" s="9">
        <f t="shared" si="700"/>
        <v>86862.260000000009</v>
      </c>
      <c r="AD4943" s="9">
        <f t="shared" si="698"/>
        <v>0</v>
      </c>
    </row>
    <row r="4944" spans="1:30" x14ac:dyDescent="0.3">
      <c r="A4944" s="8" t="s">
        <v>7128</v>
      </c>
      <c r="B4944" s="8" t="s">
        <v>7431</v>
      </c>
      <c r="C4944" s="8">
        <v>2100</v>
      </c>
      <c r="D4944" s="8">
        <v>210000007</v>
      </c>
      <c r="E4944" s="8">
        <v>0</v>
      </c>
      <c r="F4944" s="8" t="str">
        <f t="shared" si="695"/>
        <v>MF002100000070</v>
      </c>
      <c r="G4944" s="8" t="s">
        <v>7580</v>
      </c>
      <c r="H4944" s="8" t="s">
        <v>309</v>
      </c>
      <c r="I4944" s="8">
        <v>1</v>
      </c>
      <c r="J4944" s="8">
        <v>10</v>
      </c>
      <c r="K4944" s="8">
        <v>0</v>
      </c>
      <c r="L4944" s="8" t="s">
        <v>179</v>
      </c>
      <c r="M4944" s="8" t="s">
        <v>179</v>
      </c>
      <c r="N4944" s="8" t="s">
        <v>149</v>
      </c>
      <c r="O4944" s="8" t="s">
        <v>38</v>
      </c>
      <c r="P4944" s="9">
        <v>2746183.1</v>
      </c>
      <c r="Q4944" s="9">
        <v>0</v>
      </c>
      <c r="R4944" s="9">
        <v>-2746183.1</v>
      </c>
      <c r="S4944" s="9">
        <v>0</v>
      </c>
      <c r="T4944" s="9">
        <f t="shared" si="699"/>
        <v>0</v>
      </c>
      <c r="U4944" s="9">
        <v>-1044264.33</v>
      </c>
      <c r="V4944" s="9">
        <v>-103379.51052669209</v>
      </c>
      <c r="W4944" s="9">
        <v>0</v>
      </c>
      <c r="X4944" s="9">
        <v>-103379.51052669209</v>
      </c>
      <c r="Y4944" s="9">
        <f t="shared" si="696"/>
        <v>1147643.8405266921</v>
      </c>
      <c r="Z4944" s="9">
        <v>0</v>
      </c>
      <c r="AA4944" s="9">
        <f t="shared" si="697"/>
        <v>0</v>
      </c>
      <c r="AB4944" s="9">
        <v>615724</v>
      </c>
      <c r="AC4944" s="9">
        <f t="shared" si="700"/>
        <v>1701918.77</v>
      </c>
      <c r="AD4944" s="9">
        <f t="shared" si="698"/>
        <v>0</v>
      </c>
    </row>
    <row r="4945" spans="1:30" x14ac:dyDescent="0.3">
      <c r="A4945" s="8" t="s">
        <v>7128</v>
      </c>
      <c r="B4945" s="8" t="s">
        <v>7431</v>
      </c>
      <c r="C4945" s="8">
        <v>2100</v>
      </c>
      <c r="D4945" s="8">
        <v>210000008</v>
      </c>
      <c r="E4945" s="8">
        <v>0</v>
      </c>
      <c r="F4945" s="8" t="str">
        <f t="shared" si="695"/>
        <v>MF002100000080</v>
      </c>
      <c r="G4945" s="8" t="s">
        <v>7581</v>
      </c>
      <c r="H4945" s="8" t="s">
        <v>309</v>
      </c>
      <c r="I4945" s="8">
        <v>1</v>
      </c>
      <c r="J4945" s="8">
        <v>10</v>
      </c>
      <c r="K4945" s="8">
        <v>0</v>
      </c>
      <c r="L4945" s="8" t="s">
        <v>179</v>
      </c>
      <c r="M4945" s="8" t="s">
        <v>179</v>
      </c>
      <c r="N4945" s="8" t="s">
        <v>149</v>
      </c>
      <c r="O4945" s="8" t="s">
        <v>38</v>
      </c>
      <c r="P4945" s="9">
        <v>1064089.78</v>
      </c>
      <c r="Q4945" s="9">
        <v>0</v>
      </c>
      <c r="R4945" s="9">
        <v>-1064089.78</v>
      </c>
      <c r="S4945" s="9">
        <v>0</v>
      </c>
      <c r="T4945" s="9">
        <f t="shared" si="699"/>
        <v>0</v>
      </c>
      <c r="U4945" s="9">
        <v>-404631.07</v>
      </c>
      <c r="V4945" s="9">
        <v>-40057.418179694949</v>
      </c>
      <c r="W4945" s="9">
        <v>0</v>
      </c>
      <c r="X4945" s="9">
        <v>-40057.418179694949</v>
      </c>
      <c r="Y4945" s="9">
        <f t="shared" si="696"/>
        <v>444688.48817969498</v>
      </c>
      <c r="Z4945" s="9">
        <v>0</v>
      </c>
      <c r="AA4945" s="9">
        <f t="shared" si="697"/>
        <v>0</v>
      </c>
      <c r="AB4945" s="9">
        <v>238581</v>
      </c>
      <c r="AC4945" s="9">
        <f t="shared" si="700"/>
        <v>659458.71</v>
      </c>
      <c r="AD4945" s="9">
        <f t="shared" si="698"/>
        <v>0</v>
      </c>
    </row>
    <row r="4946" spans="1:30" x14ac:dyDescent="0.3">
      <c r="A4946" s="8" t="s">
        <v>7128</v>
      </c>
      <c r="B4946" s="8" t="s">
        <v>7431</v>
      </c>
      <c r="C4946" s="8">
        <v>2100</v>
      </c>
      <c r="D4946" s="8">
        <v>210000009</v>
      </c>
      <c r="E4946" s="8">
        <v>0</v>
      </c>
      <c r="F4946" s="8" t="str">
        <f t="shared" si="695"/>
        <v>MF002100000090</v>
      </c>
      <c r="G4946" s="8" t="s">
        <v>7582</v>
      </c>
      <c r="H4946" s="8" t="s">
        <v>309</v>
      </c>
      <c r="I4946" s="8">
        <v>1</v>
      </c>
      <c r="J4946" s="8">
        <v>10</v>
      </c>
      <c r="K4946" s="8">
        <v>0</v>
      </c>
      <c r="L4946" s="8" t="s">
        <v>179</v>
      </c>
      <c r="M4946" s="8" t="s">
        <v>179</v>
      </c>
      <c r="N4946" s="8" t="s">
        <v>149</v>
      </c>
      <c r="O4946" s="8" t="s">
        <v>38</v>
      </c>
      <c r="P4946" s="9">
        <v>1611953.46</v>
      </c>
      <c r="Q4946" s="9">
        <v>0</v>
      </c>
      <c r="R4946" s="9">
        <v>-1611953.46</v>
      </c>
      <c r="S4946" s="9">
        <v>0</v>
      </c>
      <c r="T4946" s="9">
        <f t="shared" si="699"/>
        <v>0</v>
      </c>
      <c r="U4946" s="9">
        <v>-612961.87</v>
      </c>
      <c r="V4946" s="9">
        <v>-60681.640379885604</v>
      </c>
      <c r="W4946" s="9">
        <v>0</v>
      </c>
      <c r="X4946" s="9">
        <v>-60681.640379885604</v>
      </c>
      <c r="Y4946" s="9">
        <f t="shared" si="696"/>
        <v>673643.51037988556</v>
      </c>
      <c r="Z4946" s="9">
        <v>0</v>
      </c>
      <c r="AA4946" s="9">
        <f t="shared" si="697"/>
        <v>0</v>
      </c>
      <c r="AB4946" s="9">
        <v>361418</v>
      </c>
      <c r="AC4946" s="9">
        <f t="shared" si="700"/>
        <v>998991.59</v>
      </c>
      <c r="AD4946" s="9">
        <f t="shared" si="698"/>
        <v>0</v>
      </c>
    </row>
    <row r="4947" spans="1:30" x14ac:dyDescent="0.3">
      <c r="A4947" s="8" t="s">
        <v>7128</v>
      </c>
      <c r="B4947" s="8" t="s">
        <v>7431</v>
      </c>
      <c r="C4947" s="8">
        <v>2100</v>
      </c>
      <c r="D4947" s="8">
        <v>210000010</v>
      </c>
      <c r="E4947" s="8">
        <v>0</v>
      </c>
      <c r="F4947" s="8" t="str">
        <f t="shared" si="695"/>
        <v>MF002100000100</v>
      </c>
      <c r="G4947" s="8" t="s">
        <v>7583</v>
      </c>
      <c r="H4947" s="8" t="s">
        <v>309</v>
      </c>
      <c r="I4947" s="8">
        <v>1</v>
      </c>
      <c r="J4947" s="8">
        <v>10</v>
      </c>
      <c r="K4947" s="8">
        <v>0</v>
      </c>
      <c r="L4947" s="8" t="s">
        <v>179</v>
      </c>
      <c r="M4947" s="8" t="s">
        <v>179</v>
      </c>
      <c r="N4947" s="8" t="s">
        <v>149</v>
      </c>
      <c r="O4947" s="8" t="s">
        <v>38</v>
      </c>
      <c r="P4947" s="9">
        <v>380679.47</v>
      </c>
      <c r="Q4947" s="9">
        <v>0</v>
      </c>
      <c r="R4947" s="9">
        <v>-380679.47</v>
      </c>
      <c r="S4947" s="9">
        <v>0</v>
      </c>
      <c r="T4947" s="9">
        <f t="shared" si="699"/>
        <v>0</v>
      </c>
      <c r="U4947" s="9">
        <v>-144757.28</v>
      </c>
      <c r="V4947" s="9">
        <v>-14330.581168493803</v>
      </c>
      <c r="W4947" s="9">
        <v>0</v>
      </c>
      <c r="X4947" s="9">
        <v>-14330.581168493803</v>
      </c>
      <c r="Y4947" s="9">
        <f t="shared" si="696"/>
        <v>159087.86116849381</v>
      </c>
      <c r="Z4947" s="9">
        <v>0</v>
      </c>
      <c r="AA4947" s="9">
        <f t="shared" si="697"/>
        <v>0</v>
      </c>
      <c r="AB4947" s="9">
        <v>85353</v>
      </c>
      <c r="AC4947" s="9">
        <f t="shared" si="700"/>
        <v>235922.18999999997</v>
      </c>
      <c r="AD4947" s="9">
        <f t="shared" si="698"/>
        <v>0</v>
      </c>
    </row>
    <row r="4948" spans="1:30" x14ac:dyDescent="0.3">
      <c r="A4948" s="13" t="s">
        <v>7128</v>
      </c>
      <c r="B4948" s="13" t="s">
        <v>7584</v>
      </c>
      <c r="C4948" s="8">
        <v>1300</v>
      </c>
      <c r="D4948" s="8">
        <v>130000029</v>
      </c>
      <c r="E4948" s="8">
        <v>0</v>
      </c>
      <c r="F4948" s="8" t="s">
        <v>7585</v>
      </c>
      <c r="G4948" s="8" t="s">
        <v>7586</v>
      </c>
      <c r="H4948" s="8" t="s">
        <v>579</v>
      </c>
      <c r="I4948" s="8">
        <v>1</v>
      </c>
      <c r="J4948" s="8">
        <v>4</v>
      </c>
      <c r="K4948" s="8">
        <v>2</v>
      </c>
      <c r="L4948" s="8" t="s">
        <v>3672</v>
      </c>
      <c r="M4948" s="8" t="s">
        <v>1095</v>
      </c>
      <c r="N4948" s="8"/>
      <c r="O4948" s="8" t="s">
        <v>38</v>
      </c>
      <c r="P4948" s="9">
        <v>12749884.23</v>
      </c>
      <c r="Q4948" s="9">
        <v>0</v>
      </c>
      <c r="R4948" s="9">
        <f t="shared" ref="R4948:R4951" si="701">-P4948</f>
        <v>-12749884.23</v>
      </c>
      <c r="S4948" s="9">
        <v>0</v>
      </c>
      <c r="T4948" s="9">
        <f t="shared" si="699"/>
        <v>0</v>
      </c>
      <c r="U4948" s="9">
        <v>-8487826.1500000004</v>
      </c>
      <c r="V4948" s="9">
        <v>-1828908.37</v>
      </c>
      <c r="W4948" s="9">
        <v>0</v>
      </c>
      <c r="X4948" s="9">
        <v>-1828908.37</v>
      </c>
      <c r="Y4948" s="9">
        <f t="shared" ref="Y4948:Y4951" si="702">-(U4948+X4948+Z4948)</f>
        <v>10316734.52</v>
      </c>
      <c r="Z4948" s="9">
        <v>0</v>
      </c>
      <c r="AA4948" s="9">
        <f t="shared" si="697"/>
        <v>0</v>
      </c>
      <c r="AB4948" s="9">
        <v>2433149.7100000009</v>
      </c>
      <c r="AC4948" s="9">
        <f t="shared" si="700"/>
        <v>4262058.08</v>
      </c>
      <c r="AD4948" s="9">
        <f t="shared" si="698"/>
        <v>0</v>
      </c>
    </row>
    <row r="4949" spans="1:30" x14ac:dyDescent="0.3">
      <c r="A4949" s="13" t="s">
        <v>7128</v>
      </c>
      <c r="B4949" s="13" t="s">
        <v>7584</v>
      </c>
      <c r="C4949" s="8">
        <v>1300</v>
      </c>
      <c r="D4949" s="8">
        <v>130000030</v>
      </c>
      <c r="E4949" s="8">
        <v>0</v>
      </c>
      <c r="F4949" s="8" t="s">
        <v>7587</v>
      </c>
      <c r="G4949" s="8" t="s">
        <v>7588</v>
      </c>
      <c r="H4949" s="8" t="s">
        <v>579</v>
      </c>
      <c r="I4949" s="8">
        <v>2</v>
      </c>
      <c r="J4949" s="8">
        <v>4</v>
      </c>
      <c r="K4949" s="8">
        <v>2</v>
      </c>
      <c r="L4949" s="8" t="s">
        <v>3672</v>
      </c>
      <c r="M4949" s="8" t="s">
        <v>1095</v>
      </c>
      <c r="N4949" s="8"/>
      <c r="O4949" s="8" t="s">
        <v>38</v>
      </c>
      <c r="P4949" s="9">
        <v>211355.94</v>
      </c>
      <c r="Q4949" s="9">
        <v>0</v>
      </c>
      <c r="R4949" s="9">
        <f t="shared" si="701"/>
        <v>-211355.94</v>
      </c>
      <c r="S4949" s="9">
        <v>0</v>
      </c>
      <c r="T4949" s="9">
        <f t="shared" si="699"/>
        <v>0</v>
      </c>
      <c r="U4949" s="9">
        <v>-140703.43</v>
      </c>
      <c r="V4949" s="9">
        <v>-30317.97</v>
      </c>
      <c r="W4949" s="9">
        <v>0</v>
      </c>
      <c r="X4949" s="9">
        <v>-30317.97</v>
      </c>
      <c r="Y4949" s="9">
        <f t="shared" si="702"/>
        <v>171021.4</v>
      </c>
      <c r="Z4949" s="9">
        <v>0</v>
      </c>
      <c r="AA4949" s="9">
        <f t="shared" si="697"/>
        <v>0</v>
      </c>
      <c r="AB4949" s="9">
        <v>40334.540000000008</v>
      </c>
      <c r="AC4949" s="9">
        <f t="shared" si="700"/>
        <v>70652.510000000009</v>
      </c>
      <c r="AD4949" s="9">
        <f t="shared" si="698"/>
        <v>0</v>
      </c>
    </row>
    <row r="4950" spans="1:30" x14ac:dyDescent="0.3">
      <c r="A4950" s="13" t="s">
        <v>7128</v>
      </c>
      <c r="B4950" s="13" t="s">
        <v>7584</v>
      </c>
      <c r="C4950" s="8">
        <v>1300</v>
      </c>
      <c r="D4950" s="8">
        <v>130000031</v>
      </c>
      <c r="E4950" s="8">
        <v>0</v>
      </c>
      <c r="F4950" s="8" t="s">
        <v>7589</v>
      </c>
      <c r="G4950" s="8" t="s">
        <v>7590</v>
      </c>
      <c r="H4950" s="8" t="s">
        <v>579</v>
      </c>
      <c r="I4950" s="8">
        <v>1</v>
      </c>
      <c r="J4950" s="8">
        <v>4</v>
      </c>
      <c r="K4950" s="8">
        <v>2</v>
      </c>
      <c r="L4950" s="8" t="s">
        <v>3672</v>
      </c>
      <c r="M4950" s="8" t="s">
        <v>1095</v>
      </c>
      <c r="N4950" s="8"/>
      <c r="O4950" s="8" t="s">
        <v>38</v>
      </c>
      <c r="P4950" s="9">
        <v>1674321.61</v>
      </c>
      <c r="Q4950" s="9">
        <v>0</v>
      </c>
      <c r="R4950" s="9">
        <f t="shared" si="701"/>
        <v>-1674321.61</v>
      </c>
      <c r="S4950" s="9">
        <v>0</v>
      </c>
      <c r="T4950" s="9">
        <f t="shared" si="699"/>
        <v>0</v>
      </c>
      <c r="U4950" s="9">
        <v>-1114625.8700000001</v>
      </c>
      <c r="V4950" s="9">
        <v>-240173.22</v>
      </c>
      <c r="W4950" s="9">
        <v>0</v>
      </c>
      <c r="X4950" s="9">
        <v>-240173.22</v>
      </c>
      <c r="Y4950" s="9">
        <f t="shared" si="702"/>
        <v>1354799.09</v>
      </c>
      <c r="Z4950" s="9">
        <v>0</v>
      </c>
      <c r="AA4950" s="9">
        <f t="shared" si="697"/>
        <v>0</v>
      </c>
      <c r="AB4950" s="9">
        <v>319522.52</v>
      </c>
      <c r="AC4950" s="9">
        <f t="shared" si="700"/>
        <v>559695.74</v>
      </c>
      <c r="AD4950" s="9">
        <f t="shared" si="698"/>
        <v>0</v>
      </c>
    </row>
    <row r="4951" spans="1:30" x14ac:dyDescent="0.3">
      <c r="A4951" s="13" t="s">
        <v>7128</v>
      </c>
      <c r="B4951" s="13" t="s">
        <v>7584</v>
      </c>
      <c r="C4951" s="8">
        <v>1300</v>
      </c>
      <c r="D4951" s="8">
        <v>130000032</v>
      </c>
      <c r="E4951" s="8">
        <v>0</v>
      </c>
      <c r="F4951" s="8" t="s">
        <v>7591</v>
      </c>
      <c r="G4951" s="8" t="s">
        <v>7592</v>
      </c>
      <c r="H4951" s="8" t="s">
        <v>579</v>
      </c>
      <c r="I4951" s="8">
        <v>1</v>
      </c>
      <c r="J4951" s="8">
        <v>4</v>
      </c>
      <c r="K4951" s="8">
        <v>7</v>
      </c>
      <c r="L4951" s="8" t="s">
        <v>7593</v>
      </c>
      <c r="M4951" s="8" t="s">
        <v>36</v>
      </c>
      <c r="N4951" s="8"/>
      <c r="O4951" s="8" t="s">
        <v>38</v>
      </c>
      <c r="P4951" s="9">
        <v>351035.02</v>
      </c>
      <c r="Q4951" s="9">
        <v>0</v>
      </c>
      <c r="R4951" s="9">
        <f t="shared" si="701"/>
        <v>-351035.02</v>
      </c>
      <c r="S4951" s="9">
        <v>0</v>
      </c>
      <c r="T4951" s="9">
        <f t="shared" si="699"/>
        <v>0</v>
      </c>
      <c r="U4951" s="9">
        <v>-209616.79</v>
      </c>
      <c r="V4951" s="9">
        <v>-50315.040000000001</v>
      </c>
      <c r="W4951" s="9">
        <v>0</v>
      </c>
      <c r="X4951" s="9">
        <v>-50315.040000000001</v>
      </c>
      <c r="Y4951" s="9">
        <f t="shared" si="702"/>
        <v>259931.83000000002</v>
      </c>
      <c r="Z4951" s="9">
        <v>0</v>
      </c>
      <c r="AA4951" s="9">
        <f t="shared" si="697"/>
        <v>0</v>
      </c>
      <c r="AB4951" s="9">
        <v>91103.19</v>
      </c>
      <c r="AC4951" s="9">
        <f t="shared" si="700"/>
        <v>141418.23000000001</v>
      </c>
      <c r="AD4951" s="9">
        <f t="shared" si="698"/>
        <v>0</v>
      </c>
    </row>
    <row r="4952" spans="1:30" x14ac:dyDescent="0.3">
      <c r="A4952" s="13" t="s">
        <v>7128</v>
      </c>
      <c r="B4952" s="13" t="s">
        <v>7584</v>
      </c>
      <c r="C4952" s="8">
        <v>1600</v>
      </c>
      <c r="D4952" s="8">
        <v>160000277</v>
      </c>
      <c r="E4952" s="8">
        <v>0</v>
      </c>
      <c r="F4952" s="8" t="s">
        <v>7594</v>
      </c>
      <c r="G4952" s="8" t="s">
        <v>7595</v>
      </c>
      <c r="H4952" s="8" t="s">
        <v>34</v>
      </c>
      <c r="I4952" s="8">
        <v>1</v>
      </c>
      <c r="J4952" s="8">
        <v>9</v>
      </c>
      <c r="K4952" s="8">
        <v>2</v>
      </c>
      <c r="L4952" s="8" t="s">
        <v>3672</v>
      </c>
      <c r="M4952" s="8" t="s">
        <v>1095</v>
      </c>
      <c r="N4952" s="8"/>
      <c r="O4952" s="8" t="s">
        <v>38</v>
      </c>
      <c r="P4952" s="9">
        <v>1501414.63</v>
      </c>
      <c r="Q4952" s="9">
        <v>0</v>
      </c>
      <c r="R4952" s="9">
        <v>0</v>
      </c>
      <c r="S4952" s="9">
        <v>0</v>
      </c>
      <c r="T4952" s="9">
        <f t="shared" si="699"/>
        <v>1501414.63</v>
      </c>
      <c r="U4952" s="9">
        <v>-499352.78</v>
      </c>
      <c r="V4952" s="9">
        <v>-107562.26</v>
      </c>
      <c r="W4952" s="9">
        <v>0</v>
      </c>
      <c r="X4952" s="9">
        <v>-107562.26</v>
      </c>
      <c r="Y4952" s="9">
        <v>0</v>
      </c>
      <c r="Z4952" s="9">
        <v>0</v>
      </c>
      <c r="AA4952" s="9">
        <f t="shared" si="697"/>
        <v>-606915.04</v>
      </c>
      <c r="AB4952" s="9">
        <v>581424.73349999997</v>
      </c>
      <c r="AC4952" s="9">
        <f t="shared" si="700"/>
        <v>1002061.8499999999</v>
      </c>
      <c r="AD4952" s="9">
        <f t="shared" ref="AD4952:AD4954" si="703">T4952+AA4952-AB4952</f>
        <v>313074.85649999988</v>
      </c>
    </row>
    <row r="4953" spans="1:30" x14ac:dyDescent="0.3">
      <c r="A4953" s="13" t="s">
        <v>7128</v>
      </c>
      <c r="B4953" s="13" t="s">
        <v>7584</v>
      </c>
      <c r="C4953" s="8">
        <v>1600</v>
      </c>
      <c r="D4953" s="8">
        <v>160000278</v>
      </c>
      <c r="E4953" s="8">
        <v>0</v>
      </c>
      <c r="F4953" s="8" t="s">
        <v>7596</v>
      </c>
      <c r="G4953" s="8" t="s">
        <v>7597</v>
      </c>
      <c r="H4953" s="8" t="s">
        <v>34</v>
      </c>
      <c r="I4953" s="8">
        <v>1</v>
      </c>
      <c r="J4953" s="8">
        <v>9</v>
      </c>
      <c r="K4953" s="8">
        <v>2</v>
      </c>
      <c r="L4953" s="8" t="s">
        <v>3672</v>
      </c>
      <c r="M4953" s="8" t="s">
        <v>1095</v>
      </c>
      <c r="N4953" s="8"/>
      <c r="O4953" s="8" t="s">
        <v>38</v>
      </c>
      <c r="P4953" s="9">
        <v>27952.560000000001</v>
      </c>
      <c r="Q4953" s="9">
        <v>0</v>
      </c>
      <c r="R4953" s="9">
        <v>0</v>
      </c>
      <c r="S4953" s="9">
        <v>0</v>
      </c>
      <c r="T4953" s="9">
        <f t="shared" si="699"/>
        <v>27952.560000000001</v>
      </c>
      <c r="U4953" s="9">
        <v>-9296.69</v>
      </c>
      <c r="V4953" s="9">
        <v>-2002.54</v>
      </c>
      <c r="W4953" s="9">
        <v>0</v>
      </c>
      <c r="X4953" s="9">
        <v>-2002.54</v>
      </c>
      <c r="Y4953" s="9">
        <v>0</v>
      </c>
      <c r="Z4953" s="9">
        <v>0</v>
      </c>
      <c r="AA4953" s="9">
        <f t="shared" si="697"/>
        <v>-11299.23</v>
      </c>
      <c r="AB4953" s="9">
        <v>10824.664500000001</v>
      </c>
      <c r="AC4953" s="9">
        <f t="shared" si="700"/>
        <v>18655.870000000003</v>
      </c>
      <c r="AD4953" s="9">
        <f t="shared" si="703"/>
        <v>5828.665500000001</v>
      </c>
    </row>
    <row r="4954" spans="1:30" x14ac:dyDescent="0.3">
      <c r="A4954" s="13" t="s">
        <v>7128</v>
      </c>
      <c r="B4954" s="13" t="s">
        <v>7584</v>
      </c>
      <c r="C4954" s="8">
        <v>1600</v>
      </c>
      <c r="D4954" s="8">
        <v>160000279</v>
      </c>
      <c r="E4954" s="8">
        <v>0</v>
      </c>
      <c r="F4954" s="8" t="s">
        <v>7598</v>
      </c>
      <c r="G4954" s="8" t="s">
        <v>7599</v>
      </c>
      <c r="H4954" s="8" t="s">
        <v>34</v>
      </c>
      <c r="I4954" s="8">
        <v>1</v>
      </c>
      <c r="J4954" s="8">
        <v>9</v>
      </c>
      <c r="K4954" s="8">
        <v>2</v>
      </c>
      <c r="L4954" s="8" t="s">
        <v>3672</v>
      </c>
      <c r="M4954" s="8" t="s">
        <v>1095</v>
      </c>
      <c r="N4954" s="8"/>
      <c r="O4954" s="8" t="s">
        <v>38</v>
      </c>
      <c r="P4954" s="9">
        <v>50226.06</v>
      </c>
      <c r="Q4954" s="9">
        <v>0</v>
      </c>
      <c r="R4954" s="9">
        <v>0</v>
      </c>
      <c r="S4954" s="9">
        <v>0</v>
      </c>
      <c r="T4954" s="9">
        <f t="shared" si="699"/>
        <v>50226.06</v>
      </c>
      <c r="U4954" s="9">
        <v>-23223.77</v>
      </c>
      <c r="V4954" s="9">
        <v>-2841.78</v>
      </c>
      <c r="W4954" s="9">
        <v>0</v>
      </c>
      <c r="X4954" s="9">
        <v>-2841.78</v>
      </c>
      <c r="Y4954" s="9">
        <v>0</v>
      </c>
      <c r="Z4954" s="9">
        <v>0</v>
      </c>
      <c r="AA4954" s="9">
        <f t="shared" si="697"/>
        <v>-26065.55</v>
      </c>
      <c r="AB4954" s="9">
        <v>15704.3315</v>
      </c>
      <c r="AC4954" s="9">
        <f t="shared" si="700"/>
        <v>27002.289999999997</v>
      </c>
      <c r="AD4954" s="9">
        <f t="shared" si="703"/>
        <v>8456.1784999999982</v>
      </c>
    </row>
    <row r="4955" spans="1:30" x14ac:dyDescent="0.3">
      <c r="A4955" s="13" t="s">
        <v>7128</v>
      </c>
      <c r="B4955" s="13" t="s">
        <v>7584</v>
      </c>
      <c r="C4955" s="8">
        <v>1600</v>
      </c>
      <c r="D4955" s="8">
        <v>160000280</v>
      </c>
      <c r="E4955" s="8">
        <v>0</v>
      </c>
      <c r="F4955" s="8" t="s">
        <v>7600</v>
      </c>
      <c r="G4955" s="8" t="s">
        <v>7601</v>
      </c>
      <c r="H4955" s="8" t="s">
        <v>34</v>
      </c>
      <c r="I4955" s="8">
        <v>1</v>
      </c>
      <c r="J4955" s="8">
        <v>9</v>
      </c>
      <c r="K4955" s="8">
        <v>2</v>
      </c>
      <c r="L4955" s="8" t="s">
        <v>3672</v>
      </c>
      <c r="M4955" s="8" t="s">
        <v>1095</v>
      </c>
      <c r="N4955" s="8"/>
      <c r="O4955" s="8" t="s">
        <v>38</v>
      </c>
      <c r="P4955" s="9">
        <v>3681.69</v>
      </c>
      <c r="Q4955" s="9">
        <v>0</v>
      </c>
      <c r="R4955" s="9">
        <f>-P4955</f>
        <v>-3681.69</v>
      </c>
      <c r="S4955" s="9">
        <v>0</v>
      </c>
      <c r="T4955" s="9">
        <f t="shared" si="699"/>
        <v>0</v>
      </c>
      <c r="U4955" s="9">
        <v>-3065.5</v>
      </c>
      <c r="V4955" s="9">
        <v>-50.14</v>
      </c>
      <c r="W4955" s="9">
        <v>0</v>
      </c>
      <c r="X4955" s="9">
        <v>-50.14</v>
      </c>
      <c r="Y4955" s="9">
        <f>-(U4955+X4955+Z4955)</f>
        <v>3115.64</v>
      </c>
      <c r="Z4955" s="9">
        <v>0</v>
      </c>
      <c r="AA4955" s="9">
        <f>U4955+X4955+Y4955+Z4955</f>
        <v>0</v>
      </c>
      <c r="AB4955" s="9">
        <v>566.05000000000018</v>
      </c>
      <c r="AC4955" s="9">
        <f t="shared" si="700"/>
        <v>616.19000000000005</v>
      </c>
      <c r="AD4955" s="9">
        <f t="shared" si="698"/>
        <v>0</v>
      </c>
    </row>
    <row r="4956" spans="1:30" x14ac:dyDescent="0.3">
      <c r="A4956" s="13" t="s">
        <v>7128</v>
      </c>
      <c r="B4956" s="13" t="s">
        <v>7584</v>
      </c>
      <c r="C4956" s="8">
        <v>1600</v>
      </c>
      <c r="D4956" s="8">
        <v>160000281</v>
      </c>
      <c r="E4956" s="8">
        <v>0</v>
      </c>
      <c r="F4956" s="8" t="s">
        <v>7602</v>
      </c>
      <c r="G4956" s="8" t="s">
        <v>385</v>
      </c>
      <c r="H4956" s="8" t="s">
        <v>34</v>
      </c>
      <c r="I4956" s="8">
        <v>1</v>
      </c>
      <c r="J4956" s="8">
        <v>9</v>
      </c>
      <c r="K4956" s="8">
        <v>2</v>
      </c>
      <c r="L4956" s="8" t="s">
        <v>3672</v>
      </c>
      <c r="M4956" s="8" t="s">
        <v>1095</v>
      </c>
      <c r="N4956" s="8"/>
      <c r="O4956" s="8" t="s">
        <v>38</v>
      </c>
      <c r="P4956" s="9">
        <v>13853.29</v>
      </c>
      <c r="Q4956" s="9">
        <v>0</v>
      </c>
      <c r="R4956" s="9">
        <v>0</v>
      </c>
      <c r="S4956" s="9">
        <v>0</v>
      </c>
      <c r="T4956" s="9">
        <f t="shared" si="699"/>
        <v>13853.29</v>
      </c>
      <c r="U4956" s="9">
        <v>-4607.43</v>
      </c>
      <c r="V4956" s="9">
        <v>-992.46</v>
      </c>
      <c r="W4956" s="9">
        <v>0</v>
      </c>
      <c r="X4956" s="9">
        <v>-992.46</v>
      </c>
      <c r="Y4956" s="9">
        <v>0</v>
      </c>
      <c r="Z4956" s="9">
        <v>0</v>
      </c>
      <c r="AA4956" s="9">
        <f t="shared" ref="AA4956:AA4964" si="704">U4956+X4956+Y4956+Z4956</f>
        <v>-5599.89</v>
      </c>
      <c r="AB4956" s="9">
        <v>5364.7100000000009</v>
      </c>
      <c r="AC4956" s="9">
        <f t="shared" si="700"/>
        <v>9245.86</v>
      </c>
      <c r="AD4956" s="9">
        <f t="shared" ref="AD4956:AD4964" si="705">T4956+AA4956-AB4956</f>
        <v>2888.6900000000005</v>
      </c>
    </row>
    <row r="4957" spans="1:30" x14ac:dyDescent="0.3">
      <c r="A4957" s="13" t="s">
        <v>7128</v>
      </c>
      <c r="B4957" s="13" t="s">
        <v>7584</v>
      </c>
      <c r="C4957" s="8">
        <v>1600</v>
      </c>
      <c r="D4957" s="8">
        <v>160000282</v>
      </c>
      <c r="E4957" s="8">
        <v>0</v>
      </c>
      <c r="F4957" s="8" t="s">
        <v>7603</v>
      </c>
      <c r="G4957" s="8" t="s">
        <v>7604</v>
      </c>
      <c r="H4957" s="8" t="s">
        <v>34</v>
      </c>
      <c r="I4957" s="8">
        <v>1</v>
      </c>
      <c r="J4957" s="8">
        <v>9</v>
      </c>
      <c r="K4957" s="8">
        <v>2</v>
      </c>
      <c r="L4957" s="8" t="s">
        <v>3672</v>
      </c>
      <c r="M4957" s="8" t="s">
        <v>1095</v>
      </c>
      <c r="N4957" s="8"/>
      <c r="O4957" s="8" t="s">
        <v>38</v>
      </c>
      <c r="P4957" s="9">
        <v>17472.63</v>
      </c>
      <c r="Q4957" s="9">
        <v>0</v>
      </c>
      <c r="R4957" s="9">
        <v>0</v>
      </c>
      <c r="S4957" s="9">
        <v>0</v>
      </c>
      <c r="T4957" s="9">
        <f t="shared" si="699"/>
        <v>17472.63</v>
      </c>
      <c r="U4957" s="9">
        <v>-5811.18</v>
      </c>
      <c r="V4957" s="9">
        <v>-1251.75</v>
      </c>
      <c r="W4957" s="9">
        <v>0</v>
      </c>
      <c r="X4957" s="9">
        <v>-1251.75</v>
      </c>
      <c r="Y4957" s="9">
        <v>0</v>
      </c>
      <c r="Z4957" s="9">
        <v>0</v>
      </c>
      <c r="AA4957" s="9">
        <f t="shared" si="704"/>
        <v>-7062.93</v>
      </c>
      <c r="AB4957" s="9">
        <v>6766.3050000000003</v>
      </c>
      <c r="AC4957" s="9">
        <f t="shared" si="700"/>
        <v>11661.45</v>
      </c>
      <c r="AD4957" s="9">
        <f t="shared" si="705"/>
        <v>3643.3950000000004</v>
      </c>
    </row>
    <row r="4958" spans="1:30" x14ac:dyDescent="0.3">
      <c r="A4958" s="13" t="s">
        <v>7128</v>
      </c>
      <c r="B4958" s="13" t="s">
        <v>7584</v>
      </c>
      <c r="C4958" s="8">
        <v>1600</v>
      </c>
      <c r="D4958" s="8">
        <v>160000283</v>
      </c>
      <c r="E4958" s="8">
        <v>0</v>
      </c>
      <c r="F4958" s="8" t="s">
        <v>7605</v>
      </c>
      <c r="G4958" s="8" t="s">
        <v>7606</v>
      </c>
      <c r="H4958" s="8" t="s">
        <v>34</v>
      </c>
      <c r="I4958" s="8">
        <v>1</v>
      </c>
      <c r="J4958" s="8">
        <v>9</v>
      </c>
      <c r="K4958" s="8">
        <v>2</v>
      </c>
      <c r="L4958" s="8" t="s">
        <v>3672</v>
      </c>
      <c r="M4958" s="8" t="s">
        <v>1095</v>
      </c>
      <c r="N4958" s="8"/>
      <c r="O4958" s="8" t="s">
        <v>38</v>
      </c>
      <c r="P4958" s="9">
        <v>160418.63</v>
      </c>
      <c r="Q4958" s="9">
        <v>0</v>
      </c>
      <c r="R4958" s="9">
        <v>0</v>
      </c>
      <c r="S4958" s="9">
        <v>0</v>
      </c>
      <c r="T4958" s="9">
        <f t="shared" si="699"/>
        <v>160418.63</v>
      </c>
      <c r="U4958" s="9">
        <v>-62276.959999999999</v>
      </c>
      <c r="V4958" s="9">
        <v>-10457.049999999999</v>
      </c>
      <c r="W4958" s="9">
        <v>0</v>
      </c>
      <c r="X4958" s="9">
        <v>-10457.049999999999</v>
      </c>
      <c r="Y4958" s="9">
        <v>0</v>
      </c>
      <c r="Z4958" s="9">
        <v>0</v>
      </c>
      <c r="AA4958" s="9">
        <f t="shared" si="704"/>
        <v>-72734.009999999995</v>
      </c>
      <c r="AB4958" s="9">
        <v>56995.003000000012</v>
      </c>
      <c r="AC4958" s="9">
        <f t="shared" si="700"/>
        <v>98141.670000000013</v>
      </c>
      <c r="AD4958" s="9">
        <f t="shared" si="705"/>
        <v>30689.616999999998</v>
      </c>
    </row>
    <row r="4959" spans="1:30" x14ac:dyDescent="0.3">
      <c r="A4959" s="13" t="s">
        <v>7128</v>
      </c>
      <c r="B4959" s="13" t="s">
        <v>7584</v>
      </c>
      <c r="C4959" s="8">
        <v>1600</v>
      </c>
      <c r="D4959" s="8">
        <v>160000284</v>
      </c>
      <c r="E4959" s="8">
        <v>0</v>
      </c>
      <c r="F4959" s="8" t="s">
        <v>7607</v>
      </c>
      <c r="G4959" s="8" t="s">
        <v>7608</v>
      </c>
      <c r="H4959" s="8" t="s">
        <v>34</v>
      </c>
      <c r="I4959" s="8">
        <v>1</v>
      </c>
      <c r="J4959" s="8">
        <v>9</v>
      </c>
      <c r="K4959" s="8">
        <v>2</v>
      </c>
      <c r="L4959" s="8" t="s">
        <v>3672</v>
      </c>
      <c r="M4959" s="8" t="s">
        <v>1095</v>
      </c>
      <c r="N4959" s="8"/>
      <c r="O4959" s="8" t="s">
        <v>38</v>
      </c>
      <c r="P4959" s="9">
        <v>584836.4</v>
      </c>
      <c r="Q4959" s="9">
        <v>0</v>
      </c>
      <c r="R4959" s="9">
        <v>0</v>
      </c>
      <c r="S4959" s="9">
        <v>0</v>
      </c>
      <c r="T4959" s="9">
        <f t="shared" si="699"/>
        <v>584836.4</v>
      </c>
      <c r="U4959" s="9">
        <v>-194509.68</v>
      </c>
      <c r="V4959" s="9">
        <v>-41898.04</v>
      </c>
      <c r="W4959" s="9">
        <v>0</v>
      </c>
      <c r="X4959" s="9">
        <v>-41898.04</v>
      </c>
      <c r="Y4959" s="9">
        <v>0</v>
      </c>
      <c r="Z4959" s="9">
        <v>0</v>
      </c>
      <c r="AA4959" s="9">
        <f t="shared" si="704"/>
        <v>-236407.72</v>
      </c>
      <c r="AB4959" s="9">
        <v>226478.64200000005</v>
      </c>
      <c r="AC4959" s="9">
        <f t="shared" si="700"/>
        <v>390326.72000000003</v>
      </c>
      <c r="AD4959" s="9">
        <f t="shared" si="705"/>
        <v>121950.038</v>
      </c>
    </row>
    <row r="4960" spans="1:30" x14ac:dyDescent="0.3">
      <c r="A4960" s="13" t="s">
        <v>7128</v>
      </c>
      <c r="B4960" s="13" t="s">
        <v>7584</v>
      </c>
      <c r="C4960" s="8">
        <v>1600</v>
      </c>
      <c r="D4960" s="8">
        <v>160000285</v>
      </c>
      <c r="E4960" s="8">
        <v>0</v>
      </c>
      <c r="F4960" s="8" t="s">
        <v>7609</v>
      </c>
      <c r="G4960" s="8" t="s">
        <v>7610</v>
      </c>
      <c r="H4960" s="8" t="s">
        <v>34</v>
      </c>
      <c r="I4960" s="8">
        <v>4</v>
      </c>
      <c r="J4960" s="8">
        <v>9</v>
      </c>
      <c r="K4960" s="8">
        <v>2</v>
      </c>
      <c r="L4960" s="8" t="s">
        <v>3672</v>
      </c>
      <c r="M4960" s="8" t="s">
        <v>1095</v>
      </c>
      <c r="N4960" s="8"/>
      <c r="O4960" s="8" t="s">
        <v>38</v>
      </c>
      <c r="P4960" s="9">
        <v>177836.61</v>
      </c>
      <c r="Q4960" s="9">
        <v>0</v>
      </c>
      <c r="R4960" s="9">
        <v>0</v>
      </c>
      <c r="S4960" s="9">
        <v>0</v>
      </c>
      <c r="T4960" s="9">
        <f t="shared" si="699"/>
        <v>177836.61</v>
      </c>
      <c r="U4960" s="9">
        <v>-59146.35</v>
      </c>
      <c r="V4960" s="9">
        <v>-12740.32</v>
      </c>
      <c r="W4960" s="9">
        <v>0</v>
      </c>
      <c r="X4960" s="9">
        <v>-12740.32</v>
      </c>
      <c r="Y4960" s="9">
        <v>0</v>
      </c>
      <c r="Z4960" s="9">
        <v>0</v>
      </c>
      <c r="AA4960" s="9">
        <f t="shared" si="704"/>
        <v>-71886.67</v>
      </c>
      <c r="AB4960" s="9">
        <v>68867.460999999996</v>
      </c>
      <c r="AC4960" s="9">
        <f t="shared" si="700"/>
        <v>118690.25999999998</v>
      </c>
      <c r="AD4960" s="9">
        <f t="shared" si="705"/>
        <v>37082.478999999992</v>
      </c>
    </row>
    <row r="4961" spans="1:30" x14ac:dyDescent="0.3">
      <c r="A4961" s="13" t="s">
        <v>7128</v>
      </c>
      <c r="B4961" s="13" t="s">
        <v>7584</v>
      </c>
      <c r="C4961" s="8">
        <v>1600</v>
      </c>
      <c r="D4961" s="8">
        <v>160000286</v>
      </c>
      <c r="E4961" s="8">
        <v>0</v>
      </c>
      <c r="F4961" s="8" t="s">
        <v>7611</v>
      </c>
      <c r="G4961" s="8" t="s">
        <v>7612</v>
      </c>
      <c r="H4961" s="8" t="s">
        <v>34</v>
      </c>
      <c r="I4961" s="8">
        <v>4</v>
      </c>
      <c r="J4961" s="8">
        <v>9</v>
      </c>
      <c r="K4961" s="8">
        <v>2</v>
      </c>
      <c r="L4961" s="8" t="s">
        <v>3672</v>
      </c>
      <c r="M4961" s="8" t="s">
        <v>1095</v>
      </c>
      <c r="N4961" s="8"/>
      <c r="O4961" s="8" t="s">
        <v>38</v>
      </c>
      <c r="P4961" s="9">
        <v>347546.29</v>
      </c>
      <c r="Q4961" s="9">
        <v>0</v>
      </c>
      <c r="R4961" s="9">
        <v>0</v>
      </c>
      <c r="S4961" s="9">
        <v>0</v>
      </c>
      <c r="T4961" s="9">
        <f t="shared" si="699"/>
        <v>347546.29</v>
      </c>
      <c r="U4961" s="9">
        <v>-115589.8</v>
      </c>
      <c r="V4961" s="9">
        <v>-24898.43</v>
      </c>
      <c r="W4961" s="9">
        <v>0</v>
      </c>
      <c r="X4961" s="9">
        <v>-24898.43</v>
      </c>
      <c r="Y4961" s="9">
        <v>0</v>
      </c>
      <c r="Z4961" s="9">
        <v>0</v>
      </c>
      <c r="AA4961" s="9">
        <f t="shared" si="704"/>
        <v>-140488.23000000001</v>
      </c>
      <c r="AB4961" s="9">
        <v>134587.73899999997</v>
      </c>
      <c r="AC4961" s="9">
        <f t="shared" si="700"/>
        <v>231956.49</v>
      </c>
      <c r="AD4961" s="9">
        <f t="shared" si="705"/>
        <v>72470.320999999996</v>
      </c>
    </row>
    <row r="4962" spans="1:30" x14ac:dyDescent="0.3">
      <c r="A4962" s="13" t="s">
        <v>7128</v>
      </c>
      <c r="B4962" s="13" t="s">
        <v>7584</v>
      </c>
      <c r="C4962" s="8">
        <v>1600</v>
      </c>
      <c r="D4962" s="8">
        <v>160000287</v>
      </c>
      <c r="E4962" s="8">
        <v>0</v>
      </c>
      <c r="F4962" s="8" t="s">
        <v>7613</v>
      </c>
      <c r="G4962" s="8" t="s">
        <v>7614</v>
      </c>
      <c r="H4962" s="8" t="s">
        <v>34</v>
      </c>
      <c r="I4962" s="8">
        <v>1</v>
      </c>
      <c r="J4962" s="8">
        <v>9</v>
      </c>
      <c r="K4962" s="8">
        <v>2</v>
      </c>
      <c r="L4962" s="8" t="s">
        <v>3672</v>
      </c>
      <c r="M4962" s="8" t="s">
        <v>1095</v>
      </c>
      <c r="N4962" s="8"/>
      <c r="O4962" s="8" t="s">
        <v>38</v>
      </c>
      <c r="P4962" s="9">
        <v>596374.12</v>
      </c>
      <c r="Q4962" s="9">
        <v>0</v>
      </c>
      <c r="R4962" s="9">
        <v>0</v>
      </c>
      <c r="S4962" s="9">
        <v>0</v>
      </c>
      <c r="T4962" s="9">
        <f t="shared" si="699"/>
        <v>596374.12</v>
      </c>
      <c r="U4962" s="9">
        <v>-198346.99</v>
      </c>
      <c r="V4962" s="9">
        <v>-42724.61</v>
      </c>
      <c r="W4962" s="9">
        <v>0</v>
      </c>
      <c r="X4962" s="9">
        <v>-42724.61</v>
      </c>
      <c r="Y4962" s="9">
        <v>0</v>
      </c>
      <c r="Z4962" s="9">
        <v>0</v>
      </c>
      <c r="AA4962" s="9">
        <f t="shared" si="704"/>
        <v>-241071.59999999998</v>
      </c>
      <c r="AB4962" s="9">
        <v>230946.63800000001</v>
      </c>
      <c r="AC4962" s="9">
        <f t="shared" si="700"/>
        <v>398027.13</v>
      </c>
      <c r="AD4962" s="9">
        <f t="shared" si="705"/>
        <v>124355.88200000001</v>
      </c>
    </row>
    <row r="4963" spans="1:30" x14ac:dyDescent="0.3">
      <c r="A4963" s="13" t="s">
        <v>7128</v>
      </c>
      <c r="B4963" s="13" t="s">
        <v>7584</v>
      </c>
      <c r="C4963" s="8">
        <v>1600</v>
      </c>
      <c r="D4963" s="8">
        <v>160000288</v>
      </c>
      <c r="E4963" s="8">
        <v>0</v>
      </c>
      <c r="F4963" s="8" t="s">
        <v>7615</v>
      </c>
      <c r="G4963" s="8" t="s">
        <v>7616</v>
      </c>
      <c r="H4963" s="8" t="s">
        <v>34</v>
      </c>
      <c r="I4963" s="8">
        <v>2</v>
      </c>
      <c r="J4963" s="8">
        <v>9</v>
      </c>
      <c r="K4963" s="8">
        <v>2</v>
      </c>
      <c r="L4963" s="8" t="s">
        <v>3672</v>
      </c>
      <c r="M4963" s="8" t="s">
        <v>1095</v>
      </c>
      <c r="N4963" s="8"/>
      <c r="O4963" s="8" t="s">
        <v>38</v>
      </c>
      <c r="P4963" s="9">
        <v>697482.83</v>
      </c>
      <c r="Q4963" s="9">
        <v>0</v>
      </c>
      <c r="R4963" s="9">
        <v>0</v>
      </c>
      <c r="S4963" s="9">
        <v>0</v>
      </c>
      <c r="T4963" s="9">
        <f t="shared" si="699"/>
        <v>697482.83</v>
      </c>
      <c r="U4963" s="9">
        <v>-231974.55</v>
      </c>
      <c r="V4963" s="9">
        <v>-49968.1</v>
      </c>
      <c r="W4963" s="9">
        <v>0</v>
      </c>
      <c r="X4963" s="9">
        <v>-49968.1</v>
      </c>
      <c r="Y4963" s="9">
        <v>0</v>
      </c>
      <c r="Z4963" s="9">
        <v>0</v>
      </c>
      <c r="AA4963" s="9">
        <f t="shared" si="704"/>
        <v>-281942.64999999997</v>
      </c>
      <c r="AB4963" s="9">
        <v>270101.11700000003</v>
      </c>
      <c r="AC4963" s="9">
        <f t="shared" si="700"/>
        <v>465508.27999999997</v>
      </c>
      <c r="AD4963" s="9">
        <f t="shared" si="705"/>
        <v>145439.06299999997</v>
      </c>
    </row>
    <row r="4964" spans="1:30" x14ac:dyDescent="0.3">
      <c r="A4964" s="13" t="s">
        <v>7128</v>
      </c>
      <c r="B4964" s="13" t="s">
        <v>7584</v>
      </c>
      <c r="C4964" s="8">
        <v>1600</v>
      </c>
      <c r="D4964" s="8">
        <v>160000289</v>
      </c>
      <c r="E4964" s="8">
        <v>0</v>
      </c>
      <c r="F4964" s="8" t="s">
        <v>7617</v>
      </c>
      <c r="G4964" s="8" t="s">
        <v>7618</v>
      </c>
      <c r="H4964" s="8" t="s">
        <v>34</v>
      </c>
      <c r="I4964" s="8">
        <v>28</v>
      </c>
      <c r="J4964" s="8">
        <v>9</v>
      </c>
      <c r="K4964" s="8">
        <v>2</v>
      </c>
      <c r="L4964" s="8" t="s">
        <v>3672</v>
      </c>
      <c r="M4964" s="8" t="s">
        <v>1095</v>
      </c>
      <c r="N4964" s="8"/>
      <c r="O4964" s="8" t="s">
        <v>38</v>
      </c>
      <c r="P4964" s="9">
        <v>934257.22</v>
      </c>
      <c r="Q4964" s="9">
        <v>0</v>
      </c>
      <c r="R4964" s="9">
        <v>0</v>
      </c>
      <c r="S4964" s="9">
        <v>0</v>
      </c>
      <c r="T4964" s="9">
        <f t="shared" si="699"/>
        <v>934257.22</v>
      </c>
      <c r="U4964" s="9">
        <v>-310722.93</v>
      </c>
      <c r="V4964" s="9">
        <v>-66930.759999999995</v>
      </c>
      <c r="W4964" s="9">
        <v>0</v>
      </c>
      <c r="X4964" s="9">
        <v>-66930.759999999995</v>
      </c>
      <c r="Y4964" s="9">
        <v>0</v>
      </c>
      <c r="Z4964" s="9">
        <v>0</v>
      </c>
      <c r="AA4964" s="9">
        <f t="shared" si="704"/>
        <v>-377653.69</v>
      </c>
      <c r="AB4964" s="9">
        <v>361792.29450000002</v>
      </c>
      <c r="AC4964" s="9">
        <f t="shared" si="700"/>
        <v>623534.29</v>
      </c>
      <c r="AD4964" s="9">
        <f t="shared" si="705"/>
        <v>194811.23550000001</v>
      </c>
    </row>
    <row r="4965" spans="1:30" x14ac:dyDescent="0.3">
      <c r="A4965" s="13" t="s">
        <v>7128</v>
      </c>
      <c r="B4965" s="13" t="s">
        <v>7584</v>
      </c>
      <c r="C4965" s="8">
        <v>1600</v>
      </c>
      <c r="D4965" s="8">
        <v>160000290</v>
      </c>
      <c r="E4965" s="8">
        <v>0</v>
      </c>
      <c r="F4965" s="8" t="s">
        <v>7619</v>
      </c>
      <c r="G4965" s="8" t="s">
        <v>7620</v>
      </c>
      <c r="H4965" s="8" t="s">
        <v>34</v>
      </c>
      <c r="I4965" s="8">
        <v>5</v>
      </c>
      <c r="J4965" s="8">
        <v>0</v>
      </c>
      <c r="K4965" s="8">
        <v>7</v>
      </c>
      <c r="L4965" s="8" t="s">
        <v>7621</v>
      </c>
      <c r="M4965" s="8" t="s">
        <v>6969</v>
      </c>
      <c r="N4965" s="8"/>
      <c r="O4965" s="8" t="s">
        <v>38</v>
      </c>
      <c r="P4965" s="9">
        <v>21500</v>
      </c>
      <c r="Q4965" s="9">
        <v>0</v>
      </c>
      <c r="R4965" s="9">
        <f>-P4965</f>
        <v>-21500</v>
      </c>
      <c r="S4965" s="9">
        <v>0</v>
      </c>
      <c r="T4965" s="9">
        <f t="shared" si="699"/>
        <v>0</v>
      </c>
      <c r="U4965" s="9">
        <v>-20425</v>
      </c>
      <c r="V4965" s="9">
        <v>0</v>
      </c>
      <c r="W4965" s="9">
        <v>0</v>
      </c>
      <c r="X4965" s="9">
        <v>0</v>
      </c>
      <c r="Y4965" s="9">
        <f>-(U4965+X4965+Z4965)</f>
        <v>20425</v>
      </c>
      <c r="Z4965" s="9">
        <v>0</v>
      </c>
      <c r="AA4965" s="9">
        <f>U4965+X4965+Y4965+Z4965</f>
        <v>0</v>
      </c>
      <c r="AB4965" s="9">
        <v>1075</v>
      </c>
      <c r="AC4965" s="9">
        <f t="shared" si="700"/>
        <v>1075</v>
      </c>
      <c r="AD4965" s="9">
        <f t="shared" si="698"/>
        <v>0</v>
      </c>
    </row>
    <row r="4966" spans="1:30" x14ac:dyDescent="0.3">
      <c r="A4966" s="13" t="s">
        <v>7128</v>
      </c>
      <c r="B4966" s="13" t="s">
        <v>7584</v>
      </c>
      <c r="C4966" s="8">
        <v>2000</v>
      </c>
      <c r="D4966" s="8">
        <v>200000007</v>
      </c>
      <c r="E4966" s="8">
        <v>0</v>
      </c>
      <c r="F4966" s="8" t="s">
        <v>7622</v>
      </c>
      <c r="G4966" s="8" t="s">
        <v>7623</v>
      </c>
      <c r="H4966" s="8" t="s">
        <v>235</v>
      </c>
      <c r="I4966" s="8">
        <v>2</v>
      </c>
      <c r="J4966" s="8">
        <v>9</v>
      </c>
      <c r="K4966" s="8">
        <v>2</v>
      </c>
      <c r="L4966" s="8" t="s">
        <v>3672</v>
      </c>
      <c r="M4966" s="8" t="s">
        <v>1095</v>
      </c>
      <c r="N4966" s="8"/>
      <c r="O4966" s="8" t="s">
        <v>38</v>
      </c>
      <c r="P4966" s="9">
        <v>29025.94</v>
      </c>
      <c r="Q4966" s="9">
        <v>0</v>
      </c>
      <c r="R4966" s="9">
        <v>0</v>
      </c>
      <c r="S4966" s="9">
        <v>0</v>
      </c>
      <c r="T4966" s="9">
        <f t="shared" si="699"/>
        <v>29025.94</v>
      </c>
      <c r="U4966" s="9">
        <v>-9653.69</v>
      </c>
      <c r="V4966" s="9">
        <v>-2079.44</v>
      </c>
      <c r="W4966" s="9">
        <v>0</v>
      </c>
      <c r="X4966" s="9">
        <v>-2079.44</v>
      </c>
      <c r="Y4966" s="9">
        <v>0</v>
      </c>
      <c r="Z4966" s="9">
        <v>0</v>
      </c>
      <c r="AA4966" s="9">
        <f t="shared" ref="AA4966:AA4968" si="706">U4966+X4966+Y4966+Z4966</f>
        <v>-11733.130000000001</v>
      </c>
      <c r="AB4966" s="9">
        <v>11240.326499999999</v>
      </c>
      <c r="AC4966" s="9">
        <f t="shared" si="700"/>
        <v>19372.25</v>
      </c>
      <c r="AD4966" s="9">
        <f t="shared" ref="AD4966:AD4968" si="707">T4966+AA4966-AB4966</f>
        <v>6052.4834999999985</v>
      </c>
    </row>
    <row r="4967" spans="1:30" x14ac:dyDescent="0.3">
      <c r="A4967" s="13" t="s">
        <v>7128</v>
      </c>
      <c r="B4967" s="13" t="s">
        <v>7584</v>
      </c>
      <c r="C4967" s="8">
        <v>2000</v>
      </c>
      <c r="D4967" s="8">
        <v>200000008</v>
      </c>
      <c r="E4967" s="8">
        <v>0</v>
      </c>
      <c r="F4967" s="8" t="s">
        <v>7624</v>
      </c>
      <c r="G4967" s="8" t="s">
        <v>5393</v>
      </c>
      <c r="H4967" s="8" t="s">
        <v>235</v>
      </c>
      <c r="I4967" s="8">
        <v>1</v>
      </c>
      <c r="J4967" s="8">
        <v>9</v>
      </c>
      <c r="K4967" s="8">
        <v>2</v>
      </c>
      <c r="L4967" s="8" t="s">
        <v>3672</v>
      </c>
      <c r="M4967" s="8" t="s">
        <v>1095</v>
      </c>
      <c r="N4967" s="8"/>
      <c r="O4967" s="8" t="s">
        <v>38</v>
      </c>
      <c r="P4967" s="9">
        <v>11505</v>
      </c>
      <c r="Q4967" s="9">
        <v>0</v>
      </c>
      <c r="R4967" s="9">
        <v>0</v>
      </c>
      <c r="S4967" s="9">
        <v>0</v>
      </c>
      <c r="T4967" s="9">
        <f t="shared" si="699"/>
        <v>11505</v>
      </c>
      <c r="U4967" s="9">
        <v>-3826.42</v>
      </c>
      <c r="V4967" s="9">
        <v>-824.23</v>
      </c>
      <c r="W4967" s="9">
        <v>0</v>
      </c>
      <c r="X4967" s="9">
        <v>-824.23</v>
      </c>
      <c r="Y4967" s="9">
        <v>0</v>
      </c>
      <c r="Z4967" s="9">
        <v>0</v>
      </c>
      <c r="AA4967" s="9">
        <f t="shared" si="706"/>
        <v>-4650.6499999999996</v>
      </c>
      <c r="AB4967" s="9">
        <v>4455.3275000000003</v>
      </c>
      <c r="AC4967" s="9">
        <f t="shared" si="700"/>
        <v>7678.58</v>
      </c>
      <c r="AD4967" s="9">
        <f t="shared" si="707"/>
        <v>2399.0225</v>
      </c>
    </row>
    <row r="4968" spans="1:30" x14ac:dyDescent="0.3">
      <c r="A4968" s="13" t="s">
        <v>7128</v>
      </c>
      <c r="B4968" s="13" t="s">
        <v>7584</v>
      </c>
      <c r="C4968" s="8">
        <v>2000</v>
      </c>
      <c r="D4968" s="8">
        <v>200000009</v>
      </c>
      <c r="E4968" s="8">
        <v>0</v>
      </c>
      <c r="F4968" s="8" t="s">
        <v>7625</v>
      </c>
      <c r="G4968" s="8" t="s">
        <v>5423</v>
      </c>
      <c r="H4968" s="8" t="s">
        <v>235</v>
      </c>
      <c r="I4968" s="8">
        <v>2</v>
      </c>
      <c r="J4968" s="8">
        <v>9</v>
      </c>
      <c r="K4968" s="8">
        <v>2</v>
      </c>
      <c r="L4968" s="8" t="s">
        <v>3672</v>
      </c>
      <c r="M4968" s="8" t="s">
        <v>1095</v>
      </c>
      <c r="N4968" s="8"/>
      <c r="O4968" s="8" t="s">
        <v>38</v>
      </c>
      <c r="P4968" s="9">
        <v>8071.2</v>
      </c>
      <c r="Q4968" s="9">
        <v>0</v>
      </c>
      <c r="R4968" s="9">
        <v>0</v>
      </c>
      <c r="S4968" s="9">
        <v>0</v>
      </c>
      <c r="T4968" s="9">
        <f t="shared" si="699"/>
        <v>8071.2</v>
      </c>
      <c r="U4968" s="9">
        <v>-2684.37</v>
      </c>
      <c r="V4968" s="9">
        <v>-578.23</v>
      </c>
      <c r="W4968" s="9">
        <v>0</v>
      </c>
      <c r="X4968" s="9">
        <v>-578.23</v>
      </c>
      <c r="Y4968" s="9">
        <v>0</v>
      </c>
      <c r="Z4968" s="9">
        <v>0</v>
      </c>
      <c r="AA4968" s="9">
        <f t="shared" si="706"/>
        <v>-3262.6</v>
      </c>
      <c r="AB4968" s="9">
        <v>3125.59</v>
      </c>
      <c r="AC4968" s="9">
        <f t="shared" si="700"/>
        <v>5386.83</v>
      </c>
      <c r="AD4968" s="9">
        <f t="shared" si="707"/>
        <v>1683.0100000000002</v>
      </c>
    </row>
    <row r="4969" spans="1:30" x14ac:dyDescent="0.3">
      <c r="A4969" s="13" t="s">
        <v>7128</v>
      </c>
      <c r="B4969" s="13" t="s">
        <v>7584</v>
      </c>
      <c r="C4969" s="8">
        <v>2100</v>
      </c>
      <c r="D4969" s="8">
        <v>210000022</v>
      </c>
      <c r="E4969" s="8">
        <v>0</v>
      </c>
      <c r="F4969" s="8" t="s">
        <v>7626</v>
      </c>
      <c r="G4969" s="8" t="s">
        <v>7627</v>
      </c>
      <c r="H4969" s="8" t="s">
        <v>309</v>
      </c>
      <c r="I4969" s="8">
        <v>2</v>
      </c>
      <c r="J4969" s="8">
        <v>9</v>
      </c>
      <c r="K4969" s="8">
        <v>2</v>
      </c>
      <c r="L4969" s="8" t="s">
        <v>3672</v>
      </c>
      <c r="M4969" s="8" t="s">
        <v>1095</v>
      </c>
      <c r="N4969" s="8"/>
      <c r="O4969" s="8" t="s">
        <v>38</v>
      </c>
      <c r="P4969" s="9">
        <v>672874.06</v>
      </c>
      <c r="Q4969" s="9">
        <v>0</v>
      </c>
      <c r="R4969" s="9">
        <f t="shared" ref="R4969:R4978" si="708">-P4969</f>
        <v>-672874.06</v>
      </c>
      <c r="S4969" s="9">
        <v>0</v>
      </c>
      <c r="T4969" s="9">
        <f t="shared" si="699"/>
        <v>0</v>
      </c>
      <c r="U4969" s="9">
        <v>-223789.98</v>
      </c>
      <c r="V4969" s="9">
        <v>-48205.11</v>
      </c>
      <c r="W4969" s="9">
        <v>0</v>
      </c>
      <c r="X4969" s="9">
        <v>-48205.11</v>
      </c>
      <c r="Y4969" s="9">
        <f t="shared" ref="Y4969:Y4978" si="709">-(U4969+X4969+Z4969)</f>
        <v>271995.09000000003</v>
      </c>
      <c r="Z4969" s="9">
        <v>0</v>
      </c>
      <c r="AA4969" s="9">
        <f t="shared" ref="AA4969:AA4978" si="710">U4969+X4969+Y4969+Z4969</f>
        <v>0</v>
      </c>
      <c r="AB4969" s="9">
        <v>400878.97000000003</v>
      </c>
      <c r="AC4969" s="9">
        <f t="shared" si="700"/>
        <v>449084.08000000007</v>
      </c>
      <c r="AD4969" s="9">
        <f t="shared" si="698"/>
        <v>0</v>
      </c>
    </row>
    <row r="4970" spans="1:30" x14ac:dyDescent="0.3">
      <c r="A4970" s="13" t="s">
        <v>7128</v>
      </c>
      <c r="B4970" s="13" t="s">
        <v>7584</v>
      </c>
      <c r="C4970" s="8">
        <v>2100</v>
      </c>
      <c r="D4970" s="8">
        <v>210000023</v>
      </c>
      <c r="E4970" s="8">
        <v>0</v>
      </c>
      <c r="F4970" s="8" t="s">
        <v>7628</v>
      </c>
      <c r="G4970" s="8" t="s">
        <v>7629</v>
      </c>
      <c r="H4970" s="8" t="s">
        <v>309</v>
      </c>
      <c r="I4970" s="8">
        <v>1</v>
      </c>
      <c r="J4970" s="8">
        <v>9</v>
      </c>
      <c r="K4970" s="8">
        <v>2</v>
      </c>
      <c r="L4970" s="8" t="s">
        <v>3672</v>
      </c>
      <c r="M4970" s="8" t="s">
        <v>1095</v>
      </c>
      <c r="N4970" s="8"/>
      <c r="O4970" s="8" t="s">
        <v>38</v>
      </c>
      <c r="P4970" s="9">
        <v>52774.44</v>
      </c>
      <c r="Q4970" s="9">
        <v>0</v>
      </c>
      <c r="R4970" s="9">
        <f t="shared" si="708"/>
        <v>-52774.44</v>
      </c>
      <c r="S4970" s="9">
        <v>0</v>
      </c>
      <c r="T4970" s="9">
        <f t="shared" si="699"/>
        <v>0</v>
      </c>
      <c r="U4970" s="9">
        <v>-17552.150000000001</v>
      </c>
      <c r="V4970" s="9">
        <v>-3780.79</v>
      </c>
      <c r="W4970" s="9">
        <v>0</v>
      </c>
      <c r="X4970" s="9">
        <v>-3780.79</v>
      </c>
      <c r="Y4970" s="9">
        <f t="shared" si="709"/>
        <v>21332.940000000002</v>
      </c>
      <c r="Z4970" s="9">
        <v>0</v>
      </c>
      <c r="AA4970" s="9">
        <f t="shared" si="710"/>
        <v>0</v>
      </c>
      <c r="AB4970" s="9">
        <v>31441.5</v>
      </c>
      <c r="AC4970" s="9">
        <f t="shared" si="700"/>
        <v>35222.29</v>
      </c>
      <c r="AD4970" s="9">
        <f t="shared" si="698"/>
        <v>0</v>
      </c>
    </row>
    <row r="4971" spans="1:30" x14ac:dyDescent="0.3">
      <c r="A4971" s="13" t="s">
        <v>7128</v>
      </c>
      <c r="B4971" s="13" t="s">
        <v>7584</v>
      </c>
      <c r="C4971" s="8">
        <v>2100</v>
      </c>
      <c r="D4971" s="8">
        <v>210000024</v>
      </c>
      <c r="E4971" s="8">
        <v>0</v>
      </c>
      <c r="F4971" s="8" t="s">
        <v>7630</v>
      </c>
      <c r="G4971" s="8" t="s">
        <v>7631</v>
      </c>
      <c r="H4971" s="8" t="s">
        <v>309</v>
      </c>
      <c r="I4971" s="8">
        <v>1</v>
      </c>
      <c r="J4971" s="8">
        <v>9</v>
      </c>
      <c r="K4971" s="8">
        <v>2</v>
      </c>
      <c r="L4971" s="8" t="s">
        <v>3672</v>
      </c>
      <c r="M4971" s="8" t="s">
        <v>1095</v>
      </c>
      <c r="N4971" s="8"/>
      <c r="O4971" s="8" t="s">
        <v>38</v>
      </c>
      <c r="P4971" s="9">
        <v>92355.26</v>
      </c>
      <c r="Q4971" s="9">
        <v>0</v>
      </c>
      <c r="R4971" s="9">
        <f t="shared" si="708"/>
        <v>-92355.26</v>
      </c>
      <c r="S4971" s="9">
        <v>0</v>
      </c>
      <c r="T4971" s="9">
        <f t="shared" si="699"/>
        <v>0</v>
      </c>
      <c r="U4971" s="9">
        <v>-30716.27</v>
      </c>
      <c r="V4971" s="9">
        <v>-6616.39</v>
      </c>
      <c r="W4971" s="9">
        <v>0</v>
      </c>
      <c r="X4971" s="9">
        <v>-6616.39</v>
      </c>
      <c r="Y4971" s="9">
        <f t="shared" si="709"/>
        <v>37332.660000000003</v>
      </c>
      <c r="Z4971" s="9">
        <v>0</v>
      </c>
      <c r="AA4971" s="9">
        <f t="shared" si="710"/>
        <v>0</v>
      </c>
      <c r="AB4971" s="9">
        <v>55022.599999999991</v>
      </c>
      <c r="AC4971" s="9">
        <f t="shared" si="700"/>
        <v>61638.989999999991</v>
      </c>
      <c r="AD4971" s="9">
        <f t="shared" si="698"/>
        <v>0</v>
      </c>
    </row>
    <row r="4972" spans="1:30" x14ac:dyDescent="0.3">
      <c r="A4972" s="13" t="s">
        <v>7128</v>
      </c>
      <c r="B4972" s="13" t="s">
        <v>7584</v>
      </c>
      <c r="C4972" s="8">
        <v>2100</v>
      </c>
      <c r="D4972" s="8">
        <v>210000025</v>
      </c>
      <c r="E4972" s="8">
        <v>0</v>
      </c>
      <c r="F4972" s="8" t="s">
        <v>7632</v>
      </c>
      <c r="G4972" s="8" t="s">
        <v>7633</v>
      </c>
      <c r="H4972" s="8" t="s">
        <v>309</v>
      </c>
      <c r="I4972" s="8">
        <v>1</v>
      </c>
      <c r="J4972" s="8">
        <v>9</v>
      </c>
      <c r="K4972" s="8">
        <v>2</v>
      </c>
      <c r="L4972" s="8" t="s">
        <v>3672</v>
      </c>
      <c r="M4972" s="8" t="s">
        <v>1095</v>
      </c>
      <c r="N4972" s="8"/>
      <c r="O4972" s="8" t="s">
        <v>38</v>
      </c>
      <c r="P4972" s="9">
        <v>751726.2</v>
      </c>
      <c r="Q4972" s="9">
        <v>0</v>
      </c>
      <c r="R4972" s="9">
        <f t="shared" si="708"/>
        <v>-751726.2</v>
      </c>
      <c r="S4972" s="9">
        <v>0</v>
      </c>
      <c r="T4972" s="9">
        <f t="shared" si="699"/>
        <v>0</v>
      </c>
      <c r="U4972" s="9">
        <v>-250015.26</v>
      </c>
      <c r="V4972" s="9">
        <v>-53854.12</v>
      </c>
      <c r="W4972" s="9">
        <v>0</v>
      </c>
      <c r="X4972" s="9">
        <v>-53854.12</v>
      </c>
      <c r="Y4972" s="9">
        <f t="shared" si="709"/>
        <v>303869.38</v>
      </c>
      <c r="Z4972" s="9">
        <v>0</v>
      </c>
      <c r="AA4972" s="9">
        <f t="shared" si="710"/>
        <v>0</v>
      </c>
      <c r="AB4972" s="9">
        <v>447856.81999999995</v>
      </c>
      <c r="AC4972" s="9">
        <f t="shared" si="700"/>
        <v>501710.93999999994</v>
      </c>
      <c r="AD4972" s="9">
        <f t="shared" si="698"/>
        <v>0</v>
      </c>
    </row>
    <row r="4973" spans="1:30" x14ac:dyDescent="0.3">
      <c r="A4973" s="13" t="s">
        <v>7128</v>
      </c>
      <c r="B4973" s="13" t="s">
        <v>7634</v>
      </c>
      <c r="C4973" s="8">
        <v>1300</v>
      </c>
      <c r="D4973" s="8">
        <v>130000037</v>
      </c>
      <c r="E4973" s="8">
        <v>0</v>
      </c>
      <c r="F4973" s="8" t="s">
        <v>7635</v>
      </c>
      <c r="G4973" s="8" t="s">
        <v>7636</v>
      </c>
      <c r="H4973" s="8" t="s">
        <v>579</v>
      </c>
      <c r="I4973" s="8">
        <v>1</v>
      </c>
      <c r="J4973" s="8">
        <v>30</v>
      </c>
      <c r="K4973" s="8">
        <v>0</v>
      </c>
      <c r="L4973" s="8" t="s">
        <v>743</v>
      </c>
      <c r="M4973" s="8" t="s">
        <v>724</v>
      </c>
      <c r="N4973" s="8"/>
      <c r="O4973" s="8" t="s">
        <v>38</v>
      </c>
      <c r="P4973" s="9">
        <v>143149.56</v>
      </c>
      <c r="Q4973" s="9">
        <v>0</v>
      </c>
      <c r="R4973" s="9">
        <f t="shared" si="708"/>
        <v>-143149.56</v>
      </c>
      <c r="S4973" s="9">
        <v>0</v>
      </c>
      <c r="T4973" s="9">
        <f t="shared" si="699"/>
        <v>0</v>
      </c>
      <c r="U4973" s="9">
        <v>-4918.07</v>
      </c>
      <c r="V4973" s="9">
        <v>-3415.33</v>
      </c>
      <c r="W4973" s="9">
        <v>0</v>
      </c>
      <c r="X4973" s="9">
        <v>-3415.33</v>
      </c>
      <c r="Y4973" s="9">
        <f t="shared" si="709"/>
        <v>8333.4</v>
      </c>
      <c r="Z4973" s="9">
        <v>0</v>
      </c>
      <c r="AA4973" s="9">
        <f t="shared" si="710"/>
        <v>0</v>
      </c>
      <c r="AB4973" s="9">
        <v>134816.16</v>
      </c>
      <c r="AC4973" s="9">
        <f t="shared" si="700"/>
        <v>138231.49</v>
      </c>
      <c r="AD4973" s="9">
        <f t="shared" si="698"/>
        <v>0</v>
      </c>
    </row>
    <row r="4974" spans="1:30" x14ac:dyDescent="0.3">
      <c r="A4974" s="13" t="s">
        <v>7128</v>
      </c>
      <c r="B4974" s="13" t="s">
        <v>7634</v>
      </c>
      <c r="C4974" s="8">
        <v>1300</v>
      </c>
      <c r="D4974" s="8">
        <v>130000038</v>
      </c>
      <c r="E4974" s="8">
        <v>0</v>
      </c>
      <c r="F4974" s="8" t="s">
        <v>7637</v>
      </c>
      <c r="G4974" s="8" t="s">
        <v>7638</v>
      </c>
      <c r="H4974" s="8" t="s">
        <v>579</v>
      </c>
      <c r="I4974" s="8">
        <v>1</v>
      </c>
      <c r="J4974" s="8">
        <v>30</v>
      </c>
      <c r="K4974" s="8">
        <v>0</v>
      </c>
      <c r="L4974" s="8" t="s">
        <v>743</v>
      </c>
      <c r="M4974" s="8" t="s">
        <v>724</v>
      </c>
      <c r="N4974" s="8"/>
      <c r="O4974" s="8" t="s">
        <v>38</v>
      </c>
      <c r="P4974" s="9">
        <v>116230</v>
      </c>
      <c r="Q4974" s="9">
        <v>0</v>
      </c>
      <c r="R4974" s="9">
        <f t="shared" si="708"/>
        <v>-116230</v>
      </c>
      <c r="S4974" s="9">
        <v>0</v>
      </c>
      <c r="T4974" s="9">
        <f t="shared" si="699"/>
        <v>0</v>
      </c>
      <c r="U4974" s="9">
        <v>-3993.22</v>
      </c>
      <c r="V4974" s="9">
        <v>-2773.07</v>
      </c>
      <c r="W4974" s="9">
        <v>0</v>
      </c>
      <c r="X4974" s="9">
        <v>-2773.07</v>
      </c>
      <c r="Y4974" s="9">
        <f t="shared" si="709"/>
        <v>6766.29</v>
      </c>
      <c r="Z4974" s="9">
        <v>0</v>
      </c>
      <c r="AA4974" s="9">
        <f t="shared" si="710"/>
        <v>0</v>
      </c>
      <c r="AB4974" s="9">
        <v>109463.71</v>
      </c>
      <c r="AC4974" s="9">
        <f t="shared" si="700"/>
        <v>112236.78</v>
      </c>
      <c r="AD4974" s="9">
        <f t="shared" si="698"/>
        <v>0</v>
      </c>
    </row>
    <row r="4975" spans="1:30" x14ac:dyDescent="0.3">
      <c r="A4975" s="13" t="s">
        <v>7128</v>
      </c>
      <c r="B4975" s="13" t="s">
        <v>7634</v>
      </c>
      <c r="C4975" s="8">
        <v>1300</v>
      </c>
      <c r="D4975" s="8">
        <v>130000039</v>
      </c>
      <c r="E4975" s="8">
        <v>0</v>
      </c>
      <c r="F4975" s="8" t="s">
        <v>7639</v>
      </c>
      <c r="G4975" s="8" t="s">
        <v>7450</v>
      </c>
      <c r="H4975" s="8" t="s">
        <v>579</v>
      </c>
      <c r="I4975" s="8">
        <v>1</v>
      </c>
      <c r="J4975" s="8">
        <v>15</v>
      </c>
      <c r="K4975" s="8">
        <v>0</v>
      </c>
      <c r="L4975" s="8" t="s">
        <v>743</v>
      </c>
      <c r="M4975" s="8" t="s">
        <v>724</v>
      </c>
      <c r="N4975" s="8"/>
      <c r="O4975" s="8" t="s">
        <v>38</v>
      </c>
      <c r="P4975" s="9">
        <v>179992.75</v>
      </c>
      <c r="Q4975" s="9">
        <v>0</v>
      </c>
      <c r="R4975" s="9">
        <f t="shared" si="708"/>
        <v>-179992.75</v>
      </c>
      <c r="S4975" s="9">
        <v>0</v>
      </c>
      <c r="T4975" s="9">
        <f t="shared" si="699"/>
        <v>0</v>
      </c>
      <c r="U4975" s="9">
        <v>-12367.72</v>
      </c>
      <c r="V4975" s="9">
        <v>-8588.7000000000007</v>
      </c>
      <c r="W4975" s="9">
        <v>0</v>
      </c>
      <c r="X4975" s="9">
        <v>-8588.7000000000007</v>
      </c>
      <c r="Y4975" s="9">
        <f t="shared" si="709"/>
        <v>20956.419999999998</v>
      </c>
      <c r="Z4975" s="9">
        <v>0</v>
      </c>
      <c r="AA4975" s="9">
        <f t="shared" si="710"/>
        <v>0</v>
      </c>
      <c r="AB4975" s="9">
        <v>159036.33000000002</v>
      </c>
      <c r="AC4975" s="9">
        <f t="shared" si="700"/>
        <v>167625.03</v>
      </c>
      <c r="AD4975" s="9">
        <f t="shared" si="698"/>
        <v>0</v>
      </c>
    </row>
    <row r="4976" spans="1:30" x14ac:dyDescent="0.3">
      <c r="A4976" s="13" t="s">
        <v>7128</v>
      </c>
      <c r="B4976" s="13" t="s">
        <v>7634</v>
      </c>
      <c r="C4976" s="8">
        <v>1300</v>
      </c>
      <c r="D4976" s="8">
        <v>130000040</v>
      </c>
      <c r="E4976" s="8">
        <v>0</v>
      </c>
      <c r="F4976" s="8" t="s">
        <v>7640</v>
      </c>
      <c r="G4976" s="8" t="s">
        <v>7641</v>
      </c>
      <c r="H4976" s="8" t="s">
        <v>579</v>
      </c>
      <c r="I4976" s="8">
        <v>1</v>
      </c>
      <c r="J4976" s="8">
        <v>30</v>
      </c>
      <c r="K4976" s="8">
        <v>0</v>
      </c>
      <c r="L4976" s="8" t="s">
        <v>743</v>
      </c>
      <c r="M4976" s="8" t="s">
        <v>724</v>
      </c>
      <c r="N4976" s="8"/>
      <c r="O4976" s="8" t="s">
        <v>38</v>
      </c>
      <c r="P4976" s="9">
        <v>1622734.96</v>
      </c>
      <c r="Q4976" s="9">
        <v>0</v>
      </c>
      <c r="R4976" s="9">
        <f t="shared" si="708"/>
        <v>-1622734.96</v>
      </c>
      <c r="S4976" s="9">
        <v>0</v>
      </c>
      <c r="T4976" s="9">
        <f t="shared" si="699"/>
        <v>0</v>
      </c>
      <c r="U4976" s="9">
        <v>-55750.95</v>
      </c>
      <c r="V4976" s="9">
        <v>-38715.94</v>
      </c>
      <c r="W4976" s="9">
        <v>0</v>
      </c>
      <c r="X4976" s="9">
        <v>-38715.94</v>
      </c>
      <c r="Y4976" s="9">
        <f t="shared" si="709"/>
        <v>94466.89</v>
      </c>
      <c r="Z4976" s="9">
        <v>0</v>
      </c>
      <c r="AA4976" s="9">
        <f t="shared" si="710"/>
        <v>0</v>
      </c>
      <c r="AB4976" s="9">
        <v>1528268.07</v>
      </c>
      <c r="AC4976" s="9">
        <f t="shared" si="700"/>
        <v>1566984.01</v>
      </c>
      <c r="AD4976" s="9">
        <f t="shared" si="698"/>
        <v>0</v>
      </c>
    </row>
    <row r="4977" spans="1:30" x14ac:dyDescent="0.3">
      <c r="A4977" s="13" t="s">
        <v>7128</v>
      </c>
      <c r="B4977" s="13" t="s">
        <v>7634</v>
      </c>
      <c r="C4977" s="8">
        <v>1300</v>
      </c>
      <c r="D4977" s="8">
        <v>130000041</v>
      </c>
      <c r="E4977" s="8">
        <v>0</v>
      </c>
      <c r="F4977" s="8" t="s">
        <v>7642</v>
      </c>
      <c r="G4977" s="8" t="s">
        <v>7643</v>
      </c>
      <c r="H4977" s="8" t="s">
        <v>579</v>
      </c>
      <c r="I4977" s="8">
        <v>6</v>
      </c>
      <c r="J4977" s="8">
        <v>30</v>
      </c>
      <c r="K4977" s="8">
        <v>0</v>
      </c>
      <c r="L4977" s="8" t="s">
        <v>743</v>
      </c>
      <c r="M4977" s="8" t="s">
        <v>724</v>
      </c>
      <c r="N4977" s="8"/>
      <c r="O4977" s="8" t="s">
        <v>38</v>
      </c>
      <c r="P4977" s="9">
        <v>35106</v>
      </c>
      <c r="Q4977" s="9">
        <v>0</v>
      </c>
      <c r="R4977" s="9">
        <f t="shared" si="708"/>
        <v>-35106</v>
      </c>
      <c r="S4977" s="9">
        <v>0</v>
      </c>
      <c r="T4977" s="9">
        <f t="shared" si="699"/>
        <v>0</v>
      </c>
      <c r="U4977" s="9">
        <v>-1206.1099999999999</v>
      </c>
      <c r="V4977" s="9">
        <v>-837.57</v>
      </c>
      <c r="W4977" s="9">
        <v>0</v>
      </c>
      <c r="X4977" s="9">
        <v>-837.57</v>
      </c>
      <c r="Y4977" s="9">
        <f t="shared" si="709"/>
        <v>2043.6799999999998</v>
      </c>
      <c r="Z4977" s="9">
        <v>0</v>
      </c>
      <c r="AA4977" s="9">
        <f t="shared" si="710"/>
        <v>0</v>
      </c>
      <c r="AB4977" s="9">
        <v>33062.32</v>
      </c>
      <c r="AC4977" s="9">
        <f t="shared" si="700"/>
        <v>33899.89</v>
      </c>
      <c r="AD4977" s="9">
        <f t="shared" si="698"/>
        <v>0</v>
      </c>
    </row>
    <row r="4978" spans="1:30" x14ac:dyDescent="0.3">
      <c r="A4978" s="13" t="s">
        <v>7128</v>
      </c>
      <c r="B4978" s="13" t="s">
        <v>7634</v>
      </c>
      <c r="C4978" s="8">
        <v>1300</v>
      </c>
      <c r="D4978" s="8">
        <v>130000042</v>
      </c>
      <c r="E4978" s="8">
        <v>0</v>
      </c>
      <c r="F4978" s="8" t="s">
        <v>7644</v>
      </c>
      <c r="G4978" s="8" t="s">
        <v>7645</v>
      </c>
      <c r="H4978" s="8" t="s">
        <v>579</v>
      </c>
      <c r="I4978" s="8">
        <v>1</v>
      </c>
      <c r="J4978" s="8">
        <v>30</v>
      </c>
      <c r="K4978" s="8">
        <v>0</v>
      </c>
      <c r="L4978" s="8" t="s">
        <v>743</v>
      </c>
      <c r="M4978" s="8" t="s">
        <v>724</v>
      </c>
      <c r="N4978" s="8"/>
      <c r="O4978" s="8" t="s">
        <v>38</v>
      </c>
      <c r="P4978" s="9">
        <v>87084</v>
      </c>
      <c r="Q4978" s="9">
        <v>0</v>
      </c>
      <c r="R4978" s="9">
        <f t="shared" si="708"/>
        <v>-87084</v>
      </c>
      <c r="S4978" s="9">
        <v>0</v>
      </c>
      <c r="T4978" s="9">
        <f t="shared" si="699"/>
        <v>0</v>
      </c>
      <c r="U4978" s="9">
        <v>-2991.87</v>
      </c>
      <c r="V4978" s="9">
        <v>-2077.69</v>
      </c>
      <c r="W4978" s="9">
        <v>0</v>
      </c>
      <c r="X4978" s="9">
        <v>-2077.69</v>
      </c>
      <c r="Y4978" s="9">
        <f t="shared" si="709"/>
        <v>5069.5599999999995</v>
      </c>
      <c r="Z4978" s="9">
        <v>0</v>
      </c>
      <c r="AA4978" s="9">
        <f t="shared" si="710"/>
        <v>0</v>
      </c>
      <c r="AB4978" s="9">
        <v>82014.44</v>
      </c>
      <c r="AC4978" s="9">
        <f t="shared" si="700"/>
        <v>84092.13</v>
      </c>
      <c r="AD4978" s="9">
        <f t="shared" si="698"/>
        <v>0</v>
      </c>
    </row>
    <row r="4979" spans="1:30" x14ac:dyDescent="0.3">
      <c r="A4979" s="13" t="s">
        <v>7128</v>
      </c>
      <c r="B4979" s="13" t="s">
        <v>7634</v>
      </c>
      <c r="C4979" s="8">
        <v>1600</v>
      </c>
      <c r="D4979" s="8">
        <v>160000324</v>
      </c>
      <c r="E4979" s="8">
        <v>0</v>
      </c>
      <c r="F4979" s="8" t="s">
        <v>7646</v>
      </c>
      <c r="G4979" s="8" t="s">
        <v>7647</v>
      </c>
      <c r="H4979" s="8" t="s">
        <v>34</v>
      </c>
      <c r="I4979" s="8">
        <v>1</v>
      </c>
      <c r="J4979" s="8">
        <v>10</v>
      </c>
      <c r="K4979" s="8">
        <v>0</v>
      </c>
      <c r="L4979" s="8" t="s">
        <v>743</v>
      </c>
      <c r="M4979" s="8" t="s">
        <v>724</v>
      </c>
      <c r="N4979" s="8"/>
      <c r="O4979" s="8" t="s">
        <v>38</v>
      </c>
      <c r="P4979" s="9">
        <v>300000</v>
      </c>
      <c r="Q4979" s="9">
        <v>0</v>
      </c>
      <c r="R4979" s="9">
        <v>0</v>
      </c>
      <c r="S4979" s="9">
        <v>0</v>
      </c>
      <c r="T4979" s="9">
        <f t="shared" si="699"/>
        <v>300000</v>
      </c>
      <c r="U4979" s="9">
        <v>-30920.55</v>
      </c>
      <c r="V4979" s="9">
        <v>-21472.6</v>
      </c>
      <c r="W4979" s="9">
        <v>0</v>
      </c>
      <c r="X4979" s="9">
        <v>-21472.6</v>
      </c>
      <c r="Y4979" s="9">
        <v>0</v>
      </c>
      <c r="Z4979" s="9">
        <v>0</v>
      </c>
      <c r="AA4979" s="9">
        <f>U4979+X4979+Y4979+Z4979</f>
        <v>-52393.149999999994</v>
      </c>
      <c r="AB4979" s="9">
        <v>160944.45250000001</v>
      </c>
      <c r="AC4979" s="9">
        <f t="shared" si="700"/>
        <v>269079.45</v>
      </c>
      <c r="AD4979" s="9">
        <f>T4979+AA4979-AB4979</f>
        <v>86662.397499999992</v>
      </c>
    </row>
    <row r="4980" spans="1:30" x14ac:dyDescent="0.3">
      <c r="A4980" s="13" t="s">
        <v>7128</v>
      </c>
      <c r="B4980" s="13" t="s">
        <v>7634</v>
      </c>
      <c r="C4980" s="8">
        <v>1700</v>
      </c>
      <c r="D4980" s="8">
        <v>170000026</v>
      </c>
      <c r="E4980" s="8">
        <v>0</v>
      </c>
      <c r="F4980" s="8" t="s">
        <v>7648</v>
      </c>
      <c r="G4980" s="8" t="s">
        <v>7649</v>
      </c>
      <c r="H4980" s="8" t="s">
        <v>1863</v>
      </c>
      <c r="I4980" s="8">
        <v>2</v>
      </c>
      <c r="J4980" s="8">
        <v>1</v>
      </c>
      <c r="K4980" s="8">
        <v>0</v>
      </c>
      <c r="L4980" s="8" t="s">
        <v>743</v>
      </c>
      <c r="M4980" s="8" t="s">
        <v>724</v>
      </c>
      <c r="N4980" s="8"/>
      <c r="O4980" s="8" t="s">
        <v>38</v>
      </c>
      <c r="P4980" s="9">
        <v>153.97999999999999</v>
      </c>
      <c r="Q4980" s="9">
        <v>0</v>
      </c>
      <c r="R4980" s="9">
        <f t="shared" ref="R4980:R4982" si="711">-P4980</f>
        <v>-153.97999999999999</v>
      </c>
      <c r="S4980" s="9">
        <v>0</v>
      </c>
      <c r="T4980" s="9">
        <f t="shared" si="699"/>
        <v>0</v>
      </c>
      <c r="U4980" s="9">
        <v>-146.28</v>
      </c>
      <c r="V4980" s="9">
        <v>0</v>
      </c>
      <c r="W4980" s="9">
        <v>0</v>
      </c>
      <c r="X4980" s="9">
        <v>0</v>
      </c>
      <c r="Y4980" s="9">
        <f t="shared" ref="Y4980:Y4982" si="712">-(U4980+X4980+Z4980)</f>
        <v>146.28</v>
      </c>
      <c r="Z4980" s="9">
        <v>0</v>
      </c>
      <c r="AA4980" s="9">
        <f t="shared" ref="AA4980:AA4982" si="713">U4980+X4980+Y4980+Z4980</f>
        <v>0</v>
      </c>
      <c r="AB4980" s="9">
        <v>7.6999999999999886</v>
      </c>
      <c r="AC4980" s="9">
        <f t="shared" si="700"/>
        <v>7.6999999999999886</v>
      </c>
      <c r="AD4980" s="9">
        <f t="shared" si="698"/>
        <v>0</v>
      </c>
    </row>
    <row r="4981" spans="1:30" x14ac:dyDescent="0.3">
      <c r="A4981" s="13" t="s">
        <v>7128</v>
      </c>
      <c r="B4981" s="13" t="s">
        <v>7634</v>
      </c>
      <c r="C4981" s="8">
        <v>1700</v>
      </c>
      <c r="D4981" s="8">
        <v>170000027</v>
      </c>
      <c r="E4981" s="8">
        <v>0</v>
      </c>
      <c r="F4981" s="8" t="s">
        <v>7650</v>
      </c>
      <c r="G4981" s="8" t="s">
        <v>7651</v>
      </c>
      <c r="H4981" s="8" t="s">
        <v>1863</v>
      </c>
      <c r="I4981" s="8">
        <v>2</v>
      </c>
      <c r="J4981" s="8">
        <v>1</v>
      </c>
      <c r="K4981" s="8">
        <v>0</v>
      </c>
      <c r="L4981" s="8" t="s">
        <v>743</v>
      </c>
      <c r="M4981" s="8" t="s">
        <v>724</v>
      </c>
      <c r="N4981" s="8"/>
      <c r="O4981" s="8" t="s">
        <v>38</v>
      </c>
      <c r="P4981" s="9">
        <v>4340.54</v>
      </c>
      <c r="Q4981" s="9">
        <v>0</v>
      </c>
      <c r="R4981" s="9">
        <f t="shared" si="711"/>
        <v>-4340.54</v>
      </c>
      <c r="S4981" s="9">
        <v>0</v>
      </c>
      <c r="T4981" s="9">
        <f t="shared" si="699"/>
        <v>0</v>
      </c>
      <c r="U4981" s="9">
        <v>-4123.51</v>
      </c>
      <c r="V4981" s="9">
        <v>0</v>
      </c>
      <c r="W4981" s="9">
        <v>0</v>
      </c>
      <c r="X4981" s="9">
        <v>0</v>
      </c>
      <c r="Y4981" s="9">
        <f t="shared" si="712"/>
        <v>4123.51</v>
      </c>
      <c r="Z4981" s="9">
        <v>0</v>
      </c>
      <c r="AA4981" s="9">
        <f t="shared" si="713"/>
        <v>0</v>
      </c>
      <c r="AB4981" s="9">
        <v>217.02999999999975</v>
      </c>
      <c r="AC4981" s="9">
        <f t="shared" si="700"/>
        <v>217.02999999999975</v>
      </c>
      <c r="AD4981" s="9">
        <f t="shared" si="698"/>
        <v>0</v>
      </c>
    </row>
    <row r="4982" spans="1:30" x14ac:dyDescent="0.3">
      <c r="A4982" s="13" t="s">
        <v>7128</v>
      </c>
      <c r="B4982" s="13" t="s">
        <v>7634</v>
      </c>
      <c r="C4982" s="8">
        <v>1700</v>
      </c>
      <c r="D4982" s="8">
        <v>170000028</v>
      </c>
      <c r="E4982" s="8">
        <v>0</v>
      </c>
      <c r="F4982" s="8" t="s">
        <v>7652</v>
      </c>
      <c r="G4982" s="8" t="s">
        <v>7653</v>
      </c>
      <c r="H4982" s="8" t="s">
        <v>1863</v>
      </c>
      <c r="I4982" s="8">
        <v>2</v>
      </c>
      <c r="J4982" s="8">
        <v>1</v>
      </c>
      <c r="K4982" s="8">
        <v>0</v>
      </c>
      <c r="L4982" s="8" t="s">
        <v>743</v>
      </c>
      <c r="M4982" s="8" t="s">
        <v>724</v>
      </c>
      <c r="N4982" s="8"/>
      <c r="O4982" s="8" t="s">
        <v>38</v>
      </c>
      <c r="P4982" s="9">
        <v>2350</v>
      </c>
      <c r="Q4982" s="9">
        <v>0</v>
      </c>
      <c r="R4982" s="9">
        <f t="shared" si="711"/>
        <v>-2350</v>
      </c>
      <c r="S4982" s="9">
        <v>0</v>
      </c>
      <c r="T4982" s="9">
        <f t="shared" si="699"/>
        <v>0</v>
      </c>
      <c r="U4982" s="9">
        <v>-2232.5</v>
      </c>
      <c r="V4982" s="9">
        <v>0</v>
      </c>
      <c r="W4982" s="9">
        <v>0</v>
      </c>
      <c r="X4982" s="9">
        <v>0</v>
      </c>
      <c r="Y4982" s="9">
        <f t="shared" si="712"/>
        <v>2232.5</v>
      </c>
      <c r="Z4982" s="9">
        <v>0</v>
      </c>
      <c r="AA4982" s="9">
        <f t="shared" si="713"/>
        <v>0</v>
      </c>
      <c r="AB4982" s="9">
        <v>117.5</v>
      </c>
      <c r="AC4982" s="9">
        <f t="shared" si="700"/>
        <v>117.5</v>
      </c>
      <c r="AD4982" s="9">
        <f t="shared" si="698"/>
        <v>0</v>
      </c>
    </row>
    <row r="4983" spans="1:30" x14ac:dyDescent="0.3">
      <c r="A4983" s="13" t="s">
        <v>7128</v>
      </c>
      <c r="B4983" s="13" t="s">
        <v>7634</v>
      </c>
      <c r="C4983" s="8">
        <v>1700</v>
      </c>
      <c r="D4983" s="8">
        <v>170000029</v>
      </c>
      <c r="E4983" s="8">
        <v>0</v>
      </c>
      <c r="F4983" s="8" t="s">
        <v>7654</v>
      </c>
      <c r="G4983" s="8" t="s">
        <v>7655</v>
      </c>
      <c r="H4983" s="8" t="s">
        <v>1863</v>
      </c>
      <c r="I4983" s="8">
        <v>1</v>
      </c>
      <c r="J4983" s="8">
        <v>10</v>
      </c>
      <c r="K4983" s="8">
        <v>0</v>
      </c>
      <c r="L4983" s="8" t="s">
        <v>743</v>
      </c>
      <c r="M4983" s="8" t="s">
        <v>724</v>
      </c>
      <c r="N4983" s="8"/>
      <c r="O4983" s="8" t="s">
        <v>38</v>
      </c>
      <c r="P4983" s="9">
        <v>46040</v>
      </c>
      <c r="Q4983" s="9">
        <v>0</v>
      </c>
      <c r="R4983" s="9">
        <v>0</v>
      </c>
      <c r="S4983" s="9">
        <v>0</v>
      </c>
      <c r="T4983" s="9">
        <f t="shared" si="699"/>
        <v>46040</v>
      </c>
      <c r="U4983" s="9">
        <v>-4745.2700000000004</v>
      </c>
      <c r="V4983" s="9">
        <v>-3295.33</v>
      </c>
      <c r="W4983" s="9">
        <v>0</v>
      </c>
      <c r="X4983" s="9">
        <v>-3295.33</v>
      </c>
      <c r="Y4983" s="9">
        <v>0</v>
      </c>
      <c r="Z4983" s="9">
        <v>0</v>
      </c>
      <c r="AA4983" s="9">
        <f>U4983+X4983+Y4983+Z4983</f>
        <v>-8040.6</v>
      </c>
      <c r="AB4983" s="9">
        <v>24699.61</v>
      </c>
      <c r="AC4983" s="9">
        <f t="shared" si="700"/>
        <v>41294.729999999996</v>
      </c>
      <c r="AD4983" s="9">
        <f>T4983+AA4983-AB4983</f>
        <v>13299.79</v>
      </c>
    </row>
    <row r="4984" spans="1:30" x14ac:dyDescent="0.3">
      <c r="A4984" s="13" t="s">
        <v>7128</v>
      </c>
      <c r="B4984" s="13" t="s">
        <v>7634</v>
      </c>
      <c r="C4984" s="8">
        <v>1700</v>
      </c>
      <c r="D4984" s="8">
        <v>170000030</v>
      </c>
      <c r="E4984" s="8">
        <v>0</v>
      </c>
      <c r="F4984" s="8" t="s">
        <v>7656</v>
      </c>
      <c r="G4984" s="8" t="s">
        <v>7657</v>
      </c>
      <c r="H4984" s="8" t="s">
        <v>1863</v>
      </c>
      <c r="I4984" s="8">
        <v>3</v>
      </c>
      <c r="J4984" s="8">
        <v>1</v>
      </c>
      <c r="K4984" s="8">
        <v>0</v>
      </c>
      <c r="L4984" s="8" t="s">
        <v>743</v>
      </c>
      <c r="M4984" s="8" t="s">
        <v>724</v>
      </c>
      <c r="N4984" s="8"/>
      <c r="O4984" s="8" t="s">
        <v>38</v>
      </c>
      <c r="P4984" s="9">
        <v>1350</v>
      </c>
      <c r="Q4984" s="9">
        <v>0</v>
      </c>
      <c r="R4984" s="9">
        <f t="shared" ref="R4984:R4987" si="714">-P4984</f>
        <v>-1350</v>
      </c>
      <c r="S4984" s="9">
        <v>0</v>
      </c>
      <c r="T4984" s="9">
        <f t="shared" si="699"/>
        <v>0</v>
      </c>
      <c r="U4984" s="9">
        <v>-1282.5</v>
      </c>
      <c r="V4984" s="9">
        <v>0</v>
      </c>
      <c r="W4984" s="9">
        <v>0</v>
      </c>
      <c r="X4984" s="9">
        <v>0</v>
      </c>
      <c r="Y4984" s="9">
        <f t="shared" ref="Y4984:Y4987" si="715">-(U4984+X4984+Z4984)</f>
        <v>1282.5</v>
      </c>
      <c r="Z4984" s="9">
        <v>0</v>
      </c>
      <c r="AA4984" s="9">
        <f t="shared" ref="AA4984:AA4991" si="716">U4984+X4984+Y4984+Z4984</f>
        <v>0</v>
      </c>
      <c r="AB4984" s="9">
        <v>67.5</v>
      </c>
      <c r="AC4984" s="9">
        <f t="shared" si="700"/>
        <v>67.5</v>
      </c>
      <c r="AD4984" s="9">
        <f t="shared" si="698"/>
        <v>0</v>
      </c>
    </row>
    <row r="4985" spans="1:30" x14ac:dyDescent="0.3">
      <c r="A4985" s="13" t="s">
        <v>7128</v>
      </c>
      <c r="B4985" s="13" t="s">
        <v>7634</v>
      </c>
      <c r="C4985" s="8">
        <v>1700</v>
      </c>
      <c r="D4985" s="8">
        <v>170000031</v>
      </c>
      <c r="E4985" s="8">
        <v>0</v>
      </c>
      <c r="F4985" s="8" t="s">
        <v>7658</v>
      </c>
      <c r="G4985" s="8" t="s">
        <v>7659</v>
      </c>
      <c r="H4985" s="8" t="s">
        <v>1863</v>
      </c>
      <c r="I4985" s="8">
        <v>1</v>
      </c>
      <c r="J4985" s="8">
        <v>1</v>
      </c>
      <c r="K4985" s="8">
        <v>0</v>
      </c>
      <c r="L4985" s="8" t="s">
        <v>743</v>
      </c>
      <c r="M4985" s="8" t="s">
        <v>724</v>
      </c>
      <c r="N4985" s="8"/>
      <c r="O4985" s="8" t="s">
        <v>38</v>
      </c>
      <c r="P4985" s="9">
        <v>485</v>
      </c>
      <c r="Q4985" s="9">
        <v>0</v>
      </c>
      <c r="R4985" s="9">
        <f t="shared" si="714"/>
        <v>-485</v>
      </c>
      <c r="S4985" s="9">
        <v>0</v>
      </c>
      <c r="T4985" s="9">
        <f t="shared" si="699"/>
        <v>0</v>
      </c>
      <c r="U4985" s="9">
        <v>-460.75</v>
      </c>
      <c r="V4985" s="9">
        <v>0</v>
      </c>
      <c r="W4985" s="9">
        <v>0</v>
      </c>
      <c r="X4985" s="9">
        <v>0</v>
      </c>
      <c r="Y4985" s="9">
        <f t="shared" si="715"/>
        <v>460.75</v>
      </c>
      <c r="Z4985" s="9">
        <v>0</v>
      </c>
      <c r="AA4985" s="9">
        <f t="shared" si="716"/>
        <v>0</v>
      </c>
      <c r="AB4985" s="9">
        <v>24.25</v>
      </c>
      <c r="AC4985" s="9">
        <f t="shared" si="700"/>
        <v>24.25</v>
      </c>
      <c r="AD4985" s="9">
        <f t="shared" si="698"/>
        <v>0</v>
      </c>
    </row>
    <row r="4986" spans="1:30" x14ac:dyDescent="0.3">
      <c r="A4986" s="13" t="s">
        <v>7128</v>
      </c>
      <c r="B4986" s="13" t="s">
        <v>7634</v>
      </c>
      <c r="C4986" s="8">
        <v>1700</v>
      </c>
      <c r="D4986" s="8">
        <v>170000032</v>
      </c>
      <c r="E4986" s="8">
        <v>0</v>
      </c>
      <c r="F4986" s="8" t="s">
        <v>7660</v>
      </c>
      <c r="G4986" s="8" t="s">
        <v>7661</v>
      </c>
      <c r="H4986" s="8" t="s">
        <v>1863</v>
      </c>
      <c r="I4986" s="8">
        <v>1</v>
      </c>
      <c r="J4986" s="8">
        <v>1</v>
      </c>
      <c r="K4986" s="8">
        <v>0</v>
      </c>
      <c r="L4986" s="8" t="s">
        <v>743</v>
      </c>
      <c r="M4986" s="8" t="s">
        <v>724</v>
      </c>
      <c r="N4986" s="8"/>
      <c r="O4986" s="8" t="s">
        <v>38</v>
      </c>
      <c r="P4986" s="9">
        <v>775</v>
      </c>
      <c r="Q4986" s="9">
        <v>0</v>
      </c>
      <c r="R4986" s="9">
        <f t="shared" si="714"/>
        <v>-775</v>
      </c>
      <c r="S4986" s="9">
        <v>0</v>
      </c>
      <c r="T4986" s="9">
        <f t="shared" si="699"/>
        <v>0</v>
      </c>
      <c r="U4986" s="9">
        <v>-736.25</v>
      </c>
      <c r="V4986" s="9">
        <v>0</v>
      </c>
      <c r="W4986" s="9">
        <v>0</v>
      </c>
      <c r="X4986" s="9">
        <v>0</v>
      </c>
      <c r="Y4986" s="9">
        <f t="shared" si="715"/>
        <v>736.25</v>
      </c>
      <c r="Z4986" s="9">
        <v>0</v>
      </c>
      <c r="AA4986" s="9">
        <f t="shared" si="716"/>
        <v>0</v>
      </c>
      <c r="AB4986" s="9">
        <v>38.75</v>
      </c>
      <c r="AC4986" s="9">
        <f t="shared" si="700"/>
        <v>38.75</v>
      </c>
      <c r="AD4986" s="9">
        <f t="shared" si="698"/>
        <v>0</v>
      </c>
    </row>
    <row r="4987" spans="1:30" x14ac:dyDescent="0.3">
      <c r="A4987" s="13" t="s">
        <v>7128</v>
      </c>
      <c r="B4987" s="13" t="s">
        <v>7634</v>
      </c>
      <c r="C4987" s="8">
        <v>1700</v>
      </c>
      <c r="D4987" s="8">
        <v>170000033</v>
      </c>
      <c r="E4987" s="8">
        <v>0</v>
      </c>
      <c r="F4987" s="8" t="s">
        <v>7662</v>
      </c>
      <c r="G4987" s="8" t="s">
        <v>7663</v>
      </c>
      <c r="H4987" s="8" t="s">
        <v>1863</v>
      </c>
      <c r="I4987" s="8">
        <v>1</v>
      </c>
      <c r="J4987" s="8">
        <v>1</v>
      </c>
      <c r="K4987" s="8">
        <v>0</v>
      </c>
      <c r="L4987" s="8" t="s">
        <v>743</v>
      </c>
      <c r="M4987" s="8" t="s">
        <v>724</v>
      </c>
      <c r="N4987" s="8"/>
      <c r="O4987" s="8" t="s">
        <v>38</v>
      </c>
      <c r="P4987" s="9">
        <v>5300</v>
      </c>
      <c r="Q4987" s="9">
        <v>0</v>
      </c>
      <c r="R4987" s="9">
        <f t="shared" si="714"/>
        <v>-5300</v>
      </c>
      <c r="S4987" s="9">
        <v>0</v>
      </c>
      <c r="T4987" s="9">
        <f t="shared" si="699"/>
        <v>0</v>
      </c>
      <c r="U4987" s="9">
        <v>-5035</v>
      </c>
      <c r="V4987" s="9">
        <v>0</v>
      </c>
      <c r="W4987" s="9">
        <v>0</v>
      </c>
      <c r="X4987" s="9">
        <v>0</v>
      </c>
      <c r="Y4987" s="9">
        <f t="shared" si="715"/>
        <v>5035</v>
      </c>
      <c r="Z4987" s="9">
        <v>0</v>
      </c>
      <c r="AA4987" s="9">
        <f t="shared" si="716"/>
        <v>0</v>
      </c>
      <c r="AB4987" s="9">
        <v>265</v>
      </c>
      <c r="AC4987" s="9">
        <f t="shared" si="700"/>
        <v>265</v>
      </c>
      <c r="AD4987" s="9">
        <f t="shared" si="698"/>
        <v>0</v>
      </c>
    </row>
    <row r="4988" spans="1:30" x14ac:dyDescent="0.3">
      <c r="A4988" s="13" t="s">
        <v>7128</v>
      </c>
      <c r="B4988" s="13" t="s">
        <v>7634</v>
      </c>
      <c r="C4988" s="8">
        <v>1700</v>
      </c>
      <c r="D4988" s="8">
        <v>170000034</v>
      </c>
      <c r="E4988" s="8">
        <v>0</v>
      </c>
      <c r="F4988" s="8" t="s">
        <v>7664</v>
      </c>
      <c r="G4988" s="8" t="s">
        <v>7665</v>
      </c>
      <c r="H4988" s="8" t="s">
        <v>1863</v>
      </c>
      <c r="I4988" s="8">
        <v>1</v>
      </c>
      <c r="J4988" s="8">
        <v>10</v>
      </c>
      <c r="K4988" s="8">
        <v>0</v>
      </c>
      <c r="L4988" s="8" t="s">
        <v>743</v>
      </c>
      <c r="M4988" s="8" t="s">
        <v>724</v>
      </c>
      <c r="N4988" s="8"/>
      <c r="O4988" s="8" t="s">
        <v>38</v>
      </c>
      <c r="P4988" s="9">
        <v>71390</v>
      </c>
      <c r="Q4988" s="9">
        <v>0</v>
      </c>
      <c r="R4988" s="9">
        <v>0</v>
      </c>
      <c r="S4988" s="9">
        <v>0</v>
      </c>
      <c r="T4988" s="9">
        <f t="shared" si="699"/>
        <v>71390</v>
      </c>
      <c r="U4988" s="9">
        <v>-7358.06</v>
      </c>
      <c r="V4988" s="9">
        <v>-5109.76</v>
      </c>
      <c r="W4988" s="9">
        <v>0</v>
      </c>
      <c r="X4988" s="9">
        <v>-5109.76</v>
      </c>
      <c r="Y4988" s="9">
        <v>0</v>
      </c>
      <c r="Z4988" s="9">
        <v>0</v>
      </c>
      <c r="AA4988" s="9">
        <f t="shared" si="716"/>
        <v>-12467.82</v>
      </c>
      <c r="AB4988" s="9">
        <v>38299.417000000001</v>
      </c>
      <c r="AC4988" s="9">
        <f t="shared" si="700"/>
        <v>64031.94</v>
      </c>
      <c r="AD4988" s="9">
        <f t="shared" ref="AD4988:AD4991" si="717">T4988+AA4988-AB4988</f>
        <v>20622.762999999999</v>
      </c>
    </row>
    <row r="4989" spans="1:30" x14ac:dyDescent="0.3">
      <c r="A4989" s="13" t="s">
        <v>7128</v>
      </c>
      <c r="B4989" s="13" t="s">
        <v>7634</v>
      </c>
      <c r="C4989" s="8">
        <v>1700</v>
      </c>
      <c r="D4989" s="8">
        <v>170000035</v>
      </c>
      <c r="E4989" s="8">
        <v>0</v>
      </c>
      <c r="F4989" s="8" t="s">
        <v>7666</v>
      </c>
      <c r="G4989" s="8" t="s">
        <v>7667</v>
      </c>
      <c r="H4989" s="8" t="s">
        <v>1863</v>
      </c>
      <c r="I4989" s="8">
        <v>1</v>
      </c>
      <c r="J4989" s="8">
        <v>10</v>
      </c>
      <c r="K4989" s="8">
        <v>0</v>
      </c>
      <c r="L4989" s="8" t="s">
        <v>743</v>
      </c>
      <c r="M4989" s="8" t="s">
        <v>724</v>
      </c>
      <c r="N4989" s="8"/>
      <c r="O4989" s="8" t="s">
        <v>38</v>
      </c>
      <c r="P4989" s="9">
        <v>10050</v>
      </c>
      <c r="Q4989" s="9">
        <v>0</v>
      </c>
      <c r="R4989" s="9">
        <v>0</v>
      </c>
      <c r="S4989" s="9">
        <v>0</v>
      </c>
      <c r="T4989" s="9">
        <f t="shared" si="699"/>
        <v>10050</v>
      </c>
      <c r="U4989" s="9">
        <v>-1035.8399999999999</v>
      </c>
      <c r="V4989" s="9">
        <v>-719.33</v>
      </c>
      <c r="W4989" s="9">
        <v>0</v>
      </c>
      <c r="X4989" s="9">
        <v>-719.33</v>
      </c>
      <c r="Y4989" s="9">
        <v>0</v>
      </c>
      <c r="Z4989" s="9">
        <v>0</v>
      </c>
      <c r="AA4989" s="9">
        <f t="shared" si="716"/>
        <v>-1755.17</v>
      </c>
      <c r="AB4989" s="9">
        <v>5391.6395000000002</v>
      </c>
      <c r="AC4989" s="9">
        <f t="shared" si="700"/>
        <v>9014.16</v>
      </c>
      <c r="AD4989" s="9">
        <f t="shared" si="717"/>
        <v>2903.1904999999997</v>
      </c>
    </row>
    <row r="4990" spans="1:30" x14ac:dyDescent="0.3">
      <c r="A4990" s="13" t="s">
        <v>7128</v>
      </c>
      <c r="B4990" s="13" t="s">
        <v>7634</v>
      </c>
      <c r="C4990" s="8">
        <v>1700</v>
      </c>
      <c r="D4990" s="8">
        <v>170000036</v>
      </c>
      <c r="E4990" s="8">
        <v>0</v>
      </c>
      <c r="F4990" s="8" t="s">
        <v>7668</v>
      </c>
      <c r="G4990" s="8" t="s">
        <v>7669</v>
      </c>
      <c r="H4990" s="8" t="s">
        <v>1863</v>
      </c>
      <c r="I4990" s="8">
        <v>1</v>
      </c>
      <c r="J4990" s="8">
        <v>10</v>
      </c>
      <c r="K4990" s="8">
        <v>0</v>
      </c>
      <c r="L4990" s="8" t="s">
        <v>743</v>
      </c>
      <c r="M4990" s="8" t="s">
        <v>724</v>
      </c>
      <c r="N4990" s="8"/>
      <c r="O4990" s="8" t="s">
        <v>38</v>
      </c>
      <c r="P4990" s="9">
        <v>13650</v>
      </c>
      <c r="Q4990" s="9">
        <v>0</v>
      </c>
      <c r="R4990" s="9">
        <v>0</v>
      </c>
      <c r="S4990" s="9">
        <v>0</v>
      </c>
      <c r="T4990" s="9">
        <f t="shared" si="699"/>
        <v>13650</v>
      </c>
      <c r="U4990" s="9">
        <v>-1406.88</v>
      </c>
      <c r="V4990" s="9">
        <v>-977</v>
      </c>
      <c r="W4990" s="9">
        <v>0</v>
      </c>
      <c r="X4990" s="9">
        <v>-977</v>
      </c>
      <c r="Y4990" s="9">
        <v>0</v>
      </c>
      <c r="Z4990" s="9">
        <v>0</v>
      </c>
      <c r="AA4990" s="9">
        <f t="shared" si="716"/>
        <v>-2383.88</v>
      </c>
      <c r="AB4990" s="9">
        <v>7322.9779999999992</v>
      </c>
      <c r="AC4990" s="9">
        <f t="shared" si="700"/>
        <v>12243.119999999999</v>
      </c>
      <c r="AD4990" s="9">
        <f t="shared" si="717"/>
        <v>3943.1419999999998</v>
      </c>
    </row>
    <row r="4991" spans="1:30" x14ac:dyDescent="0.3">
      <c r="A4991" s="13" t="s">
        <v>7128</v>
      </c>
      <c r="B4991" s="13" t="s">
        <v>7634</v>
      </c>
      <c r="C4991" s="8">
        <v>1700</v>
      </c>
      <c r="D4991" s="8">
        <v>170000037</v>
      </c>
      <c r="E4991" s="8">
        <v>0</v>
      </c>
      <c r="F4991" s="8" t="s">
        <v>7670</v>
      </c>
      <c r="G4991" s="8" t="s">
        <v>7671</v>
      </c>
      <c r="H4991" s="8" t="s">
        <v>1863</v>
      </c>
      <c r="I4991" s="8">
        <v>1</v>
      </c>
      <c r="J4991" s="8">
        <v>10</v>
      </c>
      <c r="K4991" s="8">
        <v>0</v>
      </c>
      <c r="L4991" s="8" t="s">
        <v>743</v>
      </c>
      <c r="M4991" s="8" t="s">
        <v>724</v>
      </c>
      <c r="N4991" s="8"/>
      <c r="O4991" s="8" t="s">
        <v>38</v>
      </c>
      <c r="P4991" s="9">
        <v>24510</v>
      </c>
      <c r="Q4991" s="9">
        <v>0</v>
      </c>
      <c r="R4991" s="9">
        <v>0</v>
      </c>
      <c r="S4991" s="9">
        <v>0</v>
      </c>
      <c r="T4991" s="9">
        <f t="shared" si="699"/>
        <v>24510</v>
      </c>
      <c r="U4991" s="9">
        <v>-2526.21</v>
      </c>
      <c r="V4991" s="9">
        <v>-1754.31</v>
      </c>
      <c r="W4991" s="9">
        <v>0</v>
      </c>
      <c r="X4991" s="9">
        <v>-1754.31</v>
      </c>
      <c r="Y4991" s="9">
        <v>0</v>
      </c>
      <c r="Z4991" s="9">
        <v>0</v>
      </c>
      <c r="AA4991" s="9">
        <f t="shared" si="716"/>
        <v>-4280.5200000000004</v>
      </c>
      <c r="AB4991" s="9">
        <v>13149.162</v>
      </c>
      <c r="AC4991" s="9">
        <f t="shared" si="700"/>
        <v>21983.79</v>
      </c>
      <c r="AD4991" s="9">
        <f t="shared" si="717"/>
        <v>7080.3179999999993</v>
      </c>
    </row>
    <row r="4992" spans="1:30" x14ac:dyDescent="0.3">
      <c r="A4992" s="13" t="s">
        <v>7128</v>
      </c>
      <c r="B4992" s="13" t="s">
        <v>7634</v>
      </c>
      <c r="C4992" s="8">
        <v>1700</v>
      </c>
      <c r="D4992" s="8">
        <v>170000038</v>
      </c>
      <c r="E4992" s="8">
        <v>0</v>
      </c>
      <c r="F4992" s="8" t="s">
        <v>7672</v>
      </c>
      <c r="G4992" s="8" t="s">
        <v>7673</v>
      </c>
      <c r="H4992" s="8" t="s">
        <v>1863</v>
      </c>
      <c r="I4992" s="8">
        <v>1</v>
      </c>
      <c r="J4992" s="8">
        <v>1</v>
      </c>
      <c r="K4992" s="8">
        <v>0</v>
      </c>
      <c r="L4992" s="8" t="s">
        <v>743</v>
      </c>
      <c r="M4992" s="8" t="s">
        <v>724</v>
      </c>
      <c r="N4992" s="8"/>
      <c r="O4992" s="8" t="s">
        <v>38</v>
      </c>
      <c r="P4992" s="9">
        <v>1550</v>
      </c>
      <c r="Q4992" s="9">
        <v>0</v>
      </c>
      <c r="R4992" s="9">
        <f t="shared" ref="R4992:R4997" si="718">-P4992</f>
        <v>-1550</v>
      </c>
      <c r="S4992" s="9">
        <v>0</v>
      </c>
      <c r="T4992" s="9">
        <f t="shared" si="699"/>
        <v>0</v>
      </c>
      <c r="U4992" s="9">
        <v>-1472.5</v>
      </c>
      <c r="V4992" s="9">
        <v>0</v>
      </c>
      <c r="W4992" s="9">
        <v>0</v>
      </c>
      <c r="X4992" s="9">
        <v>0</v>
      </c>
      <c r="Y4992" s="9">
        <f t="shared" ref="Y4992:Y4997" si="719">-(U4992+X4992+Z4992)</f>
        <v>1472.5</v>
      </c>
      <c r="Z4992" s="9">
        <v>0</v>
      </c>
      <c r="AA4992" s="9">
        <f t="shared" ref="AA4992:AA4999" si="720">U4992+X4992+Y4992+Z4992</f>
        <v>0</v>
      </c>
      <c r="AB4992" s="9">
        <v>77.5</v>
      </c>
      <c r="AC4992" s="9">
        <f t="shared" si="700"/>
        <v>77.5</v>
      </c>
      <c r="AD4992" s="9">
        <f t="shared" ref="AD4992:AD5052" si="721">T4992+AA4992</f>
        <v>0</v>
      </c>
    </row>
    <row r="4993" spans="1:30" x14ac:dyDescent="0.3">
      <c r="A4993" s="13" t="s">
        <v>7128</v>
      </c>
      <c r="B4993" s="13" t="s">
        <v>7634</v>
      </c>
      <c r="C4993" s="8">
        <v>1700</v>
      </c>
      <c r="D4993" s="8">
        <v>170000039</v>
      </c>
      <c r="E4993" s="8">
        <v>0</v>
      </c>
      <c r="F4993" s="8" t="s">
        <v>7674</v>
      </c>
      <c r="G4993" s="8" t="s">
        <v>7675</v>
      </c>
      <c r="H4993" s="8" t="s">
        <v>1863</v>
      </c>
      <c r="I4993" s="8">
        <v>5</v>
      </c>
      <c r="J4993" s="8">
        <v>1</v>
      </c>
      <c r="K4993" s="8">
        <v>0</v>
      </c>
      <c r="L4993" s="8" t="s">
        <v>743</v>
      </c>
      <c r="M4993" s="8" t="s">
        <v>724</v>
      </c>
      <c r="N4993" s="8"/>
      <c r="O4993" s="8" t="s">
        <v>38</v>
      </c>
      <c r="P4993" s="9">
        <v>34250</v>
      </c>
      <c r="Q4993" s="9">
        <v>0</v>
      </c>
      <c r="R4993" s="9">
        <f t="shared" si="718"/>
        <v>-34250</v>
      </c>
      <c r="S4993" s="9">
        <v>0</v>
      </c>
      <c r="T4993" s="9">
        <f t="shared" si="699"/>
        <v>0</v>
      </c>
      <c r="U4993" s="9">
        <v>-32537.5</v>
      </c>
      <c r="V4993" s="9">
        <v>0</v>
      </c>
      <c r="W4993" s="9">
        <v>0</v>
      </c>
      <c r="X4993" s="9">
        <v>0</v>
      </c>
      <c r="Y4993" s="9">
        <f t="shared" si="719"/>
        <v>32537.5</v>
      </c>
      <c r="Z4993" s="9">
        <v>0</v>
      </c>
      <c r="AA4993" s="9">
        <f t="shared" si="720"/>
        <v>0</v>
      </c>
      <c r="AB4993" s="9">
        <v>1712.5</v>
      </c>
      <c r="AC4993" s="9">
        <f t="shared" si="700"/>
        <v>1712.5</v>
      </c>
      <c r="AD4993" s="9">
        <f t="shared" si="721"/>
        <v>0</v>
      </c>
    </row>
    <row r="4994" spans="1:30" x14ac:dyDescent="0.3">
      <c r="A4994" s="13" t="s">
        <v>7128</v>
      </c>
      <c r="B4994" s="13" t="s">
        <v>7634</v>
      </c>
      <c r="C4994" s="8">
        <v>1700</v>
      </c>
      <c r="D4994" s="8">
        <v>170000040</v>
      </c>
      <c r="E4994" s="8">
        <v>0</v>
      </c>
      <c r="F4994" s="8" t="s">
        <v>7676</v>
      </c>
      <c r="G4994" s="8" t="s">
        <v>7677</v>
      </c>
      <c r="H4994" s="8" t="s">
        <v>1863</v>
      </c>
      <c r="I4994" s="8">
        <v>1</v>
      </c>
      <c r="J4994" s="8">
        <v>1</v>
      </c>
      <c r="K4994" s="8">
        <v>0</v>
      </c>
      <c r="L4994" s="8" t="s">
        <v>743</v>
      </c>
      <c r="M4994" s="8" t="s">
        <v>724</v>
      </c>
      <c r="N4994" s="8"/>
      <c r="O4994" s="8" t="s">
        <v>38</v>
      </c>
      <c r="P4994" s="9">
        <v>7300</v>
      </c>
      <c r="Q4994" s="9">
        <v>0</v>
      </c>
      <c r="R4994" s="9">
        <f t="shared" si="718"/>
        <v>-7300</v>
      </c>
      <c r="S4994" s="9">
        <v>0</v>
      </c>
      <c r="T4994" s="9">
        <f t="shared" si="699"/>
        <v>0</v>
      </c>
      <c r="U4994" s="9">
        <v>-6935</v>
      </c>
      <c r="V4994" s="9">
        <v>0</v>
      </c>
      <c r="W4994" s="9">
        <v>0</v>
      </c>
      <c r="X4994" s="9">
        <v>0</v>
      </c>
      <c r="Y4994" s="9">
        <f t="shared" si="719"/>
        <v>6935</v>
      </c>
      <c r="Z4994" s="9">
        <v>0</v>
      </c>
      <c r="AA4994" s="9">
        <f t="shared" si="720"/>
        <v>0</v>
      </c>
      <c r="AB4994" s="9">
        <v>365</v>
      </c>
      <c r="AC4994" s="9">
        <f t="shared" si="700"/>
        <v>365</v>
      </c>
      <c r="AD4994" s="9">
        <f t="shared" si="721"/>
        <v>0</v>
      </c>
    </row>
    <row r="4995" spans="1:30" x14ac:dyDescent="0.3">
      <c r="A4995" s="13" t="s">
        <v>7128</v>
      </c>
      <c r="B4995" s="13" t="s">
        <v>7634</v>
      </c>
      <c r="C4995" s="8">
        <v>1700</v>
      </c>
      <c r="D4995" s="8">
        <v>170000041</v>
      </c>
      <c r="E4995" s="8">
        <v>0</v>
      </c>
      <c r="F4995" s="8" t="s">
        <v>7678</v>
      </c>
      <c r="G4995" s="8" t="s">
        <v>7679</v>
      </c>
      <c r="H4995" s="8" t="s">
        <v>1863</v>
      </c>
      <c r="I4995" s="8">
        <v>6</v>
      </c>
      <c r="J4995" s="8">
        <v>1</v>
      </c>
      <c r="K4995" s="8">
        <v>0</v>
      </c>
      <c r="L4995" s="8" t="s">
        <v>743</v>
      </c>
      <c r="M4995" s="8" t="s">
        <v>724</v>
      </c>
      <c r="N4995" s="8"/>
      <c r="O4995" s="8" t="s">
        <v>38</v>
      </c>
      <c r="P4995" s="9">
        <v>450</v>
      </c>
      <c r="Q4995" s="9">
        <v>0</v>
      </c>
      <c r="R4995" s="9">
        <f t="shared" si="718"/>
        <v>-450</v>
      </c>
      <c r="S4995" s="9">
        <v>0</v>
      </c>
      <c r="T4995" s="9">
        <f t="shared" si="699"/>
        <v>0</v>
      </c>
      <c r="U4995" s="9">
        <v>-427.5</v>
      </c>
      <c r="V4995" s="9">
        <v>0</v>
      </c>
      <c r="W4995" s="9">
        <v>0</v>
      </c>
      <c r="X4995" s="9">
        <v>0</v>
      </c>
      <c r="Y4995" s="9">
        <f t="shared" si="719"/>
        <v>427.5</v>
      </c>
      <c r="Z4995" s="9">
        <v>0</v>
      </c>
      <c r="AA4995" s="9">
        <f t="shared" si="720"/>
        <v>0</v>
      </c>
      <c r="AB4995" s="9">
        <v>22.5</v>
      </c>
      <c r="AC4995" s="9">
        <f t="shared" si="700"/>
        <v>22.5</v>
      </c>
      <c r="AD4995" s="9">
        <f t="shared" si="721"/>
        <v>0</v>
      </c>
    </row>
    <row r="4996" spans="1:30" x14ac:dyDescent="0.3">
      <c r="A4996" s="13" t="s">
        <v>7128</v>
      </c>
      <c r="B4996" s="13" t="s">
        <v>7634</v>
      </c>
      <c r="C4996" s="8">
        <v>1700</v>
      </c>
      <c r="D4996" s="8">
        <v>170000042</v>
      </c>
      <c r="E4996" s="8">
        <v>0</v>
      </c>
      <c r="F4996" s="8" t="s">
        <v>7680</v>
      </c>
      <c r="G4996" s="8" t="s">
        <v>7681</v>
      </c>
      <c r="H4996" s="8" t="s">
        <v>1863</v>
      </c>
      <c r="I4996" s="8">
        <v>1</v>
      </c>
      <c r="J4996" s="8">
        <v>1</v>
      </c>
      <c r="K4996" s="8">
        <v>0</v>
      </c>
      <c r="L4996" s="8" t="s">
        <v>743</v>
      </c>
      <c r="M4996" s="8" t="s">
        <v>724</v>
      </c>
      <c r="N4996" s="8"/>
      <c r="O4996" s="8" t="s">
        <v>38</v>
      </c>
      <c r="P4996" s="9">
        <v>305</v>
      </c>
      <c r="Q4996" s="9">
        <v>0</v>
      </c>
      <c r="R4996" s="9">
        <f t="shared" si="718"/>
        <v>-305</v>
      </c>
      <c r="S4996" s="9">
        <v>0</v>
      </c>
      <c r="T4996" s="9">
        <f t="shared" si="699"/>
        <v>0</v>
      </c>
      <c r="U4996" s="9">
        <v>-289.75</v>
      </c>
      <c r="V4996" s="9">
        <v>0</v>
      </c>
      <c r="W4996" s="9">
        <v>0</v>
      </c>
      <c r="X4996" s="9">
        <v>0</v>
      </c>
      <c r="Y4996" s="9">
        <f t="shared" si="719"/>
        <v>289.75</v>
      </c>
      <c r="Z4996" s="9">
        <v>0</v>
      </c>
      <c r="AA4996" s="9">
        <f t="shared" si="720"/>
        <v>0</v>
      </c>
      <c r="AB4996" s="9">
        <v>15.25</v>
      </c>
      <c r="AC4996" s="9">
        <f t="shared" si="700"/>
        <v>15.25</v>
      </c>
      <c r="AD4996" s="9">
        <f t="shared" si="721"/>
        <v>0</v>
      </c>
    </row>
    <row r="4997" spans="1:30" x14ac:dyDescent="0.3">
      <c r="A4997" s="13" t="s">
        <v>7128</v>
      </c>
      <c r="B4997" s="13" t="s">
        <v>7634</v>
      </c>
      <c r="C4997" s="8">
        <v>1700</v>
      </c>
      <c r="D4997" s="8">
        <v>170000043</v>
      </c>
      <c r="E4997" s="8">
        <v>0</v>
      </c>
      <c r="F4997" s="8" t="s">
        <v>7682</v>
      </c>
      <c r="G4997" s="8" t="s">
        <v>7683</v>
      </c>
      <c r="H4997" s="8" t="s">
        <v>1863</v>
      </c>
      <c r="I4997" s="8">
        <v>2</v>
      </c>
      <c r="J4997" s="8">
        <v>1</v>
      </c>
      <c r="K4997" s="8">
        <v>0</v>
      </c>
      <c r="L4997" s="8" t="s">
        <v>743</v>
      </c>
      <c r="M4997" s="8" t="s">
        <v>724</v>
      </c>
      <c r="N4997" s="8"/>
      <c r="O4997" s="8" t="s">
        <v>38</v>
      </c>
      <c r="P4997" s="9">
        <v>556.48</v>
      </c>
      <c r="Q4997" s="9">
        <v>0</v>
      </c>
      <c r="R4997" s="9">
        <f t="shared" si="718"/>
        <v>-556.48</v>
      </c>
      <c r="S4997" s="9">
        <v>0</v>
      </c>
      <c r="T4997" s="9">
        <f t="shared" ref="T4997:T5060" si="722">P4997+Q4997+R4997+S4997</f>
        <v>0</v>
      </c>
      <c r="U4997" s="9">
        <v>-528.66</v>
      </c>
      <c r="V4997" s="9">
        <v>0</v>
      </c>
      <c r="W4997" s="9">
        <v>0</v>
      </c>
      <c r="X4997" s="9">
        <v>0</v>
      </c>
      <c r="Y4997" s="9">
        <f t="shared" si="719"/>
        <v>528.66</v>
      </c>
      <c r="Z4997" s="9">
        <v>0</v>
      </c>
      <c r="AA4997" s="9">
        <f t="shared" si="720"/>
        <v>0</v>
      </c>
      <c r="AB4997" s="9">
        <v>27.82000000000005</v>
      </c>
      <c r="AC4997" s="9">
        <f t="shared" ref="AC4997:AC5060" si="723">P4997+U4997</f>
        <v>27.82000000000005</v>
      </c>
      <c r="AD4997" s="9">
        <f t="shared" si="721"/>
        <v>0</v>
      </c>
    </row>
    <row r="4998" spans="1:30" x14ac:dyDescent="0.3">
      <c r="A4998" s="13" t="s">
        <v>7128</v>
      </c>
      <c r="B4998" s="13" t="s">
        <v>7634</v>
      </c>
      <c r="C4998" s="8">
        <v>1700</v>
      </c>
      <c r="D4998" s="8">
        <v>170000044</v>
      </c>
      <c r="E4998" s="8">
        <v>0</v>
      </c>
      <c r="F4998" s="8" t="s">
        <v>7684</v>
      </c>
      <c r="G4998" s="8" t="s">
        <v>7685</v>
      </c>
      <c r="H4998" s="8" t="s">
        <v>1863</v>
      </c>
      <c r="I4998" s="8">
        <v>1</v>
      </c>
      <c r="J4998" s="8">
        <v>10</v>
      </c>
      <c r="K4998" s="8">
        <v>0</v>
      </c>
      <c r="L4998" s="8" t="s">
        <v>743</v>
      </c>
      <c r="M4998" s="8" t="s">
        <v>724</v>
      </c>
      <c r="N4998" s="8"/>
      <c r="O4998" s="8" t="s">
        <v>38</v>
      </c>
      <c r="P4998" s="9">
        <v>14398.31</v>
      </c>
      <c r="Q4998" s="9">
        <v>0</v>
      </c>
      <c r="R4998" s="9">
        <v>0</v>
      </c>
      <c r="S4998" s="9">
        <v>0</v>
      </c>
      <c r="T4998" s="9">
        <f t="shared" si="722"/>
        <v>14398.31</v>
      </c>
      <c r="U4998" s="9">
        <v>-1484.01</v>
      </c>
      <c r="V4998" s="9">
        <v>-1030.56</v>
      </c>
      <c r="W4998" s="9">
        <v>0</v>
      </c>
      <c r="X4998" s="9">
        <v>-1030.56</v>
      </c>
      <c r="Y4998" s="9">
        <v>0</v>
      </c>
      <c r="Z4998" s="9">
        <v>0</v>
      </c>
      <c r="AA4998" s="9">
        <f t="shared" si="720"/>
        <v>-2514.5699999999997</v>
      </c>
      <c r="AB4998" s="9">
        <v>7724.4310000000005</v>
      </c>
      <c r="AC4998" s="9">
        <f t="shared" si="723"/>
        <v>12914.3</v>
      </c>
      <c r="AD4998" s="9">
        <f t="shared" ref="AD4998:AD4999" si="724">T4998+AA4998-AB4998</f>
        <v>4159.3089999999993</v>
      </c>
    </row>
    <row r="4999" spans="1:30" x14ac:dyDescent="0.3">
      <c r="A4999" s="13" t="s">
        <v>7128</v>
      </c>
      <c r="B4999" s="13" t="s">
        <v>7634</v>
      </c>
      <c r="C4999" s="8">
        <v>1700</v>
      </c>
      <c r="D4999" s="8">
        <v>170000045</v>
      </c>
      <c r="E4999" s="8">
        <v>0</v>
      </c>
      <c r="F4999" s="8" t="s">
        <v>7686</v>
      </c>
      <c r="G4999" s="8" t="s">
        <v>7687</v>
      </c>
      <c r="H4999" s="8" t="s">
        <v>1863</v>
      </c>
      <c r="I4999" s="8">
        <v>2</v>
      </c>
      <c r="J4999" s="8">
        <v>10</v>
      </c>
      <c r="K4999" s="8">
        <v>0</v>
      </c>
      <c r="L4999" s="8" t="s">
        <v>743</v>
      </c>
      <c r="M4999" s="8" t="s">
        <v>724</v>
      </c>
      <c r="N4999" s="8"/>
      <c r="O4999" s="8" t="s">
        <v>38</v>
      </c>
      <c r="P4999" s="9">
        <v>288000</v>
      </c>
      <c r="Q4999" s="9">
        <v>0</v>
      </c>
      <c r="R4999" s="9">
        <v>0</v>
      </c>
      <c r="S4999" s="9">
        <v>0</v>
      </c>
      <c r="T4999" s="9">
        <f t="shared" si="722"/>
        <v>288000</v>
      </c>
      <c r="U4999" s="9">
        <v>-29683.73</v>
      </c>
      <c r="V4999" s="9">
        <v>-20613.7</v>
      </c>
      <c r="W4999" s="9">
        <v>0</v>
      </c>
      <c r="X4999" s="9">
        <v>-20613.7</v>
      </c>
      <c r="Y4999" s="9">
        <v>0</v>
      </c>
      <c r="Z4999" s="9">
        <v>0</v>
      </c>
      <c r="AA4999" s="9">
        <f t="shared" si="720"/>
        <v>-50297.43</v>
      </c>
      <c r="AB4999" s="9">
        <v>154506.67050000001</v>
      </c>
      <c r="AC4999" s="9">
        <f t="shared" si="723"/>
        <v>258316.27</v>
      </c>
      <c r="AD4999" s="9">
        <f t="shared" si="724"/>
        <v>83195.8995</v>
      </c>
    </row>
    <row r="5000" spans="1:30" x14ac:dyDescent="0.3">
      <c r="A5000" s="13" t="s">
        <v>7128</v>
      </c>
      <c r="B5000" s="13" t="s">
        <v>7634</v>
      </c>
      <c r="C5000" s="8">
        <v>1700</v>
      </c>
      <c r="D5000" s="8">
        <v>170000046</v>
      </c>
      <c r="E5000" s="8">
        <v>0</v>
      </c>
      <c r="F5000" s="8" t="s">
        <v>7688</v>
      </c>
      <c r="G5000" s="8" t="s">
        <v>7689</v>
      </c>
      <c r="H5000" s="8" t="s">
        <v>1863</v>
      </c>
      <c r="I5000" s="8">
        <v>2</v>
      </c>
      <c r="J5000" s="8">
        <v>1</v>
      </c>
      <c r="K5000" s="8">
        <v>0</v>
      </c>
      <c r="L5000" s="8" t="s">
        <v>743</v>
      </c>
      <c r="M5000" s="8" t="s">
        <v>724</v>
      </c>
      <c r="N5000" s="8"/>
      <c r="O5000" s="8" t="s">
        <v>38</v>
      </c>
      <c r="P5000" s="9">
        <v>1476</v>
      </c>
      <c r="Q5000" s="9">
        <v>0</v>
      </c>
      <c r="R5000" s="9">
        <f t="shared" ref="R5000:R5002" si="725">-P5000</f>
        <v>-1476</v>
      </c>
      <c r="S5000" s="9">
        <v>0</v>
      </c>
      <c r="T5000" s="9">
        <f t="shared" si="722"/>
        <v>0</v>
      </c>
      <c r="U5000" s="9">
        <v>-1402.2</v>
      </c>
      <c r="V5000" s="9">
        <v>0</v>
      </c>
      <c r="W5000" s="9">
        <v>0</v>
      </c>
      <c r="X5000" s="9">
        <v>0</v>
      </c>
      <c r="Y5000" s="9">
        <f t="shared" ref="Y5000:Y5002" si="726">-(U5000+X5000+Z5000)</f>
        <v>1402.2</v>
      </c>
      <c r="Z5000" s="9">
        <v>0</v>
      </c>
      <c r="AA5000" s="9">
        <f t="shared" ref="AA5000:AA5007" si="727">U5000+X5000+Y5000+Z5000</f>
        <v>0</v>
      </c>
      <c r="AB5000" s="9">
        <v>73.799999999999955</v>
      </c>
      <c r="AC5000" s="9">
        <f t="shared" si="723"/>
        <v>73.799999999999955</v>
      </c>
      <c r="AD5000" s="9">
        <f t="shared" si="721"/>
        <v>0</v>
      </c>
    </row>
    <row r="5001" spans="1:30" x14ac:dyDescent="0.3">
      <c r="A5001" s="13" t="s">
        <v>7128</v>
      </c>
      <c r="B5001" s="13" t="s">
        <v>7634</v>
      </c>
      <c r="C5001" s="8">
        <v>1700</v>
      </c>
      <c r="D5001" s="8">
        <v>170000047</v>
      </c>
      <c r="E5001" s="8">
        <v>0</v>
      </c>
      <c r="F5001" s="8" t="s">
        <v>7690</v>
      </c>
      <c r="G5001" s="8" t="s">
        <v>7691</v>
      </c>
      <c r="H5001" s="8" t="s">
        <v>1863</v>
      </c>
      <c r="I5001" s="8">
        <v>2</v>
      </c>
      <c r="J5001" s="8">
        <v>1</v>
      </c>
      <c r="K5001" s="8">
        <v>0</v>
      </c>
      <c r="L5001" s="8" t="s">
        <v>743</v>
      </c>
      <c r="M5001" s="8" t="s">
        <v>724</v>
      </c>
      <c r="N5001" s="8"/>
      <c r="O5001" s="8" t="s">
        <v>38</v>
      </c>
      <c r="P5001" s="9">
        <v>250.04</v>
      </c>
      <c r="Q5001" s="9">
        <v>0</v>
      </c>
      <c r="R5001" s="9">
        <f t="shared" si="725"/>
        <v>-250.04</v>
      </c>
      <c r="S5001" s="9">
        <v>0</v>
      </c>
      <c r="T5001" s="9">
        <f t="shared" si="722"/>
        <v>0</v>
      </c>
      <c r="U5001" s="9">
        <v>-237.54</v>
      </c>
      <c r="V5001" s="9">
        <v>0</v>
      </c>
      <c r="W5001" s="9">
        <v>0</v>
      </c>
      <c r="X5001" s="9">
        <v>0</v>
      </c>
      <c r="Y5001" s="9">
        <f t="shared" si="726"/>
        <v>237.54</v>
      </c>
      <c r="Z5001" s="9">
        <v>0</v>
      </c>
      <c r="AA5001" s="9">
        <f t="shared" si="727"/>
        <v>0</v>
      </c>
      <c r="AB5001" s="9">
        <v>12.5</v>
      </c>
      <c r="AC5001" s="9">
        <f t="shared" si="723"/>
        <v>12.5</v>
      </c>
      <c r="AD5001" s="9">
        <f t="shared" si="721"/>
        <v>0</v>
      </c>
    </row>
    <row r="5002" spans="1:30" x14ac:dyDescent="0.3">
      <c r="A5002" s="13" t="s">
        <v>7128</v>
      </c>
      <c r="B5002" s="13" t="s">
        <v>7634</v>
      </c>
      <c r="C5002" s="8">
        <v>1700</v>
      </c>
      <c r="D5002" s="8">
        <v>170000048</v>
      </c>
      <c r="E5002" s="8">
        <v>0</v>
      </c>
      <c r="F5002" s="8" t="s">
        <v>7692</v>
      </c>
      <c r="G5002" s="8" t="s">
        <v>7693</v>
      </c>
      <c r="H5002" s="8" t="s">
        <v>1863</v>
      </c>
      <c r="I5002" s="8">
        <v>4</v>
      </c>
      <c r="J5002" s="8">
        <v>1</v>
      </c>
      <c r="K5002" s="8">
        <v>0</v>
      </c>
      <c r="L5002" s="8" t="s">
        <v>743</v>
      </c>
      <c r="M5002" s="8" t="s">
        <v>724</v>
      </c>
      <c r="N5002" s="8"/>
      <c r="O5002" s="8" t="s">
        <v>38</v>
      </c>
      <c r="P5002" s="9">
        <v>328.64</v>
      </c>
      <c r="Q5002" s="9">
        <v>0</v>
      </c>
      <c r="R5002" s="9">
        <f t="shared" si="725"/>
        <v>-328.64</v>
      </c>
      <c r="S5002" s="9">
        <v>0</v>
      </c>
      <c r="T5002" s="9">
        <f t="shared" si="722"/>
        <v>0</v>
      </c>
      <c r="U5002" s="9">
        <v>-312.20999999999998</v>
      </c>
      <c r="V5002" s="9">
        <v>0</v>
      </c>
      <c r="W5002" s="9">
        <v>0</v>
      </c>
      <c r="X5002" s="9">
        <v>0</v>
      </c>
      <c r="Y5002" s="9">
        <f t="shared" si="726"/>
        <v>312.20999999999998</v>
      </c>
      <c r="Z5002" s="9">
        <v>0</v>
      </c>
      <c r="AA5002" s="9">
        <f t="shared" si="727"/>
        <v>0</v>
      </c>
      <c r="AB5002" s="9">
        <v>16.430000000000007</v>
      </c>
      <c r="AC5002" s="9">
        <f t="shared" si="723"/>
        <v>16.430000000000007</v>
      </c>
      <c r="AD5002" s="9">
        <f t="shared" si="721"/>
        <v>0</v>
      </c>
    </row>
    <row r="5003" spans="1:30" x14ac:dyDescent="0.3">
      <c r="A5003" s="13" t="s">
        <v>7128</v>
      </c>
      <c r="B5003" s="13" t="s">
        <v>7634</v>
      </c>
      <c r="C5003" s="8">
        <v>1700</v>
      </c>
      <c r="D5003" s="8">
        <v>170000049</v>
      </c>
      <c r="E5003" s="8">
        <v>0</v>
      </c>
      <c r="F5003" s="8" t="s">
        <v>7694</v>
      </c>
      <c r="G5003" s="8" t="s">
        <v>7695</v>
      </c>
      <c r="H5003" s="8" t="s">
        <v>1863</v>
      </c>
      <c r="I5003" s="8">
        <v>1</v>
      </c>
      <c r="J5003" s="8">
        <v>10</v>
      </c>
      <c r="K5003" s="8">
        <v>0</v>
      </c>
      <c r="L5003" s="8" t="s">
        <v>743</v>
      </c>
      <c r="M5003" s="8" t="s">
        <v>724</v>
      </c>
      <c r="N5003" s="8"/>
      <c r="O5003" s="8" t="s">
        <v>38</v>
      </c>
      <c r="P5003" s="9">
        <v>28279.02</v>
      </c>
      <c r="Q5003" s="9">
        <v>0</v>
      </c>
      <c r="R5003" s="9">
        <v>0</v>
      </c>
      <c r="S5003" s="9">
        <v>0</v>
      </c>
      <c r="T5003" s="9">
        <f t="shared" si="722"/>
        <v>28279.02</v>
      </c>
      <c r="U5003" s="9">
        <v>-2914.68</v>
      </c>
      <c r="V5003" s="9">
        <v>-2024.08</v>
      </c>
      <c r="W5003" s="9">
        <v>0</v>
      </c>
      <c r="X5003" s="9">
        <v>-2024.08</v>
      </c>
      <c r="Y5003" s="9">
        <v>0</v>
      </c>
      <c r="Z5003" s="9">
        <v>0</v>
      </c>
      <c r="AA5003" s="9">
        <f t="shared" si="727"/>
        <v>-4938.76</v>
      </c>
      <c r="AB5003" s="9">
        <v>15171.169000000002</v>
      </c>
      <c r="AC5003" s="9">
        <f t="shared" si="723"/>
        <v>25364.34</v>
      </c>
      <c r="AD5003" s="9">
        <f t="shared" ref="AD5003:AD5007" si="728">T5003+AA5003-AB5003</f>
        <v>8169.0910000000003</v>
      </c>
    </row>
    <row r="5004" spans="1:30" x14ac:dyDescent="0.3">
      <c r="A5004" s="13" t="s">
        <v>7128</v>
      </c>
      <c r="B5004" s="13" t="s">
        <v>7634</v>
      </c>
      <c r="C5004" s="8">
        <v>1700</v>
      </c>
      <c r="D5004" s="8">
        <v>170000050</v>
      </c>
      <c r="E5004" s="8">
        <v>0</v>
      </c>
      <c r="F5004" s="8" t="s">
        <v>7696</v>
      </c>
      <c r="G5004" s="8" t="s">
        <v>7697</v>
      </c>
      <c r="H5004" s="8" t="s">
        <v>1863</v>
      </c>
      <c r="I5004" s="8">
        <v>1</v>
      </c>
      <c r="J5004" s="8">
        <v>10</v>
      </c>
      <c r="K5004" s="8">
        <v>0</v>
      </c>
      <c r="L5004" s="8" t="s">
        <v>743</v>
      </c>
      <c r="M5004" s="8" t="s">
        <v>724</v>
      </c>
      <c r="N5004" s="8"/>
      <c r="O5004" s="8" t="s">
        <v>38</v>
      </c>
      <c r="P5004" s="9">
        <v>186843.49</v>
      </c>
      <c r="Q5004" s="9">
        <v>0</v>
      </c>
      <c r="R5004" s="9">
        <v>0</v>
      </c>
      <c r="S5004" s="9">
        <v>0</v>
      </c>
      <c r="T5004" s="9">
        <f t="shared" si="722"/>
        <v>186843.49</v>
      </c>
      <c r="U5004" s="9">
        <v>-19257.68</v>
      </c>
      <c r="V5004" s="9">
        <v>-13373.39</v>
      </c>
      <c r="W5004" s="9">
        <v>0</v>
      </c>
      <c r="X5004" s="9">
        <v>-13373.39</v>
      </c>
      <c r="Y5004" s="9">
        <v>0</v>
      </c>
      <c r="Z5004" s="9">
        <v>0</v>
      </c>
      <c r="AA5004" s="9">
        <f t="shared" si="727"/>
        <v>-32631.07</v>
      </c>
      <c r="AB5004" s="9">
        <v>100238.07299999999</v>
      </c>
      <c r="AC5004" s="9">
        <f t="shared" si="723"/>
        <v>167585.81</v>
      </c>
      <c r="AD5004" s="9">
        <f t="shared" si="728"/>
        <v>53974.346999999994</v>
      </c>
    </row>
    <row r="5005" spans="1:30" x14ac:dyDescent="0.3">
      <c r="A5005" s="13" t="s">
        <v>7128</v>
      </c>
      <c r="B5005" s="13" t="s">
        <v>7634</v>
      </c>
      <c r="C5005" s="8">
        <v>1700</v>
      </c>
      <c r="D5005" s="8">
        <v>170000051</v>
      </c>
      <c r="E5005" s="8">
        <v>0</v>
      </c>
      <c r="F5005" s="8" t="s">
        <v>7698</v>
      </c>
      <c r="G5005" s="8" t="s">
        <v>7699</v>
      </c>
      <c r="H5005" s="8" t="s">
        <v>1863</v>
      </c>
      <c r="I5005" s="8">
        <v>1</v>
      </c>
      <c r="J5005" s="8">
        <v>10</v>
      </c>
      <c r="K5005" s="8">
        <v>0</v>
      </c>
      <c r="L5005" s="8" t="s">
        <v>743</v>
      </c>
      <c r="M5005" s="8" t="s">
        <v>724</v>
      </c>
      <c r="N5005" s="8"/>
      <c r="O5005" s="8" t="s">
        <v>38</v>
      </c>
      <c r="P5005" s="9">
        <v>90896.83</v>
      </c>
      <c r="Q5005" s="9">
        <v>0</v>
      </c>
      <c r="R5005" s="9">
        <v>0</v>
      </c>
      <c r="S5005" s="9">
        <v>0</v>
      </c>
      <c r="T5005" s="9">
        <f t="shared" si="722"/>
        <v>90896.83</v>
      </c>
      <c r="U5005" s="9">
        <v>-9368.6</v>
      </c>
      <c r="V5005" s="9">
        <v>-6505.97</v>
      </c>
      <c r="W5005" s="9">
        <v>0</v>
      </c>
      <c r="X5005" s="9">
        <v>-6505.97</v>
      </c>
      <c r="Y5005" s="9">
        <v>0</v>
      </c>
      <c r="Z5005" s="9">
        <v>0</v>
      </c>
      <c r="AA5005" s="9">
        <f t="shared" si="727"/>
        <v>-15874.57</v>
      </c>
      <c r="AB5005" s="9">
        <v>48764.469000000005</v>
      </c>
      <c r="AC5005" s="9">
        <f t="shared" si="723"/>
        <v>81528.23</v>
      </c>
      <c r="AD5005" s="9">
        <f t="shared" si="728"/>
        <v>26257.791000000005</v>
      </c>
    </row>
    <row r="5006" spans="1:30" x14ac:dyDescent="0.3">
      <c r="A5006" s="13" t="s">
        <v>7128</v>
      </c>
      <c r="B5006" s="13" t="s">
        <v>7634</v>
      </c>
      <c r="C5006" s="8">
        <v>1700</v>
      </c>
      <c r="D5006" s="8">
        <v>170000052</v>
      </c>
      <c r="E5006" s="8">
        <v>0</v>
      </c>
      <c r="F5006" s="8" t="s">
        <v>7700</v>
      </c>
      <c r="G5006" s="8" t="s">
        <v>7701</v>
      </c>
      <c r="H5006" s="8" t="s">
        <v>1863</v>
      </c>
      <c r="I5006" s="8">
        <v>3</v>
      </c>
      <c r="J5006" s="8">
        <v>10</v>
      </c>
      <c r="K5006" s="8">
        <v>0</v>
      </c>
      <c r="L5006" s="8" t="s">
        <v>743</v>
      </c>
      <c r="M5006" s="8" t="s">
        <v>724</v>
      </c>
      <c r="N5006" s="8"/>
      <c r="O5006" s="8" t="s">
        <v>38</v>
      </c>
      <c r="P5006" s="9">
        <v>180000</v>
      </c>
      <c r="Q5006" s="9">
        <v>0</v>
      </c>
      <c r="R5006" s="9">
        <v>0</v>
      </c>
      <c r="S5006" s="9">
        <v>0</v>
      </c>
      <c r="T5006" s="9">
        <f t="shared" si="722"/>
        <v>180000</v>
      </c>
      <c r="U5006" s="9">
        <v>-18552.330000000002</v>
      </c>
      <c r="V5006" s="9">
        <v>-12883.56</v>
      </c>
      <c r="W5006" s="9">
        <v>0</v>
      </c>
      <c r="X5006" s="9">
        <v>-12883.56</v>
      </c>
      <c r="Y5006" s="9">
        <v>0</v>
      </c>
      <c r="Z5006" s="9">
        <v>0</v>
      </c>
      <c r="AA5006" s="9">
        <f t="shared" si="727"/>
        <v>-31435.89</v>
      </c>
      <c r="AB5006" s="9">
        <v>96566.671499999997</v>
      </c>
      <c r="AC5006" s="9">
        <f t="shared" si="723"/>
        <v>161447.66999999998</v>
      </c>
      <c r="AD5006" s="9">
        <f t="shared" si="728"/>
        <v>51997.438499999989</v>
      </c>
    </row>
    <row r="5007" spans="1:30" x14ac:dyDescent="0.3">
      <c r="A5007" s="13" t="s">
        <v>7128</v>
      </c>
      <c r="B5007" s="13" t="s">
        <v>7634</v>
      </c>
      <c r="C5007" s="8">
        <v>1700</v>
      </c>
      <c r="D5007" s="8">
        <v>170000053</v>
      </c>
      <c r="E5007" s="8">
        <v>0</v>
      </c>
      <c r="F5007" s="8" t="s">
        <v>7702</v>
      </c>
      <c r="G5007" s="8" t="s">
        <v>7703</v>
      </c>
      <c r="H5007" s="8" t="s">
        <v>1863</v>
      </c>
      <c r="I5007" s="8">
        <v>1</v>
      </c>
      <c r="J5007" s="8">
        <v>10</v>
      </c>
      <c r="K5007" s="8">
        <v>0</v>
      </c>
      <c r="L5007" s="8" t="s">
        <v>743</v>
      </c>
      <c r="M5007" s="8" t="s">
        <v>724</v>
      </c>
      <c r="N5007" s="8"/>
      <c r="O5007" s="8" t="s">
        <v>38</v>
      </c>
      <c r="P5007" s="9">
        <v>14000</v>
      </c>
      <c r="Q5007" s="9">
        <v>0</v>
      </c>
      <c r="R5007" s="9">
        <v>0</v>
      </c>
      <c r="S5007" s="9">
        <v>0</v>
      </c>
      <c r="T5007" s="9">
        <f t="shared" si="722"/>
        <v>14000</v>
      </c>
      <c r="U5007" s="9">
        <v>-1442.96</v>
      </c>
      <c r="V5007" s="9">
        <v>-1002.05</v>
      </c>
      <c r="W5007" s="9">
        <v>0</v>
      </c>
      <c r="X5007" s="9">
        <v>-1002.05</v>
      </c>
      <c r="Y5007" s="9">
        <v>0</v>
      </c>
      <c r="Z5007" s="9">
        <v>0</v>
      </c>
      <c r="AA5007" s="9">
        <f t="shared" si="727"/>
        <v>-2445.0100000000002</v>
      </c>
      <c r="AB5007" s="9">
        <v>7510.7435000000005</v>
      </c>
      <c r="AC5007" s="9">
        <f t="shared" si="723"/>
        <v>12557.04</v>
      </c>
      <c r="AD5007" s="9">
        <f t="shared" si="728"/>
        <v>4044.2464999999993</v>
      </c>
    </row>
    <row r="5008" spans="1:30" x14ac:dyDescent="0.3">
      <c r="A5008" s="13" t="s">
        <v>7128</v>
      </c>
      <c r="B5008" s="13" t="s">
        <v>7634</v>
      </c>
      <c r="C5008" s="8">
        <v>1700</v>
      </c>
      <c r="D5008" s="8">
        <v>170000055</v>
      </c>
      <c r="E5008" s="8">
        <v>0</v>
      </c>
      <c r="F5008" s="8" t="s">
        <v>7704</v>
      </c>
      <c r="G5008" s="8" t="s">
        <v>7705</v>
      </c>
      <c r="H5008" s="8" t="s">
        <v>1863</v>
      </c>
      <c r="I5008" s="8">
        <v>1</v>
      </c>
      <c r="J5008" s="8">
        <v>1</v>
      </c>
      <c r="K5008" s="8">
        <v>0</v>
      </c>
      <c r="L5008" s="8" t="s">
        <v>743</v>
      </c>
      <c r="M5008" s="8" t="s">
        <v>724</v>
      </c>
      <c r="N5008" s="8"/>
      <c r="O5008" s="8" t="s">
        <v>38</v>
      </c>
      <c r="P5008" s="9">
        <v>5850</v>
      </c>
      <c r="Q5008" s="9">
        <v>0</v>
      </c>
      <c r="R5008" s="9">
        <f>-P5008</f>
        <v>-5850</v>
      </c>
      <c r="S5008" s="9">
        <v>0</v>
      </c>
      <c r="T5008" s="9">
        <f t="shared" si="722"/>
        <v>0</v>
      </c>
      <c r="U5008" s="9">
        <v>-5557.5</v>
      </c>
      <c r="V5008" s="9">
        <v>0</v>
      </c>
      <c r="W5008" s="9">
        <v>0</v>
      </c>
      <c r="X5008" s="9">
        <v>0</v>
      </c>
      <c r="Y5008" s="9">
        <f>-(U5008+X5008+Z5008)</f>
        <v>5557.5</v>
      </c>
      <c r="Z5008" s="9">
        <v>0</v>
      </c>
      <c r="AA5008" s="9">
        <f>U5008+X5008+Y5008+Z5008</f>
        <v>0</v>
      </c>
      <c r="AB5008" s="9">
        <v>292.5</v>
      </c>
      <c r="AC5008" s="9">
        <f t="shared" si="723"/>
        <v>292.5</v>
      </c>
      <c r="AD5008" s="9">
        <f t="shared" si="721"/>
        <v>0</v>
      </c>
    </row>
    <row r="5009" spans="1:30" x14ac:dyDescent="0.3">
      <c r="A5009" s="13" t="s">
        <v>7128</v>
      </c>
      <c r="B5009" s="13" t="s">
        <v>7634</v>
      </c>
      <c r="C5009" s="8">
        <v>1700</v>
      </c>
      <c r="D5009" s="8">
        <v>170000056</v>
      </c>
      <c r="E5009" s="8">
        <v>0</v>
      </c>
      <c r="F5009" s="8" t="s">
        <v>7706</v>
      </c>
      <c r="G5009" s="8" t="s">
        <v>7707</v>
      </c>
      <c r="H5009" s="8" t="s">
        <v>1863</v>
      </c>
      <c r="I5009" s="8">
        <v>1</v>
      </c>
      <c r="J5009" s="8">
        <v>10</v>
      </c>
      <c r="K5009" s="8">
        <v>0</v>
      </c>
      <c r="L5009" s="8" t="s">
        <v>743</v>
      </c>
      <c r="M5009" s="8" t="s">
        <v>724</v>
      </c>
      <c r="N5009" s="8"/>
      <c r="O5009" s="8" t="s">
        <v>38</v>
      </c>
      <c r="P5009" s="9">
        <v>180000</v>
      </c>
      <c r="Q5009" s="9">
        <v>0</v>
      </c>
      <c r="R5009" s="9">
        <v>0</v>
      </c>
      <c r="S5009" s="9">
        <v>0</v>
      </c>
      <c r="T5009" s="9">
        <f t="shared" si="722"/>
        <v>180000</v>
      </c>
      <c r="U5009" s="9">
        <v>-18552.330000000002</v>
      </c>
      <c r="V5009" s="9">
        <v>-12883.56</v>
      </c>
      <c r="W5009" s="9">
        <v>0</v>
      </c>
      <c r="X5009" s="9">
        <v>-12883.56</v>
      </c>
      <c r="Y5009" s="9">
        <v>0</v>
      </c>
      <c r="Z5009" s="9">
        <v>0</v>
      </c>
      <c r="AA5009" s="9">
        <f>U5009+X5009+Y5009+Z5009</f>
        <v>-31435.89</v>
      </c>
      <c r="AB5009" s="9">
        <v>96566.671499999997</v>
      </c>
      <c r="AC5009" s="9">
        <f t="shared" si="723"/>
        <v>161447.66999999998</v>
      </c>
      <c r="AD5009" s="9">
        <f>T5009+AA5009-AB5009</f>
        <v>51997.438499999989</v>
      </c>
    </row>
    <row r="5010" spans="1:30" x14ac:dyDescent="0.3">
      <c r="A5010" s="13" t="s">
        <v>7128</v>
      </c>
      <c r="B5010" s="13" t="s">
        <v>7634</v>
      </c>
      <c r="C5010" s="8">
        <v>1700</v>
      </c>
      <c r="D5010" s="8">
        <v>170000057</v>
      </c>
      <c r="E5010" s="8">
        <v>0</v>
      </c>
      <c r="F5010" s="8" t="s">
        <v>7708</v>
      </c>
      <c r="G5010" s="8" t="s">
        <v>7709</v>
      </c>
      <c r="H5010" s="8" t="s">
        <v>1863</v>
      </c>
      <c r="I5010" s="8">
        <v>1</v>
      </c>
      <c r="J5010" s="8">
        <v>1</v>
      </c>
      <c r="K5010" s="8">
        <v>0</v>
      </c>
      <c r="L5010" s="8" t="s">
        <v>743</v>
      </c>
      <c r="M5010" s="8" t="s">
        <v>724</v>
      </c>
      <c r="N5010" s="8"/>
      <c r="O5010" s="8" t="s">
        <v>38</v>
      </c>
      <c r="P5010" s="9">
        <v>4652.54</v>
      </c>
      <c r="Q5010" s="9">
        <v>0</v>
      </c>
      <c r="R5010" s="9">
        <f>-P5010</f>
        <v>-4652.54</v>
      </c>
      <c r="S5010" s="9">
        <v>0</v>
      </c>
      <c r="T5010" s="9">
        <f t="shared" si="722"/>
        <v>0</v>
      </c>
      <c r="U5010" s="9">
        <v>-4419.91</v>
      </c>
      <c r="V5010" s="9">
        <v>0</v>
      </c>
      <c r="W5010" s="9">
        <v>0</v>
      </c>
      <c r="X5010" s="9">
        <v>0</v>
      </c>
      <c r="Y5010" s="9">
        <f>-(U5010+X5010+Z5010)</f>
        <v>4419.91</v>
      </c>
      <c r="Z5010" s="9">
        <v>0</v>
      </c>
      <c r="AA5010" s="9">
        <f>U5010+X5010+Y5010+Z5010</f>
        <v>0</v>
      </c>
      <c r="AB5010" s="9">
        <v>232.63000000000011</v>
      </c>
      <c r="AC5010" s="9">
        <f t="shared" si="723"/>
        <v>232.63000000000011</v>
      </c>
      <c r="AD5010" s="9">
        <f t="shared" si="721"/>
        <v>0</v>
      </c>
    </row>
    <row r="5011" spans="1:30" x14ac:dyDescent="0.3">
      <c r="A5011" s="13" t="s">
        <v>7128</v>
      </c>
      <c r="B5011" s="13" t="s">
        <v>7634</v>
      </c>
      <c r="C5011" s="8">
        <v>1700</v>
      </c>
      <c r="D5011" s="8">
        <v>170000058</v>
      </c>
      <c r="E5011" s="8">
        <v>0</v>
      </c>
      <c r="F5011" s="8" t="s">
        <v>7710</v>
      </c>
      <c r="G5011" s="8" t="s">
        <v>6864</v>
      </c>
      <c r="H5011" s="8" t="s">
        <v>1863</v>
      </c>
      <c r="I5011" s="8">
        <v>1</v>
      </c>
      <c r="J5011" s="8">
        <v>10</v>
      </c>
      <c r="K5011" s="8">
        <v>0</v>
      </c>
      <c r="L5011" s="8" t="s">
        <v>743</v>
      </c>
      <c r="M5011" s="8" t="s">
        <v>724</v>
      </c>
      <c r="N5011" s="8"/>
      <c r="O5011" s="8" t="s">
        <v>38</v>
      </c>
      <c r="P5011" s="9">
        <v>102700</v>
      </c>
      <c r="Q5011" s="9">
        <v>0</v>
      </c>
      <c r="R5011" s="9">
        <v>0</v>
      </c>
      <c r="S5011" s="9">
        <v>0</v>
      </c>
      <c r="T5011" s="9">
        <f t="shared" si="722"/>
        <v>102700</v>
      </c>
      <c r="U5011" s="9">
        <v>-10585.13</v>
      </c>
      <c r="V5011" s="9">
        <v>-7350.79</v>
      </c>
      <c r="W5011" s="9">
        <v>0</v>
      </c>
      <c r="X5011" s="9">
        <v>-7350.79</v>
      </c>
      <c r="Y5011" s="9">
        <v>0</v>
      </c>
      <c r="Z5011" s="9">
        <v>0</v>
      </c>
      <c r="AA5011" s="9">
        <f t="shared" ref="AA5011:AA5012" si="729">U5011+X5011+Y5011+Z5011</f>
        <v>-17935.919999999998</v>
      </c>
      <c r="AB5011" s="9">
        <v>55096.652000000002</v>
      </c>
      <c r="AC5011" s="9">
        <f t="shared" si="723"/>
        <v>92114.87</v>
      </c>
      <c r="AD5011" s="9">
        <f t="shared" ref="AD5011:AD5012" si="730">T5011+AA5011-AB5011</f>
        <v>29667.428</v>
      </c>
    </row>
    <row r="5012" spans="1:30" x14ac:dyDescent="0.3">
      <c r="A5012" s="13" t="s">
        <v>7128</v>
      </c>
      <c r="B5012" s="13" t="s">
        <v>7634</v>
      </c>
      <c r="C5012" s="8">
        <v>1700</v>
      </c>
      <c r="D5012" s="8">
        <v>170000059</v>
      </c>
      <c r="E5012" s="8">
        <v>0</v>
      </c>
      <c r="F5012" s="8" t="s">
        <v>7711</v>
      </c>
      <c r="G5012" s="8" t="s">
        <v>7712</v>
      </c>
      <c r="H5012" s="8" t="s">
        <v>1863</v>
      </c>
      <c r="I5012" s="8">
        <v>1</v>
      </c>
      <c r="J5012" s="8">
        <v>10</v>
      </c>
      <c r="K5012" s="8">
        <v>0</v>
      </c>
      <c r="L5012" s="8" t="s">
        <v>743</v>
      </c>
      <c r="M5012" s="8" t="s">
        <v>724</v>
      </c>
      <c r="N5012" s="8"/>
      <c r="O5012" s="8" t="s">
        <v>38</v>
      </c>
      <c r="P5012" s="9">
        <v>29500</v>
      </c>
      <c r="Q5012" s="9">
        <v>0</v>
      </c>
      <c r="R5012" s="9">
        <v>0</v>
      </c>
      <c r="S5012" s="9">
        <v>0</v>
      </c>
      <c r="T5012" s="9">
        <f t="shared" si="722"/>
        <v>29500</v>
      </c>
      <c r="U5012" s="9">
        <v>-3040.52</v>
      </c>
      <c r="V5012" s="9">
        <v>-2111.4699999999998</v>
      </c>
      <c r="W5012" s="9">
        <v>0</v>
      </c>
      <c r="X5012" s="9">
        <v>-2111.4699999999998</v>
      </c>
      <c r="Y5012" s="9">
        <v>0</v>
      </c>
      <c r="Z5012" s="9">
        <v>0</v>
      </c>
      <c r="AA5012" s="9">
        <f t="shared" si="729"/>
        <v>-5151.99</v>
      </c>
      <c r="AB5012" s="9">
        <v>15826.206500000002</v>
      </c>
      <c r="AC5012" s="9">
        <f t="shared" si="723"/>
        <v>26459.48</v>
      </c>
      <c r="AD5012" s="9">
        <f t="shared" si="730"/>
        <v>8521.8035</v>
      </c>
    </row>
    <row r="5013" spans="1:30" x14ac:dyDescent="0.3">
      <c r="A5013" s="13" t="s">
        <v>7128</v>
      </c>
      <c r="B5013" s="13" t="s">
        <v>7634</v>
      </c>
      <c r="C5013" s="8">
        <v>1700</v>
      </c>
      <c r="D5013" s="8">
        <v>170000060</v>
      </c>
      <c r="E5013" s="8">
        <v>0</v>
      </c>
      <c r="F5013" s="8" t="s">
        <v>7713</v>
      </c>
      <c r="G5013" s="8" t="s">
        <v>7714</v>
      </c>
      <c r="H5013" s="8" t="s">
        <v>1863</v>
      </c>
      <c r="I5013" s="8">
        <v>1</v>
      </c>
      <c r="J5013" s="8">
        <v>1</v>
      </c>
      <c r="K5013" s="8">
        <v>0</v>
      </c>
      <c r="L5013" s="8" t="s">
        <v>743</v>
      </c>
      <c r="M5013" s="8" t="s">
        <v>724</v>
      </c>
      <c r="N5013" s="8"/>
      <c r="O5013" s="8" t="s">
        <v>38</v>
      </c>
      <c r="P5013" s="9">
        <v>21148.3</v>
      </c>
      <c r="Q5013" s="9">
        <v>0</v>
      </c>
      <c r="R5013" s="9">
        <f t="shared" ref="R5013:R5014" si="731">-P5013</f>
        <v>-21148.3</v>
      </c>
      <c r="S5013" s="9">
        <v>0</v>
      </c>
      <c r="T5013" s="9">
        <f t="shared" si="722"/>
        <v>0</v>
      </c>
      <c r="U5013" s="9">
        <v>-20090.88</v>
      </c>
      <c r="V5013" s="9">
        <v>0</v>
      </c>
      <c r="W5013" s="9">
        <v>0</v>
      </c>
      <c r="X5013" s="9">
        <v>0</v>
      </c>
      <c r="Y5013" s="9">
        <f t="shared" ref="Y5013:Y5014" si="732">-(U5013+X5013+Z5013)</f>
        <v>20090.88</v>
      </c>
      <c r="Z5013" s="9">
        <v>0</v>
      </c>
      <c r="AA5013" s="9">
        <f t="shared" ref="AA5013:AA5016" si="733">U5013+X5013+Y5013+Z5013</f>
        <v>0</v>
      </c>
      <c r="AB5013" s="9">
        <v>1057.4199999999983</v>
      </c>
      <c r="AC5013" s="9">
        <f t="shared" si="723"/>
        <v>1057.4199999999983</v>
      </c>
      <c r="AD5013" s="9">
        <f t="shared" si="721"/>
        <v>0</v>
      </c>
    </row>
    <row r="5014" spans="1:30" x14ac:dyDescent="0.3">
      <c r="A5014" s="13" t="s">
        <v>7128</v>
      </c>
      <c r="B5014" s="13" t="s">
        <v>7634</v>
      </c>
      <c r="C5014" s="8">
        <v>1700</v>
      </c>
      <c r="D5014" s="8">
        <v>170000061</v>
      </c>
      <c r="E5014" s="8">
        <v>0</v>
      </c>
      <c r="F5014" s="8" t="s">
        <v>7715</v>
      </c>
      <c r="G5014" s="8" t="s">
        <v>7716</v>
      </c>
      <c r="H5014" s="8" t="s">
        <v>1863</v>
      </c>
      <c r="I5014" s="8">
        <v>1</v>
      </c>
      <c r="J5014" s="8">
        <v>1</v>
      </c>
      <c r="K5014" s="8">
        <v>0</v>
      </c>
      <c r="L5014" s="8" t="s">
        <v>743</v>
      </c>
      <c r="M5014" s="8" t="s">
        <v>724</v>
      </c>
      <c r="N5014" s="8"/>
      <c r="O5014" s="8" t="s">
        <v>38</v>
      </c>
      <c r="P5014" s="9">
        <v>39726.879999999997</v>
      </c>
      <c r="Q5014" s="9">
        <v>0</v>
      </c>
      <c r="R5014" s="9">
        <f t="shared" si="731"/>
        <v>-39726.879999999997</v>
      </c>
      <c r="S5014" s="9">
        <v>0</v>
      </c>
      <c r="T5014" s="9">
        <f t="shared" si="722"/>
        <v>0</v>
      </c>
      <c r="U5014" s="9">
        <v>-37740.54</v>
      </c>
      <c r="V5014" s="9">
        <v>0</v>
      </c>
      <c r="W5014" s="9">
        <v>0</v>
      </c>
      <c r="X5014" s="9">
        <v>0</v>
      </c>
      <c r="Y5014" s="9">
        <f t="shared" si="732"/>
        <v>37740.54</v>
      </c>
      <c r="Z5014" s="9">
        <v>0</v>
      </c>
      <c r="AA5014" s="9">
        <f t="shared" si="733"/>
        <v>0</v>
      </c>
      <c r="AB5014" s="9">
        <v>1986.3399999999965</v>
      </c>
      <c r="AC5014" s="9">
        <f t="shared" si="723"/>
        <v>1986.3399999999965</v>
      </c>
      <c r="AD5014" s="9">
        <f t="shared" si="721"/>
        <v>0</v>
      </c>
    </row>
    <row r="5015" spans="1:30" x14ac:dyDescent="0.3">
      <c r="A5015" s="13" t="s">
        <v>7128</v>
      </c>
      <c r="B5015" s="13" t="s">
        <v>7634</v>
      </c>
      <c r="C5015" s="8">
        <v>1700</v>
      </c>
      <c r="D5015" s="8">
        <v>170000062</v>
      </c>
      <c r="E5015" s="8">
        <v>0</v>
      </c>
      <c r="F5015" s="8" t="s">
        <v>7717</v>
      </c>
      <c r="G5015" s="8" t="s">
        <v>7718</v>
      </c>
      <c r="H5015" s="8" t="s">
        <v>1863</v>
      </c>
      <c r="I5015" s="8">
        <v>1</v>
      </c>
      <c r="J5015" s="8">
        <v>10</v>
      </c>
      <c r="K5015" s="8">
        <v>0</v>
      </c>
      <c r="L5015" s="8" t="s">
        <v>743</v>
      </c>
      <c r="M5015" s="8" t="s">
        <v>724</v>
      </c>
      <c r="N5015" s="8"/>
      <c r="O5015" s="8" t="s">
        <v>38</v>
      </c>
      <c r="P5015" s="9">
        <v>27500</v>
      </c>
      <c r="Q5015" s="9">
        <v>0</v>
      </c>
      <c r="R5015" s="9">
        <v>0</v>
      </c>
      <c r="S5015" s="9">
        <v>0</v>
      </c>
      <c r="T5015" s="9">
        <f t="shared" si="722"/>
        <v>27500</v>
      </c>
      <c r="U5015" s="9">
        <v>-2834.38</v>
      </c>
      <c r="V5015" s="9">
        <v>-1968.32</v>
      </c>
      <c r="W5015" s="9">
        <v>0</v>
      </c>
      <c r="X5015" s="9">
        <v>-1968.32</v>
      </c>
      <c r="Y5015" s="9">
        <v>0</v>
      </c>
      <c r="Z5015" s="9">
        <v>0</v>
      </c>
      <c r="AA5015" s="9">
        <f t="shared" si="733"/>
        <v>-4802.7</v>
      </c>
      <c r="AB5015" s="9">
        <v>14753.245000000001</v>
      </c>
      <c r="AC5015" s="9">
        <f t="shared" si="723"/>
        <v>24665.62</v>
      </c>
      <c r="AD5015" s="9">
        <f t="shared" ref="AD5015:AD5016" si="734">T5015+AA5015-AB5015</f>
        <v>7944.0549999999985</v>
      </c>
    </row>
    <row r="5016" spans="1:30" x14ac:dyDescent="0.3">
      <c r="A5016" s="13" t="s">
        <v>7128</v>
      </c>
      <c r="B5016" s="13" t="s">
        <v>7634</v>
      </c>
      <c r="C5016" s="8">
        <v>1700</v>
      </c>
      <c r="D5016" s="8">
        <v>170000063</v>
      </c>
      <c r="E5016" s="8">
        <v>0</v>
      </c>
      <c r="F5016" s="8" t="s">
        <v>7719</v>
      </c>
      <c r="G5016" s="8" t="s">
        <v>7720</v>
      </c>
      <c r="H5016" s="8" t="s">
        <v>1863</v>
      </c>
      <c r="I5016" s="8">
        <v>1</v>
      </c>
      <c r="J5016" s="8">
        <v>10</v>
      </c>
      <c r="K5016" s="8">
        <v>0</v>
      </c>
      <c r="L5016" s="8" t="s">
        <v>743</v>
      </c>
      <c r="M5016" s="8" t="s">
        <v>724</v>
      </c>
      <c r="N5016" s="8"/>
      <c r="O5016" s="8" t="s">
        <v>38</v>
      </c>
      <c r="P5016" s="9">
        <v>72000</v>
      </c>
      <c r="Q5016" s="9">
        <v>0</v>
      </c>
      <c r="R5016" s="9">
        <v>0</v>
      </c>
      <c r="S5016" s="9">
        <v>0</v>
      </c>
      <c r="T5016" s="9">
        <f t="shared" si="722"/>
        <v>72000</v>
      </c>
      <c r="U5016" s="9">
        <v>-7420.93</v>
      </c>
      <c r="V5016" s="9">
        <v>-5153.42</v>
      </c>
      <c r="W5016" s="9">
        <v>0</v>
      </c>
      <c r="X5016" s="9">
        <v>-5153.42</v>
      </c>
      <c r="Y5016" s="9">
        <v>0</v>
      </c>
      <c r="Z5016" s="9">
        <v>0</v>
      </c>
      <c r="AA5016" s="9">
        <f t="shared" si="733"/>
        <v>-12574.35</v>
      </c>
      <c r="AB5016" s="9">
        <v>38626.672500000001</v>
      </c>
      <c r="AC5016" s="9">
        <f t="shared" si="723"/>
        <v>64579.07</v>
      </c>
      <c r="AD5016" s="9">
        <f t="shared" si="734"/>
        <v>20798.977500000001</v>
      </c>
    </row>
    <row r="5017" spans="1:30" x14ac:dyDescent="0.3">
      <c r="A5017" s="13" t="s">
        <v>7128</v>
      </c>
      <c r="B5017" s="13" t="s">
        <v>7634</v>
      </c>
      <c r="C5017" s="8">
        <v>1700</v>
      </c>
      <c r="D5017" s="8">
        <v>170000064</v>
      </c>
      <c r="E5017" s="8">
        <v>0</v>
      </c>
      <c r="F5017" s="8" t="s">
        <v>7721</v>
      </c>
      <c r="G5017" s="8" t="s">
        <v>6869</v>
      </c>
      <c r="H5017" s="8" t="s">
        <v>1863</v>
      </c>
      <c r="I5017" s="8">
        <v>2</v>
      </c>
      <c r="J5017" s="8">
        <v>1</v>
      </c>
      <c r="K5017" s="8">
        <v>0</v>
      </c>
      <c r="L5017" s="8" t="s">
        <v>743</v>
      </c>
      <c r="M5017" s="8" t="s">
        <v>724</v>
      </c>
      <c r="N5017" s="8"/>
      <c r="O5017" s="8" t="s">
        <v>38</v>
      </c>
      <c r="P5017" s="9">
        <v>9680</v>
      </c>
      <c r="Q5017" s="9">
        <v>0</v>
      </c>
      <c r="R5017" s="9">
        <f t="shared" ref="R5017:R5019" si="735">-P5017</f>
        <v>-9680</v>
      </c>
      <c r="S5017" s="9">
        <v>0</v>
      </c>
      <c r="T5017" s="9">
        <f t="shared" si="722"/>
        <v>0</v>
      </c>
      <c r="U5017" s="9">
        <v>-9196</v>
      </c>
      <c r="V5017" s="9">
        <v>0</v>
      </c>
      <c r="W5017" s="9">
        <v>0</v>
      </c>
      <c r="X5017" s="9">
        <v>0</v>
      </c>
      <c r="Y5017" s="9">
        <f t="shared" ref="Y5017:Y5019" si="736">-(U5017+X5017+Z5017)</f>
        <v>9196</v>
      </c>
      <c r="Z5017" s="9">
        <v>0</v>
      </c>
      <c r="AA5017" s="9">
        <f t="shared" ref="AA5017:AA5029" si="737">U5017+X5017+Y5017+Z5017</f>
        <v>0</v>
      </c>
      <c r="AB5017" s="9">
        <v>484</v>
      </c>
      <c r="AC5017" s="9">
        <f t="shared" si="723"/>
        <v>484</v>
      </c>
      <c r="AD5017" s="9">
        <f t="shared" si="721"/>
        <v>0</v>
      </c>
    </row>
    <row r="5018" spans="1:30" x14ac:dyDescent="0.3">
      <c r="A5018" s="13" t="s">
        <v>7128</v>
      </c>
      <c r="B5018" s="13" t="s">
        <v>7634</v>
      </c>
      <c r="C5018" s="8">
        <v>1700</v>
      </c>
      <c r="D5018" s="8">
        <v>170000065</v>
      </c>
      <c r="E5018" s="8">
        <v>0</v>
      </c>
      <c r="F5018" s="8" t="s">
        <v>7722</v>
      </c>
      <c r="G5018" s="8" t="s">
        <v>7723</v>
      </c>
      <c r="H5018" s="8" t="s">
        <v>1863</v>
      </c>
      <c r="I5018" s="8">
        <v>1</v>
      </c>
      <c r="J5018" s="8">
        <v>1</v>
      </c>
      <c r="K5018" s="8">
        <v>0</v>
      </c>
      <c r="L5018" s="8" t="s">
        <v>743</v>
      </c>
      <c r="M5018" s="8" t="s">
        <v>724</v>
      </c>
      <c r="N5018" s="8"/>
      <c r="O5018" s="8" t="s">
        <v>38</v>
      </c>
      <c r="P5018" s="9">
        <v>6160</v>
      </c>
      <c r="Q5018" s="9">
        <v>0</v>
      </c>
      <c r="R5018" s="9">
        <f t="shared" si="735"/>
        <v>-6160</v>
      </c>
      <c r="S5018" s="9">
        <v>0</v>
      </c>
      <c r="T5018" s="9">
        <f t="shared" si="722"/>
        <v>0</v>
      </c>
      <c r="U5018" s="9">
        <v>-5852</v>
      </c>
      <c r="V5018" s="9">
        <v>0</v>
      </c>
      <c r="W5018" s="9">
        <v>0</v>
      </c>
      <c r="X5018" s="9">
        <v>0</v>
      </c>
      <c r="Y5018" s="9">
        <f t="shared" si="736"/>
        <v>5852</v>
      </c>
      <c r="Z5018" s="9">
        <v>0</v>
      </c>
      <c r="AA5018" s="9">
        <f t="shared" si="737"/>
        <v>0</v>
      </c>
      <c r="AB5018" s="9">
        <v>308</v>
      </c>
      <c r="AC5018" s="9">
        <f t="shared" si="723"/>
        <v>308</v>
      </c>
      <c r="AD5018" s="9">
        <f t="shared" si="721"/>
        <v>0</v>
      </c>
    </row>
    <row r="5019" spans="1:30" x14ac:dyDescent="0.3">
      <c r="A5019" s="13" t="s">
        <v>7128</v>
      </c>
      <c r="B5019" s="13" t="s">
        <v>7634</v>
      </c>
      <c r="C5019" s="8">
        <v>1700</v>
      </c>
      <c r="D5019" s="8">
        <v>170000066</v>
      </c>
      <c r="E5019" s="8">
        <v>0</v>
      </c>
      <c r="F5019" s="8" t="s">
        <v>7724</v>
      </c>
      <c r="G5019" s="8" t="s">
        <v>7725</v>
      </c>
      <c r="H5019" s="8" t="s">
        <v>1863</v>
      </c>
      <c r="I5019" s="8">
        <v>2</v>
      </c>
      <c r="J5019" s="8">
        <v>1</v>
      </c>
      <c r="K5019" s="8">
        <v>0</v>
      </c>
      <c r="L5019" s="8" t="s">
        <v>743</v>
      </c>
      <c r="M5019" s="8" t="s">
        <v>724</v>
      </c>
      <c r="N5019" s="8"/>
      <c r="O5019" s="8" t="s">
        <v>38</v>
      </c>
      <c r="P5019" s="9">
        <v>663.64</v>
      </c>
      <c r="Q5019" s="9">
        <v>0</v>
      </c>
      <c r="R5019" s="9">
        <f t="shared" si="735"/>
        <v>-663.64</v>
      </c>
      <c r="S5019" s="9">
        <v>0</v>
      </c>
      <c r="T5019" s="9">
        <f t="shared" si="722"/>
        <v>0</v>
      </c>
      <c r="U5019" s="9">
        <v>-630.46</v>
      </c>
      <c r="V5019" s="9">
        <v>0</v>
      </c>
      <c r="W5019" s="9">
        <v>0</v>
      </c>
      <c r="X5019" s="9">
        <v>0</v>
      </c>
      <c r="Y5019" s="9">
        <f t="shared" si="736"/>
        <v>630.46</v>
      </c>
      <c r="Z5019" s="9">
        <v>0</v>
      </c>
      <c r="AA5019" s="9">
        <f t="shared" si="737"/>
        <v>0</v>
      </c>
      <c r="AB5019" s="9">
        <v>33.17999999999995</v>
      </c>
      <c r="AC5019" s="9">
        <f t="shared" si="723"/>
        <v>33.17999999999995</v>
      </c>
      <c r="AD5019" s="9">
        <f t="shared" si="721"/>
        <v>0</v>
      </c>
    </row>
    <row r="5020" spans="1:30" x14ac:dyDescent="0.3">
      <c r="A5020" s="13" t="s">
        <v>7128</v>
      </c>
      <c r="B5020" s="13" t="s">
        <v>7634</v>
      </c>
      <c r="C5020" s="8">
        <v>1700</v>
      </c>
      <c r="D5020" s="8">
        <v>170000067</v>
      </c>
      <c r="E5020" s="8">
        <v>0</v>
      </c>
      <c r="F5020" s="8" t="s">
        <v>7726</v>
      </c>
      <c r="G5020" s="8" t="s">
        <v>7727</v>
      </c>
      <c r="H5020" s="8" t="s">
        <v>1863</v>
      </c>
      <c r="I5020" s="8">
        <v>1</v>
      </c>
      <c r="J5020" s="8">
        <v>10</v>
      </c>
      <c r="K5020" s="8">
        <v>0</v>
      </c>
      <c r="L5020" s="8" t="s">
        <v>743</v>
      </c>
      <c r="M5020" s="8" t="s">
        <v>724</v>
      </c>
      <c r="N5020" s="8"/>
      <c r="O5020" s="8" t="s">
        <v>38</v>
      </c>
      <c r="P5020" s="9">
        <v>16159.44</v>
      </c>
      <c r="Q5020" s="9">
        <v>0</v>
      </c>
      <c r="R5020" s="9">
        <v>0</v>
      </c>
      <c r="S5020" s="9">
        <v>0</v>
      </c>
      <c r="T5020" s="9">
        <f t="shared" si="722"/>
        <v>16159.44</v>
      </c>
      <c r="U5020" s="9">
        <v>-1665.53</v>
      </c>
      <c r="V5020" s="9">
        <v>-1156.6199999999999</v>
      </c>
      <c r="W5020" s="9">
        <v>0</v>
      </c>
      <c r="X5020" s="9">
        <v>-1156.6199999999999</v>
      </c>
      <c r="Y5020" s="9">
        <v>0</v>
      </c>
      <c r="Z5020" s="9">
        <v>0</v>
      </c>
      <c r="AA5020" s="9">
        <f t="shared" si="737"/>
        <v>-2822.1499999999996</v>
      </c>
      <c r="AB5020" s="9">
        <v>8669.2385000000013</v>
      </c>
      <c r="AC5020" s="9">
        <f t="shared" si="723"/>
        <v>14493.91</v>
      </c>
      <c r="AD5020" s="9">
        <f t="shared" ref="AD5020:AD5029" si="738">T5020+AA5020-AB5020</f>
        <v>4668.0514999999996</v>
      </c>
    </row>
    <row r="5021" spans="1:30" x14ac:dyDescent="0.3">
      <c r="A5021" s="13" t="s">
        <v>7128</v>
      </c>
      <c r="B5021" s="13" t="s">
        <v>7634</v>
      </c>
      <c r="C5021" s="8">
        <v>1700</v>
      </c>
      <c r="D5021" s="8">
        <v>170000068</v>
      </c>
      <c r="E5021" s="8">
        <v>0</v>
      </c>
      <c r="F5021" s="8" t="s">
        <v>7728</v>
      </c>
      <c r="G5021" s="8" t="s">
        <v>7729</v>
      </c>
      <c r="H5021" s="8" t="s">
        <v>1863</v>
      </c>
      <c r="I5021" s="8">
        <v>1</v>
      </c>
      <c r="J5021" s="8">
        <v>10</v>
      </c>
      <c r="K5021" s="8">
        <v>0</v>
      </c>
      <c r="L5021" s="8" t="s">
        <v>743</v>
      </c>
      <c r="M5021" s="8" t="s">
        <v>724</v>
      </c>
      <c r="N5021" s="8"/>
      <c r="O5021" s="8" t="s">
        <v>38</v>
      </c>
      <c r="P5021" s="9">
        <v>76757.33</v>
      </c>
      <c r="Q5021" s="9">
        <v>0</v>
      </c>
      <c r="R5021" s="9">
        <v>0</v>
      </c>
      <c r="S5021" s="9">
        <v>0</v>
      </c>
      <c r="T5021" s="9">
        <f t="shared" si="722"/>
        <v>76757.33</v>
      </c>
      <c r="U5021" s="9">
        <v>-7911.27</v>
      </c>
      <c r="V5021" s="9">
        <v>-5493.93</v>
      </c>
      <c r="W5021" s="9">
        <v>0</v>
      </c>
      <c r="X5021" s="9">
        <v>-5493.93</v>
      </c>
      <c r="Y5021" s="9">
        <v>0</v>
      </c>
      <c r="Z5021" s="9">
        <v>0</v>
      </c>
      <c r="AA5021" s="9">
        <f t="shared" si="737"/>
        <v>-13405.2</v>
      </c>
      <c r="AB5021" s="9">
        <v>41178.884500000007</v>
      </c>
      <c r="AC5021" s="9">
        <f t="shared" si="723"/>
        <v>68846.06</v>
      </c>
      <c r="AD5021" s="9">
        <f t="shared" si="738"/>
        <v>22173.245499999997</v>
      </c>
    </row>
    <row r="5022" spans="1:30" x14ac:dyDescent="0.3">
      <c r="A5022" s="13" t="s">
        <v>7128</v>
      </c>
      <c r="B5022" s="13" t="s">
        <v>7634</v>
      </c>
      <c r="C5022" s="8">
        <v>1700</v>
      </c>
      <c r="D5022" s="8">
        <v>170000069</v>
      </c>
      <c r="E5022" s="8">
        <v>0</v>
      </c>
      <c r="F5022" s="8" t="s">
        <v>7730</v>
      </c>
      <c r="G5022" s="8" t="s">
        <v>7731</v>
      </c>
      <c r="H5022" s="8" t="s">
        <v>1863</v>
      </c>
      <c r="I5022" s="8">
        <v>1</v>
      </c>
      <c r="J5022" s="8">
        <v>10</v>
      </c>
      <c r="K5022" s="8">
        <v>0</v>
      </c>
      <c r="L5022" s="8" t="s">
        <v>743</v>
      </c>
      <c r="M5022" s="8" t="s">
        <v>724</v>
      </c>
      <c r="N5022" s="8"/>
      <c r="O5022" s="8" t="s">
        <v>38</v>
      </c>
      <c r="P5022" s="9">
        <v>14000</v>
      </c>
      <c r="Q5022" s="9">
        <v>0</v>
      </c>
      <c r="R5022" s="9">
        <v>0</v>
      </c>
      <c r="S5022" s="9">
        <v>0</v>
      </c>
      <c r="T5022" s="9">
        <f t="shared" si="722"/>
        <v>14000</v>
      </c>
      <c r="U5022" s="9">
        <v>-1442.96</v>
      </c>
      <c r="V5022" s="9">
        <v>-1002.05</v>
      </c>
      <c r="W5022" s="9">
        <v>0</v>
      </c>
      <c r="X5022" s="9">
        <v>-1002.05</v>
      </c>
      <c r="Y5022" s="9">
        <v>0</v>
      </c>
      <c r="Z5022" s="9">
        <v>0</v>
      </c>
      <c r="AA5022" s="9">
        <f t="shared" si="737"/>
        <v>-2445.0100000000002</v>
      </c>
      <c r="AB5022" s="9">
        <v>7510.7435000000005</v>
      </c>
      <c r="AC5022" s="9">
        <f t="shared" si="723"/>
        <v>12557.04</v>
      </c>
      <c r="AD5022" s="9">
        <f t="shared" si="738"/>
        <v>4044.2464999999993</v>
      </c>
    </row>
    <row r="5023" spans="1:30" x14ac:dyDescent="0.3">
      <c r="A5023" s="13" t="s">
        <v>7128</v>
      </c>
      <c r="B5023" s="13" t="s">
        <v>7634</v>
      </c>
      <c r="C5023" s="8">
        <v>1700</v>
      </c>
      <c r="D5023" s="8">
        <v>170000070</v>
      </c>
      <c r="E5023" s="8">
        <v>0</v>
      </c>
      <c r="F5023" s="8" t="s">
        <v>7732</v>
      </c>
      <c r="G5023" s="8" t="s">
        <v>7733</v>
      </c>
      <c r="H5023" s="8" t="s">
        <v>1863</v>
      </c>
      <c r="I5023" s="8">
        <v>1</v>
      </c>
      <c r="J5023" s="8">
        <v>10</v>
      </c>
      <c r="K5023" s="8">
        <v>0</v>
      </c>
      <c r="L5023" s="8" t="s">
        <v>743</v>
      </c>
      <c r="M5023" s="8" t="s">
        <v>724</v>
      </c>
      <c r="N5023" s="8"/>
      <c r="O5023" s="8" t="s">
        <v>38</v>
      </c>
      <c r="P5023" s="9">
        <v>105000</v>
      </c>
      <c r="Q5023" s="9">
        <v>0</v>
      </c>
      <c r="R5023" s="9">
        <v>0</v>
      </c>
      <c r="S5023" s="9">
        <v>0</v>
      </c>
      <c r="T5023" s="9">
        <f t="shared" si="722"/>
        <v>105000</v>
      </c>
      <c r="U5023" s="9">
        <v>-10822.19</v>
      </c>
      <c r="V5023" s="9">
        <v>-7515.41</v>
      </c>
      <c r="W5023" s="9">
        <v>0</v>
      </c>
      <c r="X5023" s="9">
        <v>-7515.41</v>
      </c>
      <c r="Y5023" s="9">
        <v>0</v>
      </c>
      <c r="Z5023" s="9">
        <v>0</v>
      </c>
      <c r="AA5023" s="9">
        <f t="shared" si="737"/>
        <v>-18337.599999999999</v>
      </c>
      <c r="AB5023" s="9">
        <v>56330.559999999998</v>
      </c>
      <c r="AC5023" s="9">
        <f t="shared" si="723"/>
        <v>94177.81</v>
      </c>
      <c r="AD5023" s="9">
        <f t="shared" si="738"/>
        <v>30331.839999999997</v>
      </c>
    </row>
    <row r="5024" spans="1:30" x14ac:dyDescent="0.3">
      <c r="A5024" s="13" t="s">
        <v>7128</v>
      </c>
      <c r="B5024" s="13" t="s">
        <v>7634</v>
      </c>
      <c r="C5024" s="8">
        <v>1700</v>
      </c>
      <c r="D5024" s="8">
        <v>170000071</v>
      </c>
      <c r="E5024" s="8">
        <v>0</v>
      </c>
      <c r="F5024" s="8" t="s">
        <v>7734</v>
      </c>
      <c r="G5024" s="8" t="s">
        <v>7735</v>
      </c>
      <c r="H5024" s="8" t="s">
        <v>1863</v>
      </c>
      <c r="I5024" s="8">
        <v>1</v>
      </c>
      <c r="J5024" s="8">
        <v>10</v>
      </c>
      <c r="K5024" s="8">
        <v>0</v>
      </c>
      <c r="L5024" s="8" t="s">
        <v>743</v>
      </c>
      <c r="M5024" s="8" t="s">
        <v>724</v>
      </c>
      <c r="N5024" s="8"/>
      <c r="O5024" s="8" t="s">
        <v>38</v>
      </c>
      <c r="P5024" s="9">
        <v>188500</v>
      </c>
      <c r="Q5024" s="9">
        <v>0</v>
      </c>
      <c r="R5024" s="9">
        <v>0</v>
      </c>
      <c r="S5024" s="9">
        <v>0</v>
      </c>
      <c r="T5024" s="9">
        <f t="shared" si="722"/>
        <v>188500</v>
      </c>
      <c r="U5024" s="9">
        <v>-19428.41</v>
      </c>
      <c r="V5024" s="9">
        <v>-13491.95</v>
      </c>
      <c r="W5024" s="9">
        <v>0</v>
      </c>
      <c r="X5024" s="9">
        <v>-13491.95</v>
      </c>
      <c r="Y5024" s="9">
        <v>0</v>
      </c>
      <c r="Z5024" s="9">
        <v>0</v>
      </c>
      <c r="AA5024" s="9">
        <f t="shared" si="737"/>
        <v>-32920.36</v>
      </c>
      <c r="AB5024" s="9">
        <v>101126.76600000002</v>
      </c>
      <c r="AC5024" s="9">
        <f t="shared" si="723"/>
        <v>169071.59</v>
      </c>
      <c r="AD5024" s="9">
        <f t="shared" si="738"/>
        <v>54452.873999999996</v>
      </c>
    </row>
    <row r="5025" spans="1:30" x14ac:dyDescent="0.3">
      <c r="A5025" s="13" t="s">
        <v>7128</v>
      </c>
      <c r="B5025" s="13" t="s">
        <v>7634</v>
      </c>
      <c r="C5025" s="8">
        <v>1700</v>
      </c>
      <c r="D5025" s="8">
        <v>170000072</v>
      </c>
      <c r="E5025" s="8">
        <v>0</v>
      </c>
      <c r="F5025" s="8" t="s">
        <v>7736</v>
      </c>
      <c r="G5025" s="8" t="s">
        <v>7737</v>
      </c>
      <c r="H5025" s="8" t="s">
        <v>1863</v>
      </c>
      <c r="I5025" s="8">
        <v>1</v>
      </c>
      <c r="J5025" s="8">
        <v>10</v>
      </c>
      <c r="K5025" s="8">
        <v>0</v>
      </c>
      <c r="L5025" s="8" t="s">
        <v>743</v>
      </c>
      <c r="M5025" s="8" t="s">
        <v>724</v>
      </c>
      <c r="N5025" s="8"/>
      <c r="O5025" s="8" t="s">
        <v>38</v>
      </c>
      <c r="P5025" s="9">
        <v>89041</v>
      </c>
      <c r="Q5025" s="9">
        <v>0</v>
      </c>
      <c r="R5025" s="9">
        <v>0</v>
      </c>
      <c r="S5025" s="9">
        <v>0</v>
      </c>
      <c r="T5025" s="9">
        <f t="shared" si="722"/>
        <v>89041</v>
      </c>
      <c r="U5025" s="9">
        <v>-9177.32</v>
      </c>
      <c r="V5025" s="9">
        <v>-6373.14</v>
      </c>
      <c r="W5025" s="9">
        <v>0</v>
      </c>
      <c r="X5025" s="9">
        <v>-6373.14</v>
      </c>
      <c r="Y5025" s="9">
        <v>0</v>
      </c>
      <c r="Z5025" s="9">
        <v>0</v>
      </c>
      <c r="AA5025" s="9">
        <f t="shared" si="737"/>
        <v>-15550.46</v>
      </c>
      <c r="AB5025" s="9">
        <v>47768.85100000001</v>
      </c>
      <c r="AC5025" s="9">
        <f t="shared" si="723"/>
        <v>79863.679999999993</v>
      </c>
      <c r="AD5025" s="9">
        <f t="shared" si="738"/>
        <v>25721.688999999998</v>
      </c>
    </row>
    <row r="5026" spans="1:30" x14ac:dyDescent="0.3">
      <c r="A5026" s="13" t="s">
        <v>7128</v>
      </c>
      <c r="B5026" s="13" t="s">
        <v>7634</v>
      </c>
      <c r="C5026" s="8">
        <v>1700</v>
      </c>
      <c r="D5026" s="8">
        <v>170000073</v>
      </c>
      <c r="E5026" s="8">
        <v>0</v>
      </c>
      <c r="F5026" s="8" t="s">
        <v>7738</v>
      </c>
      <c r="G5026" s="8" t="s">
        <v>7739</v>
      </c>
      <c r="H5026" s="8" t="s">
        <v>1863</v>
      </c>
      <c r="I5026" s="8">
        <v>20</v>
      </c>
      <c r="J5026" s="8">
        <v>1</v>
      </c>
      <c r="K5026" s="8">
        <v>0</v>
      </c>
      <c r="L5026" s="8" t="s">
        <v>743</v>
      </c>
      <c r="M5026" s="8" t="s">
        <v>724</v>
      </c>
      <c r="N5026" s="8"/>
      <c r="O5026" s="8" t="s">
        <v>38</v>
      </c>
      <c r="P5026" s="9">
        <v>70560</v>
      </c>
      <c r="Q5026" s="9">
        <v>0</v>
      </c>
      <c r="R5026" s="9">
        <v>0</v>
      </c>
      <c r="S5026" s="9">
        <v>0</v>
      </c>
      <c r="T5026" s="9">
        <f t="shared" si="722"/>
        <v>70560</v>
      </c>
      <c r="U5026" s="9">
        <v>-67032</v>
      </c>
      <c r="V5026" s="9">
        <v>0</v>
      </c>
      <c r="W5026" s="9">
        <v>0</v>
      </c>
      <c r="X5026" s="9">
        <v>0</v>
      </c>
      <c r="Y5026" s="9">
        <v>0</v>
      </c>
      <c r="Z5026" s="9">
        <v>0</v>
      </c>
      <c r="AA5026" s="9">
        <f t="shared" si="737"/>
        <v>-67032</v>
      </c>
      <c r="AB5026" s="9">
        <v>2293.2000000000003</v>
      </c>
      <c r="AC5026" s="9">
        <f t="shared" si="723"/>
        <v>3528</v>
      </c>
      <c r="AD5026" s="9">
        <f t="shared" si="738"/>
        <v>1234.7999999999997</v>
      </c>
    </row>
    <row r="5027" spans="1:30" x14ac:dyDescent="0.3">
      <c r="A5027" s="13" t="s">
        <v>7128</v>
      </c>
      <c r="B5027" s="13" t="s">
        <v>7634</v>
      </c>
      <c r="C5027" s="8">
        <v>1700</v>
      </c>
      <c r="D5027" s="8">
        <v>170000074</v>
      </c>
      <c r="E5027" s="8">
        <v>0</v>
      </c>
      <c r="F5027" s="8" t="s">
        <v>7740</v>
      </c>
      <c r="G5027" s="8" t="s">
        <v>6870</v>
      </c>
      <c r="H5027" s="8" t="s">
        <v>1863</v>
      </c>
      <c r="I5027" s="8">
        <v>1</v>
      </c>
      <c r="J5027" s="8">
        <v>10</v>
      </c>
      <c r="K5027" s="8">
        <v>0</v>
      </c>
      <c r="L5027" s="8" t="s">
        <v>743</v>
      </c>
      <c r="M5027" s="8" t="s">
        <v>724</v>
      </c>
      <c r="N5027" s="8"/>
      <c r="O5027" s="8" t="s">
        <v>38</v>
      </c>
      <c r="P5027" s="9">
        <v>63500</v>
      </c>
      <c r="Q5027" s="9">
        <v>0</v>
      </c>
      <c r="R5027" s="9">
        <v>0</v>
      </c>
      <c r="S5027" s="9">
        <v>0</v>
      </c>
      <c r="T5027" s="9">
        <f t="shared" si="722"/>
        <v>63500</v>
      </c>
      <c r="U5027" s="9">
        <v>-6544.85</v>
      </c>
      <c r="V5027" s="9">
        <v>-4545.03</v>
      </c>
      <c r="W5027" s="9">
        <v>0</v>
      </c>
      <c r="X5027" s="9">
        <v>-4545.03</v>
      </c>
      <c r="Y5027" s="9">
        <v>0</v>
      </c>
      <c r="Z5027" s="9">
        <v>0</v>
      </c>
      <c r="AA5027" s="9">
        <f t="shared" si="737"/>
        <v>-11089.880000000001</v>
      </c>
      <c r="AB5027" s="9">
        <v>34066.578000000001</v>
      </c>
      <c r="AC5027" s="9">
        <f t="shared" si="723"/>
        <v>56955.15</v>
      </c>
      <c r="AD5027" s="9">
        <f t="shared" si="738"/>
        <v>18343.541999999994</v>
      </c>
    </row>
    <row r="5028" spans="1:30" x14ac:dyDescent="0.3">
      <c r="A5028" s="13" t="s">
        <v>7128</v>
      </c>
      <c r="B5028" s="13" t="s">
        <v>7634</v>
      </c>
      <c r="C5028" s="8">
        <v>1700</v>
      </c>
      <c r="D5028" s="8">
        <v>170000075</v>
      </c>
      <c r="E5028" s="8">
        <v>0</v>
      </c>
      <c r="F5028" s="8" t="s">
        <v>7741</v>
      </c>
      <c r="G5028" s="8" t="s">
        <v>7742</v>
      </c>
      <c r="H5028" s="8" t="s">
        <v>1863</v>
      </c>
      <c r="I5028" s="8">
        <v>2</v>
      </c>
      <c r="J5028" s="8">
        <v>10</v>
      </c>
      <c r="K5028" s="8">
        <v>0</v>
      </c>
      <c r="L5028" s="8" t="s">
        <v>743</v>
      </c>
      <c r="M5028" s="8" t="s">
        <v>724</v>
      </c>
      <c r="N5028" s="8"/>
      <c r="O5028" s="8" t="s">
        <v>38</v>
      </c>
      <c r="P5028" s="9">
        <v>74986</v>
      </c>
      <c r="Q5028" s="9">
        <v>0</v>
      </c>
      <c r="R5028" s="9">
        <v>0</v>
      </c>
      <c r="S5028" s="9">
        <v>0</v>
      </c>
      <c r="T5028" s="9">
        <f t="shared" si="722"/>
        <v>74986</v>
      </c>
      <c r="U5028" s="9">
        <v>-7728.69</v>
      </c>
      <c r="V5028" s="9">
        <v>-5367.15</v>
      </c>
      <c r="W5028" s="9">
        <v>0</v>
      </c>
      <c r="X5028" s="9">
        <v>-5367.15</v>
      </c>
      <c r="Y5028" s="9">
        <v>0</v>
      </c>
      <c r="Z5028" s="9">
        <v>0</v>
      </c>
      <c r="AA5028" s="9">
        <f t="shared" si="737"/>
        <v>-13095.84</v>
      </c>
      <c r="AB5028" s="9">
        <v>40228.604000000007</v>
      </c>
      <c r="AC5028" s="9">
        <f t="shared" si="723"/>
        <v>67257.31</v>
      </c>
      <c r="AD5028" s="9">
        <f t="shared" si="738"/>
        <v>21661.555999999997</v>
      </c>
    </row>
    <row r="5029" spans="1:30" x14ac:dyDescent="0.3">
      <c r="A5029" s="13" t="s">
        <v>7128</v>
      </c>
      <c r="B5029" s="13" t="s">
        <v>7634</v>
      </c>
      <c r="C5029" s="8">
        <v>1700</v>
      </c>
      <c r="D5029" s="8">
        <v>170000076</v>
      </c>
      <c r="E5029" s="8">
        <v>0</v>
      </c>
      <c r="F5029" s="8" t="s">
        <v>7743</v>
      </c>
      <c r="G5029" s="8" t="s">
        <v>7744</v>
      </c>
      <c r="H5029" s="8" t="s">
        <v>1863</v>
      </c>
      <c r="I5029" s="8">
        <v>1</v>
      </c>
      <c r="J5029" s="8">
        <v>10</v>
      </c>
      <c r="K5029" s="8">
        <v>0</v>
      </c>
      <c r="L5029" s="8" t="s">
        <v>743</v>
      </c>
      <c r="M5029" s="8" t="s">
        <v>724</v>
      </c>
      <c r="N5029" s="8"/>
      <c r="O5029" s="8" t="s">
        <v>38</v>
      </c>
      <c r="P5029" s="9">
        <v>46700</v>
      </c>
      <c r="Q5029" s="9">
        <v>0</v>
      </c>
      <c r="R5029" s="9">
        <v>0</v>
      </c>
      <c r="S5029" s="9">
        <v>0</v>
      </c>
      <c r="T5029" s="9">
        <f t="shared" si="722"/>
        <v>46700</v>
      </c>
      <c r="U5029" s="9">
        <v>-4813.3</v>
      </c>
      <c r="V5029" s="9">
        <v>-3342.57</v>
      </c>
      <c r="W5029" s="9">
        <v>0</v>
      </c>
      <c r="X5029" s="9">
        <v>-3342.57</v>
      </c>
      <c r="Y5029" s="9">
        <v>0</v>
      </c>
      <c r="Z5029" s="9">
        <v>0</v>
      </c>
      <c r="AA5029" s="9">
        <f t="shared" si="737"/>
        <v>-8155.8700000000008</v>
      </c>
      <c r="AB5029" s="9">
        <v>25053.684499999999</v>
      </c>
      <c r="AC5029" s="9">
        <f t="shared" si="723"/>
        <v>41886.699999999997</v>
      </c>
      <c r="AD5029" s="9">
        <f t="shared" si="738"/>
        <v>13490.445499999998</v>
      </c>
    </row>
    <row r="5030" spans="1:30" x14ac:dyDescent="0.3">
      <c r="A5030" s="13" t="s">
        <v>7128</v>
      </c>
      <c r="B5030" s="13" t="s">
        <v>7634</v>
      </c>
      <c r="C5030" s="8">
        <v>1700</v>
      </c>
      <c r="D5030" s="8">
        <v>170000077</v>
      </c>
      <c r="E5030" s="8">
        <v>0</v>
      </c>
      <c r="F5030" s="8" t="s">
        <v>7745</v>
      </c>
      <c r="G5030" s="8" t="s">
        <v>7746</v>
      </c>
      <c r="H5030" s="8" t="s">
        <v>1863</v>
      </c>
      <c r="I5030" s="8">
        <v>2</v>
      </c>
      <c r="J5030" s="8">
        <v>1</v>
      </c>
      <c r="K5030" s="8">
        <v>0</v>
      </c>
      <c r="L5030" s="8" t="s">
        <v>743</v>
      </c>
      <c r="M5030" s="8" t="s">
        <v>724</v>
      </c>
      <c r="N5030" s="8"/>
      <c r="O5030" s="8" t="s">
        <v>38</v>
      </c>
      <c r="P5030" s="9">
        <v>1230</v>
      </c>
      <c r="Q5030" s="9">
        <v>0</v>
      </c>
      <c r="R5030" s="9">
        <f>-P5030</f>
        <v>-1230</v>
      </c>
      <c r="S5030" s="9">
        <v>0</v>
      </c>
      <c r="T5030" s="9">
        <f t="shared" si="722"/>
        <v>0</v>
      </c>
      <c r="U5030" s="9">
        <v>-1168.5</v>
      </c>
      <c r="V5030" s="9">
        <v>0</v>
      </c>
      <c r="W5030" s="9">
        <v>0</v>
      </c>
      <c r="X5030" s="9">
        <v>0</v>
      </c>
      <c r="Y5030" s="9">
        <f>-(U5030+X5030+Z5030)</f>
        <v>1168.5</v>
      </c>
      <c r="Z5030" s="9">
        <v>0</v>
      </c>
      <c r="AA5030" s="9">
        <f>U5030+X5030+Y5030+Z5030</f>
        <v>0</v>
      </c>
      <c r="AB5030" s="9">
        <v>61.5</v>
      </c>
      <c r="AC5030" s="9">
        <f t="shared" si="723"/>
        <v>61.5</v>
      </c>
      <c r="AD5030" s="9">
        <f t="shared" si="721"/>
        <v>0</v>
      </c>
    </row>
    <row r="5031" spans="1:30" x14ac:dyDescent="0.3">
      <c r="A5031" s="13" t="s">
        <v>7128</v>
      </c>
      <c r="B5031" s="13" t="s">
        <v>7634</v>
      </c>
      <c r="C5031" s="8">
        <v>1700</v>
      </c>
      <c r="D5031" s="8">
        <v>170000078</v>
      </c>
      <c r="E5031" s="8">
        <v>0</v>
      </c>
      <c r="F5031" s="8" t="s">
        <v>7747</v>
      </c>
      <c r="G5031" s="8" t="s">
        <v>7748</v>
      </c>
      <c r="H5031" s="8" t="s">
        <v>1863</v>
      </c>
      <c r="I5031" s="8">
        <v>1</v>
      </c>
      <c r="J5031" s="8">
        <v>10</v>
      </c>
      <c r="K5031" s="8">
        <v>0</v>
      </c>
      <c r="L5031" s="8" t="s">
        <v>743</v>
      </c>
      <c r="M5031" s="8" t="s">
        <v>724</v>
      </c>
      <c r="N5031" s="8"/>
      <c r="O5031" s="8" t="s">
        <v>38</v>
      </c>
      <c r="P5031" s="9">
        <v>12000</v>
      </c>
      <c r="Q5031" s="9">
        <v>0</v>
      </c>
      <c r="R5031" s="9">
        <v>0</v>
      </c>
      <c r="S5031" s="9">
        <v>0</v>
      </c>
      <c r="T5031" s="9">
        <f t="shared" si="722"/>
        <v>12000</v>
      </c>
      <c r="U5031" s="9">
        <v>-1236.82</v>
      </c>
      <c r="V5031" s="9">
        <v>-858.9</v>
      </c>
      <c r="W5031" s="9">
        <v>0</v>
      </c>
      <c r="X5031" s="9">
        <v>-858.9</v>
      </c>
      <c r="Y5031" s="9">
        <v>0</v>
      </c>
      <c r="Z5031" s="9">
        <v>0</v>
      </c>
      <c r="AA5031" s="9">
        <f t="shared" ref="AA5031:AA5034" si="739">U5031+X5031+Y5031+Z5031</f>
        <v>-2095.7199999999998</v>
      </c>
      <c r="AB5031" s="9">
        <v>6437.7820000000011</v>
      </c>
      <c r="AC5031" s="9">
        <f t="shared" si="723"/>
        <v>10763.18</v>
      </c>
      <c r="AD5031" s="9">
        <f t="shared" ref="AD5031:AD5034" si="740">T5031+AA5031-AB5031</f>
        <v>3466.4979999999996</v>
      </c>
    </row>
    <row r="5032" spans="1:30" x14ac:dyDescent="0.3">
      <c r="A5032" s="13" t="s">
        <v>7128</v>
      </c>
      <c r="B5032" s="13" t="s">
        <v>7634</v>
      </c>
      <c r="C5032" s="8">
        <v>1700</v>
      </c>
      <c r="D5032" s="8">
        <v>170000079</v>
      </c>
      <c r="E5032" s="8">
        <v>0</v>
      </c>
      <c r="F5032" s="8" t="s">
        <v>7749</v>
      </c>
      <c r="G5032" s="8" t="s">
        <v>7750</v>
      </c>
      <c r="H5032" s="8" t="s">
        <v>1863</v>
      </c>
      <c r="I5032" s="8">
        <v>1</v>
      </c>
      <c r="J5032" s="8">
        <v>10</v>
      </c>
      <c r="K5032" s="8">
        <v>0</v>
      </c>
      <c r="L5032" s="8" t="s">
        <v>743</v>
      </c>
      <c r="M5032" s="8" t="s">
        <v>724</v>
      </c>
      <c r="N5032" s="8"/>
      <c r="O5032" s="8" t="s">
        <v>38</v>
      </c>
      <c r="P5032" s="9">
        <v>76757.33</v>
      </c>
      <c r="Q5032" s="9">
        <v>0</v>
      </c>
      <c r="R5032" s="9">
        <v>0</v>
      </c>
      <c r="S5032" s="9">
        <v>0</v>
      </c>
      <c r="T5032" s="9">
        <f t="shared" si="722"/>
        <v>76757.33</v>
      </c>
      <c r="U5032" s="9">
        <v>-7911.27</v>
      </c>
      <c r="V5032" s="9">
        <v>-5493.93</v>
      </c>
      <c r="W5032" s="9">
        <v>0</v>
      </c>
      <c r="X5032" s="9">
        <v>-5493.93</v>
      </c>
      <c r="Y5032" s="9">
        <v>0</v>
      </c>
      <c r="Z5032" s="9">
        <v>0</v>
      </c>
      <c r="AA5032" s="9">
        <f t="shared" si="739"/>
        <v>-13405.2</v>
      </c>
      <c r="AB5032" s="9">
        <v>41178.884500000007</v>
      </c>
      <c r="AC5032" s="9">
        <f t="shared" si="723"/>
        <v>68846.06</v>
      </c>
      <c r="AD5032" s="9">
        <f t="shared" si="740"/>
        <v>22173.245499999997</v>
      </c>
    </row>
    <row r="5033" spans="1:30" x14ac:dyDescent="0.3">
      <c r="A5033" s="13" t="s">
        <v>7128</v>
      </c>
      <c r="B5033" s="13" t="s">
        <v>7634</v>
      </c>
      <c r="C5033" s="8">
        <v>1700</v>
      </c>
      <c r="D5033" s="8">
        <v>170000080</v>
      </c>
      <c r="E5033" s="8">
        <v>0</v>
      </c>
      <c r="F5033" s="8" t="s">
        <v>7751</v>
      </c>
      <c r="G5033" s="8" t="s">
        <v>7752</v>
      </c>
      <c r="H5033" s="8" t="s">
        <v>1863</v>
      </c>
      <c r="I5033" s="8">
        <v>1</v>
      </c>
      <c r="J5033" s="8">
        <v>10</v>
      </c>
      <c r="K5033" s="8">
        <v>0</v>
      </c>
      <c r="L5033" s="8" t="s">
        <v>743</v>
      </c>
      <c r="M5033" s="8" t="s">
        <v>724</v>
      </c>
      <c r="N5033" s="8"/>
      <c r="O5033" s="8" t="s">
        <v>38</v>
      </c>
      <c r="P5033" s="9">
        <v>138420</v>
      </c>
      <c r="Q5033" s="9">
        <v>0</v>
      </c>
      <c r="R5033" s="9">
        <v>0</v>
      </c>
      <c r="S5033" s="9">
        <v>0</v>
      </c>
      <c r="T5033" s="9">
        <f t="shared" si="722"/>
        <v>138420</v>
      </c>
      <c r="U5033" s="9">
        <v>-14266.74</v>
      </c>
      <c r="V5033" s="9">
        <v>-9907.4599999999991</v>
      </c>
      <c r="W5033" s="9">
        <v>0</v>
      </c>
      <c r="X5033" s="9">
        <v>-9907.4599999999991</v>
      </c>
      <c r="Y5033" s="9">
        <v>0</v>
      </c>
      <c r="Z5033" s="9">
        <v>0</v>
      </c>
      <c r="AA5033" s="9">
        <f t="shared" si="739"/>
        <v>-24174.199999999997</v>
      </c>
      <c r="AB5033" s="9">
        <v>74259.77</v>
      </c>
      <c r="AC5033" s="9">
        <f t="shared" si="723"/>
        <v>124153.26</v>
      </c>
      <c r="AD5033" s="9">
        <f t="shared" si="740"/>
        <v>39986.03</v>
      </c>
    </row>
    <row r="5034" spans="1:30" x14ac:dyDescent="0.3">
      <c r="A5034" s="13" t="s">
        <v>7128</v>
      </c>
      <c r="B5034" s="13" t="s">
        <v>7634</v>
      </c>
      <c r="C5034" s="8">
        <v>1700</v>
      </c>
      <c r="D5034" s="8">
        <v>170000081</v>
      </c>
      <c r="E5034" s="8">
        <v>0</v>
      </c>
      <c r="F5034" s="8" t="s">
        <v>7753</v>
      </c>
      <c r="G5034" s="8" t="s">
        <v>7754</v>
      </c>
      <c r="H5034" s="8" t="s">
        <v>1863</v>
      </c>
      <c r="I5034" s="8">
        <v>1</v>
      </c>
      <c r="J5034" s="8">
        <v>10</v>
      </c>
      <c r="K5034" s="8">
        <v>0</v>
      </c>
      <c r="L5034" s="8" t="s">
        <v>743</v>
      </c>
      <c r="M5034" s="8" t="s">
        <v>724</v>
      </c>
      <c r="N5034" s="8"/>
      <c r="O5034" s="8" t="s">
        <v>38</v>
      </c>
      <c r="P5034" s="9">
        <v>72000</v>
      </c>
      <c r="Q5034" s="9">
        <v>0</v>
      </c>
      <c r="R5034" s="9">
        <v>0</v>
      </c>
      <c r="S5034" s="9">
        <v>0</v>
      </c>
      <c r="T5034" s="9">
        <f t="shared" si="722"/>
        <v>72000</v>
      </c>
      <c r="U5034" s="9">
        <v>-7420.93</v>
      </c>
      <c r="V5034" s="9">
        <v>-5153.42</v>
      </c>
      <c r="W5034" s="9">
        <v>0</v>
      </c>
      <c r="X5034" s="9">
        <v>-5153.42</v>
      </c>
      <c r="Y5034" s="9">
        <v>0</v>
      </c>
      <c r="Z5034" s="9">
        <v>0</v>
      </c>
      <c r="AA5034" s="9">
        <f t="shared" si="739"/>
        <v>-12574.35</v>
      </c>
      <c r="AB5034" s="9">
        <v>38626.672500000001</v>
      </c>
      <c r="AC5034" s="9">
        <f t="shared" si="723"/>
        <v>64579.07</v>
      </c>
      <c r="AD5034" s="9">
        <f t="shared" si="740"/>
        <v>20798.977500000001</v>
      </c>
    </row>
    <row r="5035" spans="1:30" x14ac:dyDescent="0.3">
      <c r="A5035" s="13" t="s">
        <v>7128</v>
      </c>
      <c r="B5035" s="13" t="s">
        <v>7634</v>
      </c>
      <c r="C5035" s="8">
        <v>1700</v>
      </c>
      <c r="D5035" s="8">
        <v>170000082</v>
      </c>
      <c r="E5035" s="8">
        <v>0</v>
      </c>
      <c r="F5035" s="8" t="s">
        <v>7755</v>
      </c>
      <c r="G5035" s="8" t="s">
        <v>7756</v>
      </c>
      <c r="H5035" s="8" t="s">
        <v>1863</v>
      </c>
      <c r="I5035" s="8">
        <v>1</v>
      </c>
      <c r="J5035" s="8">
        <v>1</v>
      </c>
      <c r="K5035" s="8">
        <v>0</v>
      </c>
      <c r="L5035" s="8" t="s">
        <v>743</v>
      </c>
      <c r="M5035" s="8" t="s">
        <v>724</v>
      </c>
      <c r="N5035" s="8"/>
      <c r="O5035" s="8" t="s">
        <v>38</v>
      </c>
      <c r="P5035" s="9">
        <v>495</v>
      </c>
      <c r="Q5035" s="9">
        <v>0</v>
      </c>
      <c r="R5035" s="9">
        <f>-P5035</f>
        <v>-495</v>
      </c>
      <c r="S5035" s="9">
        <v>0</v>
      </c>
      <c r="T5035" s="9">
        <f t="shared" si="722"/>
        <v>0</v>
      </c>
      <c r="U5035" s="9">
        <v>-470.25</v>
      </c>
      <c r="V5035" s="9">
        <v>0</v>
      </c>
      <c r="W5035" s="9">
        <v>0</v>
      </c>
      <c r="X5035" s="9">
        <v>0</v>
      </c>
      <c r="Y5035" s="9">
        <f>-(U5035+X5035+Z5035)</f>
        <v>470.25</v>
      </c>
      <c r="Z5035" s="9">
        <v>0</v>
      </c>
      <c r="AA5035" s="9">
        <f>U5035+X5035+Y5035+Z5035</f>
        <v>0</v>
      </c>
      <c r="AB5035" s="9">
        <v>24.75</v>
      </c>
      <c r="AC5035" s="9">
        <f t="shared" si="723"/>
        <v>24.75</v>
      </c>
      <c r="AD5035" s="9">
        <f t="shared" si="721"/>
        <v>0</v>
      </c>
    </row>
    <row r="5036" spans="1:30" x14ac:dyDescent="0.3">
      <c r="A5036" s="13" t="s">
        <v>7128</v>
      </c>
      <c r="B5036" s="13" t="s">
        <v>7634</v>
      </c>
      <c r="C5036" s="8">
        <v>1700</v>
      </c>
      <c r="D5036" s="8">
        <v>170000083</v>
      </c>
      <c r="E5036" s="8">
        <v>0</v>
      </c>
      <c r="F5036" s="8" t="s">
        <v>7757</v>
      </c>
      <c r="G5036" s="8" t="s">
        <v>7758</v>
      </c>
      <c r="H5036" s="8" t="s">
        <v>1863</v>
      </c>
      <c r="I5036" s="8">
        <v>1</v>
      </c>
      <c r="J5036" s="8">
        <v>10</v>
      </c>
      <c r="K5036" s="8">
        <v>0</v>
      </c>
      <c r="L5036" s="8" t="s">
        <v>743</v>
      </c>
      <c r="M5036" s="8" t="s">
        <v>724</v>
      </c>
      <c r="N5036" s="8"/>
      <c r="O5036" s="8" t="s">
        <v>38</v>
      </c>
      <c r="P5036" s="9">
        <v>78720</v>
      </c>
      <c r="Q5036" s="9">
        <v>0</v>
      </c>
      <c r="R5036" s="9">
        <v>0</v>
      </c>
      <c r="S5036" s="9">
        <v>0</v>
      </c>
      <c r="T5036" s="9">
        <f t="shared" si="722"/>
        <v>78720</v>
      </c>
      <c r="U5036" s="9">
        <v>-8113.55</v>
      </c>
      <c r="V5036" s="9">
        <v>-5634.41</v>
      </c>
      <c r="W5036" s="9">
        <v>0</v>
      </c>
      <c r="X5036" s="9">
        <v>-5634.41</v>
      </c>
      <c r="Y5036" s="9">
        <v>0</v>
      </c>
      <c r="Z5036" s="9">
        <v>0</v>
      </c>
      <c r="AA5036" s="9">
        <f>U5036+X5036+Y5036+Z5036</f>
        <v>-13747.96</v>
      </c>
      <c r="AB5036" s="9">
        <v>42231.826000000001</v>
      </c>
      <c r="AC5036" s="9">
        <f t="shared" si="723"/>
        <v>70606.45</v>
      </c>
      <c r="AD5036" s="9">
        <f>T5036+AA5036-AB5036</f>
        <v>22740.214</v>
      </c>
    </row>
    <row r="5037" spans="1:30" x14ac:dyDescent="0.3">
      <c r="A5037" s="13" t="s">
        <v>7128</v>
      </c>
      <c r="B5037" s="13" t="s">
        <v>7634</v>
      </c>
      <c r="C5037" s="8">
        <v>1700</v>
      </c>
      <c r="D5037" s="8">
        <v>170000084</v>
      </c>
      <c r="E5037" s="8">
        <v>0</v>
      </c>
      <c r="F5037" s="8" t="s">
        <v>7759</v>
      </c>
      <c r="G5037" s="8" t="s">
        <v>7760</v>
      </c>
      <c r="H5037" s="8" t="s">
        <v>1863</v>
      </c>
      <c r="I5037" s="8">
        <v>8</v>
      </c>
      <c r="J5037" s="8">
        <v>1</v>
      </c>
      <c r="K5037" s="8">
        <v>0</v>
      </c>
      <c r="L5037" s="8" t="s">
        <v>743</v>
      </c>
      <c r="M5037" s="8" t="s">
        <v>724</v>
      </c>
      <c r="N5037" s="8"/>
      <c r="O5037" s="8" t="s">
        <v>38</v>
      </c>
      <c r="P5037" s="9">
        <v>22400</v>
      </c>
      <c r="Q5037" s="9">
        <v>0</v>
      </c>
      <c r="R5037" s="9">
        <f>-P5037</f>
        <v>-22400</v>
      </c>
      <c r="S5037" s="9">
        <v>0</v>
      </c>
      <c r="T5037" s="9">
        <f t="shared" si="722"/>
        <v>0</v>
      </c>
      <c r="U5037" s="9">
        <v>-21280</v>
      </c>
      <c r="V5037" s="9">
        <v>0</v>
      </c>
      <c r="W5037" s="9">
        <v>0</v>
      </c>
      <c r="X5037" s="9">
        <v>0</v>
      </c>
      <c r="Y5037" s="9">
        <f>-(U5037+X5037+Z5037)</f>
        <v>21280</v>
      </c>
      <c r="Z5037" s="9">
        <v>0</v>
      </c>
      <c r="AA5037" s="9">
        <f>U5037+X5037+Y5037+Z5037</f>
        <v>0</v>
      </c>
      <c r="AB5037" s="9">
        <v>1120</v>
      </c>
      <c r="AC5037" s="9">
        <f t="shared" si="723"/>
        <v>1120</v>
      </c>
      <c r="AD5037" s="9">
        <f t="shared" si="721"/>
        <v>0</v>
      </c>
    </row>
    <row r="5038" spans="1:30" x14ac:dyDescent="0.3">
      <c r="A5038" s="13" t="s">
        <v>7128</v>
      </c>
      <c r="B5038" s="13" t="s">
        <v>7634</v>
      </c>
      <c r="C5038" s="8">
        <v>1700</v>
      </c>
      <c r="D5038" s="8">
        <v>170000085</v>
      </c>
      <c r="E5038" s="8">
        <v>0</v>
      </c>
      <c r="F5038" s="8" t="s">
        <v>7761</v>
      </c>
      <c r="G5038" s="8" t="s">
        <v>7762</v>
      </c>
      <c r="H5038" s="8" t="s">
        <v>1863</v>
      </c>
      <c r="I5038" s="8">
        <v>2</v>
      </c>
      <c r="J5038" s="8">
        <v>10</v>
      </c>
      <c r="K5038" s="8">
        <v>0</v>
      </c>
      <c r="L5038" s="8" t="s">
        <v>743</v>
      </c>
      <c r="M5038" s="8" t="s">
        <v>724</v>
      </c>
      <c r="N5038" s="8"/>
      <c r="O5038" s="8" t="s">
        <v>38</v>
      </c>
      <c r="P5038" s="9">
        <v>670750</v>
      </c>
      <c r="Q5038" s="9">
        <v>0</v>
      </c>
      <c r="R5038" s="9">
        <v>0</v>
      </c>
      <c r="S5038" s="9">
        <v>0</v>
      </c>
      <c r="T5038" s="9">
        <f t="shared" si="722"/>
        <v>670750</v>
      </c>
      <c r="U5038" s="9">
        <v>-69133.19</v>
      </c>
      <c r="V5038" s="9">
        <v>-48009.16</v>
      </c>
      <c r="W5038" s="9">
        <v>0</v>
      </c>
      <c r="X5038" s="9">
        <v>-48009.16</v>
      </c>
      <c r="Y5038" s="9">
        <v>0</v>
      </c>
      <c r="Z5038" s="9">
        <v>0</v>
      </c>
      <c r="AA5038" s="9">
        <f t="shared" ref="AA5038:AA5040" si="741">U5038+X5038+Y5038+Z5038</f>
        <v>-117142.35</v>
      </c>
      <c r="AB5038" s="9">
        <v>359844.97250000003</v>
      </c>
      <c r="AC5038" s="9">
        <f t="shared" si="723"/>
        <v>601616.81000000006</v>
      </c>
      <c r="AD5038" s="9">
        <f t="shared" ref="AD5038:AD5040" si="742">T5038+AA5038-AB5038</f>
        <v>193762.67749999999</v>
      </c>
    </row>
    <row r="5039" spans="1:30" x14ac:dyDescent="0.3">
      <c r="A5039" s="13" t="s">
        <v>7128</v>
      </c>
      <c r="B5039" s="13" t="s">
        <v>7634</v>
      </c>
      <c r="C5039" s="8">
        <v>1700</v>
      </c>
      <c r="D5039" s="8">
        <v>170000086</v>
      </c>
      <c r="E5039" s="8">
        <v>0</v>
      </c>
      <c r="F5039" s="8" t="s">
        <v>7763</v>
      </c>
      <c r="G5039" s="8" t="s">
        <v>7764</v>
      </c>
      <c r="H5039" s="8" t="s">
        <v>1863</v>
      </c>
      <c r="I5039" s="8">
        <v>1</v>
      </c>
      <c r="J5039" s="8">
        <v>10</v>
      </c>
      <c r="K5039" s="8">
        <v>0</v>
      </c>
      <c r="L5039" s="8" t="s">
        <v>743</v>
      </c>
      <c r="M5039" s="8" t="s">
        <v>724</v>
      </c>
      <c r="N5039" s="8"/>
      <c r="O5039" s="8" t="s">
        <v>38</v>
      </c>
      <c r="P5039" s="9">
        <v>233762.02</v>
      </c>
      <c r="Q5039" s="9">
        <v>0</v>
      </c>
      <c r="R5039" s="9">
        <v>0</v>
      </c>
      <c r="S5039" s="9">
        <v>0</v>
      </c>
      <c r="T5039" s="9">
        <f t="shared" si="722"/>
        <v>233762.02</v>
      </c>
      <c r="U5039" s="9">
        <v>-24093.5</v>
      </c>
      <c r="V5039" s="9">
        <v>-16731.599999999999</v>
      </c>
      <c r="W5039" s="9">
        <v>0</v>
      </c>
      <c r="X5039" s="9">
        <v>-16731.599999999999</v>
      </c>
      <c r="Y5039" s="9">
        <v>0</v>
      </c>
      <c r="Z5039" s="9">
        <v>0</v>
      </c>
      <c r="AA5039" s="9">
        <f t="shared" si="741"/>
        <v>-40825.1</v>
      </c>
      <c r="AB5039" s="9">
        <v>125408.99799999999</v>
      </c>
      <c r="AC5039" s="9">
        <f t="shared" si="723"/>
        <v>209668.52</v>
      </c>
      <c r="AD5039" s="9">
        <f t="shared" si="742"/>
        <v>67527.921999999991</v>
      </c>
    </row>
    <row r="5040" spans="1:30" x14ac:dyDescent="0.3">
      <c r="A5040" s="13" t="s">
        <v>7128</v>
      </c>
      <c r="B5040" s="13" t="s">
        <v>7634</v>
      </c>
      <c r="C5040" s="8">
        <v>1700</v>
      </c>
      <c r="D5040" s="8">
        <v>170000087</v>
      </c>
      <c r="E5040" s="8">
        <v>0</v>
      </c>
      <c r="F5040" s="8" t="s">
        <v>7765</v>
      </c>
      <c r="G5040" s="8" t="s">
        <v>7766</v>
      </c>
      <c r="H5040" s="8" t="s">
        <v>1863</v>
      </c>
      <c r="I5040" s="8">
        <v>1</v>
      </c>
      <c r="J5040" s="8">
        <v>10</v>
      </c>
      <c r="K5040" s="8">
        <v>0</v>
      </c>
      <c r="L5040" s="8" t="s">
        <v>743</v>
      </c>
      <c r="M5040" s="8" t="s">
        <v>724</v>
      </c>
      <c r="N5040" s="8"/>
      <c r="O5040" s="8" t="s">
        <v>38</v>
      </c>
      <c r="P5040" s="9">
        <v>68500</v>
      </c>
      <c r="Q5040" s="9">
        <v>0</v>
      </c>
      <c r="R5040" s="9">
        <v>0</v>
      </c>
      <c r="S5040" s="9">
        <v>0</v>
      </c>
      <c r="T5040" s="9">
        <f t="shared" si="722"/>
        <v>68500</v>
      </c>
      <c r="U5040" s="9">
        <v>-7060.19</v>
      </c>
      <c r="V5040" s="9">
        <v>-4902.91</v>
      </c>
      <c r="W5040" s="9">
        <v>0</v>
      </c>
      <c r="X5040" s="9">
        <v>-4902.91</v>
      </c>
      <c r="Y5040" s="9">
        <v>0</v>
      </c>
      <c r="Z5040" s="9">
        <v>0</v>
      </c>
      <c r="AA5040" s="9">
        <f t="shared" si="741"/>
        <v>-11963.099999999999</v>
      </c>
      <c r="AB5040" s="9">
        <v>36748.985000000001</v>
      </c>
      <c r="AC5040" s="9">
        <f t="shared" si="723"/>
        <v>61439.81</v>
      </c>
      <c r="AD5040" s="9">
        <f t="shared" si="742"/>
        <v>19787.915000000001</v>
      </c>
    </row>
    <row r="5041" spans="1:30" x14ac:dyDescent="0.3">
      <c r="A5041" s="13" t="s">
        <v>7128</v>
      </c>
      <c r="B5041" s="13" t="s">
        <v>7634</v>
      </c>
      <c r="C5041" s="8">
        <v>1700</v>
      </c>
      <c r="D5041" s="8">
        <v>170000088</v>
      </c>
      <c r="E5041" s="8">
        <v>0</v>
      </c>
      <c r="F5041" s="8" t="s">
        <v>7767</v>
      </c>
      <c r="G5041" s="8" t="s">
        <v>7768</v>
      </c>
      <c r="H5041" s="8" t="s">
        <v>1863</v>
      </c>
      <c r="I5041" s="8">
        <v>1</v>
      </c>
      <c r="J5041" s="8">
        <v>1</v>
      </c>
      <c r="K5041" s="8">
        <v>0</v>
      </c>
      <c r="L5041" s="8" t="s">
        <v>743</v>
      </c>
      <c r="M5041" s="8" t="s">
        <v>724</v>
      </c>
      <c r="N5041" s="8"/>
      <c r="O5041" s="8" t="s">
        <v>38</v>
      </c>
      <c r="P5041" s="9">
        <v>345</v>
      </c>
      <c r="Q5041" s="9">
        <v>0</v>
      </c>
      <c r="R5041" s="9">
        <f>-P5041</f>
        <v>-345</v>
      </c>
      <c r="S5041" s="9">
        <v>0</v>
      </c>
      <c r="T5041" s="9">
        <f t="shared" si="722"/>
        <v>0</v>
      </c>
      <c r="U5041" s="9">
        <v>-327.75</v>
      </c>
      <c r="V5041" s="9">
        <v>0</v>
      </c>
      <c r="W5041" s="9">
        <v>0</v>
      </c>
      <c r="X5041" s="9">
        <v>0</v>
      </c>
      <c r="Y5041" s="9">
        <f>-(U5041+X5041+Z5041)</f>
        <v>327.75</v>
      </c>
      <c r="Z5041" s="9">
        <v>0</v>
      </c>
      <c r="AA5041" s="9">
        <f>U5041+X5041+Y5041+Z5041</f>
        <v>0</v>
      </c>
      <c r="AB5041" s="9">
        <v>17.25</v>
      </c>
      <c r="AC5041" s="9">
        <f t="shared" si="723"/>
        <v>17.25</v>
      </c>
      <c r="AD5041" s="9">
        <f t="shared" si="721"/>
        <v>0</v>
      </c>
    </row>
    <row r="5042" spans="1:30" x14ac:dyDescent="0.3">
      <c r="A5042" s="13" t="s">
        <v>7128</v>
      </c>
      <c r="B5042" s="13" t="s">
        <v>7634</v>
      </c>
      <c r="C5042" s="8">
        <v>1700</v>
      </c>
      <c r="D5042" s="8">
        <v>170000089</v>
      </c>
      <c r="E5042" s="8">
        <v>0</v>
      </c>
      <c r="F5042" s="8" t="s">
        <v>7769</v>
      </c>
      <c r="G5042" s="8" t="s">
        <v>7770</v>
      </c>
      <c r="H5042" s="8" t="s">
        <v>1863</v>
      </c>
      <c r="I5042" s="8">
        <v>1</v>
      </c>
      <c r="J5042" s="8">
        <v>10</v>
      </c>
      <c r="K5042" s="8">
        <v>0</v>
      </c>
      <c r="L5042" s="8" t="s">
        <v>743</v>
      </c>
      <c r="M5042" s="8" t="s">
        <v>724</v>
      </c>
      <c r="N5042" s="8"/>
      <c r="O5042" s="8" t="s">
        <v>38</v>
      </c>
      <c r="P5042" s="9">
        <v>26000</v>
      </c>
      <c r="Q5042" s="9">
        <v>0</v>
      </c>
      <c r="R5042" s="9">
        <v>0</v>
      </c>
      <c r="S5042" s="9">
        <v>0</v>
      </c>
      <c r="T5042" s="9">
        <f t="shared" si="722"/>
        <v>26000</v>
      </c>
      <c r="U5042" s="9">
        <v>-2679.78</v>
      </c>
      <c r="V5042" s="9">
        <v>-1860.96</v>
      </c>
      <c r="W5042" s="9">
        <v>0</v>
      </c>
      <c r="X5042" s="9">
        <v>-1860.96</v>
      </c>
      <c r="Y5042" s="9">
        <v>0</v>
      </c>
      <c r="Z5042" s="9">
        <v>0</v>
      </c>
      <c r="AA5042" s="9">
        <f t="shared" ref="AA5042:AA5051" si="743">U5042+X5042+Y5042+Z5042</f>
        <v>-4540.74</v>
      </c>
      <c r="AB5042" s="9">
        <v>13948.519000000002</v>
      </c>
      <c r="AC5042" s="9">
        <f t="shared" si="723"/>
        <v>23320.22</v>
      </c>
      <c r="AD5042" s="9">
        <f t="shared" ref="AD5042:AD5051" si="744">T5042+AA5042-AB5042</f>
        <v>7510.741</v>
      </c>
    </row>
    <row r="5043" spans="1:30" x14ac:dyDescent="0.3">
      <c r="A5043" s="13" t="s">
        <v>7128</v>
      </c>
      <c r="B5043" s="13" t="s">
        <v>7634</v>
      </c>
      <c r="C5043" s="8">
        <v>1700</v>
      </c>
      <c r="D5043" s="8">
        <v>170000090</v>
      </c>
      <c r="E5043" s="8">
        <v>0</v>
      </c>
      <c r="F5043" s="8" t="s">
        <v>7771</v>
      </c>
      <c r="G5043" s="8" t="s">
        <v>7772</v>
      </c>
      <c r="H5043" s="8" t="s">
        <v>1863</v>
      </c>
      <c r="I5043" s="8">
        <v>1</v>
      </c>
      <c r="J5043" s="8">
        <v>10</v>
      </c>
      <c r="K5043" s="8">
        <v>0</v>
      </c>
      <c r="L5043" s="8" t="s">
        <v>743</v>
      </c>
      <c r="M5043" s="8" t="s">
        <v>724</v>
      </c>
      <c r="N5043" s="8"/>
      <c r="O5043" s="8" t="s">
        <v>38</v>
      </c>
      <c r="P5043" s="9">
        <v>440000</v>
      </c>
      <c r="Q5043" s="9">
        <v>0</v>
      </c>
      <c r="R5043" s="9">
        <v>0</v>
      </c>
      <c r="S5043" s="9">
        <v>0</v>
      </c>
      <c r="T5043" s="9">
        <f t="shared" si="722"/>
        <v>440000</v>
      </c>
      <c r="U5043" s="9">
        <v>-45350.14</v>
      </c>
      <c r="V5043" s="9">
        <v>-31493.15</v>
      </c>
      <c r="W5043" s="9">
        <v>0</v>
      </c>
      <c r="X5043" s="9">
        <v>-31493.15</v>
      </c>
      <c r="Y5043" s="9">
        <v>0</v>
      </c>
      <c r="Z5043" s="9">
        <v>0</v>
      </c>
      <c r="AA5043" s="9">
        <f t="shared" si="743"/>
        <v>-76843.290000000008</v>
      </c>
      <c r="AB5043" s="9">
        <v>236051.86149999997</v>
      </c>
      <c r="AC5043" s="9">
        <f t="shared" si="723"/>
        <v>394649.86</v>
      </c>
      <c r="AD5043" s="9">
        <f t="shared" si="744"/>
        <v>127104.84849999999</v>
      </c>
    </row>
    <row r="5044" spans="1:30" x14ac:dyDescent="0.3">
      <c r="A5044" s="13" t="s">
        <v>7128</v>
      </c>
      <c r="B5044" s="13" t="s">
        <v>7634</v>
      </c>
      <c r="C5044" s="8">
        <v>1700</v>
      </c>
      <c r="D5044" s="8">
        <v>170000091</v>
      </c>
      <c r="E5044" s="8">
        <v>0</v>
      </c>
      <c r="F5044" s="8" t="s">
        <v>7773</v>
      </c>
      <c r="G5044" s="8" t="s">
        <v>7774</v>
      </c>
      <c r="H5044" s="8" t="s">
        <v>1863</v>
      </c>
      <c r="I5044" s="8">
        <v>1</v>
      </c>
      <c r="J5044" s="8">
        <v>10</v>
      </c>
      <c r="K5044" s="8">
        <v>0</v>
      </c>
      <c r="L5044" s="8" t="s">
        <v>743</v>
      </c>
      <c r="M5044" s="8" t="s">
        <v>724</v>
      </c>
      <c r="N5044" s="8"/>
      <c r="O5044" s="8" t="s">
        <v>38</v>
      </c>
      <c r="P5044" s="9">
        <v>122205.74</v>
      </c>
      <c r="Q5044" s="9">
        <v>0</v>
      </c>
      <c r="R5044" s="9">
        <v>0</v>
      </c>
      <c r="S5044" s="9">
        <v>0</v>
      </c>
      <c r="T5044" s="9">
        <f t="shared" si="722"/>
        <v>122205.74</v>
      </c>
      <c r="U5044" s="9">
        <v>-12595.56</v>
      </c>
      <c r="V5044" s="9">
        <v>-8746.92</v>
      </c>
      <c r="W5044" s="9">
        <v>0</v>
      </c>
      <c r="X5044" s="9">
        <v>-8746.92</v>
      </c>
      <c r="Y5044" s="9">
        <v>0</v>
      </c>
      <c r="Z5044" s="9">
        <v>0</v>
      </c>
      <c r="AA5044" s="9">
        <f t="shared" si="743"/>
        <v>-21342.48</v>
      </c>
      <c r="AB5044" s="9">
        <v>65561.119000000006</v>
      </c>
      <c r="AC5044" s="9">
        <f t="shared" si="723"/>
        <v>109610.18000000001</v>
      </c>
      <c r="AD5044" s="9">
        <f t="shared" si="744"/>
        <v>35302.141000000003</v>
      </c>
    </row>
    <row r="5045" spans="1:30" x14ac:dyDescent="0.3">
      <c r="A5045" s="13" t="s">
        <v>7128</v>
      </c>
      <c r="B5045" s="13" t="s">
        <v>7634</v>
      </c>
      <c r="C5045" s="8">
        <v>1700</v>
      </c>
      <c r="D5045" s="8">
        <v>170000092</v>
      </c>
      <c r="E5045" s="8">
        <v>0</v>
      </c>
      <c r="F5045" s="8" t="s">
        <v>7775</v>
      </c>
      <c r="G5045" s="8" t="s">
        <v>7776</v>
      </c>
      <c r="H5045" s="8" t="s">
        <v>1863</v>
      </c>
      <c r="I5045" s="8">
        <v>1</v>
      </c>
      <c r="J5045" s="8">
        <v>10</v>
      </c>
      <c r="K5045" s="8">
        <v>0</v>
      </c>
      <c r="L5045" s="8" t="s">
        <v>743</v>
      </c>
      <c r="M5045" s="8" t="s">
        <v>724</v>
      </c>
      <c r="N5045" s="8"/>
      <c r="O5045" s="8" t="s">
        <v>38</v>
      </c>
      <c r="P5045" s="9">
        <v>21000</v>
      </c>
      <c r="Q5045" s="9">
        <v>0</v>
      </c>
      <c r="R5045" s="9">
        <v>0</v>
      </c>
      <c r="S5045" s="9">
        <v>0</v>
      </c>
      <c r="T5045" s="9">
        <f t="shared" si="722"/>
        <v>21000</v>
      </c>
      <c r="U5045" s="9">
        <v>-2164.44</v>
      </c>
      <c r="V5045" s="9">
        <v>-1503.08</v>
      </c>
      <c r="W5045" s="9">
        <v>0</v>
      </c>
      <c r="X5045" s="9">
        <v>-1503.08</v>
      </c>
      <c r="Y5045" s="9">
        <v>0</v>
      </c>
      <c r="Z5045" s="9">
        <v>0</v>
      </c>
      <c r="AA5045" s="9">
        <f t="shared" si="743"/>
        <v>-3667.52</v>
      </c>
      <c r="AB5045" s="9">
        <v>11266.112000000001</v>
      </c>
      <c r="AC5045" s="9">
        <f t="shared" si="723"/>
        <v>18835.560000000001</v>
      </c>
      <c r="AD5045" s="9">
        <f t="shared" si="744"/>
        <v>6066.3679999999986</v>
      </c>
    </row>
    <row r="5046" spans="1:30" x14ac:dyDescent="0.3">
      <c r="A5046" s="13" t="s">
        <v>7128</v>
      </c>
      <c r="B5046" s="13" t="s">
        <v>7634</v>
      </c>
      <c r="C5046" s="8">
        <v>1700</v>
      </c>
      <c r="D5046" s="8">
        <v>170000093</v>
      </c>
      <c r="E5046" s="8">
        <v>0</v>
      </c>
      <c r="F5046" s="8" t="s">
        <v>7777</v>
      </c>
      <c r="G5046" s="8" t="s">
        <v>7778</v>
      </c>
      <c r="H5046" s="8" t="s">
        <v>1863</v>
      </c>
      <c r="I5046" s="8">
        <v>1</v>
      </c>
      <c r="J5046" s="8">
        <v>10</v>
      </c>
      <c r="K5046" s="8">
        <v>0</v>
      </c>
      <c r="L5046" s="8" t="s">
        <v>743</v>
      </c>
      <c r="M5046" s="8" t="s">
        <v>724</v>
      </c>
      <c r="N5046" s="8"/>
      <c r="O5046" s="8" t="s">
        <v>38</v>
      </c>
      <c r="P5046" s="9">
        <v>34338.800000000003</v>
      </c>
      <c r="Q5046" s="9">
        <v>0</v>
      </c>
      <c r="R5046" s="9">
        <v>0</v>
      </c>
      <c r="S5046" s="9">
        <v>0</v>
      </c>
      <c r="T5046" s="9">
        <f t="shared" si="722"/>
        <v>34338.800000000003</v>
      </c>
      <c r="U5046" s="9">
        <v>-3539.25</v>
      </c>
      <c r="V5046" s="9">
        <v>-2457.81</v>
      </c>
      <c r="W5046" s="9">
        <v>0</v>
      </c>
      <c r="X5046" s="9">
        <v>-2457.81</v>
      </c>
      <c r="Y5046" s="9">
        <v>0</v>
      </c>
      <c r="Z5046" s="9">
        <v>0</v>
      </c>
      <c r="AA5046" s="9">
        <f t="shared" si="743"/>
        <v>-5997.0599999999995</v>
      </c>
      <c r="AB5046" s="9">
        <v>18422.131000000005</v>
      </c>
      <c r="AC5046" s="9">
        <f t="shared" si="723"/>
        <v>30799.550000000003</v>
      </c>
      <c r="AD5046" s="9">
        <f t="shared" si="744"/>
        <v>9919.6090000000004</v>
      </c>
    </row>
    <row r="5047" spans="1:30" x14ac:dyDescent="0.3">
      <c r="A5047" s="13" t="s">
        <v>7128</v>
      </c>
      <c r="B5047" s="13" t="s">
        <v>7634</v>
      </c>
      <c r="C5047" s="8">
        <v>1700</v>
      </c>
      <c r="D5047" s="8">
        <v>170000094</v>
      </c>
      <c r="E5047" s="8">
        <v>0</v>
      </c>
      <c r="F5047" s="8" t="s">
        <v>7779</v>
      </c>
      <c r="G5047" s="8" t="s">
        <v>7780</v>
      </c>
      <c r="H5047" s="8" t="s">
        <v>1863</v>
      </c>
      <c r="I5047" s="8">
        <v>1</v>
      </c>
      <c r="J5047" s="8">
        <v>10</v>
      </c>
      <c r="K5047" s="8">
        <v>0</v>
      </c>
      <c r="L5047" s="8" t="s">
        <v>743</v>
      </c>
      <c r="M5047" s="8" t="s">
        <v>724</v>
      </c>
      <c r="N5047" s="8"/>
      <c r="O5047" s="8" t="s">
        <v>38</v>
      </c>
      <c r="P5047" s="9">
        <v>20000</v>
      </c>
      <c r="Q5047" s="9">
        <v>0</v>
      </c>
      <c r="R5047" s="9">
        <v>0</v>
      </c>
      <c r="S5047" s="9">
        <v>0</v>
      </c>
      <c r="T5047" s="9">
        <f t="shared" si="722"/>
        <v>20000</v>
      </c>
      <c r="U5047" s="9">
        <v>-2061.37</v>
      </c>
      <c r="V5047" s="9">
        <v>-1431.51</v>
      </c>
      <c r="W5047" s="9">
        <v>0</v>
      </c>
      <c r="X5047" s="9">
        <v>-1431.51</v>
      </c>
      <c r="Y5047" s="9">
        <v>0</v>
      </c>
      <c r="Z5047" s="9">
        <v>0</v>
      </c>
      <c r="AA5047" s="9">
        <f t="shared" si="743"/>
        <v>-3492.88</v>
      </c>
      <c r="AB5047" s="9">
        <v>10729.628000000001</v>
      </c>
      <c r="AC5047" s="9">
        <f t="shared" si="723"/>
        <v>17938.63</v>
      </c>
      <c r="AD5047" s="9">
        <f t="shared" si="744"/>
        <v>5777.4919999999984</v>
      </c>
    </row>
    <row r="5048" spans="1:30" x14ac:dyDescent="0.3">
      <c r="A5048" s="13" t="s">
        <v>7128</v>
      </c>
      <c r="B5048" s="13" t="s">
        <v>7634</v>
      </c>
      <c r="C5048" s="8">
        <v>1700</v>
      </c>
      <c r="D5048" s="8">
        <v>170000096</v>
      </c>
      <c r="E5048" s="8">
        <v>0</v>
      </c>
      <c r="F5048" s="8" t="s">
        <v>7781</v>
      </c>
      <c r="G5048" s="8" t="s">
        <v>7782</v>
      </c>
      <c r="H5048" s="8" t="s">
        <v>1863</v>
      </c>
      <c r="I5048" s="8">
        <v>1</v>
      </c>
      <c r="J5048" s="8">
        <v>10</v>
      </c>
      <c r="K5048" s="8">
        <v>0</v>
      </c>
      <c r="L5048" s="8" t="s">
        <v>743</v>
      </c>
      <c r="M5048" s="8" t="s">
        <v>724</v>
      </c>
      <c r="N5048" s="8"/>
      <c r="O5048" s="8" t="s">
        <v>38</v>
      </c>
      <c r="P5048" s="9">
        <v>24300</v>
      </c>
      <c r="Q5048" s="9">
        <v>0</v>
      </c>
      <c r="R5048" s="9">
        <v>0</v>
      </c>
      <c r="S5048" s="9">
        <v>0</v>
      </c>
      <c r="T5048" s="9">
        <f t="shared" si="722"/>
        <v>24300</v>
      </c>
      <c r="U5048" s="9">
        <v>-2504.56</v>
      </c>
      <c r="V5048" s="9">
        <v>-1739.28</v>
      </c>
      <c r="W5048" s="9">
        <v>0</v>
      </c>
      <c r="X5048" s="9">
        <v>-1739.28</v>
      </c>
      <c r="Y5048" s="9">
        <v>0</v>
      </c>
      <c r="Z5048" s="9">
        <v>0</v>
      </c>
      <c r="AA5048" s="9">
        <f t="shared" si="743"/>
        <v>-4243.84</v>
      </c>
      <c r="AB5048" s="9">
        <v>13036.504000000001</v>
      </c>
      <c r="AC5048" s="9">
        <f t="shared" si="723"/>
        <v>21795.439999999999</v>
      </c>
      <c r="AD5048" s="9">
        <f t="shared" si="744"/>
        <v>7019.655999999999</v>
      </c>
    </row>
    <row r="5049" spans="1:30" x14ac:dyDescent="0.3">
      <c r="A5049" s="13" t="s">
        <v>7128</v>
      </c>
      <c r="B5049" s="13" t="s">
        <v>7634</v>
      </c>
      <c r="C5049" s="8">
        <v>1700</v>
      </c>
      <c r="D5049" s="8">
        <v>170000097</v>
      </c>
      <c r="E5049" s="8">
        <v>0</v>
      </c>
      <c r="F5049" s="8" t="s">
        <v>7783</v>
      </c>
      <c r="G5049" s="8" t="s">
        <v>7784</v>
      </c>
      <c r="H5049" s="8" t="s">
        <v>1863</v>
      </c>
      <c r="I5049" s="8">
        <v>1</v>
      </c>
      <c r="J5049" s="8">
        <v>10</v>
      </c>
      <c r="K5049" s="8">
        <v>0</v>
      </c>
      <c r="L5049" s="8" t="s">
        <v>743</v>
      </c>
      <c r="M5049" s="8" t="s">
        <v>724</v>
      </c>
      <c r="N5049" s="8"/>
      <c r="O5049" s="8" t="s">
        <v>38</v>
      </c>
      <c r="P5049" s="9">
        <v>17000</v>
      </c>
      <c r="Q5049" s="9">
        <v>0</v>
      </c>
      <c r="R5049" s="9">
        <v>0</v>
      </c>
      <c r="S5049" s="9">
        <v>0</v>
      </c>
      <c r="T5049" s="9">
        <f t="shared" si="722"/>
        <v>17000</v>
      </c>
      <c r="U5049" s="9">
        <v>-1752.16</v>
      </c>
      <c r="V5049" s="9">
        <v>-1216.78</v>
      </c>
      <c r="W5049" s="9">
        <v>0</v>
      </c>
      <c r="X5049" s="9">
        <v>-1216.78</v>
      </c>
      <c r="Y5049" s="9">
        <v>0</v>
      </c>
      <c r="Z5049" s="9">
        <v>0</v>
      </c>
      <c r="AA5049" s="9">
        <f t="shared" si="743"/>
        <v>-2968.94</v>
      </c>
      <c r="AB5049" s="9">
        <v>9120.1890000000003</v>
      </c>
      <c r="AC5049" s="9">
        <f t="shared" si="723"/>
        <v>15247.84</v>
      </c>
      <c r="AD5049" s="9">
        <f t="shared" si="744"/>
        <v>4910.8709999999992</v>
      </c>
    </row>
    <row r="5050" spans="1:30" x14ac:dyDescent="0.3">
      <c r="A5050" s="13" t="s">
        <v>7128</v>
      </c>
      <c r="B5050" s="13" t="s">
        <v>7634</v>
      </c>
      <c r="C5050" s="8">
        <v>1700</v>
      </c>
      <c r="D5050" s="8">
        <v>170000098</v>
      </c>
      <c r="E5050" s="8">
        <v>0</v>
      </c>
      <c r="F5050" s="8" t="s">
        <v>7785</v>
      </c>
      <c r="G5050" s="8" t="s">
        <v>7786</v>
      </c>
      <c r="H5050" s="8" t="s">
        <v>1863</v>
      </c>
      <c r="I5050" s="8">
        <v>1</v>
      </c>
      <c r="J5050" s="8">
        <v>10</v>
      </c>
      <c r="K5050" s="8">
        <v>0</v>
      </c>
      <c r="L5050" s="8" t="s">
        <v>743</v>
      </c>
      <c r="M5050" s="8" t="s">
        <v>724</v>
      </c>
      <c r="N5050" s="8"/>
      <c r="O5050" s="8" t="s">
        <v>38</v>
      </c>
      <c r="P5050" s="9">
        <v>85000</v>
      </c>
      <c r="Q5050" s="9">
        <v>0</v>
      </c>
      <c r="R5050" s="9">
        <v>0</v>
      </c>
      <c r="S5050" s="9">
        <v>0</v>
      </c>
      <c r="T5050" s="9">
        <f t="shared" si="722"/>
        <v>85000</v>
      </c>
      <c r="U5050" s="9">
        <v>-8760.82</v>
      </c>
      <c r="V5050" s="9">
        <v>-6083.9</v>
      </c>
      <c r="W5050" s="9">
        <v>0</v>
      </c>
      <c r="X5050" s="9">
        <v>-6083.9</v>
      </c>
      <c r="Y5050" s="9">
        <v>0</v>
      </c>
      <c r="Z5050" s="9">
        <v>0</v>
      </c>
      <c r="AA5050" s="9">
        <f t="shared" si="743"/>
        <v>-14844.72</v>
      </c>
      <c r="AB5050" s="9">
        <v>45600.932000000001</v>
      </c>
      <c r="AC5050" s="9">
        <f t="shared" si="723"/>
        <v>76239.179999999993</v>
      </c>
      <c r="AD5050" s="9">
        <f t="shared" si="744"/>
        <v>24554.347999999998</v>
      </c>
    </row>
    <row r="5051" spans="1:30" x14ac:dyDescent="0.3">
      <c r="A5051" s="13" t="s">
        <v>7128</v>
      </c>
      <c r="B5051" s="13" t="s">
        <v>7634</v>
      </c>
      <c r="C5051" s="8">
        <v>1700</v>
      </c>
      <c r="D5051" s="8">
        <v>170000099</v>
      </c>
      <c r="E5051" s="8">
        <v>0</v>
      </c>
      <c r="F5051" s="8" t="s">
        <v>7787</v>
      </c>
      <c r="G5051" s="8" t="s">
        <v>7788</v>
      </c>
      <c r="H5051" s="8" t="s">
        <v>1863</v>
      </c>
      <c r="I5051" s="8">
        <v>1</v>
      </c>
      <c r="J5051" s="8">
        <v>10</v>
      </c>
      <c r="K5051" s="8">
        <v>0</v>
      </c>
      <c r="L5051" s="8" t="s">
        <v>743</v>
      </c>
      <c r="M5051" s="8" t="s">
        <v>724</v>
      </c>
      <c r="N5051" s="8"/>
      <c r="O5051" s="8" t="s">
        <v>38</v>
      </c>
      <c r="P5051" s="9">
        <v>30500</v>
      </c>
      <c r="Q5051" s="9">
        <v>0</v>
      </c>
      <c r="R5051" s="9">
        <v>0</v>
      </c>
      <c r="S5051" s="9">
        <v>0</v>
      </c>
      <c r="T5051" s="9">
        <f t="shared" si="722"/>
        <v>30500</v>
      </c>
      <c r="U5051" s="9">
        <v>-3143.59</v>
      </c>
      <c r="V5051" s="9">
        <v>-2183.0500000000002</v>
      </c>
      <c r="W5051" s="9">
        <v>0</v>
      </c>
      <c r="X5051" s="9">
        <v>-2183.0500000000002</v>
      </c>
      <c r="Y5051" s="9">
        <v>0</v>
      </c>
      <c r="Z5051" s="9">
        <v>0</v>
      </c>
      <c r="AA5051" s="9">
        <f t="shared" si="743"/>
        <v>-5326.64</v>
      </c>
      <c r="AB5051" s="9">
        <v>16362.684000000001</v>
      </c>
      <c r="AC5051" s="9">
        <f t="shared" si="723"/>
        <v>27356.41</v>
      </c>
      <c r="AD5051" s="9">
        <f t="shared" si="744"/>
        <v>8810.6759999999995</v>
      </c>
    </row>
    <row r="5052" spans="1:30" x14ac:dyDescent="0.3">
      <c r="A5052" s="13" t="s">
        <v>7128</v>
      </c>
      <c r="B5052" s="13" t="s">
        <v>7634</v>
      </c>
      <c r="C5052" s="8">
        <v>1700</v>
      </c>
      <c r="D5052" s="8">
        <v>170000100</v>
      </c>
      <c r="E5052" s="8">
        <v>0</v>
      </c>
      <c r="F5052" s="8" t="s">
        <v>7789</v>
      </c>
      <c r="G5052" s="8" t="s">
        <v>7790</v>
      </c>
      <c r="H5052" s="8" t="s">
        <v>1863</v>
      </c>
      <c r="I5052" s="8">
        <v>1</v>
      </c>
      <c r="J5052" s="8">
        <v>1</v>
      </c>
      <c r="K5052" s="8">
        <v>0</v>
      </c>
      <c r="L5052" s="8" t="s">
        <v>743</v>
      </c>
      <c r="M5052" s="8" t="s">
        <v>724</v>
      </c>
      <c r="N5052" s="8"/>
      <c r="O5052" s="8" t="s">
        <v>38</v>
      </c>
      <c r="P5052" s="9">
        <v>615</v>
      </c>
      <c r="Q5052" s="9">
        <v>0</v>
      </c>
      <c r="R5052" s="9">
        <f t="shared" ref="R5052:R5055" si="745">-P5052</f>
        <v>-615</v>
      </c>
      <c r="S5052" s="9">
        <v>0</v>
      </c>
      <c r="T5052" s="9">
        <f t="shared" si="722"/>
        <v>0</v>
      </c>
      <c r="U5052" s="9">
        <v>-584.25</v>
      </c>
      <c r="V5052" s="9">
        <v>0</v>
      </c>
      <c r="W5052" s="9">
        <v>0</v>
      </c>
      <c r="X5052" s="9">
        <v>0</v>
      </c>
      <c r="Y5052" s="9">
        <f t="shared" ref="Y5052:Y5055" si="746">-(U5052+X5052+Z5052)</f>
        <v>584.25</v>
      </c>
      <c r="Z5052" s="9">
        <v>0</v>
      </c>
      <c r="AA5052" s="9">
        <f t="shared" ref="AA5052:AA5060" si="747">U5052+X5052+Y5052+Z5052</f>
        <v>0</v>
      </c>
      <c r="AB5052" s="9">
        <v>30.75</v>
      </c>
      <c r="AC5052" s="9">
        <f t="shared" si="723"/>
        <v>30.75</v>
      </c>
      <c r="AD5052" s="9">
        <f t="shared" si="721"/>
        <v>0</v>
      </c>
    </row>
    <row r="5053" spans="1:30" x14ac:dyDescent="0.3">
      <c r="A5053" s="13" t="s">
        <v>7128</v>
      </c>
      <c r="B5053" s="13" t="s">
        <v>7634</v>
      </c>
      <c r="C5053" s="8">
        <v>1700</v>
      </c>
      <c r="D5053" s="8">
        <v>170000101</v>
      </c>
      <c r="E5053" s="8">
        <v>0</v>
      </c>
      <c r="F5053" s="8" t="s">
        <v>7791</v>
      </c>
      <c r="G5053" s="8" t="s">
        <v>7792</v>
      </c>
      <c r="H5053" s="8" t="s">
        <v>1863</v>
      </c>
      <c r="I5053" s="8">
        <v>4</v>
      </c>
      <c r="J5053" s="8">
        <v>1</v>
      </c>
      <c r="K5053" s="8">
        <v>0</v>
      </c>
      <c r="L5053" s="8" t="s">
        <v>743</v>
      </c>
      <c r="M5053" s="8" t="s">
        <v>724</v>
      </c>
      <c r="N5053" s="8"/>
      <c r="O5053" s="8" t="s">
        <v>38</v>
      </c>
      <c r="P5053" s="9">
        <v>2290.64</v>
      </c>
      <c r="Q5053" s="9">
        <v>0</v>
      </c>
      <c r="R5053" s="9">
        <f t="shared" si="745"/>
        <v>-2290.64</v>
      </c>
      <c r="S5053" s="9">
        <v>0</v>
      </c>
      <c r="T5053" s="9">
        <f t="shared" si="722"/>
        <v>0</v>
      </c>
      <c r="U5053" s="9">
        <v>-2176.11</v>
      </c>
      <c r="V5053" s="9">
        <v>0</v>
      </c>
      <c r="W5053" s="9">
        <v>0</v>
      </c>
      <c r="X5053" s="9">
        <v>0</v>
      </c>
      <c r="Y5053" s="9">
        <f t="shared" si="746"/>
        <v>2176.11</v>
      </c>
      <c r="Z5053" s="9">
        <v>0</v>
      </c>
      <c r="AA5053" s="9">
        <f t="shared" si="747"/>
        <v>0</v>
      </c>
      <c r="AB5053" s="9">
        <v>114.52999999999975</v>
      </c>
      <c r="AC5053" s="9">
        <f t="shared" si="723"/>
        <v>114.52999999999975</v>
      </c>
      <c r="AD5053" s="9">
        <f t="shared" ref="AD5053:AD5079" si="748">T5053+AA5053</f>
        <v>0</v>
      </c>
    </row>
    <row r="5054" spans="1:30" x14ac:dyDescent="0.3">
      <c r="A5054" s="13" t="s">
        <v>7128</v>
      </c>
      <c r="B5054" s="13" t="s">
        <v>7634</v>
      </c>
      <c r="C5054" s="8">
        <v>1700</v>
      </c>
      <c r="D5054" s="8">
        <v>170000102</v>
      </c>
      <c r="E5054" s="8">
        <v>0</v>
      </c>
      <c r="F5054" s="8" t="s">
        <v>7793</v>
      </c>
      <c r="G5054" s="8" t="s">
        <v>7794</v>
      </c>
      <c r="H5054" s="8" t="s">
        <v>1863</v>
      </c>
      <c r="I5054" s="8">
        <v>4</v>
      </c>
      <c r="J5054" s="8">
        <v>1</v>
      </c>
      <c r="K5054" s="8">
        <v>0</v>
      </c>
      <c r="L5054" s="8" t="s">
        <v>743</v>
      </c>
      <c r="M5054" s="8" t="s">
        <v>724</v>
      </c>
      <c r="N5054" s="8"/>
      <c r="O5054" s="8" t="s">
        <v>38</v>
      </c>
      <c r="P5054" s="9">
        <v>1069.8800000000001</v>
      </c>
      <c r="Q5054" s="9">
        <v>0</v>
      </c>
      <c r="R5054" s="9">
        <f t="shared" si="745"/>
        <v>-1069.8800000000001</v>
      </c>
      <c r="S5054" s="9">
        <v>0</v>
      </c>
      <c r="T5054" s="9">
        <f t="shared" si="722"/>
        <v>0</v>
      </c>
      <c r="U5054" s="9">
        <v>-1016.39</v>
      </c>
      <c r="V5054" s="9">
        <v>0</v>
      </c>
      <c r="W5054" s="9">
        <v>0</v>
      </c>
      <c r="X5054" s="9">
        <v>0</v>
      </c>
      <c r="Y5054" s="9">
        <f t="shared" si="746"/>
        <v>1016.39</v>
      </c>
      <c r="Z5054" s="9">
        <v>0</v>
      </c>
      <c r="AA5054" s="9">
        <f t="shared" si="747"/>
        <v>0</v>
      </c>
      <c r="AB5054" s="9">
        <v>53.490000000000123</v>
      </c>
      <c r="AC5054" s="9">
        <f t="shared" si="723"/>
        <v>53.490000000000123</v>
      </c>
      <c r="AD5054" s="9">
        <f t="shared" si="748"/>
        <v>0</v>
      </c>
    </row>
    <row r="5055" spans="1:30" x14ac:dyDescent="0.3">
      <c r="A5055" s="13" t="s">
        <v>7128</v>
      </c>
      <c r="B5055" s="13" t="s">
        <v>7634</v>
      </c>
      <c r="C5055" s="8">
        <v>1700</v>
      </c>
      <c r="D5055" s="8">
        <v>170000103</v>
      </c>
      <c r="E5055" s="8">
        <v>0</v>
      </c>
      <c r="F5055" s="8" t="s">
        <v>7795</v>
      </c>
      <c r="G5055" s="8" t="s">
        <v>7796</v>
      </c>
      <c r="H5055" s="8" t="s">
        <v>1863</v>
      </c>
      <c r="I5055" s="8">
        <v>3</v>
      </c>
      <c r="J5055" s="8">
        <v>1</v>
      </c>
      <c r="K5055" s="8">
        <v>0</v>
      </c>
      <c r="L5055" s="8" t="s">
        <v>743</v>
      </c>
      <c r="M5055" s="8" t="s">
        <v>724</v>
      </c>
      <c r="N5055" s="8"/>
      <c r="O5055" s="8" t="s">
        <v>38</v>
      </c>
      <c r="P5055" s="9">
        <v>761.25</v>
      </c>
      <c r="Q5055" s="9">
        <v>0</v>
      </c>
      <c r="R5055" s="9">
        <f t="shared" si="745"/>
        <v>-761.25</v>
      </c>
      <c r="S5055" s="9">
        <v>0</v>
      </c>
      <c r="T5055" s="9">
        <f t="shared" si="722"/>
        <v>0</v>
      </c>
      <c r="U5055" s="9">
        <v>-723.19</v>
      </c>
      <c r="V5055" s="9">
        <v>0</v>
      </c>
      <c r="W5055" s="9">
        <v>0</v>
      </c>
      <c r="X5055" s="9">
        <v>0</v>
      </c>
      <c r="Y5055" s="9">
        <f t="shared" si="746"/>
        <v>723.19</v>
      </c>
      <c r="Z5055" s="9">
        <v>0</v>
      </c>
      <c r="AA5055" s="9">
        <f t="shared" si="747"/>
        <v>0</v>
      </c>
      <c r="AB5055" s="9">
        <v>38.059999999999945</v>
      </c>
      <c r="AC5055" s="9">
        <f t="shared" si="723"/>
        <v>38.059999999999945</v>
      </c>
      <c r="AD5055" s="9">
        <f t="shared" si="748"/>
        <v>0</v>
      </c>
    </row>
    <row r="5056" spans="1:30" x14ac:dyDescent="0.3">
      <c r="A5056" s="13" t="s">
        <v>7128</v>
      </c>
      <c r="B5056" s="13" t="s">
        <v>7634</v>
      </c>
      <c r="C5056" s="8">
        <v>1700</v>
      </c>
      <c r="D5056" s="8">
        <v>170000104</v>
      </c>
      <c r="E5056" s="8">
        <v>0</v>
      </c>
      <c r="F5056" s="8" t="s">
        <v>7797</v>
      </c>
      <c r="G5056" s="8" t="s">
        <v>7798</v>
      </c>
      <c r="H5056" s="8" t="s">
        <v>1863</v>
      </c>
      <c r="I5056" s="8">
        <v>1</v>
      </c>
      <c r="J5056" s="8">
        <v>10</v>
      </c>
      <c r="K5056" s="8">
        <v>0</v>
      </c>
      <c r="L5056" s="8" t="s">
        <v>743</v>
      </c>
      <c r="M5056" s="8" t="s">
        <v>724</v>
      </c>
      <c r="N5056" s="8"/>
      <c r="O5056" s="8" t="s">
        <v>38</v>
      </c>
      <c r="P5056" s="9">
        <v>10500</v>
      </c>
      <c r="Q5056" s="9">
        <v>0</v>
      </c>
      <c r="R5056" s="9">
        <v>0</v>
      </c>
      <c r="S5056" s="9">
        <v>0</v>
      </c>
      <c r="T5056" s="9">
        <f t="shared" si="722"/>
        <v>10500</v>
      </c>
      <c r="U5056" s="9">
        <v>-1082.22</v>
      </c>
      <c r="V5056" s="9">
        <v>-751.54</v>
      </c>
      <c r="W5056" s="9">
        <v>0</v>
      </c>
      <c r="X5056" s="9">
        <v>-751.54</v>
      </c>
      <c r="Y5056" s="9">
        <v>0</v>
      </c>
      <c r="Z5056" s="9">
        <v>0</v>
      </c>
      <c r="AA5056" s="9">
        <f t="shared" si="747"/>
        <v>-1833.76</v>
      </c>
      <c r="AB5056" s="9">
        <v>5633.0560000000005</v>
      </c>
      <c r="AC5056" s="9">
        <f t="shared" si="723"/>
        <v>9417.7800000000007</v>
      </c>
      <c r="AD5056" s="9">
        <f t="shared" ref="AD5056:AD5060" si="749">T5056+AA5056-AB5056</f>
        <v>3033.1839999999993</v>
      </c>
    </row>
    <row r="5057" spans="1:30" x14ac:dyDescent="0.3">
      <c r="A5057" s="13" t="s">
        <v>7128</v>
      </c>
      <c r="B5057" s="13" t="s">
        <v>7634</v>
      </c>
      <c r="C5057" s="8">
        <v>1800</v>
      </c>
      <c r="D5057" s="8">
        <v>180000035</v>
      </c>
      <c r="E5057" s="8">
        <v>0</v>
      </c>
      <c r="F5057" s="8" t="s">
        <v>7799</v>
      </c>
      <c r="G5057" s="8" t="s">
        <v>63</v>
      </c>
      <c r="H5057" s="8" t="s">
        <v>51</v>
      </c>
      <c r="I5057" s="8">
        <v>14</v>
      </c>
      <c r="J5057" s="8">
        <v>1</v>
      </c>
      <c r="K5057" s="8">
        <v>0</v>
      </c>
      <c r="L5057" s="8" t="s">
        <v>743</v>
      </c>
      <c r="M5057" s="8" t="s">
        <v>724</v>
      </c>
      <c r="N5057" s="8"/>
      <c r="O5057" s="8" t="s">
        <v>38</v>
      </c>
      <c r="P5057" s="9">
        <v>41772</v>
      </c>
      <c r="Q5057" s="9">
        <v>0</v>
      </c>
      <c r="R5057" s="9">
        <v>0</v>
      </c>
      <c r="S5057" s="9">
        <v>0</v>
      </c>
      <c r="T5057" s="9">
        <f t="shared" si="722"/>
        <v>41772</v>
      </c>
      <c r="U5057" s="9">
        <v>-39683.4</v>
      </c>
      <c r="V5057" s="9">
        <v>0</v>
      </c>
      <c r="W5057" s="9">
        <v>0</v>
      </c>
      <c r="X5057" s="9">
        <v>0</v>
      </c>
      <c r="Y5057" s="9">
        <v>0</v>
      </c>
      <c r="Z5057" s="9">
        <v>0</v>
      </c>
      <c r="AA5057" s="9">
        <f t="shared" si="747"/>
        <v>-39683.4</v>
      </c>
      <c r="AB5057" s="9">
        <v>1357.589999999999</v>
      </c>
      <c r="AC5057" s="9">
        <f t="shared" si="723"/>
        <v>2088.5999999999985</v>
      </c>
      <c r="AD5057" s="9">
        <f t="shared" si="749"/>
        <v>731.00999999999954</v>
      </c>
    </row>
    <row r="5058" spans="1:30" x14ac:dyDescent="0.3">
      <c r="A5058" s="13" t="s">
        <v>7128</v>
      </c>
      <c r="B5058" s="13" t="s">
        <v>7634</v>
      </c>
      <c r="C5058" s="8">
        <v>1800</v>
      </c>
      <c r="D5058" s="8">
        <v>180000036</v>
      </c>
      <c r="E5058" s="8">
        <v>0</v>
      </c>
      <c r="F5058" s="8" t="s">
        <v>7800</v>
      </c>
      <c r="G5058" s="8" t="s">
        <v>7801</v>
      </c>
      <c r="H5058" s="8" t="s">
        <v>51</v>
      </c>
      <c r="I5058" s="8">
        <v>1</v>
      </c>
      <c r="J5058" s="8">
        <v>5</v>
      </c>
      <c r="K5058" s="8">
        <v>0</v>
      </c>
      <c r="L5058" s="8" t="s">
        <v>743</v>
      </c>
      <c r="M5058" s="8" t="s">
        <v>724</v>
      </c>
      <c r="N5058" s="8"/>
      <c r="O5058" s="8" t="s">
        <v>38</v>
      </c>
      <c r="P5058" s="9">
        <v>20513</v>
      </c>
      <c r="Q5058" s="9">
        <v>0</v>
      </c>
      <c r="R5058" s="9">
        <v>0</v>
      </c>
      <c r="S5058" s="9">
        <v>0</v>
      </c>
      <c r="T5058" s="9">
        <f t="shared" si="722"/>
        <v>20513</v>
      </c>
      <c r="U5058" s="9">
        <v>-4228.49</v>
      </c>
      <c r="V5058" s="9">
        <v>-2936.45</v>
      </c>
      <c r="W5058" s="9">
        <v>0</v>
      </c>
      <c r="X5058" s="9">
        <v>-2936.45</v>
      </c>
      <c r="Y5058" s="9">
        <v>0</v>
      </c>
      <c r="Z5058" s="9">
        <v>0</v>
      </c>
      <c r="AA5058" s="9">
        <f t="shared" si="747"/>
        <v>-7164.94</v>
      </c>
      <c r="AB5058" s="9">
        <v>8676.2390000000014</v>
      </c>
      <c r="AC5058" s="9">
        <f t="shared" si="723"/>
        <v>16284.51</v>
      </c>
      <c r="AD5058" s="9">
        <f t="shared" si="749"/>
        <v>4671.8209999999999</v>
      </c>
    </row>
    <row r="5059" spans="1:30" x14ac:dyDescent="0.3">
      <c r="A5059" s="13" t="s">
        <v>7128</v>
      </c>
      <c r="B5059" s="13" t="s">
        <v>7634</v>
      </c>
      <c r="C5059" s="8">
        <v>1800</v>
      </c>
      <c r="D5059" s="8">
        <v>180000037</v>
      </c>
      <c r="E5059" s="8">
        <v>0</v>
      </c>
      <c r="F5059" s="8" t="s">
        <v>7802</v>
      </c>
      <c r="G5059" s="8" t="s">
        <v>7803</v>
      </c>
      <c r="H5059" s="8" t="s">
        <v>51</v>
      </c>
      <c r="I5059" s="8">
        <v>2</v>
      </c>
      <c r="J5059" s="8">
        <v>5</v>
      </c>
      <c r="K5059" s="8">
        <v>0</v>
      </c>
      <c r="L5059" s="8" t="s">
        <v>743</v>
      </c>
      <c r="M5059" s="8" t="s">
        <v>724</v>
      </c>
      <c r="N5059" s="8"/>
      <c r="O5059" s="8" t="s">
        <v>38</v>
      </c>
      <c r="P5059" s="9">
        <v>25455</v>
      </c>
      <c r="Q5059" s="9">
        <v>0</v>
      </c>
      <c r="R5059" s="9">
        <v>0</v>
      </c>
      <c r="S5059" s="9">
        <v>0</v>
      </c>
      <c r="T5059" s="9">
        <f t="shared" si="722"/>
        <v>25455</v>
      </c>
      <c r="U5059" s="9">
        <v>-5247.22</v>
      </c>
      <c r="V5059" s="9">
        <v>-3643.9</v>
      </c>
      <c r="W5059" s="9">
        <v>0</v>
      </c>
      <c r="X5059" s="9">
        <v>-3643.9</v>
      </c>
      <c r="Y5059" s="9">
        <v>0</v>
      </c>
      <c r="Z5059" s="9">
        <v>0</v>
      </c>
      <c r="AA5059" s="9">
        <f t="shared" si="747"/>
        <v>-8891.1200000000008</v>
      </c>
      <c r="AB5059" s="9">
        <v>10766.521999999999</v>
      </c>
      <c r="AC5059" s="9">
        <f t="shared" si="723"/>
        <v>20207.78</v>
      </c>
      <c r="AD5059" s="9">
        <f t="shared" si="749"/>
        <v>5797.3579999999984</v>
      </c>
    </row>
    <row r="5060" spans="1:30" x14ac:dyDescent="0.3">
      <c r="A5060" s="13" t="s">
        <v>7128</v>
      </c>
      <c r="B5060" s="13" t="s">
        <v>7634</v>
      </c>
      <c r="C5060" s="8">
        <v>1800</v>
      </c>
      <c r="D5060" s="8">
        <v>180000038</v>
      </c>
      <c r="E5060" s="8">
        <v>0</v>
      </c>
      <c r="F5060" s="8" t="s">
        <v>7804</v>
      </c>
      <c r="G5060" s="8" t="s">
        <v>7805</v>
      </c>
      <c r="H5060" s="8" t="s">
        <v>51</v>
      </c>
      <c r="I5060" s="8">
        <v>1</v>
      </c>
      <c r="J5060" s="8">
        <v>5</v>
      </c>
      <c r="K5060" s="8">
        <v>0</v>
      </c>
      <c r="L5060" s="8" t="s">
        <v>743</v>
      </c>
      <c r="M5060" s="8" t="s">
        <v>724</v>
      </c>
      <c r="N5060" s="8"/>
      <c r="O5060" s="8" t="s">
        <v>38</v>
      </c>
      <c r="P5060" s="9">
        <v>12750</v>
      </c>
      <c r="Q5060" s="9">
        <v>0</v>
      </c>
      <c r="R5060" s="9">
        <v>0</v>
      </c>
      <c r="S5060" s="9">
        <v>0</v>
      </c>
      <c r="T5060" s="9">
        <f t="shared" si="722"/>
        <v>12750</v>
      </c>
      <c r="U5060" s="9">
        <v>-2628.25</v>
      </c>
      <c r="V5060" s="9">
        <v>-1825.17</v>
      </c>
      <c r="W5060" s="9">
        <v>0</v>
      </c>
      <c r="X5060" s="9">
        <v>-1825.17</v>
      </c>
      <c r="Y5060" s="9">
        <v>0</v>
      </c>
      <c r="Z5060" s="9">
        <v>0</v>
      </c>
      <c r="AA5060" s="9">
        <f t="shared" si="747"/>
        <v>-4453.42</v>
      </c>
      <c r="AB5060" s="9">
        <v>5392.777</v>
      </c>
      <c r="AC5060" s="9">
        <f t="shared" si="723"/>
        <v>10121.75</v>
      </c>
      <c r="AD5060" s="9">
        <f t="shared" si="749"/>
        <v>2903.8029999999999</v>
      </c>
    </row>
    <row r="5061" spans="1:30" x14ac:dyDescent="0.3">
      <c r="A5061" s="13" t="s">
        <v>7128</v>
      </c>
      <c r="B5061" s="13" t="s">
        <v>7634</v>
      </c>
      <c r="C5061" s="8">
        <v>1800</v>
      </c>
      <c r="D5061" s="8">
        <v>180000039</v>
      </c>
      <c r="E5061" s="8">
        <v>0</v>
      </c>
      <c r="F5061" s="8" t="s">
        <v>7806</v>
      </c>
      <c r="G5061" s="8" t="s">
        <v>7807</v>
      </c>
      <c r="H5061" s="8" t="s">
        <v>51</v>
      </c>
      <c r="I5061" s="8">
        <v>12</v>
      </c>
      <c r="J5061" s="8">
        <v>1</v>
      </c>
      <c r="K5061" s="8">
        <v>0</v>
      </c>
      <c r="L5061" s="8" t="s">
        <v>743</v>
      </c>
      <c r="M5061" s="8" t="s">
        <v>724</v>
      </c>
      <c r="N5061" s="8"/>
      <c r="O5061" s="8" t="s">
        <v>38</v>
      </c>
      <c r="P5061" s="9">
        <v>31329</v>
      </c>
      <c r="Q5061" s="9">
        <v>0</v>
      </c>
      <c r="R5061" s="9">
        <f t="shared" ref="R5061:R5063" si="750">-P5061</f>
        <v>-31329</v>
      </c>
      <c r="S5061" s="9">
        <v>0</v>
      </c>
      <c r="T5061" s="9">
        <f t="shared" ref="T5061:T5079" si="751">P5061+Q5061+R5061+S5061</f>
        <v>0</v>
      </c>
      <c r="U5061" s="9">
        <v>-29762.55</v>
      </c>
      <c r="V5061" s="9">
        <v>0</v>
      </c>
      <c r="W5061" s="9">
        <v>0</v>
      </c>
      <c r="X5061" s="9">
        <v>0</v>
      </c>
      <c r="Y5061" s="9">
        <f t="shared" ref="Y5061:Y5063" si="752">-(U5061+X5061+Z5061)</f>
        <v>29762.55</v>
      </c>
      <c r="Z5061" s="9">
        <v>0</v>
      </c>
      <c r="AA5061" s="9">
        <f t="shared" ref="AA5061:AA5071" si="753">U5061+X5061+Y5061+Z5061</f>
        <v>0</v>
      </c>
      <c r="AB5061" s="9">
        <v>1566.4500000000007</v>
      </c>
      <c r="AC5061" s="9">
        <f t="shared" ref="AC5061:AC5079" si="754">P5061+U5061</f>
        <v>1566.4500000000007</v>
      </c>
      <c r="AD5061" s="9">
        <f t="shared" si="748"/>
        <v>0</v>
      </c>
    </row>
    <row r="5062" spans="1:30" x14ac:dyDescent="0.3">
      <c r="A5062" s="13" t="s">
        <v>7128</v>
      </c>
      <c r="B5062" s="13" t="s">
        <v>7634</v>
      </c>
      <c r="C5062" s="8">
        <v>1800</v>
      </c>
      <c r="D5062" s="8">
        <v>180000040</v>
      </c>
      <c r="E5062" s="8">
        <v>0</v>
      </c>
      <c r="F5062" s="8" t="s">
        <v>7808</v>
      </c>
      <c r="G5062" s="8" t="s">
        <v>7809</v>
      </c>
      <c r="H5062" s="8" t="s">
        <v>51</v>
      </c>
      <c r="I5062" s="8">
        <v>1</v>
      </c>
      <c r="J5062" s="8">
        <v>1</v>
      </c>
      <c r="K5062" s="8">
        <v>0</v>
      </c>
      <c r="L5062" s="8" t="s">
        <v>743</v>
      </c>
      <c r="M5062" s="8" t="s">
        <v>724</v>
      </c>
      <c r="N5062" s="8"/>
      <c r="O5062" s="8" t="s">
        <v>38</v>
      </c>
      <c r="P5062" s="9">
        <v>4895</v>
      </c>
      <c r="Q5062" s="9">
        <v>0</v>
      </c>
      <c r="R5062" s="9">
        <f t="shared" si="750"/>
        <v>-4895</v>
      </c>
      <c r="S5062" s="9">
        <v>0</v>
      </c>
      <c r="T5062" s="9">
        <f t="shared" si="751"/>
        <v>0</v>
      </c>
      <c r="U5062" s="9">
        <v>-4650.25</v>
      </c>
      <c r="V5062" s="9">
        <v>0</v>
      </c>
      <c r="W5062" s="9">
        <v>0</v>
      </c>
      <c r="X5062" s="9">
        <v>0</v>
      </c>
      <c r="Y5062" s="9">
        <f t="shared" si="752"/>
        <v>4650.25</v>
      </c>
      <c r="Z5062" s="9">
        <v>0</v>
      </c>
      <c r="AA5062" s="9">
        <f t="shared" si="753"/>
        <v>0</v>
      </c>
      <c r="AB5062" s="9">
        <v>244.75</v>
      </c>
      <c r="AC5062" s="9">
        <f t="shared" si="754"/>
        <v>244.75</v>
      </c>
      <c r="AD5062" s="9">
        <f t="shared" si="748"/>
        <v>0</v>
      </c>
    </row>
    <row r="5063" spans="1:30" x14ac:dyDescent="0.3">
      <c r="A5063" s="13" t="s">
        <v>7128</v>
      </c>
      <c r="B5063" s="13" t="s">
        <v>7634</v>
      </c>
      <c r="C5063" s="8">
        <v>1800</v>
      </c>
      <c r="D5063" s="8">
        <v>180000041</v>
      </c>
      <c r="E5063" s="8">
        <v>0</v>
      </c>
      <c r="F5063" s="8" t="s">
        <v>7810</v>
      </c>
      <c r="G5063" s="8" t="s">
        <v>7811</v>
      </c>
      <c r="H5063" s="8" t="s">
        <v>51</v>
      </c>
      <c r="I5063" s="8">
        <v>10</v>
      </c>
      <c r="J5063" s="8">
        <v>1</v>
      </c>
      <c r="K5063" s="8">
        <v>0</v>
      </c>
      <c r="L5063" s="8" t="s">
        <v>743</v>
      </c>
      <c r="M5063" s="8" t="s">
        <v>724</v>
      </c>
      <c r="N5063" s="8"/>
      <c r="O5063" s="8" t="s">
        <v>38</v>
      </c>
      <c r="P5063" s="9">
        <v>22377</v>
      </c>
      <c r="Q5063" s="9">
        <v>0</v>
      </c>
      <c r="R5063" s="9">
        <f t="shared" si="750"/>
        <v>-22377</v>
      </c>
      <c r="S5063" s="9">
        <v>0</v>
      </c>
      <c r="T5063" s="9">
        <f t="shared" si="751"/>
        <v>0</v>
      </c>
      <c r="U5063" s="9">
        <v>-21258.15</v>
      </c>
      <c r="V5063" s="9">
        <v>0</v>
      </c>
      <c r="W5063" s="9">
        <v>0</v>
      </c>
      <c r="X5063" s="9">
        <v>0</v>
      </c>
      <c r="Y5063" s="9">
        <f t="shared" si="752"/>
        <v>21258.15</v>
      </c>
      <c r="Z5063" s="9">
        <v>0</v>
      </c>
      <c r="AA5063" s="9">
        <f t="shared" si="753"/>
        <v>0</v>
      </c>
      <c r="AB5063" s="9">
        <v>1118.8499999999985</v>
      </c>
      <c r="AC5063" s="9">
        <f t="shared" si="754"/>
        <v>1118.8499999999985</v>
      </c>
      <c r="AD5063" s="9">
        <f t="shared" si="748"/>
        <v>0</v>
      </c>
    </row>
    <row r="5064" spans="1:30" x14ac:dyDescent="0.3">
      <c r="A5064" s="13" t="s">
        <v>7128</v>
      </c>
      <c r="B5064" s="13" t="s">
        <v>7634</v>
      </c>
      <c r="C5064" s="8">
        <v>1800</v>
      </c>
      <c r="D5064" s="8">
        <v>180000042</v>
      </c>
      <c r="E5064" s="8">
        <v>0</v>
      </c>
      <c r="F5064" s="8" t="s">
        <v>7812</v>
      </c>
      <c r="G5064" s="8" t="s">
        <v>7813</v>
      </c>
      <c r="H5064" s="8" t="s">
        <v>51</v>
      </c>
      <c r="I5064" s="8">
        <v>1</v>
      </c>
      <c r="J5064" s="8">
        <v>5</v>
      </c>
      <c r="K5064" s="8">
        <v>0</v>
      </c>
      <c r="L5064" s="8" t="s">
        <v>743</v>
      </c>
      <c r="M5064" s="8" t="s">
        <v>724</v>
      </c>
      <c r="N5064" s="8"/>
      <c r="O5064" s="8" t="s">
        <v>38</v>
      </c>
      <c r="P5064" s="9">
        <v>123469</v>
      </c>
      <c r="Q5064" s="9">
        <v>0</v>
      </c>
      <c r="R5064" s="9">
        <v>0</v>
      </c>
      <c r="S5064" s="9">
        <v>0</v>
      </c>
      <c r="T5064" s="9">
        <f t="shared" si="751"/>
        <v>123469</v>
      </c>
      <c r="U5064" s="9">
        <v>-25451.53</v>
      </c>
      <c r="V5064" s="9">
        <v>-17674.669999999998</v>
      </c>
      <c r="W5064" s="9">
        <v>0</v>
      </c>
      <c r="X5064" s="9">
        <v>-17674.669999999998</v>
      </c>
      <c r="Y5064" s="9">
        <v>0</v>
      </c>
      <c r="Z5064" s="9">
        <v>0</v>
      </c>
      <c r="AA5064" s="9">
        <f t="shared" si="753"/>
        <v>-43126.2</v>
      </c>
      <c r="AB5064" s="9">
        <v>52222.820000000007</v>
      </c>
      <c r="AC5064" s="9">
        <f t="shared" si="754"/>
        <v>98017.47</v>
      </c>
      <c r="AD5064" s="9">
        <f t="shared" ref="AD5064:AD5071" si="755">T5064+AA5064-AB5064</f>
        <v>28119.979999999996</v>
      </c>
    </row>
    <row r="5065" spans="1:30" x14ac:dyDescent="0.3">
      <c r="A5065" s="13" t="s">
        <v>7128</v>
      </c>
      <c r="B5065" s="13" t="s">
        <v>7634</v>
      </c>
      <c r="C5065" s="8">
        <v>1800</v>
      </c>
      <c r="D5065" s="8">
        <v>180000043</v>
      </c>
      <c r="E5065" s="8">
        <v>0</v>
      </c>
      <c r="F5065" s="8" t="s">
        <v>7814</v>
      </c>
      <c r="G5065" s="8" t="s">
        <v>7815</v>
      </c>
      <c r="H5065" s="8" t="s">
        <v>51</v>
      </c>
      <c r="I5065" s="8">
        <v>1</v>
      </c>
      <c r="J5065" s="8">
        <v>5</v>
      </c>
      <c r="K5065" s="8">
        <v>0</v>
      </c>
      <c r="L5065" s="8" t="s">
        <v>743</v>
      </c>
      <c r="M5065" s="8" t="s">
        <v>724</v>
      </c>
      <c r="N5065" s="8"/>
      <c r="O5065" s="8" t="s">
        <v>38</v>
      </c>
      <c r="P5065" s="9">
        <v>12588</v>
      </c>
      <c r="Q5065" s="9">
        <v>0</v>
      </c>
      <c r="R5065" s="9">
        <v>0</v>
      </c>
      <c r="S5065" s="9">
        <v>0</v>
      </c>
      <c r="T5065" s="9">
        <f t="shared" si="751"/>
        <v>12588</v>
      </c>
      <c r="U5065" s="9">
        <v>-2594.85</v>
      </c>
      <c r="V5065" s="9">
        <v>-1801.98</v>
      </c>
      <c r="W5065" s="9">
        <v>0</v>
      </c>
      <c r="X5065" s="9">
        <v>-1801.98</v>
      </c>
      <c r="Y5065" s="9">
        <v>0</v>
      </c>
      <c r="Z5065" s="9">
        <v>0</v>
      </c>
      <c r="AA5065" s="9">
        <f t="shared" si="753"/>
        <v>-4396.83</v>
      </c>
      <c r="AB5065" s="9">
        <v>5324.2605000000003</v>
      </c>
      <c r="AC5065" s="9">
        <f t="shared" si="754"/>
        <v>9993.15</v>
      </c>
      <c r="AD5065" s="9">
        <f t="shared" si="755"/>
        <v>2866.9094999999998</v>
      </c>
    </row>
    <row r="5066" spans="1:30" x14ac:dyDescent="0.3">
      <c r="A5066" s="13" t="s">
        <v>7128</v>
      </c>
      <c r="B5066" s="13" t="s">
        <v>7634</v>
      </c>
      <c r="C5066" s="8">
        <v>1800</v>
      </c>
      <c r="D5066" s="8">
        <v>180000044</v>
      </c>
      <c r="E5066" s="8">
        <v>0</v>
      </c>
      <c r="F5066" s="8" t="s">
        <v>7816</v>
      </c>
      <c r="G5066" s="8" t="s">
        <v>7817</v>
      </c>
      <c r="H5066" s="8" t="s">
        <v>51</v>
      </c>
      <c r="I5066" s="8">
        <v>14</v>
      </c>
      <c r="J5066" s="8">
        <v>5</v>
      </c>
      <c r="K5066" s="8">
        <v>0</v>
      </c>
      <c r="L5066" s="8" t="s">
        <v>743</v>
      </c>
      <c r="M5066" s="8" t="s">
        <v>724</v>
      </c>
      <c r="N5066" s="8"/>
      <c r="O5066" s="8" t="s">
        <v>38</v>
      </c>
      <c r="P5066" s="9">
        <v>615578.5</v>
      </c>
      <c r="Q5066" s="9">
        <v>0</v>
      </c>
      <c r="R5066" s="9">
        <v>0</v>
      </c>
      <c r="S5066" s="9">
        <v>0</v>
      </c>
      <c r="T5066" s="9">
        <f t="shared" si="751"/>
        <v>615578.5</v>
      </c>
      <c r="U5066" s="9">
        <v>-126893.49</v>
      </c>
      <c r="V5066" s="9">
        <v>-88120.48</v>
      </c>
      <c r="W5066" s="9">
        <v>0</v>
      </c>
      <c r="X5066" s="9">
        <v>-88120.48</v>
      </c>
      <c r="Y5066" s="9">
        <v>0</v>
      </c>
      <c r="Z5066" s="9">
        <v>0</v>
      </c>
      <c r="AA5066" s="9">
        <f t="shared" si="753"/>
        <v>-215013.97</v>
      </c>
      <c r="AB5066" s="9">
        <v>260366.94450000004</v>
      </c>
      <c r="AC5066" s="9">
        <f t="shared" si="754"/>
        <v>488685.01</v>
      </c>
      <c r="AD5066" s="9">
        <f t="shared" si="755"/>
        <v>140197.58549999999</v>
      </c>
    </row>
    <row r="5067" spans="1:30" x14ac:dyDescent="0.3">
      <c r="A5067" s="13" t="s">
        <v>7128</v>
      </c>
      <c r="B5067" s="13" t="s">
        <v>7634</v>
      </c>
      <c r="C5067" s="8">
        <v>1800</v>
      </c>
      <c r="D5067" s="8">
        <v>180000045</v>
      </c>
      <c r="E5067" s="8">
        <v>0</v>
      </c>
      <c r="F5067" s="8" t="s">
        <v>7818</v>
      </c>
      <c r="G5067" s="8" t="s">
        <v>7819</v>
      </c>
      <c r="H5067" s="8" t="s">
        <v>51</v>
      </c>
      <c r="I5067" s="8">
        <v>1</v>
      </c>
      <c r="J5067" s="8">
        <v>5</v>
      </c>
      <c r="K5067" s="8">
        <v>0</v>
      </c>
      <c r="L5067" s="8" t="s">
        <v>743</v>
      </c>
      <c r="M5067" s="8" t="s">
        <v>724</v>
      </c>
      <c r="N5067" s="8"/>
      <c r="O5067" s="8" t="s">
        <v>38</v>
      </c>
      <c r="P5067" s="9">
        <v>37816</v>
      </c>
      <c r="Q5067" s="9">
        <v>0</v>
      </c>
      <c r="R5067" s="9">
        <v>0</v>
      </c>
      <c r="S5067" s="9">
        <v>0</v>
      </c>
      <c r="T5067" s="9">
        <f t="shared" si="751"/>
        <v>37816</v>
      </c>
      <c r="U5067" s="9">
        <v>-7795.28</v>
      </c>
      <c r="V5067" s="9">
        <v>-5413.39</v>
      </c>
      <c r="W5067" s="9">
        <v>0</v>
      </c>
      <c r="X5067" s="9">
        <v>-5413.39</v>
      </c>
      <c r="Y5067" s="9">
        <v>0</v>
      </c>
      <c r="Z5067" s="9">
        <v>0</v>
      </c>
      <c r="AA5067" s="9">
        <f t="shared" si="753"/>
        <v>-13208.67</v>
      </c>
      <c r="AB5067" s="9">
        <v>15994.764500000001</v>
      </c>
      <c r="AC5067" s="9">
        <f t="shared" si="754"/>
        <v>30020.720000000001</v>
      </c>
      <c r="AD5067" s="9">
        <f t="shared" si="755"/>
        <v>8612.5655000000006</v>
      </c>
    </row>
    <row r="5068" spans="1:30" x14ac:dyDescent="0.3">
      <c r="A5068" s="13" t="s">
        <v>7128</v>
      </c>
      <c r="B5068" s="13" t="s">
        <v>7634</v>
      </c>
      <c r="C5068" s="8">
        <v>1800</v>
      </c>
      <c r="D5068" s="8">
        <v>180000046</v>
      </c>
      <c r="E5068" s="8">
        <v>0</v>
      </c>
      <c r="F5068" s="8" t="s">
        <v>7820</v>
      </c>
      <c r="G5068" s="8" t="s">
        <v>7821</v>
      </c>
      <c r="H5068" s="8" t="s">
        <v>51</v>
      </c>
      <c r="I5068" s="8">
        <v>2</v>
      </c>
      <c r="J5068" s="8">
        <v>5</v>
      </c>
      <c r="K5068" s="8">
        <v>0</v>
      </c>
      <c r="L5068" s="8" t="s">
        <v>743</v>
      </c>
      <c r="M5068" s="8" t="s">
        <v>724</v>
      </c>
      <c r="N5068" s="8"/>
      <c r="O5068" s="8" t="s">
        <v>38</v>
      </c>
      <c r="P5068" s="9">
        <v>31000</v>
      </c>
      <c r="Q5068" s="9">
        <v>0</v>
      </c>
      <c r="R5068" s="9">
        <v>0</v>
      </c>
      <c r="S5068" s="9">
        <v>0</v>
      </c>
      <c r="T5068" s="9">
        <f t="shared" si="751"/>
        <v>31000</v>
      </c>
      <c r="U5068" s="9">
        <v>-6390.25</v>
      </c>
      <c r="V5068" s="9">
        <v>-4437.67</v>
      </c>
      <c r="W5068" s="9">
        <v>0</v>
      </c>
      <c r="X5068" s="9">
        <v>-4437.67</v>
      </c>
      <c r="Y5068" s="9">
        <v>0</v>
      </c>
      <c r="Z5068" s="9">
        <v>0</v>
      </c>
      <c r="AA5068" s="9">
        <f t="shared" si="753"/>
        <v>-10827.92</v>
      </c>
      <c r="AB5068" s="9">
        <v>13111.852000000001</v>
      </c>
      <c r="AC5068" s="9">
        <f t="shared" si="754"/>
        <v>24609.75</v>
      </c>
      <c r="AD5068" s="9">
        <f t="shared" si="755"/>
        <v>7060.228000000001</v>
      </c>
    </row>
    <row r="5069" spans="1:30" x14ac:dyDescent="0.3">
      <c r="A5069" s="13" t="s">
        <v>7128</v>
      </c>
      <c r="B5069" s="13" t="s">
        <v>7634</v>
      </c>
      <c r="C5069" s="8">
        <v>1800</v>
      </c>
      <c r="D5069" s="8">
        <v>180000047</v>
      </c>
      <c r="E5069" s="8">
        <v>0</v>
      </c>
      <c r="F5069" s="8" t="s">
        <v>7822</v>
      </c>
      <c r="G5069" s="8" t="s">
        <v>7823</v>
      </c>
      <c r="H5069" s="8" t="s">
        <v>51</v>
      </c>
      <c r="I5069" s="8">
        <v>6</v>
      </c>
      <c r="J5069" s="8">
        <v>5</v>
      </c>
      <c r="K5069" s="8">
        <v>0</v>
      </c>
      <c r="L5069" s="8" t="s">
        <v>743</v>
      </c>
      <c r="M5069" s="8" t="s">
        <v>724</v>
      </c>
      <c r="N5069" s="8"/>
      <c r="O5069" s="8" t="s">
        <v>38</v>
      </c>
      <c r="P5069" s="9">
        <v>136200</v>
      </c>
      <c r="Q5069" s="9">
        <v>0</v>
      </c>
      <c r="R5069" s="9">
        <v>0</v>
      </c>
      <c r="S5069" s="9">
        <v>0</v>
      </c>
      <c r="T5069" s="9">
        <f t="shared" si="751"/>
        <v>136200</v>
      </c>
      <c r="U5069" s="9">
        <v>-28075.86</v>
      </c>
      <c r="V5069" s="9">
        <v>-19497.12</v>
      </c>
      <c r="W5069" s="9">
        <v>0</v>
      </c>
      <c r="X5069" s="9">
        <v>-19497.12</v>
      </c>
      <c r="Y5069" s="9">
        <v>0</v>
      </c>
      <c r="Z5069" s="9">
        <v>0</v>
      </c>
      <c r="AA5069" s="9">
        <f t="shared" si="753"/>
        <v>-47572.979999999996</v>
      </c>
      <c r="AB5069" s="9">
        <v>57607.563000000002</v>
      </c>
      <c r="AC5069" s="9">
        <f t="shared" si="754"/>
        <v>108124.14</v>
      </c>
      <c r="AD5069" s="9">
        <f t="shared" si="755"/>
        <v>31019.457000000002</v>
      </c>
    </row>
    <row r="5070" spans="1:30" x14ac:dyDescent="0.3">
      <c r="A5070" s="13" t="s">
        <v>7128</v>
      </c>
      <c r="B5070" s="13" t="s">
        <v>7634</v>
      </c>
      <c r="C5070" s="8">
        <v>1800</v>
      </c>
      <c r="D5070" s="8">
        <v>180000048</v>
      </c>
      <c r="E5070" s="8">
        <v>0</v>
      </c>
      <c r="F5070" s="8" t="s">
        <v>7824</v>
      </c>
      <c r="G5070" s="8" t="s">
        <v>7825</v>
      </c>
      <c r="H5070" s="8" t="s">
        <v>51</v>
      </c>
      <c r="I5070" s="8">
        <v>0</v>
      </c>
      <c r="J5070" s="8">
        <v>5</v>
      </c>
      <c r="K5070" s="8">
        <v>0</v>
      </c>
      <c r="L5070" s="8" t="s">
        <v>743</v>
      </c>
      <c r="M5070" s="8" t="s">
        <v>724</v>
      </c>
      <c r="N5070" s="8"/>
      <c r="O5070" s="8" t="s">
        <v>38</v>
      </c>
      <c r="P5070" s="9">
        <v>85036</v>
      </c>
      <c r="Q5070" s="9">
        <v>0</v>
      </c>
      <c r="R5070" s="9">
        <v>0</v>
      </c>
      <c r="S5070" s="9">
        <v>0</v>
      </c>
      <c r="T5070" s="9">
        <f t="shared" si="751"/>
        <v>85036</v>
      </c>
      <c r="U5070" s="9">
        <v>-17529.060000000001</v>
      </c>
      <c r="V5070" s="9">
        <v>-12172.96</v>
      </c>
      <c r="W5070" s="9">
        <v>0</v>
      </c>
      <c r="X5070" s="9">
        <v>-12172.96</v>
      </c>
      <c r="Y5070" s="9">
        <v>0</v>
      </c>
      <c r="Z5070" s="9">
        <v>0</v>
      </c>
      <c r="AA5070" s="9">
        <f t="shared" si="753"/>
        <v>-29702.02</v>
      </c>
      <c r="AB5070" s="9">
        <v>35967.087</v>
      </c>
      <c r="AC5070" s="9">
        <f t="shared" si="754"/>
        <v>67506.94</v>
      </c>
      <c r="AD5070" s="9">
        <f t="shared" si="755"/>
        <v>19366.892999999996</v>
      </c>
    </row>
    <row r="5071" spans="1:30" x14ac:dyDescent="0.3">
      <c r="A5071" s="13" t="s">
        <v>7128</v>
      </c>
      <c r="B5071" s="13" t="s">
        <v>7634</v>
      </c>
      <c r="C5071" s="8">
        <v>1800</v>
      </c>
      <c r="D5071" s="8">
        <v>180000049</v>
      </c>
      <c r="E5071" s="8">
        <v>0</v>
      </c>
      <c r="F5071" s="8" t="s">
        <v>7826</v>
      </c>
      <c r="G5071" s="8" t="s">
        <v>7827</v>
      </c>
      <c r="H5071" s="8" t="s">
        <v>51</v>
      </c>
      <c r="I5071" s="8">
        <v>2</v>
      </c>
      <c r="J5071" s="8">
        <v>5</v>
      </c>
      <c r="K5071" s="8">
        <v>0</v>
      </c>
      <c r="L5071" s="8" t="s">
        <v>743</v>
      </c>
      <c r="M5071" s="8" t="s">
        <v>724</v>
      </c>
      <c r="N5071" s="8"/>
      <c r="O5071" s="8" t="s">
        <v>38</v>
      </c>
      <c r="P5071" s="9">
        <v>14920</v>
      </c>
      <c r="Q5071" s="9">
        <v>0</v>
      </c>
      <c r="R5071" s="9">
        <v>0</v>
      </c>
      <c r="S5071" s="9">
        <v>0</v>
      </c>
      <c r="T5071" s="9">
        <f t="shared" si="751"/>
        <v>14920</v>
      </c>
      <c r="U5071" s="9">
        <v>-3075.56</v>
      </c>
      <c r="V5071" s="9">
        <v>-2135.81</v>
      </c>
      <c r="W5071" s="9">
        <v>0</v>
      </c>
      <c r="X5071" s="9">
        <v>-2135.81</v>
      </c>
      <c r="Y5071" s="9">
        <v>0</v>
      </c>
      <c r="Z5071" s="9">
        <v>0</v>
      </c>
      <c r="AA5071" s="9">
        <f t="shared" si="753"/>
        <v>-5211.37</v>
      </c>
      <c r="AB5071" s="9">
        <v>6310.6095000000005</v>
      </c>
      <c r="AC5071" s="9">
        <f t="shared" si="754"/>
        <v>11844.44</v>
      </c>
      <c r="AD5071" s="9">
        <f t="shared" si="755"/>
        <v>3398.0205000000005</v>
      </c>
    </row>
    <row r="5072" spans="1:30" x14ac:dyDescent="0.3">
      <c r="A5072" s="13" t="s">
        <v>7128</v>
      </c>
      <c r="B5072" s="13" t="s">
        <v>7634</v>
      </c>
      <c r="C5072" s="8">
        <v>1800</v>
      </c>
      <c r="D5072" s="8">
        <v>180000050</v>
      </c>
      <c r="E5072" s="8">
        <v>0</v>
      </c>
      <c r="F5072" s="8" t="s">
        <v>7828</v>
      </c>
      <c r="G5072" s="8" t="s">
        <v>864</v>
      </c>
      <c r="H5072" s="8" t="s">
        <v>51</v>
      </c>
      <c r="I5072" s="8">
        <v>3</v>
      </c>
      <c r="J5072" s="8">
        <v>1</v>
      </c>
      <c r="K5072" s="8">
        <v>0</v>
      </c>
      <c r="L5072" s="8" t="s">
        <v>743</v>
      </c>
      <c r="M5072" s="8" t="s">
        <v>724</v>
      </c>
      <c r="N5072" s="8"/>
      <c r="O5072" s="8" t="s">
        <v>38</v>
      </c>
      <c r="P5072" s="9">
        <v>11400</v>
      </c>
      <c r="Q5072" s="9">
        <v>0</v>
      </c>
      <c r="R5072" s="9">
        <f>-P5072</f>
        <v>-11400</v>
      </c>
      <c r="S5072" s="9">
        <v>0</v>
      </c>
      <c r="T5072" s="9">
        <f t="shared" si="751"/>
        <v>0</v>
      </c>
      <c r="U5072" s="9">
        <v>-10830</v>
      </c>
      <c r="V5072" s="9">
        <v>0</v>
      </c>
      <c r="W5072" s="9">
        <v>0</v>
      </c>
      <c r="X5072" s="9">
        <v>0</v>
      </c>
      <c r="Y5072" s="9">
        <f>-(U5072+X5072+Z5072)</f>
        <v>10830</v>
      </c>
      <c r="Z5072" s="9">
        <v>0</v>
      </c>
      <c r="AA5072" s="9">
        <f>U5072+X5072+Y5072+Z5072</f>
        <v>0</v>
      </c>
      <c r="AB5072" s="9">
        <v>570</v>
      </c>
      <c r="AC5072" s="9">
        <f t="shared" si="754"/>
        <v>570</v>
      </c>
      <c r="AD5072" s="9">
        <f t="shared" si="748"/>
        <v>0</v>
      </c>
    </row>
    <row r="5073" spans="1:30" x14ac:dyDescent="0.3">
      <c r="A5073" s="8" t="s">
        <v>7128</v>
      </c>
      <c r="B5073" s="8" t="s">
        <v>7634</v>
      </c>
      <c r="C5073" s="8">
        <v>1900</v>
      </c>
      <c r="D5073" s="8">
        <v>190000014</v>
      </c>
      <c r="E5073" s="8">
        <v>0</v>
      </c>
      <c r="F5073" s="8" t="s">
        <v>7829</v>
      </c>
      <c r="G5073" s="8" t="s">
        <v>7830</v>
      </c>
      <c r="H5073" s="8" t="s">
        <v>106</v>
      </c>
      <c r="I5073" s="8">
        <v>1</v>
      </c>
      <c r="J5073" s="8">
        <v>3</v>
      </c>
      <c r="K5073" s="8">
        <v>0</v>
      </c>
      <c r="L5073" s="8" t="s">
        <v>743</v>
      </c>
      <c r="M5073" s="8" t="s">
        <v>724</v>
      </c>
      <c r="N5073" s="8"/>
      <c r="O5073" s="8" t="s">
        <v>38</v>
      </c>
      <c r="P5073" s="9">
        <v>398835.63</v>
      </c>
      <c r="Q5073" s="9">
        <v>0</v>
      </c>
      <c r="R5073" s="9">
        <v>0</v>
      </c>
      <c r="S5073" s="9">
        <v>0</v>
      </c>
      <c r="T5073" s="9">
        <f t="shared" si="751"/>
        <v>398835.63</v>
      </c>
      <c r="U5073" s="9">
        <v>-137024.63</v>
      </c>
      <c r="V5073" s="9">
        <v>-95155.99</v>
      </c>
      <c r="W5073" s="9">
        <v>0</v>
      </c>
      <c r="X5073" s="9">
        <v>-95155.99</v>
      </c>
      <c r="Y5073" s="9">
        <v>0</v>
      </c>
      <c r="Z5073" s="9">
        <v>0</v>
      </c>
      <c r="AA5073" s="9">
        <f t="shared" ref="AA5073" si="756">U5073+X5073+Y5073+Z5073-AB5073</f>
        <v>-232180.62</v>
      </c>
      <c r="AB5073" s="9">
        <v>0</v>
      </c>
      <c r="AC5073" s="9">
        <f t="shared" si="754"/>
        <v>261811</v>
      </c>
      <c r="AD5073" s="9">
        <f t="shared" si="748"/>
        <v>166655.01</v>
      </c>
    </row>
    <row r="5074" spans="1:30" x14ac:dyDescent="0.3">
      <c r="A5074" s="13" t="s">
        <v>7128</v>
      </c>
      <c r="B5074" s="13" t="s">
        <v>7634</v>
      </c>
      <c r="C5074" s="8">
        <v>2000</v>
      </c>
      <c r="D5074" s="8">
        <v>200000014</v>
      </c>
      <c r="E5074" s="8">
        <v>0</v>
      </c>
      <c r="F5074" s="8" t="s">
        <v>7831</v>
      </c>
      <c r="G5074" s="8" t="s">
        <v>7832</v>
      </c>
      <c r="H5074" s="8" t="s">
        <v>235</v>
      </c>
      <c r="I5074" s="8">
        <v>1</v>
      </c>
      <c r="J5074" s="8">
        <v>1</v>
      </c>
      <c r="K5074" s="8">
        <v>0</v>
      </c>
      <c r="L5074" s="8" t="s">
        <v>743</v>
      </c>
      <c r="M5074" s="8" t="s">
        <v>724</v>
      </c>
      <c r="N5074" s="8"/>
      <c r="O5074" s="8" t="s">
        <v>38</v>
      </c>
      <c r="P5074" s="9">
        <v>3718.41</v>
      </c>
      <c r="Q5074" s="9">
        <v>0</v>
      </c>
      <c r="R5074" s="9">
        <f t="shared" ref="R5074:R5075" si="757">-P5074</f>
        <v>-3718.41</v>
      </c>
      <c r="S5074" s="9">
        <v>0</v>
      </c>
      <c r="T5074" s="9">
        <f t="shared" si="751"/>
        <v>0</v>
      </c>
      <c r="U5074" s="9">
        <v>-3532.49</v>
      </c>
      <c r="V5074" s="9">
        <v>0</v>
      </c>
      <c r="W5074" s="9">
        <v>0</v>
      </c>
      <c r="X5074" s="9">
        <v>0</v>
      </c>
      <c r="Y5074" s="9">
        <f t="shared" ref="Y5074:Y5075" si="758">-(U5074+X5074+Z5074)</f>
        <v>3532.49</v>
      </c>
      <c r="Z5074" s="9">
        <v>0</v>
      </c>
      <c r="AA5074" s="9">
        <f t="shared" ref="AA5074:AA5077" si="759">U5074+X5074+Y5074+Z5074</f>
        <v>0</v>
      </c>
      <c r="AB5074" s="9">
        <v>185.92000000000007</v>
      </c>
      <c r="AC5074" s="9">
        <f t="shared" si="754"/>
        <v>185.92000000000007</v>
      </c>
      <c r="AD5074" s="9">
        <f t="shared" si="748"/>
        <v>0</v>
      </c>
    </row>
    <row r="5075" spans="1:30" x14ac:dyDescent="0.3">
      <c r="A5075" s="13" t="s">
        <v>7128</v>
      </c>
      <c r="B5075" s="13" t="s">
        <v>7634</v>
      </c>
      <c r="C5075" s="8">
        <v>2000</v>
      </c>
      <c r="D5075" s="8">
        <v>200000015</v>
      </c>
      <c r="E5075" s="8">
        <v>0</v>
      </c>
      <c r="F5075" s="8" t="s">
        <v>7833</v>
      </c>
      <c r="G5075" s="8" t="s">
        <v>7834</v>
      </c>
      <c r="H5075" s="8" t="s">
        <v>235</v>
      </c>
      <c r="I5075" s="8">
        <v>3</v>
      </c>
      <c r="J5075" s="8">
        <v>1</v>
      </c>
      <c r="K5075" s="8">
        <v>0</v>
      </c>
      <c r="L5075" s="8" t="s">
        <v>743</v>
      </c>
      <c r="M5075" s="8" t="s">
        <v>724</v>
      </c>
      <c r="N5075" s="8"/>
      <c r="O5075" s="8" t="s">
        <v>38</v>
      </c>
      <c r="P5075" s="9">
        <v>14351.17</v>
      </c>
      <c r="Q5075" s="9">
        <v>0</v>
      </c>
      <c r="R5075" s="9">
        <f t="shared" si="757"/>
        <v>-14351.17</v>
      </c>
      <c r="S5075" s="9">
        <v>0</v>
      </c>
      <c r="T5075" s="9">
        <f t="shared" si="751"/>
        <v>0</v>
      </c>
      <c r="U5075" s="9">
        <v>-13633.61</v>
      </c>
      <c r="V5075" s="9">
        <v>0</v>
      </c>
      <c r="W5075" s="9">
        <v>0</v>
      </c>
      <c r="X5075" s="9">
        <v>0</v>
      </c>
      <c r="Y5075" s="9">
        <f t="shared" si="758"/>
        <v>13633.61</v>
      </c>
      <c r="Z5075" s="9">
        <v>0</v>
      </c>
      <c r="AA5075" s="9">
        <f t="shared" si="759"/>
        <v>0</v>
      </c>
      <c r="AB5075" s="9">
        <v>717.55999999999949</v>
      </c>
      <c r="AC5075" s="9">
        <f t="shared" si="754"/>
        <v>717.55999999999949</v>
      </c>
      <c r="AD5075" s="9">
        <f t="shared" si="748"/>
        <v>0</v>
      </c>
    </row>
    <row r="5076" spans="1:30" x14ac:dyDescent="0.3">
      <c r="A5076" s="13" t="s">
        <v>7128</v>
      </c>
      <c r="B5076" s="13" t="s">
        <v>7634</v>
      </c>
      <c r="C5076" s="8">
        <v>2000</v>
      </c>
      <c r="D5076" s="8">
        <v>200000016</v>
      </c>
      <c r="E5076" s="8">
        <v>0</v>
      </c>
      <c r="F5076" s="8" t="s">
        <v>7835</v>
      </c>
      <c r="G5076" s="8" t="s">
        <v>7836</v>
      </c>
      <c r="H5076" s="8" t="s">
        <v>235</v>
      </c>
      <c r="I5076" s="8">
        <v>33</v>
      </c>
      <c r="J5076" s="8">
        <v>5</v>
      </c>
      <c r="K5076" s="8">
        <v>0</v>
      </c>
      <c r="L5076" s="8" t="s">
        <v>743</v>
      </c>
      <c r="M5076" s="8" t="s">
        <v>724</v>
      </c>
      <c r="N5076" s="8"/>
      <c r="O5076" s="8" t="s">
        <v>38</v>
      </c>
      <c r="P5076" s="9">
        <v>19813.7</v>
      </c>
      <c r="Q5076" s="9">
        <v>0</v>
      </c>
      <c r="R5076" s="9">
        <v>0</v>
      </c>
      <c r="S5076" s="9">
        <v>0</v>
      </c>
      <c r="T5076" s="9">
        <f t="shared" si="751"/>
        <v>19813.7</v>
      </c>
      <c r="U5076" s="9">
        <v>-4084.33</v>
      </c>
      <c r="V5076" s="9">
        <v>-2836.34</v>
      </c>
      <c r="W5076" s="9">
        <v>0</v>
      </c>
      <c r="X5076" s="9">
        <v>-2836.34</v>
      </c>
      <c r="Y5076" s="9">
        <v>0</v>
      </c>
      <c r="Z5076" s="9">
        <v>0</v>
      </c>
      <c r="AA5076" s="9">
        <f t="shared" si="759"/>
        <v>-6920.67</v>
      </c>
      <c r="AB5076" s="9">
        <v>8380.4695000000011</v>
      </c>
      <c r="AC5076" s="9">
        <f t="shared" si="754"/>
        <v>15729.37</v>
      </c>
      <c r="AD5076" s="9">
        <f t="shared" ref="AD5076:AD5077" si="760">T5076+AA5076-AB5076</f>
        <v>4512.5604999999996</v>
      </c>
    </row>
    <row r="5077" spans="1:30" x14ac:dyDescent="0.3">
      <c r="A5077" s="13" t="s">
        <v>7128</v>
      </c>
      <c r="B5077" s="13" t="s">
        <v>7634</v>
      </c>
      <c r="C5077" s="8">
        <v>2000</v>
      </c>
      <c r="D5077" s="8">
        <v>200000017</v>
      </c>
      <c r="E5077" s="8">
        <v>0</v>
      </c>
      <c r="F5077" s="8" t="s">
        <v>7837</v>
      </c>
      <c r="G5077" s="8" t="s">
        <v>7838</v>
      </c>
      <c r="H5077" s="8" t="s">
        <v>235</v>
      </c>
      <c r="I5077" s="8">
        <v>2</v>
      </c>
      <c r="J5077" s="8">
        <v>10</v>
      </c>
      <c r="K5077" s="8">
        <v>0</v>
      </c>
      <c r="L5077" s="8" t="s">
        <v>743</v>
      </c>
      <c r="M5077" s="8" t="s">
        <v>724</v>
      </c>
      <c r="N5077" s="8"/>
      <c r="O5077" s="8" t="s">
        <v>38</v>
      </c>
      <c r="P5077" s="9">
        <v>30936.42</v>
      </c>
      <c r="Q5077" s="9">
        <v>0</v>
      </c>
      <c r="R5077" s="9">
        <v>0</v>
      </c>
      <c r="S5077" s="9">
        <v>0</v>
      </c>
      <c r="T5077" s="9">
        <f t="shared" si="751"/>
        <v>30936.42</v>
      </c>
      <c r="U5077" s="9">
        <v>-3188.57</v>
      </c>
      <c r="V5077" s="9">
        <v>-2214.2800000000002</v>
      </c>
      <c r="W5077" s="9">
        <v>0</v>
      </c>
      <c r="X5077" s="9">
        <v>-2214.2800000000002</v>
      </c>
      <c r="Y5077" s="9">
        <v>0</v>
      </c>
      <c r="Z5077" s="9">
        <v>0</v>
      </c>
      <c r="AA5077" s="9">
        <f t="shared" si="759"/>
        <v>-5402.85</v>
      </c>
      <c r="AB5077" s="9">
        <v>16596.820500000002</v>
      </c>
      <c r="AC5077" s="9">
        <f t="shared" si="754"/>
        <v>27747.85</v>
      </c>
      <c r="AD5077" s="9">
        <f t="shared" si="760"/>
        <v>8936.7494999999981</v>
      </c>
    </row>
    <row r="5078" spans="1:30" x14ac:dyDescent="0.3">
      <c r="A5078" s="13" t="s">
        <v>7128</v>
      </c>
      <c r="B5078" s="13" t="s">
        <v>7634</v>
      </c>
      <c r="C5078" s="8">
        <v>2000</v>
      </c>
      <c r="D5078" s="8">
        <v>200000018</v>
      </c>
      <c r="E5078" s="8">
        <v>0</v>
      </c>
      <c r="F5078" s="8" t="s">
        <v>7839</v>
      </c>
      <c r="G5078" s="8" t="s">
        <v>7840</v>
      </c>
      <c r="H5078" s="8" t="s">
        <v>235</v>
      </c>
      <c r="I5078" s="8">
        <v>1</v>
      </c>
      <c r="J5078" s="8">
        <v>1</v>
      </c>
      <c r="K5078" s="8">
        <v>0</v>
      </c>
      <c r="L5078" s="8" t="s">
        <v>743</v>
      </c>
      <c r="M5078" s="8" t="s">
        <v>724</v>
      </c>
      <c r="N5078" s="8"/>
      <c r="O5078" s="8" t="s">
        <v>38</v>
      </c>
      <c r="P5078" s="9">
        <v>2200</v>
      </c>
      <c r="Q5078" s="9">
        <v>0</v>
      </c>
      <c r="R5078" s="9">
        <f t="shared" ref="R5078:R5079" si="761">-P5078</f>
        <v>-2200</v>
      </c>
      <c r="S5078" s="9">
        <v>0</v>
      </c>
      <c r="T5078" s="9">
        <f t="shared" si="751"/>
        <v>0</v>
      </c>
      <c r="U5078" s="9">
        <v>-2090</v>
      </c>
      <c r="V5078" s="9">
        <v>0</v>
      </c>
      <c r="W5078" s="9">
        <v>0</v>
      </c>
      <c r="X5078" s="9">
        <v>0</v>
      </c>
      <c r="Y5078" s="9">
        <f t="shared" ref="Y5078:Y5079" si="762">-(U5078+X5078+Z5078)</f>
        <v>2090</v>
      </c>
      <c r="Z5078" s="9">
        <v>0</v>
      </c>
      <c r="AA5078" s="9">
        <f t="shared" ref="AA5078:AA5079" si="763">U5078+X5078+Y5078+Z5078</f>
        <v>0</v>
      </c>
      <c r="AB5078" s="9">
        <v>110</v>
      </c>
      <c r="AC5078" s="9">
        <f t="shared" si="754"/>
        <v>110</v>
      </c>
      <c r="AD5078" s="9">
        <f t="shared" si="748"/>
        <v>0</v>
      </c>
    </row>
    <row r="5079" spans="1:30" x14ac:dyDescent="0.3">
      <c r="A5079" s="13" t="s">
        <v>7128</v>
      </c>
      <c r="B5079" s="13" t="s">
        <v>7634</v>
      </c>
      <c r="C5079" s="8">
        <v>2100</v>
      </c>
      <c r="D5079" s="8">
        <v>210000028</v>
      </c>
      <c r="E5079" s="8">
        <v>0</v>
      </c>
      <c r="F5079" s="8" t="s">
        <v>7841</v>
      </c>
      <c r="G5079" s="8" t="s">
        <v>4518</v>
      </c>
      <c r="H5079" s="8" t="s">
        <v>309</v>
      </c>
      <c r="I5079" s="8">
        <v>1</v>
      </c>
      <c r="J5079" s="8">
        <v>10</v>
      </c>
      <c r="K5079" s="8">
        <v>0</v>
      </c>
      <c r="L5079" s="8" t="s">
        <v>743</v>
      </c>
      <c r="M5079" s="8" t="s">
        <v>724</v>
      </c>
      <c r="N5079" s="8"/>
      <c r="O5079" s="8" t="s">
        <v>38</v>
      </c>
      <c r="P5079" s="9">
        <v>448059.48</v>
      </c>
      <c r="Q5079" s="9">
        <v>0</v>
      </c>
      <c r="R5079" s="9">
        <f t="shared" si="761"/>
        <v>-448059.48</v>
      </c>
      <c r="S5079" s="9">
        <v>0</v>
      </c>
      <c r="T5079" s="9">
        <f t="shared" si="751"/>
        <v>0</v>
      </c>
      <c r="U5079" s="9">
        <v>-46180.81</v>
      </c>
      <c r="V5079" s="9">
        <v>-32070.01</v>
      </c>
      <c r="W5079" s="9">
        <v>0</v>
      </c>
      <c r="X5079" s="9">
        <v>-32070.01</v>
      </c>
      <c r="Y5079" s="9">
        <f t="shared" si="762"/>
        <v>78250.819999999992</v>
      </c>
      <c r="Z5079" s="9">
        <v>0</v>
      </c>
      <c r="AA5079" s="9">
        <f t="shared" si="763"/>
        <v>0</v>
      </c>
      <c r="AB5079" s="9">
        <v>369808.66</v>
      </c>
      <c r="AC5079" s="9">
        <f t="shared" si="754"/>
        <v>401878.67</v>
      </c>
      <c r="AD5079" s="9">
        <f t="shared" si="748"/>
        <v>0</v>
      </c>
    </row>
    <row r="5080" spans="1:30" x14ac:dyDescent="0.3">
      <c r="X5080" s="14"/>
      <c r="AD5080" s="2"/>
    </row>
    <row r="5081" spans="1:30" x14ac:dyDescent="0.3">
      <c r="K5081" s="2"/>
      <c r="L5081" s="2"/>
      <c r="R5081" s="15"/>
      <c r="S5081" s="16"/>
      <c r="AA5081" s="17"/>
    </row>
    <row r="5082" spans="1:30" x14ac:dyDescent="0.3">
      <c r="R5082" s="15"/>
      <c r="S5082" s="16"/>
      <c r="X5082" s="15"/>
      <c r="AA5082" s="17"/>
      <c r="AD5082" s="2"/>
    </row>
    <row r="5083" spans="1:30" x14ac:dyDescent="0.3">
      <c r="R5083" s="15"/>
      <c r="S5083" s="2"/>
      <c r="T5083" s="16"/>
      <c r="U5083" s="2"/>
      <c r="AA5083" s="17"/>
    </row>
    <row r="5084" spans="1:30" x14ac:dyDescent="0.3">
      <c r="S5084" s="2"/>
      <c r="T5084" s="16"/>
      <c r="AA5084" s="17"/>
      <c r="AD5084" s="2"/>
    </row>
    <row r="5085" spans="1:30" x14ac:dyDescent="0.3">
      <c r="S5085" s="2"/>
      <c r="AA5085" s="17"/>
    </row>
    <row r="5086" spans="1:30" x14ac:dyDescent="0.3">
      <c r="S5086" s="2"/>
      <c r="AA5086" s="17"/>
    </row>
    <row r="5087" spans="1:30" x14ac:dyDescent="0.3">
      <c r="AA5087" s="17"/>
    </row>
    <row r="5088" spans="1:30" x14ac:dyDescent="0.3">
      <c r="AA5088" s="17"/>
    </row>
    <row r="5089" spans="27:27" x14ac:dyDescent="0.3">
      <c r="AA5089" s="17"/>
    </row>
    <row r="5090" spans="27:27" x14ac:dyDescent="0.3">
      <c r="AA5090" s="17"/>
    </row>
    <row r="5091" spans="27:27" x14ac:dyDescent="0.3">
      <c r="AA5091" s="17"/>
    </row>
    <row r="5092" spans="27:27" x14ac:dyDescent="0.3">
      <c r="AA5092" s="17"/>
    </row>
    <row r="5093" spans="27:27" x14ac:dyDescent="0.3">
      <c r="AA5093" s="17"/>
    </row>
    <row r="5094" spans="27:27" x14ac:dyDescent="0.3">
      <c r="AA5094" s="1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Pankaj Somani</dc:creator>
  <cp:lastModifiedBy>VM</cp:lastModifiedBy>
  <dcterms:created xsi:type="dcterms:W3CDTF">2023-03-05T06:49:45Z</dcterms:created>
  <dcterms:modified xsi:type="dcterms:W3CDTF">2023-03-08T07:11:51Z</dcterms:modified>
</cp:coreProperties>
</file>